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Document\Article\Biofilm\Article\Article Community\Soumis\Corrections\Supplemental documents\"/>
    </mc:Choice>
  </mc:AlternateContent>
  <bookViews>
    <workbookView xWindow="0" yWindow="0" windowWidth="25200" windowHeight="12540" tabRatio="859"/>
  </bookViews>
  <sheets>
    <sheet name="Instructions" sheetId="1" r:id="rId1"/>
    <sheet name="KEGGgenLink" sheetId="3" r:id="rId2"/>
    <sheet name="KEGG metabolisms" sheetId="9" r:id="rId3"/>
    <sheet name="All genes" sheetId="11" r:id="rId4"/>
    <sheet name="Carbon flux" sheetId="12" r:id="rId5"/>
    <sheet name="Nitrogen quant" sheetId="15" r:id="rId6"/>
    <sheet name="transport" sheetId="14" r:id="rId7"/>
    <sheet name="Iron" sheetId="18" r:id="rId8"/>
    <sheet name="Respiratory" sheetId="17" r:id="rId9"/>
    <sheet name="Sulfur" sheetId="16" r:id="rId10"/>
  </sheets>
  <definedNames>
    <definedName name="Adenyl" localSheetId="5">'Nitrogen quant'!$C$271</definedName>
    <definedName name="GDH" localSheetId="5">'Nitrogen quant'!$C$172</definedName>
    <definedName name="GlnSynth" localSheetId="5">'Nitrogen quant'!$D$203</definedName>
    <definedName name="GOGAT" localSheetId="5">'Nitrogen quant'!$D$229</definedName>
    <definedName name="Hautpage" localSheetId="5">'Nitrogen quant'!$C$126</definedName>
    <definedName name="Plantes" localSheetId="5">'Nitrogen quant'!$C$316</definedName>
    <definedName name="Refer" localSheetId="5">'Nitrogen quant'!$C$352</definedName>
    <definedName name="RetroGlnSynth" localSheetId="5">'Nitrogen quant'!$E$239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9" i="9" l="1"/>
  <c r="N28" i="9"/>
  <c r="M29" i="9"/>
  <c r="M28" i="9"/>
  <c r="Q23" i="11" l="1"/>
  <c r="P23" i="11"/>
  <c r="O23" i="11"/>
  <c r="N23" i="11"/>
  <c r="Q22" i="11"/>
  <c r="P22" i="11"/>
  <c r="O22" i="11"/>
  <c r="N22" i="11"/>
  <c r="Q21" i="11"/>
  <c r="P21" i="11"/>
  <c r="O21" i="11"/>
  <c r="N21" i="11"/>
  <c r="K81" i="12" l="1"/>
  <c r="J115" i="14" l="1"/>
  <c r="N108" i="14" l="1"/>
  <c r="L112" i="14"/>
  <c r="M98" i="14"/>
  <c r="L68" i="14"/>
  <c r="M71" i="14"/>
  <c r="T63" i="15" l="1"/>
  <c r="R43" i="15"/>
  <c r="P14" i="18" l="1"/>
  <c r="O14" i="18"/>
  <c r="N14" i="18"/>
  <c r="M14" i="18"/>
  <c r="L138" i="14"/>
  <c r="L137" i="14"/>
  <c r="N20" i="18"/>
  <c r="N23" i="18"/>
  <c r="M49" i="18"/>
  <c r="D13" i="18" l="1"/>
  <c r="D36" i="18"/>
  <c r="L29" i="9" l="1"/>
  <c r="K29" i="9"/>
  <c r="Z17" i="15"/>
  <c r="Y17" i="15"/>
  <c r="X17" i="15"/>
  <c r="W17" i="15"/>
  <c r="L28" i="9"/>
  <c r="K28" i="9"/>
  <c r="O82" i="15" l="1"/>
  <c r="O80" i="15"/>
  <c r="T77" i="15"/>
  <c r="T60" i="15"/>
  <c r="T69" i="15"/>
  <c r="S53" i="15"/>
  <c r="T87" i="15"/>
  <c r="T90" i="15"/>
  <c r="T93" i="15"/>
  <c r="O37" i="15"/>
  <c r="O29" i="15"/>
  <c r="O23" i="15"/>
  <c r="O17" i="15"/>
  <c r="O12" i="15"/>
  <c r="J119" i="12" l="1"/>
  <c r="K22" i="12"/>
  <c r="E85" i="17"/>
  <c r="E21" i="17"/>
  <c r="L37" i="12"/>
  <c r="E75" i="17" l="1"/>
  <c r="E74" i="17"/>
  <c r="E64" i="17"/>
  <c r="E37" i="17"/>
  <c r="E74" i="14" l="1"/>
  <c r="M78" i="14" s="1"/>
  <c r="E8" i="14"/>
  <c r="E63" i="14"/>
  <c r="E59" i="14"/>
  <c r="E30" i="14"/>
  <c r="E24" i="14"/>
  <c r="E10" i="14"/>
  <c r="E16" i="14"/>
  <c r="E52" i="14"/>
  <c r="E37" i="14"/>
  <c r="E34" i="14"/>
  <c r="E45" i="14"/>
  <c r="K170" i="12" l="1"/>
  <c r="L170" i="12" s="1"/>
  <c r="K156" i="12"/>
  <c r="L36" i="12" l="1"/>
  <c r="M36" i="12" s="1"/>
  <c r="K71" i="12"/>
  <c r="K62" i="12"/>
  <c r="K21" i="12"/>
  <c r="O20" i="16"/>
  <c r="Q5" i="16"/>
  <c r="P5" i="16"/>
</calcChain>
</file>

<file path=xl/sharedStrings.xml><?xml version="1.0" encoding="utf-8"?>
<sst xmlns="http://schemas.openxmlformats.org/spreadsheetml/2006/main" count="28519" uniqueCount="15752">
  <si>
    <t>K01200</t>
  </si>
  <si>
    <t>K02010</t>
  </si>
  <si>
    <t>K02020</t>
  </si>
  <si>
    <t>K02030</t>
  </si>
  <si>
    <t>K02040</t>
  </si>
  <si>
    <t>K03070</t>
  </si>
  <si>
    <t>Query</t>
  </si>
  <si>
    <t>KO</t>
  </si>
  <si>
    <t>Definition</t>
  </si>
  <si>
    <t>Score</t>
  </si>
  <si>
    <t>Second best</t>
  </si>
  <si>
    <t>fig|1029756.3.peg.1 (221)</t>
  </si>
  <si>
    <t>fig|1029756.3.peg.2 (507)</t>
  </si>
  <si>
    <t>K03593</t>
  </si>
  <si>
    <t>mrp; ATP-binding protein involved in chromosome partitioning</t>
  </si>
  <si>
    <t>fig|1029756.3.peg.3 (432)</t>
  </si>
  <si>
    <t>K21430</t>
  </si>
  <si>
    <t>yliI; aldose sugar dehydrogenase [EC:1.1.5.-]</t>
  </si>
  <si>
    <t>fig|1029756.3.peg.4 (182)</t>
  </si>
  <si>
    <t>fig|1029756.3.peg.5 (779)</t>
  </si>
  <si>
    <t>K02014</t>
  </si>
  <si>
    <t>TC.FEV.OM; iron complex outermembrane recepter protein</t>
  </si>
  <si>
    <t>fig|1029756.3.peg.6 (419)</t>
  </si>
  <si>
    <t>fig|1029756.3.peg.7 (468)</t>
  </si>
  <si>
    <t>K01251</t>
  </si>
  <si>
    <t>E3.3.1.1; adenosylhomocysteinase [EC:3.3.1.1]</t>
  </si>
  <si>
    <t>fig|1029756.3.peg.8 (101)</t>
  </si>
  <si>
    <t>K11189</t>
  </si>
  <si>
    <t>PTS-HPR; phosphocarrier protein</t>
  </si>
  <si>
    <t>fig|1029756.3.peg.9 (134)</t>
  </si>
  <si>
    <t>K02793</t>
  </si>
  <si>
    <t>PTS-Man-EIIA; PTS system, mannose-specific IIA component [EC:2.7.1.191]</t>
  </si>
  <si>
    <t>fig|1029756.3.peg.10 (163)</t>
  </si>
  <si>
    <t>fig|1029756.3.peg.11 (637)</t>
  </si>
  <si>
    <t>K14980</t>
  </si>
  <si>
    <t>chvG; two-component system, OmpR family, sensor histidine kinase ChvG [EC:2.7.13.3]</t>
  </si>
  <si>
    <t>fig|1029756.3.peg.12 (235)</t>
  </si>
  <si>
    <t>K14981</t>
  </si>
  <si>
    <t>chvI; two-component system, OmpR family, response regulator ChvI</t>
  </si>
  <si>
    <t>fig|1029756.3.peg.13 (255)</t>
  </si>
  <si>
    <t>K07226</t>
  </si>
  <si>
    <t>hugZ; heme iron utilization protein</t>
  </si>
  <si>
    <t>fig|1029756.3.peg.14 (602)</t>
  </si>
  <si>
    <t>K01596</t>
  </si>
  <si>
    <t>E4.1.1.32; phosphoenolpyruvate carboxykinase (GTP) [EC:4.1.1.32]</t>
  </si>
  <si>
    <t>fig|1029756.3.peg.15 (37)</t>
  </si>
  <si>
    <t>fig|1029756.3.peg.16 (422)</t>
  </si>
  <si>
    <t>fig|1029756.3.peg.17 (322)</t>
  </si>
  <si>
    <t>fig|1029756.3.peg.18 (305)</t>
  </si>
  <si>
    <t>K01449</t>
  </si>
  <si>
    <t>fig|1029756.3.peg.19 (121)</t>
  </si>
  <si>
    <t>K03534</t>
  </si>
  <si>
    <t>fig|1029756.3.peg.20 (72)</t>
  </si>
  <si>
    <t>K07726</t>
  </si>
  <si>
    <t>fig|1029756.3.peg.21 (62)</t>
  </si>
  <si>
    <t>K09795</t>
  </si>
  <si>
    <t>fig|1029756.3.peg.22 (50)</t>
  </si>
  <si>
    <t>fig|1029756.3.peg.23 (39)</t>
  </si>
  <si>
    <t>K03470</t>
  </si>
  <si>
    <t>fig|1029756.3.peg.24 (150)</t>
  </si>
  <si>
    <t>fig|1029756.3.peg.25 (150)</t>
  </si>
  <si>
    <t>K06024</t>
  </si>
  <si>
    <t>fig|1029756.3.peg.26 (891)</t>
  </si>
  <si>
    <t>K13582</t>
  </si>
  <si>
    <t>podJ; localization factor PodJL</t>
  </si>
  <si>
    <t>K07126</t>
  </si>
  <si>
    <t>fig|1029756.3.peg.27 (310)</t>
  </si>
  <si>
    <t>K07090</t>
  </si>
  <si>
    <t>uncharacterized protein</t>
  </si>
  <si>
    <t>fig|1029756.3.peg.28 (300)</t>
  </si>
  <si>
    <t>fig|1029756.3.peg.29 (246)</t>
  </si>
  <si>
    <t>K06953</t>
  </si>
  <si>
    <t>fig|1029756.3.peg.30 (819)</t>
  </si>
  <si>
    <t>K03724</t>
  </si>
  <si>
    <t>lhr; ATP-dependent helicase Lhr and Lhr-like helicase [EC:3.6.4.-]</t>
  </si>
  <si>
    <t>fig|1029756.3.peg.31 (70)</t>
  </si>
  <si>
    <t>K00281</t>
  </si>
  <si>
    <t>fig|1029756.3.peg.32 (93)</t>
  </si>
  <si>
    <t>fig|1029756.3.peg.33 (363)</t>
  </si>
  <si>
    <t>K00254</t>
  </si>
  <si>
    <t>DHODH; dihydroorotate dehydrogenase [EC:1.3.5.2]</t>
  </si>
  <si>
    <t>fig|1029756.3.peg.34 (114)</t>
  </si>
  <si>
    <t>fig|1029756.3.peg.35 (505)</t>
  </si>
  <si>
    <t>fig|1029756.3.peg.36 (558)</t>
  </si>
  <si>
    <t>K04566</t>
  </si>
  <si>
    <t>lysK; lysyl-tRNA synthetase, class I [EC:6.1.1.6]</t>
  </si>
  <si>
    <t>fig|1029756.3.peg.37 (602)</t>
  </si>
  <si>
    <t>K04044</t>
  </si>
  <si>
    <t>fig|1029756.3.peg.38 (66)</t>
  </si>
  <si>
    <t>fig|1029756.3.peg.39 (56)</t>
  </si>
  <si>
    <t>K03811</t>
  </si>
  <si>
    <t>fig|1029756.3.peg.40 (292)</t>
  </si>
  <si>
    <t>K03928</t>
  </si>
  <si>
    <t>yvaK; carboxylesterase [EC:3.1.1.1]</t>
  </si>
  <si>
    <t>fig|1029756.3.peg.41 (169)</t>
  </si>
  <si>
    <t>fig|1029756.3.peg.42 (412)</t>
  </si>
  <si>
    <t>K02004</t>
  </si>
  <si>
    <t>ABC.CD.P; putative ABC transport system permease protein</t>
  </si>
  <si>
    <t>fig|1029756.3.peg.43 (251)</t>
  </si>
  <si>
    <t>K02003</t>
  </si>
  <si>
    <t>ABC.CD.A; putative ABC transport system ATP-binding protein</t>
  </si>
  <si>
    <t>fig|1029756.3.peg.44 (368)</t>
  </si>
  <si>
    <t>K02005</t>
  </si>
  <si>
    <t>ABC.CD.TX; HlyD family secretion protein</t>
  </si>
  <si>
    <t>K03543</t>
  </si>
  <si>
    <t>fig|1029756.3.peg.45 (1037)</t>
  </si>
  <si>
    <t>K03296</t>
  </si>
  <si>
    <t>fig|1029756.3.peg.46 (419)</t>
  </si>
  <si>
    <t>fig|1029756.3.peg.47 (224)</t>
  </si>
  <si>
    <t>fig|1029756.3.peg.48 (271)</t>
  </si>
  <si>
    <t>K01809</t>
  </si>
  <si>
    <t>fig|1029756.3.peg.49 (64)</t>
  </si>
  <si>
    <t>fig|1029756.3.peg.50 (430)</t>
  </si>
  <si>
    <t>K00790</t>
  </si>
  <si>
    <t>murA; UDP-N-acetylglucosamine 1-carboxyvinyltransferase [EC:2.5.1.7]</t>
  </si>
  <si>
    <t>fig|1029756.3.peg.51 (168)</t>
  </si>
  <si>
    <t>K03787</t>
  </si>
  <si>
    <t>fig|1029756.3.peg.52 (336)</t>
  </si>
  <si>
    <t>fig|1029756.3.peg.53 (74)</t>
  </si>
  <si>
    <t>K08256</t>
  </si>
  <si>
    <t>fig|1029756.3.peg.54 (397)</t>
  </si>
  <si>
    <t>fig|1029756.3.peg.55 (47)</t>
  </si>
  <si>
    <t>K13816</t>
  </si>
  <si>
    <t>fig|1029756.3.peg.56 (69)</t>
  </si>
  <si>
    <t>K00096</t>
  </si>
  <si>
    <t>fig|1029756.3.peg.57 (625)</t>
  </si>
  <si>
    <t>K06919</t>
  </si>
  <si>
    <t>fig|1029756.3.peg.58 (56)</t>
  </si>
  <si>
    <t>K06888</t>
  </si>
  <si>
    <t>fig|1029756.3.peg.59 (237)</t>
  </si>
  <si>
    <t>fig|1029756.3.peg.60 (83)</t>
  </si>
  <si>
    <t>K09862</t>
  </si>
  <si>
    <t>fig|1029756.3.peg.61 (269)</t>
  </si>
  <si>
    <t>K06287</t>
  </si>
  <si>
    <t>maf; septum formation protein</t>
  </si>
  <si>
    <t>fig|1029756.3.peg.62 (231)</t>
  </si>
  <si>
    <t>K10914</t>
  </si>
  <si>
    <t>crp; CRP/FNR family transcriptional regulator, cyclic AMP receptor protein</t>
  </si>
  <si>
    <t>fig|1029756.3.peg.63 (433)</t>
  </si>
  <si>
    <t>K01768</t>
  </si>
  <si>
    <t>E4.6.1.1; adenylate cyclase [EC:4.6.1.1]</t>
  </si>
  <si>
    <t>K01769</t>
  </si>
  <si>
    <t>fig|1029756.3.peg.64 (76)</t>
  </si>
  <si>
    <t>fig|1029756.3.peg.65 (130)</t>
  </si>
  <si>
    <t>fig|1029756.3.peg.66 (168)</t>
  </si>
  <si>
    <t>fig|1029756.3.peg.67 (432)</t>
  </si>
  <si>
    <t>K00013</t>
  </si>
  <si>
    <t>hisD; histidinol dehydrogenase [EC:1.1.1.23]</t>
  </si>
  <si>
    <t>fig|1029756.3.peg.68 (147)</t>
  </si>
  <si>
    <t>fig|1029756.3.peg.69 (156)</t>
  </si>
  <si>
    <t>fig|1029756.3.peg.70 (123)</t>
  </si>
  <si>
    <t>fig|1029756.3.peg.71 (385)</t>
  </si>
  <si>
    <t>K02847</t>
  </si>
  <si>
    <t>fig|1029756.3.peg.72 (255)</t>
  </si>
  <si>
    <t>K02017</t>
  </si>
  <si>
    <t>modC; molybdate transport system ATP-binding protein [EC:3.6.3.29]</t>
  </si>
  <si>
    <t>fig|1029756.3.peg.73 (232)</t>
  </si>
  <si>
    <t>K02018</t>
  </si>
  <si>
    <t>modB; molybdate transport system permease protein</t>
  </si>
  <si>
    <t>fig|1029756.3.peg.74 (666)</t>
  </si>
  <si>
    <t>fig|1029756.3.peg.75 (372)</t>
  </si>
  <si>
    <t>fig|1029756.3.peg.76 (218)</t>
  </si>
  <si>
    <t>K17939</t>
  </si>
  <si>
    <t>fig|1029756.3.peg.77 (198)</t>
  </si>
  <si>
    <t>K19428</t>
  </si>
  <si>
    <t>fig|1029756.3.peg.78 (408)</t>
  </si>
  <si>
    <t>fig|1029756.3.peg.79 (538)</t>
  </si>
  <si>
    <t>fig|1029756.3.peg.80 (227)</t>
  </si>
  <si>
    <t>K13018</t>
  </si>
  <si>
    <t>wbpD; UDP-2-acetamido-3-amino-2,3-dideoxy-glucuronate N-acetyltransferase [EC:2.3.1.201]</t>
  </si>
  <si>
    <t>fig|1029756.3.peg.81 (431)</t>
  </si>
  <si>
    <t>K02474</t>
  </si>
  <si>
    <t>wbpO; UDP-N-acetyl-D-galactosamine dehydrogenase [EC:1.1.1.-]</t>
  </si>
  <si>
    <t>fig|1029756.3.peg.82 (349)</t>
  </si>
  <si>
    <t>K13020</t>
  </si>
  <si>
    <t>wlbA; UDP-N-acetyl-2-amino-2-deoxyglucuronate dehydrogenase [EC:1.1.1.335]</t>
  </si>
  <si>
    <t>fig|1029756.3.peg.83 (383)</t>
  </si>
  <si>
    <t>K13017</t>
  </si>
  <si>
    <t>wbpE; UDP-2-acetamido-2-deoxy-ribo-hexuluronate aminotransferase [EC:2.6.1.98]</t>
  </si>
  <si>
    <t>fig|1029756.3.peg.84 (361)</t>
  </si>
  <si>
    <t>K13019</t>
  </si>
  <si>
    <t>wbpI; UDP-GlcNAc3NAcA epimerase [EC:5.1.3.23]</t>
  </si>
  <si>
    <t>fig|1029756.3.peg.85 (631)</t>
  </si>
  <si>
    <t>K01953</t>
  </si>
  <si>
    <t>asnB; asparagine synthase (glutamine-hydrolysing) [EC:6.3.5.4]</t>
  </si>
  <si>
    <t>fig|1029756.3.peg.86 (480)</t>
  </si>
  <si>
    <t>fig|1029756.3.peg.87 (858)</t>
  </si>
  <si>
    <t>K09691</t>
  </si>
  <si>
    <t>ABC-2.LPSE.A; lipopolysaccharide transport system ATP-binding protein</t>
  </si>
  <si>
    <t>K09693</t>
  </si>
  <si>
    <t>fig|1029756.3.peg.88 (184)</t>
  </si>
  <si>
    <t>K09690</t>
  </si>
  <si>
    <t>ABC-2.LPSE.P; lipopolysaccharide transport system permease protein</t>
  </si>
  <si>
    <t>fig|1029756.3.peg.89 (473)</t>
  </si>
  <si>
    <t>K14126</t>
  </si>
  <si>
    <t>fig|1029756.3.peg.90 (315)</t>
  </si>
  <si>
    <t>K07755</t>
  </si>
  <si>
    <t>fig|1029756.3.peg.91 (335)</t>
  </si>
  <si>
    <t>fig|1029756.3.peg.92 (407)</t>
  </si>
  <si>
    <t>K00208</t>
  </si>
  <si>
    <t>fig|1029756.3.peg.93 (310)</t>
  </si>
  <si>
    <t>K01784</t>
  </si>
  <si>
    <t>galE; UDP-glucose 4-epimerase [EC:5.1.3.2]</t>
  </si>
  <si>
    <t>fig|1029756.3.peg.94 (316)</t>
  </si>
  <si>
    <t>fig|1029756.3.peg.95 (612)</t>
  </si>
  <si>
    <t>fig|1029756.3.peg.96 (214)</t>
  </si>
  <si>
    <t>K00958</t>
  </si>
  <si>
    <t>fig|1029756.3.peg.97 (367)</t>
  </si>
  <si>
    <t>fig|1029756.3.peg.98 (609)</t>
  </si>
  <si>
    <t>fig|1029756.3.peg.99 (369)</t>
  </si>
  <si>
    <t>fig|1029756.3.peg.100 (359)</t>
  </si>
  <si>
    <t>K08679</t>
  </si>
  <si>
    <t>E5.1.3.6; UDP-glucuronate 4-epimerase [EC:5.1.3.6]</t>
  </si>
  <si>
    <t>fig|1029756.3.peg.101 (324)</t>
  </si>
  <si>
    <t>K06041</t>
  </si>
  <si>
    <t>kdsD; arabinose-5-phosphate isomerase [EC:5.3.1.13]</t>
  </si>
  <si>
    <t>fig|1029756.3.peg.102 (130)</t>
  </si>
  <si>
    <t>K03413</t>
  </si>
  <si>
    <t>cheY; two-component system, chemotaxis family, chemotaxis protein CheY</t>
  </si>
  <si>
    <t>fig|1029756.3.peg.103 (344)</t>
  </si>
  <si>
    <t>K03412</t>
  </si>
  <si>
    <t>cheB; two-component system, chemotaxis family, protein-glutamate methylesterase/glutaminase [EC:3.1.1.61 3.5.1.44]</t>
  </si>
  <si>
    <t>fig|1029756.3.peg.104 (77)</t>
  </si>
  <si>
    <t>K19733</t>
  </si>
  <si>
    <t>fig|1029756.3.peg.105 (151)</t>
  </si>
  <si>
    <t>fig|1029756.3.peg.106 (289)</t>
  </si>
  <si>
    <t>K11206</t>
  </si>
  <si>
    <t>NIT1; deaminated glutathione amidase [EC:3.5.1.128]</t>
  </si>
  <si>
    <t>fig|1029756.3.peg.107 (87)</t>
  </si>
  <si>
    <t>K03676</t>
  </si>
  <si>
    <t>grxC; glutaredoxin 3</t>
  </si>
  <si>
    <t>fig|1029756.3.peg.108 (287)</t>
  </si>
  <si>
    <t>fig|1029756.3.peg.109 (295)</t>
  </si>
  <si>
    <t>fig|1029756.3.peg.110 (171)</t>
  </si>
  <si>
    <t>fig|1029756.3.peg.111 (135)</t>
  </si>
  <si>
    <t>K03574</t>
  </si>
  <si>
    <t>mutT; 8-oxo-dGTP diphosphatase [EC:3.6.1.55]</t>
  </si>
  <si>
    <t>fig|1029756.3.peg.112 (311)</t>
  </si>
  <si>
    <t>K00648</t>
  </si>
  <si>
    <t>fabH; 3-oxoacyl-[acyl-carrier-protein] synthase III [EC:2.3.1.180]</t>
  </si>
  <si>
    <t>fig|1029756.3.peg.113 (46)</t>
  </si>
  <si>
    <t>fig|1029756.3.peg.114 (1150)</t>
  </si>
  <si>
    <t>fig|1029756.3.peg.115 (387)</t>
  </si>
  <si>
    <t>K01547</t>
  </si>
  <si>
    <t>fig|1029756.3.peg.116 (220)</t>
  </si>
  <si>
    <t>fig|1029756.3.peg.117 (362)</t>
  </si>
  <si>
    <t>fig|1029756.3.peg.118 (628)</t>
  </si>
  <si>
    <t>K09883</t>
  </si>
  <si>
    <t>cobT; cobaltochelatase CobT [EC:6.6.1.2]</t>
  </si>
  <si>
    <t>fig|1029756.3.peg.119 (103)</t>
  </si>
  <si>
    <t>K03282</t>
  </si>
  <si>
    <t>fig|1029756.3.peg.120 (331)</t>
  </si>
  <si>
    <t>K09882</t>
  </si>
  <si>
    <t>cobS; cobaltochelatase CobS [EC:6.6.1.2]</t>
  </si>
  <si>
    <t>fig|1029756.3.peg.121 (211)</t>
  </si>
  <si>
    <t>fig|1029756.3.peg.122 (92)</t>
  </si>
  <si>
    <t>K05527</t>
  </si>
  <si>
    <t>bolA; BolA family transcriptional regulator, general stress-responsive regulator</t>
  </si>
  <si>
    <t>fig|1029756.3.peg.123 (437)</t>
  </si>
  <si>
    <t>fig|1029756.3.peg.124 (354)</t>
  </si>
  <si>
    <t>K01735</t>
  </si>
  <si>
    <t>aroB; 3-dehydroquinate synthase [EC:4.2.3.4]</t>
  </si>
  <si>
    <t>K13829</t>
  </si>
  <si>
    <t>fig|1029756.3.peg.125 (193)</t>
  </si>
  <si>
    <t>K00891</t>
  </si>
  <si>
    <t>E2.7.1.71; shikimate kinase [EC:2.7.1.71]</t>
  </si>
  <si>
    <t>fig|1029756.3.peg.126 (48)</t>
  </si>
  <si>
    <t>K00856</t>
  </si>
  <si>
    <t>fig|1029756.3.peg.127 (76)</t>
  </si>
  <si>
    <t>fig|1029756.3.peg.128 (508)</t>
  </si>
  <si>
    <t>K12141</t>
  </si>
  <si>
    <t>fig|1029756.3.peg.129 (322)</t>
  </si>
  <si>
    <t>K04763</t>
  </si>
  <si>
    <t>xerD; integrase/recombinase XerD</t>
  </si>
  <si>
    <t>fig|1029756.3.peg.130 (327)</t>
  </si>
  <si>
    <t>K01962</t>
  </si>
  <si>
    <t>accA; acetyl-CoA carboxylase carboxyl transferase subunit alpha [EC:6.4.1.2 2.1.3.15]</t>
  </si>
  <si>
    <t>fig|1029756.3.peg.131 (338)</t>
  </si>
  <si>
    <t>fig|1029756.3.peg.132 (311)</t>
  </si>
  <si>
    <t>fig|1029756.3.peg.133 (330)</t>
  </si>
  <si>
    <t>fig|1029756.3.peg.134 (351)</t>
  </si>
  <si>
    <t>fig|1029756.3.peg.135 (344)</t>
  </si>
  <si>
    <t>K01843</t>
  </si>
  <si>
    <t>fig|1029756.3.peg.136 (382)</t>
  </si>
  <si>
    <t>fig|1029756.3.peg.137 (144)</t>
  </si>
  <si>
    <t>fig|1029756.3.peg.138 (388)</t>
  </si>
  <si>
    <t>fig|1029756.3.peg.139 (553)</t>
  </si>
  <si>
    <t>K03333</t>
  </si>
  <si>
    <t>choD; cholesterol oxidase [EC:1.1.3.6]</t>
  </si>
  <si>
    <t>fig|1029756.3.peg.140 (312)</t>
  </si>
  <si>
    <t>K11434</t>
  </si>
  <si>
    <t>PRMT1; type I protein arginine methyltransferase [EC:2.1.1.319]</t>
  </si>
  <si>
    <t>fig|1029756.3.peg.141 (463)</t>
  </si>
  <si>
    <t>K05973</t>
  </si>
  <si>
    <t>phaZ; poly(3-hydroxybutyrate) depolymerase [EC:3.1.1.75]</t>
  </si>
  <si>
    <t>fig|1029756.3.peg.142 (50)</t>
  </si>
  <si>
    <t>fig|1029756.3.peg.143 (213)</t>
  </si>
  <si>
    <t>K07152</t>
  </si>
  <si>
    <t>SCO1_2; protein SCO1/2</t>
  </si>
  <si>
    <t>fig|1029756.3.peg.144 (474)</t>
  </si>
  <si>
    <t>K15011</t>
  </si>
  <si>
    <t>regB; two-component system, sensor histidine kinase RegB [EC:2.7.13.3]</t>
  </si>
  <si>
    <t>fig|1029756.3.peg.145 (188)</t>
  </si>
  <si>
    <t>K15012</t>
  </si>
  <si>
    <t>regA; two-component system, response regulator RegA</t>
  </si>
  <si>
    <t>fig|1029756.3.peg.146 (176)</t>
  </si>
  <si>
    <t>fig|1029756.3.peg.147 (817)</t>
  </si>
  <si>
    <t>fig|1029756.3.peg.148 (288)</t>
  </si>
  <si>
    <t>K14055</t>
  </si>
  <si>
    <t>fig|1029756.3.peg.149 (243)</t>
  </si>
  <si>
    <t>fig|1029756.3.peg.150 (295)</t>
  </si>
  <si>
    <t>K10563</t>
  </si>
  <si>
    <t>mutM; formamidopyrimidine-DNA glycosylase [EC:3.2.2.23 4.2.99.18]</t>
  </si>
  <si>
    <t>fig|1029756.3.peg.151 (262)</t>
  </si>
  <si>
    <t>K01692</t>
  </si>
  <si>
    <t>paaF; enoyl-CoA hydratase [EC:4.2.1.17]</t>
  </si>
  <si>
    <t>fig|1029756.3.peg.152 (221)</t>
  </si>
  <si>
    <t>K00946</t>
  </si>
  <si>
    <t>fig|1029756.3.peg.153 (197)</t>
  </si>
  <si>
    <t>K06957</t>
  </si>
  <si>
    <t>fig|1029756.3.peg.154 (311)</t>
  </si>
  <si>
    <t>K00611</t>
  </si>
  <si>
    <t>OTC; ornithine carbamoyltransferase [EC:2.1.3.3]</t>
  </si>
  <si>
    <t>fig|1029756.3.peg.155 (388)</t>
  </si>
  <si>
    <t>K00821</t>
  </si>
  <si>
    <t>argD; acetylornithine/N-succinyldiaminopimelate aminotransferase [EC:2.6.1.11 2.6.1.17]</t>
  </si>
  <si>
    <t>fig|1029756.3.peg.156 (187)</t>
  </si>
  <si>
    <t>K13583</t>
  </si>
  <si>
    <t>gcrA; GcrA cell cycle regulator</t>
  </si>
  <si>
    <t>fig|1029756.3.peg.157 (165)</t>
  </si>
  <si>
    <t>fig|1029756.3.peg.158 (239)</t>
  </si>
  <si>
    <t>K10773</t>
  </si>
  <si>
    <t>NTH; endonuclease III [EC:4.2.99.18]</t>
  </si>
  <si>
    <t>fig|1029756.3.peg.159 (261)</t>
  </si>
  <si>
    <t>K02500</t>
  </si>
  <si>
    <t>hisF; cyclase [EC:4.1.3.-]</t>
  </si>
  <si>
    <t>fig|1029756.3.peg.160 (242)</t>
  </si>
  <si>
    <t>K01814</t>
  </si>
  <si>
    <t>hisA; phosphoribosylformimino-5-aminoimidazole carboxamide ribotide isomerase [EC:5.3.1.16]</t>
  </si>
  <si>
    <t>fig|1029756.3.peg.161 (102)</t>
  </si>
  <si>
    <t>K01869</t>
  </si>
  <si>
    <t>fig|1029756.3.peg.162 (120)</t>
  </si>
  <si>
    <t>K07000</t>
  </si>
  <si>
    <t>fig|1029756.3.peg.163 (139)</t>
  </si>
  <si>
    <t>fig|1029756.3.peg.164 (185)</t>
  </si>
  <si>
    <t>K00762</t>
  </si>
  <si>
    <t>pyrE; orotate phosphoribosyltransferase [EC:2.4.2.10]</t>
  </si>
  <si>
    <t>fig|1029756.3.peg.165 (217)</t>
  </si>
  <si>
    <t>K02501</t>
  </si>
  <si>
    <t>hisH; glutamine amidotransferase [EC:2.4.2.-]</t>
  </si>
  <si>
    <t>fig|1029756.3.peg.166 (192)</t>
  </si>
  <si>
    <t>fig|1029756.3.peg.167 (197)</t>
  </si>
  <si>
    <t>K01693</t>
  </si>
  <si>
    <t>hisB; imidazoleglycerol-phosphate dehydratase [EC:4.2.1.19]</t>
  </si>
  <si>
    <t>fig|1029756.3.peg.168 (190)</t>
  </si>
  <si>
    <t>K01419</t>
  </si>
  <si>
    <t>hslV; ATP-dependent HslUV protease, peptidase subunit HslV [EC:3.4.25.2]</t>
  </si>
  <si>
    <t>fig|1029756.3.peg.169 (338)</t>
  </si>
  <si>
    <t>fig|1029756.3.peg.170 (437)</t>
  </si>
  <si>
    <t>K03667</t>
  </si>
  <si>
    <t>hslU; ATP-dependent HslUV protease ATP-binding subunit HslU</t>
  </si>
  <si>
    <t>fig|1029756.3.peg.171 (379)</t>
  </si>
  <si>
    <t>K12132</t>
  </si>
  <si>
    <t>fig|1029756.3.peg.172 (72)</t>
  </si>
  <si>
    <t>K02238</t>
  </si>
  <si>
    <t>fig|1029756.3.peg.173 (270)</t>
  </si>
  <si>
    <t>K07146</t>
  </si>
  <si>
    <t>UPF0176 protein</t>
  </si>
  <si>
    <t>fig|1029756.3.peg.174 (318)</t>
  </si>
  <si>
    <t>K01259</t>
  </si>
  <si>
    <t>pip; proline iminopeptidase [EC:3.4.11.5]</t>
  </si>
  <si>
    <t>fig|1029756.3.peg.175 (277)</t>
  </si>
  <si>
    <t>fig|1029756.3.peg.176 (812)</t>
  </si>
  <si>
    <t>K02470</t>
  </si>
  <si>
    <t>gyrB; DNA gyrase subunit B [EC:5.99.1.3]</t>
  </si>
  <si>
    <t>fig|1029756.3.peg.177 (399)</t>
  </si>
  <si>
    <t>K03629</t>
  </si>
  <si>
    <t>recF; DNA replication and repair protein RecF</t>
  </si>
  <si>
    <t>fig|1029756.3.peg.178 (372)</t>
  </si>
  <si>
    <t>K02338</t>
  </si>
  <si>
    <t>dnaN; DNA polymerase III subunit beta [EC:2.7.7.7]</t>
  </si>
  <si>
    <t>fig|1029756.3.peg.179 (524)</t>
  </si>
  <si>
    <t>K02313</t>
  </si>
  <si>
    <t>dnaA; chromosomal replication initiator protein</t>
  </si>
  <si>
    <t>fig|1029756.3.peg.180 (148)</t>
  </si>
  <si>
    <t>fig|1029756.3.peg.181 (87)</t>
  </si>
  <si>
    <t>K02968</t>
  </si>
  <si>
    <t>RP-S20; small subunit ribosomal protein S20</t>
  </si>
  <si>
    <t>fig|1029756.3.peg.182 (184)</t>
  </si>
  <si>
    <t>fig|1029756.3.peg.183 (285)</t>
  </si>
  <si>
    <t>K01776</t>
  </si>
  <si>
    <t>murI; glutamate racemase [EC:5.1.1.3]</t>
  </si>
  <si>
    <t>fig|1029756.3.peg.184 (302)</t>
  </si>
  <si>
    <t>fabI; enoyl-[acyl-carrier protein] reductase I [EC:1.3.1.9 1.3.1.10]</t>
  </si>
  <si>
    <t>fig|1029756.3.peg.185 (410)</t>
  </si>
  <si>
    <t>K00647</t>
  </si>
  <si>
    <t>fabB; 3-oxoacyl-[acyl-carrier-protein] synthase I [EC:2.3.1.41]</t>
  </si>
  <si>
    <t>fig|1029756.3.peg.186 (178)</t>
  </si>
  <si>
    <t>K01716</t>
  </si>
  <si>
    <t>fabA; 3-hydroxyacyl-[acyl-carrier protein] dehydratase / trans-2-decenoyl-[acyl-carrier protein] isomerase [EC:4.2.1.59 5.3.3.14]</t>
  </si>
  <si>
    <t>fig|1029756.3.peg.187 (159)</t>
  </si>
  <si>
    <t>K09826</t>
  </si>
  <si>
    <t>irr; Fur family transcriptional regulator, iron response regulator</t>
  </si>
  <si>
    <t>fig|1029756.3.peg.188 (185)</t>
  </si>
  <si>
    <t>fig|1029756.3.peg.189 (332)</t>
  </si>
  <si>
    <t>K00015</t>
  </si>
  <si>
    <t>gyaR; glyoxylate reductase [EC:1.1.1.26]</t>
  </si>
  <si>
    <t>fig|1029756.3.peg.190 (397)</t>
  </si>
  <si>
    <t>K16922</t>
  </si>
  <si>
    <t>fig|1029756.3.peg.191 (267)</t>
  </si>
  <si>
    <t>K21029</t>
  </si>
  <si>
    <t>moeB; molybdopterin-synthase adenylyltransferase [EC:2.7.7.80]</t>
  </si>
  <si>
    <t>fig|1029756.3.peg.192 (596)</t>
  </si>
  <si>
    <t>K07289</t>
  </si>
  <si>
    <t>asmA; AsmA protein</t>
  </si>
  <si>
    <t>fig|1029756.3.peg.193 (40)</t>
  </si>
  <si>
    <t>fig|1029756.3.peg.194 (134)</t>
  </si>
  <si>
    <t>K01674</t>
  </si>
  <si>
    <t>fig|1029756.3.peg.195 (1045)</t>
  </si>
  <si>
    <t>K07239</t>
  </si>
  <si>
    <t>fig|1029756.3.peg.196 (574)</t>
  </si>
  <si>
    <t>fig|1029756.3.peg.197 (44)</t>
  </si>
  <si>
    <t>fig|1029756.3.peg.198 (202)</t>
  </si>
  <si>
    <t>fig|1029756.3.peg.199 (87)</t>
  </si>
  <si>
    <t>K02672</t>
  </si>
  <si>
    <t>fig|1029756.3.peg.200 (117)</t>
  </si>
  <si>
    <t>fig|1029756.3.peg.201 (573)</t>
  </si>
  <si>
    <t>K02011</t>
  </si>
  <si>
    <t>afuB; iron(III) transport system permease protein</t>
  </si>
  <si>
    <t>fig|1029756.3.peg.202 (182)</t>
  </si>
  <si>
    <t>fig|1029756.3.peg.203 (183)</t>
  </si>
  <si>
    <t>K12262</t>
  </si>
  <si>
    <t>fig|1029756.3.peg.204 (104)</t>
  </si>
  <si>
    <t>K06978</t>
  </si>
  <si>
    <t>fig|1029756.3.peg.205 (510)</t>
  </si>
  <si>
    <t>K01966</t>
  </si>
  <si>
    <t>PCCB; propionyl-CoA carboxylase beta chain [EC:6.4.1.3 2.1.3.15]</t>
  </si>
  <si>
    <t>fig|1029756.3.peg.206 (51)</t>
  </si>
  <si>
    <t>K00575</t>
  </si>
  <si>
    <t>fig|1029756.3.peg.207 (131)</t>
  </si>
  <si>
    <t>K01759</t>
  </si>
  <si>
    <t>GLO1; lactoylglutathione lyase [EC:4.4.1.5]</t>
  </si>
  <si>
    <t>fig|1029756.3.peg.208 (238)</t>
  </si>
  <si>
    <t>K00605</t>
  </si>
  <si>
    <t>fig|1029756.3.peg.209 (143)</t>
  </si>
  <si>
    <t>fig|1029756.3.peg.210 (99)</t>
  </si>
  <si>
    <t>fig|1029756.3.peg.211 (90)</t>
  </si>
  <si>
    <t>fig|1029756.3.peg.212 (236)</t>
  </si>
  <si>
    <t>K00765</t>
  </si>
  <si>
    <t>hisG; ATP phosphoribosyltransferase [EC:2.4.2.17]</t>
  </si>
  <si>
    <t>fig|1029756.3.peg.213 (392)</t>
  </si>
  <si>
    <t>K02502</t>
  </si>
  <si>
    <t>hisZ; ATP phosphoribosyltransferase regulatory subunit</t>
  </si>
  <si>
    <t>fig|1029756.3.peg.214 (38)</t>
  </si>
  <si>
    <t>fig|1029756.3.peg.215 (508)</t>
  </si>
  <si>
    <t>K01892</t>
  </si>
  <si>
    <t>HARS; histidyl-tRNA synthetase [EC:6.1.1.21]</t>
  </si>
  <si>
    <t>fig|1029756.3.peg.216 (404)</t>
  </si>
  <si>
    <t>K06941</t>
  </si>
  <si>
    <t>rlmN; 23S rRNA (adenine2503-C2)-methyltransferase [EC:2.1.1.192]</t>
  </si>
  <si>
    <t>fig|1029756.3.peg.217 (144)</t>
  </si>
  <si>
    <t>K00362</t>
  </si>
  <si>
    <t>fig|1029756.3.peg.218 (143)</t>
  </si>
  <si>
    <t>K05587</t>
  </si>
  <si>
    <t>fig|1029756.3.peg.219 (199)</t>
  </si>
  <si>
    <t>K06178</t>
  </si>
  <si>
    <t>fig|1029756.3.peg.220 (270)</t>
  </si>
  <si>
    <t>fig|1029756.3.peg.221 (411)</t>
  </si>
  <si>
    <t>K01940</t>
  </si>
  <si>
    <t>argG; argininosuccinate synthase [EC:6.3.4.5]</t>
  </si>
  <si>
    <t>fig|1029756.3.peg.222 (104)</t>
  </si>
  <si>
    <t>K02888</t>
  </si>
  <si>
    <t>fig|1029756.3.peg.223 (251)</t>
  </si>
  <si>
    <t>K06595</t>
  </si>
  <si>
    <t>fig|1029756.3.peg.224 (612)</t>
  </si>
  <si>
    <t>K06207</t>
  </si>
  <si>
    <t>typA; GTP-binding protein</t>
  </si>
  <si>
    <t>fig|1029756.3.peg.225 (150)</t>
  </si>
  <si>
    <t>K06893</t>
  </si>
  <si>
    <t>fig|1029756.3.peg.226 (220)</t>
  </si>
  <si>
    <t>fig|1029756.3.peg.227 (251)</t>
  </si>
  <si>
    <t>K06890</t>
  </si>
  <si>
    <t>fig|1029756.3.peg.228 (862)</t>
  </si>
  <si>
    <t>fig|1029756.3.peg.229 (231)</t>
  </si>
  <si>
    <t>fig|1029756.3.peg.230 (231)</t>
  </si>
  <si>
    <t>K10804</t>
  </si>
  <si>
    <t>tesA; acyl-CoA thioesterase I [EC:3.1.2.- 3.1.1.5]</t>
  </si>
  <si>
    <t>fig|1029756.3.peg.231 (189)</t>
  </si>
  <si>
    <t>K01975</t>
  </si>
  <si>
    <t>thpR; RNA 2',3'-cyclic 3'-phosphodiesterase [EC:3.1.4.58]</t>
  </si>
  <si>
    <t>fig|1029756.3.peg.232 (469)</t>
  </si>
  <si>
    <t>K06902</t>
  </si>
  <si>
    <t>UMF1; MFS transporter, UMF1 family</t>
  </si>
  <si>
    <t>fig|1029756.3.peg.233 (170)</t>
  </si>
  <si>
    <t>fig|1029756.3.peg.234 (527)</t>
  </si>
  <si>
    <t>K00602</t>
  </si>
  <si>
    <t>purH; phosphoribosylaminoimidazolecarboxamide formyltransferase / IMP cyclohydrolase [EC:2.1.2.3 3.5.4.10]</t>
  </si>
  <si>
    <t>fig|1029756.3.peg.235 (568)</t>
  </si>
  <si>
    <t>fig|1029756.3.peg.236 (424)</t>
  </si>
  <si>
    <t>K03500</t>
  </si>
  <si>
    <t>rsmB; 16S rRNA (cytosine967-C5)-methyltransferase [EC:2.1.1.176]</t>
  </si>
  <si>
    <t>fig|1029756.3.peg.237 (316)</t>
  </si>
  <si>
    <t>K03799</t>
  </si>
  <si>
    <t>htpX; heat shock protein HtpX [EC:3.4.24.-]</t>
  </si>
  <si>
    <t>fig|1029756.3.peg.238 (78)</t>
  </si>
  <si>
    <t>fig|1029756.3.peg.239 (237)</t>
  </si>
  <si>
    <t>fig|1029756.3.peg.240 (651)</t>
  </si>
  <si>
    <t>K01895</t>
  </si>
  <si>
    <t>ACSS; acetyl-CoA synthetase [EC:6.2.1.1]</t>
  </si>
  <si>
    <t>fig|1029756.3.peg.241 (46)</t>
  </si>
  <si>
    <t>fig|1029756.3.peg.242 (539)</t>
  </si>
  <si>
    <t>K02498</t>
  </si>
  <si>
    <t>hemY; HemY protein</t>
  </si>
  <si>
    <t>fig|1029756.3.peg.243 (572)</t>
  </si>
  <si>
    <t>K01719</t>
  </si>
  <si>
    <t>fig|1029756.3.peg.244 (242)</t>
  </si>
  <si>
    <t>hemD; uroporphyrinogen-III synthase [EC:4.2.1.75]</t>
  </si>
  <si>
    <t>fig|1029756.3.peg.245 (283)</t>
  </si>
  <si>
    <t>K01749</t>
  </si>
  <si>
    <t>hemC; hydroxymethylbilane synthase [EC:2.5.1.61]</t>
  </si>
  <si>
    <t>fig|1029756.3.peg.246 (37)</t>
  </si>
  <si>
    <t>fig|1029756.3.peg.247 (370)</t>
  </si>
  <si>
    <t>K01409</t>
  </si>
  <si>
    <t>KAE1; N6-L-threonylcarbamoyladenine synthase [EC:2.3.1.234]</t>
  </si>
  <si>
    <t>fig|1029756.3.peg.248 (331)</t>
  </si>
  <si>
    <t>K00057</t>
  </si>
  <si>
    <t>gpsA; glycerol-3-phosphate dehydrogenase (NAD(P)+) [EC:1.1.1.94]</t>
  </si>
  <si>
    <t>fig|1029756.3.peg.249 (151)</t>
  </si>
  <si>
    <t>fig|1029756.3.peg.250 (296)</t>
  </si>
  <si>
    <t>K00075</t>
  </si>
  <si>
    <t>fig|1029756.3.peg.251 (213)</t>
  </si>
  <si>
    <t>fig|1029756.3.peg.252 (78)</t>
  </si>
  <si>
    <t>K07054</t>
  </si>
  <si>
    <t>fig|1029756.3.peg.253 (48)</t>
  </si>
  <si>
    <t>fig|1029756.3.peg.254 (58)</t>
  </si>
  <si>
    <t>K02666</t>
  </si>
  <si>
    <t>fig|1029756.3.peg.255 (56)</t>
  </si>
  <si>
    <t>K06950</t>
  </si>
  <si>
    <t>fig|1029756.3.peg.256 (46)</t>
  </si>
  <si>
    <t>fig|1029756.3.peg.257 (81)</t>
  </si>
  <si>
    <t>K21904</t>
  </si>
  <si>
    <t>fig|1029756.3.peg.258 (292)</t>
  </si>
  <si>
    <t>K07124</t>
  </si>
  <si>
    <t>fig|1029756.3.peg.259 (148)</t>
  </si>
  <si>
    <t>K11913</t>
  </si>
  <si>
    <t>fig|1029756.3.peg.260 (403)</t>
  </si>
  <si>
    <t>K00613</t>
  </si>
  <si>
    <t>fig|1029756.3.peg.261 (65)</t>
  </si>
  <si>
    <t>K03744</t>
  </si>
  <si>
    <t>fig|1029756.3.peg.262 (1048)</t>
  </si>
  <si>
    <t>fig|1029756.3.peg.263 (274)</t>
  </si>
  <si>
    <t>K03585</t>
  </si>
  <si>
    <t>acrA; membrane fusion protein, multidrug efflux system</t>
  </si>
  <si>
    <t>fig|1029756.3.peg.264 (459)</t>
  </si>
  <si>
    <t>fig|1029756.3.peg.265 (194)</t>
  </si>
  <si>
    <t>fig|1029756.3.peg.266 (95)</t>
  </si>
  <si>
    <t>fig|1029756.3.peg.267 (605)</t>
  </si>
  <si>
    <t>K03821</t>
  </si>
  <si>
    <t>phbC; polyhydroxyalkanoate synthase subunit PhaC [EC:2.3.1.-]</t>
  </si>
  <si>
    <t>fig|1029756.3.peg.268 (49)</t>
  </si>
  <si>
    <t>fig|1029756.3.peg.269 (431)</t>
  </si>
  <si>
    <t>fig|1029756.3.peg.270 (898)</t>
  </si>
  <si>
    <t>K00372</t>
  </si>
  <si>
    <t>nasA; assimilatory nitrate reductase catalytic subunit [EC:1.7.99.-]</t>
  </si>
  <si>
    <t>fig|1029756.3.peg.271 (536)</t>
  </si>
  <si>
    <t>K00380</t>
  </si>
  <si>
    <t>cysJ; sulfite reductase (NADPH) flavoprotein alpha-component [EC:1.8.1.2]</t>
  </si>
  <si>
    <t>fig|1029756.3.peg.272 (597)</t>
  </si>
  <si>
    <t>K00366</t>
  </si>
  <si>
    <t>nirA; ferredoxin-nitrite reductase [EC:1.7.7.1]</t>
  </si>
  <si>
    <t>fig|1029756.3.peg.273 (406)</t>
  </si>
  <si>
    <t>nirB; nitrite reductase (NADH) large subunit [EC:1.7.1.15]</t>
  </si>
  <si>
    <t>fig|1029756.3.peg.274 (268)</t>
  </si>
  <si>
    <t>K15578</t>
  </si>
  <si>
    <t>nrtC; nitrate/nitrite transport system ATP-binding protein [EC:3.6.3.-]</t>
  </si>
  <si>
    <t>fig|1029756.3.peg.275 (315)</t>
  </si>
  <si>
    <t>K15577</t>
  </si>
  <si>
    <t>nrtB; nitrate/nitrite transport system permease protein</t>
  </si>
  <si>
    <t>fig|1029756.3.peg.276 (460)</t>
  </si>
  <si>
    <t>K15576</t>
  </si>
  <si>
    <t>nrtA; nitrate/nitrite transport system substrate-binding protein</t>
  </si>
  <si>
    <t>fig|1029756.3.peg.277 (418)</t>
  </si>
  <si>
    <t>K22067</t>
  </si>
  <si>
    <t>nasS; two-component system, oxyanion-binding sensor</t>
  </si>
  <si>
    <t>fig|1029756.3.peg.278 (199)</t>
  </si>
  <si>
    <t>K07183</t>
  </si>
  <si>
    <t>nasT; two-component system, response regulator / RNA-binding antiterminator</t>
  </si>
  <si>
    <t>fig|1029756.3.peg.279 (640)</t>
  </si>
  <si>
    <t>K00117</t>
  </si>
  <si>
    <t>gcd; quinoprotein glucose dehydrogenase [EC:1.1.5.2]</t>
  </si>
  <si>
    <t>fig|1029756.3.peg.280 (130)</t>
  </si>
  <si>
    <t>K00406</t>
  </si>
  <si>
    <t>fig|1029756.3.peg.281 (195)</t>
  </si>
  <si>
    <t>K07685</t>
  </si>
  <si>
    <t>fig|1029756.3.peg.282 (322)</t>
  </si>
  <si>
    <t>K03644</t>
  </si>
  <si>
    <t>lipA; lipoyl synthase [EC:2.8.1.8]</t>
  </si>
  <si>
    <t>fig|1029756.3.peg.283 (355)</t>
  </si>
  <si>
    <t>K17760</t>
  </si>
  <si>
    <t>qheDH; quinohemoprotein ethanol dehydrogenase [EC:1.1.9.1]</t>
  </si>
  <si>
    <t>K20936</t>
  </si>
  <si>
    <t>fig|1029756.3.peg.284 (348)</t>
  </si>
  <si>
    <t>fig|1029756.3.peg.285 (318)</t>
  </si>
  <si>
    <t>K21416</t>
  </si>
  <si>
    <t>acoA; acetoin:2,6-dichlorophenolindophenol oxidoreductase subunit alpha [EC:1.1.1.-]</t>
  </si>
  <si>
    <t>fig|1029756.3.peg.286 (350)</t>
  </si>
  <si>
    <t>K21417</t>
  </si>
  <si>
    <t>acoB; acetoin:2,6-dichlorophenolindophenol oxidoreductase subunit beta [EC:1.1.1.-]</t>
  </si>
  <si>
    <t>fig|1029756.3.peg.287 (77)</t>
  </si>
  <si>
    <t>K00658</t>
  </si>
  <si>
    <t>fig|1029756.3.peg.288 (236)</t>
  </si>
  <si>
    <t>K00627</t>
  </si>
  <si>
    <t>DLAT; pyruvate dehydrogenase E2 component (dihydrolipoamide acetyltransferase) [EC:2.3.1.12]</t>
  </si>
  <si>
    <t>fig|1029756.3.peg.289 (233)</t>
  </si>
  <si>
    <t>K16869</t>
  </si>
  <si>
    <t>fig|1029756.3.peg.290 (615)</t>
  </si>
  <si>
    <t>K21405</t>
  </si>
  <si>
    <t>acoR; sigma-54 dependent transcriptional regulator, acetoin dehydrogenase operon transcriptional activator AcoR</t>
  </si>
  <si>
    <t>fig|1029756.3.peg.291 (486)</t>
  </si>
  <si>
    <t>K00382</t>
  </si>
  <si>
    <t>DLD; dihydrolipoamide dehydrogenase [EC:1.8.1.4]</t>
  </si>
  <si>
    <t>fig|1029756.3.peg.292 (37)</t>
  </si>
  <si>
    <t>fig|1029756.3.peg.293 (526)</t>
  </si>
  <si>
    <t>fig|1029756.3.peg.294 (164)</t>
  </si>
  <si>
    <t>fig|1029756.3.peg.295 (492)</t>
  </si>
  <si>
    <t>fig|1029756.3.peg.296 (439)</t>
  </si>
  <si>
    <t>fig|1029756.3.peg.297 (46)</t>
  </si>
  <si>
    <t>fig|1029756.3.peg.298 (245)</t>
  </si>
  <si>
    <t>fig|1029756.3.peg.299 (621)</t>
  </si>
  <si>
    <t>fig|1029756.3.peg.300 (226)</t>
  </si>
  <si>
    <t>fig|1029756.3.peg.301 (94)</t>
  </si>
  <si>
    <t>fig|1029756.3.peg.302 (149)</t>
  </si>
  <si>
    <t>fig|1029756.3.peg.303 (211)</t>
  </si>
  <si>
    <t>fig|1029756.3.peg.304 (525)</t>
  </si>
  <si>
    <t>fig|1029756.3.peg.305 (246)</t>
  </si>
  <si>
    <t>fig|1029756.3.peg.306 (76)</t>
  </si>
  <si>
    <t>K03789</t>
  </si>
  <si>
    <t>fig|1029756.3.peg.307 (407)</t>
  </si>
  <si>
    <t>fig|1029756.3.peg.308 (1011)</t>
  </si>
  <si>
    <t>K03695</t>
  </si>
  <si>
    <t>fig|1029756.3.peg.309 (104)</t>
  </si>
  <si>
    <t>fig|1029756.3.peg.310 (275)</t>
  </si>
  <si>
    <t>K09748</t>
  </si>
  <si>
    <t>fig|1029756.3.peg.311 (433)</t>
  </si>
  <si>
    <t>K01879</t>
  </si>
  <si>
    <t>fig|1029756.3.peg.312 (110)</t>
  </si>
  <si>
    <t>fig|1029756.3.peg.313 (701)</t>
  </si>
  <si>
    <t>K01284</t>
  </si>
  <si>
    <t>dcp; peptidyl-dipeptidase Dcp [EC:3.4.15.5]</t>
  </si>
  <si>
    <t>fig|1029756.3.peg.314 (205)</t>
  </si>
  <si>
    <t>K08988</t>
  </si>
  <si>
    <t>putative membrane protein</t>
  </si>
  <si>
    <t>fig|1029756.3.peg.315 (279)</t>
  </si>
  <si>
    <t>K06872</t>
  </si>
  <si>
    <t>fig|1029756.3.peg.316 (207)</t>
  </si>
  <si>
    <t>lemA; LemA protein</t>
  </si>
  <si>
    <t>fig|1029756.3.peg.317 (178)</t>
  </si>
  <si>
    <t>fig|1029756.3.peg.318 (310)</t>
  </si>
  <si>
    <t>K03496</t>
  </si>
  <si>
    <t>parA; chromosome partitioning protein</t>
  </si>
  <si>
    <t>fig|1029756.3.peg.319 (303)</t>
  </si>
  <si>
    <t>K05838</t>
  </si>
  <si>
    <t>ybbN; putative thioredoxin</t>
  </si>
  <si>
    <t>fig|1029756.3.peg.320 (225)</t>
  </si>
  <si>
    <t>K07157</t>
  </si>
  <si>
    <t>fig|1029756.3.peg.321 (78)</t>
  </si>
  <si>
    <t>K09791</t>
  </si>
  <si>
    <t>fig|1029756.3.peg.322 (45)</t>
  </si>
  <si>
    <t>K05810</t>
  </si>
  <si>
    <t>fig|1029756.3.peg.323 (335)</t>
  </si>
  <si>
    <t>K22310</t>
  </si>
  <si>
    <t>olsB; L-ornithine Nalpha-acyltransferase [EC:2.3.2.30]</t>
  </si>
  <si>
    <t>fig|1029756.3.peg.324 (937)</t>
  </si>
  <si>
    <t>K03555</t>
  </si>
  <si>
    <t>mutS; DNA mismatch repair protein MutS</t>
  </si>
  <si>
    <t>fig|1029756.3.peg.325 (923)</t>
  </si>
  <si>
    <t>K00990</t>
  </si>
  <si>
    <t>glnD; [protein-PII] uridylyltransferase [EC:2.7.7.59]</t>
  </si>
  <si>
    <t>fig|1029756.3.peg.326 (988)</t>
  </si>
  <si>
    <t>K02335</t>
  </si>
  <si>
    <t>polA; DNA polymerase I [EC:2.7.7.7]</t>
  </si>
  <si>
    <t>fig|1029756.3.peg.327 (935)</t>
  </si>
  <si>
    <t>fig|1029756.3.peg.328 (43)</t>
  </si>
  <si>
    <t>K07812</t>
  </si>
  <si>
    <t>fig|1029756.3.peg.329 (792)</t>
  </si>
  <si>
    <t>fig|1029756.3.peg.330 (692)</t>
  </si>
  <si>
    <t>fig|1029756.3.peg.331 (116)</t>
  </si>
  <si>
    <t>K00087</t>
  </si>
  <si>
    <t>fig|1029756.3.peg.332 (446)</t>
  </si>
  <si>
    <t>fig|1029756.3.peg.333 (126)</t>
  </si>
  <si>
    <t>K22083</t>
  </si>
  <si>
    <t>fig|1029756.3.peg.334 (83)</t>
  </si>
  <si>
    <t>fig|1029756.3.peg.335 (162)</t>
  </si>
  <si>
    <t>K07104</t>
  </si>
  <si>
    <t>catE; catechol 2,3-dioxygenase [EC:1.13.11.2]</t>
  </si>
  <si>
    <t>fig|1029756.3.peg.336 (108)</t>
  </si>
  <si>
    <t>K02902</t>
  </si>
  <si>
    <t>RP-L28; large subunit ribosomal protein L28</t>
  </si>
  <si>
    <t>fig|1029756.3.peg.337 (282)</t>
  </si>
  <si>
    <t>fig|1029756.3.peg.338 (1070)</t>
  </si>
  <si>
    <t>K17675</t>
  </si>
  <si>
    <t>SUPV3L1; ATP-dependent RNA helicase SUPV3L1/SUV3 [EC:3.6.4.13]</t>
  </si>
  <si>
    <t>fig|1029756.3.peg.339 (145)</t>
  </si>
  <si>
    <t>K04762</t>
  </si>
  <si>
    <t>hslR; ribosome-associated heat shock protein Hsp15</t>
  </si>
  <si>
    <t>fig|1029756.3.peg.340 (112)</t>
  </si>
  <si>
    <t>K05524</t>
  </si>
  <si>
    <t>fdxA; ferredoxin</t>
  </si>
  <si>
    <t>fig|1029756.3.peg.341 (341)</t>
  </si>
  <si>
    <t>K07736</t>
  </si>
  <si>
    <t>carD; CarD family transcriptional regulator</t>
  </si>
  <si>
    <t>fig|1029756.3.peg.342 (365)</t>
  </si>
  <si>
    <t>fig|1029756.3.peg.343 (576)</t>
  </si>
  <si>
    <t>K01406</t>
  </si>
  <si>
    <t>fig|1029756.3.peg.344 (147)</t>
  </si>
  <si>
    <t>K15582</t>
  </si>
  <si>
    <t>fig|1029756.3.peg.345 (308)</t>
  </si>
  <si>
    <t>K22468</t>
  </si>
  <si>
    <t>ppk2; polyphosphate kinase [EC:2.7.4.1]</t>
  </si>
  <si>
    <t>fig|1029756.3.peg.346 (415)</t>
  </si>
  <si>
    <t>K07636</t>
  </si>
  <si>
    <t>phoR; two-component system, OmpR family, phosphate regulon sensor histidine kinase PhoR [EC:2.7.13.3]</t>
  </si>
  <si>
    <t>fig|1029756.3.peg.347 (199)</t>
  </si>
  <si>
    <t>K03631</t>
  </si>
  <si>
    <t>fig|1029756.3.peg.348 (152)</t>
  </si>
  <si>
    <t>K15977</t>
  </si>
  <si>
    <t>putative oxidoreductase</t>
  </si>
  <si>
    <t>fig|1029756.3.peg.349 (610)</t>
  </si>
  <si>
    <t>K00239</t>
  </si>
  <si>
    <t>sdhA; succinate dehydrogenase / fumarate reductase, flavoprotein subunit [EC:1.3.5.1 1.3.5.4]</t>
  </si>
  <si>
    <t>fig|1029756.3.peg.350 (126)</t>
  </si>
  <si>
    <t>K00242</t>
  </si>
  <si>
    <t>sdhD; succinate dehydrogenase / fumarate reductase, membrane anchor subunit</t>
  </si>
  <si>
    <t>fig|1029756.3.peg.351 (141)</t>
  </si>
  <si>
    <t>K00241</t>
  </si>
  <si>
    <t>sdhC; succinate dehydrogenase / fumarate reductase, cytochrome b subunit</t>
  </si>
  <si>
    <t>fig|1029756.3.peg.352 (37)</t>
  </si>
  <si>
    <t>fig|1029756.3.peg.353 (323)</t>
  </si>
  <si>
    <t>K06955</t>
  </si>
  <si>
    <t>fig|1029756.3.peg.354 (105)</t>
  </si>
  <si>
    <t>fig|1029756.3.peg.355 (350)</t>
  </si>
  <si>
    <t>K14449</t>
  </si>
  <si>
    <t>mch; 2-methylfumaryl-CoA hydratase [EC:4.2.1.148]</t>
  </si>
  <si>
    <t>fig|1029756.3.peg.356 (230)</t>
  </si>
  <si>
    <t>fig|1029756.3.peg.357 (311)</t>
  </si>
  <si>
    <t>K01644</t>
  </si>
  <si>
    <t>citE; citrate lyase subunit beta / citryl-CoA lyase [EC:4.1.3.34]</t>
  </si>
  <si>
    <t>fig|1029756.3.peg.358 (310)</t>
  </si>
  <si>
    <t>K00868</t>
  </si>
  <si>
    <t>pdxK; pyridoxine kinase [EC:2.7.1.35]</t>
  </si>
  <si>
    <t>fig|1029756.3.peg.359 (528)</t>
  </si>
  <si>
    <t>fig|1029756.3.peg.360 (41)</t>
  </si>
  <si>
    <t>fig|1029756.3.peg.361 (212)</t>
  </si>
  <si>
    <t>K01673</t>
  </si>
  <si>
    <t>cynT; carbonic anhydrase [EC:4.2.1.1]</t>
  </si>
  <si>
    <t>fig|1029756.3.peg.362 (201)</t>
  </si>
  <si>
    <t>K02199</t>
  </si>
  <si>
    <t>ccmG; cytochrome c biogenesis protein CcmG, thiol:disulfide interchange protein DsbE</t>
  </si>
  <si>
    <t>fig|1029756.3.peg.363 (60)</t>
  </si>
  <si>
    <t>K02196</t>
  </si>
  <si>
    <t>ccmD; heme exporter protein D</t>
  </si>
  <si>
    <t>fig|1029756.3.peg.364 (253)</t>
  </si>
  <si>
    <t>K02195</t>
  </si>
  <si>
    <t>ccmC; heme exporter protein C</t>
  </si>
  <si>
    <t>fig|1029756.3.peg.365 (222)</t>
  </si>
  <si>
    <t>K02194</t>
  </si>
  <si>
    <t>ccmB; heme exporter protein B</t>
  </si>
  <si>
    <t>fig|1029756.3.peg.366 (218)</t>
  </si>
  <si>
    <t>K02193</t>
  </si>
  <si>
    <t>ccmA; heme exporter protein A [EC:3.6.3.41]</t>
  </si>
  <si>
    <t>fig|1029756.3.peg.367 (77)</t>
  </si>
  <si>
    <t>fig|1029756.3.peg.368 (909)</t>
  </si>
  <si>
    <t>K01681</t>
  </si>
  <si>
    <t>ACO; aconitate hydratase [EC:4.2.1.3]</t>
  </si>
  <si>
    <t>fig|1029756.3.peg.369 (260)</t>
  </si>
  <si>
    <t>fig|1029756.3.peg.370 (326)</t>
  </si>
  <si>
    <t>K00344</t>
  </si>
  <si>
    <t>qor; NADPH2:quinone reductase [EC:1.6.5.5]</t>
  </si>
  <si>
    <t>fig|1029756.3.peg.371 (193)</t>
  </si>
  <si>
    <t>fig|1029756.3.peg.372 (174)</t>
  </si>
  <si>
    <t>fig|1029756.3.peg.373 (216)</t>
  </si>
  <si>
    <t>fig|1029756.3.peg.374 (363)</t>
  </si>
  <si>
    <t>K08304</t>
  </si>
  <si>
    <t>mltA; membrane-bound lytic murein transglycosylase A [EC:4.2.2.-]</t>
  </si>
  <si>
    <t>fig|1029756.3.peg.375 (246)</t>
  </si>
  <si>
    <t>fig|1029756.3.peg.376 (168)</t>
  </si>
  <si>
    <t>K03071</t>
  </si>
  <si>
    <t>secB; preprotein translocase subunit SecB</t>
  </si>
  <si>
    <t>fig|1029756.3.peg.377 (241)</t>
  </si>
  <si>
    <t>K02342</t>
  </si>
  <si>
    <t>dnaQ; DNA polymerase III subunit epsilon [EC:2.7.7.7]</t>
  </si>
  <si>
    <t>fig|1029756.3.peg.378 (206)</t>
  </si>
  <si>
    <t>K00859</t>
  </si>
  <si>
    <t>coaE; dephospho-CoA kinase [EC:2.7.1.24]</t>
  </si>
  <si>
    <t>fig|1029756.3.peg.379 (281)</t>
  </si>
  <si>
    <t>K00014</t>
  </si>
  <si>
    <t>aroE; shikimate dehydrogenase [EC:1.1.1.25]</t>
  </si>
  <si>
    <t>fig|1029756.3.peg.380 (196)</t>
  </si>
  <si>
    <t>fig|1029756.3.peg.381 (293)</t>
  </si>
  <si>
    <t>K09773</t>
  </si>
  <si>
    <t>ppsR; [pyruvate, water dikinase]-phosphate phosphotransferase / [pyruvate, water dikinase] kinase [EC:2.7.4.28 2.7.11.33]</t>
  </si>
  <si>
    <t>fig|1029756.3.peg.382 (354)</t>
  </si>
  <si>
    <t>K01599</t>
  </si>
  <si>
    <t>hemE; uroporphyrinogen decarboxylase [EC:4.1.1.37]</t>
  </si>
  <si>
    <t>fig|1029756.3.peg.383 (153)</t>
  </si>
  <si>
    <t>K08973</t>
  </si>
  <si>
    <t>fig|1029756.3.peg.384 (421)</t>
  </si>
  <si>
    <t>K03628</t>
  </si>
  <si>
    <t>rho; transcription termination factor Rho</t>
  </si>
  <si>
    <t>fig|1029756.3.peg.385 (305)</t>
  </si>
  <si>
    <t>fig|1029756.3.peg.386 (688)</t>
  </si>
  <si>
    <t>fig|1029756.3.peg.387 (448)</t>
  </si>
  <si>
    <t>K03650</t>
  </si>
  <si>
    <t>mnmE; tRNA modification GTPase [EC:3.6.-.-]</t>
  </si>
  <si>
    <t>fig|1029756.3.peg.388 (40)</t>
  </si>
  <si>
    <t>fig|1029756.3.peg.389 (187)</t>
  </si>
  <si>
    <t>K02843</t>
  </si>
  <si>
    <t>fig|1029756.3.peg.390 (144)</t>
  </si>
  <si>
    <t>fig|1029756.3.peg.391 (624)</t>
  </si>
  <si>
    <t>K03495</t>
  </si>
  <si>
    <t>gidA; tRNA uridine 5-carboxymethylaminomethyl modification enzyme</t>
  </si>
  <si>
    <t>fig|1029756.3.peg.392 (192)</t>
  </si>
  <si>
    <t>K03501</t>
  </si>
  <si>
    <t>gidB; 16S rRNA (guanine527-N7)-methyltransferase [EC:2.1.1.170]</t>
  </si>
  <si>
    <t>fig|1029756.3.peg.393 (265)</t>
  </si>
  <si>
    <t>fig|1029756.3.peg.394 (300)</t>
  </si>
  <si>
    <t>K03497</t>
  </si>
  <si>
    <t>parB; chromosome partitioning protein, ParB family</t>
  </si>
  <si>
    <t>fig|1029756.3.peg.395 (110)</t>
  </si>
  <si>
    <t>K01523</t>
  </si>
  <si>
    <t>hisE; phosphoribosyl-ATP pyrophosphohydrolase [EC:3.6.1.31]</t>
  </si>
  <si>
    <t>fig|1029756.3.peg.396 (337)</t>
  </si>
  <si>
    <t>K00867</t>
  </si>
  <si>
    <t>coaA; type I pantothenate kinase [EC:2.7.1.33]</t>
  </si>
  <si>
    <t>fig|1029756.3.peg.397 (106)</t>
  </si>
  <si>
    <t>K00059</t>
  </si>
  <si>
    <t>fig|1029756.3.peg.398 (371)</t>
  </si>
  <si>
    <t>K00052</t>
  </si>
  <si>
    <t>leuB; 3-isopropylmalate dehydrogenase [EC:1.1.1.85]</t>
  </si>
  <si>
    <t>fig|1029756.3.peg.399 (41)</t>
  </si>
  <si>
    <t>fig|1029756.3.peg.400 (197)</t>
  </si>
  <si>
    <t>fig|1029756.3.peg.401 (226)</t>
  </si>
  <si>
    <t>K01834</t>
  </si>
  <si>
    <t>PGAM; 2,3-bisphosphoglycerate-dependent phosphoglycerate mutase [EC:5.4.2.11]</t>
  </si>
  <si>
    <t>fig|1029756.3.peg.402 (268)</t>
  </si>
  <si>
    <t>K00215</t>
  </si>
  <si>
    <t>dapB; 4-hydroxy-tetrahydrodipicolinate reductase [EC:1.17.1.8]</t>
  </si>
  <si>
    <t>fig|1029756.3.peg.403 (170)</t>
  </si>
  <si>
    <t>fig|1029756.3.peg.404 (150)</t>
  </si>
  <si>
    <t>fig|1029756.3.peg.405 (350)</t>
  </si>
  <si>
    <t>fig|1029756.3.peg.406 (342)</t>
  </si>
  <si>
    <t>K00133</t>
  </si>
  <si>
    <t>asd; aspartate-semialdehyde dehydrogenase [EC:1.2.1.11]</t>
  </si>
  <si>
    <t>fig|1029756.3.peg.407 (116)</t>
  </si>
  <si>
    <t>K22489</t>
  </si>
  <si>
    <t>fig|1029756.3.peg.408 (198)</t>
  </si>
  <si>
    <t>K06190</t>
  </si>
  <si>
    <t>ispZ; intracellular septation protein</t>
  </si>
  <si>
    <t>fig|1029756.3.peg.409 (201)</t>
  </si>
  <si>
    <t>fig|1029756.3.peg.410 (388)</t>
  </si>
  <si>
    <t>K03110</t>
  </si>
  <si>
    <t>ftsY; fused signal recognition particle receptor</t>
  </si>
  <si>
    <t>fig|1029756.3.peg.411 (418)</t>
  </si>
  <si>
    <t>K18707</t>
  </si>
  <si>
    <t>mtaB; threonylcarbamoyladenosine tRNA methylthiotransferase MtaB [EC:2.8.4.5]</t>
  </si>
  <si>
    <t>fig|1029756.3.peg.412 (290)</t>
  </si>
  <si>
    <t>K01778</t>
  </si>
  <si>
    <t>dapF; diaminopimelate epimerase [EC:5.1.1.7]</t>
  </si>
  <si>
    <t>fig|1029756.3.peg.413 (388)</t>
  </si>
  <si>
    <t>fig|1029756.3.peg.414 (162)</t>
  </si>
  <si>
    <t>K00616</t>
  </si>
  <si>
    <t>fig|1029756.3.peg.415 (40)</t>
  </si>
  <si>
    <t>fig|1029756.3.peg.416 (520)</t>
  </si>
  <si>
    <t>K03106</t>
  </si>
  <si>
    <t>SRP54; signal recognition particle subunit SRP54 [EC:3.6.5.4]</t>
  </si>
  <si>
    <t>fig|1029756.3.peg.417 (129)</t>
  </si>
  <si>
    <t>K02959</t>
  </si>
  <si>
    <t>RP-S16; small subunit ribosomal protein S16</t>
  </si>
  <si>
    <t>fig|1029756.3.peg.418 (61)</t>
  </si>
  <si>
    <t>fig|1029756.3.peg.419 (122)</t>
  </si>
  <si>
    <t>K22551</t>
  </si>
  <si>
    <t>fig|1029756.3.peg.420 (193)</t>
  </si>
  <si>
    <t>K02860</t>
  </si>
  <si>
    <t>rimM; 16S rRNA processing protein RimM</t>
  </si>
  <si>
    <t>fig|1029756.3.peg.421 (422)</t>
  </si>
  <si>
    <t>K03185</t>
  </si>
  <si>
    <t>ubiH; 2-octaprenyl-6-methoxyphenol hydroxylase [EC:1.14.13.-]</t>
  </si>
  <si>
    <t>fig|1029756.3.peg.422 (308)</t>
  </si>
  <si>
    <t>K10805</t>
  </si>
  <si>
    <t>tesB; acyl-CoA thioesterase II [EC:3.1.2.-]</t>
  </si>
  <si>
    <t>fig|1029756.3.peg.423 (112)</t>
  </si>
  <si>
    <t>K04752</t>
  </si>
  <si>
    <t>glnK; nitrogen regulatory protein P-II 2</t>
  </si>
  <si>
    <t>K04751</t>
  </si>
  <si>
    <t>fig|1029756.3.peg.424 (448)</t>
  </si>
  <si>
    <t>K03320</t>
  </si>
  <si>
    <t>amt; ammonium transporter, Amt family</t>
  </si>
  <si>
    <t>fig|1029756.3.peg.425 (190)</t>
  </si>
  <si>
    <t>fig|1029756.3.peg.426 (228)</t>
  </si>
  <si>
    <t>fig|1029756.3.peg.427 (182)</t>
  </si>
  <si>
    <t>fig|1029756.3.peg.428 (308)</t>
  </si>
  <si>
    <t>K03627</t>
  </si>
  <si>
    <t>fig|1029756.3.peg.429 (220)</t>
  </si>
  <si>
    <t>K06997</t>
  </si>
  <si>
    <t>yggS; PLP dependent protein</t>
  </si>
  <si>
    <t>fig|1029756.3.peg.430 (387)</t>
  </si>
  <si>
    <t>fig|1029756.3.peg.431 (79)</t>
  </si>
  <si>
    <t>fig|1029756.3.peg.432 (878)</t>
  </si>
  <si>
    <t>LARS; leucyl-tRNA synthetase [EC:6.1.1.4]</t>
  </si>
  <si>
    <t>fig|1029756.3.peg.433 (186)</t>
  </si>
  <si>
    <t>K03643</t>
  </si>
  <si>
    <t>lptE; LPS-assembly lipoprotein</t>
  </si>
  <si>
    <t>fig|1029756.3.peg.434 (347)</t>
  </si>
  <si>
    <t>K02340</t>
  </si>
  <si>
    <t>holA; DNA polymerase III subunit delta [EC:2.7.7.7]</t>
  </si>
  <si>
    <t>fig|1029756.3.peg.435 (333)</t>
  </si>
  <si>
    <t>fig|1029756.3.peg.436 (182)</t>
  </si>
  <si>
    <t>K02462</t>
  </si>
  <si>
    <t>fig|1029756.3.peg.437 (387)</t>
  </si>
  <si>
    <t>K01438</t>
  </si>
  <si>
    <t>argE; acetylornithine deacetylase [EC:3.5.1.16]</t>
  </si>
  <si>
    <t>fig|1029756.3.peg.438 (135)</t>
  </si>
  <si>
    <t>K06195</t>
  </si>
  <si>
    <t>apaG; ApaG protein</t>
  </si>
  <si>
    <t>fig|1029756.3.peg.439 (404)</t>
  </si>
  <si>
    <t>K10764</t>
  </si>
  <si>
    <t>metZ; O-succinylhomoserine sulfhydrylase [EC:2.5.1.-]</t>
  </si>
  <si>
    <t>fig|1029756.3.peg.440 (372)</t>
  </si>
  <si>
    <t>K01494</t>
  </si>
  <si>
    <t>dcd; dCTP deaminase [EC:3.5.4.13]</t>
  </si>
  <si>
    <t>fig|1029756.3.peg.441 (110)</t>
  </si>
  <si>
    <t>fig|1029756.3.peg.442 (256)</t>
  </si>
  <si>
    <t>K15930</t>
  </si>
  <si>
    <t>fig|1029756.3.peg.443 (390)</t>
  </si>
  <si>
    <t>K01439</t>
  </si>
  <si>
    <t>dapE; succinyl-diaminopimelate desuccinylase [EC:3.5.1.18]</t>
  </si>
  <si>
    <t>fig|1029756.3.peg.444 (280)</t>
  </si>
  <si>
    <t>K00674</t>
  </si>
  <si>
    <t>dapD; 2,3,4,5-tetrahydropyridine-2,6-dicarboxylate N-succinyltransferase [EC:2.3.1.117]</t>
  </si>
  <si>
    <t>fig|1029756.3.peg.445 (218)</t>
  </si>
  <si>
    <t>fig|1029756.3.peg.446 (469)</t>
  </si>
  <si>
    <t>K01755</t>
  </si>
  <si>
    <t>argH; argininosuccinate lyase [EC:4.3.2.1]</t>
  </si>
  <si>
    <t>fig|1029756.3.peg.447 (72)</t>
  </si>
  <si>
    <t>K02557</t>
  </si>
  <si>
    <t>fig|1029756.3.peg.448 (424)</t>
  </si>
  <si>
    <t>K01586</t>
  </si>
  <si>
    <t>lysA; diaminopimelate decarboxylase [EC:4.1.1.20]</t>
  </si>
  <si>
    <t>fig|1029756.3.peg.449 (899)</t>
  </si>
  <si>
    <t>fig|1029756.3.peg.450 (318)</t>
  </si>
  <si>
    <t>K12980</t>
  </si>
  <si>
    <t>lpxQ; lipid A oxidase</t>
  </si>
  <si>
    <t>fig|1029756.3.peg.451 (375)</t>
  </si>
  <si>
    <t>fig|1029756.3.peg.452 (731)</t>
  </si>
  <si>
    <t>K05367</t>
  </si>
  <si>
    <t>pbpC; penicillin-binding protein 1C [EC:2.4.1.129]</t>
  </si>
  <si>
    <t>fig|1029756.3.peg.453 (1791)</t>
  </si>
  <si>
    <t>K06894</t>
  </si>
  <si>
    <t>fig|1029756.3.peg.454 (37)</t>
  </si>
  <si>
    <t>fig|1029756.3.peg.455 (197)</t>
  </si>
  <si>
    <t>fig|1029756.3.peg.456 (231)</t>
  </si>
  <si>
    <t>K07657</t>
  </si>
  <si>
    <t>phoB; two-component system, OmpR family, phosphate regulon response regulator PhoB</t>
  </si>
  <si>
    <t>fig|1029756.3.peg.457 (274)</t>
  </si>
  <si>
    <t>K02039</t>
  </si>
  <si>
    <t>phoU; phosphate transport system protein</t>
  </si>
  <si>
    <t>fig|1029756.3.peg.458 (268)</t>
  </si>
  <si>
    <t>K02036</t>
  </si>
  <si>
    <t>pstB; phosphate transport system ATP-binding protein [EC:7.3.2.1]</t>
  </si>
  <si>
    <t>fig|1029756.3.peg.459 (434)</t>
  </si>
  <si>
    <t>K02038</t>
  </si>
  <si>
    <t>pstA; phosphate transport system permease protein</t>
  </si>
  <si>
    <t>fig|1029756.3.peg.460 (491)</t>
  </si>
  <si>
    <t>K02037</t>
  </si>
  <si>
    <t>pstC; phosphate transport system permease protein</t>
  </si>
  <si>
    <t>fig|1029756.3.peg.461 (351)</t>
  </si>
  <si>
    <t>pstS; phosphate transport system substrate-binding protein</t>
  </si>
  <si>
    <t>fig|1029756.3.peg.462 (259)</t>
  </si>
  <si>
    <t>K00240</t>
  </si>
  <si>
    <t>sdhB; succinate dehydrogenase / fumarate reductase, iron-sulfur subunit [EC:1.3.5.1 1.3.5.4]</t>
  </si>
  <si>
    <t>fig|1029756.3.peg.463 (97)</t>
  </si>
  <si>
    <t>K21687</t>
  </si>
  <si>
    <t>fig|1029756.3.peg.464 (187)</t>
  </si>
  <si>
    <t>fig|1029756.3.peg.465 (378)</t>
  </si>
  <si>
    <t>K06916</t>
  </si>
  <si>
    <t>zapE; cell division protein ZapE</t>
  </si>
  <si>
    <t>fig|1029756.3.peg.466 (321)</t>
  </si>
  <si>
    <t>K00024</t>
  </si>
  <si>
    <t>mdh; malate dehydrogenase [EC:1.1.1.37]</t>
  </si>
  <si>
    <t>fig|1029756.3.peg.467 (399)</t>
  </si>
  <si>
    <t>K01903</t>
  </si>
  <si>
    <t>sucC; succinyl-CoA synthetase beta subunit [EC:6.2.1.5]</t>
  </si>
  <si>
    <t>fig|1029756.3.peg.468 (299)</t>
  </si>
  <si>
    <t>K01902</t>
  </si>
  <si>
    <t>sucD; succinyl-CoA synthetase alpha subunit [EC:6.2.1.5]</t>
  </si>
  <si>
    <t>fig|1029756.3.peg.469 (92)</t>
  </si>
  <si>
    <t>K01992</t>
  </si>
  <si>
    <t>fig|1029756.3.peg.470 (982)</t>
  </si>
  <si>
    <t>K00164</t>
  </si>
  <si>
    <t>OGDH; 2-oxoglutarate dehydrogenase E1 component [EC:1.2.4.2]</t>
  </si>
  <si>
    <t>fig|1029756.3.peg.471 (430)</t>
  </si>
  <si>
    <t>DLST; 2-oxoglutarate dehydrogenase E2 component (dihydrolipoamide succinyltransferase) [EC:2.3.1.61]</t>
  </si>
  <si>
    <t>fig|1029756.3.peg.472 (467)</t>
  </si>
  <si>
    <t>fig|1029756.3.peg.473 (352)</t>
  </si>
  <si>
    <t>K09973</t>
  </si>
  <si>
    <t>fig|1029756.3.peg.474 (320)</t>
  </si>
  <si>
    <t>K03733</t>
  </si>
  <si>
    <t>xerC; integrase/recombinase XerC</t>
  </si>
  <si>
    <t>fig|1029756.3.peg.475 (131)</t>
  </si>
  <si>
    <t>K03530</t>
  </si>
  <si>
    <t>hupB; DNA-binding protein HU-beta</t>
  </si>
  <si>
    <t>K04764</t>
  </si>
  <si>
    <t>fig|1029756.3.peg.476 (217)</t>
  </si>
  <si>
    <t>E2.2.1.2; transaldolase [EC:2.2.1.2]</t>
  </si>
  <si>
    <t>fig|1029756.3.peg.477 (738)</t>
  </si>
  <si>
    <t>K04066</t>
  </si>
  <si>
    <t>priA; primosomal protein N' (replication factor Y) (superfamily II helicase) [EC:3.6.4.-]</t>
  </si>
  <si>
    <t>fig|1029756.3.peg.478 (95)</t>
  </si>
  <si>
    <t>K01638</t>
  </si>
  <si>
    <t>fig|1029756.3.peg.479 (122)</t>
  </si>
  <si>
    <t>K00632</t>
  </si>
  <si>
    <t>fig|1029756.3.peg.480 (107)</t>
  </si>
  <si>
    <t>K10439</t>
  </si>
  <si>
    <t>fig|1029756.3.peg.481 (186)</t>
  </si>
  <si>
    <t>K02113</t>
  </si>
  <si>
    <t>ATPF1D; F-type H+-transporting ATPase subunit delta</t>
  </si>
  <si>
    <t>fig|1029756.3.peg.482 (43)</t>
  </si>
  <si>
    <t>fig|1029756.3.peg.483 (509)</t>
  </si>
  <si>
    <t>K02111</t>
  </si>
  <si>
    <t>ATPF1A; F-type H+-transporting ATPase subunit alpha [EC:7.1.2.2]</t>
  </si>
  <si>
    <t>fig|1029756.3.peg.484 (295)</t>
  </si>
  <si>
    <t>K02115</t>
  </si>
  <si>
    <t>ATPF1G; F-type H+-transporting ATPase subunit gamma</t>
  </si>
  <si>
    <t>fig|1029756.3.peg.485 (140)</t>
  </si>
  <si>
    <t>fig|1029756.3.peg.486 (133)</t>
  </si>
  <si>
    <t>fig|1029756.3.peg.487 (477)</t>
  </si>
  <si>
    <t>K02112</t>
  </si>
  <si>
    <t>ATPF1B; F-type H+-transporting ATPase subunit beta [EC:7.1.2.2]</t>
  </si>
  <si>
    <t>fig|1029756.3.peg.488 (102)</t>
  </si>
  <si>
    <t>K00554</t>
  </si>
  <si>
    <t>fig|1029756.3.peg.489 (129)</t>
  </si>
  <si>
    <t>K02114</t>
  </si>
  <si>
    <t>ATPF1E; F-type H+-transporting ATPase subunit epsilon</t>
  </si>
  <si>
    <t>fig|1029756.3.peg.490 (178)</t>
  </si>
  <si>
    <t>K01061</t>
  </si>
  <si>
    <t>fig|1029756.3.peg.491 (174)</t>
  </si>
  <si>
    <t>K08311</t>
  </si>
  <si>
    <t>nudH; putative (di)nucleoside polyphosphate hydrolase [EC:3.6.1.-]</t>
  </si>
  <si>
    <t>fig|1029756.3.peg.492 (169)</t>
  </si>
  <si>
    <t>fig|1029756.3.peg.493 (473)</t>
  </si>
  <si>
    <t>K03797</t>
  </si>
  <si>
    <t>E3.4.21.102; carboxyl-terminal processing protease [EC:3.4.21.102]</t>
  </si>
  <si>
    <t>fig|1029756.3.peg.494 (498)</t>
  </si>
  <si>
    <t>fig|1029756.3.peg.495 (64)</t>
  </si>
  <si>
    <t>fig|1029756.3.peg.496 (192)</t>
  </si>
  <si>
    <t>K00798</t>
  </si>
  <si>
    <t>MMAB; cob(I)alamin adenosyltransferase [EC:2.5.1.17]</t>
  </si>
  <si>
    <t>fig|1029756.3.peg.497 (232)</t>
  </si>
  <si>
    <t>fig|1029756.3.peg.498 (251)</t>
  </si>
  <si>
    <t>K03521</t>
  </si>
  <si>
    <t>fixA; electron transfer flavoprotein beta subunit</t>
  </si>
  <si>
    <t>fig|1029756.3.peg.499 (314)</t>
  </si>
  <si>
    <t>K03522</t>
  </si>
  <si>
    <t>fixB; electron transfer flavoprotein alpha subunit</t>
  </si>
  <si>
    <t>fig|1029756.3.peg.500 (309)</t>
  </si>
  <si>
    <t>K00074</t>
  </si>
  <si>
    <t>paaH; 3-hydroxybutyryl-CoA dehydrogenase [EC:1.1.1.157]</t>
  </si>
  <si>
    <t>fig|1029756.3.peg.501 (253)</t>
  </si>
  <si>
    <t>fig|1029756.3.peg.502 (126)</t>
  </si>
  <si>
    <t>K07220</t>
  </si>
  <si>
    <t>fig|1029756.3.peg.503 (89)</t>
  </si>
  <si>
    <t>K03560</t>
  </si>
  <si>
    <t>fig|1029756.3.peg.504 (454)</t>
  </si>
  <si>
    <t>fig|1029756.3.peg.505 (221)</t>
  </si>
  <si>
    <t>fig|1029756.3.peg.506 (105)</t>
  </si>
  <si>
    <t>fig|1029756.3.peg.507 (89)</t>
  </si>
  <si>
    <t>fig|1029756.3.peg.508 (101)</t>
  </si>
  <si>
    <t>fig|1029756.3.peg.509 (534)</t>
  </si>
  <si>
    <t>K00058</t>
  </si>
  <si>
    <t>serA; D-3-phosphoglycerate dehydrogenase / 2-oxoglutarate reductase [EC:1.1.1.95 1.1.1.399]</t>
  </si>
  <si>
    <t>fig|1029756.3.peg.510 (399)</t>
  </si>
  <si>
    <t>K00831</t>
  </si>
  <si>
    <t>serC; phosphoserine aminotransferase [EC:2.6.1.52]</t>
  </si>
  <si>
    <t>fig|1029756.3.peg.511 (308)</t>
  </si>
  <si>
    <t>K02197</t>
  </si>
  <si>
    <t>fig|1029756.3.peg.512 (191)</t>
  </si>
  <si>
    <t>K17722</t>
  </si>
  <si>
    <t>fig|1029756.3.peg.513 (254)</t>
  </si>
  <si>
    <t>K03532</t>
  </si>
  <si>
    <t>fig|1029756.3.peg.514 (192)</t>
  </si>
  <si>
    <t>fig|1029756.3.peg.515 (303)</t>
  </si>
  <si>
    <t>K02574</t>
  </si>
  <si>
    <t>napH; ferredoxin-type protein NapH</t>
  </si>
  <si>
    <t>fig|1029756.3.peg.516 (261)</t>
  </si>
  <si>
    <t>K02573</t>
  </si>
  <si>
    <t>napG; ferredoxin-type protein NapG</t>
  </si>
  <si>
    <t>fig|1029756.3.peg.517 (224)</t>
  </si>
  <si>
    <t>K02483</t>
  </si>
  <si>
    <t>two-component system</t>
  </si>
  <si>
    <t>fig|1029756.3.peg.518 (466)</t>
  </si>
  <si>
    <t>fig|1029756.3.peg.519 (282)</t>
  </si>
  <si>
    <t>K06196</t>
  </si>
  <si>
    <t>fig|1029756.3.peg.520 (410)</t>
  </si>
  <si>
    <t>K15229</t>
  </si>
  <si>
    <t>mauB; methylamine dehydrogenase heavy chain [EC:1.4.9.1]</t>
  </si>
  <si>
    <t>fig|1029756.3.peg.521 (183)</t>
  </si>
  <si>
    <t>fig|1029756.3.peg.522 (210)</t>
  </si>
  <si>
    <t>fig|1029756.3.peg.523 (183)</t>
  </si>
  <si>
    <t>K15228</t>
  </si>
  <si>
    <t>mauA; methylamine dehydrogenase light chain [EC:1.4.9.1]</t>
  </si>
  <si>
    <t>fig|1029756.3.peg.524 (123)</t>
  </si>
  <si>
    <t>K02638</t>
  </si>
  <si>
    <t>fig|1029756.3.peg.525 (274)</t>
  </si>
  <si>
    <t>K00826</t>
  </si>
  <si>
    <t>fig|1029756.3.peg.526 (360)</t>
  </si>
  <si>
    <t>K00428</t>
  </si>
  <si>
    <t>E1.11.1.5; cytochrome c peroxidase [EC:1.11.1.5]</t>
  </si>
  <si>
    <t>fig|1029756.3.peg.527 (95)</t>
  </si>
  <si>
    <t>K01990</t>
  </si>
  <si>
    <t>fig|1029756.3.peg.528 (69)</t>
  </si>
  <si>
    <t>K03116</t>
  </si>
  <si>
    <t>tatA; sec-independent protein translocase protein TatA</t>
  </si>
  <si>
    <t>fig|1029756.3.peg.529 (98)</t>
  </si>
  <si>
    <t>K00812</t>
  </si>
  <si>
    <t>fig|1029756.3.peg.530 (136)</t>
  </si>
  <si>
    <t>K01997</t>
  </si>
  <si>
    <t>fig|1029756.3.peg.531 (60)</t>
  </si>
  <si>
    <t>K03688</t>
  </si>
  <si>
    <t>fig|1029756.3.peg.532 (462)</t>
  </si>
  <si>
    <t>K16238</t>
  </si>
  <si>
    <t>eat; ethanolamine permease</t>
  </si>
  <si>
    <t>fig|1029756.3.peg.533 (231)</t>
  </si>
  <si>
    <t>K15783</t>
  </si>
  <si>
    <t>fig|1029756.3.peg.534 (96)</t>
  </si>
  <si>
    <t>K03100</t>
  </si>
  <si>
    <t>fig|1029756.3.peg.535 (735)</t>
  </si>
  <si>
    <t>K16087</t>
  </si>
  <si>
    <t>TC.FEV.OM3; hemoglobin/transferrin/lactoferrin receptor protein</t>
  </si>
  <si>
    <t>fig|1029756.3.peg.536 (125)</t>
  </si>
  <si>
    <t>fig|1029756.3.peg.537 (223)</t>
  </si>
  <si>
    <t>fig|1029756.3.peg.538 (130)</t>
  </si>
  <si>
    <t>K07227</t>
  </si>
  <si>
    <t>chuX; heme iron utilization protein</t>
  </si>
  <si>
    <t>K21936</t>
  </si>
  <si>
    <t>fig|1029756.3.peg.539 (418)</t>
  </si>
  <si>
    <t>chuW; anaerobilin synthase [EC:2.1.1.342]</t>
  </si>
  <si>
    <t>fig|1029756.3.peg.540 (414)</t>
  </si>
  <si>
    <t>K13005</t>
  </si>
  <si>
    <t>fig|1029756.3.peg.541 (381)</t>
  </si>
  <si>
    <t>K13010</t>
  </si>
  <si>
    <t>per; perosamine synthetase [EC:2.6.1.102]</t>
  </si>
  <si>
    <t>fig|1029756.3.peg.542 (258)</t>
  </si>
  <si>
    <t>fig|1029756.3.peg.543 (178)</t>
  </si>
  <si>
    <t>K03825</t>
  </si>
  <si>
    <t>fig|1029756.3.peg.544 (242)</t>
  </si>
  <si>
    <t>fig|1029756.3.peg.545 (286)</t>
  </si>
  <si>
    <t>fig|1029756.3.peg.546 (387)</t>
  </si>
  <si>
    <t>K05946</t>
  </si>
  <si>
    <t>fig|1029756.3.peg.547 (506)</t>
  </si>
  <si>
    <t>fig|1029756.3.peg.548 (494)</t>
  </si>
  <si>
    <t>fig|1029756.3.peg.549 (114)</t>
  </si>
  <si>
    <t>K02914</t>
  </si>
  <si>
    <t>RP-L34; large subunit ribosomal protein L34</t>
  </si>
  <si>
    <t>fig|1029756.3.peg.550 (130)</t>
  </si>
  <si>
    <t>K03536</t>
  </si>
  <si>
    <t>rnpA; ribonuclease P protein component [EC:3.1.26.5]</t>
  </si>
  <si>
    <t>fig|1029756.3.peg.551 (53)</t>
  </si>
  <si>
    <t>fig|1029756.3.peg.552 (621)</t>
  </si>
  <si>
    <t>K03217</t>
  </si>
  <si>
    <t>yidC; YidC/Oxa1 family membrane protein insertase</t>
  </si>
  <si>
    <t>fig|1029756.3.peg.553 (215)</t>
  </si>
  <si>
    <t>K03978</t>
  </si>
  <si>
    <t>engB; GTP-binding protein</t>
  </si>
  <si>
    <t>fig|1029756.3.peg.554 (173)</t>
  </si>
  <si>
    <t>K03649</t>
  </si>
  <si>
    <t>fig|1029756.3.peg.555 (563)</t>
  </si>
  <si>
    <t>fig|1029756.3.peg.556 (81)</t>
  </si>
  <si>
    <t>fig|1029756.3.peg.557 (318)</t>
  </si>
  <si>
    <t>K00930</t>
  </si>
  <si>
    <t>argB; acetylglutamate kinase [EC:2.7.2.8]</t>
  </si>
  <si>
    <t>fig|1029756.3.peg.558 (261)</t>
  </si>
  <si>
    <t>K07025</t>
  </si>
  <si>
    <t>putative hydrolase of the HAD superfamily</t>
  </si>
  <si>
    <t>fig|1029756.3.peg.559 (162)</t>
  </si>
  <si>
    <t>fig|1029756.3.peg.560 (154)</t>
  </si>
  <si>
    <t>K02339</t>
  </si>
  <si>
    <t>holC; DNA polymerase III subunit chi [EC:2.7.7.7]</t>
  </si>
  <si>
    <t>fig|1029756.3.peg.561 (50)</t>
  </si>
  <si>
    <t>fig|1029756.3.peg.562 (99)</t>
  </si>
  <si>
    <t>K09761</t>
  </si>
  <si>
    <t>fig|1029756.3.peg.563 (455)</t>
  </si>
  <si>
    <t>K03977</t>
  </si>
  <si>
    <t>engA; GTPase</t>
  </si>
  <si>
    <t>fig|1029756.3.peg.564 (487)</t>
  </si>
  <si>
    <t>fig|1029756.3.peg.565 (255)</t>
  </si>
  <si>
    <t>fig|1029756.3.peg.566 (296)</t>
  </si>
  <si>
    <t>K00606</t>
  </si>
  <si>
    <t>panB; 3-methyl-2-oxobutanoate hydroxymethyltransferase [EC:2.1.2.11]</t>
  </si>
  <si>
    <t>fig|1029756.3.peg.567 (66)</t>
  </si>
  <si>
    <t>fig|1029756.3.peg.568 (509)</t>
  </si>
  <si>
    <t>fig|1029756.3.peg.569 (194)</t>
  </si>
  <si>
    <t>fig|1029756.3.peg.570 (142)</t>
  </si>
  <si>
    <t>fig|1029756.3.peg.571 (348)</t>
  </si>
  <si>
    <t>K03639</t>
  </si>
  <si>
    <t>moaA; GTP 3',8-cyclase [EC:4.1.99.22]</t>
  </si>
  <si>
    <t>fig|1029756.3.peg.572 (566)</t>
  </si>
  <si>
    <t>fig|1029756.3.peg.573 (239)</t>
  </si>
  <si>
    <t>K01493</t>
  </si>
  <si>
    <t>fig|1029756.3.peg.574 (423)</t>
  </si>
  <si>
    <t>fig|1029756.3.peg.575 (107)</t>
  </si>
  <si>
    <t>fig|1029756.3.peg.576 (373)</t>
  </si>
  <si>
    <t>fig|1029756.3.peg.577 (120)</t>
  </si>
  <si>
    <t>fig|1029756.3.peg.578 (185)</t>
  </si>
  <si>
    <t>K00760</t>
  </si>
  <si>
    <t>hprT; hypoxanthine phosphoribosyltransferase [EC:2.4.2.8]</t>
  </si>
  <si>
    <t>fig|1029756.3.peg.579 (218)</t>
  </si>
  <si>
    <t>K09812</t>
  </si>
  <si>
    <t>ftsE; cell division transport system ATP-binding protein</t>
  </si>
  <si>
    <t>fig|1029756.3.peg.580 (390)</t>
  </si>
  <si>
    <t>K09811</t>
  </si>
  <si>
    <t>ftsX; cell division transport system permease protein</t>
  </si>
  <si>
    <t>fig|1029756.3.peg.581 (213)</t>
  </si>
  <si>
    <t>fig|1029756.3.peg.582 (243)</t>
  </si>
  <si>
    <t>K00655</t>
  </si>
  <si>
    <t>plsC; 1-acyl-sn-glycerol-3-phosphate acyltransferase [EC:2.3.1.51]</t>
  </si>
  <si>
    <t>fig|1029756.3.peg.583 (287)</t>
  </si>
  <si>
    <t>fig|1029756.3.peg.584 (41)</t>
  </si>
  <si>
    <t>fig|1029756.3.peg.585 (806)</t>
  </si>
  <si>
    <t>K00525</t>
  </si>
  <si>
    <t>E1.17.4.1A; ribonucleoside-diphosphate reductase alpha chain [EC:1.17.4.1]</t>
  </si>
  <si>
    <t>fig|1029756.3.peg.586 (143)</t>
  </si>
  <si>
    <t>fig|1029756.3.peg.587 (126)</t>
  </si>
  <si>
    <t>K06199</t>
  </si>
  <si>
    <t>crcB; fluoride exporter</t>
  </si>
  <si>
    <t>fig|1029756.3.peg.588 (228)</t>
  </si>
  <si>
    <t>K07232</t>
  </si>
  <si>
    <t>CHAC; glutathione-specific gamma-glutamylcyclotransferase [EC:4.3.2.7]</t>
  </si>
  <si>
    <t>fig|1029756.3.peg.589 (318)</t>
  </si>
  <si>
    <t>K00220</t>
  </si>
  <si>
    <t>tyrC; cyclohexadieny/prephenate dehydrogenase [EC:1.3.1.43 1.3.1.12]</t>
  </si>
  <si>
    <t>fig|1029756.3.peg.590 (366)</t>
  </si>
  <si>
    <t>K00817</t>
  </si>
  <si>
    <t>hisC; histidinol-phosphate aminotransferase [EC:2.6.1.9]</t>
  </si>
  <si>
    <t>fig|1029756.3.peg.591 (60)</t>
  </si>
  <si>
    <t>fig|1029756.3.peg.592 (417)</t>
  </si>
  <si>
    <t>fig|1029756.3.peg.593 (82)</t>
  </si>
  <si>
    <t>fig|1029756.3.peg.594 (101)</t>
  </si>
  <si>
    <t>fig|1029756.3.peg.595 (407)</t>
  </si>
  <si>
    <t>K00641</t>
  </si>
  <si>
    <t>metX; homoserine O-acetyltransferase/O-succinyltransferase [EC:2.3.1.31 2.3.1.46]</t>
  </si>
  <si>
    <t>fig|1029756.3.peg.596 (211)</t>
  </si>
  <si>
    <t>fig|1029756.3.peg.597 (277)</t>
  </si>
  <si>
    <t>fig|1029756.3.peg.598 (237)</t>
  </si>
  <si>
    <t>fig|1029756.3.peg.599 (266)</t>
  </si>
  <si>
    <t>K01069</t>
  </si>
  <si>
    <t>gloB; hydroxyacylglutathione hydrolase [EC:3.1.2.6]</t>
  </si>
  <si>
    <t>fig|1029756.3.peg.600 (139)</t>
  </si>
  <si>
    <t>K09705</t>
  </si>
  <si>
    <t>fig|1029756.3.peg.601 (675)</t>
  </si>
  <si>
    <t>fig|1029756.3.peg.602 (242)</t>
  </si>
  <si>
    <t>K00023</t>
  </si>
  <si>
    <t>phbB; acetoacetyl-CoA reductase [EC:1.1.1.36]</t>
  </si>
  <si>
    <t>fig|1029756.3.peg.603 (396)</t>
  </si>
  <si>
    <t>K00626</t>
  </si>
  <si>
    <t>E2.3.1.9; acetyl-CoA C-acetyltransferase [EC:2.3.1.9]</t>
  </si>
  <si>
    <t>fig|1029756.3.peg.604 (207)</t>
  </si>
  <si>
    <t>fig|1029756.3.peg.605 (523)</t>
  </si>
  <si>
    <t>fig|1029756.3.peg.606 (147)</t>
  </si>
  <si>
    <t>fig|1029756.3.peg.607 (51)</t>
  </si>
  <si>
    <t>K02911</t>
  </si>
  <si>
    <t>RP-L32; large subunit ribosomal protein L32</t>
  </si>
  <si>
    <t>fig|1029756.3.peg.608 (491)</t>
  </si>
  <si>
    <t>K03814</t>
  </si>
  <si>
    <t>mtgA; monofunctional glycosyltransferase [EC:2.4.1.129]</t>
  </si>
  <si>
    <t>fig|1029756.3.peg.609 (71)</t>
  </si>
  <si>
    <t>K00799</t>
  </si>
  <si>
    <t>fig|1029756.3.peg.610 (232)</t>
  </si>
  <si>
    <t>K00795</t>
  </si>
  <si>
    <t>ispA; farnesyl diphosphate synthase [EC:2.5.1.1 2.5.1.10]</t>
  </si>
  <si>
    <t>fig|1029756.3.peg.611 (67)</t>
  </si>
  <si>
    <t>fig|1029756.3.peg.612 (66)</t>
  </si>
  <si>
    <t>K00158</t>
  </si>
  <si>
    <t>fig|1029756.3.peg.613 (401)</t>
  </si>
  <si>
    <t>K03526</t>
  </si>
  <si>
    <t>gcpE; (E)-4-hydroxy-3-methylbut-2-enyl-diphosphate synthase [EC:1.17.7.1 1.17.7.3]</t>
  </si>
  <si>
    <t>fig|1029756.3.peg.614 (171)</t>
  </si>
  <si>
    <t>fig|1029756.3.peg.615 (264)</t>
  </si>
  <si>
    <t>K09816</t>
  </si>
  <si>
    <t>znuB; zinc transport system permease protein</t>
  </si>
  <si>
    <t>fig|1029756.3.peg.616 (305)</t>
  </si>
  <si>
    <t>K09817</t>
  </si>
  <si>
    <t>znuC; zinc transport system ATP-binding protein [EC:3.6.3.-]</t>
  </si>
  <si>
    <t>fig|1029756.3.peg.617 (170)</t>
  </si>
  <si>
    <t>K09823</t>
  </si>
  <si>
    <t>zur; Fur family transcriptional regulator, zinc uptake regulator</t>
  </si>
  <si>
    <t>fig|1029756.3.peg.618 (1090)</t>
  </si>
  <si>
    <t>K03546</t>
  </si>
  <si>
    <t>fig|1029756.3.peg.619 (457)</t>
  </si>
  <si>
    <t>K07114</t>
  </si>
  <si>
    <t>yfbK; Ca-activated chloride channel homolog</t>
  </si>
  <si>
    <t>fig|1029756.3.peg.620 (919)</t>
  </si>
  <si>
    <t>K12685</t>
  </si>
  <si>
    <t>fig|1029756.3.peg.621 (212)</t>
  </si>
  <si>
    <t>K02520</t>
  </si>
  <si>
    <t>infC; translation initiation factor IF-3</t>
  </si>
  <si>
    <t>fig|1029756.3.peg.622 (375)</t>
  </si>
  <si>
    <t>fig|1029756.3.peg.623 (262)</t>
  </si>
  <si>
    <t>fig|1029756.3.peg.624 (458)</t>
  </si>
  <si>
    <t>fig|1029756.3.peg.625 (444)</t>
  </si>
  <si>
    <t>fig|1029756.3.peg.626 (508)</t>
  </si>
  <si>
    <t>fig|1029756.3.peg.627 (452)</t>
  </si>
  <si>
    <t>K03646</t>
  </si>
  <si>
    <t>fig|1029756.3.peg.628 (290)</t>
  </si>
  <si>
    <t>fig|1029756.3.peg.629 (395)</t>
  </si>
  <si>
    <t>K18979</t>
  </si>
  <si>
    <t>queG; epoxyqueuosine reductase [EC:1.17.99.6]</t>
  </si>
  <si>
    <t>fig|1029756.3.peg.630 (231)</t>
  </si>
  <si>
    <t>GST; glutathione S-transferase [EC:2.5.1.18]</t>
  </si>
  <si>
    <t>fig|1029756.3.peg.631 (266)</t>
  </si>
  <si>
    <t>K06153</t>
  </si>
  <si>
    <t>bacA; undecaprenyl-diphosphatase [EC:3.6.1.27]</t>
  </si>
  <si>
    <t>fig|1029756.3.peg.632 (154)</t>
  </si>
  <si>
    <t>K02806</t>
  </si>
  <si>
    <t>PTS-Ntr-EIIA; PTS system, nitrogen regulatory IIA component [EC:2.7.1.-]</t>
  </si>
  <si>
    <t>fig|1029756.3.peg.633 (511)</t>
  </si>
  <si>
    <t>K03092</t>
  </si>
  <si>
    <t>rpoN; RNA polymerase sigma-54 factor</t>
  </si>
  <si>
    <t>fig|1029756.3.peg.634 (287)</t>
  </si>
  <si>
    <t>K06861</t>
  </si>
  <si>
    <t>lptB; lipopolysaccharide export system ATP-binding protein [EC:3.6.3.-]</t>
  </si>
  <si>
    <t>fig|1029756.3.peg.635 (668)</t>
  </si>
  <si>
    <t>K09774</t>
  </si>
  <si>
    <t>fig|1029756.3.peg.636 (206)</t>
  </si>
  <si>
    <t>K03684</t>
  </si>
  <si>
    <t>rnd; ribonuclease D [EC:3.1.13.5]</t>
  </si>
  <si>
    <t>fig|1029756.3.peg.637 (591)</t>
  </si>
  <si>
    <t>K05565</t>
  </si>
  <si>
    <t>mnhA; multicomponent Na+:H+ antiporter subunit A</t>
  </si>
  <si>
    <t>fig|1029756.3.peg.638 (165)</t>
  </si>
  <si>
    <t>K05559</t>
  </si>
  <si>
    <t>fig|1029756.3.peg.639 (132)</t>
  </si>
  <si>
    <t>K05566</t>
  </si>
  <si>
    <t>mnhB; multicomponent Na+:H+ antiporter subunit B</t>
  </si>
  <si>
    <t>fig|1029756.3.peg.640 (127)</t>
  </si>
  <si>
    <t>K05567</t>
  </si>
  <si>
    <t>mnhC; multicomponent Na+:H+ antiporter subunit C</t>
  </si>
  <si>
    <t>fig|1029756.3.peg.641 (516)</t>
  </si>
  <si>
    <t>K05568</t>
  </si>
  <si>
    <t>mnhD; multicomponent Na+:H+ antiporter subunit D</t>
  </si>
  <si>
    <t>fig|1029756.3.peg.642 (109)</t>
  </si>
  <si>
    <t>K05569</t>
  </si>
  <si>
    <t>mnhE; multicomponent Na+:H+ antiporter subunit E</t>
  </si>
  <si>
    <t>fig|1029756.3.peg.643 (101)</t>
  </si>
  <si>
    <t>K05570</t>
  </si>
  <si>
    <t>mnhF; multicomponent Na+:H+ antiporter subunit F</t>
  </si>
  <si>
    <t>K05563</t>
  </si>
  <si>
    <t>fig|1029756.3.peg.644 (126)</t>
  </si>
  <si>
    <t>K05571</t>
  </si>
  <si>
    <t>mnhG; multicomponent Na+:H+ antiporter subunit G</t>
  </si>
  <si>
    <t>fig|1029756.3.peg.645 (418)</t>
  </si>
  <si>
    <t>K00652</t>
  </si>
  <si>
    <t>fig|1029756.3.peg.646 (282)</t>
  </si>
  <si>
    <t>fig|1029756.3.peg.647 (327)</t>
  </si>
  <si>
    <t>K00329</t>
  </si>
  <si>
    <t>E7.1.1.2; NADH dehydrogenase [EC:7.1.1.2]</t>
  </si>
  <si>
    <t>K00356</t>
  </si>
  <si>
    <t>E1.6.99.3; NADH dehydrogenase [EC:1.6.99.3]</t>
  </si>
  <si>
    <t>fig|1029756.3.peg.648 (220)</t>
  </si>
  <si>
    <t>K12600</t>
  </si>
  <si>
    <t>fig|1029756.3.peg.649 (425)</t>
  </si>
  <si>
    <t>K13038</t>
  </si>
  <si>
    <t>coaBC; phosphopantothenoylcysteine decarboxylase / phosphopantothenate---cysteine ligase [EC:4.1.1.36 6.3.2.5]</t>
  </si>
  <si>
    <t>fig|1029756.3.peg.650 (195)</t>
  </si>
  <si>
    <t>K01520</t>
  </si>
  <si>
    <t>dut; dUTP pyrophosphatase [EC:3.6.1.23]</t>
  </si>
  <si>
    <t>fig|1029756.3.peg.651 (332)</t>
  </si>
  <si>
    <t>K01738</t>
  </si>
  <si>
    <t>cysK; cysteine synthase [EC:2.5.1.47]</t>
  </si>
  <si>
    <t>fig|1029756.3.peg.652 (475)</t>
  </si>
  <si>
    <t>fig|1029756.3.peg.653 (381)</t>
  </si>
  <si>
    <t>K00830</t>
  </si>
  <si>
    <t>AGXT; alanine-glyoxylate transaminase / serine-glyoxylate transaminase / serine-pyruvate transaminase [EC:2.6.1.44 2.6.1.45 2.6.1.51]</t>
  </si>
  <si>
    <t>fig|1029756.3.peg.654 (51)</t>
  </si>
  <si>
    <t>fig|1029756.3.peg.655 (265)</t>
  </si>
  <si>
    <t>K00568</t>
  </si>
  <si>
    <t>ubiG; 2-polyprenyl-6-hydroxyphenyl methylase / 3-demethylubiquinone-9 3-methyltransferase [EC:2.1.1.222 2.1.1.64]</t>
  </si>
  <si>
    <t>fig|1029756.3.peg.656 (420)</t>
  </si>
  <si>
    <t>K00928</t>
  </si>
  <si>
    <t>lysC; aspartate kinase [EC:2.7.2.4]</t>
  </si>
  <si>
    <t>fig|1029756.3.peg.657 (753)</t>
  </si>
  <si>
    <t>K08484</t>
  </si>
  <si>
    <t>PTS-EI.PTSP; phosphotransferase system, enzyme I, PtsP [EC:2.7.3.9]</t>
  </si>
  <si>
    <t>fig|1029756.3.peg.658 (361)</t>
  </si>
  <si>
    <t>K02835</t>
  </si>
  <si>
    <t>prfA; peptide chain release factor 1</t>
  </si>
  <si>
    <t>fig|1029756.3.peg.659 (299)</t>
  </si>
  <si>
    <t>K02493</t>
  </si>
  <si>
    <t>hemK; release factor glutamine methyltransferase [EC:2.1.1.297]</t>
  </si>
  <si>
    <t>fig|1029756.3.peg.660 (272)</t>
  </si>
  <si>
    <t>fig|1029756.3.peg.661 (251)</t>
  </si>
  <si>
    <t>K07140</t>
  </si>
  <si>
    <t>fig|1029756.3.peg.662 (61)</t>
  </si>
  <si>
    <t>K02687</t>
  </si>
  <si>
    <t>fig|1029756.3.peg.663 (877)</t>
  </si>
  <si>
    <t>clpB; ATP-dependent Clp protease ATP-binding subunit ClpB</t>
  </si>
  <si>
    <t>fig|1029756.3.peg.664 (682)</t>
  </si>
  <si>
    <t>fig|1029756.3.peg.665 (254)</t>
  </si>
  <si>
    <t>fig|1029756.3.peg.666 (220)</t>
  </si>
  <si>
    <t>K07304</t>
  </si>
  <si>
    <t>msrA; peptide-methionine (S)-S-oxide reductase [EC:1.8.4.11]</t>
  </si>
  <si>
    <t>fig|1029756.3.peg.667 (75)</t>
  </si>
  <si>
    <t>K07733</t>
  </si>
  <si>
    <t>fig|1029756.3.peg.668 (627)</t>
  </si>
  <si>
    <t>K00114</t>
  </si>
  <si>
    <t>fig|1029756.3.peg.669 (608)</t>
  </si>
  <si>
    <t>fig|1029756.3.peg.670 (215)</t>
  </si>
  <si>
    <t>fig|1029756.3.peg.671 (422)</t>
  </si>
  <si>
    <t>fig|1029756.3.peg.672 (324)</t>
  </si>
  <si>
    <t>fig|1029756.3.peg.673 (534)</t>
  </si>
  <si>
    <t>K20327</t>
  </si>
  <si>
    <t>fig|1029756.3.peg.674 (290)</t>
  </si>
  <si>
    <t>ABC.PA.S; polar amino acid transport system substrate-binding protein</t>
  </si>
  <si>
    <t>fig|1029756.3.peg.675 (264)</t>
  </si>
  <si>
    <t>fig|1029756.3.peg.676 (353)</t>
  </si>
  <si>
    <t>fig|1029756.3.peg.677 (192)</t>
  </si>
  <si>
    <t>fig|1029756.3.peg.678 (123)</t>
  </si>
  <si>
    <t>fig|1029756.3.peg.679 (93)</t>
  </si>
  <si>
    <t>K02518</t>
  </si>
  <si>
    <t>infA; translation initiation factor IF-1</t>
  </si>
  <si>
    <t>fig|1029756.3.peg.680 (68)</t>
  </si>
  <si>
    <t>K03704</t>
  </si>
  <si>
    <t>cspA; cold shock protein (beta-ribbon, CspA family)</t>
  </si>
  <si>
    <t>fig|1029756.3.peg.681 (41)</t>
  </si>
  <si>
    <t>fig|1029756.3.peg.682 (66)</t>
  </si>
  <si>
    <t>K02916</t>
  </si>
  <si>
    <t>RP-L35; large subunit ribosomal protein L35</t>
  </si>
  <si>
    <t>fig|1029756.3.peg.683 (124)</t>
  </si>
  <si>
    <t>K02887</t>
  </si>
  <si>
    <t>RP-L20; large subunit ribosomal protein L20</t>
  </si>
  <si>
    <t>fig|1029756.3.peg.684 (357)</t>
  </si>
  <si>
    <t>K01889</t>
  </si>
  <si>
    <t>FARSA; phenylalanyl-tRNA synthetase alpha chain [EC:6.1.1.20]</t>
  </si>
  <si>
    <t>fig|1029756.3.peg.685 (811)</t>
  </si>
  <si>
    <t>K01890</t>
  </si>
  <si>
    <t>FARSB; phenylalanyl-tRNA synthetase beta chain [EC:6.1.1.20]</t>
  </si>
  <si>
    <t>fig|1029756.3.peg.686 (459)</t>
  </si>
  <si>
    <t>K03885</t>
  </si>
  <si>
    <t>ndh; NADH dehydrogenase [EC:1.6.99.3]</t>
  </si>
  <si>
    <t>fig|1029756.3.peg.687 (92)</t>
  </si>
  <si>
    <t>K08744</t>
  </si>
  <si>
    <t>fig|1029756.3.peg.688 (460)</t>
  </si>
  <si>
    <t>K03205</t>
  </si>
  <si>
    <t>fig|1029756.3.peg.689 (497)</t>
  </si>
  <si>
    <t>fig|1029756.3.peg.690 (316)</t>
  </si>
  <si>
    <t>K22737</t>
  </si>
  <si>
    <t>mbfA; erythrin-vacuolar iron transport family protein</t>
  </si>
  <si>
    <t>fig|1029756.3.peg.691 (601)</t>
  </si>
  <si>
    <t>K03596</t>
  </si>
  <si>
    <t>lepA; GTP-binding protein LepA</t>
  </si>
  <si>
    <t>fig|1029756.3.peg.692 (148)</t>
  </si>
  <si>
    <t>fig|1029756.3.peg.693 (425)</t>
  </si>
  <si>
    <t>fig|1029756.3.peg.694 (91)</t>
  </si>
  <si>
    <t>K10211</t>
  </si>
  <si>
    <t>fig|1029756.3.peg.695 (90)</t>
  </si>
  <si>
    <t>K01816</t>
  </si>
  <si>
    <t>fig|1029756.3.peg.696 (131)</t>
  </si>
  <si>
    <t>fig|1029756.3.peg.697 (755)</t>
  </si>
  <si>
    <t>K17686</t>
  </si>
  <si>
    <t>copA; Cu+-exporting ATPase [EC:3.6.3.54]</t>
  </si>
  <si>
    <t>fig|1029756.3.peg.698 (41)</t>
  </si>
  <si>
    <t>fig|1029756.3.peg.699 (97)</t>
  </si>
  <si>
    <t>K21600</t>
  </si>
  <si>
    <t>csoR; CsoR family transcriptional regulator, copper-sensing transcriptional repressor</t>
  </si>
  <si>
    <t>fig|1029756.3.peg.700 (160)</t>
  </si>
  <si>
    <t>fig|1029756.3.peg.701 (86)</t>
  </si>
  <si>
    <t>K18955</t>
  </si>
  <si>
    <t>fig|1029756.3.peg.702 (245)</t>
  </si>
  <si>
    <t>fig|1029756.3.peg.703 (186)</t>
  </si>
  <si>
    <t>K01802</t>
  </si>
  <si>
    <t>fig|1029756.3.peg.704 (951)</t>
  </si>
  <si>
    <t>K21449</t>
  </si>
  <si>
    <t>ata; trimeric autotransporter adhesin</t>
  </si>
  <si>
    <t>fig|1029756.3.peg.705 (60)</t>
  </si>
  <si>
    <t>fig|1029756.3.peg.706 (330)</t>
  </si>
  <si>
    <t>fig|1029756.3.peg.707 (392)</t>
  </si>
  <si>
    <t>K10778</t>
  </si>
  <si>
    <t>ada; AraC family transcriptional regulator, regulatory protein of adaptative response / methylated-DNA-[protein]-cysteine methyltransferase [EC:2.1.1.63]</t>
  </si>
  <si>
    <t>fig|1029756.3.peg.708 (1023)</t>
  </si>
  <si>
    <t>K19231</t>
  </si>
  <si>
    <t>fig|1029756.3.peg.709 (40)</t>
  </si>
  <si>
    <t>fig|1029756.3.peg.710 (38)</t>
  </si>
  <si>
    <t>fig|1029756.3.peg.711 (37)</t>
  </si>
  <si>
    <t>fig|1029756.3.peg.712 (428)</t>
  </si>
  <si>
    <t>fig|1029756.3.peg.713 (62)</t>
  </si>
  <si>
    <t>K00567</t>
  </si>
  <si>
    <t>fig|1029756.3.peg.714 (65)</t>
  </si>
  <si>
    <t>alpA; prophage regulatory protein</t>
  </si>
  <si>
    <t>fig|1029756.3.peg.715 (95)</t>
  </si>
  <si>
    <t>fig|1029756.3.peg.716 (157)</t>
  </si>
  <si>
    <t>fig|1029756.3.peg.717 (325)</t>
  </si>
  <si>
    <t>fig|1029756.3.peg.718 (75)</t>
  </si>
  <si>
    <t>K02399</t>
  </si>
  <si>
    <t>fig|1029756.3.peg.719 (451)</t>
  </si>
  <si>
    <t>K07154</t>
  </si>
  <si>
    <t>hipA; serine/threonine-protein kinase HipA [EC:2.7.11.1]</t>
  </si>
  <si>
    <t>fig|1029756.3.peg.720 (103)</t>
  </si>
  <si>
    <t>fig|1029756.3.peg.721 (38)</t>
  </si>
  <si>
    <t>fig|1029756.3.peg.722 (222)</t>
  </si>
  <si>
    <t>fig|1029756.3.peg.723 (55)</t>
  </si>
  <si>
    <t>K02356</t>
  </si>
  <si>
    <t>fig|1029756.3.peg.724 (58)</t>
  </si>
  <si>
    <t>K07303</t>
  </si>
  <si>
    <t>fig|1029756.3.peg.725 (816)</t>
  </si>
  <si>
    <t>fig|1029756.3.peg.726 (98)</t>
  </si>
  <si>
    <t>K00783</t>
  </si>
  <si>
    <t>fig|1029756.3.peg.727 (168)</t>
  </si>
  <si>
    <t>K00845</t>
  </si>
  <si>
    <t>fig|1029756.3.peg.728 (151)</t>
  </si>
  <si>
    <t>fig|1029756.3.peg.729 (59)</t>
  </si>
  <si>
    <t>K03832</t>
  </si>
  <si>
    <t>fig|1029756.3.peg.730 (391)</t>
  </si>
  <si>
    <t>fig|1029756.3.peg.731 (119)</t>
  </si>
  <si>
    <t>K01924</t>
  </si>
  <si>
    <t>fig|1029756.3.peg.732 (41)</t>
  </si>
  <si>
    <t>K16077</t>
  </si>
  <si>
    <t>fig|1029756.3.peg.733 (145)</t>
  </si>
  <si>
    <t>fig|1029756.3.peg.734 (307)</t>
  </si>
  <si>
    <t>fig|1029756.3.peg.735 (38)</t>
  </si>
  <si>
    <t>fig|1029756.3.peg.736 (410)</t>
  </si>
  <si>
    <t>K15629</t>
  </si>
  <si>
    <t>CYP152A; fatty-acid peroxygenase [EC:1.11.2.4]</t>
  </si>
  <si>
    <t>fig|1029756.3.peg.737 (412)</t>
  </si>
  <si>
    <t>fig|1029756.3.peg.738 (314)</t>
  </si>
  <si>
    <t>fig|1029756.3.peg.739 (179)</t>
  </si>
  <si>
    <t>fig|1029756.3.peg.740 (41)</t>
  </si>
  <si>
    <t>fig|1029756.3.peg.741 (401)</t>
  </si>
  <si>
    <t>fig|1029756.3.peg.742 (179)</t>
  </si>
  <si>
    <t>fig|1029756.3.peg.743 (67)</t>
  </si>
  <si>
    <t>fig|1029756.3.peg.744 (452)</t>
  </si>
  <si>
    <t>fig|1029756.3.peg.745 (40)</t>
  </si>
  <si>
    <t>fig|1029756.3.peg.746 (72)</t>
  </si>
  <si>
    <t>K01952</t>
  </si>
  <si>
    <t>fig|1029756.3.peg.747 (55)</t>
  </si>
  <si>
    <t>fig|1029756.3.peg.748 (60)</t>
  </si>
  <si>
    <t>K01087</t>
  </si>
  <si>
    <t>fig|1029756.3.peg.749 (210)</t>
  </si>
  <si>
    <t>K03427</t>
  </si>
  <si>
    <t>fig|1029756.3.peg.750 (64)</t>
  </si>
  <si>
    <t>K06076</t>
  </si>
  <si>
    <t>fig|1029756.3.peg.751 (190)</t>
  </si>
  <si>
    <t>K20345</t>
  </si>
  <si>
    <t>fig|1029756.3.peg.752 (468)</t>
  </si>
  <si>
    <t>virD4; type IV secretion system protein VirD4</t>
  </si>
  <si>
    <t>fig|1029756.3.peg.753 (140)</t>
  </si>
  <si>
    <t>K07645</t>
  </si>
  <si>
    <t>fig|1029756.3.peg.754 (434)</t>
  </si>
  <si>
    <t>K01154</t>
  </si>
  <si>
    <t>fig|1029756.3.peg.755 (127)</t>
  </si>
  <si>
    <t>K03823</t>
  </si>
  <si>
    <t>fig|1029756.3.peg.756 (96)</t>
  </si>
  <si>
    <t>K02221</t>
  </si>
  <si>
    <t>yggT; YggT family protein</t>
  </si>
  <si>
    <t>fig|1029756.3.peg.757 (41)</t>
  </si>
  <si>
    <t>fig|1029756.3.peg.758 (60)</t>
  </si>
  <si>
    <t>K09131</t>
  </si>
  <si>
    <t>fig|1029756.3.peg.759 (291)</t>
  </si>
  <si>
    <t>K01491</t>
  </si>
  <si>
    <t>folD; methylenetetrahydrofolate dehydrogenase (NADP+) / methenyltetrahydrofolate cyclohydrolase [EC:1.5.1.5 3.5.4.9]</t>
  </si>
  <si>
    <t>fig|1029756.3.peg.760 (380)</t>
  </si>
  <si>
    <t>fig|1029756.3.peg.761 (62)</t>
  </si>
  <si>
    <t>K02182</t>
  </si>
  <si>
    <t>fig|1029756.3.peg.762 (510)</t>
  </si>
  <si>
    <t>K07391</t>
  </si>
  <si>
    <t>comM; magnesium chelatase family protein</t>
  </si>
  <si>
    <t>fig|1029756.3.peg.763 (182)</t>
  </si>
  <si>
    <t>K07337</t>
  </si>
  <si>
    <t>fig|1029756.3.peg.764 (144)</t>
  </si>
  <si>
    <t>K07012</t>
  </si>
  <si>
    <t>fig|1029756.3.peg.765 (317)</t>
  </si>
  <si>
    <t>K01920</t>
  </si>
  <si>
    <t>gshB; glutathione synthase [EC:6.3.2.3]</t>
  </si>
  <si>
    <t>fig|1029756.3.peg.766 (146)</t>
  </si>
  <si>
    <t>K05396</t>
  </si>
  <si>
    <t>fig|1029756.3.peg.767 (219)</t>
  </si>
  <si>
    <t>K07006</t>
  </si>
  <si>
    <t>fig|1029756.3.peg.768 (111)</t>
  </si>
  <si>
    <t>K00376</t>
  </si>
  <si>
    <t>fig|1029756.3.peg.769 (178)</t>
  </si>
  <si>
    <t>K16260</t>
  </si>
  <si>
    <t>fig|1029756.3.peg.770 (94)</t>
  </si>
  <si>
    <t>K07460</t>
  </si>
  <si>
    <t>yraN; putative endonuclease</t>
  </si>
  <si>
    <t>fig|1029756.3.peg.771 (306)</t>
  </si>
  <si>
    <t>K07056</t>
  </si>
  <si>
    <t>rsmI; 16S rRNA (cytidine1402-2'-O)-methyltransferase [EC:2.1.1.198]</t>
  </si>
  <si>
    <t>fig|1029756.3.peg.772 (349)</t>
  </si>
  <si>
    <t>fig|1029756.3.peg.773 (185)</t>
  </si>
  <si>
    <t>fig|1029756.3.peg.774 (519)</t>
  </si>
  <si>
    <t>K09974</t>
  </si>
  <si>
    <t>fig|1029756.3.peg.775 (329)</t>
  </si>
  <si>
    <t>K01894</t>
  </si>
  <si>
    <t>gluQ; glutamyl-Q tRNA(Asp) synthetase [EC:6.1.1.-]</t>
  </si>
  <si>
    <t>fig|1029756.3.peg.776 (204)</t>
  </si>
  <si>
    <t>K01247</t>
  </si>
  <si>
    <t>alkA; DNA-3-methyladenine glycosylase II [EC:3.2.2.21]</t>
  </si>
  <si>
    <t>fig|1029756.3.peg.777 (186)</t>
  </si>
  <si>
    <t>fig|1029756.3.peg.778 (74)</t>
  </si>
  <si>
    <t>K02031</t>
  </si>
  <si>
    <t>fig|1029756.3.peg.779 (55)</t>
  </si>
  <si>
    <t>K01729</t>
  </si>
  <si>
    <t>fig|1029756.3.peg.780 (172)</t>
  </si>
  <si>
    <t>fig|1029756.3.peg.781 (194)</t>
  </si>
  <si>
    <t>fig|1029756.3.peg.782 (376)</t>
  </si>
  <si>
    <t>fig|1029756.3.peg.783 (57)</t>
  </si>
  <si>
    <t>fig|1029756.3.peg.784 (292)</t>
  </si>
  <si>
    <t>K02428</t>
  </si>
  <si>
    <t>rdgB; XTP/dITP diphosphohydrolase [EC:3.6.1.66]</t>
  </si>
  <si>
    <t>fig|1029756.3.peg.785 (136)</t>
  </si>
  <si>
    <t>fig|1029756.3.peg.786 (237)</t>
  </si>
  <si>
    <t>K00989</t>
  </si>
  <si>
    <t>rph; ribonuclease PH [EC:2.7.7.56]</t>
  </si>
  <si>
    <t>fig|1029756.3.peg.787 (352)</t>
  </si>
  <si>
    <t>K03705</t>
  </si>
  <si>
    <t>hrcA; heat-inducible transcriptional repressor</t>
  </si>
  <si>
    <t>fig|1029756.3.peg.788 (228)</t>
  </si>
  <si>
    <t>K03687</t>
  </si>
  <si>
    <t>GRPE; molecular chaperone GrpE</t>
  </si>
  <si>
    <t>fig|1029756.3.peg.789 (639)</t>
  </si>
  <si>
    <t>K04043</t>
  </si>
  <si>
    <t>dnaK; molecular chaperone DnaK</t>
  </si>
  <si>
    <t>fig|1029756.3.peg.790 (382)</t>
  </si>
  <si>
    <t>K03686</t>
  </si>
  <si>
    <t>dnaJ; molecular chaperone DnaJ</t>
  </si>
  <si>
    <t>fig|1029756.3.peg.791 (196)</t>
  </si>
  <si>
    <t>fig|1029756.3.peg.792 (258)</t>
  </si>
  <si>
    <t>K16079</t>
  </si>
  <si>
    <t>omp31; outer membrane immunogenic protein</t>
  </si>
  <si>
    <t>fig|1029756.3.peg.793 (245)</t>
  </si>
  <si>
    <t>K01591</t>
  </si>
  <si>
    <t>pyrF; orotidine-5'-phosphate decarboxylase [EC:4.1.1.23]</t>
  </si>
  <si>
    <t>fig|1029756.3.peg.794 (95)</t>
  </si>
  <si>
    <t>fig|1029756.3.peg.795 (52)</t>
  </si>
  <si>
    <t>fig|1029756.3.peg.796 (226)</t>
  </si>
  <si>
    <t>trmD; tRNA (guanine37-N1)-methyltransferase [EC:2.1.1.228]</t>
  </si>
  <si>
    <t>fig|1029756.3.peg.797 (151)</t>
  </si>
  <si>
    <t>K03734</t>
  </si>
  <si>
    <t>fig|1029756.3.peg.798 (157)</t>
  </si>
  <si>
    <t>K06189</t>
  </si>
  <si>
    <t>fig|1029756.3.peg.799 (259)</t>
  </si>
  <si>
    <t>K21603</t>
  </si>
  <si>
    <t>ftcR; two-component system, OmpR family, flagellar system response regulator FtcR</t>
  </si>
  <si>
    <t>fig|1029756.3.peg.800 (228)</t>
  </si>
  <si>
    <t>K02390</t>
  </si>
  <si>
    <t>flgE; flagellar hook protein FlgE</t>
  </si>
  <si>
    <t>fig|1029756.3.peg.801 (176)</t>
  </si>
  <si>
    <t>fig|1029756.3.peg.802 (488)</t>
  </si>
  <si>
    <t>K02396</t>
  </si>
  <si>
    <t>flgK; flagellar hook-associated protein 1 FlgK</t>
  </si>
  <si>
    <t>fig|1029756.3.peg.803 (339)</t>
  </si>
  <si>
    <t>K02397</t>
  </si>
  <si>
    <t>flgL; flagellar hook-associated protein 3 FlgL</t>
  </si>
  <si>
    <t>fig|1029756.3.peg.804 (115)</t>
  </si>
  <si>
    <t>K06602</t>
  </si>
  <si>
    <t>flaF; flagellar protein FlaF</t>
  </si>
  <si>
    <t>fig|1029756.3.peg.805 (142)</t>
  </si>
  <si>
    <t>K06601</t>
  </si>
  <si>
    <t>flbT; flagellar protein FlbT</t>
  </si>
  <si>
    <t>fig|1029756.3.peg.806 (143)</t>
  </si>
  <si>
    <t>K02389</t>
  </si>
  <si>
    <t>flgD; flagellar basal-body rod modification protein FlgD</t>
  </si>
  <si>
    <t>fig|1029756.3.peg.807 (88)</t>
  </si>
  <si>
    <t>K02420</t>
  </si>
  <si>
    <t>fliQ; flagellar biosynthetic protein FliQ</t>
  </si>
  <si>
    <t>fig|1029756.3.peg.808 (695)</t>
  </si>
  <si>
    <t>K02400</t>
  </si>
  <si>
    <t>flhA; flagellar biosynthesis protein FlhA</t>
  </si>
  <si>
    <t>fig|1029756.3.peg.809 (252)</t>
  </si>
  <si>
    <t>K02421</t>
  </si>
  <si>
    <t>fliR; flagellar biosynthetic protein FliR</t>
  </si>
  <si>
    <t>fig|1029756.3.peg.810 (135)</t>
  </si>
  <si>
    <t>K01684</t>
  </si>
  <si>
    <t>fig|1029756.3.peg.811 (117)</t>
  </si>
  <si>
    <t>K02395</t>
  </si>
  <si>
    <t>fig|1029756.3.peg.812 (153)</t>
  </si>
  <si>
    <t>K04074</t>
  </si>
  <si>
    <t>fig|1029756.3.peg.813 (149)</t>
  </si>
  <si>
    <t>fig|1029756.3.peg.814 (473)</t>
  </si>
  <si>
    <t>K02412</t>
  </si>
  <si>
    <t>fliI; flagellum-specific ATP synthase [EC:7.1.2.2]</t>
  </si>
  <si>
    <t>fig|1029756.3.peg.815 (241)</t>
  </si>
  <si>
    <t>K02391</t>
  </si>
  <si>
    <t>flgF; flagellar basal-body rod protein FlgF</t>
  </si>
  <si>
    <t>fig|1029756.3.peg.816 (235)</t>
  </si>
  <si>
    <t>fig|1029756.3.peg.817 (290)</t>
  </si>
  <si>
    <t>K02556</t>
  </si>
  <si>
    <t>motA; chemotaxis protein MotA</t>
  </si>
  <si>
    <t>fig|1029756.3.peg.818 (114)</t>
  </si>
  <si>
    <t>K02417</t>
  </si>
  <si>
    <t>fliNY; flagellar motor switch protein FliN/FliY</t>
  </si>
  <si>
    <t>fig|1029756.3.peg.819 (360)</t>
  </si>
  <si>
    <t>K02401</t>
  </si>
  <si>
    <t>flhB; flagellar biosynthetic protein FlhB</t>
  </si>
  <si>
    <t>fig|1029756.3.peg.820 (161)</t>
  </si>
  <si>
    <t>fig|1029756.3.peg.821 (91)</t>
  </si>
  <si>
    <t>fig|1029756.3.peg.822 (211)</t>
  </si>
  <si>
    <t>K05595</t>
  </si>
  <si>
    <t>marC; multiple antibiotic resistance protein</t>
  </si>
  <si>
    <t>fig|1029756.3.peg.823 (126)</t>
  </si>
  <si>
    <t>K02387</t>
  </si>
  <si>
    <t>flgB; flagellar basal-body rod protein FlgB</t>
  </si>
  <si>
    <t>fig|1029756.3.peg.824 (139)</t>
  </si>
  <si>
    <t>K02388</t>
  </si>
  <si>
    <t>flgC; flagellar basal-body rod protein FlgC</t>
  </si>
  <si>
    <t>fig|1029756.3.peg.825 (113)</t>
  </si>
  <si>
    <t>K02408</t>
  </si>
  <si>
    <t>fliE; flagellar hook-basal body complex protein FliE</t>
  </si>
  <si>
    <t>fig|1029756.3.peg.826 (262)</t>
  </si>
  <si>
    <t>K02392</t>
  </si>
  <si>
    <t>flgG; flagellar basal-body rod protein FlgG</t>
  </si>
  <si>
    <t>fig|1029756.3.peg.827 (181)</t>
  </si>
  <si>
    <t>K02386</t>
  </si>
  <si>
    <t>flgA; flagella basal body P-ring formation protein FlgA</t>
  </si>
  <si>
    <t>fig|1029756.3.peg.828 (370)</t>
  </si>
  <si>
    <t>K02394</t>
  </si>
  <si>
    <t>flgI; flagellar P-ring protein precursor FlgI</t>
  </si>
  <si>
    <t>fig|1029756.3.peg.829 (344)</t>
  </si>
  <si>
    <t>K05802</t>
  </si>
  <si>
    <t>fig|1029756.3.peg.830 (258)</t>
  </si>
  <si>
    <t>K02393</t>
  </si>
  <si>
    <t>flgH; flagellar L-ring protein precursor FlgH</t>
  </si>
  <si>
    <t>fig|1029756.3.peg.831 (165)</t>
  </si>
  <si>
    <t>K02415</t>
  </si>
  <si>
    <t>fliL; flagellar FliL protein</t>
  </si>
  <si>
    <t>fig|1029756.3.peg.832 (245)</t>
  </si>
  <si>
    <t>K02419</t>
  </si>
  <si>
    <t>fliP; flagellar biosynthetic protein FliP</t>
  </si>
  <si>
    <t>fig|1029756.3.peg.833 (308)</t>
  </si>
  <si>
    <t>K02406</t>
  </si>
  <si>
    <t>fliC; flagellin</t>
  </si>
  <si>
    <t>fig|1029756.3.peg.834 (311)</t>
  </si>
  <si>
    <t>fig|1029756.3.peg.835 (319)</t>
  </si>
  <si>
    <t>fig|1029756.3.peg.836 (559)</t>
  </si>
  <si>
    <t>K02409</t>
  </si>
  <si>
    <t>fliF; flagellar M-ring protein FliF</t>
  </si>
  <si>
    <t>fig|1029756.3.peg.837 (229)</t>
  </si>
  <si>
    <t>fig|1029756.3.peg.838 (384)</t>
  </si>
  <si>
    <t>motB; chemotaxis protein MotB</t>
  </si>
  <si>
    <t>fig|1029756.3.peg.839 (406)</t>
  </si>
  <si>
    <t>K10564</t>
  </si>
  <si>
    <t>motC; chemotaxis protein MotC</t>
  </si>
  <si>
    <t>fig|1029756.3.peg.840 (495)</t>
  </si>
  <si>
    <t>fig|1029756.3.peg.841 (74)</t>
  </si>
  <si>
    <t>K03406</t>
  </si>
  <si>
    <t>fig|1029756.3.peg.842 (86)</t>
  </si>
  <si>
    <t>K00459</t>
  </si>
  <si>
    <t>fig|1029756.3.peg.843 (264)</t>
  </si>
  <si>
    <t>fig|1029756.3.peg.844 (309)</t>
  </si>
  <si>
    <t>cheR; chemotaxis protein methyltransferase CheR [EC:2.1.1.80]</t>
  </si>
  <si>
    <t>fig|1029756.3.peg.845 (116)</t>
  </si>
  <si>
    <t>fig|1029756.3.peg.846 (157)</t>
  </si>
  <si>
    <t>K03408</t>
  </si>
  <si>
    <t>cheW; purine-binding chemotaxis protein CheW</t>
  </si>
  <si>
    <t>fig|1029756.3.peg.847 (880)</t>
  </si>
  <si>
    <t>K03407</t>
  </si>
  <si>
    <t>cheA; two-component system, chemotaxis family, sensor kinase CheA [EC:2.7.13.3]</t>
  </si>
  <si>
    <t>fig|1029756.3.peg.848 (187)</t>
  </si>
  <si>
    <t>K06873</t>
  </si>
  <si>
    <t>fig|1029756.3.peg.849 (321)</t>
  </si>
  <si>
    <t>K02416</t>
  </si>
  <si>
    <t>fliM; flagellar motor switch protein FliM</t>
  </si>
  <si>
    <t>fig|1029756.3.peg.850 (328)</t>
  </si>
  <si>
    <t>K02410</t>
  </si>
  <si>
    <t>fliG; flagellar motor switch protein FliG</t>
  </si>
  <si>
    <t>fig|1029756.3.peg.851 (199)</t>
  </si>
  <si>
    <t>fig|1029756.3.peg.852 (458)</t>
  </si>
  <si>
    <t>fig|1029756.3.peg.853 (225)</t>
  </si>
  <si>
    <t>fig|1029756.3.peg.854 (170)</t>
  </si>
  <si>
    <t>fig|1029756.3.peg.855 (90)</t>
  </si>
  <si>
    <t>K00973</t>
  </si>
  <si>
    <t>fig|1029756.3.peg.856 (369)</t>
  </si>
  <si>
    <t>fig|1029756.3.peg.857 (527)</t>
  </si>
  <si>
    <t>K06946</t>
  </si>
  <si>
    <t>fig|1029756.3.peg.858 (427)</t>
  </si>
  <si>
    <t>fig|1029756.3.peg.859 (137)</t>
  </si>
  <si>
    <t>K08738</t>
  </si>
  <si>
    <t>CYC; cytochrome c</t>
  </si>
  <si>
    <t>fig|1029756.3.peg.860 (614)</t>
  </si>
  <si>
    <t>fig|1029756.3.peg.861 (68)</t>
  </si>
  <si>
    <t>fig|1029756.3.peg.862 (167)</t>
  </si>
  <si>
    <t>fig|1029756.3.peg.863 (330)</t>
  </si>
  <si>
    <t>fig|1029756.3.peg.864 (131)</t>
  </si>
  <si>
    <t>fig|1029756.3.peg.865 (90)</t>
  </si>
  <si>
    <t>K01783</t>
  </si>
  <si>
    <t>fig|1029756.3.peg.866 (551)</t>
  </si>
  <si>
    <t>fig|1029756.3.peg.867 (359)</t>
  </si>
  <si>
    <t>fig|1029756.3.peg.868 (1040)</t>
  </si>
  <si>
    <t>fig|1029756.3.peg.869 (315)</t>
  </si>
  <si>
    <t>fig|1029756.3.peg.870 (350)</t>
  </si>
  <si>
    <t>K02012</t>
  </si>
  <si>
    <t>afuA; iron(III) transport system substrate-binding protein</t>
  </si>
  <si>
    <t>fig|1029756.3.peg.871 (784)</t>
  </si>
  <si>
    <t>K16090</t>
  </si>
  <si>
    <t>fiu; catecholate siderophore receptor</t>
  </si>
  <si>
    <t>fig|1029756.3.peg.872 (226)</t>
  </si>
  <si>
    <t>K07336</t>
  </si>
  <si>
    <t>PKHD-type hydroxylase [EC:1.14.11.-]</t>
  </si>
  <si>
    <t>fig|1029756.3.peg.873 (370)</t>
  </si>
  <si>
    <t>K16422</t>
  </si>
  <si>
    <t>hmo; 4-hydroxymandelate oxidase [EC:1.1.3.46]</t>
  </si>
  <si>
    <t>fig|1029756.3.peg.874 (284)</t>
  </si>
  <si>
    <t>tonB; periplasmic protein TonB</t>
  </si>
  <si>
    <t>fig|1029756.3.peg.875 (158)</t>
  </si>
  <si>
    <t>K03559</t>
  </si>
  <si>
    <t>exbD; biopolymer transport protein ExbD</t>
  </si>
  <si>
    <t>fig|1029756.3.peg.876 (386)</t>
  </si>
  <si>
    <t>K03561</t>
  </si>
  <si>
    <t>exbB; biopolymer transport protein ExbB</t>
  </si>
  <si>
    <t>fig|1029756.3.peg.877 (137)</t>
  </si>
  <si>
    <t>K13051</t>
  </si>
  <si>
    <t>fig|1029756.3.peg.878 (248)</t>
  </si>
  <si>
    <t>fig|1029756.3.peg.879 (1094)</t>
  </si>
  <si>
    <t>fig|1029756.3.peg.880 (183)</t>
  </si>
  <si>
    <t>K01790</t>
  </si>
  <si>
    <t>rfbC; dTDP-4-dehydrorhamnose 3,5-epimerase [EC:5.1.3.13]</t>
  </si>
  <si>
    <t>fig|1029756.3.peg.881 (367)</t>
  </si>
  <si>
    <t>K01709</t>
  </si>
  <si>
    <t>rfbG; CDP-glucose 4,6-dehydratase [EC:4.2.1.45]</t>
  </si>
  <si>
    <t>fig|1029756.3.peg.882 (257)</t>
  </si>
  <si>
    <t>K00978</t>
  </si>
  <si>
    <t>rfbF; glucose-1-phosphate cytidylyltransferase [EC:2.7.7.33]</t>
  </si>
  <si>
    <t>fig|1029756.3.peg.883 (103)</t>
  </si>
  <si>
    <t>K02031/K02032</t>
  </si>
  <si>
    <t>fig|1029756.3.peg.884 (474)</t>
  </si>
  <si>
    <t>fig|1029756.3.peg.885 (601)</t>
  </si>
  <si>
    <t>K11747</t>
  </si>
  <si>
    <t>kefB; glutathione-regulated potassium-efflux system protein KefB</t>
  </si>
  <si>
    <t>fig|1029756.3.peg.886 (307)</t>
  </si>
  <si>
    <t>fig|1029756.3.peg.887 (114)</t>
  </si>
  <si>
    <t>fig|1029756.3.peg.888 (167)</t>
  </si>
  <si>
    <t>fig|1029756.3.peg.889 (48)</t>
  </si>
  <si>
    <t>fig|1029756.3.peg.890 (133)</t>
  </si>
  <si>
    <t>fig|1029756.3.peg.891 (41)</t>
  </si>
  <si>
    <t>fig|1029756.3.peg.892 (94)</t>
  </si>
  <si>
    <t>fig|1029756.3.peg.893 (146)</t>
  </si>
  <si>
    <t>fig|1029756.3.peg.894 (320)</t>
  </si>
  <si>
    <t>K01698</t>
  </si>
  <si>
    <t>fig|1029756.3.peg.895 (41)</t>
  </si>
  <si>
    <t>fig|1029756.3.peg.896 (576)</t>
  </si>
  <si>
    <t>K16554</t>
  </si>
  <si>
    <t>exoP; polysaccharide biosynthesis transport protein</t>
  </si>
  <si>
    <t>fig|1029756.3.peg.897 (288)</t>
  </si>
  <si>
    <t>K16556</t>
  </si>
  <si>
    <t>fig|1029756.3.peg.898 (40)</t>
  </si>
  <si>
    <t>fig|1029756.3.peg.899 (306)</t>
  </si>
  <si>
    <t>fig|1029756.3.peg.900 (457)</t>
  </si>
  <si>
    <t>fig|1029756.3.peg.901 (411)</t>
  </si>
  <si>
    <t>fig|1029756.3.peg.902 (59)</t>
  </si>
  <si>
    <t>K01951</t>
  </si>
  <si>
    <t>fig|1029756.3.peg.903 (439)</t>
  </si>
  <si>
    <t>K03606</t>
  </si>
  <si>
    <t>fig|1029756.3.peg.904 (401)</t>
  </si>
  <si>
    <t>fig|1029756.3.peg.905 (558)</t>
  </si>
  <si>
    <t>K07001</t>
  </si>
  <si>
    <t>fig|1029756.3.peg.906 (213)</t>
  </si>
  <si>
    <t>K01838</t>
  </si>
  <si>
    <t>fig|1029756.3.peg.907 (308)</t>
  </si>
  <si>
    <t>fig|1029756.3.peg.908 (329)</t>
  </si>
  <si>
    <t>fig|1029756.3.peg.909 (186)</t>
  </si>
  <si>
    <t>fig|1029756.3.peg.910 (939)</t>
  </si>
  <si>
    <t>fig|1029756.3.peg.911 (466)</t>
  </si>
  <si>
    <t>K18814</t>
  </si>
  <si>
    <t>fig|1029756.3.peg.912 (377)</t>
  </si>
  <si>
    <t>fig|1029756.3.peg.913 (1520)</t>
  </si>
  <si>
    <t>fig|1029756.3.peg.914 (222)</t>
  </si>
  <si>
    <t>fig|1029756.3.peg.915 (2163)</t>
  </si>
  <si>
    <t>fig|1029756.3.peg.916 (255)</t>
  </si>
  <si>
    <t>fig|1029756.3.peg.917 (461)</t>
  </si>
  <si>
    <t>K16011</t>
  </si>
  <si>
    <t>algA; mannose-1-phosphate guanylyltransferase / mannose-6-phosphate isomerase [EC:2.7.7.13 5.3.1.8]</t>
  </si>
  <si>
    <t>K00971</t>
  </si>
  <si>
    <t>fig|1029756.3.peg.918 (119)</t>
  </si>
  <si>
    <t>K02361</t>
  </si>
  <si>
    <t>fig|1029756.3.peg.919 (42)</t>
  </si>
  <si>
    <t>K03790</t>
  </si>
  <si>
    <t>fig|1029756.3.peg.920 (388)</t>
  </si>
  <si>
    <t>K02454</t>
  </si>
  <si>
    <t>fig|1029756.3.peg.921 (95)</t>
  </si>
  <si>
    <t>K01187</t>
  </si>
  <si>
    <t>fig|1029756.3.peg.922 (60)</t>
  </si>
  <si>
    <t>K03524</t>
  </si>
  <si>
    <t>fig|1029756.3.peg.923 (1096)</t>
  </si>
  <si>
    <t>K22278</t>
  </si>
  <si>
    <t>fig|1029756.3.peg.924 (236)</t>
  </si>
  <si>
    <t>fig|1029756.3.peg.925 (64)</t>
  </si>
  <si>
    <t>fig|1029756.3.peg.926 (369)</t>
  </si>
  <si>
    <t>fig|1029756.3.peg.927 (74)</t>
  </si>
  <si>
    <t>K03737</t>
  </si>
  <si>
    <t>fig|1029756.3.peg.928 (75)</t>
  </si>
  <si>
    <t>fig|1029756.3.peg.929 (472)</t>
  </si>
  <si>
    <t>K09458</t>
  </si>
  <si>
    <t>fabF; 3-oxoacyl-[acyl-carrier-protein] synthase II [EC:2.3.1.179]</t>
  </si>
  <si>
    <t>fig|1029756.3.peg.930 (401)</t>
  </si>
  <si>
    <t>fig|1029756.3.peg.931 (472)</t>
  </si>
  <si>
    <t>fig|1029756.3.peg.932 (332)</t>
  </si>
  <si>
    <t>fig|1029756.3.peg.933 (1034)</t>
  </si>
  <si>
    <t>fig|1029756.3.peg.934 (194)</t>
  </si>
  <si>
    <t>K16137</t>
  </si>
  <si>
    <t>nemR; TetR/AcrR family transcriptional regulator, transcriptional repressor for nem operon</t>
  </si>
  <si>
    <t>fig|1029756.3.peg.935 (308)</t>
  </si>
  <si>
    <t>fig|1029756.3.peg.936 (277)</t>
  </si>
  <si>
    <t>fig|1029756.3.peg.937 (191)</t>
  </si>
  <si>
    <t>fig|1029756.3.peg.938 (135)</t>
  </si>
  <si>
    <t>fig|1029756.3.peg.939 (296)</t>
  </si>
  <si>
    <t>fig|1029756.3.peg.940 (280)</t>
  </si>
  <si>
    <t>K07088</t>
  </si>
  <si>
    <t>fig|1029756.3.peg.941 (338)</t>
  </si>
  <si>
    <t>K00064</t>
  </si>
  <si>
    <t>E1.1.1.122; D-threo-aldose 1-dehydrogenase [EC:1.1.1.122]</t>
  </si>
  <si>
    <t>fig|1029756.3.peg.942 (310)</t>
  </si>
  <si>
    <t>fig|1029756.3.peg.943 (529)</t>
  </si>
  <si>
    <t>fig|1029756.3.peg.944 (237)</t>
  </si>
  <si>
    <t>fig|1029756.3.peg.945 (242)</t>
  </si>
  <si>
    <t>K03620</t>
  </si>
  <si>
    <t>hyaC; Ni/Fe-hydrogenase 1 B-type cytochrome subunit</t>
  </si>
  <si>
    <t>fig|1029756.3.peg.946 (453)</t>
  </si>
  <si>
    <t>fig|1029756.3.peg.947 (226)</t>
  </si>
  <si>
    <t>fig|1029756.3.peg.948 (330)</t>
  </si>
  <si>
    <t>K15727</t>
  </si>
  <si>
    <t>fig|1029756.3.peg.949 (1039)</t>
  </si>
  <si>
    <t>K15726</t>
  </si>
  <si>
    <t>czcA; cobalt-zinc-cadmium resistance protein CzcA</t>
  </si>
  <si>
    <t>fig|1029756.3.peg.950 (114)</t>
  </si>
  <si>
    <t>fig|1029756.3.peg.951 (478)</t>
  </si>
  <si>
    <t>fig|1029756.3.peg.952 (130)</t>
  </si>
  <si>
    <t>fig|1029756.3.peg.953 (148)</t>
  </si>
  <si>
    <t>K01265</t>
  </si>
  <si>
    <t>fig|1029756.3.peg.954 (224)</t>
  </si>
  <si>
    <t>fig|1029756.3.peg.955 (438)</t>
  </si>
  <si>
    <t>fig|1029756.3.peg.956 (369)</t>
  </si>
  <si>
    <t>K00600</t>
  </si>
  <si>
    <t>fig|1029756.3.peg.957 (121)</t>
  </si>
  <si>
    <t>K07482</t>
  </si>
  <si>
    <t>fig|1029756.3.peg.958 (419)</t>
  </si>
  <si>
    <t>K00927</t>
  </si>
  <si>
    <t>fig|1029756.3.peg.959 (132)</t>
  </si>
  <si>
    <t>K02564</t>
  </si>
  <si>
    <t>fig|1029756.3.peg.960 (119)</t>
  </si>
  <si>
    <t>K21929</t>
  </si>
  <si>
    <t>fig|1029756.3.peg.961 (464)</t>
  </si>
  <si>
    <t>K09118</t>
  </si>
  <si>
    <t>fig|1029756.3.peg.962 (98)</t>
  </si>
  <si>
    <t>K03829</t>
  </si>
  <si>
    <t>fig|1029756.3.peg.963 (305)</t>
  </si>
  <si>
    <t>K06217</t>
  </si>
  <si>
    <t>fig|1029756.3.peg.964 (199)</t>
  </si>
  <si>
    <t>K00939</t>
  </si>
  <si>
    <t>fig|1029756.3.peg.965 (133)</t>
  </si>
  <si>
    <t>K03149</t>
  </si>
  <si>
    <t>fig|1029756.3.peg.966 (552)</t>
  </si>
  <si>
    <t>fig|1029756.3.peg.967 (66)</t>
  </si>
  <si>
    <t>fig|1029756.3.peg.968 (77)</t>
  </si>
  <si>
    <t>fig|1029756.3.peg.969 (865)</t>
  </si>
  <si>
    <t>K01156</t>
  </si>
  <si>
    <t>fig|1029756.3.peg.970 (696)</t>
  </si>
  <si>
    <t>K07316</t>
  </si>
  <si>
    <t>mod; adenine-specific DNA-methyltransferase [EC:2.1.1.72]</t>
  </si>
  <si>
    <t>fig|1029756.3.peg.971 (270)</t>
  </si>
  <si>
    <t>fig|1029756.3.peg.972 (296)</t>
  </si>
  <si>
    <t>fig|1029756.3.peg.973 (61)</t>
  </si>
  <si>
    <t>K13057</t>
  </si>
  <si>
    <t>fig|1029756.3.peg.974 (58)</t>
  </si>
  <si>
    <t>fig|1029756.3.peg.975 (38)</t>
  </si>
  <si>
    <t>fig|1029756.3.peg.976 (87)</t>
  </si>
  <si>
    <t>fig|1029756.3.peg.977 (48)</t>
  </si>
  <si>
    <t>fig|1029756.3.peg.978 (59)</t>
  </si>
  <si>
    <t>fig|1029756.3.peg.979 (428)</t>
  </si>
  <si>
    <t>K13924</t>
  </si>
  <si>
    <t>fig|1029756.3.peg.980 (87)</t>
  </si>
  <si>
    <t>K18481</t>
  </si>
  <si>
    <t>fig|1029756.3.peg.981 (45)</t>
  </si>
  <si>
    <t>K11749</t>
  </si>
  <si>
    <t>fig|1029756.3.peg.982 (71)</t>
  </si>
  <si>
    <t>fig|1029756.3.peg.983 (39)</t>
  </si>
  <si>
    <t>fig|1029756.3.peg.984 (69)</t>
  </si>
  <si>
    <t>fig|1029756.3.peg.985 (73)</t>
  </si>
  <si>
    <t>K00046</t>
  </si>
  <si>
    <t>fig|1029756.3.peg.986 (67)</t>
  </si>
  <si>
    <t>K02071</t>
  </si>
  <si>
    <t>fig|1029756.3.peg.987 (65)</t>
  </si>
  <si>
    <t>K16211</t>
  </si>
  <si>
    <t>fig|1029756.3.peg.988 (45)</t>
  </si>
  <si>
    <t>fig|1029756.3.peg.989 (187)</t>
  </si>
  <si>
    <t>K07494</t>
  </si>
  <si>
    <t>fig|1029756.3.peg.990 (127)</t>
  </si>
  <si>
    <t>K07499</t>
  </si>
  <si>
    <t>fig|1029756.3.peg.991 (83)</t>
  </si>
  <si>
    <t>fig|1029756.3.peg.992 (456)</t>
  </si>
  <si>
    <t>K03455</t>
  </si>
  <si>
    <t>TC.KEF; monovalent cation:H+ antiporter-2, CPA2 family</t>
  </si>
  <si>
    <t>fig|1029756.3.peg.993 (729)</t>
  </si>
  <si>
    <t>fig|1029756.3.peg.994 (357)</t>
  </si>
  <si>
    <t>fig|1029756.3.peg.995 (105)</t>
  </si>
  <si>
    <t>K01697</t>
  </si>
  <si>
    <t>fig|1029756.3.peg.996 (109)</t>
  </si>
  <si>
    <t>fig|1029756.3.peg.997 (65)</t>
  </si>
  <si>
    <t>fig|1029756.3.peg.998 (58)</t>
  </si>
  <si>
    <t>fig|1029756.3.peg.999 (247)</t>
  </si>
  <si>
    <t>fig|1029756.3.peg.1000 (1572)</t>
  </si>
  <si>
    <t>cheBR; two-component system, chemotaxis family, CheB/CheR fusion protein [EC:2.1.1.80 3.1.1.61]</t>
  </si>
  <si>
    <t>fig|1029756.3.peg.1001 (41)</t>
  </si>
  <si>
    <t>K01897</t>
  </si>
  <si>
    <t>fig|1029756.3.peg.1002 (135)</t>
  </si>
  <si>
    <t>K02116</t>
  </si>
  <si>
    <t>fig|1029756.3.peg.1003 (50)</t>
  </si>
  <si>
    <t>fig|1029756.3.peg.1004 (49)</t>
  </si>
  <si>
    <t>K09384</t>
  </si>
  <si>
    <t>fig|1029756.3.peg.1005 (42)</t>
  </si>
  <si>
    <t>fig|1029756.3.peg.1006 (148)</t>
  </si>
  <si>
    <t>K02906</t>
  </si>
  <si>
    <t>fig|1029756.3.peg.1007 (288)</t>
  </si>
  <si>
    <t>fig|1029756.3.peg.1008 (44)</t>
  </si>
  <si>
    <t>fig|1029756.3.peg.1009 (143)</t>
  </si>
  <si>
    <t>K04047</t>
  </si>
  <si>
    <t>dps; starvation-inducible DNA-binding protein</t>
  </si>
  <si>
    <t>fig|1029756.3.peg.1010 (321)</t>
  </si>
  <si>
    <t>fig|1029756.3.peg.1011 (224)</t>
  </si>
  <si>
    <t>fig|1029756.3.peg.1012 (503)</t>
  </si>
  <si>
    <t>K03307</t>
  </si>
  <si>
    <t>TC.SSS; solute:Na+ symporter, SSS family</t>
  </si>
  <si>
    <t>fig|1029756.3.peg.1013 (77)</t>
  </si>
  <si>
    <t>fig|1029756.3.peg.1014 (73)</t>
  </si>
  <si>
    <t>fig|1029756.3.peg.1015 (117)</t>
  </si>
  <si>
    <t>fig|1029756.3.peg.1016 (86)</t>
  </si>
  <si>
    <t>fig|1029756.3.peg.1017 (572)</t>
  </si>
  <si>
    <t>K03321</t>
  </si>
  <si>
    <t>TC.SULP; sulfate permease, SulP family</t>
  </si>
  <si>
    <t>fig|1029756.3.peg.1018 (53)</t>
  </si>
  <si>
    <t>fig|1029756.3.peg.1019 (441)</t>
  </si>
  <si>
    <t>K09476</t>
  </si>
  <si>
    <t>fig|1029756.3.peg.1020 (762)</t>
  </si>
  <si>
    <t>fig|1029756.3.peg.1021 (492)</t>
  </si>
  <si>
    <t>fig|1029756.3.peg.1022 (469)</t>
  </si>
  <si>
    <t>K06213</t>
  </si>
  <si>
    <t>mgtE; magnesium transporter</t>
  </si>
  <si>
    <t>fig|1029756.3.peg.1023 (297)</t>
  </si>
  <si>
    <t>fig|1029756.3.peg.1024 (370)</t>
  </si>
  <si>
    <t>fig|1029756.3.peg.1025 (42)</t>
  </si>
  <si>
    <t>fig|1029756.3.peg.1026 (37)</t>
  </si>
  <si>
    <t>fig|1029756.3.peg.1027 (293)</t>
  </si>
  <si>
    <t>fig|1029756.3.peg.1028 (378)</t>
  </si>
  <si>
    <t>K01524</t>
  </si>
  <si>
    <t>ppx-gppA; exopolyphosphatase / guanosine-5'-triphosphate,3'-diphosphate pyrophosphatase [EC:3.6.1.11 3.6.1.40]</t>
  </si>
  <si>
    <t>fig|1029756.3.peg.1029 (250)</t>
  </si>
  <si>
    <t>K02427</t>
  </si>
  <si>
    <t>rlmE; 23S rRNA (uridine2552-2'-O)-methyltransferase [EC:2.1.1.166]</t>
  </si>
  <si>
    <t>fig|1029756.3.peg.1030 (55)</t>
  </si>
  <si>
    <t>fig|1029756.3.peg.1031 (499)</t>
  </si>
  <si>
    <t>K00088</t>
  </si>
  <si>
    <t>IMPDH; IMP dehydrogenase [EC:1.1.1.205]</t>
  </si>
  <si>
    <t>fig|1029756.3.peg.1032 (147)</t>
  </si>
  <si>
    <t>fig|1029756.3.peg.1033 (436)</t>
  </si>
  <si>
    <t>fig|1029756.3.peg.1034 (151)</t>
  </si>
  <si>
    <t>K05770</t>
  </si>
  <si>
    <t>TSPO; translocator protein</t>
  </si>
  <si>
    <t>fig|1029756.3.peg.1035 (321)</t>
  </si>
  <si>
    <t>K00684</t>
  </si>
  <si>
    <t>aat; leucyl/phenylalanyl-tRNA---protein transferase [EC:2.3.2.6]</t>
  </si>
  <si>
    <t>fig|1029756.3.peg.1036 (515)</t>
  </si>
  <si>
    <t>guaA; GMP synthase (glutamine-hydrolysing) [EC:6.3.5.2]</t>
  </si>
  <si>
    <t>fig|1029756.3.peg.1037 (109)</t>
  </si>
  <si>
    <t>K02528</t>
  </si>
  <si>
    <t>fig|1029756.3.peg.1038 (768)</t>
  </si>
  <si>
    <t>K00123</t>
  </si>
  <si>
    <t>fig|1029756.3.peg.1039 (261)</t>
  </si>
  <si>
    <t>K14998</t>
  </si>
  <si>
    <t>SURF1; surfeit locus 1 family protein</t>
  </si>
  <si>
    <t>fig|1029756.3.peg.1040 (133)</t>
  </si>
  <si>
    <t>K02300</t>
  </si>
  <si>
    <t>cyoD; cytochrome o ubiquinol oxidase subunit IV</t>
  </si>
  <si>
    <t>fig|1029756.3.peg.1041 (210)</t>
  </si>
  <si>
    <t>K02299</t>
  </si>
  <si>
    <t>cyoC; cytochrome o ubiquinol oxidase subunit III</t>
  </si>
  <si>
    <t>fig|1029756.3.peg.1042 (670)</t>
  </si>
  <si>
    <t>K02298</t>
  </si>
  <si>
    <t>cyoB; cytochrome o ubiquinol oxidase subunit I [EC:1.10.3.10]</t>
  </si>
  <si>
    <t>fig|1029756.3.peg.1043 (368)</t>
  </si>
  <si>
    <t>K02297</t>
  </si>
  <si>
    <t>cyoA; cytochrome o ubiquinol oxidase subunit II [EC:1.10.3.10]</t>
  </si>
  <si>
    <t>fig|1029756.3.peg.1044 (445)</t>
  </si>
  <si>
    <t>fig|1029756.3.peg.1045 (519)</t>
  </si>
  <si>
    <t>K03670</t>
  </si>
  <si>
    <t>mdoG; periplasmic glucans biosynthesis protein</t>
  </si>
  <si>
    <t>fig|1029756.3.peg.1046 (121)</t>
  </si>
  <si>
    <t>fig|1029756.3.peg.1047 (59)</t>
  </si>
  <si>
    <t>fig|1029756.3.peg.1048 (442)</t>
  </si>
  <si>
    <t>K03301</t>
  </si>
  <si>
    <t>TC.AAA; ATP:ADP antiporter, AAA family</t>
  </si>
  <si>
    <t>fig|1029756.3.peg.1049 (312)</t>
  </si>
  <si>
    <t>fig|1029756.3.peg.1050 (322)</t>
  </si>
  <si>
    <t>K02836</t>
  </si>
  <si>
    <t>prfB; peptide chain release factor 2</t>
  </si>
  <si>
    <t>fig|1029756.3.peg.1051 (832)</t>
  </si>
  <si>
    <t>K05366</t>
  </si>
  <si>
    <t>mrcA; penicillin-binding protein 1A [EC:2.4.1.129 3.4.16.4]</t>
  </si>
  <si>
    <t>fig|1029756.3.peg.1052 (418)</t>
  </si>
  <si>
    <t>K01448</t>
  </si>
  <si>
    <t>amiABC; N-acetylmuramoyl-L-alanine amidase [EC:3.5.1.28]</t>
  </si>
  <si>
    <t>fig|1029756.3.peg.1053 (83)</t>
  </si>
  <si>
    <t>fig|1029756.3.peg.1054 (51)</t>
  </si>
  <si>
    <t>K01150</t>
  </si>
  <si>
    <t>fig|1029756.3.peg.1055 (1023)</t>
  </si>
  <si>
    <t>K08300</t>
  </si>
  <si>
    <t>rne; ribonuclease E [EC:3.1.26.12]</t>
  </si>
  <si>
    <t>fig|1029756.3.peg.1056 (196)</t>
  </si>
  <si>
    <t>K01608</t>
  </si>
  <si>
    <t>fig|1029756.3.peg.1057 (399)</t>
  </si>
  <si>
    <t>fig|1029756.3.peg.1058 (69)</t>
  </si>
  <si>
    <t>fig|1029756.3.peg.1059 (476)</t>
  </si>
  <si>
    <t>fig|1029756.3.peg.1060 (283)</t>
  </si>
  <si>
    <t>fig|1029756.3.peg.1061 (202)</t>
  </si>
  <si>
    <t>K03786</t>
  </si>
  <si>
    <t>aroQ; 3-dehydroquinate dehydratase II [EC:4.2.1.10]</t>
  </si>
  <si>
    <t>fig|1029756.3.peg.1062 (186)</t>
  </si>
  <si>
    <t>K02160</t>
  </si>
  <si>
    <t>accB; acetyl-CoA carboxylase biotin carboxyl carrier protein</t>
  </si>
  <si>
    <t>fig|1029756.3.peg.1063 (446)</t>
  </si>
  <si>
    <t>K01961</t>
  </si>
  <si>
    <t>accC; acetyl-CoA carboxylase, biotin carboxylase subunit [EC:6.4.1.2 6.3.4.14]</t>
  </si>
  <si>
    <t>fig|1029756.3.peg.1064 (44)</t>
  </si>
  <si>
    <t>fig|1029756.3.peg.1065 (227)</t>
  </si>
  <si>
    <t>fig|1029756.3.peg.1066 (296)</t>
  </si>
  <si>
    <t>K06969</t>
  </si>
  <si>
    <t>rlmI; 23S rRNA (cytosine1962-C5)-methyltransferase [EC:2.1.1.191]</t>
  </si>
  <si>
    <t>fig|1029756.3.peg.1067 (259)</t>
  </si>
  <si>
    <t>K03437</t>
  </si>
  <si>
    <t>spoU; RNA methyltransferase, TrmH family</t>
  </si>
  <si>
    <t>fig|1029756.3.peg.1068 (112)</t>
  </si>
  <si>
    <t>K07461</t>
  </si>
  <si>
    <t>putative endonuclease</t>
  </si>
  <si>
    <t>fig|1029756.3.peg.1069 (249)</t>
  </si>
  <si>
    <t>fabG; 3-oxoacyl-[acyl-carrier protein] reductase [EC:1.1.1.100]</t>
  </si>
  <si>
    <t>fig|1029756.3.peg.1070 (301)</t>
  </si>
  <si>
    <t>K04518</t>
  </si>
  <si>
    <t>pheA2; prephenate dehydratase [EC:4.2.1.51]</t>
  </si>
  <si>
    <t>fig|1029756.3.peg.1071 (248)</t>
  </si>
  <si>
    <t>K00979</t>
  </si>
  <si>
    <t>kdsB; 3-deoxy-manno-octulosonate cytidylyltransferase (CMP-KDO synthetase) [EC:2.7.7.38]</t>
  </si>
  <si>
    <t>fig|1029756.3.peg.1072 (210)</t>
  </si>
  <si>
    <t>fig|1029756.3.peg.1073 (114)</t>
  </si>
  <si>
    <t>fig|1029756.3.peg.1074 (607)</t>
  </si>
  <si>
    <t>K13893</t>
  </si>
  <si>
    <t>yejA; microcin C transport system substrate-binding protein</t>
  </si>
  <si>
    <t>fig|1029756.3.peg.1075 (617)</t>
  </si>
  <si>
    <t>fig|1029756.3.peg.1076 (370)</t>
  </si>
  <si>
    <t>K13894</t>
  </si>
  <si>
    <t>yejB; microcin C transport system permease protein</t>
  </si>
  <si>
    <t>fig|1029756.3.peg.1077 (412)</t>
  </si>
  <si>
    <t>K13895</t>
  </si>
  <si>
    <t>yejE; microcin C transport system permease protein</t>
  </si>
  <si>
    <t>fig|1029756.3.peg.1078 (543)</t>
  </si>
  <si>
    <t>K13896</t>
  </si>
  <si>
    <t>yejF; microcin C transport system ATP-binding protein</t>
  </si>
  <si>
    <t>fig|1029756.3.peg.1079 (172)</t>
  </si>
  <si>
    <t>K01960</t>
  </si>
  <si>
    <t>fig|1029756.3.peg.1080 (336)</t>
  </si>
  <si>
    <t>fig|1029756.3.peg.1081 (503)</t>
  </si>
  <si>
    <t>K01255</t>
  </si>
  <si>
    <t>CARP; leucyl aminopeptidase [EC:3.4.11.1]</t>
  </si>
  <si>
    <t>fig|1029756.3.peg.1082 (224)</t>
  </si>
  <si>
    <t>fig|1029756.3.peg.1083 (326)</t>
  </si>
  <si>
    <t>fig|1029756.3.peg.1084 (324)</t>
  </si>
  <si>
    <t>K12511</t>
  </si>
  <si>
    <t>tadC; tight adherence protein C</t>
  </si>
  <si>
    <t>fig|1029756.3.peg.1085 (336)</t>
  </si>
  <si>
    <t>K12510</t>
  </si>
  <si>
    <t>tadB; tight adherence protein B</t>
  </si>
  <si>
    <t>fig|1029756.3.peg.1086 (492)</t>
  </si>
  <si>
    <t>K02283</t>
  </si>
  <si>
    <t>cpaF; pilus assembly protein CpaF</t>
  </si>
  <si>
    <t>fig|1029756.3.peg.1087 (435)</t>
  </si>
  <si>
    <t>K02282</t>
  </si>
  <si>
    <t>cpaE; pilus assembly protein CpaE</t>
  </si>
  <si>
    <t>fig|1029756.3.peg.1088 (251)</t>
  </si>
  <si>
    <t>K02281</t>
  </si>
  <si>
    <t>cpaD; pilus assembly protein CpaD</t>
  </si>
  <si>
    <t>fig|1029756.3.peg.1089 (546)</t>
  </si>
  <si>
    <t>K02280</t>
  </si>
  <si>
    <t>cpaC; pilus assembly protein CpaC</t>
  </si>
  <si>
    <t>fig|1029756.3.peg.1090 (242)</t>
  </si>
  <si>
    <t>K02279</t>
  </si>
  <si>
    <t>cpaB; pilus assembly protein CpaB</t>
  </si>
  <si>
    <t>fig|1029756.3.peg.1091 (153)</t>
  </si>
  <si>
    <t>K02278</t>
  </si>
  <si>
    <t>cpaA; prepilin peptidase CpaA [EC:3.4.23.43]</t>
  </si>
  <si>
    <t>fig|1029756.3.peg.1092 (55)</t>
  </si>
  <si>
    <t>K02651</t>
  </si>
  <si>
    <t>flp; pilus assembly protein Flp/PilA</t>
  </si>
  <si>
    <t>fig|1029756.3.peg.1093 (59)</t>
  </si>
  <si>
    <t>fig|1029756.3.peg.1094 (38)</t>
  </si>
  <si>
    <t>fig|1029756.3.peg.1095 (987)</t>
  </si>
  <si>
    <t>secA; preprotein translocase subunit SecA</t>
  </si>
  <si>
    <t>fig|1029756.3.peg.1096 (349)</t>
  </si>
  <si>
    <t>K03769</t>
  </si>
  <si>
    <t>ppiC; peptidyl-prolyl cis-trans isomerase C [EC:5.2.1.8]</t>
  </si>
  <si>
    <t>fig|1029756.3.peg.1097 (415)</t>
  </si>
  <si>
    <t>K00620</t>
  </si>
  <si>
    <t>argJ; glutamate N-acetyltransferase / amino-acid N-acetyltransferase [EC:2.3.1.35 2.3.1.1]</t>
  </si>
  <si>
    <t>fig|1029756.3.peg.1098 (218)</t>
  </si>
  <si>
    <t>K00569</t>
  </si>
  <si>
    <t>TPMT; thiopurine S-methyltransferase [EC:2.1.1.67]</t>
  </si>
  <si>
    <t>fig|1029756.3.peg.1099 (420)</t>
  </si>
  <si>
    <t>K00833</t>
  </si>
  <si>
    <t>bioA; adenosylmethionine---8-amino-7-oxononanoate aminotransferase [EC:2.6.1.62]</t>
  </si>
  <si>
    <t>fig|1029756.3.peg.1100 (208)</t>
  </si>
  <si>
    <t>K01935</t>
  </si>
  <si>
    <t>bioD; dethiobiotin synthetase [EC:6.3.3.3]</t>
  </si>
  <si>
    <t>fig|1029756.3.peg.1101 (379)</t>
  </si>
  <si>
    <t>bioF; 8-amino-7-oxononanoate synthase [EC:2.3.1.47]</t>
  </si>
  <si>
    <t>fig|1029756.3.peg.1102 (370)</t>
  </si>
  <si>
    <t>K01012</t>
  </si>
  <si>
    <t>bioB; biotin synthase [EC:2.8.1.6]</t>
  </si>
  <si>
    <t>fig|1029756.3.peg.1103 (91)</t>
  </si>
  <si>
    <t>K08161</t>
  </si>
  <si>
    <t>fig|1029756.3.peg.1104 (667)</t>
  </si>
  <si>
    <t>K07093</t>
  </si>
  <si>
    <t>fig|1029756.3.peg.1105 (171)</t>
  </si>
  <si>
    <t>K10716</t>
  </si>
  <si>
    <t>fig|1029756.3.peg.1106 (189)</t>
  </si>
  <si>
    <t>fig|1029756.3.peg.1107 (309)</t>
  </si>
  <si>
    <t>K02275</t>
  </si>
  <si>
    <t>coxB; cytochrome c oxidase subunit II [EC:1.9.3.1]</t>
  </si>
  <si>
    <t>fig|1029756.3.peg.1108 (387)</t>
  </si>
  <si>
    <t>K02257</t>
  </si>
  <si>
    <t>COX10; heme o synthase [EC:2.5.1.141]</t>
  </si>
  <si>
    <t>fig|1029756.3.peg.1109 (48)</t>
  </si>
  <si>
    <t>fig|1029756.3.peg.1110 (211)</t>
  </si>
  <si>
    <t>K02258</t>
  </si>
  <si>
    <t>COX11; cytochrome c oxidase assembly protein subunit 11</t>
  </si>
  <si>
    <t>fig|1029756.3.peg.1111 (317)</t>
  </si>
  <si>
    <t>K02276</t>
  </si>
  <si>
    <t>coxC; cytochrome c oxidase subunit III [EC:1.9.3.1]</t>
  </si>
  <si>
    <t>fig|1029756.3.peg.1112 (132)</t>
  </si>
  <si>
    <t>fig|1029756.3.peg.1113 (264)</t>
  </si>
  <si>
    <t>fig|1029756.3.peg.1114 (469)</t>
  </si>
  <si>
    <t>K01733</t>
  </si>
  <si>
    <t>thrC; threonine synthase [EC:4.2.3.1]</t>
  </si>
  <si>
    <t>fig|1029756.3.peg.1115 (433)</t>
  </si>
  <si>
    <t>fig|1029756.3.peg.1116 (199)</t>
  </si>
  <si>
    <t>rimJ; [ribosomal protein S5]-alanine N-acetyltransferase [EC:2.3.1.267]</t>
  </si>
  <si>
    <t>fig|1029756.3.peg.1117 (1347)</t>
  </si>
  <si>
    <t>fig|1029756.3.peg.1118 (202)</t>
  </si>
  <si>
    <t>K07735</t>
  </si>
  <si>
    <t>algH; putative transcriptional regulator</t>
  </si>
  <si>
    <t>fig|1029756.3.peg.1119 (243)</t>
  </si>
  <si>
    <t>fig|1029756.3.peg.1120 (160)</t>
  </si>
  <si>
    <t>fig|1029756.3.peg.1121 (178)</t>
  </si>
  <si>
    <t>fig|1029756.3.peg.1122 (154)</t>
  </si>
  <si>
    <t>K03469</t>
  </si>
  <si>
    <t>rnhA; ribonuclease HI [EC:3.1.26.4]</t>
  </si>
  <si>
    <t>fig|1029756.3.peg.1123 (323)</t>
  </si>
  <si>
    <t>K02204</t>
  </si>
  <si>
    <t>thrB2; homoserine kinase type II [EC:2.7.1.39]</t>
  </si>
  <si>
    <t>fig|1029756.3.peg.1124 (362)</t>
  </si>
  <si>
    <t>K03527</t>
  </si>
  <si>
    <t>ispH; 4-hydroxy-3-methylbut-2-en-1-yl diphosphate reductase [EC:1.17.7.4]</t>
  </si>
  <si>
    <t>fig|1029756.3.peg.1125 (218)</t>
  </si>
  <si>
    <t>fig|1029756.3.peg.1126 (121)</t>
  </si>
  <si>
    <t>K02445</t>
  </si>
  <si>
    <t>fig|1029756.3.peg.1127 (163)</t>
  </si>
  <si>
    <t>K02109</t>
  </si>
  <si>
    <t>ATPF0B; F-type H+-transporting ATPase subunit b</t>
  </si>
  <si>
    <t>fig|1029756.3.peg.1128 (193)</t>
  </si>
  <si>
    <t>fig|1029756.3.peg.1129 (74)</t>
  </si>
  <si>
    <t>K02110</t>
  </si>
  <si>
    <t>ATPF0C; F-type H+-transporting ATPase subunit c</t>
  </si>
  <si>
    <t>fig|1029756.3.peg.1130 (251)</t>
  </si>
  <si>
    <t>K02108</t>
  </si>
  <si>
    <t>ATPF0A; F-type H+-transporting ATPase subunit a</t>
  </si>
  <si>
    <t>fig|1029756.3.peg.1131 (126)</t>
  </si>
  <si>
    <t>atpI; ATP synthase protein I</t>
  </si>
  <si>
    <t>fig|1029756.3.peg.1132 (1153)</t>
  </si>
  <si>
    <t>K03529</t>
  </si>
  <si>
    <t>smc; chromosome segregation protein</t>
  </si>
  <si>
    <t>fig|1029756.3.peg.1133 (270)</t>
  </si>
  <si>
    <t>fig|1029756.3.peg.1134 (231)</t>
  </si>
  <si>
    <t>fig|1029756.3.peg.1135 (200)</t>
  </si>
  <si>
    <t>fig|1029756.3.peg.1136 (368)</t>
  </si>
  <si>
    <t>K03575</t>
  </si>
  <si>
    <t>mutY; A/G-specific adenine glycosylase [EC:3.2.2.31]</t>
  </si>
  <si>
    <t>fig|1029756.3.peg.1137 (431)</t>
  </si>
  <si>
    <t>fig|1029756.3.peg.1138 (155)</t>
  </si>
  <si>
    <t>fig|1029756.3.peg.1139 (392)</t>
  </si>
  <si>
    <t>K13581</t>
  </si>
  <si>
    <t>ccrM; modification methylase [EC:2.1.1.72]</t>
  </si>
  <si>
    <t>fig|1029756.3.peg.1140 (572)</t>
  </si>
  <si>
    <t>mcp; methyl-accepting chemotaxis protein</t>
  </si>
  <si>
    <t>fig|1029756.3.peg.1141 (55)</t>
  </si>
  <si>
    <t>fig|1029756.3.peg.1142 (221)</t>
  </si>
  <si>
    <t>K02884</t>
  </si>
  <si>
    <t>RP-L19; large subunit ribosomal protein L19</t>
  </si>
  <si>
    <t>fig|1029756.3.peg.1143 (273)</t>
  </si>
  <si>
    <t>map; methionyl aminopeptidase [EC:3.4.11.18]</t>
  </si>
  <si>
    <t>fig|1029756.3.peg.1144 (254)</t>
  </si>
  <si>
    <t>K03630</t>
  </si>
  <si>
    <t>radC; DNA repair protein RadC</t>
  </si>
  <si>
    <t>fig|1029756.3.peg.1145 (296)</t>
  </si>
  <si>
    <t>fig|1029756.3.peg.1146 (323)</t>
  </si>
  <si>
    <t>K00384</t>
  </si>
  <si>
    <t>trxB; thioredoxin reductase (NADPH) [EC:1.8.1.9]</t>
  </si>
  <si>
    <t>fig|1029756.3.peg.1147 (289)</t>
  </si>
  <si>
    <t>fig|1029756.3.peg.1148 (79)</t>
  </si>
  <si>
    <t>fig|1029756.3.peg.1149 (300)</t>
  </si>
  <si>
    <t>fig|1029756.3.peg.1150 (468)</t>
  </si>
  <si>
    <t>K01703</t>
  </si>
  <si>
    <t>leuC; 3-isopropylmalate/(R)-2-methylmalate dehydratase large subunit [EC:4.2.1.33 4.2.1.35]</t>
  </si>
  <si>
    <t>fig|1029756.3.peg.1151 (139)</t>
  </si>
  <si>
    <t>fig|1029756.3.peg.1152 (178)</t>
  </si>
  <si>
    <t>fig|1029756.3.peg.1153 (143)</t>
  </si>
  <si>
    <t>K02834</t>
  </si>
  <si>
    <t>fig|1029756.3.peg.1154 (201)</t>
  </si>
  <si>
    <t>K01704</t>
  </si>
  <si>
    <t>leuD; 3-isopropylmalate/(R)-2-methylmalate dehydratase small subunit [EC:4.2.1.33 4.2.1.35]</t>
  </si>
  <si>
    <t>fig|1029756.3.peg.1155 (340)</t>
  </si>
  <si>
    <t>K01286</t>
  </si>
  <si>
    <t>E3.4.16.4; D-alanyl-D-alanine carboxypeptidase [EC:3.4.16.4]</t>
  </si>
  <si>
    <t>fig|1029756.3.peg.1156 (104)</t>
  </si>
  <si>
    <t>K04335</t>
  </si>
  <si>
    <t>fig|1029756.3.peg.1157 (499)</t>
  </si>
  <si>
    <t>K00104</t>
  </si>
  <si>
    <t>glcD; glycolate oxidase [EC:1.1.3.15]</t>
  </si>
  <si>
    <t>fig|1029756.3.peg.1158 (406)</t>
  </si>
  <si>
    <t>K11472</t>
  </si>
  <si>
    <t>glcE; glycolate oxidase FAD binding subunit</t>
  </si>
  <si>
    <t>fig|1029756.3.peg.1159 (457)</t>
  </si>
  <si>
    <t>K11473</t>
  </si>
  <si>
    <t>glcF; glycolate oxidase iron-sulfur subunit</t>
  </si>
  <si>
    <t>fig|1029756.3.peg.1160 (278)</t>
  </si>
  <si>
    <t>K01090</t>
  </si>
  <si>
    <t>fig|1029756.3.peg.1161 (379)</t>
  </si>
  <si>
    <t>K07261</t>
  </si>
  <si>
    <t>mepA; penicillin-insensitive murein DD-endopeptidase [EC:3.4.24.-]</t>
  </si>
  <si>
    <t>fig|1029756.3.peg.1162 (137)</t>
  </si>
  <si>
    <t>fig|1029756.3.peg.1163 (312)</t>
  </si>
  <si>
    <t>fig|1029756.3.peg.1164 (201)</t>
  </si>
  <si>
    <t>K01495</t>
  </si>
  <si>
    <t>GCH1; GTP cyclohydrolase IA [EC:3.5.4.16]</t>
  </si>
  <si>
    <t>fig|1029756.3.peg.1165 (237)</t>
  </si>
  <si>
    <t>fig|1029756.3.peg.1166 (253)</t>
  </si>
  <si>
    <t>K06173</t>
  </si>
  <si>
    <t>truA; tRNA pseudouridine38-40 synthase [EC:5.4.99.12]</t>
  </si>
  <si>
    <t>fig|1029756.3.peg.1167 (83)</t>
  </si>
  <si>
    <t>fig|1029756.3.peg.1168 (312)</t>
  </si>
  <si>
    <t>K00604</t>
  </si>
  <si>
    <t>MTFMT; methionyl-tRNA formyltransferase [EC:2.1.2.9]</t>
  </si>
  <si>
    <t>fig|1029756.3.peg.1169 (173)</t>
  </si>
  <si>
    <t>K01462</t>
  </si>
  <si>
    <t>PDF; peptide deformylase [EC:3.5.1.88]</t>
  </si>
  <si>
    <t>fig|1029756.3.peg.1170 (155)</t>
  </si>
  <si>
    <t>K05844</t>
  </si>
  <si>
    <t>fig|1029756.3.peg.1171 (365)</t>
  </si>
  <si>
    <t>fig|1029756.3.peg.1172 (454)</t>
  </si>
  <si>
    <t>fig|1029756.3.peg.1173 (226)</t>
  </si>
  <si>
    <t>K06187</t>
  </si>
  <si>
    <t>recR; recombination protein RecR</t>
  </si>
  <si>
    <t>fig|1029756.3.peg.1174 (348)</t>
  </si>
  <si>
    <t>fig|1029756.3.peg.1175 (144)</t>
  </si>
  <si>
    <t>K22296</t>
  </si>
  <si>
    <t>fig|1029756.3.peg.1176 (748)</t>
  </si>
  <si>
    <t>fig|1029756.3.peg.1177 (225)</t>
  </si>
  <si>
    <t>K03710</t>
  </si>
  <si>
    <t>GntR family transcriptional regulator</t>
  </si>
  <si>
    <t>fig|1029756.3.peg.1178 (53)</t>
  </si>
  <si>
    <t>fig|1029756.3.peg.1179 (147)</t>
  </si>
  <si>
    <t>fig|1029756.3.peg.1180 (554)</t>
  </si>
  <si>
    <t>fig|1029756.3.peg.1181 (492)</t>
  </si>
  <si>
    <t>fig|1029756.3.peg.1182 (429)</t>
  </si>
  <si>
    <t>fig|1029756.3.peg.1183 (249)</t>
  </si>
  <si>
    <t>K06988</t>
  </si>
  <si>
    <t>fno; 8-hydroxy-5-deazaflavin:NADPH oxidoreductase [EC:1.5.1.40]</t>
  </si>
  <si>
    <t>fig|1029756.3.peg.1185 (618)</t>
  </si>
  <si>
    <t>K03342</t>
  </si>
  <si>
    <t>pabBC; para-aminobenzoate synthetase / 4-amino-4-deoxychorismate lyase [EC:2.6.1.85 4.1.3.38]</t>
  </si>
  <si>
    <t>fig|1029756.3.peg.1186 (80)</t>
  </si>
  <si>
    <t>K07301</t>
  </si>
  <si>
    <t>fig|1029756.3.peg.1187 (58)</t>
  </si>
  <si>
    <t>fig|1029756.3.peg.1188 (38)</t>
  </si>
  <si>
    <t>fig|1029756.3.peg.1189 (838)</t>
  </si>
  <si>
    <t>K03579</t>
  </si>
  <si>
    <t>hrpB; ATP-dependent helicase HrpB [EC:3.6.4.13]</t>
  </si>
  <si>
    <t>fig|1029756.3.peg.1190 (165)</t>
  </si>
  <si>
    <t>fig|1029756.3.peg.1191 (150)</t>
  </si>
  <si>
    <t>K01822</t>
  </si>
  <si>
    <t>fig|1029756.3.peg.1192 (428)</t>
  </si>
  <si>
    <t>K00574</t>
  </si>
  <si>
    <t>cfa; cyclopropane-fatty-acyl-phospholipid synthase [EC:2.1.1.79]</t>
  </si>
  <si>
    <t>fig|1029756.3.peg.1193 (230)</t>
  </si>
  <si>
    <t>rpe; ribulose-phosphate 3-epimerase [EC:5.1.3.1]</t>
  </si>
  <si>
    <t>fig|1029756.3.peg.1194 (276)</t>
  </si>
  <si>
    <t>K00675</t>
  </si>
  <si>
    <t>nhoA; N-hydroxyarylamine O-acetyltransferase [EC:2.3.1.118]</t>
  </si>
  <si>
    <t>fig|1029756.3.peg.1195 (154)</t>
  </si>
  <si>
    <t>fig|1029756.3.peg.1196 (392)</t>
  </si>
  <si>
    <t>fig|1029756.3.peg.1197 (292)</t>
  </si>
  <si>
    <t>K00855</t>
  </si>
  <si>
    <t>PRK; phosphoribulokinase [EC:2.7.1.19]</t>
  </si>
  <si>
    <t>fig|1029756.3.peg.1198 (346)</t>
  </si>
  <si>
    <t>K03841</t>
  </si>
  <si>
    <t>FBP; fructose-1,6-bisphosphatase I [EC:3.1.3.11]</t>
  </si>
  <si>
    <t>fig|1029756.3.peg.1199 (243)</t>
  </si>
  <si>
    <t>K07395</t>
  </si>
  <si>
    <t>putative proteasome-type protease</t>
  </si>
  <si>
    <t>fig|1029756.3.peg.1200 (274)</t>
  </si>
  <si>
    <t>fig|1029756.3.peg.1201 (315)</t>
  </si>
  <si>
    <t>fig|1029756.3.peg.1202 (479)</t>
  </si>
  <si>
    <t>fig|1029756.3.peg.1203 (72)</t>
  </si>
  <si>
    <t>K04761</t>
  </si>
  <si>
    <t>fig|1029756.3.peg.1204 (188)</t>
  </si>
  <si>
    <t>fig|1029756.3.peg.1205 (226)</t>
  </si>
  <si>
    <t>fig|1029756.3.peg.1206 (108)</t>
  </si>
  <si>
    <t>fig|1029756.3.peg.1207 (90)</t>
  </si>
  <si>
    <t>fig|1029756.3.peg.1208 (69)</t>
  </si>
  <si>
    <t>K02381</t>
  </si>
  <si>
    <t>fig|1029756.3.peg.1209 (75)</t>
  </si>
  <si>
    <t>K21686</t>
  </si>
  <si>
    <t>fig|1029756.3.peg.1210 (201)</t>
  </si>
  <si>
    <t>K07446</t>
  </si>
  <si>
    <t>fig|1029756.3.peg.1211 (200)</t>
  </si>
  <si>
    <t>K07498</t>
  </si>
  <si>
    <t>fig|1029756.3.peg.1212 (47)</t>
  </si>
  <si>
    <t>fig|1029756.3.peg.1213 (658)</t>
  </si>
  <si>
    <t>fig|1029756.3.peg.1214 (532)</t>
  </si>
  <si>
    <t>K07459</t>
  </si>
  <si>
    <t>ybjD; putative ATP-dependent endonuclease of the OLD family</t>
  </si>
  <si>
    <t>fig|1029756.3.peg.1215 (54)</t>
  </si>
  <si>
    <t>K12143</t>
  </si>
  <si>
    <t>fig|1029756.3.peg.1216 (377)</t>
  </si>
  <si>
    <t>K22516</t>
  </si>
  <si>
    <t>fig|1029756.3.peg.1217 (408)</t>
  </si>
  <si>
    <t>K00558</t>
  </si>
  <si>
    <t>DNMT1; DNA (cytosine-5)-methyltransferase 1 [EC:2.1.1.37]</t>
  </si>
  <si>
    <t>fig|1029756.3.peg.1218 (58)</t>
  </si>
  <si>
    <t>fig|1029756.3.peg.1219 (332)</t>
  </si>
  <si>
    <t>fig|1029756.3.peg.1220 (201)</t>
  </si>
  <si>
    <t>fig|1029756.3.peg.1221 (273)</t>
  </si>
  <si>
    <t>fig|1029756.3.peg.1222 (269)</t>
  </si>
  <si>
    <t>K17488</t>
  </si>
  <si>
    <t>fig|1029756.3.peg.1223 (115)</t>
  </si>
  <si>
    <t>K03041</t>
  </si>
  <si>
    <t>fig|1029756.3.peg.1224 (40)</t>
  </si>
  <si>
    <t>fig|1029756.3.peg.1225 (47)</t>
  </si>
  <si>
    <t>fig|1029756.3.peg.1226 (144)</t>
  </si>
  <si>
    <t>K07489</t>
  </si>
  <si>
    <t>fig|1029756.3.peg.1227 (74)</t>
  </si>
  <si>
    <t>K14393</t>
  </si>
  <si>
    <t>fig|1029756.3.peg.1228 (40)</t>
  </si>
  <si>
    <t>fig|1029756.3.peg.1229 (538)</t>
  </si>
  <si>
    <t>fig|1029756.3.peg.1230 (102)</t>
  </si>
  <si>
    <t>K03466</t>
  </si>
  <si>
    <t>fig|1029756.3.peg.1231 (47)</t>
  </si>
  <si>
    <t>fig|1029756.3.peg.1232 (85)</t>
  </si>
  <si>
    <t>K12297</t>
  </si>
  <si>
    <t>fig|1029756.3.peg.1233 (144)</t>
  </si>
  <si>
    <t>fig|1029756.3.peg.1234 (328)</t>
  </si>
  <si>
    <t>K03565</t>
  </si>
  <si>
    <t>fig|1029756.3.peg.1235 (91)</t>
  </si>
  <si>
    <t>K03088</t>
  </si>
  <si>
    <t>fig|1029756.3.peg.1236 (446)</t>
  </si>
  <si>
    <t>fig|1029756.3.peg.1237 (60)</t>
  </si>
  <si>
    <t>K02035</t>
  </si>
  <si>
    <t>fig|1029756.3.peg.1238 (207)</t>
  </si>
  <si>
    <t>fig|1029756.3.peg.1239 (192)</t>
  </si>
  <si>
    <t>fig|1029756.3.peg.1240 (60)</t>
  </si>
  <si>
    <t>fig|1029756.3.peg.1241 (134)</t>
  </si>
  <si>
    <t>fig|1029756.3.peg.1242 (77)</t>
  </si>
  <si>
    <t>K03820</t>
  </si>
  <si>
    <t>fig|1029756.3.peg.1243 (44)</t>
  </si>
  <si>
    <t>fig|1029756.3.peg.1244 (757)</t>
  </si>
  <si>
    <t>fig|1029756.3.peg.1245 (1303)</t>
  </si>
  <si>
    <t>K02230</t>
  </si>
  <si>
    <t>cobN; cobaltochelatase CobN [EC:6.6.1.2]</t>
  </si>
  <si>
    <t>fig|1029756.3.peg.1246 (158)</t>
  </si>
  <si>
    <t>fig|1029756.3.peg.1247 (108)</t>
  </si>
  <si>
    <t>fig|1029756.3.peg.1248 (402)</t>
  </si>
  <si>
    <t>fig|1029756.3.peg.1249 (60)</t>
  </si>
  <si>
    <t>fig|1029756.3.peg.1250 (73)</t>
  </si>
  <si>
    <t>K09796</t>
  </si>
  <si>
    <t>fig|1029756.3.peg.1251 (356)</t>
  </si>
  <si>
    <t>K01993</t>
  </si>
  <si>
    <t>ABC-2.TX; HlyD family secretion protein</t>
  </si>
  <si>
    <t>fig|1029756.3.peg.1252 (916)</t>
  </si>
  <si>
    <t>K13926</t>
  </si>
  <si>
    <t>rbbA; ribosome-dependent ATPase</t>
  </si>
  <si>
    <t>fig|1029756.3.peg.1253 (370)</t>
  </si>
  <si>
    <t>ABC-2.P; ABC-2 type transport system permease protein</t>
  </si>
  <si>
    <t>fig|1029756.3.peg.1254 (188)</t>
  </si>
  <si>
    <t>K13770</t>
  </si>
  <si>
    <t>fig|1029756.3.peg.1255 (313)</t>
  </si>
  <si>
    <t>K00603</t>
  </si>
  <si>
    <t>fctD; glutamate formiminotransferase [EC:2.1.2.5]</t>
  </si>
  <si>
    <t>K01746</t>
  </si>
  <si>
    <t>fig|1029756.3.peg.1256 (516)</t>
  </si>
  <si>
    <t>fig|1029756.3.peg.1257 (560)</t>
  </si>
  <si>
    <t>K01938</t>
  </si>
  <si>
    <t>fhs; formate--tetrahydrofolate ligase [EC:6.3.4.3]</t>
  </si>
  <si>
    <t>fig|1029756.3.peg.1258 (207)</t>
  </si>
  <si>
    <t>fig|1029756.3.peg.1259 (466)</t>
  </si>
  <si>
    <t>K11754</t>
  </si>
  <si>
    <t>folC; dihydrofolate synthase / folylpolyglutamate synthase [EC:6.3.2.12 6.3.2.17]</t>
  </si>
  <si>
    <t>fig|1029756.3.peg.1260 (323)</t>
  </si>
  <si>
    <t>K00297</t>
  </si>
  <si>
    <t>metF; methylenetetrahydrofolate reductase (NADPH) [EC:1.5.1.20]</t>
  </si>
  <si>
    <t>fig|1029756.3.peg.1261 (40)</t>
  </si>
  <si>
    <t>fig|1029756.3.peg.1262 (105)</t>
  </si>
  <si>
    <t>fig|1029756.3.peg.1263 (388)</t>
  </si>
  <si>
    <t>K07234</t>
  </si>
  <si>
    <t>uncharacterized protein involved in response to NO</t>
  </si>
  <si>
    <t>fig|1029756.3.peg.1264 (195)</t>
  </si>
  <si>
    <t>fig|1029756.3.peg.1265 (72)</t>
  </si>
  <si>
    <t>fig|1029756.3.peg.1266 (108)</t>
  </si>
  <si>
    <t>K22042</t>
  </si>
  <si>
    <t>fig|1029756.3.peg.1267 (340)</t>
  </si>
  <si>
    <t>fig|1029756.3.peg.1268 (1070)</t>
  </si>
  <si>
    <t>fig|1029756.3.peg.1269 (114)</t>
  </si>
  <si>
    <t>K17716</t>
  </si>
  <si>
    <t>fig|1029756.3.peg.1270 (214)</t>
  </si>
  <si>
    <t>fig|1029756.3.peg.1271 (1312)</t>
  </si>
  <si>
    <t>K09800</t>
  </si>
  <si>
    <t>tamB; translocation and assembly module TamB</t>
  </si>
  <si>
    <t>fig|1029756.3.peg.1272 (634)</t>
  </si>
  <si>
    <t>K07278</t>
  </si>
  <si>
    <t>tamA; translocation and assembly module TamA</t>
  </si>
  <si>
    <t>fig|1029756.3.peg.1273 (290)</t>
  </si>
  <si>
    <t>K02016</t>
  </si>
  <si>
    <t>ABC.FEV.S; iron complex transport system substrate-binding protein</t>
  </si>
  <si>
    <t>fig|1029756.3.peg.1274 (482)</t>
  </si>
  <si>
    <t>fig|1029756.3.peg.1275 (292)</t>
  </si>
  <si>
    <t>K01561</t>
  </si>
  <si>
    <t>dehH; haloacetate dehalogenase [EC:3.8.1.3]</t>
  </si>
  <si>
    <t>fig|1029756.3.peg.1276 (282)</t>
  </si>
  <si>
    <t>fig|1029756.3.peg.1277 (255)</t>
  </si>
  <si>
    <t>fig|1029756.3.peg.1278 (150)</t>
  </si>
  <si>
    <t>tolR; biopolymer transport protein TolR</t>
  </si>
  <si>
    <t>fig|1029756.3.peg.1279 (239)</t>
  </si>
  <si>
    <t>K03562</t>
  </si>
  <si>
    <t>fig|1029756.3.peg.1280 (145)</t>
  </si>
  <si>
    <t>fig|1029756.3.peg.1281 (915)</t>
  </si>
  <si>
    <t>K16091</t>
  </si>
  <si>
    <t>fecA; Fe(3+) dicitrate transport protein</t>
  </si>
  <si>
    <t>fig|1029756.3.peg.1282 (125)</t>
  </si>
  <si>
    <t>K09810</t>
  </si>
  <si>
    <t>fig|1029756.3.peg.1283 (322)</t>
  </si>
  <si>
    <t>fig|1029756.3.peg.1284 (147)</t>
  </si>
  <si>
    <t>K03618</t>
  </si>
  <si>
    <t>fig|1029756.3.peg.1285 (278)</t>
  </si>
  <si>
    <t>NTE family protein</t>
  </si>
  <si>
    <t>fig|1029756.3.peg.1286 (154)</t>
  </si>
  <si>
    <t>K11991</t>
  </si>
  <si>
    <t>tadA; tRNA(adenine34) deaminase [EC:3.5.4.33]</t>
  </si>
  <si>
    <t>fig|1029756.3.peg.1287 (484)</t>
  </si>
  <si>
    <t>rluB; 23S rRNA pseudouridine2605 synthase [EC:5.4.99.22]</t>
  </si>
  <si>
    <t>fig|1029756.3.peg.1288 (191)</t>
  </si>
  <si>
    <t>K08316</t>
  </si>
  <si>
    <t>rsmD; 16S rRNA (guanine966-N2)-methyltransferase [EC:2.1.1.171]</t>
  </si>
  <si>
    <t>fig|1029756.3.peg.1289 (596)</t>
  </si>
  <si>
    <t>K03572</t>
  </si>
  <si>
    <t>mutL; DNA mismatch repair protein MutL</t>
  </si>
  <si>
    <t>fig|1029756.3.peg.1290 (139)</t>
  </si>
  <si>
    <t>K17484</t>
  </si>
  <si>
    <t>fig|1029756.3.peg.1291 (465)</t>
  </si>
  <si>
    <t>K00102</t>
  </si>
  <si>
    <t>LDHD; D-lactate dehydrogenase (cytochrome) [EC:1.1.2.4]</t>
  </si>
  <si>
    <t>fig|1029756.3.peg.1292 (484)</t>
  </si>
  <si>
    <t>K01174</t>
  </si>
  <si>
    <t>fig|1029756.3.peg.1293 (50)</t>
  </si>
  <si>
    <t>fig|1029756.3.peg.1294 (183)</t>
  </si>
  <si>
    <t>fig|1029756.3.peg.1295 (794)</t>
  </si>
  <si>
    <t>fig|1029756.3.peg.1296 (65)</t>
  </si>
  <si>
    <t>fig|1029756.3.peg.1297 (249)</t>
  </si>
  <si>
    <t>K21397</t>
  </si>
  <si>
    <t>fig|1029756.3.peg.1298 (246)</t>
  </si>
  <si>
    <t>fig|1029756.3.peg.1299 (286)</t>
  </si>
  <si>
    <t>K20074</t>
  </si>
  <si>
    <t>prpC; PPM family protein phosphatase [EC:3.1.3.16]</t>
  </si>
  <si>
    <t>fig|1029756.3.peg.1300 (591)</t>
  </si>
  <si>
    <t>fig|1029756.3.peg.1301 (47)</t>
  </si>
  <si>
    <t>fig|1029756.3.peg.1302 (215)</t>
  </si>
  <si>
    <t>rnhB; ribonuclease HII [EC:3.1.26.4]</t>
  </si>
  <si>
    <t>fig|1029756.3.peg.1303 (379)</t>
  </si>
  <si>
    <t>fig|1029756.3.peg.1304 (245)</t>
  </si>
  <si>
    <t>fig|1029756.3.peg.1305 (56)</t>
  </si>
  <si>
    <t>fig|1029756.3.peg.1306 (304)</t>
  </si>
  <si>
    <t>udg; uracil-DNA glycosylase [EC:3.2.2.27]</t>
  </si>
  <si>
    <t>fig|1029756.3.peg.1307 (547)</t>
  </si>
  <si>
    <t>K00311</t>
  </si>
  <si>
    <t>ETFDH; electron-transferring-flavoprotein dehydrogenase [EC:1.5.5.1]</t>
  </si>
  <si>
    <t>fig|1029756.3.peg.1308 (59)</t>
  </si>
  <si>
    <t>K17227</t>
  </si>
  <si>
    <t>fig|1029756.3.peg.1309 (701)</t>
  </si>
  <si>
    <t>fig|1029756.3.peg.1310 (54)</t>
  </si>
  <si>
    <t>fig|1029756.3.peg.1311 (120)</t>
  </si>
  <si>
    <t>K00919</t>
  </si>
  <si>
    <t>ispE; 4-diphosphocytidyl-2-C-methyl-D-erythritol kinase [EC:2.7.1.148]</t>
  </si>
  <si>
    <t>fig|1029756.3.peg.1312 (338)</t>
  </si>
  <si>
    <t>K02523</t>
  </si>
  <si>
    <t>ispB; octaprenyl-diphosphate synthase [EC:2.5.1.90]</t>
  </si>
  <si>
    <t>fig|1029756.3.peg.1313 (263)</t>
  </si>
  <si>
    <t>fig|1029756.3.peg.1314 (279)</t>
  </si>
  <si>
    <t>fig|1029756.3.peg.1315 (58)</t>
  </si>
  <si>
    <t>K11736</t>
  </si>
  <si>
    <t>fig|1029756.3.peg.1316 (331)</t>
  </si>
  <si>
    <t>K01878</t>
  </si>
  <si>
    <t>glyQ; glycyl-tRNA synthetase alpha chain [EC:6.1.1.14]</t>
  </si>
  <si>
    <t>fig|1029756.3.peg.1317 (121)</t>
  </si>
  <si>
    <t>fig|1029756.3.peg.1318 (768)</t>
  </si>
  <si>
    <t>glyS; glycyl-tRNA synthetase beta chain [EC:6.1.1.14]</t>
  </si>
  <si>
    <t>fig|1029756.3.peg.1319 (64)</t>
  </si>
  <si>
    <t>K07404</t>
  </si>
  <si>
    <t>fig|1029756.3.peg.1320 (636)</t>
  </si>
  <si>
    <t>K06158</t>
  </si>
  <si>
    <t>ABCF3; ATP-binding cassette, subfamily F, member 3</t>
  </si>
  <si>
    <t>fig|1029756.3.peg.1321 (323)</t>
  </si>
  <si>
    <t>K04748</t>
  </si>
  <si>
    <t>fig|1029756.3.peg.1322 (41)</t>
  </si>
  <si>
    <t>fig|1029756.3.peg.1323 (140)</t>
  </si>
  <si>
    <t>K00940</t>
  </si>
  <si>
    <t>ndk; nucleoside-diphosphate kinase [EC:2.7.4.6]</t>
  </si>
  <si>
    <t>fig|1029756.3.peg.1324 (454)</t>
  </si>
  <si>
    <t>fig|1029756.3.peg.1325 (69)</t>
  </si>
  <si>
    <t>fig|1029756.3.peg.1326 (221)</t>
  </si>
  <si>
    <t>K11175</t>
  </si>
  <si>
    <t>purN; phosphoribosylglycinamide formyltransferase 1 [EC:2.1.2.2]</t>
  </si>
  <si>
    <t>fig|1029756.3.peg.1327 (379)</t>
  </si>
  <si>
    <t>K01933</t>
  </si>
  <si>
    <t>purM; phosphoribosylformylglycinamidine cyclo-ligase [EC:6.3.3.1]</t>
  </si>
  <si>
    <t>fig|1029756.3.peg.1328 (376)</t>
  </si>
  <si>
    <t>fig|1029756.3.peg.1329 (198)</t>
  </si>
  <si>
    <t>CRLS; cardiolipin synthase (CMP-forming) [EC:2.7.8.41]</t>
  </si>
  <si>
    <t>fig|1029756.3.peg.1330 (364)</t>
  </si>
  <si>
    <t>fig|1029756.3.peg.1331 (240)</t>
  </si>
  <si>
    <t>fig|1029756.3.peg.1332 (712)</t>
  </si>
  <si>
    <t>K00937</t>
  </si>
  <si>
    <t>ppk; polyphosphate kinase [EC:2.7.4.1]</t>
  </si>
  <si>
    <t>fig|1029756.3.peg.1333 (509)</t>
  </si>
  <si>
    <t>fig|1029756.3.peg.1334 (302)</t>
  </si>
  <si>
    <t>fig|1029756.3.peg.1335 (385)</t>
  </si>
  <si>
    <t>fig|1029756.3.peg.1336 (37)</t>
  </si>
  <si>
    <t>fig|1029756.3.peg.1337 (177)</t>
  </si>
  <si>
    <t>fig|1029756.3.peg.1338 (617)</t>
  </si>
  <si>
    <t>K01876</t>
  </si>
  <si>
    <t>aspS; aspartyl-tRNA synthetase [EC:6.1.1.12]</t>
  </si>
  <si>
    <t>fig|1029756.3.peg.1339 (149)</t>
  </si>
  <si>
    <t>K09768</t>
  </si>
  <si>
    <t>fig|1029756.3.peg.1340 (592)</t>
  </si>
  <si>
    <t>K03694</t>
  </si>
  <si>
    <t>fig|1029756.3.peg.1341 (153)</t>
  </si>
  <si>
    <t>fig|1029756.3.peg.1342 (82)</t>
  </si>
  <si>
    <t>fig|1029756.3.peg.1343 (217)</t>
  </si>
  <si>
    <t>K16327</t>
  </si>
  <si>
    <t>fig|1029756.3.peg.1344 (187)</t>
  </si>
  <si>
    <t>fig|1029756.3.peg.1345 (279)</t>
  </si>
  <si>
    <t>fig|1029756.3.peg.1346 (494)</t>
  </si>
  <si>
    <t>fig|1029756.3.peg.1347 (295)</t>
  </si>
  <si>
    <t>K06980</t>
  </si>
  <si>
    <t>ygfZ; tRNA-modifying protein YgfZ</t>
  </si>
  <si>
    <t>fig|1029756.3.peg.1348 (206)</t>
  </si>
  <si>
    <t>K01246</t>
  </si>
  <si>
    <t>tag; DNA-3-methyladenine glycosylase I [EC:3.2.2.20]</t>
  </si>
  <si>
    <t>fig|1029756.3.peg.1349 (191)</t>
  </si>
  <si>
    <t>K06952</t>
  </si>
  <si>
    <t>fig|1029756.3.peg.1350 (317)</t>
  </si>
  <si>
    <t>fig|1029756.3.peg.1351 (366)</t>
  </si>
  <si>
    <t>K03517</t>
  </si>
  <si>
    <t>nadA; quinolinate synthase [EC:2.5.1.72]</t>
  </si>
  <si>
    <t>fig|1029756.3.peg.1352 (562)</t>
  </si>
  <si>
    <t>K00278</t>
  </si>
  <si>
    <t>nadB; L-aspartate oxidase [EC:1.4.3.16]</t>
  </si>
  <si>
    <t>fig|1029756.3.peg.1353 (287)</t>
  </si>
  <si>
    <t>K00767</t>
  </si>
  <si>
    <t>nadC; nicotinate-nucleotide pyrophosphorylase (carboxylating) [EC:2.4.2.19]</t>
  </si>
  <si>
    <t>fig|1029756.3.peg.1354 (104)</t>
  </si>
  <si>
    <t>K10547</t>
  </si>
  <si>
    <t>fig|1029756.3.peg.1355 (903)</t>
  </si>
  <si>
    <t>K01006</t>
  </si>
  <si>
    <t>ppdK; pyruvate, orthophosphate dikinase [EC:2.7.9.1]</t>
  </si>
  <si>
    <t>fig|1029756.3.peg.1356 (467)</t>
  </si>
  <si>
    <t>K01436</t>
  </si>
  <si>
    <t>fig|1029756.3.peg.1357 (261)</t>
  </si>
  <si>
    <t>K01166</t>
  </si>
  <si>
    <t>E3.1.27.1; ribonuclease T2 [EC:3.1.27.1]</t>
  </si>
  <si>
    <t>fig|1029756.3.peg.1358 (185)</t>
  </si>
  <si>
    <t>K00390</t>
  </si>
  <si>
    <t>fig|1029756.3.peg.1359 (128)</t>
  </si>
  <si>
    <t>fig|1029756.3.peg.1360 (257)</t>
  </si>
  <si>
    <t>K03201</t>
  </si>
  <si>
    <t>fig|1029756.3.peg.1361 (271)</t>
  </si>
  <si>
    <t>fig|1029756.3.peg.1362 (240)</t>
  </si>
  <si>
    <t>fig|1029756.3.peg.1363 (252)</t>
  </si>
  <si>
    <t>fig|1029756.3.peg.1364 (411)</t>
  </si>
  <si>
    <t>fig|1029756.3.peg.1365 (483)</t>
  </si>
  <si>
    <t>fig|1029756.3.peg.1366 (321)</t>
  </si>
  <si>
    <t>K15553</t>
  </si>
  <si>
    <t>fig|1029756.3.peg.1367 (668)</t>
  </si>
  <si>
    <t>K03703</t>
  </si>
  <si>
    <t>uvrC; excinuclease ABC subunit C</t>
  </si>
  <si>
    <t>fig|1029756.3.peg.1368 (381)</t>
  </si>
  <si>
    <t>K10714</t>
  </si>
  <si>
    <t>mtdB; methylene-tetrahydromethanopterin dehydrogenase [EC:1.5.1.-]</t>
  </si>
  <si>
    <t>fig|1029756.3.peg.1369 (182)</t>
  </si>
  <si>
    <t>K00995</t>
  </si>
  <si>
    <t>fig|1029756.3.peg.1370 (98)</t>
  </si>
  <si>
    <t>K03636</t>
  </si>
  <si>
    <t>moaD; sulfur-carrier protein</t>
  </si>
  <si>
    <t>fig|1029756.3.peg.1371 (157)</t>
  </si>
  <si>
    <t>K03635</t>
  </si>
  <si>
    <t>MOCS2B; molybdopterin synthase catalytic subunit [EC:2.8.1.12]</t>
  </si>
  <si>
    <t>fig|1029756.3.peg.1372 (61)</t>
  </si>
  <si>
    <t>fig|1029756.3.peg.1373 (427)</t>
  </si>
  <si>
    <t>fig|1029756.3.peg.1374 (47)</t>
  </si>
  <si>
    <t>fig|1029756.3.peg.1375 (194)</t>
  </si>
  <si>
    <t>K02002</t>
  </si>
  <si>
    <t>fig|1029756.3.peg.1376 (417)</t>
  </si>
  <si>
    <t>fig|1029756.3.peg.1377 (110)</t>
  </si>
  <si>
    <t>K18843</t>
  </si>
  <si>
    <t>fig|1029756.3.peg.1378 (44)</t>
  </si>
  <si>
    <t>fig|1029756.3.peg.1379 (162)</t>
  </si>
  <si>
    <t>fig|1029756.3.peg.1380 (86)</t>
  </si>
  <si>
    <t>K02028</t>
  </si>
  <si>
    <t>fig|1029756.3.peg.1381 (110)</t>
  </si>
  <si>
    <t>K03781</t>
  </si>
  <si>
    <t>fig|1029756.3.peg.1382 (88)</t>
  </si>
  <si>
    <t>K07722</t>
  </si>
  <si>
    <t>fig|1029756.3.peg.1383 (352)</t>
  </si>
  <si>
    <t>fig|1029756.3.peg.1384 (97)</t>
  </si>
  <si>
    <t>fig|1029756.3.peg.1385 (203)</t>
  </si>
  <si>
    <t>K01971</t>
  </si>
  <si>
    <t>ligD; bifunctional non-homologous end joining protein LigD [EC:6.5.1.1]</t>
  </si>
  <si>
    <t>fig|1029756.3.peg.1386 (540)</t>
  </si>
  <si>
    <t>fig|1029756.3.peg.1387 (286)</t>
  </si>
  <si>
    <t>K10979</t>
  </si>
  <si>
    <t>ku; DNA end-binding protein Ku</t>
  </si>
  <si>
    <t>fig|1029756.3.peg.1388 (124)</t>
  </si>
  <si>
    <t>K19545</t>
  </si>
  <si>
    <t>fig|1029756.3.peg.1389 (760)</t>
  </si>
  <si>
    <t>fig|1029756.3.peg.1390 (37)</t>
  </si>
  <si>
    <t>fig|1029756.3.peg.1391 (105)</t>
  </si>
  <si>
    <t>fig|1029756.3.peg.1392 (100)</t>
  </si>
  <si>
    <t>K16559</t>
  </si>
  <si>
    <t>fig|1029756.3.peg.1393 (86)</t>
  </si>
  <si>
    <t>K00453</t>
  </si>
  <si>
    <t>fig|1029756.3.peg.1394 (43)</t>
  </si>
  <si>
    <t>fig|1029756.3.peg.1395 (155)</t>
  </si>
  <si>
    <t>K03482</t>
  </si>
  <si>
    <t>fig|1029756.3.peg.1396 (70)</t>
  </si>
  <si>
    <t>fig|1029756.3.peg.1397 (84)</t>
  </si>
  <si>
    <t>K01515</t>
  </si>
  <si>
    <t>fig|1029756.3.peg.1398 (54)</t>
  </si>
  <si>
    <t>fig|1029756.3.peg.1399 (221)</t>
  </si>
  <si>
    <t>fig|1029756.3.peg.1400 (98)</t>
  </si>
  <si>
    <t>fig|1029756.3.peg.1401 (59)</t>
  </si>
  <si>
    <t>K03581</t>
  </si>
  <si>
    <t>fig|1029756.3.peg.1402 (53)</t>
  </si>
  <si>
    <t>fig|1029756.3.peg.1403 (44)</t>
  </si>
  <si>
    <t>fig|1029756.3.peg.1404 (96)</t>
  </si>
  <si>
    <t>K09951</t>
  </si>
  <si>
    <t>cas2; CRISPR-associated protein Cas2</t>
  </si>
  <si>
    <t>fig|1029756.3.peg.1405 (344)</t>
  </si>
  <si>
    <t>K15342</t>
  </si>
  <si>
    <t>cas1; CRISP-associated protein Cas1</t>
  </si>
  <si>
    <t>fig|1029756.3.peg.1406 (219)</t>
  </si>
  <si>
    <t>K07464</t>
  </si>
  <si>
    <t>cas4; CRISPR-associated exonuclease Cas4 [EC:3.1.12.1]</t>
  </si>
  <si>
    <t>fig|1029756.3.peg.1407 (315)</t>
  </si>
  <si>
    <t>K19118</t>
  </si>
  <si>
    <t>csd2; CRISPR-associated protein Csd2</t>
  </si>
  <si>
    <t>fig|1029756.3.peg.1408 (582)</t>
  </si>
  <si>
    <t>K19117</t>
  </si>
  <si>
    <t>csd1; CRISPR-associated protein Csd1</t>
  </si>
  <si>
    <t>fig|1029756.3.peg.1409 (231)</t>
  </si>
  <si>
    <t>K19119</t>
  </si>
  <si>
    <t>cas5d; CRISPR-associated protein Cas5d</t>
  </si>
  <si>
    <t>fig|1029756.3.peg.1410 (778)</t>
  </si>
  <si>
    <t>cas3; CRISPR-associated endonuclease/helicase Cas3 [EC:3.1.-.- 3.6.4.-]</t>
  </si>
  <si>
    <t>fig|1029756.3.peg.1411 (78)</t>
  </si>
  <si>
    <t>K07487</t>
  </si>
  <si>
    <t>fig|1029756.3.peg.1412 (64)</t>
  </si>
  <si>
    <t>fig|1029756.3.peg.1413 (88)</t>
  </si>
  <si>
    <t>K16216</t>
  </si>
  <si>
    <t>fig|1029756.3.peg.1414 (43)</t>
  </si>
  <si>
    <t>fig|1029756.3.peg.1415 (872)</t>
  </si>
  <si>
    <t>fig|1029756.3.peg.1416 (476)</t>
  </si>
  <si>
    <t>fig|1029756.3.peg.1417 (427)</t>
  </si>
  <si>
    <t>fig|1029756.3.peg.1418 (889)</t>
  </si>
  <si>
    <t>K00163</t>
  </si>
  <si>
    <t>aceE; pyruvate dehydrogenase E1 component [EC:1.2.4.1]</t>
  </si>
  <si>
    <t>fig|1029756.3.peg.1419 (579)</t>
  </si>
  <si>
    <t>fig|1029756.3.peg.1420 (205)</t>
  </si>
  <si>
    <t>K03890</t>
  </si>
  <si>
    <t>qcrA; ubiquinol-cytochrome c reductase iron-sulfur subunit</t>
  </si>
  <si>
    <t>fig|1029756.3.peg.1421 (41)</t>
  </si>
  <si>
    <t>fig|1029756.3.peg.1422 (451)</t>
  </si>
  <si>
    <t>fig|1029756.3.peg.1423 (216)</t>
  </si>
  <si>
    <t>K00782</t>
  </si>
  <si>
    <t>lldG; L-lactate dehydrogenase complex protein LldG</t>
  </si>
  <si>
    <t>fig|1029756.3.peg.1424 (473)</t>
  </si>
  <si>
    <t>K18929</t>
  </si>
  <si>
    <t>lldF; L-lactate dehydrogenase complex protein LldF</t>
  </si>
  <si>
    <t>fig|1029756.3.peg.1425 (273)</t>
  </si>
  <si>
    <t>K18928</t>
  </si>
  <si>
    <t>lldE; L-lactate dehydrogenase complex protein LldE</t>
  </si>
  <si>
    <t>fig|1029756.3.peg.1426 (254)</t>
  </si>
  <si>
    <t>K05799</t>
  </si>
  <si>
    <t>pdhR; GntR family transcriptional regulator, transcriptional repressor for pyruvate dehydrogenase complex</t>
  </si>
  <si>
    <t>fig|1029756.3.peg.1427 (653)</t>
  </si>
  <si>
    <t>fig|1029756.3.peg.1428 (487)</t>
  </si>
  <si>
    <t>K07248</t>
  </si>
  <si>
    <t>aldA; lactaldehyde dehydrogenase / glycolaldehyde dehydrogenase [EC:1.2.1.22 1.2.1.21]</t>
  </si>
  <si>
    <t>fig|1029756.3.peg.1429 (76)</t>
  </si>
  <si>
    <t>K01434</t>
  </si>
  <si>
    <t>fig|1029756.3.peg.1430 (66)</t>
  </si>
  <si>
    <t>K12658</t>
  </si>
  <si>
    <t>fig|1029756.3.peg.1431 (789)</t>
  </si>
  <si>
    <t>iorB; isoquinoline 1-oxidoreductase subunit beta [EC:1.3.99.16]</t>
  </si>
  <si>
    <t>fig|1029756.3.peg.1432 (150)</t>
  </si>
  <si>
    <t>K07302</t>
  </si>
  <si>
    <t>iorA; isoquinoline 1-oxidoreductase subunit alpha [EC:1.3.99.16]</t>
  </si>
  <si>
    <t>fig|1029756.3.peg.1433 (549)</t>
  </si>
  <si>
    <t>K03303</t>
  </si>
  <si>
    <t>lctP; lactate permease</t>
  </si>
  <si>
    <t>fig|1029756.3.peg.1434 (254)</t>
  </si>
  <si>
    <t>fig|1029756.3.peg.1435 (331)</t>
  </si>
  <si>
    <t>K07402</t>
  </si>
  <si>
    <t>xdhC; xanthine dehydrogenase accessory factor</t>
  </si>
  <si>
    <t>fig|1029756.3.peg.1436 (815)</t>
  </si>
  <si>
    <t>K12678</t>
  </si>
  <si>
    <t>fig|1029756.3.peg.1437 (69)</t>
  </si>
  <si>
    <t>fig|1029756.3.peg.1438 (577)</t>
  </si>
  <si>
    <t>fig|1029756.3.peg.1439 (260)</t>
  </si>
  <si>
    <t>K02013</t>
  </si>
  <si>
    <t>ABC.FEV.A; iron complex transport system ATP-binding protein [EC:3.6.3.34]</t>
  </si>
  <si>
    <t>fig|1029756.3.peg.1440 (327)</t>
  </si>
  <si>
    <t>K02015</t>
  </si>
  <si>
    <t>ABC.FEV.P; iron complex transport system permease protein</t>
  </si>
  <si>
    <t>fig|1029756.3.peg.1441 (298)</t>
  </si>
  <si>
    <t>fig|1029756.3.peg.1442 (758)</t>
  </si>
  <si>
    <t>K16092</t>
  </si>
  <si>
    <t>btuB; vitamin B12 transporter</t>
  </si>
  <si>
    <t>fig|1029756.3.peg.1443 (233)</t>
  </si>
  <si>
    <t>fig|1029756.3.peg.1444 (310)</t>
  </si>
  <si>
    <t>K02303</t>
  </si>
  <si>
    <t>cobA; uroporphyrin-III C-methyltransferase [EC:2.1.1.107]</t>
  </si>
  <si>
    <t>fig|1029756.3.peg.1445 (255)</t>
  </si>
  <si>
    <t>K02228</t>
  </si>
  <si>
    <t>cobF; precorrin-6A synthase [EC:2.1.1.152]</t>
  </si>
  <si>
    <t>fig|1029756.3.peg.1446 (447)</t>
  </si>
  <si>
    <t>K02224</t>
  </si>
  <si>
    <t>cobB-cbiA; cobyrinic acid a,c-diamide synthase [EC:6.3.5.9 6.3.5.11]</t>
  </si>
  <si>
    <t>fig|1029756.3.peg.1447 (251)</t>
  </si>
  <si>
    <t>K05936</t>
  </si>
  <si>
    <t>cobM; precorrin-4/cobalt-precorrin-4 C11-methyltransferase [EC:2.1.1.133 2.1.1.271]</t>
  </si>
  <si>
    <t>fig|1029756.3.peg.1448 (126)</t>
  </si>
  <si>
    <t>K02189</t>
  </si>
  <si>
    <t>cbiG; cobalt-precorrin 5A hydrolase [EC:3.7.1.12]</t>
  </si>
  <si>
    <t>K13541</t>
  </si>
  <si>
    <t>fig|1029756.3.peg.1449 (412)</t>
  </si>
  <si>
    <t>K00595</t>
  </si>
  <si>
    <t>cobL; precorrin-6Y C5,15-methyltransferase (decarboxylating) [EC:2.1.1.132]</t>
  </si>
  <si>
    <t>fig|1029756.3.peg.1450 (255)</t>
  </si>
  <si>
    <t>K05895</t>
  </si>
  <si>
    <t>cobK-cbiJ; precorrin-6A/cobalt-precorrin-6A reductase [EC:1.3.1.54 1.3.1.106]</t>
  </si>
  <si>
    <t>fig|1029756.3.peg.1451 (254)</t>
  </si>
  <si>
    <t>K05934</t>
  </si>
  <si>
    <t>E2.1.1.131; precorrin-3B C17-methyltransferase [EC:2.1.1.131]</t>
  </si>
  <si>
    <t>fig|1029756.3.peg.1452 (252)</t>
  </si>
  <si>
    <t>K03394</t>
  </si>
  <si>
    <t>cobI-cbiL; precorrin-2/cobalt-factor-2 C20-methyltransferase [EC:2.1.1.130 2.1.1.151]</t>
  </si>
  <si>
    <t>fig|1029756.3.peg.1453 (210)</t>
  </si>
  <si>
    <t>K06042</t>
  </si>
  <si>
    <t>cobH-cbiC; precorrin-8X/cobalt-precorrin-8 methylmutase [EC:5.4.99.61 5.4.99.60]</t>
  </si>
  <si>
    <t>fig|1029756.3.peg.1454 (437)</t>
  </si>
  <si>
    <t>K02229</t>
  </si>
  <si>
    <t>cobG; precorrin-3B synthase [EC:1.14.13.83]</t>
  </si>
  <si>
    <t>fig|1029756.3.peg.1455 (1142)</t>
  </si>
  <si>
    <t>fig|1029756.3.peg.1456 (345)</t>
  </si>
  <si>
    <t>K02234</t>
  </si>
  <si>
    <t>cobW; cobalamin biosynthesis protein CobW</t>
  </si>
  <si>
    <t>fig|1029756.3.peg.1457 (145)</t>
  </si>
  <si>
    <t>fig|1029756.3.peg.1458 (227)</t>
  </si>
  <si>
    <t>K19221</t>
  </si>
  <si>
    <t>cobA; cob(I)alamin adenosyltransferase [EC:2.5.1.17]</t>
  </si>
  <si>
    <t>fig|1029756.3.peg.1459 (483)</t>
  </si>
  <si>
    <t>K02232</t>
  </si>
  <si>
    <t>cobQ; adenosylcobyric acid synthase [EC:6.3.5.10]</t>
  </si>
  <si>
    <t>fig|1029756.3.peg.1460 (260)</t>
  </si>
  <si>
    <t>fig|1029756.3.peg.1461 (329)</t>
  </si>
  <si>
    <t>fig|1029756.3.peg.1462 (286)</t>
  </si>
  <si>
    <t>fig|1029756.3.peg.1463 (664)</t>
  </si>
  <si>
    <t>fig|1029756.3.peg.1464 (336)</t>
  </si>
  <si>
    <t>fig|1029756.3.peg.1465 (201)</t>
  </si>
  <si>
    <t>K00355</t>
  </si>
  <si>
    <t>fig|1029756.3.peg.1466 (782)</t>
  </si>
  <si>
    <t>fig|1029756.3.peg.1467 (346)</t>
  </si>
  <si>
    <t>K02051</t>
  </si>
  <si>
    <t>ABC.SN.S; NitT/TauT family transport system substrate-binding protein</t>
  </si>
  <si>
    <t>fig|1029756.3.peg.1468 (270)</t>
  </si>
  <si>
    <t>K02050</t>
  </si>
  <si>
    <t>ABC.SN.P; NitT/TauT family transport system permease protein</t>
  </si>
  <si>
    <t>fig|1029756.3.peg.1469 (254)</t>
  </si>
  <si>
    <t>K02049</t>
  </si>
  <si>
    <t>ABC.SN.A; NitT/TauT family transport system ATP-binding protein</t>
  </si>
  <si>
    <t>fig|1029756.3.peg.1470 (399)</t>
  </si>
  <si>
    <t>fig|1029756.3.peg.1471 (403)</t>
  </si>
  <si>
    <t>fig|1029756.3.peg.1472 (435)</t>
  </si>
  <si>
    <t>fig|1029756.3.peg.1473 (426)</t>
  </si>
  <si>
    <t>fig|1029756.3.peg.1474 (410)</t>
  </si>
  <si>
    <t>fig|1029756.3.peg.1475 (346)</t>
  </si>
  <si>
    <t>K00001</t>
  </si>
  <si>
    <t>fig|1029756.3.peg.1476 (414)</t>
  </si>
  <si>
    <t>fig|1029756.3.peg.1477 (409)</t>
  </si>
  <si>
    <t>fig|1029756.3.peg.1478 (156)</t>
  </si>
  <si>
    <t>K02372</t>
  </si>
  <si>
    <t>fabZ; 3-hydroxyacyl-[acyl-carrier-protein] dehydratase [EC:4.2.1.59]</t>
  </si>
  <si>
    <t>fig|1029756.3.peg.1479 (93)</t>
  </si>
  <si>
    <t>fig|1029756.3.peg.1480 (405)</t>
  </si>
  <si>
    <t>fig|1029756.3.peg.1481 (728)</t>
  </si>
  <si>
    <t>fig|1029756.3.peg.1482 (84)</t>
  </si>
  <si>
    <t>K02078</t>
  </si>
  <si>
    <t>acpP; acyl carrier protein</t>
  </si>
  <si>
    <t>fig|1029756.3.peg.1483 (38)</t>
  </si>
  <si>
    <t>fig|1029756.3.peg.1484 (230)</t>
  </si>
  <si>
    <t>K21563</t>
  </si>
  <si>
    <t>dnr; CRP/FNR family transcriptional regulator, dissimilatory nitrate respiration regulator</t>
  </si>
  <si>
    <t>fig|1029756.3.peg.1485 (38)</t>
  </si>
  <si>
    <t>fig|1029756.3.peg.1486 (95)</t>
  </si>
  <si>
    <t>K06138</t>
  </si>
  <si>
    <t>pqqD; pyrroloquinoline quinone biosynthesis protein D</t>
  </si>
  <si>
    <t>fig|1029756.3.peg.1487 (381)</t>
  </si>
  <si>
    <t>K06139</t>
  </si>
  <si>
    <t>pqqE; pyrroloquinoline quinone biosynthesis protein E</t>
  </si>
  <si>
    <t>fig|1029756.3.peg.1488 (168)</t>
  </si>
  <si>
    <t>fig|1029756.3.peg.1489 (356)</t>
  </si>
  <si>
    <t>fig|1029756.3.peg.1490 (259)</t>
  </si>
  <si>
    <t>fig|1029756.3.peg.1491 (339)</t>
  </si>
  <si>
    <t>K03153</t>
  </si>
  <si>
    <t>thiO; glycine oxidase [EC:1.4.3.19]</t>
  </si>
  <si>
    <t>fig|1029756.3.peg.1492 (301)</t>
  </si>
  <si>
    <t>fig|1029756.3.peg.1493 (333)</t>
  </si>
  <si>
    <t>K08303</t>
  </si>
  <si>
    <t>putative protease [EC:3.4.-.-]</t>
  </si>
  <si>
    <t>fig|1029756.3.peg.1494 (186)</t>
  </si>
  <si>
    <t>fig|1029756.3.peg.1495 (505)</t>
  </si>
  <si>
    <t>K03182</t>
  </si>
  <si>
    <t>ubiD; 4-hydroxy-3-polyprenylbenzoate decarboxylase [EC:4.1.1.98]</t>
  </si>
  <si>
    <t>fig|1029756.3.peg.1496 (195)</t>
  </si>
  <si>
    <t>K03186</t>
  </si>
  <si>
    <t>ubiX; flavin prenyltransferase [EC:2.5.1.129]</t>
  </si>
  <si>
    <t>fig|1029756.3.peg.1497 (346)</t>
  </si>
  <si>
    <t>fig|1029756.3.peg.1498 (232)</t>
  </si>
  <si>
    <t>fig|1029756.3.peg.1499 (423)</t>
  </si>
  <si>
    <t>fig|1029756.3.peg.1500 (150)</t>
  </si>
  <si>
    <t>K02305</t>
  </si>
  <si>
    <t>norC; nitric oxide reductase subunit C</t>
  </si>
  <si>
    <t>fig|1029756.3.peg.1501 (459)</t>
  </si>
  <si>
    <t>K04561</t>
  </si>
  <si>
    <t>norB; nitric oxide reductase subunit B [EC:1.7.2.5]</t>
  </si>
  <si>
    <t>fig|1029756.3.peg.1502 (268)</t>
  </si>
  <si>
    <t>norQ; nitric oxide reductase NorQ protein</t>
  </si>
  <si>
    <t>fig|1029756.3.peg.1503 (653)</t>
  </si>
  <si>
    <t>K02448</t>
  </si>
  <si>
    <t>norD; nitric oxide reductase NorD protein</t>
  </si>
  <si>
    <t>fig|1029756.3.peg.1504 (168)</t>
  </si>
  <si>
    <t>K02164</t>
  </si>
  <si>
    <t>norE; nitric oxide reductase NorE protein</t>
  </si>
  <si>
    <t>fig|1029756.3.peg.1505 (87)</t>
  </si>
  <si>
    <t>fig|1029756.3.peg.1506 (84)</t>
  </si>
  <si>
    <t>fig|1029756.3.peg.1507 (227)</t>
  </si>
  <si>
    <t>fig|1029756.3.peg.1508 (330)</t>
  </si>
  <si>
    <t>katE; catalase [EC:1.11.1.6]</t>
  </si>
  <si>
    <t>fig|1029756.3.peg.1509 (362)</t>
  </si>
  <si>
    <t>fig|1029756.3.peg.1510 (453)</t>
  </si>
  <si>
    <t>fig|1029756.3.peg.1511 (229)</t>
  </si>
  <si>
    <t>fig|1029756.3.peg.1512 (533)</t>
  </si>
  <si>
    <t>K03286</t>
  </si>
  <si>
    <t>fig|1029756.3.peg.1513 (646)</t>
  </si>
  <si>
    <t>K00334</t>
  </si>
  <si>
    <t>fig|1029756.3.peg.1514 (260)</t>
  </si>
  <si>
    <t>K03183</t>
  </si>
  <si>
    <t>ubiE; demethylmenaquinone methyltransferase / 2-methoxy-6-polyprenyl-1,4-benzoquinol methylase [EC:2.1.1.163 2.1.1.201]</t>
  </si>
  <si>
    <t>fig|1029756.3.peg.1515 (305)</t>
  </si>
  <si>
    <t>fig|1029756.3.peg.1516 (594)</t>
  </si>
  <si>
    <t>K00681</t>
  </si>
  <si>
    <t>ggt; gamma-glutamyltranspeptidase / glutathione hydrolase [EC:2.3.2.2 3.4.19.13]</t>
  </si>
  <si>
    <t>fig|1029756.3.peg.1517 (294)</t>
  </si>
  <si>
    <t>fig|1029756.3.peg.1518 (376)</t>
  </si>
  <si>
    <t>K09815</t>
  </si>
  <si>
    <t>znuA; zinc transport system substrate-binding protein</t>
  </si>
  <si>
    <t>fig|1029756.3.peg.1519 (223)</t>
  </si>
  <si>
    <t>fig|1029756.3.peg.1520 (374)</t>
  </si>
  <si>
    <t>fig|1029756.3.peg.1521 (525)</t>
  </si>
  <si>
    <t>K03980</t>
  </si>
  <si>
    <t>murJ; putative peptidoglycan lipid II flippase</t>
  </si>
  <si>
    <t>fig|1029756.3.peg.1522 (352)</t>
  </si>
  <si>
    <t>K01867</t>
  </si>
  <si>
    <t>WARS; tryptophanyl-tRNA synthetase [EC:6.1.1.2]</t>
  </si>
  <si>
    <t>fig|1029756.3.peg.1523 (170)</t>
  </si>
  <si>
    <t>fig|1029756.3.peg.1524 (184)</t>
  </si>
  <si>
    <t>fig|1029756.3.peg.1525 (196)</t>
  </si>
  <si>
    <t>K09019</t>
  </si>
  <si>
    <t>rutE; 3-hydroxypropanoate dehydrogenase [EC:1.1.1.-]</t>
  </si>
  <si>
    <t>fig|1029756.3.peg.1526 (232)</t>
  </si>
  <si>
    <t>K14742</t>
  </si>
  <si>
    <t>fig|1029756.3.peg.1527 (161)</t>
  </si>
  <si>
    <t>rimI; [ribosomal protein S18]-alanine N-acetyltransferase [EC:2.3.1.266]</t>
  </si>
  <si>
    <t>fig|1029756.3.peg.1528 (295)</t>
  </si>
  <si>
    <t>K22617</t>
  </si>
  <si>
    <t>olsA; lyso-ornithine lipid O-acyltransferase [EC:2.3.1.270]</t>
  </si>
  <si>
    <t>fig|1029756.3.peg.1529 (470)</t>
  </si>
  <si>
    <t>K06168</t>
  </si>
  <si>
    <t>miaB; tRNA-2-methylthio-N6-dimethylallyladenosine synthase [EC:2.8.4.3]</t>
  </si>
  <si>
    <t>fig|1029756.3.peg.1530 (324)</t>
  </si>
  <si>
    <t>phoH; phosphate starvation-inducible protein PhoH and related proteins</t>
  </si>
  <si>
    <t>fig|1029756.3.peg.1531 (186)</t>
  </si>
  <si>
    <t>K07042</t>
  </si>
  <si>
    <t>ybeY; probable rRNA maturation factor</t>
  </si>
  <si>
    <t>fig|1029756.3.peg.1532 (366)</t>
  </si>
  <si>
    <t>fig|1029756.3.peg.1533 (556)</t>
  </si>
  <si>
    <t>lnt; apolipoprotein N-acyltransferase [EC:2.3.1.269]</t>
  </si>
  <si>
    <t>fig|1029756.3.peg.1534 (154)</t>
  </si>
  <si>
    <t>fig|1029756.3.peg.1535 (400)</t>
  </si>
  <si>
    <t>K00789</t>
  </si>
  <si>
    <t>metK; S-adenosylmethionine synthetase [EC:2.5.1.6]</t>
  </si>
  <si>
    <t>fig|1029756.3.peg.1536 (238)</t>
  </si>
  <si>
    <t>K03439</t>
  </si>
  <si>
    <t>trmB; tRNA (guanine-N7-)-methyltransferase [EC:2.1.1.33]</t>
  </si>
  <si>
    <t>fig|1029756.3.peg.1537 (209)</t>
  </si>
  <si>
    <t>rimP; ribosome maturation factor RimP</t>
  </si>
  <si>
    <t>fig|1029756.3.peg.1538 (551)</t>
  </si>
  <si>
    <t>K02600</t>
  </si>
  <si>
    <t>nusA; N utilization substance protein A</t>
  </si>
  <si>
    <t>fig|1029756.3.peg.1539 (238)</t>
  </si>
  <si>
    <t>K07742</t>
  </si>
  <si>
    <t>ylxR; uncharacterized protein</t>
  </si>
  <si>
    <t>fig|1029756.3.peg.1540 (903)</t>
  </si>
  <si>
    <t>K02519</t>
  </si>
  <si>
    <t>infB; translation initiation factor IF-2</t>
  </si>
  <si>
    <t>fig|1029756.3.peg.1541 (133)</t>
  </si>
  <si>
    <t>rbfA; ribosome-binding factor A</t>
  </si>
  <si>
    <t>fig|1029756.3.peg.1542 (195)</t>
  </si>
  <si>
    <t>fig|1029756.3.peg.1543 (225)</t>
  </si>
  <si>
    <t>K03177</t>
  </si>
  <si>
    <t>truB; tRNA pseudouridine55 synthase [EC:5.4.99.25]</t>
  </si>
  <si>
    <t>fig|1029756.3.peg.1544 (89)</t>
  </si>
  <si>
    <t>K02956</t>
  </si>
  <si>
    <t>RP-S15; small subunit ribosomal protein S15</t>
  </si>
  <si>
    <t>fig|1029756.3.peg.1545 (729)</t>
  </si>
  <si>
    <t>K00962</t>
  </si>
  <si>
    <t>pnp; polyribonucleotide nucleotidyltransferase [EC:2.7.7.8]</t>
  </si>
  <si>
    <t>fig|1029756.3.peg.1546 (37)</t>
  </si>
  <si>
    <t>fig|1029756.3.peg.1547 (172)</t>
  </si>
  <si>
    <t>fig|1029756.3.peg.1548 (245)</t>
  </si>
  <si>
    <t>K03795</t>
  </si>
  <si>
    <t>cbiX; sirohydrochlorin cobaltochelatase [EC:4.99.1.3]</t>
  </si>
  <si>
    <t>fig|1029756.3.peg.1549 (198)</t>
  </si>
  <si>
    <t>fig|1029756.3.peg.1550 (119)</t>
  </si>
  <si>
    <t>K09922</t>
  </si>
  <si>
    <t>fig|1029756.3.peg.1551 (246)</t>
  </si>
  <si>
    <t>K04564</t>
  </si>
  <si>
    <t>SOD2; superoxide dismutase, Fe-Mn family [EC:1.15.1.1]</t>
  </si>
  <si>
    <t>fig|1029756.3.peg.1552 (244)</t>
  </si>
  <si>
    <t>K06442</t>
  </si>
  <si>
    <t>tlyA; 23S rRNA (cytidine1920-2'-O)/16S rRNA (cytidine1409-2'-O)-methyltransferase [EC:2.1.1.226 2.1.1.227]</t>
  </si>
  <si>
    <t>fig|1029756.3.peg.1553 (408)</t>
  </si>
  <si>
    <t>K03215</t>
  </si>
  <si>
    <t>rumA; 23S rRNA (uracil1939-C5)-methyltransferase [EC:2.1.1.190]</t>
  </si>
  <si>
    <t>fig|1029756.3.peg.1554 (55)</t>
  </si>
  <si>
    <t>K15725</t>
  </si>
  <si>
    <t>fig|1029756.3.peg.1555 (418)</t>
  </si>
  <si>
    <t>K13622</t>
  </si>
  <si>
    <t>btaA; S-adenosylmethionine-diacylglycerol 3-amino-3-carboxypropyl transferase</t>
  </si>
  <si>
    <t>fig|1029756.3.peg.1556 (220)</t>
  </si>
  <si>
    <t>K13623</t>
  </si>
  <si>
    <t>btaB; S-adenosylmethionine-diacylgycerolhomoserine-N-methlytransferase</t>
  </si>
  <si>
    <t>fig|1029756.3.peg.1557 (339)</t>
  </si>
  <si>
    <t>fig|1029756.3.peg.1558 (39)</t>
  </si>
  <si>
    <t>fig|1029756.3.peg.1559 (82)</t>
  </si>
  <si>
    <t>K05601</t>
  </si>
  <si>
    <t>fig|1029756.3.peg.1560 (322)</t>
  </si>
  <si>
    <t>fig|1029756.3.peg.1561 (210)</t>
  </si>
  <si>
    <t>K11209</t>
  </si>
  <si>
    <t>yghU; GSH-dependent disulfide-bond oxidoreductase [EC:1.8.4.-]</t>
  </si>
  <si>
    <t>fig|1029756.3.peg.1562 (87)</t>
  </si>
  <si>
    <t>fig|1029756.3.peg.1563 (312)</t>
  </si>
  <si>
    <t>K03089</t>
  </si>
  <si>
    <t>rpoH; RNA polymerase sigma-32 factor</t>
  </si>
  <si>
    <t>fig|1029756.3.peg.1564 (45)</t>
  </si>
  <si>
    <t>fig|1029756.3.peg.1565 (355)</t>
  </si>
  <si>
    <t>K06180</t>
  </si>
  <si>
    <t>rluD; 23S rRNA pseudouridine1911/1915/1917 synthase [EC:5.4.99.23]</t>
  </si>
  <si>
    <t>fig|1029756.3.peg.1566 (121)</t>
  </si>
  <si>
    <t>K01358</t>
  </si>
  <si>
    <t>fig|1029756.3.peg.1567 (553)</t>
  </si>
  <si>
    <t>K13735</t>
  </si>
  <si>
    <t>fig|1029756.3.peg.1568 (247)</t>
  </si>
  <si>
    <t>fig|1029756.3.peg.1569 (302)</t>
  </si>
  <si>
    <t>fig|1029756.3.peg.1570 (45)</t>
  </si>
  <si>
    <t>fig|1029756.3.peg.1571 (352)</t>
  </si>
  <si>
    <t>fig|1029756.3.peg.1572 (180)</t>
  </si>
  <si>
    <t>fig|1029756.3.peg.1573 (408)</t>
  </si>
  <si>
    <t>K00375</t>
  </si>
  <si>
    <t>fig|1029756.3.peg.1574 (515)</t>
  </si>
  <si>
    <t>fig|1029756.3.peg.1575 (66)</t>
  </si>
  <si>
    <t>fig|1029756.3.peg.1576 (128)</t>
  </si>
  <si>
    <t>fig|1029756.3.peg.1577 (206)</t>
  </si>
  <si>
    <t>fig|1029756.3.peg.1578 (398)</t>
  </si>
  <si>
    <t>fig|1029756.3.peg.1579 (1056)</t>
  </si>
  <si>
    <t>fig|1029756.3.peg.1580 (446)</t>
  </si>
  <si>
    <t>fig|1029756.3.peg.1581 (327)</t>
  </si>
  <si>
    <t>fig|1029756.3.peg.1582 (460)</t>
  </si>
  <si>
    <t>K02495</t>
  </si>
  <si>
    <t>hemN; oxygen-independent coproporphyrinogen III oxidase [EC:1.3.98.3]</t>
  </si>
  <si>
    <t>fig|1029756.3.peg.1583 (447)</t>
  </si>
  <si>
    <t>fig|1029756.3.peg.1584 (528)</t>
  </si>
  <si>
    <t>K07028</t>
  </si>
  <si>
    <t>fig|1029756.3.peg.1585 (110)</t>
  </si>
  <si>
    <t>fig|1029756.3.peg.1586 (68)</t>
  </si>
  <si>
    <t>K11720</t>
  </si>
  <si>
    <t>fig|1029756.3.peg.1587 (245)</t>
  </si>
  <si>
    <t>K09792</t>
  </si>
  <si>
    <t>fig|1029756.3.peg.1588 (145)</t>
  </si>
  <si>
    <t>fig|1029756.3.peg.1589 (110)</t>
  </si>
  <si>
    <t>K03269</t>
  </si>
  <si>
    <t>fig|1029756.3.peg.1590 (270)</t>
  </si>
  <si>
    <t>fig|1029756.3.peg.1591 (232)</t>
  </si>
  <si>
    <t>K01420</t>
  </si>
  <si>
    <t>fnr; CRP/FNR family transcriptional regulator, anaerobic regulatory protein</t>
  </si>
  <si>
    <t>K15861</t>
  </si>
  <si>
    <t>fig|1029756.3.peg.1592 (558)</t>
  </si>
  <si>
    <t>K00404</t>
  </si>
  <si>
    <t>ccoN; cytochrome c oxidase cbb3-type subunit I [EC:1.9.3.1]</t>
  </si>
  <si>
    <t>fig|1029756.3.peg.1593 (244)</t>
  </si>
  <si>
    <t>K00405</t>
  </si>
  <si>
    <t>ccoO; cytochrome c oxidase cbb3-type subunit II</t>
  </si>
  <si>
    <t>fig|1029756.3.peg.1594 (77)</t>
  </si>
  <si>
    <t>fig|1029756.3.peg.1595 (290)</t>
  </si>
  <si>
    <t>ccoP; cytochrome c oxidase cbb3-type subunit III</t>
  </si>
  <si>
    <t>fig|1029756.3.peg.1596 (503)</t>
  </si>
  <si>
    <t>fig|1029756.3.peg.1597 (171)</t>
  </si>
  <si>
    <t>fig|1029756.3.peg.1598 (741)</t>
  </si>
  <si>
    <t>K01533</t>
  </si>
  <si>
    <t>copB; Cu2+-exporting ATPase [EC:3.6.3.4]</t>
  </si>
  <si>
    <t>fig|1029756.3.peg.1599 (52)</t>
  </si>
  <si>
    <t>fig|1029756.3.peg.1600 (899)</t>
  </si>
  <si>
    <t>K09181</t>
  </si>
  <si>
    <t>fig|1029756.3.peg.1601 (133)</t>
  </si>
  <si>
    <t>K00796</t>
  </si>
  <si>
    <t>fig|1029756.3.peg.1602 (243)</t>
  </si>
  <si>
    <t>fig|1029756.3.peg.1603 (559)</t>
  </si>
  <si>
    <t>fig|1029756.3.peg.1604 (138)</t>
  </si>
  <si>
    <t>K02019</t>
  </si>
  <si>
    <t>modE; molybdate transport system regulatory protein</t>
  </si>
  <si>
    <t>fig|1029756.3.peg.1605 (268)</t>
  </si>
  <si>
    <t>modA; molybdate transport system substrate-binding protein</t>
  </si>
  <si>
    <t>fig|1029756.3.peg.1606 (297)</t>
  </si>
  <si>
    <t>fig|1029756.3.peg.1607 (79)</t>
  </si>
  <si>
    <t>K07016</t>
  </si>
  <si>
    <t>fig|1029756.3.peg.1608 (185)</t>
  </si>
  <si>
    <t>rpoE; RNA polymerase sigma-70 factor, ECF subfamily</t>
  </si>
  <si>
    <t>fig|1029756.3.peg.1609 (286)</t>
  </si>
  <si>
    <t>fig|1029756.3.peg.1610 (114)</t>
  </si>
  <si>
    <t>fig|1029756.3.peg.1611 (171)</t>
  </si>
  <si>
    <t>K08296</t>
  </si>
  <si>
    <t>sixA; phosphohistidine phosphatase [EC:3.1.3.-]</t>
  </si>
  <si>
    <t>fig|1029756.3.peg.1612 (59)</t>
  </si>
  <si>
    <t>fig|1029756.3.peg.1613 (37)</t>
  </si>
  <si>
    <t>fig|1029756.3.peg.1614 (47)</t>
  </si>
  <si>
    <t>fig|1029756.3.peg.1615 (348)</t>
  </si>
  <si>
    <t>fig|1029756.3.peg.1616 (149)</t>
  </si>
  <si>
    <t>K03711</t>
  </si>
  <si>
    <t>fur; Fur family transcriptional regulator, ferric uptake regulator</t>
  </si>
  <si>
    <t>fig|1029756.3.peg.1617 (467)</t>
  </si>
  <si>
    <t>K07267</t>
  </si>
  <si>
    <t>oprB; porin</t>
  </si>
  <si>
    <t>fig|1029756.3.peg.1618 (323)</t>
  </si>
  <si>
    <t>apbE; FAD:protein FMN transferase [EC:2.7.1.180]</t>
  </si>
  <si>
    <t>fig|1029756.3.peg.1619 (187)</t>
  </si>
  <si>
    <t>K19342</t>
  </si>
  <si>
    <t>nosL; copper chaperone NosL</t>
  </si>
  <si>
    <t>fig|1029756.3.peg.1620 (276)</t>
  </si>
  <si>
    <t>K19341</t>
  </si>
  <si>
    <t>nosY; Cu-processing system permease protein</t>
  </si>
  <si>
    <t>fig|1029756.3.peg.1621 (304)</t>
  </si>
  <si>
    <t>K19340</t>
  </si>
  <si>
    <t>nosF; Cu-processing system ATP-binding protein</t>
  </si>
  <si>
    <t>fig|1029756.3.peg.1622 (468)</t>
  </si>
  <si>
    <t>K07218</t>
  </si>
  <si>
    <t>nosD; nitrous oxidase accessory protein</t>
  </si>
  <si>
    <t>fig|1029756.3.peg.1623 (646)</t>
  </si>
  <si>
    <t>nosZ; nitrous-oxide reductase [EC:1.7.2.4]</t>
  </si>
  <si>
    <t>fig|1029756.3.peg.1624 (707)</t>
  </si>
  <si>
    <t>K19339</t>
  </si>
  <si>
    <t>nosR; NosR/NirI family transcriptional regulator, nitrous oxide reductase regulator</t>
  </si>
  <si>
    <t>fig|1029756.3.peg.1625 (113)</t>
  </si>
  <si>
    <t>fig|1029756.3.peg.1626 (292)</t>
  </si>
  <si>
    <t>K12279</t>
  </si>
  <si>
    <t>fig|1029756.3.peg.1627 (218)</t>
  </si>
  <si>
    <t>fig|1029756.3.peg.1628 (454)</t>
  </si>
  <si>
    <t>fig|1029756.3.peg.1629 (86)</t>
  </si>
  <si>
    <t>K14761</t>
  </si>
  <si>
    <t>fig|1029756.3.peg.1630 (154)</t>
  </si>
  <si>
    <t>fig|1029756.3.peg.1631 (370)</t>
  </si>
  <si>
    <t>K07168</t>
  </si>
  <si>
    <t>CBS domain-containing membrane protein</t>
  </si>
  <si>
    <t>fig|1029756.3.peg.1632 (330)</t>
  </si>
  <si>
    <t>fig|1029756.3.peg.1633 (63)</t>
  </si>
  <si>
    <t>K10947</t>
  </si>
  <si>
    <t>fig|1029756.3.peg.1634 (100)</t>
  </si>
  <si>
    <t>K01907</t>
  </si>
  <si>
    <t>fig|1029756.3.peg.1635 (42)</t>
  </si>
  <si>
    <t>K07277</t>
  </si>
  <si>
    <t>fig|1029756.3.peg.1636 (47)</t>
  </si>
  <si>
    <t>fig|1029756.3.peg.1637 (60)</t>
  </si>
  <si>
    <t>fig|1029756.3.peg.1638 (63)</t>
  </si>
  <si>
    <t>K01817</t>
  </si>
  <si>
    <t>fig|1029756.3.peg.1639 (417)</t>
  </si>
  <si>
    <t>K02022</t>
  </si>
  <si>
    <t>fig|1029756.3.peg.1640 (723)</t>
  </si>
  <si>
    <t>fig|1029756.3.peg.1641 (961)</t>
  </si>
  <si>
    <t>K06148</t>
  </si>
  <si>
    <t>fig|1029756.3.peg.1642 (306)</t>
  </si>
  <si>
    <t>fig|1029756.3.peg.1643 (42)</t>
  </si>
  <si>
    <t>fig|1029756.3.peg.1644 (399)</t>
  </si>
  <si>
    <t>K00122</t>
  </si>
  <si>
    <t>FDH; formate dehydrogenase [EC:1.17.1.9]</t>
  </si>
  <si>
    <t>fig|1029756.3.peg.1645 (169)</t>
  </si>
  <si>
    <t>fig|1029756.3.peg.1646 (152)</t>
  </si>
  <si>
    <t>K13771</t>
  </si>
  <si>
    <t>nsrR; Rrf2 family transcriptional regulator, nitric oxide-sensitive transcriptional repressor</t>
  </si>
  <si>
    <t>fig|1029756.3.peg.1647 (76)</t>
  </si>
  <si>
    <t>K15972</t>
  </si>
  <si>
    <t>fig|1029756.3.peg.1648 (49)</t>
  </si>
  <si>
    <t>fig|1029756.3.peg.1649 (131)</t>
  </si>
  <si>
    <t>K06886</t>
  </si>
  <si>
    <t>glbN; hemoglobin</t>
  </si>
  <si>
    <t>fig|1029756.3.peg.1650 (395)</t>
  </si>
  <si>
    <t>K01739</t>
  </si>
  <si>
    <t>metB; cystathionine gamma-synthase [EC:2.5.1.48]</t>
  </si>
  <si>
    <t>fig|1029756.3.peg.1651 (311)</t>
  </si>
  <si>
    <t>K00077</t>
  </si>
  <si>
    <t>panE; 2-dehydropantoate 2-reductase [EC:1.1.1.169]</t>
  </si>
  <si>
    <t>fig|1029756.3.peg.1652 (230)</t>
  </si>
  <si>
    <t>fig|1029756.3.peg.1653 (612)</t>
  </si>
  <si>
    <t>fig|1029756.3.peg.1654 (57)</t>
  </si>
  <si>
    <t>K11071</t>
  </si>
  <si>
    <t>fig|1029756.3.peg.1655 (211)</t>
  </si>
  <si>
    <t>fig|1029756.3.peg.1656 (86)</t>
  </si>
  <si>
    <t>K08084</t>
  </si>
  <si>
    <t>fig|1029756.3.peg.1657 (365)</t>
  </si>
  <si>
    <t>K01736</t>
  </si>
  <si>
    <t>aroC; chorismate synthase [EC:4.2.3.5]</t>
  </si>
  <si>
    <t>fig|1029756.3.peg.1658 (195)</t>
  </si>
  <si>
    <t>fig|1029756.3.peg.1659 (282)</t>
  </si>
  <si>
    <t>fig|1029756.3.peg.1660 (148)</t>
  </si>
  <si>
    <t>K00858</t>
  </si>
  <si>
    <t>fig|1029756.3.peg.1661 (215)</t>
  </si>
  <si>
    <t>K00275</t>
  </si>
  <si>
    <t>pdxH; pyridoxamine 5'-phosphate oxidase [EC:1.4.3.5]</t>
  </si>
  <si>
    <t>fig|1029756.3.peg.1662 (322)</t>
  </si>
  <si>
    <t>K10255</t>
  </si>
  <si>
    <t>FAD6; acyl-lipid omega-6 desaturase (Delta-12 desaturase) [EC:1.14.19.23 1.14.19.45]</t>
  </si>
  <si>
    <t>fig|1029756.3.peg.1663 (72)</t>
  </si>
  <si>
    <t>K00169</t>
  </si>
  <si>
    <t>fig|1029756.3.peg.1664 (497)</t>
  </si>
  <si>
    <t>K11927</t>
  </si>
  <si>
    <t>rhlE; ATP-dependent RNA helicase RhlE [EC:3.6.4.13]</t>
  </si>
  <si>
    <t>fig|1029756.3.peg.1665 (197)</t>
  </si>
  <si>
    <t>fig|1029756.3.peg.1666 (71)</t>
  </si>
  <si>
    <t>fig|1029756.3.peg.1667 (258)</t>
  </si>
  <si>
    <t>fig|1029756.3.peg.1668 (380)</t>
  </si>
  <si>
    <t>fig|1029756.3.peg.1669 (245)</t>
  </si>
  <si>
    <t>fig|1029756.3.peg.1670 (168)</t>
  </si>
  <si>
    <t>fig|1029756.3.peg.1671 (166)</t>
  </si>
  <si>
    <t>fig|1029756.3.peg.1672 (546)</t>
  </si>
  <si>
    <t>K01937</t>
  </si>
  <si>
    <t>pyrG; CTP synthase [EC:6.3.4.2]</t>
  </si>
  <si>
    <t>fig|1029756.3.peg.1673 (162)</t>
  </si>
  <si>
    <t>K00666</t>
  </si>
  <si>
    <t>fig|1029756.3.peg.1674 (118)</t>
  </si>
  <si>
    <t>K03075</t>
  </si>
  <si>
    <t>secG; preprotein translocase subunit SecG</t>
  </si>
  <si>
    <t>fig|1029756.3.peg.1675 (139)</t>
  </si>
  <si>
    <t>fig|1029756.3.peg.1676 (254)</t>
  </si>
  <si>
    <t>K01803</t>
  </si>
  <si>
    <t>TPI; triosephosphate isomerase (TIM) [EC:5.3.1.1]</t>
  </si>
  <si>
    <t>fig|1029756.3.peg.1677 (633)</t>
  </si>
  <si>
    <t>K03770</t>
  </si>
  <si>
    <t>ppiD; peptidyl-prolyl cis-trans isomerase D [EC:5.2.1.8]</t>
  </si>
  <si>
    <t>fig|1029756.3.peg.1678 (517)</t>
  </si>
  <si>
    <t>K01657</t>
  </si>
  <si>
    <t>trpE; anthranilate synthase component I [EC:4.1.3.27]</t>
  </si>
  <si>
    <t>fig|1029756.3.peg.1679 (99)</t>
  </si>
  <si>
    <t>K22014</t>
  </si>
  <si>
    <t>fig|1029756.3.peg.1680 (632)</t>
  </si>
  <si>
    <t>fig|1029756.3.peg.1681 (262)</t>
  </si>
  <si>
    <t>K01092</t>
  </si>
  <si>
    <t>E3.1.3.25; myo-inositol-1(or 4)-monophosphatase [EC:3.1.3.25]</t>
  </si>
  <si>
    <t>fig|1029756.3.peg.1682 (333)</t>
  </si>
  <si>
    <t>fig|1029756.3.peg.1683 (218)</t>
  </si>
  <si>
    <t>K00788</t>
  </si>
  <si>
    <t>thiE; thiamine-phosphate pyrophosphorylase [EC:2.5.1.3]</t>
  </si>
  <si>
    <t>fig|1029756.3.peg.1684 (39)</t>
  </si>
  <si>
    <t>fig|1029756.3.peg.1685 (774)</t>
  </si>
  <si>
    <t>K21470</t>
  </si>
  <si>
    <t>ycbB; L,D-transpeptidase YcbB</t>
  </si>
  <si>
    <t>fig|1029756.3.peg.1686 (344)</t>
  </si>
  <si>
    <t>K01623</t>
  </si>
  <si>
    <t>ALDO; fructose-bisphosphate aldolase, class I [EC:4.1.2.13]</t>
  </si>
  <si>
    <t>fig|1029756.3.peg.1687 (249)</t>
  </si>
  <si>
    <t>fig|1029756.3.peg.1688 (274)</t>
  </si>
  <si>
    <t>K09769</t>
  </si>
  <si>
    <t>fig|1029756.3.peg.1689 (212)</t>
  </si>
  <si>
    <t>K01934</t>
  </si>
  <si>
    <t>MTHFS; 5-formyltetrahydrofolate cyclo-ligase [EC:6.3.3.2]</t>
  </si>
  <si>
    <t>fig|1029756.3.peg.1690 (115)</t>
  </si>
  <si>
    <t>K07497</t>
  </si>
  <si>
    <t>fig|1029756.3.peg.1691 (335)</t>
  </si>
  <si>
    <t>K00134</t>
  </si>
  <si>
    <t>GAPDH; glyceraldehyde 3-phosphate dehydrogenase [EC:1.2.1.12]</t>
  </si>
  <si>
    <t>fig|1029756.3.peg.1692 (115)</t>
  </si>
  <si>
    <t>fig|1029756.3.peg.1693 (97)</t>
  </si>
  <si>
    <t>fig|1029756.3.peg.1694 (180)</t>
  </si>
  <si>
    <t>fig|1029756.3.peg.1695 (221)</t>
  </si>
  <si>
    <t>K01159</t>
  </si>
  <si>
    <t>ruvC; crossover junction endodeoxyribonuclease RuvC [EC:3.1.22.4]</t>
  </si>
  <si>
    <t>fig|1029756.3.peg.1696 (156)</t>
  </si>
  <si>
    <t>K20373</t>
  </si>
  <si>
    <t>fig|1029756.3.peg.1697 (83)</t>
  </si>
  <si>
    <t>fig|1029756.3.peg.1698 (167)</t>
  </si>
  <si>
    <t>K06140</t>
  </si>
  <si>
    <t>rnk; regulator of nucleoside diphosphate kinase</t>
  </si>
  <si>
    <t>fig|1029756.3.peg.1699 (346)</t>
  </si>
  <si>
    <t>K03551</t>
  </si>
  <si>
    <t>ruvB; holliday junction DNA helicase RuvB [EC:3.6.4.12]</t>
  </si>
  <si>
    <t>fig|1029756.3.peg.1700 (307)</t>
  </si>
  <si>
    <t>K07098</t>
  </si>
  <si>
    <t>fig|1029756.3.peg.1701 (194)</t>
  </si>
  <si>
    <t>K07107</t>
  </si>
  <si>
    <t>ybgC; acyl-CoA thioester hydrolase [EC:3.1.2.-]</t>
  </si>
  <si>
    <t>fig|1029756.3.peg.1702 (222)</t>
  </si>
  <si>
    <t>fig|1029756.3.peg.1703 (47)</t>
  </si>
  <si>
    <t>fig|1029756.3.peg.1704 (237)</t>
  </si>
  <si>
    <t>tolQ; biopolymer transport protein TolQ</t>
  </si>
  <si>
    <t>fig|1029756.3.peg.1705 (156)</t>
  </si>
  <si>
    <t>fig|1029756.3.peg.1706 (358)</t>
  </si>
  <si>
    <t>fig|1029756.3.peg.1707 (518)</t>
  </si>
  <si>
    <t>K03641</t>
  </si>
  <si>
    <t>tolB; TolB protein</t>
  </si>
  <si>
    <t>fig|1029756.3.peg.1708 (44)</t>
  </si>
  <si>
    <t>fig|1029756.3.peg.1709 (40)</t>
  </si>
  <si>
    <t>fig|1029756.3.peg.1710 (43)</t>
  </si>
  <si>
    <t>K04116</t>
  </si>
  <si>
    <t>fig|1029756.3.peg.1711 (125)</t>
  </si>
  <si>
    <t>K03640</t>
  </si>
  <si>
    <t>pal; peptidoglycan-associated lipoprotein</t>
  </si>
  <si>
    <t>fig|1029756.3.peg.1712 (320)</t>
  </si>
  <si>
    <t>fig|1029756.3.peg.1713 (329)</t>
  </si>
  <si>
    <t>fig|1029756.3.peg.1714 (467)</t>
  </si>
  <si>
    <t>K04075</t>
  </si>
  <si>
    <t>tilS; tRNA(Ile)-lysidine synthase [EC:6.3.4.19]</t>
  </si>
  <si>
    <t>fig|1029756.3.peg.1715 (643)</t>
  </si>
  <si>
    <t>K03798</t>
  </si>
  <si>
    <t>ftsH; cell division protease FtsH [EC:3.4.24.-]</t>
  </si>
  <si>
    <t>fig|1029756.3.peg.1716 (368)</t>
  </si>
  <si>
    <t>folP; dihydropteroate synthase [EC:2.5.1.15]</t>
  </si>
  <si>
    <t>fig|1029756.3.peg.1717 (450)</t>
  </si>
  <si>
    <t>K03431</t>
  </si>
  <si>
    <t>glmM; phosphoglucosamine mutase [EC:5.4.2.10]</t>
  </si>
  <si>
    <t>fig|1029756.3.peg.1718 (277)</t>
  </si>
  <si>
    <t>fig|1029756.3.peg.1719 (564)</t>
  </si>
  <si>
    <t>fig|1029756.3.peg.1720 (430)</t>
  </si>
  <si>
    <t>K01939</t>
  </si>
  <si>
    <t>purA; adenylosuccinate synthase [EC:6.3.4.4]</t>
  </si>
  <si>
    <t>fig|1029756.3.peg.1721 (167)</t>
  </si>
  <si>
    <t>fig|1029756.3.peg.1722 (152)</t>
  </si>
  <si>
    <t>fig|1029756.3.peg.1723 (303)</t>
  </si>
  <si>
    <t>fig|1029756.3.peg.1724 (364)</t>
  </si>
  <si>
    <t>fig|1029756.3.peg.1725 (258)</t>
  </si>
  <si>
    <t>K15773</t>
  </si>
  <si>
    <t>fig|1029756.3.peg.1726 (195)</t>
  </si>
  <si>
    <t>K03642</t>
  </si>
  <si>
    <t>rlpA; rare lipoprotein A</t>
  </si>
  <si>
    <t>fig|1029756.3.peg.1727 (433)</t>
  </si>
  <si>
    <t>K07240</t>
  </si>
  <si>
    <t>chrA; chromate transporter</t>
  </si>
  <si>
    <t>fig|1029756.3.peg.1728 (95)</t>
  </si>
  <si>
    <t>K09978</t>
  </si>
  <si>
    <t>fig|1029756.3.peg.1729 (152)</t>
  </si>
  <si>
    <t>fig|1029756.3.peg.1730 (133)</t>
  </si>
  <si>
    <t>fig|1029756.3.peg.1731 (122)</t>
  </si>
  <si>
    <t>K14475</t>
  </si>
  <si>
    <t>ICP; inhibitor of cysteine peptidase</t>
  </si>
  <si>
    <t>fig|1029756.3.peg.1732 (107)</t>
  </si>
  <si>
    <t>fig|1029756.3.peg.1733 (38)</t>
  </si>
  <si>
    <t>fig|1029756.3.peg.1734 (375)</t>
  </si>
  <si>
    <t>K10680</t>
  </si>
  <si>
    <t>nemA; N-ethylmaleimide reductase [EC:1.-.-.-]</t>
  </si>
  <si>
    <t>fig|1029756.3.peg.1735 (49)</t>
  </si>
  <si>
    <t>fig|1029756.3.peg.1736 (196)</t>
  </si>
  <si>
    <t>K00432</t>
  </si>
  <si>
    <t>gpx; glutathione peroxidase [EC:1.11.1.9]</t>
  </si>
  <si>
    <t>fig|1029756.3.peg.1737 (142)</t>
  </si>
  <si>
    <t>K03924</t>
  </si>
  <si>
    <t>fig|1029756.3.peg.1738 (111)</t>
  </si>
  <si>
    <t>K01868</t>
  </si>
  <si>
    <t>fig|1029756.3.peg.1739 (643)</t>
  </si>
  <si>
    <t>K03147</t>
  </si>
  <si>
    <t>thiC; phosphomethylpyrimidine synthase [EC:4.1.99.17]</t>
  </si>
  <si>
    <t>fig|1029756.3.peg.1740 (80)</t>
  </si>
  <si>
    <t>K16264</t>
  </si>
  <si>
    <t>fig|1029756.3.peg.1741 (40)</t>
  </si>
  <si>
    <t>fig|1029756.3.peg.1742 (88)</t>
  </si>
  <si>
    <t>fig|1029756.3.peg.1743 (110)</t>
  </si>
  <si>
    <t>fig|1029756.3.peg.1744 (255)</t>
  </si>
  <si>
    <t>fig|1029756.3.peg.1745 (913)</t>
  </si>
  <si>
    <t>ftsK; DNA segregation ATPase FtsK/SpoIIIE, S-DNA-T family</t>
  </si>
  <si>
    <t>fig|1029756.3.peg.1746 (406)</t>
  </si>
  <si>
    <t>fig|1029756.3.peg.1747 (120)</t>
  </si>
  <si>
    <t>fig|1029756.3.peg.1748 (323)</t>
  </si>
  <si>
    <t>K15352</t>
  </si>
  <si>
    <t>fig|1029756.3.peg.1749 (285)</t>
  </si>
  <si>
    <t>fig|1029756.3.peg.1750 (536)</t>
  </si>
  <si>
    <t>K01649</t>
  </si>
  <si>
    <t>leuA; 2-isopropylmalate synthase [EC:2.3.3.13]</t>
  </si>
  <si>
    <t>fig|1029756.3.peg.1751 (167)</t>
  </si>
  <si>
    <t>K03830</t>
  </si>
  <si>
    <t>yafP; putative acetyltransferase [EC:2.3.1.-]</t>
  </si>
  <si>
    <t>fig|1029756.3.peg.1752 (43)</t>
  </si>
  <si>
    <t>K03793</t>
  </si>
  <si>
    <t>fig|1029756.3.peg.1753 (473)</t>
  </si>
  <si>
    <t>K01883</t>
  </si>
  <si>
    <t>CARS; cysteinyl-tRNA synthetase [EC:6.1.1.16]</t>
  </si>
  <si>
    <t>fig|1029756.3.peg.1754 (367)</t>
  </si>
  <si>
    <t>fig|1029756.3.peg.1755 (460)</t>
  </si>
  <si>
    <t>K01885</t>
  </si>
  <si>
    <t>EARS; glutamyl-tRNA synthetase [EC:6.1.1.17]</t>
  </si>
  <si>
    <t>fig|1029756.3.peg.1756 (325)</t>
  </si>
  <si>
    <t>K02533</t>
  </si>
  <si>
    <t>fig|1029756.3.peg.1757 (671)</t>
  </si>
  <si>
    <t>K01965</t>
  </si>
  <si>
    <t>PCCA; propionyl-CoA carboxylase alpha chain [EC:6.4.1.3]</t>
  </si>
  <si>
    <t>fig|1029756.3.peg.1758 (130)</t>
  </si>
  <si>
    <t>fig|1029756.3.peg.1759 (106)</t>
  </si>
  <si>
    <t>K01512</t>
  </si>
  <si>
    <t>acyP; acylphosphatase [EC:3.6.1.7]</t>
  </si>
  <si>
    <t>fig|1029756.3.peg.1760 (283)</t>
  </si>
  <si>
    <t>fig|1029756.3.peg.1761 (121)</t>
  </si>
  <si>
    <t>K14259</t>
  </si>
  <si>
    <t>fig|1029756.3.peg.1762 (263)</t>
  </si>
  <si>
    <t>K03801</t>
  </si>
  <si>
    <t>lipB; lipoyl(octanoyl) transferase [EC:2.3.1.181]</t>
  </si>
  <si>
    <t>fig|1029756.3.peg.1763 (199)</t>
  </si>
  <si>
    <t>fig|1029756.3.peg.1764 (222)</t>
  </si>
  <si>
    <t>fig|1029756.3.peg.1765 (65)</t>
  </si>
  <si>
    <t>fig|1029756.3.peg.1766 (204)</t>
  </si>
  <si>
    <t>fig|1029756.3.peg.1767 (273)</t>
  </si>
  <si>
    <t>fig|1029756.3.peg.1768 (307)</t>
  </si>
  <si>
    <t>fig|1029756.3.peg.1769 (332)</t>
  </si>
  <si>
    <t>K07165</t>
  </si>
  <si>
    <t>fig|1029756.3.peg.1770 (732)</t>
  </si>
  <si>
    <t>fig|1029756.3.peg.1771 (252)</t>
  </si>
  <si>
    <t>K07058</t>
  </si>
  <si>
    <t>fig|1029756.3.peg.1772 (455)</t>
  </si>
  <si>
    <t>K14441</t>
  </si>
  <si>
    <t>rimO; ribosomal protein S12 methylthiotransferase [EC:2.8.4.4]</t>
  </si>
  <si>
    <t>fig|1029756.3.peg.1773 (273)</t>
  </si>
  <si>
    <t>K21310</t>
  </si>
  <si>
    <t>fig|1029756.3.peg.1774 (1085)</t>
  </si>
  <si>
    <t>fig|1029756.3.peg.1775 (89)</t>
  </si>
  <si>
    <t>fig|1029756.3.peg.1776 (151)</t>
  </si>
  <si>
    <t>fig|1029756.3.peg.1777 (601)</t>
  </si>
  <si>
    <t>fig|1029756.3.peg.1778 (408)</t>
  </si>
  <si>
    <t>K14261</t>
  </si>
  <si>
    <t>alaC; alanine-synthesizing transaminase [EC:2.6.1.-]</t>
  </si>
  <si>
    <t>fig|1029756.3.peg.1779 (444)</t>
  </si>
  <si>
    <t>K00003</t>
  </si>
  <si>
    <t>E1.1.1.3; homoserine dehydrogenase [EC:1.1.1.3]</t>
  </si>
  <si>
    <t>fig|1029756.3.peg.1780 (284)</t>
  </si>
  <si>
    <t>K11532</t>
  </si>
  <si>
    <t>glpX-SEBP; fructose-1,6-bisphosphatase II / sedoheptulose-1,7-bisphosphatase [EC:3.1.3.11 3.1.3.37]</t>
  </si>
  <si>
    <t>fig|1029756.3.peg.1781 (39)</t>
  </si>
  <si>
    <t>fig|1029756.3.peg.1782 (43)</t>
  </si>
  <si>
    <t>fig|1029756.3.peg.1783 (620)</t>
  </si>
  <si>
    <t>K07462</t>
  </si>
  <si>
    <t>recJ; single-stranded-DNA-specific exonuclease [EC:3.1.-.-]</t>
  </si>
  <si>
    <t>fig|1029756.3.peg.1784 (67)</t>
  </si>
  <si>
    <t>fig|1029756.3.peg.1785 (248)</t>
  </si>
  <si>
    <t>K01233</t>
  </si>
  <si>
    <t>csn; chitosanase [EC:3.2.1.132]</t>
  </si>
  <si>
    <t>fig|1029756.3.peg.1786 (55)</t>
  </si>
  <si>
    <t>fig|1029756.3.peg.1787 (41)</t>
  </si>
  <si>
    <t>fig|1029756.3.peg.1788 (136)</t>
  </si>
  <si>
    <t>K07219</t>
  </si>
  <si>
    <t>fig|1029756.3.peg.1789 (747)</t>
  </si>
  <si>
    <t>fig|1029756.3.peg.1790 (116)</t>
  </si>
  <si>
    <t>K06193</t>
  </si>
  <si>
    <t>phnA; protein PhnA</t>
  </si>
  <si>
    <t>fig|1029756.3.peg.1791 (692)</t>
  </si>
  <si>
    <t>K05592</t>
  </si>
  <si>
    <t>deaD; ATP-dependent RNA helicase DeaD [EC:3.6.4.13]</t>
  </si>
  <si>
    <t>fig|1029756.3.peg.1792 (1149)</t>
  </si>
  <si>
    <t>mscK; potassium-dependent mechanosensitive channel</t>
  </si>
  <si>
    <t>fig|1029756.3.peg.1793 (102)</t>
  </si>
  <si>
    <t>K21672</t>
  </si>
  <si>
    <t>fig|1029756.3.peg.1794 (166)</t>
  </si>
  <si>
    <t>fig|1029756.3.peg.1795 (239)</t>
  </si>
  <si>
    <t>fig|1029756.3.peg.1796 (175)</t>
  </si>
  <si>
    <t>K02231</t>
  </si>
  <si>
    <t>cobP; adenosylcobinamide kinase / adenosylcobinamide-phosphate guanylyltransferase [EC:2.7.1.156 2.7.7.62]</t>
  </si>
  <si>
    <t>fig|1029756.3.peg.1797 (387)</t>
  </si>
  <si>
    <t>K02227</t>
  </si>
  <si>
    <t>cbiB; adenosylcobinamide-phosphate synthase [EC:6.3.1.10]</t>
  </si>
  <si>
    <t>fig|1029756.3.peg.1798 (246)</t>
  </si>
  <si>
    <t>K02233</t>
  </si>
  <si>
    <t>E2.7.8.26; adenosylcobinamide-GDP ribazoletransferase [EC:2.7.8.26]</t>
  </si>
  <si>
    <t>fig|1029756.3.peg.1799 (198)</t>
  </si>
  <si>
    <t>K02226</t>
  </si>
  <si>
    <t>cobC; alpha-ribazole phosphatase [EC:3.1.3.73]</t>
  </si>
  <si>
    <t>fig|1029756.3.peg.1800 (366)</t>
  </si>
  <si>
    <t>K00768</t>
  </si>
  <si>
    <t>E2.4.2.21; nicotinate-nucleotide--dimethylbenzimidazole phosphoribosyltransferase [EC:2.4.2.21]</t>
  </si>
  <si>
    <t>fig|1029756.3.peg.1801 (195)</t>
  </si>
  <si>
    <t>K07141</t>
  </si>
  <si>
    <t>mocA; molybdenum cofactor cytidylyltransferase [EC:2.7.7.76]</t>
  </si>
  <si>
    <t>fig|1029756.3.peg.1802 (175)</t>
  </si>
  <si>
    <t>fig|1029756.3.peg.1803 (271)</t>
  </si>
  <si>
    <t>K00528</t>
  </si>
  <si>
    <t>fpr; ferredoxin/flavodoxin---NADP+ reductase [EC:1.18.1.2 1.19.1.1]</t>
  </si>
  <si>
    <t>fig|1029756.3.peg.1804 (225)</t>
  </si>
  <si>
    <t>fig|1029756.3.peg.1805 (508)</t>
  </si>
  <si>
    <t>K03306</t>
  </si>
  <si>
    <t>TC.PIT; inorganic phosphate transporter, PiT family</t>
  </si>
  <si>
    <t>fig|1029756.3.peg.1806 (753)</t>
  </si>
  <si>
    <t>fig|1029756.3.peg.1807 (145)</t>
  </si>
  <si>
    <t>fig|1029756.3.peg.1808 (124)</t>
  </si>
  <si>
    <t>K09790</t>
  </si>
  <si>
    <t>fig|1029756.3.peg.1809 (93)</t>
  </si>
  <si>
    <t>fig|1029756.3.peg.1810 (123)</t>
  </si>
  <si>
    <t>fig|1029756.3.peg.1811 (419)</t>
  </si>
  <si>
    <t>fig|1029756.3.peg.1812 (185)</t>
  </si>
  <si>
    <t>fig|1029756.3.peg.1813 (359)</t>
  </si>
  <si>
    <t>fig|1029756.3.peg.1814 (107)</t>
  </si>
  <si>
    <t>fig|1029756.3.peg.1815 (403)</t>
  </si>
  <si>
    <t>fig|1029756.3.peg.1816 (668)</t>
  </si>
  <si>
    <t>fig|1029756.3.peg.1817 (248)</t>
  </si>
  <si>
    <t>fig|1029756.3.peg.1818 (316)</t>
  </si>
  <si>
    <t>ABC-2.A; ABC-2 type transport system ATP-binding protein</t>
  </si>
  <si>
    <t>fig|1029756.3.peg.1819 (259)</t>
  </si>
  <si>
    <t>K01499</t>
  </si>
  <si>
    <t>fig|1029756.3.peg.1820 (87)</t>
  </si>
  <si>
    <t>fig|1029756.3.peg.1821 (86)</t>
  </si>
  <si>
    <t>K02874</t>
  </si>
  <si>
    <t>fig|1029756.3.peg.1822 (301)</t>
  </si>
  <si>
    <t>K11604</t>
  </si>
  <si>
    <t>sitA; manganese/iron transport system substrate-binding protein</t>
  </si>
  <si>
    <t>fig|1029756.3.peg.1823 (305)</t>
  </si>
  <si>
    <t>K11607</t>
  </si>
  <si>
    <t>sitB; manganese/iron transport system ATP-binding protein</t>
  </si>
  <si>
    <t>fig|1029756.3.peg.1824 (283)</t>
  </si>
  <si>
    <t>K11605</t>
  </si>
  <si>
    <t>sitC; manganese/iron transport system permease protein</t>
  </si>
  <si>
    <t>fig|1029756.3.peg.1825 (287)</t>
  </si>
  <si>
    <t>K11606</t>
  </si>
  <si>
    <t>sitD; manganese/iron transport system permease protein</t>
  </si>
  <si>
    <t>fig|1029756.3.peg.1826 (136)</t>
  </si>
  <si>
    <t>fig|1029756.3.peg.1827 (143)</t>
  </si>
  <si>
    <t>fig|1029756.3.peg.1828 (701)</t>
  </si>
  <si>
    <t>fig|1029756.3.peg.1829 (424)</t>
  </si>
  <si>
    <t>fig|1029756.3.peg.1830 (246)</t>
  </si>
  <si>
    <t>K00570</t>
  </si>
  <si>
    <t>pmtA; phosphatidylethanolamine/phosphatidyl-N-methylethanolamine N-methyltransferase [EC:2.1.1.17 2.1.1.71]</t>
  </si>
  <si>
    <t>fig|1029756.3.peg.1831 (385)</t>
  </si>
  <si>
    <t>K00566</t>
  </si>
  <si>
    <t>mnmA; tRNA-uridine 2-sulfurtransferase [EC:2.8.1.13]</t>
  </si>
  <si>
    <t>fig|1029756.3.peg.1832 (83)</t>
  </si>
  <si>
    <t>fig|1029756.3.peg.1833 (197)</t>
  </si>
  <si>
    <t>K13628</t>
  </si>
  <si>
    <t>fig|1029756.3.peg.1834 (50)</t>
  </si>
  <si>
    <t>fig|1029756.3.peg.1835 (127)</t>
  </si>
  <si>
    <t>fig|1029756.3.peg.1836 (231)</t>
  </si>
  <si>
    <t>K13584</t>
  </si>
  <si>
    <t>ctrA; two-component system, cell cycle response regulator CtrA</t>
  </si>
  <si>
    <t>fig|1029756.3.peg.1837 (53)</t>
  </si>
  <si>
    <t>K21003</t>
  </si>
  <si>
    <t>fig|1029756.3.peg.1838 (530)</t>
  </si>
  <si>
    <t>fig|1029756.3.peg.1839 (281)</t>
  </si>
  <si>
    <t>K03597</t>
  </si>
  <si>
    <t>fig|1029756.3.peg.1840 (180)</t>
  </si>
  <si>
    <t>fig|1029756.3.peg.1841 (218)</t>
  </si>
  <si>
    <t>fig|1029756.3.peg.1842 (127)</t>
  </si>
  <si>
    <t>K00252</t>
  </si>
  <si>
    <t>fig|1029756.3.peg.1843 (162)</t>
  </si>
  <si>
    <t>fig|1029756.3.peg.1844 (171)</t>
  </si>
  <si>
    <t>K00645</t>
  </si>
  <si>
    <t>fig|1029756.3.peg.1845 (102)</t>
  </si>
  <si>
    <t>K11177</t>
  </si>
  <si>
    <t>fig|1029756.3.peg.1846 (159)</t>
  </si>
  <si>
    <t>fig|1029756.3.peg.1847 (491)</t>
  </si>
  <si>
    <t>fig|1029756.3.peg.1848 (49)</t>
  </si>
  <si>
    <t>K02347</t>
  </si>
  <si>
    <t>fig|1029756.3.peg.1849 (192)</t>
  </si>
  <si>
    <t>K05520</t>
  </si>
  <si>
    <t>pfpI; protease I [EC:3.5.1.124]</t>
  </si>
  <si>
    <t>fig|1029756.3.peg.1850 (481)</t>
  </si>
  <si>
    <t>fig|1029756.3.peg.1851 (242)</t>
  </si>
  <si>
    <t>fig|1029756.3.peg.1852 (227)</t>
  </si>
  <si>
    <t>fig|1029756.3.peg.1853 (77)</t>
  </si>
  <si>
    <t>fig|1029756.3.peg.1854 (974)</t>
  </si>
  <si>
    <t>K03702</t>
  </si>
  <si>
    <t>uvrB; excinuclease ABC subunit B</t>
  </si>
  <si>
    <t>fig|1029756.3.peg.1855 (100)</t>
  </si>
  <si>
    <t>K02028/K02029</t>
  </si>
  <si>
    <t>fig|1029756.3.peg.1856 (106)</t>
  </si>
  <si>
    <t>fig|1029756.3.peg.1857 (238)</t>
  </si>
  <si>
    <t>fig|1029756.3.peg.1858 (59)</t>
  </si>
  <si>
    <t>fig|1029756.3.peg.1859 (185)</t>
  </si>
  <si>
    <t>K07011</t>
  </si>
  <si>
    <t>fig|1029756.3.peg.1860 (101)</t>
  </si>
  <si>
    <t>fig|1029756.3.peg.1861 (441)</t>
  </si>
  <si>
    <t>aspB; aspartate aminotransferase [EC:2.6.1.1]</t>
  </si>
  <si>
    <t>fig|1029756.3.peg.1862 (239)</t>
  </si>
  <si>
    <t>fig|1029756.3.peg.1863 (146)</t>
  </si>
  <si>
    <t>fig|1029756.3.peg.1864 (67)</t>
  </si>
  <si>
    <t>fig|1029756.3.peg.1865 (694)</t>
  </si>
  <si>
    <t>K02355</t>
  </si>
  <si>
    <t>fusA; elongation factor G</t>
  </si>
  <si>
    <t>fig|1029756.3.peg.1866 (127)</t>
  </si>
  <si>
    <t>K07305</t>
  </si>
  <si>
    <t>msrB; peptide-methionine (R)-S-oxide reductase [EC:1.8.4.12]</t>
  </si>
  <si>
    <t>fig|1029756.3.peg.1867 (240)</t>
  </si>
  <si>
    <t>K06206</t>
  </si>
  <si>
    <t>sfsA; sugar fermentation stimulation protein A</t>
  </si>
  <si>
    <t>fig|1029756.3.peg.1868 (39)</t>
  </si>
  <si>
    <t>K08289</t>
  </si>
  <si>
    <t>fig|1029756.3.peg.1869 (247)</t>
  </si>
  <si>
    <t>fig|1029756.3.peg.1870 (379)</t>
  </si>
  <si>
    <t>fig|1029756.3.peg.1871 (192)</t>
  </si>
  <si>
    <t>K08194</t>
  </si>
  <si>
    <t>fig|1029756.3.peg.1872 (111)</t>
  </si>
  <si>
    <t>fig|1029756.3.peg.1873 (84)</t>
  </si>
  <si>
    <t>fig|1029756.3.peg.1874 (1321)</t>
  </si>
  <si>
    <t>fig|1029756.3.peg.1875 (57)</t>
  </si>
  <si>
    <t>fig|1029756.3.peg.1876 (135)</t>
  </si>
  <si>
    <t>fig|1029756.3.peg.1877 (196)</t>
  </si>
  <si>
    <t>fig|1029756.3.peg.1878 (88)</t>
  </si>
  <si>
    <t>fig|1029756.3.peg.1879 (341)</t>
  </si>
  <si>
    <t>hemB; porphobilinogen synthase [EC:4.2.1.24]</t>
  </si>
  <si>
    <t>fig|1029756.3.peg.1880 (465)</t>
  </si>
  <si>
    <t>fig|1029756.3.peg.1881 (362)</t>
  </si>
  <si>
    <t>fig|1029756.3.peg.1882 (170)</t>
  </si>
  <si>
    <t>fig|1029756.3.peg.1883 (45)</t>
  </si>
  <si>
    <t>fig|1029756.3.peg.1884 (423)</t>
  </si>
  <si>
    <t>fig|1029756.3.peg.1885 (411)</t>
  </si>
  <si>
    <t>K00643</t>
  </si>
  <si>
    <t>E2.3.1.37; 5-aminolevulinate synthase [EC:2.3.1.37]</t>
  </si>
  <si>
    <t>fig|1029756.3.peg.1886 (427)</t>
  </si>
  <si>
    <t>glyA; glycine hydroxymethyltransferase [EC:2.1.2.1]</t>
  </si>
  <si>
    <t>fig|1029756.3.peg.1887 (151)</t>
  </si>
  <si>
    <t>K07738</t>
  </si>
  <si>
    <t>nrdR; transcriptional repressor NrdR</t>
  </si>
  <si>
    <t>fig|1029756.3.peg.1888 (362)</t>
  </si>
  <si>
    <t>K11752</t>
  </si>
  <si>
    <t>ribD; diaminohydroxyphosphoribosylaminopyrimidine deaminase / 5-amino-6-(5-phosphoribosylamino)uracil reductase [EC:3.5.4.26 1.1.1.193]</t>
  </si>
  <si>
    <t>fig|1029756.3.peg.1889 (197)</t>
  </si>
  <si>
    <t>K00793</t>
  </si>
  <si>
    <t>ribE; riboflavin synthase [EC:2.5.1.9]</t>
  </si>
  <si>
    <t>fig|1029756.3.peg.1890 (381)</t>
  </si>
  <si>
    <t>K14652</t>
  </si>
  <si>
    <t>ribBA; 3,4-dihydroxy 2-butanone 4-phosphate synthase / GTP cyclohydrolase II [EC:4.1.99.12 3.5.4.25]</t>
  </si>
  <si>
    <t>fig|1029756.3.peg.1891 (170)</t>
  </si>
  <si>
    <t>K00794</t>
  </si>
  <si>
    <t>ribH; 6,7-dimethyl-8-ribityllumazine synthase [EC:2.5.1.78]</t>
  </si>
  <si>
    <t>fig|1029756.3.peg.1892 (175)</t>
  </si>
  <si>
    <t>K03625</t>
  </si>
  <si>
    <t>nusB; N utilization substance protein B</t>
  </si>
  <si>
    <t>fig|1029756.3.peg.1893 (335)</t>
  </si>
  <si>
    <t>thiL; thiamine-monophosphate kinase [EC:2.7.4.16]</t>
  </si>
  <si>
    <t>fig|1029756.3.peg.1894 (462)</t>
  </si>
  <si>
    <t>fig|1029756.3.peg.1895 (216)</t>
  </si>
  <si>
    <t>K05896</t>
  </si>
  <si>
    <t>fig|1029756.3.peg.1896 (253)</t>
  </si>
  <si>
    <t>fig|1029756.3.peg.1897 (310)</t>
  </si>
  <si>
    <t>fig|1029756.3.peg.1898 (399)</t>
  </si>
  <si>
    <t>fig|1029756.3.peg.1899 (99)</t>
  </si>
  <si>
    <t>fig|1029756.3.peg.1900 (80)</t>
  </si>
  <si>
    <t>K07082</t>
  </si>
  <si>
    <t>fig|1029756.3.peg.1901 (110)</t>
  </si>
  <si>
    <t>fig|1029756.3.peg.1902 (156)</t>
  </si>
  <si>
    <t>fig|1029756.3.peg.1903 (377)</t>
  </si>
  <si>
    <t>K00526</t>
  </si>
  <si>
    <t>E1.17.4.1B; ribonucleoside-diphosphate reductase beta chain [EC:1.17.4.1]</t>
  </si>
  <si>
    <t>fig|1029756.3.peg.1904 (957)</t>
  </si>
  <si>
    <t>fig|1029756.3.peg.1905 (163)</t>
  </si>
  <si>
    <t>K02553</t>
  </si>
  <si>
    <t>rraA; regulator of ribonuclease activity A</t>
  </si>
  <si>
    <t>fig|1029756.3.peg.1906 (467)</t>
  </si>
  <si>
    <t>prpR; XRE family transcriptional regulator, fatty acid utilization regulator</t>
  </si>
  <si>
    <t>fig|1029756.3.peg.1907 (479)</t>
  </si>
  <si>
    <t>K01637</t>
  </si>
  <si>
    <t>E4.1.3.1; isocitrate lyase [EC:4.1.3.1]</t>
  </si>
  <si>
    <t>fig|1029756.3.peg.1908 (84)</t>
  </si>
  <si>
    <t>K02796</t>
  </si>
  <si>
    <t>fig|1029756.3.peg.1909 (130)</t>
  </si>
  <si>
    <t>fig|1029756.3.peg.1910 (786)</t>
  </si>
  <si>
    <t>K00549</t>
  </si>
  <si>
    <t>metE; 5-methyltetrahydropteroyltriglutamate--homocysteine methyltransferase [EC:2.1.1.14]</t>
  </si>
  <si>
    <t>fig|1029756.3.peg.1911 (47)</t>
  </si>
  <si>
    <t>fig|1029756.3.peg.1912 (528)</t>
  </si>
  <si>
    <t>actP; cation/acetate symporter</t>
  </si>
  <si>
    <t>fig|1029756.3.peg.1913 (105)</t>
  </si>
  <si>
    <t>fig|1029756.3.peg.1914 (130)</t>
  </si>
  <si>
    <t>fig|1029756.3.peg.1915 (221)</t>
  </si>
  <si>
    <t>K00573</t>
  </si>
  <si>
    <t>E2.1.1.77; protein-L-isoaspartate(D-aspartate) O-methyltransferase [EC:2.1.1.77]</t>
  </si>
  <si>
    <t>fig|1029756.3.peg.1916 (482)</t>
  </si>
  <si>
    <t>K12340</t>
  </si>
  <si>
    <t>tolC; outer membrane protein</t>
  </si>
  <si>
    <t>fig|1029756.3.peg.1917 (320)</t>
  </si>
  <si>
    <t>fig|1029756.3.peg.1918 (482)</t>
  </si>
  <si>
    <t>fig|1029756.3.peg.1919 (937)</t>
  </si>
  <si>
    <t>K01873</t>
  </si>
  <si>
    <t>VARS; valyl-tRNA synthetase [EC:6.1.1.9]</t>
  </si>
  <si>
    <t>fig|1029756.3.peg.1920 (201)</t>
  </si>
  <si>
    <t>K02463</t>
  </si>
  <si>
    <t>fig|1029756.3.peg.1921 (61)</t>
  </si>
  <si>
    <t>fig|1029756.3.peg.1922 (574)</t>
  </si>
  <si>
    <t>K01687</t>
  </si>
  <si>
    <t>ilvD; dihydroxy-acid dehydratase [EC:4.2.1.9]</t>
  </si>
  <si>
    <t>fig|1029756.3.peg.1923 (328)</t>
  </si>
  <si>
    <t>fig|1029756.3.peg.1924 (259)</t>
  </si>
  <si>
    <t>K01142</t>
  </si>
  <si>
    <t>E3.1.11.2; exodeoxyribonuclease III [EC:3.1.11.2]</t>
  </si>
  <si>
    <t>fig|1029756.3.peg.1925 (113)</t>
  </si>
  <si>
    <t>fig|1029756.3.peg.1926 (412)</t>
  </si>
  <si>
    <t>K01129</t>
  </si>
  <si>
    <t>dgt; dGTPase [EC:3.1.5.1]</t>
  </si>
  <si>
    <t>fig|1029756.3.peg.1927 (604)</t>
  </si>
  <si>
    <t>K01887</t>
  </si>
  <si>
    <t>RARS; arginyl-tRNA synthetase [EC:6.1.1.19]</t>
  </si>
  <si>
    <t>fig|1029756.3.peg.1928 (141)</t>
  </si>
  <si>
    <t>fig|1029756.3.peg.1929 (378)</t>
  </si>
  <si>
    <t>fig|1029756.3.peg.1930 (183)</t>
  </si>
  <si>
    <t>K03749</t>
  </si>
  <si>
    <t>fig|1029756.3.peg.1931 (344)</t>
  </si>
  <si>
    <t>K01207</t>
  </si>
  <si>
    <t>nagZ; beta-N-acetylhexosaminidase [EC:3.2.1.52]</t>
  </si>
  <si>
    <t>fig|1029756.3.peg.1932 (297)</t>
  </si>
  <si>
    <t>scpA; segregation and condensation protein A</t>
  </si>
  <si>
    <t>fig|1029756.3.peg.1933 (302)</t>
  </si>
  <si>
    <t>scpB; segregation and condensation protein B</t>
  </si>
  <si>
    <t>fig|1029756.3.peg.1934 (387)</t>
  </si>
  <si>
    <t>afuC; iron(III) transport system ATP-binding protein [EC:3.6.3.30]</t>
  </si>
  <si>
    <t>fig|1029756.3.peg.1935 (74)</t>
  </si>
  <si>
    <t>fig|1029756.3.peg.1936 (187)</t>
  </si>
  <si>
    <t>K03117</t>
  </si>
  <si>
    <t>tatB; sec-independent protein translocase protein TatB</t>
  </si>
  <si>
    <t>fig|1029756.3.peg.1937 (271)</t>
  </si>
  <si>
    <t>K03118</t>
  </si>
  <si>
    <t>tatC; sec-independent protein translocase protein TatC</t>
  </si>
  <si>
    <t>fig|1029756.3.peg.1938 (428)</t>
  </si>
  <si>
    <t>K01875</t>
  </si>
  <si>
    <t>SARS; seryl-tRNA synthetase [EC:6.1.1.11]</t>
  </si>
  <si>
    <t>fig|1029756.3.peg.1939 (264)</t>
  </si>
  <si>
    <t>surE; 5'-nucleotidase [EC:3.1.3.5]</t>
  </si>
  <si>
    <t>fig|1029756.3.peg.1940 (512)</t>
  </si>
  <si>
    <t>fig|1029756.3.peg.1941 (303)</t>
  </si>
  <si>
    <t>K06923</t>
  </si>
  <si>
    <t>fig|1029756.3.peg.1942 (113)</t>
  </si>
  <si>
    <t>K03210</t>
  </si>
  <si>
    <t>yajC; preprotein translocase subunit YajC</t>
  </si>
  <si>
    <t>fig|1029756.3.peg.1943 (545)</t>
  </si>
  <si>
    <t>K03072</t>
  </si>
  <si>
    <t>secD; preprotein translocase subunit SecD</t>
  </si>
  <si>
    <t>K12257</t>
  </si>
  <si>
    <t>fig|1029756.3.peg.1944 (318)</t>
  </si>
  <si>
    <t>K03074</t>
  </si>
  <si>
    <t>secF; preprotein translocase subunit SecF</t>
  </si>
  <si>
    <t>fig|1029756.3.peg.1945 (124)</t>
  </si>
  <si>
    <t>fig|1029756.3.peg.1946 (288)</t>
  </si>
  <si>
    <t>K02291</t>
  </si>
  <si>
    <t>crtB; 15-cis-phytoene synthase [EC:2.5.1.32]</t>
  </si>
  <si>
    <t>fig|1029756.3.peg.1947 (702)</t>
  </si>
  <si>
    <t>fig|1029756.3.peg.1948 (616)</t>
  </si>
  <si>
    <t>K06147</t>
  </si>
  <si>
    <t>ABCB-BAC; ATP-binding cassette, subfamily B, bacterial</t>
  </si>
  <si>
    <t>fig|1029756.3.peg.1949 (74)</t>
  </si>
  <si>
    <t>K02909</t>
  </si>
  <si>
    <t>RP-L31; large subunit ribosomal protein L31</t>
  </si>
  <si>
    <t>fig|1029756.3.peg.1950 (172)</t>
  </si>
  <si>
    <t>K13592</t>
  </si>
  <si>
    <t>rcdA; regulator of CtrA degradation</t>
  </si>
  <si>
    <t>fig|1029756.3.peg.1951 (434)</t>
  </si>
  <si>
    <t>K03699</t>
  </si>
  <si>
    <t>tlyC; putative hemolysin</t>
  </si>
  <si>
    <t>fig|1029756.3.peg.1952 (65)</t>
  </si>
  <si>
    <t>fig|1029756.3.peg.1953 (333)</t>
  </si>
  <si>
    <t>fig|1029756.3.peg.1954 (290)</t>
  </si>
  <si>
    <t>fig|1029756.3.peg.1955 (570)</t>
  </si>
  <si>
    <t>K13593</t>
  </si>
  <si>
    <t>tipF; cyclic-di-GMP phosphodiesterase, flagellum assembly factor TipF</t>
  </si>
  <si>
    <t>fig|1029756.3.peg.1956 (249)</t>
  </si>
  <si>
    <t>fig|1029756.3.peg.1957 (1023)</t>
  </si>
  <si>
    <t>K18138</t>
  </si>
  <si>
    <t>acrB; multidrug efflux pump</t>
  </si>
  <si>
    <t>fig|1029756.3.peg.1958 (380)</t>
  </si>
  <si>
    <t>fig|1029756.3.peg.1959 (324)</t>
  </si>
  <si>
    <t>fig|1029756.3.peg.1960 (367)</t>
  </si>
  <si>
    <t>fig|1029756.3.peg.1961 (458)</t>
  </si>
  <si>
    <t>fig|1029756.3.peg.1962 (230)</t>
  </si>
  <si>
    <t>K07507</t>
  </si>
  <si>
    <t>mgtC; putative Mg2+ transporter-C (MgtC) family protein</t>
  </si>
  <si>
    <t>fig|1029756.3.peg.1963 (450)</t>
  </si>
  <si>
    <t>K01772</t>
  </si>
  <si>
    <t>fig|1029756.3.peg.1964 (66)</t>
  </si>
  <si>
    <t>fig|1029756.3.peg.1965 (233)</t>
  </si>
  <si>
    <t>fig|1029756.3.peg.1966 (170)</t>
  </si>
  <si>
    <t>fig|1029756.3.peg.1967 (98)</t>
  </si>
  <si>
    <t>fig|1029756.3.peg.1968 (267)</t>
  </si>
  <si>
    <t>fig|1029756.3.peg.1969 (181)</t>
  </si>
  <si>
    <t>fig|1029756.3.peg.1970 (159)</t>
  </si>
  <si>
    <t>fig|1029756.3.peg.1971 (146)</t>
  </si>
  <si>
    <t>fig|1029756.3.peg.1972 (373)</t>
  </si>
  <si>
    <t>fig|1029756.3.peg.1973 (131)</t>
  </si>
  <si>
    <t>fig|1029756.3.peg.1974 (268)</t>
  </si>
  <si>
    <t>fig|1029756.3.peg.1975 (102)</t>
  </si>
  <si>
    <t>K00851</t>
  </si>
  <si>
    <t>fig|1029756.3.peg.1976 (468)</t>
  </si>
  <si>
    <t>K01915</t>
  </si>
  <si>
    <t>glnA; glutamine synthetase [EC:6.3.1.2]</t>
  </si>
  <si>
    <t>fig|1029756.3.peg.1977 (112)</t>
  </si>
  <si>
    <t>glnB; nitrogen regulatory protein P-II 1</t>
  </si>
  <si>
    <t>fig|1029756.3.peg.1978 (107)</t>
  </si>
  <si>
    <t>fig|1029756.3.peg.1979 (501)</t>
  </si>
  <si>
    <t>fig|1029756.3.peg.1980 (655)</t>
  </si>
  <si>
    <t>fig|1029756.3.peg.1981 (141)</t>
  </si>
  <si>
    <t>fig|1029756.3.peg.1982 (312)</t>
  </si>
  <si>
    <t>fig|1029756.3.peg.1983 (511)</t>
  </si>
  <si>
    <t>fig|1029756.3.peg.1984 (308)</t>
  </si>
  <si>
    <t>fig|1029756.3.peg.1985 (117)</t>
  </si>
  <si>
    <t>fig|1029756.3.peg.1986 (83)</t>
  </si>
  <si>
    <t>fig|1029756.3.peg.1987 (469)</t>
  </si>
  <si>
    <t>fig|1029756.3.peg.1988 (245)</t>
  </si>
  <si>
    <t>K22232</t>
  </si>
  <si>
    <t>fig|1029756.3.peg.1989 (39)</t>
  </si>
  <si>
    <t>fig|1029756.3.peg.1990 (121)</t>
  </si>
  <si>
    <t>K06167</t>
  </si>
  <si>
    <t>fig|1029756.3.peg.1991 (272)</t>
  </si>
  <si>
    <t>fig|1029756.3.peg.1992 (511)</t>
  </si>
  <si>
    <t>K08167</t>
  </si>
  <si>
    <t>smvA; MFS transporter, DHA2 family, multidrug resistance protein</t>
  </si>
  <si>
    <t>fig|1029756.3.peg.1993 (147)</t>
  </si>
  <si>
    <t>K03772</t>
  </si>
  <si>
    <t>fig|1029756.3.peg.1994 (268)</t>
  </si>
  <si>
    <t>fig|1029756.3.peg.1995 (87)</t>
  </si>
  <si>
    <t>fig|1029756.3.peg.1996 (162)</t>
  </si>
  <si>
    <t>fig|1029756.3.peg.1997 (97)</t>
  </si>
  <si>
    <t>K01999</t>
  </si>
  <si>
    <t>fig|1029756.3.peg.1998 (49)</t>
  </si>
  <si>
    <t>K02418</t>
  </si>
  <si>
    <t>fig|1029756.3.peg.1999 (78)</t>
  </si>
  <si>
    <t>K16444</t>
  </si>
  <si>
    <t>fig|1029756.3.peg.2000 (94)</t>
  </si>
  <si>
    <t>fig|1029756.3.peg.2001 (41)</t>
  </si>
  <si>
    <t>fig|1029756.3.peg.2002 (145)</t>
  </si>
  <si>
    <t>fig|1029756.3.peg.2003 (98)</t>
  </si>
  <si>
    <t>fig|1029756.3.peg.2004 (94)</t>
  </si>
  <si>
    <t>K11755</t>
  </si>
  <si>
    <t>fig|1029756.3.peg.2005 (84)</t>
  </si>
  <si>
    <t>fig|1029756.3.peg.2006 (261)</t>
  </si>
  <si>
    <t>K15580</t>
  </si>
  <si>
    <t>fig|1029756.3.peg.2007 (998)</t>
  </si>
  <si>
    <t>K03701</t>
  </si>
  <si>
    <t>uvrA; excinuclease ABC subunit A</t>
  </si>
  <si>
    <t>fig|1029756.3.peg.2008 (51)</t>
  </si>
  <si>
    <t>fig|1029756.3.peg.2009 (488)</t>
  </si>
  <si>
    <t>fig|1029756.3.peg.2010 (352)</t>
  </si>
  <si>
    <t>fig|1029756.3.peg.2011 (99)</t>
  </si>
  <si>
    <t>fig|1029756.3.peg.2012 (199)</t>
  </si>
  <si>
    <t>K04040</t>
  </si>
  <si>
    <t>fig|1029756.3.peg.2013 (173)</t>
  </si>
  <si>
    <t>fig|1029756.3.peg.2014 (96)</t>
  </si>
  <si>
    <t>K06940</t>
  </si>
  <si>
    <t>fig|1029756.3.peg.2015 (684)</t>
  </si>
  <si>
    <t>fig|1029756.3.peg.2016 (175)</t>
  </si>
  <si>
    <t>K03111</t>
  </si>
  <si>
    <t>ssb; single-strand DNA-binding protein</t>
  </si>
  <si>
    <t>fig|1029756.3.peg.2017 (301)</t>
  </si>
  <si>
    <t>fig|1029756.3.peg.2018 (241)</t>
  </si>
  <si>
    <t>K01197</t>
  </si>
  <si>
    <t>fig|1029756.3.peg.2019 (922)</t>
  </si>
  <si>
    <t>K02469</t>
  </si>
  <si>
    <t>gyrA; DNA gyrase subunit A [EC:5.99.1.3]</t>
  </si>
  <si>
    <t>fig|1029756.3.peg.2020 (96)</t>
  </si>
  <si>
    <t>fig|1029756.3.peg.2021 (244)</t>
  </si>
  <si>
    <t>fig|1029756.3.peg.2022 (234)</t>
  </si>
  <si>
    <t>K07275</t>
  </si>
  <si>
    <t>ompW; outer membrane protein</t>
  </si>
  <si>
    <t>fig|1029756.3.peg.2023 (171)</t>
  </si>
  <si>
    <t>K00954</t>
  </si>
  <si>
    <t>E2.7.7.3A; pantetheine-phosphate adenylyltransferase [EC:2.7.7.3]</t>
  </si>
  <si>
    <t>fig|1029756.3.peg.2024 (199)</t>
  </si>
  <si>
    <t>fig|1029756.3.peg.2025 (158)</t>
  </si>
  <si>
    <t>fig|1029756.3.peg.2026 (127)</t>
  </si>
  <si>
    <t>fig|1029756.3.peg.2027 (63)</t>
  </si>
  <si>
    <t>fig|1029756.3.peg.2028 (373)</t>
  </si>
  <si>
    <t>K07568</t>
  </si>
  <si>
    <t>queA; S-adenosylmethionine:tRNA ribosyltransferase-isomerase [EC:2.4.99.17]</t>
  </si>
  <si>
    <t>fig|1029756.3.peg.2029 (378)</t>
  </si>
  <si>
    <t>K00773</t>
  </si>
  <si>
    <t>tgt; queuine tRNA-ribosyltransferase [EC:2.4.2.29]</t>
  </si>
  <si>
    <t>fig|1029756.3.peg.2030 (306)</t>
  </si>
  <si>
    <t>fig|1029756.3.peg.2031 (231)</t>
  </si>
  <si>
    <t>fig|1029756.3.peg.2032 (437)</t>
  </si>
  <si>
    <t>K07768</t>
  </si>
  <si>
    <t>fig|1029756.3.peg.2033 (360)</t>
  </si>
  <si>
    <t>K13590</t>
  </si>
  <si>
    <t>dgcB; diguanylate cyclase [EC:2.7.7.65]</t>
  </si>
  <si>
    <t>fig|1029756.3.peg.2034 (290)</t>
  </si>
  <si>
    <t>K01011</t>
  </si>
  <si>
    <t>TST; thiosulfate/3-mercaptopyruvate sulfurtransferase [EC:2.8.1.1 2.8.1.2]</t>
  </si>
  <si>
    <t>fig|1029756.3.peg.2035 (114)</t>
  </si>
  <si>
    <t>K03297</t>
  </si>
  <si>
    <t>emrE; small multidrug resistance pump</t>
  </si>
  <si>
    <t>fig|1029756.3.peg.2036 (243)</t>
  </si>
  <si>
    <t>fig|1029756.3.peg.2037 (532)</t>
  </si>
  <si>
    <t>fig|1029756.3.peg.2038 (451)</t>
  </si>
  <si>
    <t>K03545</t>
  </si>
  <si>
    <t>tig; trigger factor</t>
  </si>
  <si>
    <t>fig|1029756.3.peg.2039 (232)</t>
  </si>
  <si>
    <t>clpP; ATP-dependent Clp protease, protease subunit [EC:3.4.21.92]</t>
  </si>
  <si>
    <t>fig|1029756.3.peg.2040 (417)</t>
  </si>
  <si>
    <t>K03544</t>
  </si>
  <si>
    <t>clpX; ATP-dependent Clp protease ATP-binding subunit ClpX</t>
  </si>
  <si>
    <t>fig|1029756.3.peg.2041 (812)</t>
  </si>
  <si>
    <t>K01338</t>
  </si>
  <si>
    <t>lon; ATP-dependent Lon protease [EC:3.4.21.53]</t>
  </si>
  <si>
    <t>fig|1029756.3.peg.2042 (90)</t>
  </si>
  <si>
    <t>fig|1029756.3.peg.2043 (171)</t>
  </si>
  <si>
    <t>K09983</t>
  </si>
  <si>
    <t>fig|1029756.3.peg.2044 (472)</t>
  </si>
  <si>
    <t>fig|1029756.3.peg.2045 (121)</t>
  </si>
  <si>
    <t>K00330</t>
  </si>
  <si>
    <t>nuoA; NADH-quinone oxidoreductase subunit A [EC:7.1.1.2]</t>
  </si>
  <si>
    <t>fig|1029756.3.peg.2046 (191)</t>
  </si>
  <si>
    <t>K00331</t>
  </si>
  <si>
    <t>nuoB; NADH-quinone oxidoreductase subunit B [EC:7.1.1.2]</t>
  </si>
  <si>
    <t>fig|1029756.3.peg.2047 (202)</t>
  </si>
  <si>
    <t>K00332</t>
  </si>
  <si>
    <t>nuoC; NADH-quinone oxidoreductase subunit C [EC:7.1.1.2]</t>
  </si>
  <si>
    <t>fig|1029756.3.peg.2048 (152)</t>
  </si>
  <si>
    <t>K18700</t>
  </si>
  <si>
    <t>flK; fluoroacetyl-CoA thioesterase [EC:3.1.2.29]</t>
  </si>
  <si>
    <t>fig|1029756.3.peg.2049 (147)</t>
  </si>
  <si>
    <t>fig|1029756.3.peg.2050 (396)</t>
  </si>
  <si>
    <t>K00333</t>
  </si>
  <si>
    <t>nuoD; NADH-quinone oxidoreductase subunit D [EC:7.1.1.2]</t>
  </si>
  <si>
    <t>fig|1029756.3.peg.2051 (250)</t>
  </si>
  <si>
    <t>fig|1029756.3.peg.2052 (155)</t>
  </si>
  <si>
    <t>fig|1029756.3.peg.2053 (317)</t>
  </si>
  <si>
    <t>fig|1029756.3.peg.2054 (304)</t>
  </si>
  <si>
    <t>K00847</t>
  </si>
  <si>
    <t>E2.7.1.4; fructokinase [EC:2.7.1.4]</t>
  </si>
  <si>
    <t>fig|1029756.3.peg.2055 (101)</t>
  </si>
  <si>
    <t>fig|1029756.3.peg.2056 (144)</t>
  </si>
  <si>
    <t>K11443</t>
  </si>
  <si>
    <t>divK; two-component system, cell cycle response regulator DivK</t>
  </si>
  <si>
    <t>fig|1029756.3.peg.2057 (456)</t>
  </si>
  <si>
    <t>K02488</t>
  </si>
  <si>
    <t>pleD; two-component system, cell cycle response regulator [EC:2.7.7.65]</t>
  </si>
  <si>
    <t>fig|1029756.3.peg.2058 (55)</t>
  </si>
  <si>
    <t>K02913</t>
  </si>
  <si>
    <t>RP-L33; large subunit ribosomal protein L33</t>
  </si>
  <si>
    <t>fig|1029756.3.peg.2059 (210)</t>
  </si>
  <si>
    <t>fig|1029756.3.peg.2060 (148)</t>
  </si>
  <si>
    <t>fig|1029756.3.peg.2061 (772)</t>
  </si>
  <si>
    <t>K12573</t>
  </si>
  <si>
    <t>rnr; ribonuclease R [EC:3.1.-.-]</t>
  </si>
  <si>
    <t>fig|1029756.3.peg.2062 (75)</t>
  </si>
  <si>
    <t>fig|1029756.3.peg.2063 (508)</t>
  </si>
  <si>
    <t>fig|1029756.3.peg.2064 (244)</t>
  </si>
  <si>
    <t>fig|1029756.3.peg.2065 (299)</t>
  </si>
  <si>
    <t>fig|1029756.3.peg.2066 (449)</t>
  </si>
  <si>
    <t>fig|1029756.3.peg.2067 (66)</t>
  </si>
  <si>
    <t>fig|1029756.3.peg.2068 (911)</t>
  </si>
  <si>
    <t>K03168</t>
  </si>
  <si>
    <t>topA; DNA topoisomerase I [EC:5.99.1.2]</t>
  </si>
  <si>
    <t>fig|1029756.3.peg.2069 (57)</t>
  </si>
  <si>
    <t>fig|1029756.3.peg.2070 (693)</t>
  </si>
  <si>
    <t>fig|1029756.3.peg.2071 (229)</t>
  </si>
  <si>
    <t>K01091</t>
  </si>
  <si>
    <t>gph; phosphoglycolate phosphatase [EC:3.1.3.18]</t>
  </si>
  <si>
    <t>fig|1029756.3.peg.2072 (240)</t>
  </si>
  <si>
    <t>K01807</t>
  </si>
  <si>
    <t>rpiA; ribose 5-phosphate isomerase A [EC:5.3.1.6]</t>
  </si>
  <si>
    <t>fig|1029756.3.peg.2073 (321)</t>
  </si>
  <si>
    <t>fig|1029756.3.peg.2074 (50)</t>
  </si>
  <si>
    <t>fig|1029756.3.peg.2075 (456)</t>
  </si>
  <si>
    <t>K00383</t>
  </si>
  <si>
    <t>GSR; glutathione reductase (NADPH) [EC:1.8.1.7]</t>
  </si>
  <si>
    <t>fig|1029756.3.peg.2076 (251)</t>
  </si>
  <si>
    <t>K17754</t>
  </si>
  <si>
    <t>fig|1029756.3.peg.2077 (67)</t>
  </si>
  <si>
    <t>fig|1029756.3.peg.2078 (334)</t>
  </si>
  <si>
    <t>fig|1029756.3.peg.2079 (296)</t>
  </si>
  <si>
    <t>K01695</t>
  </si>
  <si>
    <t>fig|1029756.3.peg.2080 (454)</t>
  </si>
  <si>
    <t>K04042</t>
  </si>
  <si>
    <t>glmU; bifunctional UDP-N-acetylglucosamine pyrophosphorylase / Glucosamine-1-phosphate N-acetyltransferase [EC:2.7.7.23 2.3.1.157]</t>
  </si>
  <si>
    <t>fig|1029756.3.peg.2081 (606)</t>
  </si>
  <si>
    <t>K00820</t>
  </si>
  <si>
    <t>glmS; glucosamine---fructose-6-phosphate aminotransferase (isomerizing) [EC:2.6.1.16]</t>
  </si>
  <si>
    <t>fig|1029756.3.peg.2082 (490)</t>
  </si>
  <si>
    <t>fig|1029756.3.peg.2083 (270)</t>
  </si>
  <si>
    <t>fig|1029756.3.peg.2084 (703)</t>
  </si>
  <si>
    <t>K03655</t>
  </si>
  <si>
    <t>recG; ATP-dependent DNA helicase RecG [EC:3.6.4.12]</t>
  </si>
  <si>
    <t>fig|1029756.3.peg.2085 (88)</t>
  </si>
  <si>
    <t>K09159</t>
  </si>
  <si>
    <t>cptB; antitoxin CptB</t>
  </si>
  <si>
    <t>fig|1029756.3.peg.2086 (1158)</t>
  </si>
  <si>
    <t>K03723</t>
  </si>
  <si>
    <t>mfd; transcription-repair coupling factor (superfamily II helicase) [EC:3.6.4.-]</t>
  </si>
  <si>
    <t>fig|1029756.3.peg.2087 (46)</t>
  </si>
  <si>
    <t>fig|1029756.3.peg.2088 (317)</t>
  </si>
  <si>
    <t>fig|1029756.3.peg.2089 (519)</t>
  </si>
  <si>
    <t>fig|1029756.3.peg.2090 (609)</t>
  </si>
  <si>
    <t>ABC.PE.S; peptide/nickel transport system substrate-binding protein</t>
  </si>
  <si>
    <t>fig|1029756.3.peg.2091 (271)</t>
  </si>
  <si>
    <t>fig|1029756.3.peg.2092 (130)</t>
  </si>
  <si>
    <t>K11940</t>
  </si>
  <si>
    <t>hspQ; heat shock protein HspQ</t>
  </si>
  <si>
    <t>fig|1029756.3.peg.2093 (351)</t>
  </si>
  <si>
    <t>K08691</t>
  </si>
  <si>
    <t>mcl; malyl-CoA/(S)-citramalyl-CoA lyase [EC:4.1.3.24 4.1.3.25]</t>
  </si>
  <si>
    <t>fig|1029756.3.peg.2094 (456)</t>
  </si>
  <si>
    <t>fig|1029756.3.peg.2095 (63)</t>
  </si>
  <si>
    <t>fig|1029756.3.peg.2096 (1070)</t>
  </si>
  <si>
    <t>fig|1029756.3.peg.2097 (504)</t>
  </si>
  <si>
    <t>K07675</t>
  </si>
  <si>
    <t>uhpB; two-component system, NarL family, sensor histidine kinase UhpB [EC:2.7.13.3]</t>
  </si>
  <si>
    <t>fig|1029756.3.peg.2098 (54)</t>
  </si>
  <si>
    <t>fig|1029756.3.peg.2099 (374)</t>
  </si>
  <si>
    <t>K00259</t>
  </si>
  <si>
    <t>ald; alanine dehydrogenase [EC:1.4.1.1]</t>
  </si>
  <si>
    <t>fig|1029756.3.peg.2100 (282)</t>
  </si>
  <si>
    <t>fig|1029756.3.peg.2101 (119)</t>
  </si>
  <si>
    <t>fig|1029756.3.peg.2102 (140)</t>
  </si>
  <si>
    <t>K07182</t>
  </si>
  <si>
    <t>fig|1029756.3.peg.2103 (151)</t>
  </si>
  <si>
    <t>fig|1029756.3.peg.2104 (498)</t>
  </si>
  <si>
    <t>K00140</t>
  </si>
  <si>
    <t>mmsA; malonate-semialdehyde dehydrogenase (acetylating) / methylmalonate-semialdehyde dehydrogenase [EC:1.2.1.18 1.2.1.27]</t>
  </si>
  <si>
    <t>fig|1029756.3.peg.2105 (440)</t>
  </si>
  <si>
    <t>K00822</t>
  </si>
  <si>
    <t>E2.6.1.18; beta-alanine--pyruvate transaminase [EC:2.6.1.18]</t>
  </si>
  <si>
    <t>fig|1029756.3.peg.2106 (431)</t>
  </si>
  <si>
    <t>K00823</t>
  </si>
  <si>
    <t>puuE; 4-aminobutyrate aminotransferase [EC:2.6.1.19]</t>
  </si>
  <si>
    <t>K07250</t>
  </si>
  <si>
    <t>fig|1029756.3.peg.2107 (482)</t>
  </si>
  <si>
    <t>K00135</t>
  </si>
  <si>
    <t>gabD; succinate-semialdehyde dehydrogenase / glutarate-semialdehyde dehydrogenase [EC:1.2.1.16 1.2.1.79 1.2.1.20]</t>
  </si>
  <si>
    <t>fig|1029756.3.peg.2108 (450)</t>
  </si>
  <si>
    <t>fig|1029756.3.peg.2109 (251)</t>
  </si>
  <si>
    <t>K07010</t>
  </si>
  <si>
    <t>putative glutamine amidotransferase</t>
  </si>
  <si>
    <t>fig|1029756.3.peg.2110 (458)</t>
  </si>
  <si>
    <t>K12256</t>
  </si>
  <si>
    <t>spuC; putrescine---pyruvate transaminase [EC:2.6.1.113]</t>
  </si>
  <si>
    <t>fig|1029756.3.peg.2111 (60)</t>
  </si>
  <si>
    <t>fig|1029756.3.peg.2112 (468)</t>
  </si>
  <si>
    <t>fig|1029756.3.peg.2113 (158)</t>
  </si>
  <si>
    <t>fig|1029756.3.peg.2114 (128)</t>
  </si>
  <si>
    <t>fig|1029756.3.peg.2115 (369)</t>
  </si>
  <si>
    <t>K11073</t>
  </si>
  <si>
    <t>potF; putrescine transport system substrate-binding protein</t>
  </si>
  <si>
    <t>fig|1029756.3.peg.2116 (400)</t>
  </si>
  <si>
    <t>K11076</t>
  </si>
  <si>
    <t>potG; putrescine transport system ATP-binding protein</t>
  </si>
  <si>
    <t>fig|1029756.3.peg.2117 (298)</t>
  </si>
  <si>
    <t>K11075</t>
  </si>
  <si>
    <t>potH; putrescine transport system permease protein</t>
  </si>
  <si>
    <t>fig|1029756.3.peg.2118 (273)</t>
  </si>
  <si>
    <t>K11074</t>
  </si>
  <si>
    <t>potI; putrescine transport system permease protein</t>
  </si>
  <si>
    <t>fig|1029756.3.peg.2119 (302)</t>
  </si>
  <si>
    <t>fig|1029756.3.peg.2120 (196)</t>
  </si>
  <si>
    <t>fig|1029756.3.peg.2121 (141)</t>
  </si>
  <si>
    <t>fig|1029756.3.peg.2122 (86)</t>
  </si>
  <si>
    <t>fig|1029756.3.peg.2123 (49)</t>
  </si>
  <si>
    <t>K03405</t>
  </si>
  <si>
    <t>fig|1029756.3.peg.2124 (139)</t>
  </si>
  <si>
    <t>fig|1029756.3.peg.2125 (155)</t>
  </si>
  <si>
    <t>fig|1029756.3.peg.2126 (154)</t>
  </si>
  <si>
    <t>K06917</t>
  </si>
  <si>
    <t>fig|1029756.3.peg.2127 (183)</t>
  </si>
  <si>
    <t>fig|1029756.3.peg.2128 (507)</t>
  </si>
  <si>
    <t>fig|1029756.3.peg.2129 (158)</t>
  </si>
  <si>
    <t>K06910</t>
  </si>
  <si>
    <t>fig|1029756.3.peg.2130 (78)</t>
  </si>
  <si>
    <t>K00036</t>
  </si>
  <si>
    <t>fig|1029756.3.peg.2131 (123)</t>
  </si>
  <si>
    <t>fig|1029756.3.peg.2132 (254)</t>
  </si>
  <si>
    <t>K01712</t>
  </si>
  <si>
    <t>fig|1029756.3.peg.2133 (64)</t>
  </si>
  <si>
    <t>K09956</t>
  </si>
  <si>
    <t>fig|1029756.3.peg.2134 (656)</t>
  </si>
  <si>
    <t>K03086</t>
  </si>
  <si>
    <t>rpoD; RNA polymerase primary sigma factor</t>
  </si>
  <si>
    <t>fig|1029756.3.peg.2135 (41)</t>
  </si>
  <si>
    <t>fig|1029756.3.peg.2136 (656)</t>
  </si>
  <si>
    <t>K02316</t>
  </si>
  <si>
    <t>dnaG; DNA primase [EC:2.7.7.-]</t>
  </si>
  <si>
    <t>fig|1029756.3.peg.2137 (149)</t>
  </si>
  <si>
    <t>K09117</t>
  </si>
  <si>
    <t>fig|1029756.3.peg.2138 (400)</t>
  </si>
  <si>
    <t>K01956</t>
  </si>
  <si>
    <t>carA; carbamoyl-phosphate synthase small subunit [EC:6.3.5.5]</t>
  </si>
  <si>
    <t>fig|1029756.3.peg.2139 (206)</t>
  </si>
  <si>
    <t>fig|1029756.3.peg.2140 (227)</t>
  </si>
  <si>
    <t>K07258</t>
  </si>
  <si>
    <t>fig|1029756.3.peg.2141 (1117)</t>
  </si>
  <si>
    <t>K01955</t>
  </si>
  <si>
    <t>carB; carbamoyl-phosphate synthase large subunit [EC:6.3.5.5]</t>
  </si>
  <si>
    <t>fig|1029756.3.peg.2142 (159)</t>
  </si>
  <si>
    <t>K03624</t>
  </si>
  <si>
    <t>greA; transcription elongation factor GreA</t>
  </si>
  <si>
    <t>fig|1029756.3.peg.2143 (289)</t>
  </si>
  <si>
    <t>K17838</t>
  </si>
  <si>
    <t>oxa; beta-lactamase class D [EC:3.5.2.6]</t>
  </si>
  <si>
    <t>fig|1029756.3.peg.2144 (418)</t>
  </si>
  <si>
    <t>fig|1029756.3.peg.2145 (314)</t>
  </si>
  <si>
    <t>fig|1029756.3.peg.2146 (161)</t>
  </si>
  <si>
    <t>fig|1029756.3.peg.2147 (326)</t>
  </si>
  <si>
    <t>K07276</t>
  </si>
  <si>
    <t>fig|1029756.3.peg.2148 (251)</t>
  </si>
  <si>
    <t>K07052</t>
  </si>
  <si>
    <t>fig|1029756.3.peg.2149 (615)</t>
  </si>
  <si>
    <t>fig|1029756.3.peg.2150 (553)</t>
  </si>
  <si>
    <t>fig|1029756.3.peg.2151 (464)</t>
  </si>
  <si>
    <t>fig|1029756.3.peg.2152 (400)</t>
  </si>
  <si>
    <t>fig|1029756.3.peg.2153 (281)</t>
  </si>
  <si>
    <t>K15268</t>
  </si>
  <si>
    <t>eamA; O-acetylserine/cysteine efflux transporter</t>
  </si>
  <si>
    <t>fig|1029756.3.peg.2154 (37)</t>
  </si>
  <si>
    <t>fig|1029756.3.peg.2155 (136)</t>
  </si>
  <si>
    <t>fig|1029756.3.peg.2156 (461)</t>
  </si>
  <si>
    <t>fig|1029756.3.peg.2157 (308)</t>
  </si>
  <si>
    <t>fig|1029756.3.peg.2158 (672)</t>
  </si>
  <si>
    <t>K01026</t>
  </si>
  <si>
    <t>pct; propionate CoA-transferase [EC:2.8.3.1]</t>
  </si>
  <si>
    <t>fig|1029756.3.peg.2159 (230)</t>
  </si>
  <si>
    <t>fig|1029756.3.peg.2160 (400)</t>
  </si>
  <si>
    <t>dacC; serine-type D-Ala-D-Ala carboxypeptidase (penicillin-binding protein 5/6) [EC:3.4.16.4]</t>
  </si>
  <si>
    <t>fig|1029756.3.peg.2161 (563)</t>
  </si>
  <si>
    <t>fig|1029756.3.peg.2162 (118)</t>
  </si>
  <si>
    <t>K02970</t>
  </si>
  <si>
    <t>RP-S21; small subunit ribosomal protein S21</t>
  </si>
  <si>
    <t>fig|1029756.3.peg.2163 (360)</t>
  </si>
  <si>
    <t>K01589</t>
  </si>
  <si>
    <t>purK; 5-(carboxyamino)imidazole ribonucleotide synthase [EC:6.3.4.18]</t>
  </si>
  <si>
    <t>fig|1029756.3.peg.2164 (164)</t>
  </si>
  <si>
    <t>K01588</t>
  </si>
  <si>
    <t>purE; 5-(carboxyamino)imidazole ribonucleotide mutase [EC:5.4.99.18]</t>
  </si>
  <si>
    <t>fig|1029756.3.peg.2165 (667)</t>
  </si>
  <si>
    <t>fig|1029756.3.peg.2166 (559)</t>
  </si>
  <si>
    <t>K10747</t>
  </si>
  <si>
    <t>LIG1; DNA ligase 1 [EC:6.5.1.1 6.5.1.6 6.5.1.7]</t>
  </si>
  <si>
    <t>fig|1029756.3.peg.2167 (338)</t>
  </si>
  <si>
    <t>K07577</t>
  </si>
  <si>
    <t>putative mRNA 3-end processing factor</t>
  </si>
  <si>
    <t>fig|1029756.3.peg.2168 (68)</t>
  </si>
  <si>
    <t>fig|1029756.3.peg.2169 (56)</t>
  </si>
  <si>
    <t>fig|1029756.3.peg.2170 (542)</t>
  </si>
  <si>
    <t>ACSF2; fatty-acyl-CoA synthase [EC:6.2.1.-]</t>
  </si>
  <si>
    <t>fig|1029756.3.peg.2171 (56)</t>
  </si>
  <si>
    <t>K12506</t>
  </si>
  <si>
    <t>fig|1029756.3.peg.2172 (92)</t>
  </si>
  <si>
    <t>fig|1029756.3.peg.2173 (616)</t>
  </si>
  <si>
    <t>K11085</t>
  </si>
  <si>
    <t>msbA; ATP-binding cassette, subfamily B, bacterial MsbA [EC:3.6.3.-]</t>
  </si>
  <si>
    <t>fig|1029756.3.peg.2174 (245)</t>
  </si>
  <si>
    <t>fig|1029756.3.peg.2175 (38)</t>
  </si>
  <si>
    <t>fig|1029756.3.peg.2176 (39)</t>
  </si>
  <si>
    <t>fig|1029756.3.peg.2177 (676)</t>
  </si>
  <si>
    <t>K02527</t>
  </si>
  <si>
    <t>kdtA; 3-deoxy-D-manno-octulosonic-acid transferase [EC:2.4.99.12 2.4.99.13 2.4.99.14 2.4.99.15]</t>
  </si>
  <si>
    <t>fig|1029756.3.peg.2178 (347)</t>
  </si>
  <si>
    <t>K00912</t>
  </si>
  <si>
    <t>lpxK; tetraacyldisaccharide 4'-kinase [EC:2.7.1.130]</t>
  </si>
  <si>
    <t>fig|1029756.3.peg.2179 (82)</t>
  </si>
  <si>
    <t>fig|1029756.3.peg.2180 (526)</t>
  </si>
  <si>
    <t>K03601</t>
  </si>
  <si>
    <t>xseA; exodeoxyribonuclease VII large subunit [EC:3.1.11.6]</t>
  </si>
  <si>
    <t>fig|1029756.3.peg.2181 (428)</t>
  </si>
  <si>
    <t>K01945</t>
  </si>
  <si>
    <t>purD; phosphoribosylamine---glycine ligase [EC:6.3.4.13]</t>
  </si>
  <si>
    <t>fig|1029756.3.peg.2182 (135)</t>
  </si>
  <si>
    <t>fig|1029756.3.peg.2183 (187)</t>
  </si>
  <si>
    <t>fig|1029756.3.peg.2184 (153)</t>
  </si>
  <si>
    <t>K09958</t>
  </si>
  <si>
    <t>fig|1029756.3.peg.2185 (206)</t>
  </si>
  <si>
    <t>fig|1029756.3.peg.2186 (285)</t>
  </si>
  <si>
    <t>thiG; thiazole synthase [EC:2.8.1.10]</t>
  </si>
  <si>
    <t>fig|1029756.3.peg.2187 (87)</t>
  </si>
  <si>
    <t>K03154</t>
  </si>
  <si>
    <t>thiS; sulfur carrier protein</t>
  </si>
  <si>
    <t>fig|1029756.3.peg.2188 (1152)</t>
  </si>
  <si>
    <t>K05939</t>
  </si>
  <si>
    <t>aas; acyl-[acyl-carrier-protein]-phospholipid O-acyltransferase / long-chain-fatty-acid--[acyl-carrier-protein] ligase [EC:2.3.1.40 6.2.1.20]</t>
  </si>
  <si>
    <t>fig|1029756.3.peg.2189 (334)</t>
  </si>
  <si>
    <t>fig|1029756.3.peg.2190 (352)</t>
  </si>
  <si>
    <t>hemH; protoporphyrin/coproporphyrin ferrochelatase [EC:4.99.1.1 4.99.1.9]</t>
  </si>
  <si>
    <t>fig|1029756.3.peg.2191 (329)</t>
  </si>
  <si>
    <t>fig|1029756.3.peg.2192 (286)</t>
  </si>
  <si>
    <t>fig|1029756.3.peg.2193 (302)</t>
  </si>
  <si>
    <t>fig|1029756.3.peg.2194 (228)</t>
  </si>
  <si>
    <t>fig|1029756.3.peg.2195 (332)</t>
  </si>
  <si>
    <t>fig|1029756.3.peg.2196 (259)</t>
  </si>
  <si>
    <t>fig|1029756.3.peg.2197 (461)</t>
  </si>
  <si>
    <t>K19837</t>
  </si>
  <si>
    <t>atzE; biuret amidohydrolase [EC:3.5.1.84]</t>
  </si>
  <si>
    <t>K22601</t>
  </si>
  <si>
    <t>fig|1029756.3.peg.2198 (74)</t>
  </si>
  <si>
    <t>fig|1029756.3.peg.2199 (305)</t>
  </si>
  <si>
    <t>K06911</t>
  </si>
  <si>
    <t>fig|1029756.3.peg.2200 (126)</t>
  </si>
  <si>
    <t>fig|1029756.3.peg.2201 (67)</t>
  </si>
  <si>
    <t>fig|1029756.3.peg.2202 (62)</t>
  </si>
  <si>
    <t>K10725</t>
  </si>
  <si>
    <t>fig|1029756.3.peg.2203 (75)</t>
  </si>
  <si>
    <t>fig|1029756.3.peg.2204 (153)</t>
  </si>
  <si>
    <t>K09457</t>
  </si>
  <si>
    <t>queF; 7-cyano-7-deazaguanine reductase [EC:1.7.1.13]</t>
  </si>
  <si>
    <t>fig|1029756.3.peg.2205 (144)</t>
  </si>
  <si>
    <t>K01737</t>
  </si>
  <si>
    <t>queD; 6-pyruvoyltetrahydropterin/6-carboxytetrahydropterin synthase [EC:4.2.3.12 4.1.2.50]</t>
  </si>
  <si>
    <t>fig|1029756.3.peg.2206 (209)</t>
  </si>
  <si>
    <t>K10026</t>
  </si>
  <si>
    <t>queE; 7-carboxy-7-deazaguanine synthase [EC:4.3.99.3]</t>
  </si>
  <si>
    <t>fig|1029756.3.peg.2207 (180)</t>
  </si>
  <si>
    <t>fig|1029756.3.peg.2208 (124)</t>
  </si>
  <si>
    <t>fig|1029756.3.peg.2209 (243)</t>
  </si>
  <si>
    <t>K06920</t>
  </si>
  <si>
    <t>queC; 7-cyano-7-deazaguanine synthase [EC:6.3.4.20]</t>
  </si>
  <si>
    <t>fig|1029756.3.peg.2210 (59)</t>
  </si>
  <si>
    <t>K15532</t>
  </si>
  <si>
    <t>fig|1029756.3.peg.2211 (429)</t>
  </si>
  <si>
    <t>K01689</t>
  </si>
  <si>
    <t>ENO; enolase [EC:4.2.1.11]</t>
  </si>
  <si>
    <t>fig|1029756.3.peg.2212 (71)</t>
  </si>
  <si>
    <t>K10112</t>
  </si>
  <si>
    <t>fig|1029756.3.peg.2213 (329)</t>
  </si>
  <si>
    <t>K00161</t>
  </si>
  <si>
    <t>PDHA; pyruvate dehydrogenase E1 component alpha subunit [EC:1.2.4.1]</t>
  </si>
  <si>
    <t>fig|1029756.3.peg.2214 (446)</t>
  </si>
  <si>
    <t>K00162</t>
  </si>
  <si>
    <t>PDHB; pyruvate dehydrogenase E1 component beta subunit [EC:1.2.4.1]</t>
  </si>
  <si>
    <t>fig|1029756.3.peg.2215 (168)</t>
  </si>
  <si>
    <t>fig|1029756.3.peg.2216 (100)</t>
  </si>
  <si>
    <t>fig|1029756.3.peg.2217 (96)</t>
  </si>
  <si>
    <t>fig|1029756.3.peg.2218 (326)</t>
  </si>
  <si>
    <t>fig|1029756.3.peg.2219 (154)</t>
  </si>
  <si>
    <t>K18588</t>
  </si>
  <si>
    <t>COQ10; coenzyme Q-binding protein COQ10</t>
  </si>
  <si>
    <t>fig|1029756.3.peg.2220 (96)</t>
  </si>
  <si>
    <t>fig|1029756.3.peg.2221 (165)</t>
  </si>
  <si>
    <t>K03743</t>
  </si>
  <si>
    <t>pncC; nicotinamide-nucleotide amidase [EC:3.5.1.42]</t>
  </si>
  <si>
    <t>fig|1029756.3.peg.2222 (165)</t>
  </si>
  <si>
    <t>fig|1029756.3.peg.2223 (393)</t>
  </si>
  <si>
    <t>ispDF; 2-C-methyl-D-erythritol 4-phosphate cytidylyltransferase / 2-C-methyl-D-erythritol 2,4-cyclodiphosphate synthase [EC:2.7.7.60 4.6.1.12]</t>
  </si>
  <si>
    <t>fig|1029756.3.peg.2224 (337)</t>
  </si>
  <si>
    <t>K05540</t>
  </si>
  <si>
    <t>fig|1029756.3.peg.2225 (393)</t>
  </si>
  <si>
    <t>K07708</t>
  </si>
  <si>
    <t>glnL; two-component system, NtrC family, nitrogen regulation sensor histidine kinase GlnL [EC:2.7.13.3]</t>
  </si>
  <si>
    <t>fig|1029756.3.peg.2226 (481)</t>
  </si>
  <si>
    <t>K07712</t>
  </si>
  <si>
    <t>glnG; two-component system, NtrC family, nitrogen regulation response regulator GlnG</t>
  </si>
  <si>
    <t>fig|1029756.3.peg.2227 (762)</t>
  </si>
  <si>
    <t>K13598</t>
  </si>
  <si>
    <t>ntrY; two-component system, NtrC family, nitrogen regulation sensor histidine kinase NtrY [EC:2.7.13.3]</t>
  </si>
  <si>
    <t>fig|1029756.3.peg.2228 (465)</t>
  </si>
  <si>
    <t>K13599</t>
  </si>
  <si>
    <t>ntrX; two-component system, NtrC family, nitrogen regulation response regulator NtrX</t>
  </si>
  <si>
    <t>fig|1029756.3.peg.2229 (286)</t>
  </si>
  <si>
    <t>K00824</t>
  </si>
  <si>
    <t>dat; D-alanine transaminase [EC:2.6.1.21]</t>
  </si>
  <si>
    <t>fig|1029756.3.peg.2230 (81)</t>
  </si>
  <si>
    <t>K03666</t>
  </si>
  <si>
    <t>hfq; host factor-I protein</t>
  </si>
  <si>
    <t>fig|1029756.3.peg.2231 (443)</t>
  </si>
  <si>
    <t>K03665</t>
  </si>
  <si>
    <t>hflX; GTPase</t>
  </si>
  <si>
    <t>fig|1029756.3.peg.2232 (400)</t>
  </si>
  <si>
    <t>fig|1029756.3.peg.2233 (284)</t>
  </si>
  <si>
    <t>K04765</t>
  </si>
  <si>
    <t>mazG; nucleoside triphosphate diphosphatase [EC:3.6.1.9]</t>
  </si>
  <si>
    <t>K02499</t>
  </si>
  <si>
    <t>fig|1029756.3.peg.2234 (251)</t>
  </si>
  <si>
    <t>fig|1029756.3.peg.2235 (520)</t>
  </si>
  <si>
    <t>fig|1029756.3.peg.2236 (436)</t>
  </si>
  <si>
    <t>K07091</t>
  </si>
  <si>
    <t>lptF; lipopolysaccharide export system permease protein</t>
  </si>
  <si>
    <t>fig|1029756.3.peg.2237 (363)</t>
  </si>
  <si>
    <t>lptG; lipopolysaccharide export system permease protein</t>
  </si>
  <si>
    <t>fig|1029756.3.peg.2238 (818)</t>
  </si>
  <si>
    <t>K04744</t>
  </si>
  <si>
    <t>lptD; LPS-assembly protein</t>
  </si>
  <si>
    <t>fig|1029756.3.peg.2239 (408)</t>
  </si>
  <si>
    <t>K03771</t>
  </si>
  <si>
    <t>surA; peptidyl-prolyl cis-trans isomerase SurA [EC:5.2.1.8]</t>
  </si>
  <si>
    <t>fig|1029756.3.peg.2240 (361)</t>
  </si>
  <si>
    <t>K00097</t>
  </si>
  <si>
    <t>pdxA; 4-hydroxythreonine-4-phosphate dehydrogenase [EC:1.1.1.262]</t>
  </si>
  <si>
    <t>fig|1029756.3.peg.2241 (305)</t>
  </si>
  <si>
    <t>ksgA; 16S rRNA (adenine1518-N6/adenine1519-N6)-dimethyltransferase [EC:2.1.1.182]</t>
  </si>
  <si>
    <t>fig|1029756.3.peg.2242 (353)</t>
  </si>
  <si>
    <t>fig|1029756.3.peg.2243 (106)</t>
  </si>
  <si>
    <t>K04755</t>
  </si>
  <si>
    <t>fdx; ferredoxin, 2Fe-2S</t>
  </si>
  <si>
    <t>fig|1029756.3.peg.2244 (108)</t>
  </si>
  <si>
    <t>K20976</t>
  </si>
  <si>
    <t>fig|1029756.3.peg.2245 (993)</t>
  </si>
  <si>
    <t>fig|1029756.3.peg.2246 (328)</t>
  </si>
  <si>
    <t>K19802</t>
  </si>
  <si>
    <t>ycjG; L-Ala-D/L-Glu epimerase [EC:5.1.1.20]</t>
  </si>
  <si>
    <t>fig|1029756.3.peg.2247 (187)</t>
  </si>
  <si>
    <t>K05820</t>
  </si>
  <si>
    <t>hcaT; MFS transporter, PPP family, 3-phenylpropionic acid transporter</t>
  </si>
  <si>
    <t>fig|1029756.3.peg.2248 (191)</t>
  </si>
  <si>
    <t>fig|1029756.3.peg.2249 (38)</t>
  </si>
  <si>
    <t>fig|1029756.3.peg.2250 (270)</t>
  </si>
  <si>
    <t>K00941</t>
  </si>
  <si>
    <t>thiD; hydroxymethylpyrimidine/phosphomethylpyrimidine kinase [EC:2.7.1.49 2.7.4.7]</t>
  </si>
  <si>
    <t>fig|1029756.3.peg.2251 (270)</t>
  </si>
  <si>
    <t>ccdA; cytochrome c-type biogenesis protein</t>
  </si>
  <si>
    <t>fig|1029756.3.peg.2252 (399)</t>
  </si>
  <si>
    <t>PGK; phosphoglycerate kinase [EC:2.7.2.3]</t>
  </si>
  <si>
    <t>fig|1029756.3.peg.2253 (674)</t>
  </si>
  <si>
    <t>K00615</t>
  </si>
  <si>
    <t>E2.2.1.1; transketolase [EC:2.2.1.1]</t>
  </si>
  <si>
    <t>fig|1029756.3.peg.2254 (177)</t>
  </si>
  <si>
    <t>fig|1029756.3.peg.2255 (213)</t>
  </si>
  <si>
    <t>K07167</t>
  </si>
  <si>
    <t>chrR; putative transcriptional regulator</t>
  </si>
  <si>
    <t>fig|1029756.3.peg.2256 (285)</t>
  </si>
  <si>
    <t>K01627</t>
  </si>
  <si>
    <t>kdsA; 2-dehydro-3-deoxyphosphooctonate aldolase (KDO 8-P synthase) [EC:2.5.1.55]</t>
  </si>
  <si>
    <t>fig|1029756.3.peg.2257 (39)</t>
  </si>
  <si>
    <t>fig|1029756.3.peg.2258 (204)</t>
  </si>
  <si>
    <t>K01658</t>
  </si>
  <si>
    <t>trpG; anthranilate synthase component II [EC:4.1.3.27]</t>
  </si>
  <si>
    <t>K13497</t>
  </si>
  <si>
    <t>fig|1029756.3.peg.2259 (341)</t>
  </si>
  <si>
    <t>K00766</t>
  </si>
  <si>
    <t>trpD; anthranilate phosphoribosyltransferase [EC:2.4.2.18]</t>
  </si>
  <si>
    <t>fig|1029756.3.peg.2260 (267)</t>
  </si>
  <si>
    <t>K01609</t>
  </si>
  <si>
    <t>trpC; indole-3-glycerol phosphate synthase [EC:4.1.1.48]</t>
  </si>
  <si>
    <t>fig|1029756.3.peg.2261 (178)</t>
  </si>
  <si>
    <t>K03637</t>
  </si>
  <si>
    <t>moaC; cyclic pyranopterin monophosphate synthase [EC:4.6.1.17]</t>
  </si>
  <si>
    <t>fig|1029756.3.peg.2262 (399)</t>
  </si>
  <si>
    <t>K03750</t>
  </si>
  <si>
    <t>moeA; molybdopterin molybdotransferase [EC:2.10.1.1]</t>
  </si>
  <si>
    <t>fig|1029756.3.peg.2263 (45)</t>
  </si>
  <si>
    <t>fig|1029756.3.peg.2264 (77)</t>
  </si>
  <si>
    <t>fig|1029756.3.peg.2265 (400)</t>
  </si>
  <si>
    <t>fig|1029756.3.peg.2266 (290)</t>
  </si>
  <si>
    <t>fig|1029756.3.peg.2267 (238)</t>
  </si>
  <si>
    <t>K01356</t>
  </si>
  <si>
    <t>lexA; repressor LexA [EC:3.4.21.88]</t>
  </si>
  <si>
    <t>fig|1029756.3.peg.2268 (751)</t>
  </si>
  <si>
    <t>comEC; competence protein ComEC</t>
  </si>
  <si>
    <t>fig|1029756.3.peg.2269 (513)</t>
  </si>
  <si>
    <t>fig|1029756.3.peg.2270 (437)</t>
  </si>
  <si>
    <t>K01647</t>
  </si>
  <si>
    <t>CS; citrate synthase [EC:2.3.3.1]</t>
  </si>
  <si>
    <t>fig|1029756.3.peg.2271 (404)</t>
  </si>
  <si>
    <t>K00748</t>
  </si>
  <si>
    <t>lpxB; lipid-A-disaccharide synthase [EC:2.4.1.182]</t>
  </si>
  <si>
    <t>fig|1029756.3.peg.2272 (432)</t>
  </si>
  <si>
    <t>K09949</t>
  </si>
  <si>
    <t>fig|1029756.3.peg.2273 (435)</t>
  </si>
  <si>
    <t>fig|1029756.3.peg.2274 (442)</t>
  </si>
  <si>
    <t>mgsC; methylamine---glutamate N-methyltransferase subunit C [EC:2.1.1.21]</t>
  </si>
  <si>
    <t>fig|1029756.3.peg.2275 (228)</t>
  </si>
  <si>
    <t>K22082</t>
  </si>
  <si>
    <t>mgsB; methylamine---glutamate N-methyltransferase subunit B [EC:2.1.1.21]</t>
  </si>
  <si>
    <t>fig|1029756.3.peg.2276 (298)</t>
  </si>
  <si>
    <t>K22081</t>
  </si>
  <si>
    <t>mgsA; methylamine---glutamate N-methyltransferase subunit A [EC:2.1.1.21]</t>
  </si>
  <si>
    <t>fig|1029756.3.peg.2277 (417)</t>
  </si>
  <si>
    <t>K00303</t>
  </si>
  <si>
    <t>soxB; sarcosine oxidase, subunit beta [EC:1.5.3.1]</t>
  </si>
  <si>
    <t>fig|1029756.3.peg.2278 (93)</t>
  </si>
  <si>
    <t>K00304</t>
  </si>
  <si>
    <t>soxD; sarcosine oxidase, subunit delta [EC:1.5.3.1]</t>
  </si>
  <si>
    <t>fig|1029756.3.peg.2279 (975)</t>
  </si>
  <si>
    <t>K00302</t>
  </si>
  <si>
    <t>soxA; sarcosine oxidase, subunit alpha [EC:1.5.3.1]</t>
  </si>
  <si>
    <t>fig|1029756.3.peg.2280 (231)</t>
  </si>
  <si>
    <t>K00305</t>
  </si>
  <si>
    <t>soxG; sarcosine oxidase, subunit gamma [EC:1.5.3.1]</t>
  </si>
  <si>
    <t>K22087</t>
  </si>
  <si>
    <t>fig|1029756.3.peg.2281 (216)</t>
  </si>
  <si>
    <t>fig|1029756.3.peg.2282 (215)</t>
  </si>
  <si>
    <t>K00942</t>
  </si>
  <si>
    <t>E2.7.4.8; guanylate kinase [EC:2.7.4.8]</t>
  </si>
  <si>
    <t>fig|1029756.3.peg.2283 (296)</t>
  </si>
  <si>
    <t>fig|1029756.3.peg.2284 (445)</t>
  </si>
  <si>
    <t>UPF0755 protein</t>
  </si>
  <si>
    <t>fig|1029756.3.peg.2285 (420)</t>
  </si>
  <si>
    <t>fig|1029756.3.peg.2286 (80)</t>
  </si>
  <si>
    <t>fig|1029756.3.peg.2287 (247)</t>
  </si>
  <si>
    <t>fig|1029756.3.peg.2288 (314)</t>
  </si>
  <si>
    <t>fabD; [acyl-carrier-protein] S-malonyltransferase [EC:2.3.1.39]</t>
  </si>
  <si>
    <t>fig|1029756.3.peg.2289 (60)</t>
  </si>
  <si>
    <t>K07136</t>
  </si>
  <si>
    <t>fig|1029756.3.peg.2290 (99)</t>
  </si>
  <si>
    <t>K07313</t>
  </si>
  <si>
    <t>fig|1029756.3.peg.2291 (235)</t>
  </si>
  <si>
    <t>K02990</t>
  </si>
  <si>
    <t>RP-S6; small subunit ribosomal protein S6</t>
  </si>
  <si>
    <t>fig|1029756.3.peg.2292 (38)</t>
  </si>
  <si>
    <t>fig|1029756.3.peg.2293 (329)</t>
  </si>
  <si>
    <t>fig|1029756.3.peg.2294 (199)</t>
  </si>
  <si>
    <t>K02939</t>
  </si>
  <si>
    <t>RP-L9; large subunit ribosomal protein L9</t>
  </si>
  <si>
    <t>fig|1029756.3.peg.2295 (504)</t>
  </si>
  <si>
    <t>K02314</t>
  </si>
  <si>
    <t>dnaB; replicative DNA helicase [EC:3.6.4.12]</t>
  </si>
  <si>
    <t>fig|1029756.3.peg.2296 (376)</t>
  </si>
  <si>
    <t>K01775</t>
  </si>
  <si>
    <t>alr; alanine racemase [EC:5.1.1.1]</t>
  </si>
  <si>
    <t>fig|1029756.3.peg.2297 (460)</t>
  </si>
  <si>
    <t>K04485</t>
  </si>
  <si>
    <t>radA; DNA repair protein RadA/Sms</t>
  </si>
  <si>
    <t>fig|1029756.3.peg.2298 (192)</t>
  </si>
  <si>
    <t>K03558</t>
  </si>
  <si>
    <t>cvpA; membrane protein required for colicin V production</t>
  </si>
  <si>
    <t>fig|1029756.3.peg.2299 (499)</t>
  </si>
  <si>
    <t>K00764</t>
  </si>
  <si>
    <t>purF; amidophosphoribosyltransferase [EC:2.4.2.14]</t>
  </si>
  <si>
    <t>fig|1029756.3.peg.2300 (254)</t>
  </si>
  <si>
    <t>fig|1029756.3.peg.2301 (264)</t>
  </si>
  <si>
    <t>phnP; phosphoribosyl 1,2-cyclic phosphate phosphodiesterase [EC:3.1.4.55]</t>
  </si>
  <si>
    <t>fig|1029756.3.peg.2302 (267)</t>
  </si>
  <si>
    <t>K03424</t>
  </si>
  <si>
    <t>tatD; TatD DNase family protein [EC:3.1.21.-]</t>
  </si>
  <si>
    <t>fig|1029756.3.peg.2303 (540)</t>
  </si>
  <si>
    <t>K01874</t>
  </si>
  <si>
    <t>MARS; methionyl-tRNA synthetase [EC:6.1.1.10]</t>
  </si>
  <si>
    <t>fig|1029756.3.peg.2304 (375)</t>
  </si>
  <si>
    <t>K02341</t>
  </si>
  <si>
    <t>holB; DNA polymerase III subunit delta' [EC:2.7.7.7]</t>
  </si>
  <si>
    <t>fig|1029756.3.peg.2305 (225)</t>
  </si>
  <si>
    <t>K00943</t>
  </si>
  <si>
    <t>tmk; dTMP kinase [EC:2.7.4.9]</t>
  </si>
  <si>
    <t>fig|1029756.3.peg.2306 (276)</t>
  </si>
  <si>
    <t>K06889</t>
  </si>
  <si>
    <t>fig|1029756.3.peg.2307 (205)</t>
  </si>
  <si>
    <t>fig|1029756.3.peg.2308 (135)</t>
  </si>
  <si>
    <t>K13292</t>
  </si>
  <si>
    <t>fig|1029756.3.peg.2309 (174)</t>
  </si>
  <si>
    <t>K01972</t>
  </si>
  <si>
    <t>fig|1029756.3.peg.2310 (134)</t>
  </si>
  <si>
    <t>fig|1029756.3.peg.2311 (468)</t>
  </si>
  <si>
    <t>K00325</t>
  </si>
  <si>
    <t>pntB; NAD(P) transhydrogenase subunit beta [EC:1.6.1.2]</t>
  </si>
  <si>
    <t>fig|1029756.3.peg.2312 (560)</t>
  </si>
  <si>
    <t>fig|1029756.3.peg.2313 (47)</t>
  </si>
  <si>
    <t>fig|1029756.3.peg.2314 (251)</t>
  </si>
  <si>
    <t>K00249</t>
  </si>
  <si>
    <t>fig|1029756.3.peg.2315 (43)</t>
  </si>
  <si>
    <t>fig|1029756.3.peg.2316 (332)</t>
  </si>
  <si>
    <t>moxR; MoxR-like ATPase [EC:3.6.3.-]</t>
  </si>
  <si>
    <t>fig|1029756.3.peg.2317 (325)</t>
  </si>
  <si>
    <t>fig|1029756.3.peg.2318 (969)</t>
  </si>
  <si>
    <t>fig|1029756.3.peg.2319 (705)</t>
  </si>
  <si>
    <t>fig|1029756.3.peg.2320 (166)</t>
  </si>
  <si>
    <t>fig|1029756.3.peg.2321 (415)</t>
  </si>
  <si>
    <t>K01754</t>
  </si>
  <si>
    <t>fig|1029756.3.peg.2322 (289)</t>
  </si>
  <si>
    <t>K00020</t>
  </si>
  <si>
    <t>mmsB; 3-hydroxyisobutyrate dehydrogenase [EC:1.1.1.31]</t>
  </si>
  <si>
    <t>fig|1029756.3.peg.2323 (237)</t>
  </si>
  <si>
    <t>K09807</t>
  </si>
  <si>
    <t>fig|1029756.3.peg.2324 (238)</t>
  </si>
  <si>
    <t>fig|1029756.3.peg.2325 (93)</t>
  </si>
  <si>
    <t>K02945</t>
  </si>
  <si>
    <t>fig|1029756.3.peg.2326 (152)</t>
  </si>
  <si>
    <t>K09143</t>
  </si>
  <si>
    <t>fig|1029756.3.peg.2327 (414)</t>
  </si>
  <si>
    <t>K14660</t>
  </si>
  <si>
    <t>nodE; nodulation protein E [EC:2.3.1.-]</t>
  </si>
  <si>
    <t>fig|1029756.3.peg.2328 (88)</t>
  </si>
  <si>
    <t>K14661</t>
  </si>
  <si>
    <t>fig|1029756.3.peg.2329 (577)</t>
  </si>
  <si>
    <t>ACSL; long-chain acyl-CoA synthetase [EC:6.2.1.3]</t>
  </si>
  <si>
    <t>fig|1029756.3.peg.2330 (424)</t>
  </si>
  <si>
    <t>fig|1029756.3.peg.2331 (674)</t>
  </si>
  <si>
    <t>K01782</t>
  </si>
  <si>
    <t>fadJ; 3-hydroxyacyl-CoA dehydrogenase / enoyl-CoA hydratase / 3-hydroxybutyryl-CoA epimerase [EC:1.1.1.35 4.2.1.17 5.1.2.3]</t>
  </si>
  <si>
    <t>fig|1029756.3.peg.2332 (840)</t>
  </si>
  <si>
    <t>K06445</t>
  </si>
  <si>
    <t>fadE; acyl-CoA dehydrogenase [EC:1.3.99.-]</t>
  </si>
  <si>
    <t>fig|1029756.3.peg.2333 (437)</t>
  </si>
  <si>
    <t>fig|1029756.3.peg.2334 (137)</t>
  </si>
  <si>
    <t>fig|1029756.3.peg.2335 (179)</t>
  </si>
  <si>
    <t>K17226</t>
  </si>
  <si>
    <t>soxY; sulfur-oxidizing protein SoxY</t>
  </si>
  <si>
    <t>fig|1029756.3.peg.2336 (109)</t>
  </si>
  <si>
    <t>soxZ; sulfur-oxidizing protein SoxZ</t>
  </si>
  <si>
    <t>fig|1029756.3.peg.2337 (80)</t>
  </si>
  <si>
    <t>fig|1029756.3.peg.2338 (304)</t>
  </si>
  <si>
    <t>livH; branched-chain amino acid transport system permease protein</t>
  </si>
  <si>
    <t>fig|1029756.3.peg.2339 (446)</t>
  </si>
  <si>
    <t>K01998</t>
  </si>
  <si>
    <t>livM; branched-chain amino acid transport system permease protein</t>
  </si>
  <si>
    <t>fig|1029756.3.peg.2340 (306)</t>
  </si>
  <si>
    <t>K01995</t>
  </si>
  <si>
    <t>livG; branched-chain amino acid transport system ATP-binding protein</t>
  </si>
  <si>
    <t>fig|1029756.3.peg.2341 (240)</t>
  </si>
  <si>
    <t>K01996</t>
  </si>
  <si>
    <t>livF; branched-chain amino acid transport system ATP-binding protein</t>
  </si>
  <si>
    <t>fig|1029756.3.peg.2342 (123)</t>
  </si>
  <si>
    <t>fig|1029756.3.peg.2343 (373)</t>
  </si>
  <si>
    <t>livK; branched-chain amino acid transport system substrate-binding protein</t>
  </si>
  <si>
    <t>fig|1029756.3.peg.2344 (467)</t>
  </si>
  <si>
    <t>fig|1029756.3.peg.2345 (435)</t>
  </si>
  <si>
    <t>K01756</t>
  </si>
  <si>
    <t>purB; adenylosuccinate lyase [EC:4.3.2.2]</t>
  </si>
  <si>
    <t>fig|1029756.3.peg.2346 (311)</t>
  </si>
  <si>
    <t>fig|1029756.3.peg.2347 (355)</t>
  </si>
  <si>
    <t>K03076</t>
  </si>
  <si>
    <t>secY; preprotein translocase subunit SecY</t>
  </si>
  <si>
    <t>fig|1029756.3.peg.2348 (193)</t>
  </si>
  <si>
    <t>K07002</t>
  </si>
  <si>
    <t>fig|1029756.3.peg.2349 (106)</t>
  </si>
  <si>
    <t>fig|1029756.3.peg.2350 (270)</t>
  </si>
  <si>
    <t>K01923</t>
  </si>
  <si>
    <t>purC; phosphoribosylaminoimidazole-succinocarboxamide synthase [EC:6.3.2.6]</t>
  </si>
  <si>
    <t>fig|1029756.3.peg.2351 (80)</t>
  </si>
  <si>
    <t>purL; phosphoribosylformylglycinamidine synthase [EC:6.3.5.3]</t>
  </si>
  <si>
    <t>fig|1029756.3.peg.2352 (148)</t>
  </si>
  <si>
    <t>K00965</t>
  </si>
  <si>
    <t>fig|1029756.3.peg.2353 (234)</t>
  </si>
  <si>
    <t>fig|1029756.3.peg.2354 (222)</t>
  </si>
  <si>
    <t>fig|1029756.3.peg.2355 (130)</t>
  </si>
  <si>
    <t>K00287</t>
  </si>
  <si>
    <t>fig|1029756.3.peg.2356 (744)</t>
  </si>
  <si>
    <t>fig|1029756.3.peg.2357 (209)</t>
  </si>
  <si>
    <t>fig|1029756.3.peg.2358 (69)</t>
  </si>
  <si>
    <t>fig|1029756.3.peg.2359 (69)</t>
  </si>
  <si>
    <t>K11957</t>
  </si>
  <si>
    <t>fig|1029756.3.peg.2360 (164)</t>
  </si>
  <si>
    <t>fig|1029756.3.peg.2361 (478)</t>
  </si>
  <si>
    <t>K00128</t>
  </si>
  <si>
    <t>ALDH; aldehyde dehydrogenase (NAD+) [EC:1.2.1.3]</t>
  </si>
  <si>
    <t>fig|1029756.3.peg.2362 (214)</t>
  </si>
  <si>
    <t>fig|1029756.3.peg.2363 (78)</t>
  </si>
  <si>
    <t>fig|1029756.3.peg.2364 (113)</t>
  </si>
  <si>
    <t>K07390</t>
  </si>
  <si>
    <t>grxD; monothiol glutaredoxin</t>
  </si>
  <si>
    <t>fig|1029756.3.peg.2365 (373)</t>
  </si>
  <si>
    <t>K03808</t>
  </si>
  <si>
    <t>pqiA; paraquat-inducible protein A</t>
  </si>
  <si>
    <t>fig|1029756.3.peg.2366 (238)</t>
  </si>
  <si>
    <t>fig|1029756.3.peg.2367 (161)</t>
  </si>
  <si>
    <t>fig|1029756.3.peg.2368 (205)</t>
  </si>
  <si>
    <t>K02986</t>
  </si>
  <si>
    <t>RP-S4; small subunit ribosomal protein S4</t>
  </si>
  <si>
    <t>fig|1029756.3.peg.2369 (204)</t>
  </si>
  <si>
    <t>fig|1029756.3.peg.2370 (425)</t>
  </si>
  <si>
    <t>lasT; tRNA/rRNA methyltransferase [EC:2.1.1.-]</t>
  </si>
  <si>
    <t>fig|1029756.3.peg.2371 (182)</t>
  </si>
  <si>
    <t>fig|1029756.3.peg.2372 (89)</t>
  </si>
  <si>
    <t>K15888</t>
  </si>
  <si>
    <t>fig|1029756.3.peg.2373 (407)</t>
  </si>
  <si>
    <t>K00031</t>
  </si>
  <si>
    <t>IDH1; isocitrate dehydrogenase [EC:1.1.1.42]</t>
  </si>
  <si>
    <t>fig|1029756.3.peg.2374 (255)</t>
  </si>
  <si>
    <t>fig|1029756.3.peg.2375 (55)</t>
  </si>
  <si>
    <t>fig|1029756.3.peg.2376 (254)</t>
  </si>
  <si>
    <t>K06137</t>
  </si>
  <si>
    <t>pqqC; pyrroloquinoline-quinone synthase [EC:1.3.3.11]</t>
  </si>
  <si>
    <t>fig|1029756.3.peg.2377 (122)</t>
  </si>
  <si>
    <t>fig|1029756.3.peg.2378 (205)</t>
  </si>
  <si>
    <t>fig|1029756.3.peg.2379 (264)</t>
  </si>
  <si>
    <t>K14160</t>
  </si>
  <si>
    <t>imuA; protein ImuA</t>
  </si>
  <si>
    <t>fig|1029756.3.peg.2380 (456)</t>
  </si>
  <si>
    <t>K14161</t>
  </si>
  <si>
    <t>imuB; protein ImuB</t>
  </si>
  <si>
    <t>fig|1029756.3.peg.2381 (1102)</t>
  </si>
  <si>
    <t>K14162</t>
  </si>
  <si>
    <t>dnaE2; error-prone DNA polymerase [EC:2.7.7.7]</t>
  </si>
  <si>
    <t>fig|1029756.3.peg.2382 (749)</t>
  </si>
  <si>
    <t>fig|1029756.3.peg.2383 (68)</t>
  </si>
  <si>
    <t>fig|1029756.3.peg.2384 (184)</t>
  </si>
  <si>
    <t>fig|1029756.3.peg.2385 (1062)</t>
  </si>
  <si>
    <t>fig|1029756.3.peg.2386 (393)</t>
  </si>
  <si>
    <t>fig|1029756.3.peg.2387 (351)</t>
  </si>
  <si>
    <t>fig|1029756.3.peg.2388 (821)</t>
  </si>
  <si>
    <t>fig|1029756.3.peg.2389 (225)</t>
  </si>
  <si>
    <t>fig|1029756.3.peg.2390 (138)</t>
  </si>
  <si>
    <t>K00537</t>
  </si>
  <si>
    <t>ARSC1; arsenate reductase [EC:1.20.4.1]</t>
  </si>
  <si>
    <t>fig|1029756.3.peg.2391 (497)</t>
  </si>
  <si>
    <t>fig|1029756.3.peg.2392 (43)</t>
  </si>
  <si>
    <t>fig|1029756.3.peg.2393 (347)</t>
  </si>
  <si>
    <t>fig|1029756.3.peg.2394 (224)</t>
  </si>
  <si>
    <t>fig|1029756.3.peg.2395 (343)</t>
  </si>
  <si>
    <t>fig|1029756.3.peg.2396 (78)</t>
  </si>
  <si>
    <t>K00505</t>
  </si>
  <si>
    <t>fig|1029756.3.peg.2397 (704)</t>
  </si>
  <si>
    <t>K03654</t>
  </si>
  <si>
    <t>recQ; ATP-dependent DNA helicase RecQ [EC:3.6.4.12]</t>
  </si>
  <si>
    <t>fig|1029756.3.peg.2398 (567)</t>
  </si>
  <si>
    <t>K02837</t>
  </si>
  <si>
    <t>prfC; peptide chain release factor 3</t>
  </si>
  <si>
    <t>fig|1029756.3.peg.2399 (643)</t>
  </si>
  <si>
    <t>fig|1029756.3.peg.2400 (53)</t>
  </si>
  <si>
    <t>fig|1029756.3.peg.2401 (369)</t>
  </si>
  <si>
    <t>fig|1029756.3.peg.2402 (458)</t>
  </si>
  <si>
    <t>fig|1029756.3.peg.2403 (64)</t>
  </si>
  <si>
    <t>K04940</t>
  </si>
  <si>
    <t>fig|1029756.3.peg.2404 (909)</t>
  </si>
  <si>
    <t>K01872</t>
  </si>
  <si>
    <t>AARS; alanyl-tRNA synthetase [EC:6.1.1.7]</t>
  </si>
  <si>
    <t>fig|1029756.3.peg.2405 (385)</t>
  </si>
  <si>
    <t>K03553</t>
  </si>
  <si>
    <t>recA; recombination protein RecA</t>
  </si>
  <si>
    <t>fig|1029756.3.peg.2406 (97)</t>
  </si>
  <si>
    <t>fig|1029756.3.peg.2407 (235)</t>
  </si>
  <si>
    <t>K06204</t>
  </si>
  <si>
    <t>dksA; DnaK suppressor protein</t>
  </si>
  <si>
    <t>fig|1029756.3.peg.2408 (287)</t>
  </si>
  <si>
    <t>fig|1029756.3.peg.2409 (129)</t>
  </si>
  <si>
    <t>K03518</t>
  </si>
  <si>
    <t>fig|1029756.3.peg.2410 (84)</t>
  </si>
  <si>
    <t>K01652</t>
  </si>
  <si>
    <t>fig|1029756.3.peg.2411 (484)</t>
  </si>
  <si>
    <t>K06918</t>
  </si>
  <si>
    <t>fig|1029756.3.peg.2412 (329)</t>
  </si>
  <si>
    <t>K08990</t>
  </si>
  <si>
    <t>ycjF; putative membrane protein</t>
  </si>
  <si>
    <t>fig|1029756.3.peg.2413 (684)</t>
  </si>
  <si>
    <t>K03669</t>
  </si>
  <si>
    <t>mdoH; membrane glycosyltransferase [EC:2.4.1.-]</t>
  </si>
  <si>
    <t>fig|1029756.3.peg.2414 (515)</t>
  </si>
  <si>
    <t>fig|1029756.3.peg.2415 (91)</t>
  </si>
  <si>
    <t>K06949</t>
  </si>
  <si>
    <t>fig|1029756.3.peg.2416 (415)</t>
  </si>
  <si>
    <t>fig|1029756.3.peg.2417 (163)</t>
  </si>
  <si>
    <t>K05800</t>
  </si>
  <si>
    <t>ybaO; Lrp/AsnC family transcriptional regulator</t>
  </si>
  <si>
    <t>fig|1029756.3.peg.2418 (211)</t>
  </si>
  <si>
    <t>fig|1029756.3.peg.2419 (247)</t>
  </si>
  <si>
    <t>fig|1029756.3.peg.2420 (534)</t>
  </si>
  <si>
    <t>K07716</t>
  </si>
  <si>
    <t>pleC; two-component system, cell cycle sensor histidine kinase PleC [EC:2.7.13.3]</t>
  </si>
  <si>
    <t>fig|1029756.3.peg.2421 (57)</t>
  </si>
  <si>
    <t>K06938</t>
  </si>
  <si>
    <t>fig|1029756.3.peg.2422 (237)</t>
  </si>
  <si>
    <t>K06985</t>
  </si>
  <si>
    <t>aspartyl protease family protein</t>
  </si>
  <si>
    <t>fig|1029756.3.peg.2423 (190)</t>
  </si>
  <si>
    <t>fig|1029756.3.peg.2424 (499)</t>
  </si>
  <si>
    <t>K15778</t>
  </si>
  <si>
    <t>pmm-pgm; phosphomannomutase / phosphoglucomutase [EC:5.4.2.8 5.4.2.2]</t>
  </si>
  <si>
    <t>fig|1029756.3.peg.2425 (203)</t>
  </si>
  <si>
    <t>fig|1029756.3.peg.2426 (275)</t>
  </si>
  <si>
    <t>fig|1029756.3.peg.2427 (303)</t>
  </si>
  <si>
    <t>K05539</t>
  </si>
  <si>
    <t>dusA; tRNA-dihydrouridine synthase A [EC:1.-.-.-]</t>
  </si>
  <si>
    <t>fig|1029756.3.peg.2428 (358)</t>
  </si>
  <si>
    <t>fig|1029756.3.peg.2429 (208)</t>
  </si>
  <si>
    <t>fig|1029756.3.peg.2430 (91)</t>
  </si>
  <si>
    <t>K03187</t>
  </si>
  <si>
    <t>fig|1029756.3.peg.2431 (341)</t>
  </si>
  <si>
    <t>fig|1029756.3.peg.2432 (287)</t>
  </si>
  <si>
    <t>K06968</t>
  </si>
  <si>
    <t>fig|1029756.3.peg.2433 (42)</t>
  </si>
  <si>
    <t>fig|1029756.3.peg.2434 (653)</t>
  </si>
  <si>
    <t>fig|1029756.3.peg.2435 (138)</t>
  </si>
  <si>
    <t>fig|1029756.3.peg.2436 (142)</t>
  </si>
  <si>
    <t>K02683</t>
  </si>
  <si>
    <t>fig|1029756.3.peg.2437 (117)</t>
  </si>
  <si>
    <t>K01428</t>
  </si>
  <si>
    <t>fig|1029756.3.peg.2438 (360)</t>
  </si>
  <si>
    <t>fig|1029756.3.peg.2439 (88)</t>
  </si>
  <si>
    <t>K03672</t>
  </si>
  <si>
    <t>fig|1029756.3.peg.2440 (103)</t>
  </si>
  <si>
    <t>fig|1029756.3.peg.2441 (204)</t>
  </si>
  <si>
    <t>fig|1029756.3.peg.2442 (505)</t>
  </si>
  <si>
    <t>GntR family transcriptional regulator / MocR family aminotransferase</t>
  </si>
  <si>
    <t>fig|1029756.3.peg.2443 (48)</t>
  </si>
  <si>
    <t>fig|1029756.3.peg.2444 (43)</t>
  </si>
  <si>
    <t>fig|1029756.3.peg.2445 (219)</t>
  </si>
  <si>
    <t>fig|1029756.3.peg.2446 (358)</t>
  </si>
  <si>
    <t>fig|1029756.3.peg.2447 (188)</t>
  </si>
  <si>
    <t>K15974</t>
  </si>
  <si>
    <t>fig|1029756.3.peg.2448 (593)</t>
  </si>
  <si>
    <t>fig|1029756.3.peg.2449 (188)</t>
  </si>
  <si>
    <t>fig|1029756.3.peg.2450 (37)</t>
  </si>
  <si>
    <t>fig|1029756.3.peg.2451 (148)</t>
  </si>
  <si>
    <t>fig|1029756.3.peg.2452 (254)</t>
  </si>
  <si>
    <t>fig|1029756.3.peg.2453 (739)</t>
  </si>
  <si>
    <t>fig|1029756.3.peg.2454 (202)</t>
  </si>
  <si>
    <t>fig|1029756.3.peg.2455 (378)</t>
  </si>
  <si>
    <t>K02066</t>
  </si>
  <si>
    <t>mlaE; phospholipid/cholesterol/gamma-HCH transport system permease protein</t>
  </si>
  <si>
    <t>fig|1029756.3.peg.2456 (260)</t>
  </si>
  <si>
    <t>K02065</t>
  </si>
  <si>
    <t>mlaF; phospholipid/cholesterol/gamma-HCH transport system ATP-binding protein</t>
  </si>
  <si>
    <t>fig|1029756.3.peg.2457 (404)</t>
  </si>
  <si>
    <t>K02067</t>
  </si>
  <si>
    <t>mlaD; phospholipid/cholesterol/gamma-HCH transport system substrate-binding protein</t>
  </si>
  <si>
    <t>fig|1029756.3.peg.2458 (96)</t>
  </si>
  <si>
    <t>fig|1029756.3.peg.2459 (859)</t>
  </si>
  <si>
    <t>K13587</t>
  </si>
  <si>
    <t>cckA; two-component system, cell cycle sensor histidine kinase and response regulator CckA [EC:2.7.13.3]</t>
  </si>
  <si>
    <t>fig|1029756.3.peg.2460 (47)</t>
  </si>
  <si>
    <t>fig|1029756.3.peg.2461 (117)</t>
  </si>
  <si>
    <t>fig|1029756.3.peg.2462 (885)</t>
  </si>
  <si>
    <t>fig|1029756.3.peg.2463 (411)</t>
  </si>
  <si>
    <t>K09471</t>
  </si>
  <si>
    <t>fig|1029756.3.peg.2464 (426)</t>
  </si>
  <si>
    <t>fig|1029756.3.peg.2465 (391)</t>
  </si>
  <si>
    <t>K09989</t>
  </si>
  <si>
    <t>fig|1029756.3.peg.2466 (43)</t>
  </si>
  <si>
    <t>fig|1029756.3.peg.2467 (182)</t>
  </si>
  <si>
    <t>K06080</t>
  </si>
  <si>
    <t>fig|1029756.3.peg.2468 (141)</t>
  </si>
  <si>
    <t>fig|1029756.3.peg.2469 (397)</t>
  </si>
  <si>
    <t>fig|1029756.3.peg.2470 (553)</t>
  </si>
  <si>
    <t>K04771</t>
  </si>
  <si>
    <t>fig|1029756.3.peg.2471 (483)</t>
  </si>
  <si>
    <t>fig|1029756.3.peg.2472 (605)</t>
  </si>
  <si>
    <t>K15738</t>
  </si>
  <si>
    <t>uup; ABC transport system ATP-binding/permease protein</t>
  </si>
  <si>
    <t>fig|1029756.3.peg.2473 (392)</t>
  </si>
  <si>
    <t>fig|1029756.3.peg.2474 (71)</t>
  </si>
  <si>
    <t>fig|1029756.3.peg.2475 (87)</t>
  </si>
  <si>
    <t>fig|1029756.3.peg.2476 (154)</t>
  </si>
  <si>
    <t>fig|1029756.3.peg.2477 (540)</t>
  </si>
  <si>
    <t>fig|1029756.3.peg.2478 (273)</t>
  </si>
  <si>
    <t>fig|1029756.3.peg.2479 (121)</t>
  </si>
  <si>
    <t>K12542</t>
  </si>
  <si>
    <t>fig|1029756.3.peg.2480 (135)</t>
  </si>
  <si>
    <t>K03594</t>
  </si>
  <si>
    <t>fig|1029756.3.peg.2481 (662)</t>
  </si>
  <si>
    <t>TARS; threonyl-tRNA synthetase [EC:6.1.1.3]</t>
  </si>
  <si>
    <t>fig|1029756.3.peg.2482 (455)</t>
  </si>
  <si>
    <t>fig|1029756.3.peg.2483 (101)</t>
  </si>
  <si>
    <t>K08998</t>
  </si>
  <si>
    <t>fig|1029756.3.peg.2484 (156)</t>
  </si>
  <si>
    <t>fig|1029756.3.peg.2485 (141)</t>
  </si>
  <si>
    <t>K01496</t>
  </si>
  <si>
    <t>hisI; phosphoribosyl-AMP cyclohydrolase [EC:3.5.4.19]</t>
  </si>
  <si>
    <t>fig|1029756.3.peg.2486 (322)</t>
  </si>
  <si>
    <t>fig|1029756.3.peg.2487 (143)</t>
  </si>
  <si>
    <t>fig|1029756.3.peg.2488 (246)</t>
  </si>
  <si>
    <t>fig|1029756.3.peg.2489 (227)</t>
  </si>
  <si>
    <t>fig|1029756.3.peg.2490 (209)</t>
  </si>
  <si>
    <t>fig|1029756.3.peg.2491 (213)</t>
  </si>
  <si>
    <t>fig|1029756.3.peg.2492 (176)</t>
  </si>
  <si>
    <t>fig|1029756.3.peg.2493 (71)</t>
  </si>
  <si>
    <t>fig|1029756.3.peg.2494 (291)</t>
  </si>
  <si>
    <t>K00640</t>
  </si>
  <si>
    <t>cysE; serine O-acetyltransferase [EC:2.3.1.30]</t>
  </si>
  <si>
    <t>fig|1029756.3.peg.2495 (266)</t>
  </si>
  <si>
    <t>fig|1029756.3.peg.2496 (39)</t>
  </si>
  <si>
    <t>fig|1029756.3.peg.2497 (115)</t>
  </si>
  <si>
    <t>K09936</t>
  </si>
  <si>
    <t>fig|1029756.3.peg.2498 (897)</t>
  </si>
  <si>
    <t>K00548</t>
  </si>
  <si>
    <t>metH; 5-methyltetrahydrofolate--homocysteine methyltransferase [EC:2.1.1.13]</t>
  </si>
  <si>
    <t>fig|1029756.3.peg.2499 (233)</t>
  </si>
  <si>
    <t>K15256</t>
  </si>
  <si>
    <t>cmoA; tRNA (cmo5U34)-methyltransferase [EC:2.1.1.-]</t>
  </si>
  <si>
    <t>fig|1029756.3.peg.2500 (353)</t>
  </si>
  <si>
    <t>fig|1029756.3.peg.2501 (309)</t>
  </si>
  <si>
    <t>fig|1029756.3.peg.2502 (347)</t>
  </si>
  <si>
    <t>fig|1029756.3.peg.2503 (50)</t>
  </si>
  <si>
    <t>K16088</t>
  </si>
  <si>
    <t>fig|1029756.3.peg.2504 (200)</t>
  </si>
  <si>
    <t>K07323</t>
  </si>
  <si>
    <t>mlaC; phospholipid transport system substrate-binding protein</t>
  </si>
  <si>
    <t>fig|1029756.3.peg.2505 (69)</t>
  </si>
  <si>
    <t>fig|1029756.3.peg.2506 (863)</t>
  </si>
  <si>
    <t>K01256</t>
  </si>
  <si>
    <t>pepN; aminopeptidase N [EC:3.4.11.2]</t>
  </si>
  <si>
    <t>fig|1029756.3.peg.2507 (185)</t>
  </si>
  <si>
    <t>fig|1029756.3.peg.2508 (259)</t>
  </si>
  <si>
    <t>fig|1029756.3.peg.2509 (155)</t>
  </si>
  <si>
    <t>fig|1029756.3.peg.2510 (174)</t>
  </si>
  <si>
    <t>fig|1029756.3.peg.2511 (178)</t>
  </si>
  <si>
    <t>fig|1029756.3.peg.2512 (983)</t>
  </si>
  <si>
    <t>K00982</t>
  </si>
  <si>
    <t>glnE; [glutamine synthetase] adenylyltransferase / [glutamine synthetase]-adenylyl-L-tyrosine phosphorylase [EC:2.7.7.42 2.7.7.89]</t>
  </si>
  <si>
    <t>fig|1029756.3.peg.2513 (486)</t>
  </si>
  <si>
    <t>fig|1029756.3.peg.2514 (226)</t>
  </si>
  <si>
    <t>fig|1029756.3.peg.2515 (520)</t>
  </si>
  <si>
    <t>degP; serine protease Do [EC:3.4.21.107]</t>
  </si>
  <si>
    <t>fig|1029756.3.peg.2516 (415)</t>
  </si>
  <si>
    <t>K04775</t>
  </si>
  <si>
    <t>ydgD; protease YdgD [EC:3.4.21.-]</t>
  </si>
  <si>
    <t>fig|1029756.3.peg.2517 (171)</t>
  </si>
  <si>
    <t>K02200</t>
  </si>
  <si>
    <t>ccmH; cytochrome c-type biogenesis protein CcmH</t>
  </si>
  <si>
    <t>fig|1029756.3.peg.2518 (662)</t>
  </si>
  <si>
    <t>K02198</t>
  </si>
  <si>
    <t>ccmF; cytochrome c-type biogenesis protein CcmF</t>
  </si>
  <si>
    <t>fig|1029756.3.peg.2519 (171)</t>
  </si>
  <si>
    <t>ccmE; cytochrome c-type biogenesis protein CcmE</t>
  </si>
  <si>
    <t>fig|1029756.3.peg.2520 (404)</t>
  </si>
  <si>
    <t>fig|1029756.3.peg.2521 (220)</t>
  </si>
  <si>
    <t>fig|1029756.3.peg.2522 (456)</t>
  </si>
  <si>
    <t>fig|1029756.3.peg.2523 (223)</t>
  </si>
  <si>
    <t>fig|1029756.3.peg.2524 (430)</t>
  </si>
  <si>
    <t>K17733</t>
  </si>
  <si>
    <t>fig|1029756.3.peg.2525 (1318)</t>
  </si>
  <si>
    <t>fig|1029756.3.peg.2526 (159)</t>
  </si>
  <si>
    <t>fig|1029756.3.peg.2527 (290)</t>
  </si>
  <si>
    <t>fig|1029756.3.peg.2528 (212)</t>
  </si>
  <si>
    <t>fig|1029756.3.peg.2529 (196)</t>
  </si>
  <si>
    <t>fig|1029756.3.peg.2530 (57)</t>
  </si>
  <si>
    <t>fig|1029756.3.peg.2531 (124)</t>
  </si>
  <si>
    <t>fig|1029756.3.peg.2532 (137)</t>
  </si>
  <si>
    <t>fig|1029756.3.peg.2533 (136)</t>
  </si>
  <si>
    <t>fig|1029756.3.peg.2534 (109)</t>
  </si>
  <si>
    <t>fig|1029756.3.peg.2535 (196)</t>
  </si>
  <si>
    <t>fig|1029756.3.peg.2536 (414)</t>
  </si>
  <si>
    <t>fig|1029756.3.peg.2537 (239)</t>
  </si>
  <si>
    <t>K06904</t>
  </si>
  <si>
    <t>fig|1029756.3.peg.2538 (422)</t>
  </si>
  <si>
    <t>fig|1029756.3.peg.2539 (401)</t>
  </si>
  <si>
    <t>fig|1029756.3.peg.2540 (197)</t>
  </si>
  <si>
    <t>K02967</t>
  </si>
  <si>
    <t>fig|1029756.3.peg.2541 (744)</t>
  </si>
  <si>
    <t>fig|1029756.3.peg.2542 (222)</t>
  </si>
  <si>
    <t>fig|1029756.3.peg.2543 (206)</t>
  </si>
  <si>
    <t>fig|1029756.3.peg.2544 (63)</t>
  </si>
  <si>
    <t>fig|1029756.3.peg.2545 (93)</t>
  </si>
  <si>
    <t>K07334</t>
  </si>
  <si>
    <t>higB-1; toxin HigB-1</t>
  </si>
  <si>
    <t>fig|1029756.3.peg.2546 (99)</t>
  </si>
  <si>
    <t>K21498</t>
  </si>
  <si>
    <t>higA-1; antitoxin HigA-1</t>
  </si>
  <si>
    <t>fig|1029756.3.peg.2547 (115)</t>
  </si>
  <si>
    <t>fig|1029756.3.peg.2548 (224)</t>
  </si>
  <si>
    <t>fig|1029756.3.peg.2549 (116)</t>
  </si>
  <si>
    <t>K02056</t>
  </si>
  <si>
    <t>fig|1029756.3.peg.2550 (142)</t>
  </si>
  <si>
    <t>K02426</t>
  </si>
  <si>
    <t>sufE; cysteine desulfuration protein SufE</t>
  </si>
  <si>
    <t>fig|1029756.3.peg.2551 (192)</t>
  </si>
  <si>
    <t>fig|1029756.3.peg.2552 (165)</t>
  </si>
  <si>
    <t>fig|1029756.3.peg.2553 (42)</t>
  </si>
  <si>
    <t>fig|1029756.3.peg.2554 (110)</t>
  </si>
  <si>
    <t>fig|1029756.3.peg.2555 (135)</t>
  </si>
  <si>
    <t>fig|1029756.3.peg.2556 (65)</t>
  </si>
  <si>
    <t>K11904</t>
  </si>
  <si>
    <t>fig|1029756.3.peg.2557 (702)</t>
  </si>
  <si>
    <t>K01354</t>
  </si>
  <si>
    <t>ptrB; oligopeptidase B [EC:3.4.21.83]</t>
  </si>
  <si>
    <t>fig|1029756.3.peg.2558 (244)</t>
  </si>
  <si>
    <t>K12410</t>
  </si>
  <si>
    <t>npdA; NAD-dependent deacetylase [EC:3.5.1.-]</t>
  </si>
  <si>
    <t>fig|1029756.3.peg.2559 (174)</t>
  </si>
  <si>
    <t>K00177</t>
  </si>
  <si>
    <t>fig|1029756.3.peg.2560 (78)</t>
  </si>
  <si>
    <t>K03775</t>
  </si>
  <si>
    <t>fig|1029756.3.peg.2561 (271)</t>
  </si>
  <si>
    <t>fig|1029756.3.peg.2562 (142)</t>
  </si>
  <si>
    <t>fig|1029756.3.peg.2563 (149)</t>
  </si>
  <si>
    <t>K01058</t>
  </si>
  <si>
    <t>fig|1029756.3.peg.2564 (230)</t>
  </si>
  <si>
    <t>fig|1029756.3.peg.2565 (635)</t>
  </si>
  <si>
    <t>exaA; alcohol dehydrogenase (cytochrome c) [EC:1.1.2.8]</t>
  </si>
  <si>
    <t>fig|1029756.3.peg.2566 (47)</t>
  </si>
  <si>
    <t>fig|1029756.3.peg.2567 (403)</t>
  </si>
  <si>
    <t>fig|1029756.3.peg.2568 (53)</t>
  </si>
  <si>
    <t>fig|1029756.3.peg.2569 (413)</t>
  </si>
  <si>
    <t>K08305</t>
  </si>
  <si>
    <t>fig|1029756.3.peg.2570 (110)</t>
  </si>
  <si>
    <t>K03926</t>
  </si>
  <si>
    <t>cutA; periplasmic divalent cation tolerance protein</t>
  </si>
  <si>
    <t>fig|1029756.3.peg.2571 (260)</t>
  </si>
  <si>
    <t>ppnK; NAD+ kinase [EC:2.7.1.23]</t>
  </si>
  <si>
    <t>fig|1029756.3.peg.2572 (108)</t>
  </si>
  <si>
    <t>K15633</t>
  </si>
  <si>
    <t>fig|1029756.3.peg.2573 (56)</t>
  </si>
  <si>
    <t>K01740</t>
  </si>
  <si>
    <t>fig|1029756.3.peg.2574 (56)</t>
  </si>
  <si>
    <t>K09946</t>
  </si>
  <si>
    <t>fig|1029756.3.peg.2575 (190)</t>
  </si>
  <si>
    <t>fig|1029756.3.peg.2576 (377)</t>
  </si>
  <si>
    <t>fig|1029756.3.peg.2577 (313)</t>
  </si>
  <si>
    <t>fig|1029756.3.peg.2578 (199)</t>
  </si>
  <si>
    <t>K00556</t>
  </si>
  <si>
    <t>fig|1029756.3.peg.2579 (332)</t>
  </si>
  <si>
    <t>K09969</t>
  </si>
  <si>
    <t>aapJ; general L-amino acid transport system substrate-binding protein</t>
  </si>
  <si>
    <t>fig|1029756.3.peg.2580 (56)</t>
  </si>
  <si>
    <t>fig|1029756.3.peg.2581 (395)</t>
  </si>
  <si>
    <t>K01760</t>
  </si>
  <si>
    <t>metC; cystathionine beta-lyase [EC:4.4.1.8]</t>
  </si>
  <si>
    <t>fig|1029756.3.peg.2582 (506)</t>
  </si>
  <si>
    <t>K00138</t>
  </si>
  <si>
    <t>aldB; aldehyde dehydrogenase [EC:1.2.1.-]</t>
  </si>
  <si>
    <t>fig|1029756.3.peg.2583 (200)</t>
  </si>
  <si>
    <t>fig|1029756.3.peg.2584 (132)</t>
  </si>
  <si>
    <t>K09959</t>
  </si>
  <si>
    <t>fig|1029756.3.peg.2585 (157)</t>
  </si>
  <si>
    <t>fig|1029756.3.peg.2586 (111)</t>
  </si>
  <si>
    <t>K00126</t>
  </si>
  <si>
    <t>fdsD; formate dehydrogenase subunit delta [EC:1.17.1.9]</t>
  </si>
  <si>
    <t>fig|1029756.3.peg.2587 (285)</t>
  </si>
  <si>
    <t>K02379</t>
  </si>
  <si>
    <t>fdhD; FdhD protein</t>
  </si>
  <si>
    <t>fig|1029756.3.peg.2588 (960)</t>
  </si>
  <si>
    <t>fdoG; formate dehydrogenase major subunit [EC:1.17.1.9]</t>
  </si>
  <si>
    <t>fig|1029756.3.peg.2589 (527)</t>
  </si>
  <si>
    <t>K00124</t>
  </si>
  <si>
    <t>fdoH; formate dehydrogenase iron-sulfur subunit</t>
  </si>
  <si>
    <t>fig|1029756.3.peg.2590 (157)</t>
  </si>
  <si>
    <t>K00127</t>
  </si>
  <si>
    <t>fdoI; formate dehydrogenase subunit gamma</t>
  </si>
  <si>
    <t>fig|1029756.3.peg.2591 (316)</t>
  </si>
  <si>
    <t>fig|1029756.3.peg.2592 (456)</t>
  </si>
  <si>
    <t>fig|1029756.3.peg.2593 (37)</t>
  </si>
  <si>
    <t>fig|1029756.3.peg.2594 (156)</t>
  </si>
  <si>
    <t>K07407</t>
  </si>
  <si>
    <t>fig|1029756.3.peg.2595 (572)</t>
  </si>
  <si>
    <t>K00029</t>
  </si>
  <si>
    <t>E1.1.1.40; malate dehydrogenase (oxaloacetate-decarboxylating)(NADP+) [EC:1.1.1.40]</t>
  </si>
  <si>
    <t>fig|1029756.3.peg.2596 (187)</t>
  </si>
  <si>
    <t>fig|1029756.3.peg.2597 (310)</t>
  </si>
  <si>
    <t>czcD; cobalt-zinc-cadmium efflux system protein</t>
  </si>
  <si>
    <t>fig|1029756.3.peg.2598 (137)</t>
  </si>
  <si>
    <t>K06999</t>
  </si>
  <si>
    <t>fig|1029756.3.peg.2599 (528)</t>
  </si>
  <si>
    <t>K01133</t>
  </si>
  <si>
    <t>fig|1029756.3.peg.2600 (72)</t>
  </si>
  <si>
    <t>K05833</t>
  </si>
  <si>
    <t>fig|1029756.3.peg.2601 (80)</t>
  </si>
  <si>
    <t>fig|1029756.3.peg.2602 (971)</t>
  </si>
  <si>
    <t>phaA; multicomponent K+:H+ antiporter subunit A</t>
  </si>
  <si>
    <t>fig|1029756.3.peg.2603 (112)</t>
  </si>
  <si>
    <t>K05560</t>
  </si>
  <si>
    <t>phaC; multicomponent K+:H+ antiporter subunit C</t>
  </si>
  <si>
    <t>fig|1029756.3.peg.2604 (547)</t>
  </si>
  <si>
    <t>K05561</t>
  </si>
  <si>
    <t>phaD; multicomponent K+:H+ antiporter subunit D</t>
  </si>
  <si>
    <t>fig|1029756.3.peg.2605 (163)</t>
  </si>
  <si>
    <t>K05562</t>
  </si>
  <si>
    <t>phaE; multicomponent K+:H+ antiporter subunit E</t>
  </si>
  <si>
    <t>fig|1029756.3.peg.2606 (93)</t>
  </si>
  <si>
    <t>phaF; multicomponent K+:H+ antiporter subunit F</t>
  </si>
  <si>
    <t>fig|1029756.3.peg.2607 (130)</t>
  </si>
  <si>
    <t>K05564</t>
  </si>
  <si>
    <t>phaG; multicomponent K+:H+ antiporter subunit G</t>
  </si>
  <si>
    <t>fig|1029756.3.peg.2608 (369)</t>
  </si>
  <si>
    <t>K06402</t>
  </si>
  <si>
    <t>fig|1029756.3.peg.2609 (53)</t>
  </si>
  <si>
    <t>fig|1029756.3.peg.2610 (63)</t>
  </si>
  <si>
    <t>K00230</t>
  </si>
  <si>
    <t>fig|1029756.3.peg.2611 (520)</t>
  </si>
  <si>
    <t>fig|1029756.3.peg.2612 (67)</t>
  </si>
  <si>
    <t>K21023</t>
  </si>
  <si>
    <t>fig|1029756.3.peg.2613 (463)</t>
  </si>
  <si>
    <t>fadL; long-chain fatty acid transport protein</t>
  </si>
  <si>
    <t>fig|1029756.3.peg.2614 (300)</t>
  </si>
  <si>
    <t>K07051</t>
  </si>
  <si>
    <t>fig|1029756.3.peg.2615 (295)</t>
  </si>
  <si>
    <t>fig|1029756.3.peg.2616 (278)</t>
  </si>
  <si>
    <t>K03179</t>
  </si>
  <si>
    <t>ubiA; 4-hydroxybenzoate polyprenyltransferase [EC:2.5.1.39]</t>
  </si>
  <si>
    <t>fig|1029756.3.peg.2617 (399)</t>
  </si>
  <si>
    <t>fig|1029756.3.peg.2618 (403)</t>
  </si>
  <si>
    <t>fig|1029756.3.peg.2619 (59)</t>
  </si>
  <si>
    <t>K01752</t>
  </si>
  <si>
    <t>fig|1029756.3.peg.2620 (475)</t>
  </si>
  <si>
    <t>fig|1029756.3.peg.2621 (159)</t>
  </si>
  <si>
    <t>K16255</t>
  </si>
  <si>
    <t>mxaG; cytochrome c-L</t>
  </si>
  <si>
    <t>fig|1029756.3.peg.2622 (458)</t>
  </si>
  <si>
    <t>fig|1029756.3.peg.2623 (192)</t>
  </si>
  <si>
    <t>K01823</t>
  </si>
  <si>
    <t>idi; isopentenyl-diphosphate Delta-isomerase [EC:5.3.3.2]</t>
  </si>
  <si>
    <t>fig|1029756.3.peg.2624 (152)</t>
  </si>
  <si>
    <t>fig|1029756.3.peg.2625 (239)</t>
  </si>
  <si>
    <t>fig|1029756.3.peg.2626 (114)</t>
  </si>
  <si>
    <t>K00950</t>
  </si>
  <si>
    <t>fig|1029756.3.peg.2627 (172)</t>
  </si>
  <si>
    <t>fig|1029756.3.peg.2628 (112)</t>
  </si>
  <si>
    <t>fig|1029756.3.peg.2629 (744)</t>
  </si>
  <si>
    <t>fig|1029756.3.peg.2630 (37)</t>
  </si>
  <si>
    <t>fig|1029756.3.peg.2631 (310)</t>
  </si>
  <si>
    <t>fig|1029756.3.peg.2632 (361)</t>
  </si>
  <si>
    <t>fig|1029756.3.peg.2633 (292)</t>
  </si>
  <si>
    <t>fig|1029756.3.peg.2634 (593)</t>
  </si>
  <si>
    <t>K03651</t>
  </si>
  <si>
    <t>fig|1029756.3.peg.2635 (1024)</t>
  </si>
  <si>
    <t>K21134</t>
  </si>
  <si>
    <t>triC; multidrug efflux pump</t>
  </si>
  <si>
    <t>fig|1029756.3.peg.2636 (370)</t>
  </si>
  <si>
    <t>fig|1029756.3.peg.2637 (484)</t>
  </si>
  <si>
    <t>fig|1029756.3.peg.2638 (344)</t>
  </si>
  <si>
    <t>fig|1029756.3.peg.2639 (37)</t>
  </si>
  <si>
    <t>fig|1029756.3.peg.2640 (184)</t>
  </si>
  <si>
    <t>fig|1029756.3.peg.2641 (647)</t>
  </si>
  <si>
    <t>fig|1029756.3.peg.2642 (101)</t>
  </si>
  <si>
    <t>fig|1029756.3.peg.2643 (219)</t>
  </si>
  <si>
    <t>K04719</t>
  </si>
  <si>
    <t>bluB; 5,6-dimethylbenzimidazole synthase [EC:1.13.11.79]</t>
  </si>
  <si>
    <t>fig|1029756.3.peg.2644 (263)</t>
  </si>
  <si>
    <t>fig|1029756.3.peg.2645 (331)</t>
  </si>
  <si>
    <t>fig|1029756.3.peg.2646 (70)</t>
  </si>
  <si>
    <t>fig|1029756.3.peg.2647 (84)</t>
  </si>
  <si>
    <t>fig|1029756.3.peg.2648 (118)</t>
  </si>
  <si>
    <t>fig|1029756.3.peg.2649 (349)</t>
  </si>
  <si>
    <t>fig|1029756.3.peg.2650 (171)</t>
  </si>
  <si>
    <t>fig|1029756.3.peg.2651 (60)</t>
  </si>
  <si>
    <t>fig|1029756.3.peg.2652 (375)</t>
  </si>
  <si>
    <t>K00368</t>
  </si>
  <si>
    <t>nirK; nitrite reductase (NO-forming) [EC:1.7.2.1]</t>
  </si>
  <si>
    <t>fig|1029756.3.peg.2653 (307)</t>
  </si>
  <si>
    <t>fig|1029756.3.peg.2654 (231)</t>
  </si>
  <si>
    <t>K21564</t>
  </si>
  <si>
    <t>nnrR; CRP/FNR family transcriptional regulator, nitrogen oxide reductase regulator</t>
  </si>
  <si>
    <t>fig|1029756.3.peg.2655 (503)</t>
  </si>
  <si>
    <t>K08643</t>
  </si>
  <si>
    <t>fig|1029756.3.peg.2656 (175)</t>
  </si>
  <si>
    <t>K09005</t>
  </si>
  <si>
    <t>fig|1029756.3.peg.2657 (185)</t>
  </si>
  <si>
    <t>fig|1029756.3.peg.2658 (146)</t>
  </si>
  <si>
    <t>fig|1029756.3.peg.2659 (268)</t>
  </si>
  <si>
    <t>cysH; phosphoadenosine phosphosulfate reductase [EC:1.8.4.8 1.8.4.10]</t>
  </si>
  <si>
    <t>fig|1029756.3.peg.2660 (301)</t>
  </si>
  <si>
    <t>K00957</t>
  </si>
  <si>
    <t>cysD; sulfate adenylyltransferase subunit 2 [EC:2.7.7.4]</t>
  </si>
  <si>
    <t>fig|1029756.3.peg.2661 (519)</t>
  </si>
  <si>
    <t>K00955</t>
  </si>
  <si>
    <t>cysNC; bifunctional enzyme CysN/CysC [EC:2.7.7.4 2.7.1.25]</t>
  </si>
  <si>
    <t>fig|1029756.3.peg.2662 (257)</t>
  </si>
  <si>
    <t>fig|1029756.3.peg.2663 (268)</t>
  </si>
  <si>
    <t>fig|1029756.3.peg.2664 (574)</t>
  </si>
  <si>
    <t>K00381</t>
  </si>
  <si>
    <t>cysI; sulfite reductase (NADPH) hemoprotein beta-component [EC:1.8.1.2]</t>
  </si>
  <si>
    <t>fig|1029756.3.peg.2665 (591)</t>
  </si>
  <si>
    <t>fig|1029756.3.peg.2666 (46)</t>
  </si>
  <si>
    <t>K06135</t>
  </si>
  <si>
    <t>fig|1029756.3.peg.2667 (310)</t>
  </si>
  <si>
    <t>K06136</t>
  </si>
  <si>
    <t>pqqB; pyrroloquinoline quinone biosynthesis protein B</t>
  </si>
  <si>
    <t>fig|1029756.3.peg.2668 (256)</t>
  </si>
  <si>
    <t>fig|1029756.3.peg.2669 (111)</t>
  </si>
  <si>
    <t>K06137/K06138</t>
  </si>
  <si>
    <t>fig|1029756.3.peg.2670 (406)</t>
  </si>
  <si>
    <t>fig|1029756.3.peg.2671 (124)</t>
  </si>
  <si>
    <t>K22622</t>
  </si>
  <si>
    <t>fig|1029756.3.peg.2672 (170)</t>
  </si>
  <si>
    <t>folK; 2-amino-4-hydroxy-6-hydroxymethyldihydropteridine diphosphokinase [EC:2.7.6.3]</t>
  </si>
  <si>
    <t>fig|1029756.3.peg.2673 (123)</t>
  </si>
  <si>
    <t>K01724</t>
  </si>
  <si>
    <t>PCBD; 4a-hydroxytetrahydrobiopterin dehydratase [EC:4.2.1.96]</t>
  </si>
  <si>
    <t>fig|1029756.3.peg.2674 (326)</t>
  </si>
  <si>
    <t>fig|1029756.3.peg.2675 (299)</t>
  </si>
  <si>
    <t>fig|1029756.3.peg.2676 (384)</t>
  </si>
  <si>
    <t>fig|1029756.3.peg.2677 (322)</t>
  </si>
  <si>
    <t>mch; methenyltetrahydromethanopterin cyclohydrolase [EC:3.5.4.27]</t>
  </si>
  <si>
    <t>fig|1029756.3.peg.2678 (314)</t>
  </si>
  <si>
    <t>fig|1029756.3.peg.2679 (289)</t>
  </si>
  <si>
    <t>K05966</t>
  </si>
  <si>
    <t>citG; triphosphoribosyl-dephospho-CoA synthase [EC:2.4.2.52]</t>
  </si>
  <si>
    <t>fig|1029756.3.peg.2680 (170)</t>
  </si>
  <si>
    <t>K10713</t>
  </si>
  <si>
    <t>fae; 5,6,7,8-tetrahydromethanopterin hydro-lyase [EC:4.2.1.147]</t>
  </si>
  <si>
    <t>fig|1029756.3.peg.2681 (282)</t>
  </si>
  <si>
    <t>fig|1029756.3.peg.2682 (340)</t>
  </si>
  <si>
    <t>fig|1029756.3.peg.2683 (45)</t>
  </si>
  <si>
    <t>fig|1029756.3.peg.2684 (194)</t>
  </si>
  <si>
    <t>K09154</t>
  </si>
  <si>
    <t>fig|1029756.3.peg.2685 (234)</t>
  </si>
  <si>
    <t>fig|1029756.3.peg.2686 (140)</t>
  </si>
  <si>
    <t>K01633</t>
  </si>
  <si>
    <t>folB; 7,8-dihydroneopterin aldolase/epimerase/oxygenase [EC:4.1.2.25 5.1.99.8 1.13.11.81]</t>
  </si>
  <si>
    <t>fig|1029756.3.peg.2687 (248)</t>
  </si>
  <si>
    <t>fig|1029756.3.peg.2688 (246)</t>
  </si>
  <si>
    <t>fig|1029756.3.peg.2689 (235)</t>
  </si>
  <si>
    <t>fig|1029756.3.peg.2690 (330)</t>
  </si>
  <si>
    <t>fig|1029756.3.peg.2691 (169)</t>
  </si>
  <si>
    <t>fig|1029756.3.peg.2692 (368)</t>
  </si>
  <si>
    <t>fig|1029756.3.peg.2693 (328)</t>
  </si>
  <si>
    <t>fig|1029756.3.peg.2694 (55)</t>
  </si>
  <si>
    <t>K16047</t>
  </si>
  <si>
    <t>fig|1029756.3.peg.2695 (259)</t>
  </si>
  <si>
    <t>fig|1029756.3.peg.2696 (298)</t>
  </si>
  <si>
    <t>fig|1029756.3.peg.2697 (237)</t>
  </si>
  <si>
    <t>fig|1029756.3.peg.2698 (203)</t>
  </si>
  <si>
    <t>fig|1029756.3.peg.2699 (40)</t>
  </si>
  <si>
    <t>fig|1029756.3.peg.2700 (289)</t>
  </si>
  <si>
    <t>fig|1029756.3.peg.2701 (163)</t>
  </si>
  <si>
    <t>fig|1029756.3.peg.2702 (608)</t>
  </si>
  <si>
    <t>fig|1029756.3.peg.2703 (370)</t>
  </si>
  <si>
    <t>fig|1029756.3.peg.2704 (282)</t>
  </si>
  <si>
    <t>fig|1029756.3.peg.2705 (131)</t>
  </si>
  <si>
    <t>fig|1029756.3.peg.2706 (227)</t>
  </si>
  <si>
    <t>fig|1029756.3.peg.2707 (332)</t>
  </si>
  <si>
    <t>fig|1029756.3.peg.2708 (176)</t>
  </si>
  <si>
    <t>fig|1029756.3.peg.2709 (433)</t>
  </si>
  <si>
    <t>K00201</t>
  </si>
  <si>
    <t>fwdB; formylmethanofuran dehydrogenase subunit B [EC:1.2.7.12]</t>
  </si>
  <si>
    <t>fig|1029756.3.peg.2710 (561)</t>
  </si>
  <si>
    <t>K00200</t>
  </si>
  <si>
    <t>fwdA; formylmethanofuran dehydrogenase subunit A [EC:1.2.7.12]</t>
  </si>
  <si>
    <t>fig|1029756.3.peg.2711 (302)</t>
  </si>
  <si>
    <t>K00672</t>
  </si>
  <si>
    <t>ftr; formylmethanofuran--tetrahydromethanopterin N-formyltransferase [EC:2.3.1.101]</t>
  </si>
  <si>
    <t>fig|1029756.3.peg.2712 (269)</t>
  </si>
  <si>
    <t>K00202</t>
  </si>
  <si>
    <t>fwdC; formylmethanofuran dehydrogenase subunit C [EC:1.2.7.12]</t>
  </si>
  <si>
    <t>fig|1029756.3.peg.2713 (253)</t>
  </si>
  <si>
    <t>fig|1029756.3.peg.2714 (41)</t>
  </si>
  <si>
    <t>fig|1029756.3.peg.2715 (123)</t>
  </si>
  <si>
    <t>fig|1029756.3.peg.2716 (741)</t>
  </si>
  <si>
    <t>fig|1029756.3.peg.2717 (361)</t>
  </si>
  <si>
    <t>pccA; periplasmic copper chaperone A</t>
  </si>
  <si>
    <t>fig|1029756.3.peg.2718 (51)</t>
  </si>
  <si>
    <t>fig|1029756.3.peg.2719 (46)</t>
  </si>
  <si>
    <t>fig|1029756.3.peg.2720 (42)</t>
  </si>
  <si>
    <t>fig|1029756.3.peg.2721 (156)</t>
  </si>
  <si>
    <t>fig|1029756.3.peg.2722 (407)</t>
  </si>
  <si>
    <t>fig|1029756.3.peg.2723 (243)</t>
  </si>
  <si>
    <t>fig|1029756.3.peg.2724 (304)</t>
  </si>
  <si>
    <t>K06998</t>
  </si>
  <si>
    <t>phzF; trans-2,3-dihydro-3-hydroxyanthranilate isomerase [EC:5.3.3.17]</t>
  </si>
  <si>
    <t>fig|1029756.3.peg.2725 (520)</t>
  </si>
  <si>
    <t>fig|1029756.3.peg.2726 (442)</t>
  </si>
  <si>
    <t>fig|1029756.3.peg.2727 (181)</t>
  </si>
  <si>
    <t>K01839</t>
  </si>
  <si>
    <t>fig|1029756.3.peg.2728 (295)</t>
  </si>
  <si>
    <t>fig|1029756.3.peg.2729 (128)</t>
  </si>
  <si>
    <t>fig|1029756.3.peg.2730 (64)</t>
  </si>
  <si>
    <t>fig|1029756.3.peg.2731 (421)</t>
  </si>
  <si>
    <t>K00262</t>
  </si>
  <si>
    <t>E1.4.1.4; glutamate dehydrogenase (NADP+) [EC:1.4.1.4]</t>
  </si>
  <si>
    <t>fig|1029756.3.peg.2732 (505)</t>
  </si>
  <si>
    <t>K00111</t>
  </si>
  <si>
    <t>glpA; glycerol-3-phosphate dehydrogenase [EC:1.1.5.3]</t>
  </si>
  <si>
    <t>K21054</t>
  </si>
  <si>
    <t>fig|1029756.3.peg.2733 (262)</t>
  </si>
  <si>
    <t>fig|1029756.3.peg.2734 (364)</t>
  </si>
  <si>
    <t>fig|1029756.3.peg.2735 (628)</t>
  </si>
  <si>
    <t>fig|1029756.3.peg.2736 (39)</t>
  </si>
  <si>
    <t>fig|1029756.3.peg.2737 (339)</t>
  </si>
  <si>
    <t>K00053</t>
  </si>
  <si>
    <t>ilvC; ketol-acid reductoisomerase [EC:1.1.1.86]</t>
  </si>
  <si>
    <t>fig|1029756.3.peg.2738 (42)</t>
  </si>
  <si>
    <t>fig|1029756.3.peg.2739 (153)</t>
  </si>
  <si>
    <t>fig|1029756.3.peg.2740 (182)</t>
  </si>
  <si>
    <t>K01653</t>
  </si>
  <si>
    <t>E2.2.1.6S; acetolactate synthase I/III small subunit [EC:2.2.1.6]</t>
  </si>
  <si>
    <t>fig|1029756.3.peg.2741 (190)</t>
  </si>
  <si>
    <t>K01845</t>
  </si>
  <si>
    <t>fig|1029756.3.peg.2742 (588)</t>
  </si>
  <si>
    <t>E2.2.1.6L; acetolactate synthase I/II/III large subunit [EC:2.2.1.6]</t>
  </si>
  <si>
    <t>fig|1029756.3.peg.2743 (318)</t>
  </si>
  <si>
    <t>K00791</t>
  </si>
  <si>
    <t>miaA; tRNA dimethylallyltransferase [EC:2.5.1.75]</t>
  </si>
  <si>
    <t>fig|1029756.3.peg.2744 (515)</t>
  </si>
  <si>
    <t>fig|1029756.3.peg.2745 (308)</t>
  </si>
  <si>
    <t>K01079</t>
  </si>
  <si>
    <t>serB; phosphoserine phosphatase [EC:3.1.3.3]</t>
  </si>
  <si>
    <t>fig|1029756.3.peg.2746 (151)</t>
  </si>
  <si>
    <t>fig|1029756.3.peg.2747 (640)</t>
  </si>
  <si>
    <t>fig|1029756.3.peg.2748 (55)</t>
  </si>
  <si>
    <t>fig|1029756.3.peg.2749 (566)</t>
  </si>
  <si>
    <t>K01347</t>
  </si>
  <si>
    <t>fig|1029756.3.peg.2750 (202)</t>
  </si>
  <si>
    <t>K06966</t>
  </si>
  <si>
    <t>ppnN; pyrimidine/purine-5'-nucleotide nucleosidase [EC:3.2.2.10 3.2.2.-]</t>
  </si>
  <si>
    <t>fig|1029756.3.peg.2751 (202)</t>
  </si>
  <si>
    <t>efp; elongation factor P</t>
  </si>
  <si>
    <t>fig|1029756.3.peg.2752 (349)</t>
  </si>
  <si>
    <t>K04568</t>
  </si>
  <si>
    <t>epmA; elongation factor P--(R)-beta-lysine ligase [EC:6.3.1.-]</t>
  </si>
  <si>
    <t>fig|1029756.3.peg.2753 (155)</t>
  </si>
  <si>
    <t>fig|1029756.3.peg.2754 (350)</t>
  </si>
  <si>
    <t>kamA; lysine 2,3-aminomutase [EC:5.4.3.2]</t>
  </si>
  <si>
    <t>fig|1029756.3.peg.2755 (716)</t>
  </si>
  <si>
    <t>fig|1029756.3.peg.2756 (215)</t>
  </si>
  <si>
    <t>fig|1029756.3.peg.2757 (789)</t>
  </si>
  <si>
    <t>K07003</t>
  </si>
  <si>
    <t>fig|1029756.3.peg.2758 (46)</t>
  </si>
  <si>
    <t>K07638</t>
  </si>
  <si>
    <t>fig|1029756.3.peg.2759 (85)</t>
  </si>
  <si>
    <t>K04085</t>
  </si>
  <si>
    <t>tusA; tRNA 2-thiouridine synthesizing protein A [EC:2.8.1.-]</t>
  </si>
  <si>
    <t>fig|1029756.3.peg.2760 (310)</t>
  </si>
  <si>
    <t>K13635</t>
  </si>
  <si>
    <t>cbl; LysR family transcriptional regulator, cys regulon transcriptional activator</t>
  </si>
  <si>
    <t>fig|1029756.3.peg.2761 (317)</t>
  </si>
  <si>
    <t>fig|1029756.3.peg.2762 (303)</t>
  </si>
  <si>
    <t>fig|1029756.3.peg.2763 (682)</t>
  </si>
  <si>
    <t>K11717</t>
  </si>
  <si>
    <t>sufS; cysteine desulfurase / selenocysteine lyase [EC:2.8.1.7 4.4.1.16]</t>
  </si>
  <si>
    <t>fig|1029756.3.peg.2764 (329)</t>
  </si>
  <si>
    <t>fig|1029756.3.peg.2765 (141)</t>
  </si>
  <si>
    <t>fig|1029756.3.peg.2766 (66)</t>
  </si>
  <si>
    <t>K02786</t>
  </si>
  <si>
    <t>fig|1029756.3.peg.2767 (56)</t>
  </si>
  <si>
    <t>fig|1029756.3.peg.2768 (395)</t>
  </si>
  <si>
    <t>K01581</t>
  </si>
  <si>
    <t>E4.1.1.17; ornithine decarboxylase [EC:4.1.1.17]</t>
  </si>
  <si>
    <t>fig|1029756.3.peg.2769 (771)</t>
  </si>
  <si>
    <t>K06959</t>
  </si>
  <si>
    <t>tex; protein Tex</t>
  </si>
  <si>
    <t>fig|1029756.3.peg.2770 (402)</t>
  </si>
  <si>
    <t>K09760</t>
  </si>
  <si>
    <t>rmuC; DNA recombination protein RmuC</t>
  </si>
  <si>
    <t>fig|1029756.3.peg.2771 (196)</t>
  </si>
  <si>
    <t>K10763</t>
  </si>
  <si>
    <t>fig|1029756.3.peg.2772 (544)</t>
  </si>
  <si>
    <t>K22684</t>
  </si>
  <si>
    <t>fig|1029756.3.peg.2773 (52)</t>
  </si>
  <si>
    <t>K03438</t>
  </si>
  <si>
    <t>fig|1029756.3.peg.2774 (550)</t>
  </si>
  <si>
    <t>fig|1029756.3.peg.2775 (616)</t>
  </si>
  <si>
    <t>fig|1029756.3.peg.2776 (331)</t>
  </si>
  <si>
    <t>RP-S2; small subunit ribosomal protein S2</t>
  </si>
  <si>
    <t>fig|1029756.3.peg.2777 (316)</t>
  </si>
  <si>
    <t>K02357</t>
  </si>
  <si>
    <t>tsf; elongation factor Ts</t>
  </si>
  <si>
    <t>fig|1029756.3.peg.2778 (242)</t>
  </si>
  <si>
    <t>K09903</t>
  </si>
  <si>
    <t>pyrH; uridylate kinase [EC:2.7.4.22]</t>
  </si>
  <si>
    <t>fig|1029756.3.peg.2779 (39)</t>
  </si>
  <si>
    <t>fig|1029756.3.peg.2780 (187)</t>
  </si>
  <si>
    <t>K02838</t>
  </si>
  <si>
    <t>frr; ribosome recycling factor</t>
  </si>
  <si>
    <t>fig|1029756.3.peg.2781 (252)</t>
  </si>
  <si>
    <t>K00806</t>
  </si>
  <si>
    <t>uppS; undecaprenyl diphosphate synthase [EC:2.5.1.31]</t>
  </si>
  <si>
    <t>fig|1029756.3.peg.2782 (307)</t>
  </si>
  <si>
    <t>K00981</t>
  </si>
  <si>
    <t>E2.7.7.41; phosphatidate cytidylyltransferase [EC:2.7.7.41]</t>
  </si>
  <si>
    <t>fig|1029756.3.peg.2783 (419)</t>
  </si>
  <si>
    <t>K00099</t>
  </si>
  <si>
    <t>dxr; 1-deoxy-D-xylulose-5-phosphate reductoisomerase [EC:1.1.1.267]</t>
  </si>
  <si>
    <t>fig|1029756.3.peg.2784 (472)</t>
  </si>
  <si>
    <t>rseP; regulator of sigma E protease [EC:3.4.24.-]</t>
  </si>
  <si>
    <t>fig|1029756.3.peg.2785 (782)</t>
  </si>
  <si>
    <t>SAM50; outer membrane protein insertion porin family</t>
  </si>
  <si>
    <t>fig|1029756.3.peg.2786 (39)</t>
  </si>
  <si>
    <t>fig|1029756.3.peg.2787 (94)</t>
  </si>
  <si>
    <t>K07071</t>
  </si>
  <si>
    <t>fig|1029756.3.peg.2788 (564)</t>
  </si>
  <si>
    <t>fig|1029756.3.peg.2789 (171)</t>
  </si>
  <si>
    <t>K07340</t>
  </si>
  <si>
    <t>ybbJ; inner membrane protein</t>
  </si>
  <si>
    <t>fig|1029756.3.peg.2790 (350)</t>
  </si>
  <si>
    <t>K02536</t>
  </si>
  <si>
    <t>lpxD; UDP-3-O-[3-hydroxymyristoyl] glucosamine N-acyltransferase [EC:2.3.1.191]</t>
  </si>
  <si>
    <t>fig|1029756.3.peg.2791 (170)</t>
  </si>
  <si>
    <t>fig|1029756.3.peg.2792 (268)</t>
  </si>
  <si>
    <t>K00677</t>
  </si>
  <si>
    <t>lpxA; UDP-N-acetylglucosamine acyltransferase [EC:2.3.1.129]</t>
  </si>
  <si>
    <t>fig|1029756.3.peg.2793 (172)</t>
  </si>
  <si>
    <t>fig|1029756.3.peg.2794 (87)</t>
  </si>
  <si>
    <t>fig|1029756.3.peg.2795 (154)</t>
  </si>
  <si>
    <t>fig|1029756.3.peg.2796 (265)</t>
  </si>
  <si>
    <t>fig|1029756.3.peg.2797 (226)</t>
  </si>
  <si>
    <t>fig|1029756.3.peg.2798 (337)</t>
  </si>
  <si>
    <t>K06179</t>
  </si>
  <si>
    <t>rluC; 23S rRNA pseudouridine955/2504/2580 synthase [EC:5.4.99.24]</t>
  </si>
  <si>
    <t>fig|1029756.3.peg.2799 (77)</t>
  </si>
  <si>
    <t>K07112</t>
  </si>
  <si>
    <t>fig|1029756.3.peg.2800 (181)</t>
  </si>
  <si>
    <t>K22213</t>
  </si>
  <si>
    <t>fig|1029756.3.peg.2801 (170)</t>
  </si>
  <si>
    <t>fig|1029756.3.peg.2802 (593)</t>
  </si>
  <si>
    <t>fig|1029756.3.peg.2803 (439)</t>
  </si>
  <si>
    <t>K07478</t>
  </si>
  <si>
    <t>ycaJ; putative ATPase</t>
  </si>
  <si>
    <t>fig|1029756.3.peg.2804 (473)</t>
  </si>
  <si>
    <t>fig|1029756.3.peg.2805 (64)</t>
  </si>
  <si>
    <t>K10001</t>
  </si>
  <si>
    <t>fig|1029756.3.peg.2806 (234)</t>
  </si>
  <si>
    <t>fig|1029756.3.peg.2807 (473)</t>
  </si>
  <si>
    <t>fig|1029756.3.peg.2808 (173)</t>
  </si>
  <si>
    <t>fig|1029756.3.peg.2809 (407)</t>
  </si>
  <si>
    <t>fig|1029756.3.peg.2810 (771)</t>
  </si>
  <si>
    <t>fig|1029756.3.peg.2811 (118)</t>
  </si>
  <si>
    <t>K01002</t>
  </si>
  <si>
    <t>fig|1029756.3.peg.2812 (837)</t>
  </si>
  <si>
    <t>K15408</t>
  </si>
  <si>
    <t>coxAC; cytochrome c oxidase subunit I+III [EC:1.9.3.1]</t>
  </si>
  <si>
    <t>fig|1029756.3.peg.2813 (235)</t>
  </si>
  <si>
    <t>K02826</t>
  </si>
  <si>
    <t>fig|1029756.3.peg.2814 (171)</t>
  </si>
  <si>
    <t>fig|1029756.3.peg.2815 (175)</t>
  </si>
  <si>
    <t>fig|1029756.3.peg.2816 (63)</t>
  </si>
  <si>
    <t>fig|1029756.3.peg.2817 (248)</t>
  </si>
  <si>
    <t>fig|1029756.3.peg.2818 (362)</t>
  </si>
  <si>
    <t>fig|1029756.3.peg.2819 (193)</t>
  </si>
  <si>
    <t>fig|1029756.3.peg.2820 (446)</t>
  </si>
  <si>
    <t>fig|1029756.3.peg.2821 (236)</t>
  </si>
  <si>
    <t>K02569</t>
  </si>
  <si>
    <t>napC; cytochrome c-type protein NapC</t>
  </si>
  <si>
    <t>fig|1029756.3.peg.2822 (163)</t>
  </si>
  <si>
    <t>K02568</t>
  </si>
  <si>
    <t>napB; cytochrome c-type protein NapB</t>
  </si>
  <si>
    <t>fig|1029756.3.peg.2823 (831)</t>
  </si>
  <si>
    <t>K02567</t>
  </si>
  <si>
    <t>napA; periplasmic nitrate reductase NapA [EC:1.7.99.-]</t>
  </si>
  <si>
    <t>fig|1029756.3.peg.2824 (92)</t>
  </si>
  <si>
    <t>K02570</t>
  </si>
  <si>
    <t>napD; periplasmic nitrate reductase NapD</t>
  </si>
  <si>
    <t>fig|1029756.3.peg.2825 (161)</t>
  </si>
  <si>
    <t>K02572</t>
  </si>
  <si>
    <t>napF; ferredoxin-type protein NapF</t>
  </si>
  <si>
    <t>fig|1029756.3.peg.2826 (64)</t>
  </si>
  <si>
    <t>K02571</t>
  </si>
  <si>
    <t>napE; periplasmic nitrate reductase NapE</t>
  </si>
  <si>
    <t>fig|1029756.3.peg.2827 (397)</t>
  </si>
  <si>
    <t>fig|1029756.3.peg.2828 (636)</t>
  </si>
  <si>
    <t>fig|1029756.3.peg.2829 (175)</t>
  </si>
  <si>
    <t>K03831</t>
  </si>
  <si>
    <t>mogA; molybdopterin adenylyltransferase [EC:2.7.7.75]</t>
  </si>
  <si>
    <t>fig|1029756.3.peg.2830 (866)</t>
  </si>
  <si>
    <t>fig|1029756.3.peg.2831 (447)</t>
  </si>
  <si>
    <t>K00012</t>
  </si>
  <si>
    <t>UGDH; UDPglucose 6-dehydrogenase [EC:1.1.1.22]</t>
  </si>
  <si>
    <t>fig|1029756.3.peg.2832 (107)</t>
  </si>
  <si>
    <t>fig|1029756.3.peg.2833 (451)</t>
  </si>
  <si>
    <t>fig|1029756.3.peg.2834 (40)</t>
  </si>
  <si>
    <t>fig|1029756.3.peg.2835 (406)</t>
  </si>
  <si>
    <t>fig|1029756.3.peg.2836 (307)</t>
  </si>
  <si>
    <t>K02517</t>
  </si>
  <si>
    <t>lpxL; Kdo2-lipid IVA lauroyltransferase [EC:2.3.1.241]</t>
  </si>
  <si>
    <t>fig|1029756.3.peg.2837 (55)</t>
  </si>
  <si>
    <t>fig|1029756.3.peg.2838 (175)</t>
  </si>
  <si>
    <t>K01751</t>
  </si>
  <si>
    <t>fig|1029756.3.peg.2839 (137)</t>
  </si>
  <si>
    <t>fig|1029756.3.peg.2840 (335)</t>
  </si>
  <si>
    <t>fig|1029756.3.peg.2841 (40)</t>
  </si>
  <si>
    <t>fig|1029756.3.peg.2842 (152)</t>
  </si>
  <si>
    <t>K21700</t>
  </si>
  <si>
    <t>fig|1029756.3.peg.2843 (141)</t>
  </si>
  <si>
    <t>K02879</t>
  </si>
  <si>
    <t>RP-L17; large subunit ribosomal protein L17</t>
  </si>
  <si>
    <t>fig|1029756.3.peg.2844 (341)</t>
  </si>
  <si>
    <t>K03040</t>
  </si>
  <si>
    <t>rpoA; DNA-directed RNA polymerase subunit alpha [EC:2.7.7.6]</t>
  </si>
  <si>
    <t>fig|1029756.3.peg.2845 (131)</t>
  </si>
  <si>
    <t>K02948</t>
  </si>
  <si>
    <t>RP-S11; small subunit ribosomal protein S11</t>
  </si>
  <si>
    <t>fig|1029756.3.peg.2846 (123)</t>
  </si>
  <si>
    <t>K02952</t>
  </si>
  <si>
    <t>RP-S13; small subunit ribosomal protein S13</t>
  </si>
  <si>
    <t>fig|1029756.3.peg.2847 (200)</t>
  </si>
  <si>
    <t>adk; adenylate kinase [EC:2.7.4.3]</t>
  </si>
  <si>
    <t>fig|1029756.3.peg.2848 (454)</t>
  </si>
  <si>
    <t>fig|1029756.3.peg.2849 (177)</t>
  </si>
  <si>
    <t>K02876</t>
  </si>
  <si>
    <t>RP-L15; large subunit ribosomal protein L15</t>
  </si>
  <si>
    <t>fig|1029756.3.peg.2850 (65)</t>
  </si>
  <si>
    <t>K02907</t>
  </si>
  <si>
    <t>RP-L30; large subunit ribosomal protein L30</t>
  </si>
  <si>
    <t>fig|1029756.3.peg.2851 (192)</t>
  </si>
  <si>
    <t>K02988</t>
  </si>
  <si>
    <t>RP-S5; small subunit ribosomal protein S5</t>
  </si>
  <si>
    <t>fig|1029756.3.peg.2852 (120)</t>
  </si>
  <si>
    <t>K02881</t>
  </si>
  <si>
    <t>RP-L18; large subunit ribosomal protein L18</t>
  </si>
  <si>
    <t>fig|1029756.3.peg.2853 (180)</t>
  </si>
  <si>
    <t>K02933</t>
  </si>
  <si>
    <t>RP-L6; large subunit ribosomal protein L6</t>
  </si>
  <si>
    <t>fig|1029756.3.peg.2854 (130)</t>
  </si>
  <si>
    <t>K02994</t>
  </si>
  <si>
    <t>RP-S8; small subunit ribosomal protein S8</t>
  </si>
  <si>
    <t>fig|1029756.3.peg.2855 (101)</t>
  </si>
  <si>
    <t>K02954</t>
  </si>
  <si>
    <t>RP-S14; small subunit ribosomal protein S14</t>
  </si>
  <si>
    <t>fig|1029756.3.peg.2856 (227)</t>
  </si>
  <si>
    <t>K02931</t>
  </si>
  <si>
    <t>RP-L5; large subunit ribosomal protein L5</t>
  </si>
  <si>
    <t>fig|1029756.3.peg.2857 (108)</t>
  </si>
  <si>
    <t>K02895</t>
  </si>
  <si>
    <t>RP-L24; large subunit ribosomal protein L24</t>
  </si>
  <si>
    <t>fig|1029756.3.peg.2858 (122)</t>
  </si>
  <si>
    <t>RP-L14; large subunit ribosomal protein L14</t>
  </si>
  <si>
    <t>fig|1029756.3.peg.2859 (77)</t>
  </si>
  <si>
    <t>K02961</t>
  </si>
  <si>
    <t>RP-S17; small subunit ribosomal protein S17</t>
  </si>
  <si>
    <t>fig|1029756.3.peg.2860 (76)</t>
  </si>
  <si>
    <t>K02904</t>
  </si>
  <si>
    <t>RP-L29; large subunit ribosomal protein L29</t>
  </si>
  <si>
    <t>fig|1029756.3.peg.2861 (136)</t>
  </si>
  <si>
    <t>K02878</t>
  </si>
  <si>
    <t>RP-L16; large subunit ribosomal protein L16</t>
  </si>
  <si>
    <t>fig|1029756.3.peg.2862 (258)</t>
  </si>
  <si>
    <t>K02982</t>
  </si>
  <si>
    <t>RP-S3; small subunit ribosomal protein S3</t>
  </si>
  <si>
    <t>fig|1029756.3.peg.2863 (158)</t>
  </si>
  <si>
    <t>K02890</t>
  </si>
  <si>
    <t>RP-L22; large subunit ribosomal protein L22</t>
  </si>
  <si>
    <t>fig|1029756.3.peg.2864 (92)</t>
  </si>
  <si>
    <t>K02965</t>
  </si>
  <si>
    <t>RP-S19; small subunit ribosomal protein S19</t>
  </si>
  <si>
    <t>fig|1029756.3.peg.2865 (275)</t>
  </si>
  <si>
    <t>K02886</t>
  </si>
  <si>
    <t>RP-L2; large subunit ribosomal protein L2</t>
  </si>
  <si>
    <t>fig|1029756.3.peg.2866 (97)</t>
  </si>
  <si>
    <t>K02892</t>
  </si>
  <si>
    <t>RP-L23; large subunit ribosomal protein L23</t>
  </si>
  <si>
    <t>fig|1029756.3.peg.2867 (216)</t>
  </si>
  <si>
    <t>K02926</t>
  </si>
  <si>
    <t>RP-L4; large subunit ribosomal protein L4</t>
  </si>
  <si>
    <t>fig|1029756.3.peg.2868 (230)</t>
  </si>
  <si>
    <t>RP-L3; large subunit ribosomal protein L3</t>
  </si>
  <si>
    <t>fig|1029756.3.peg.2869 (102)</t>
  </si>
  <si>
    <t>K02946</t>
  </si>
  <si>
    <t>RP-S10; small subunit ribosomal protein S10</t>
  </si>
  <si>
    <t>fig|1029756.3.peg.2870 (402)</t>
  </si>
  <si>
    <t>K02358</t>
  </si>
  <si>
    <t>tuf; elongation factor Tu</t>
  </si>
  <si>
    <t>fig|1029756.3.peg.2871 (696)</t>
  </si>
  <si>
    <t>fig|1029756.3.peg.2872 (156)</t>
  </si>
  <si>
    <t>K02992</t>
  </si>
  <si>
    <t>RP-S7; small subunit ribosomal protein S7</t>
  </si>
  <si>
    <t>fig|1029756.3.peg.2873 (100)</t>
  </si>
  <si>
    <t>K02950</t>
  </si>
  <si>
    <t>RP-S12; small subunit ribosomal protein S12</t>
  </si>
  <si>
    <t>fig|1029756.3.peg.2874 (328)</t>
  </si>
  <si>
    <t>fig|1029756.3.peg.2875 (357)</t>
  </si>
  <si>
    <t>K07588</t>
  </si>
  <si>
    <t>argK; LAO/AO transport system kinase [EC:2.7.-.-]</t>
  </si>
  <si>
    <t>fig|1029756.3.peg.2876 (482)</t>
  </si>
  <si>
    <t>K22894</t>
  </si>
  <si>
    <t>fig|1029756.3.peg.2877 (104)</t>
  </si>
  <si>
    <t>fig|1029756.3.peg.2878 (521)</t>
  </si>
  <si>
    <t>K08282</t>
  </si>
  <si>
    <t>fig|1029756.3.peg.2879 (562)</t>
  </si>
  <si>
    <t>K01916</t>
  </si>
  <si>
    <t>nadE; NAD+ synthase [EC:6.3.1.5]</t>
  </si>
  <si>
    <t>fig|1029756.3.peg.2880 (315)</t>
  </si>
  <si>
    <t>fig|1029756.3.peg.2881 (175)</t>
  </si>
  <si>
    <t>K01507</t>
  </si>
  <si>
    <t>ppa; inorganic pyrophosphatase [EC:3.6.1.1]</t>
  </si>
  <si>
    <t>fig|1029756.3.peg.2882 (106)</t>
  </si>
  <si>
    <t>K07484</t>
  </si>
  <si>
    <t>fig|1029756.3.peg.2883 (462)</t>
  </si>
  <si>
    <t>K01626</t>
  </si>
  <si>
    <t>E2.5.1.54; 3-deoxy-7-phosphoheptulonate synthase [EC:2.5.1.54]</t>
  </si>
  <si>
    <t>fig|1029756.3.peg.2884 (1407)</t>
  </si>
  <si>
    <t>K03046</t>
  </si>
  <si>
    <t>rpoC; DNA-directed RNA polymerase subunit beta' [EC:2.7.7.6]</t>
  </si>
  <si>
    <t>fig|1029756.3.peg.2885 (1387)</t>
  </si>
  <si>
    <t>K03043</t>
  </si>
  <si>
    <t>rpoB; DNA-directed RNA polymerase subunit beta [EC:2.7.7.6]</t>
  </si>
  <si>
    <t>fig|1029756.3.peg.2886 (124)</t>
  </si>
  <si>
    <t>K02935</t>
  </si>
  <si>
    <t>RP-L7; large subunit ribosomal protein L7/L12</t>
  </si>
  <si>
    <t>fig|1029756.3.peg.2887 (172)</t>
  </si>
  <si>
    <t>K02864</t>
  </si>
  <si>
    <t>RP-L10; large subunit ribosomal protein L10</t>
  </si>
  <si>
    <t>fig|1029756.3.peg.2888 (250)</t>
  </si>
  <si>
    <t>K02863</t>
  </si>
  <si>
    <t>RP-L1; large subunit ribosomal protein L1</t>
  </si>
  <si>
    <t>fig|1029756.3.peg.2889 (142)</t>
  </si>
  <si>
    <t>K02867</t>
  </si>
  <si>
    <t>RP-L11; large subunit ribosomal protein L11</t>
  </si>
  <si>
    <t>fig|1029756.3.peg.2890 (178)</t>
  </si>
  <si>
    <t>K02601</t>
  </si>
  <si>
    <t>nusG; transcriptional antiterminator NusG</t>
  </si>
  <si>
    <t>fig|1029756.3.peg.2891 (75)</t>
  </si>
  <si>
    <t>K03073</t>
  </si>
  <si>
    <t>secE; preprotein translocase subunit SecE</t>
  </si>
  <si>
    <t>fig|1029756.3.peg.2892 (111)</t>
  </si>
  <si>
    <t>fig|1029756.3.peg.2893 (300)</t>
  </si>
  <si>
    <t>fig|1029756.3.peg.2894 (291)</t>
  </si>
  <si>
    <t>fig|1029756.3.peg.2895 (208)</t>
  </si>
  <si>
    <t>fig|1029756.3.peg.2896 (81)</t>
  </si>
  <si>
    <t>K09794</t>
  </si>
  <si>
    <t>fig|1029756.3.peg.2897 (41)</t>
  </si>
  <si>
    <t>fig|1029756.3.peg.2898 (176)</t>
  </si>
  <si>
    <t>K07488</t>
  </si>
  <si>
    <t>fig|1029756.3.peg.2899 (42)</t>
  </si>
  <si>
    <t>fig|1029756.3.peg.2900 (63)</t>
  </si>
  <si>
    <t>K06282</t>
  </si>
  <si>
    <t>fig|1029756.3.peg.2901 (104)</t>
  </si>
  <si>
    <t>fig|1029756.3.peg.2902 (132)</t>
  </si>
  <si>
    <t>K03745</t>
  </si>
  <si>
    <t>fig|1029756.3.peg.2903 (149)</t>
  </si>
  <si>
    <t>fig|1029756.3.peg.2904 (459)</t>
  </si>
  <si>
    <t>K06415</t>
  </si>
  <si>
    <t>fig|1029756.3.peg.2905 (135)</t>
  </si>
  <si>
    <t>K17752</t>
  </si>
  <si>
    <t>fig|1029756.3.peg.2906 (527)</t>
  </si>
  <si>
    <t>fig|1029756.3.peg.2907 (70)</t>
  </si>
  <si>
    <t>fig|1029756.3.peg.2908 (195)</t>
  </si>
  <si>
    <t>K08323</t>
  </si>
  <si>
    <t>fig|1029756.3.peg.2909 (74)</t>
  </si>
  <si>
    <t>fig|1029756.3.peg.2910 (51)</t>
  </si>
  <si>
    <t>fig|1029756.3.peg.2911 (88)</t>
  </si>
  <si>
    <t>K00339</t>
  </si>
  <si>
    <t>fig|1029756.3.peg.2912 (75)</t>
  </si>
  <si>
    <t>K00854</t>
  </si>
  <si>
    <t>fig|1029756.3.peg.2913 (1116)</t>
  </si>
  <si>
    <t>fig|1029756.3.peg.2914 (414)</t>
  </si>
  <si>
    <t>fig|1029756.3.peg.2915 (227)</t>
  </si>
  <si>
    <t>K16328</t>
  </si>
  <si>
    <t>fig|1029756.3.peg.2916 (48)</t>
  </si>
  <si>
    <t>K03657</t>
  </si>
  <si>
    <t>fig|1029756.3.peg.2917 (37)</t>
  </si>
  <si>
    <t>fig|1029756.3.peg.2918 (212)</t>
  </si>
  <si>
    <t>phospholipase/carboxylesterase</t>
  </si>
  <si>
    <t>fig|1029756.3.peg.2919 (201)</t>
  </si>
  <si>
    <t>fig|1029756.3.peg.2920 (897)</t>
  </si>
  <si>
    <t>fig|1029756.3.peg.2921 (434)</t>
  </si>
  <si>
    <t>fig|1029756.3.peg.2922 (475)</t>
  </si>
  <si>
    <t>fig|1029756.3.peg.2923 (171)</t>
  </si>
  <si>
    <t>fig|1029756.3.peg.2924 (119)</t>
  </si>
  <si>
    <t>K04065</t>
  </si>
  <si>
    <t>fig|1029756.3.peg.2925 (622)</t>
  </si>
  <si>
    <t>fig|1029756.3.peg.2926 (509)</t>
  </si>
  <si>
    <t>K00697</t>
  </si>
  <si>
    <t>otsA; trehalose 6-phosphate synthase [EC:2.4.1.15 2.4.1.347]</t>
  </si>
  <si>
    <t>fig|1029756.3.peg.2927 (364)</t>
  </si>
  <si>
    <t>K00852</t>
  </si>
  <si>
    <t>rbsK; ribokinase [EC:2.7.1.15]</t>
  </si>
  <si>
    <t>fig|1029756.3.peg.2928 (275)</t>
  </si>
  <si>
    <t>otsB; trehalose 6-phosphate phosphatase [EC:3.1.3.12]</t>
  </si>
  <si>
    <t>fig|1029756.3.peg.2929 (291)</t>
  </si>
  <si>
    <t>fig|1029756.3.peg.2930 (150)</t>
  </si>
  <si>
    <t>fig|1029756.3.peg.2931 (381)</t>
  </si>
  <si>
    <t>fig|1029756.3.peg.2932 (899)</t>
  </si>
  <si>
    <t>fig|1029756.3.peg.2933 (746)</t>
  </si>
  <si>
    <t>fig|1029756.3.peg.2934 (453)</t>
  </si>
  <si>
    <t>fig|1029756.3.peg.2935 (347)</t>
  </si>
  <si>
    <t>fig|1029756.3.peg.2936 (168)</t>
  </si>
  <si>
    <t>fig|1029756.3.peg.2937 (45)</t>
  </si>
  <si>
    <t>fig|1029756.3.peg.2938 (203)</t>
  </si>
  <si>
    <t>K14987</t>
  </si>
  <si>
    <t>fig|1029756.3.peg.2939 (544)</t>
  </si>
  <si>
    <t>K14986</t>
  </si>
  <si>
    <t>fig|1029756.3.peg.2940 (778)</t>
  </si>
  <si>
    <t>fig|1029756.3.peg.2941 (759)</t>
  </si>
  <si>
    <t>fig|1029756.3.peg.2942 (437)</t>
  </si>
  <si>
    <t>metY; O-acetylhomoserine (thiol)-lyase [EC:2.5.1.49]</t>
  </si>
  <si>
    <t>fig|1029756.3.peg.2943 (38)</t>
  </si>
  <si>
    <t>fig|1029756.3.peg.2944 (162)</t>
  </si>
  <si>
    <t>fig|1029756.3.peg.2945 (111)</t>
  </si>
  <si>
    <t>K05299</t>
  </si>
  <si>
    <t>fig|1029756.3.peg.2946 (319)</t>
  </si>
  <si>
    <t>fig|1029756.3.peg.2947 (181)</t>
  </si>
  <si>
    <t>fig|1029756.3.peg.2948 (330)</t>
  </si>
  <si>
    <t>K16259</t>
  </si>
  <si>
    <t>mxaL; mxaL protein</t>
  </si>
  <si>
    <t>fig|1029756.3.peg.2949 (204)</t>
  </si>
  <si>
    <t>K16258</t>
  </si>
  <si>
    <t>mxaK; mxaK protein</t>
  </si>
  <si>
    <t>fig|1029756.3.peg.2950 (336)</t>
  </si>
  <si>
    <t>K16257</t>
  </si>
  <si>
    <t>mxaC; mxaC protein</t>
  </si>
  <si>
    <t>fig|1029756.3.peg.2951 (303)</t>
  </si>
  <si>
    <t>K16256</t>
  </si>
  <si>
    <t>mxaA; mxaA protein</t>
  </si>
  <si>
    <t>fig|1029756.3.peg.2952 (290)</t>
  </si>
  <si>
    <t>fig|1029756.3.peg.2953 (349)</t>
  </si>
  <si>
    <t>fig|1029756.3.peg.2954 (96)</t>
  </si>
  <si>
    <t>K14029</t>
  </si>
  <si>
    <t>mdh2; methanol dehydrogenase (cytochrome c) subunit 2 [EC:1.1.2.7]</t>
  </si>
  <si>
    <t>fig|1029756.3.peg.2955 (187)</t>
  </si>
  <si>
    <t>fig|1029756.3.peg.2956 (291)</t>
  </si>
  <si>
    <t>K16254</t>
  </si>
  <si>
    <t>fig|1029756.3.peg.2957 (627)</t>
  </si>
  <si>
    <t>K14028</t>
  </si>
  <si>
    <t>mdh1; methanol dehydrogenase (cytochrome c) subunit 1 [EC:1.1.2.7]</t>
  </si>
  <si>
    <t>fig|1029756.3.peg.2958 (54)</t>
  </si>
  <si>
    <t>fig|1029756.3.peg.2959 (188)</t>
  </si>
  <si>
    <t>K06142</t>
  </si>
  <si>
    <t>fig|1029756.3.peg.2960 (214)</t>
  </si>
  <si>
    <t>fig|1029756.3.peg.2961 (209)</t>
  </si>
  <si>
    <t>K09015</t>
  </si>
  <si>
    <t>fig|1029756.3.peg.2962 (707)</t>
  </si>
  <si>
    <t>fig|1029756.3.peg.2963 (238)</t>
  </si>
  <si>
    <t>K03218</t>
  </si>
  <si>
    <t>rlmB; 23S rRNA (guanosine2251-2'-O)-methyltransferase [EC:2.1.1.185]</t>
  </si>
  <si>
    <t>fig|1029756.3.peg.2964 (258)</t>
  </si>
  <si>
    <t>fig|1029756.3.peg.2965 (328)</t>
  </si>
  <si>
    <t>fig|1029756.3.peg.2966 (68)</t>
  </si>
  <si>
    <t>fig|1029756.3.peg.2967 (69)</t>
  </si>
  <si>
    <t>fig|1029756.3.peg.2968 (68)</t>
  </si>
  <si>
    <t>fig|1029756.3.peg.2969 (185)</t>
  </si>
  <si>
    <t>K07221</t>
  </si>
  <si>
    <t>fig|1029756.3.peg.2970 (78)</t>
  </si>
  <si>
    <t>fig|1029756.3.peg.2971 (165)</t>
  </si>
  <si>
    <t>K03325</t>
  </si>
  <si>
    <t>fig|1029756.3.peg.2972 (254)</t>
  </si>
  <si>
    <t>fig|1029756.3.peg.2973 (62)</t>
  </si>
  <si>
    <t>fig|1029756.3.peg.2974 (73)</t>
  </si>
  <si>
    <t>fig|1029756.3.peg.2975 (58)</t>
  </si>
  <si>
    <t>K09954</t>
  </si>
  <si>
    <t>fig|1029756.3.peg.2976 (121)</t>
  </si>
  <si>
    <t>K07450</t>
  </si>
  <si>
    <t>fig|1029756.3.peg.2977 (70)</t>
  </si>
  <si>
    <t>fig|1029756.3.peg.2978 (371)</t>
  </si>
  <si>
    <t>fig|1029756.3.peg.2979 (689)</t>
  </si>
  <si>
    <t>fig|1029756.3.peg.2980 (475)</t>
  </si>
  <si>
    <t>K02118</t>
  </si>
  <si>
    <t>fig|1029756.3.peg.2981 (84)</t>
  </si>
  <si>
    <t>fig|1029756.3.peg.2982 (125)</t>
  </si>
  <si>
    <t>K06877</t>
  </si>
  <si>
    <t>fig|1029756.3.peg.2983 (429)</t>
  </si>
  <si>
    <t>fig|1029756.3.peg.2984 (167)</t>
  </si>
  <si>
    <t>fig|1029756.3.peg.2985 (106)</t>
  </si>
  <si>
    <t>K19055</t>
  </si>
  <si>
    <t>prdX; Ala-tRNA(Pro) deacylase [EC:3.1.1.-]</t>
  </si>
  <si>
    <t>fig|1029756.3.peg.2986 (275)</t>
  </si>
  <si>
    <t>K00945</t>
  </si>
  <si>
    <t>fig|1029756.3.peg.2987 (145)</t>
  </si>
  <si>
    <t>fig|1029756.3.peg.2988 (298)</t>
  </si>
  <si>
    <t>fig|1029756.3.peg.2989 (212)</t>
  </si>
  <si>
    <t>K01497</t>
  </si>
  <si>
    <t>fig|1029756.3.peg.2990 (144)</t>
  </si>
  <si>
    <t>K06929</t>
  </si>
  <si>
    <t>fig|1029756.3.peg.2991 (141)</t>
  </si>
  <si>
    <t>K07032</t>
  </si>
  <si>
    <t>fig|1029756.3.peg.2992 (281)</t>
  </si>
  <si>
    <t>fig|1029756.3.peg.2993 (185)</t>
  </si>
  <si>
    <t>K08093</t>
  </si>
  <si>
    <t>fig|1029756.3.peg.2994 (153)</t>
  </si>
  <si>
    <t>K02871</t>
  </si>
  <si>
    <t>RP-L13; large subunit ribosomal protein L13</t>
  </si>
  <si>
    <t>fig|1029756.3.peg.2995 (159)</t>
  </si>
  <si>
    <t>K02996</t>
  </si>
  <si>
    <t>RP-S9; small subunit ribosomal protein S9</t>
  </si>
  <si>
    <t>fig|1029756.3.peg.2996 (238)</t>
  </si>
  <si>
    <t>fig|1029756.3.peg.2997 (317)</t>
  </si>
  <si>
    <t>K00145</t>
  </si>
  <si>
    <t>argC; N-acetyl-gamma-glutamyl-phosphate reductase [EC:1.2.1.38]</t>
  </si>
  <si>
    <t>fig|1029756.3.peg.2998 (405)</t>
  </si>
  <si>
    <t>K02259</t>
  </si>
  <si>
    <t>COX15; cytochrome c oxidase assembly protein subunit 15</t>
  </si>
  <si>
    <t>fig|1029756.3.peg.2999 (374)</t>
  </si>
  <si>
    <t>fig|1029756.3.peg.3000 (156)</t>
  </si>
  <si>
    <t>fig|1029756.3.peg.3001 (615)</t>
  </si>
  <si>
    <t>fig|1029756.3.peg.3002 (228)</t>
  </si>
  <si>
    <t>K01991</t>
  </si>
  <si>
    <t>wza; polysaccharide biosynthesis/export protein</t>
  </si>
  <si>
    <t>fig|1029756.3.peg.3003 (380)</t>
  </si>
  <si>
    <t>fig|1029756.3.peg.3004 (37)</t>
  </si>
  <si>
    <t>fig|1029756.3.peg.3005 (499)</t>
  </si>
  <si>
    <t>fig|1029756.3.peg.3006 (144)</t>
  </si>
  <si>
    <t>K01669</t>
  </si>
  <si>
    <t>fig|1029756.3.peg.3007 (79)</t>
  </si>
  <si>
    <t>fig|1029756.3.peg.3008 (342)</t>
  </si>
  <si>
    <t>K13888</t>
  </si>
  <si>
    <t>fig|1029756.3.peg.3009 (256)</t>
  </si>
  <si>
    <t>fig|1029756.3.peg.3010 (37)</t>
  </si>
  <si>
    <t>fig|1029756.3.peg.3011 (392)</t>
  </si>
  <si>
    <t>fig|1029756.3.peg.3012 (183)</t>
  </si>
  <si>
    <t>K00972</t>
  </si>
  <si>
    <t>fig|1029756.3.peg.3013 (202)</t>
  </si>
  <si>
    <t>K02936</t>
  </si>
  <si>
    <t>fig|1029756.3.peg.3014 (274)</t>
  </si>
  <si>
    <t>fig|1029756.3.peg.3015 (163)</t>
  </si>
  <si>
    <t>bfr; bacterioferritin [EC:1.16.3.1]</t>
  </si>
  <si>
    <t>fig|1029756.3.peg.3016 (133)</t>
  </si>
  <si>
    <t>fig|1029756.3.peg.3017 (291)</t>
  </si>
  <si>
    <t>K00772</t>
  </si>
  <si>
    <t>mtaP; 5'-methylthioadenosine phosphorylase [EC:2.4.2.28]</t>
  </si>
  <si>
    <t>fig|1029756.3.peg.3018 (716)</t>
  </si>
  <si>
    <t>K00412</t>
  </si>
  <si>
    <t>CYTB; ubiquinol-cytochrome c reductase cytochrome b subunit</t>
  </si>
  <si>
    <t>K00410</t>
  </si>
  <si>
    <t>fig|1029756.3.peg.3019 (190)</t>
  </si>
  <si>
    <t>K00411</t>
  </si>
  <si>
    <t>UQCRFS1; ubiquinol-cytochrome c reductase iron-sulfur subunit [EC:1.10.2.2]</t>
  </si>
  <si>
    <t>fig|1029756.3.peg.3020 (181)</t>
  </si>
  <si>
    <t>K11069</t>
  </si>
  <si>
    <t>fig|1029756.3.peg.3021 (496)</t>
  </si>
  <si>
    <t>K02434</t>
  </si>
  <si>
    <t>gatB; aspartyl-tRNA(Asn)/glutamyl-tRNA(Gln) amidotransferase subunit B [EC:6.3.5.6 6.3.5.7]</t>
  </si>
  <si>
    <t>fig|1029756.3.peg.3022 (95)</t>
  </si>
  <si>
    <t>fig|1029756.3.peg.3023 (112)</t>
  </si>
  <si>
    <t>K04782</t>
  </si>
  <si>
    <t>pchB; isochorismate pyruvate lyase [EC:4.2.99.21]</t>
  </si>
  <si>
    <t>fig|1029756.3.peg.3024 (500)</t>
  </si>
  <si>
    <t>K02433</t>
  </si>
  <si>
    <t>gatA; aspartyl-tRNA(Asn)/glutamyl-tRNA(Gln) amidotransferase subunit A [EC:6.3.5.6 6.3.5.7]</t>
  </si>
  <si>
    <t>fig|1029756.3.peg.3025 (92)</t>
  </si>
  <si>
    <t>fig|1029756.3.peg.3026 (95)</t>
  </si>
  <si>
    <t>K02435</t>
  </si>
  <si>
    <t>gatC; aspartyl-tRNA(Asn)/glutamyl-tRNA(Gln) amidotransferase subunit C [EC:6.3.5.6 6.3.5.7]</t>
  </si>
  <si>
    <t>fig|1029756.3.peg.3027 (768)</t>
  </si>
  <si>
    <t>fig|1029756.3.peg.3028 (168)</t>
  </si>
  <si>
    <t>K07447</t>
  </si>
  <si>
    <t>ruvX; putative holliday junction resolvase [EC:3.1.-.-]</t>
  </si>
  <si>
    <t>fig|1029756.3.peg.3029 (404)</t>
  </si>
  <si>
    <t>fig|1029756.3.peg.3030 (155)</t>
  </si>
  <si>
    <t>fig|1029756.3.peg.3031 (202)</t>
  </si>
  <si>
    <t>K08591</t>
  </si>
  <si>
    <t>plsY; glycerol-3-phosphate acyltransferase PlsY [EC:2.3.1.15]</t>
  </si>
  <si>
    <t>fig|1029756.3.peg.3032 (395)</t>
  </si>
  <si>
    <t>K04096</t>
  </si>
  <si>
    <t>smf; DNA processing protein</t>
  </si>
  <si>
    <t>fig|1029756.3.peg.3033 (61)</t>
  </si>
  <si>
    <t>K01791</t>
  </si>
  <si>
    <t>fig|1029756.3.peg.3034 (96)</t>
  </si>
  <si>
    <t>K04078</t>
  </si>
  <si>
    <t>groES; chaperonin GroES</t>
  </si>
  <si>
    <t>fig|1029756.3.peg.3035 (549)</t>
  </si>
  <si>
    <t>K04077</t>
  </si>
  <si>
    <t>groEL; chaperonin GroEL</t>
  </si>
  <si>
    <t>fig|1029756.3.peg.3036 (61)</t>
  </si>
  <si>
    <t>K03925</t>
  </si>
  <si>
    <t>fig|1029756.3.peg.3037 (739)</t>
  </si>
  <si>
    <t>K03782</t>
  </si>
  <si>
    <t>katG; catalase-peroxidase [EC:1.11.1.21]</t>
  </si>
  <si>
    <t>fig|1029756.3.peg.3038 (651)</t>
  </si>
  <si>
    <t>K18893</t>
  </si>
  <si>
    <t>vcaM; ATP-binding cassette, subfamily B, multidrug efflux pump</t>
  </si>
  <si>
    <t>fig|1029756.3.peg.3039 (303)</t>
  </si>
  <si>
    <t>K00228</t>
  </si>
  <si>
    <t>CPOX; coproporphyrinogen III oxidase [EC:1.3.3.3]</t>
  </si>
  <si>
    <t>fig|1029756.3.peg.3040 (256)</t>
  </si>
  <si>
    <t>cah; carbonic anhydrase [EC:4.2.1.1]</t>
  </si>
  <si>
    <t>fig|1029756.3.peg.3041 (676)</t>
  </si>
  <si>
    <t>fig|1029756.3.peg.3042 (62)</t>
  </si>
  <si>
    <t>K01130</t>
  </si>
  <si>
    <t>fig|1029756.3.peg.3043 (416)</t>
  </si>
  <si>
    <t>fig|1029756.3.peg.3044 (54)</t>
  </si>
  <si>
    <t>fig|1029756.3.peg.3045 (205)</t>
  </si>
  <si>
    <t>fig|1029756.3.peg.3046 (97)</t>
  </si>
  <si>
    <t>fig|1029756.3.peg.3047 (422)</t>
  </si>
  <si>
    <t>K00970</t>
  </si>
  <si>
    <t>pcnB; poly(A) polymerase [EC:2.7.7.19]</t>
  </si>
  <si>
    <t>fig|1029756.3.peg.3048 (60)</t>
  </si>
  <si>
    <t>fig|1029756.3.peg.3049 (547)</t>
  </si>
  <si>
    <t>fig|1029756.3.peg.3050 (104)</t>
  </si>
  <si>
    <t>fig|1029756.3.peg.3051 (103)</t>
  </si>
  <si>
    <t>K03746</t>
  </si>
  <si>
    <t>hns; DNA-binding protein H-NS</t>
  </si>
  <si>
    <t>fig|1029756.3.peg.3052 (671)</t>
  </si>
  <si>
    <t>K05685</t>
  </si>
  <si>
    <t>macB; macrolide transport system ATP-binding/permease protein [EC:3.6.3.-]</t>
  </si>
  <si>
    <t>fig|1029756.3.peg.3053 (494)</t>
  </si>
  <si>
    <t>fig|1029756.3.peg.3054 (197)</t>
  </si>
  <si>
    <t>fig|1029756.3.peg.3055 (458)</t>
  </si>
  <si>
    <t>fig|1029756.3.peg.3056 (499)</t>
  </si>
  <si>
    <t>K06915</t>
  </si>
  <si>
    <t>fig|1029756.3.peg.3057 (639)</t>
  </si>
  <si>
    <t>K01847</t>
  </si>
  <si>
    <t>MUT; methylmalonyl-CoA mutase [EC:5.4.99.2]</t>
  </si>
  <si>
    <t>fig|1029756.3.peg.3058 (726)</t>
  </si>
  <si>
    <t>fig|1029756.3.peg.3059 (335)</t>
  </si>
  <si>
    <t>fig|1029756.3.peg.3060 (230)</t>
  </si>
  <si>
    <t>fig|1029756.3.peg.3061 (819)</t>
  </si>
  <si>
    <t>clpA; ATP-dependent Clp protease ATP-binding subunit ClpA</t>
  </si>
  <si>
    <t>fig|1029756.3.peg.3062 (129)</t>
  </si>
  <si>
    <t>K06891</t>
  </si>
  <si>
    <t>clpS; ATP-dependent Clp protease adaptor protein ClpS</t>
  </si>
  <si>
    <t>fig|1029756.3.peg.3063 (110)</t>
  </si>
  <si>
    <t>fig|1029756.3.peg.3064 (572)</t>
  </si>
  <si>
    <t>fig|1029756.3.peg.3065 (232)</t>
  </si>
  <si>
    <t>fig|1029756.3.peg.3066 (214)</t>
  </si>
  <si>
    <t>fig|1029756.3.peg.3067 (1067)</t>
  </si>
  <si>
    <t>K13821</t>
  </si>
  <si>
    <t>putA; RHH-type transcriptional regulator, proline utilization regulon repressor / proline dehydrogenase / delta 1-pyrroline-5-carboxylate dehydrogenase [EC:1.5.5.2 1.2.1.88]</t>
  </si>
  <si>
    <t>fig|1029756.3.peg.3068 (258)</t>
  </si>
  <si>
    <t>K01918</t>
  </si>
  <si>
    <t>panC; pantoate--beta-alanine ligase [EC:6.3.2.1]</t>
  </si>
  <si>
    <t>fig|1029756.3.peg.3069 (312)</t>
  </si>
  <si>
    <t>fig|1029756.3.peg.3070 (671)</t>
  </si>
  <si>
    <t>K02622</t>
  </si>
  <si>
    <t>parE; topoisomerase IV subunit B [EC:5.99.1.-]</t>
  </si>
  <si>
    <t>fig|1029756.3.peg.3071 (73)</t>
  </si>
  <si>
    <t>K09803</t>
  </si>
  <si>
    <t>fig|1029756.3.peg.3072 (604)</t>
  </si>
  <si>
    <t>fig|1029756.3.peg.3073 (71)</t>
  </si>
  <si>
    <t>K00348</t>
  </si>
  <si>
    <t>fig|1029756.3.peg.3074 (469)</t>
  </si>
  <si>
    <t>K06143</t>
  </si>
  <si>
    <t>creD; inner membrane protein</t>
  </si>
  <si>
    <t>fig|1029756.3.peg.3075 (236)</t>
  </si>
  <si>
    <t>K06188</t>
  </si>
  <si>
    <t>aqpZ; aquaporin Z</t>
  </si>
  <si>
    <t>fig|1029756.3.peg.3076 (534)</t>
  </si>
  <si>
    <t>fig|1029756.3.peg.3077 (101)</t>
  </si>
  <si>
    <t>K19337</t>
  </si>
  <si>
    <t>fig|1029756.3.peg.3078 (189)</t>
  </si>
  <si>
    <t>K22441</t>
  </si>
  <si>
    <t>fig|1029756.3.peg.3079 (278)</t>
  </si>
  <si>
    <t>K09972</t>
  </si>
  <si>
    <t>aapP; general L-amino acid transport system ATP-binding protein [EC:3.6.3.-]</t>
  </si>
  <si>
    <t>fig|1029756.3.peg.3080 (50)</t>
  </si>
  <si>
    <t>fig|1029756.3.peg.3081 (335)</t>
  </si>
  <si>
    <t>fig|1029756.3.peg.3082 (399)</t>
  </si>
  <si>
    <t>K09970</t>
  </si>
  <si>
    <t>aapQ; general L-amino acid transport system permease protein</t>
  </si>
  <si>
    <t>fig|1029756.3.peg.3083 (363)</t>
  </si>
  <si>
    <t>K09971</t>
  </si>
  <si>
    <t>aapM; general L-amino acid transport system permease protein</t>
  </si>
  <si>
    <t>fig|1029756.3.peg.3084 (158)</t>
  </si>
  <si>
    <t>K22205</t>
  </si>
  <si>
    <t>fig|1029756.3.peg.3085 (375)</t>
  </si>
  <si>
    <t>fig|1029756.3.peg.3086 (71)</t>
  </si>
  <si>
    <t>fig|1029756.3.peg.3087 (148)</t>
  </si>
  <si>
    <t>fig|1029756.3.peg.3088 (130)</t>
  </si>
  <si>
    <t>K03564</t>
  </si>
  <si>
    <t>BCP; peroxiredoxin Q/BCP [EC:1.11.1.15]</t>
  </si>
  <si>
    <t>fig|1029756.3.peg.3089 (1185)</t>
  </si>
  <si>
    <t>fig|1029756.3.peg.3090 (479)</t>
  </si>
  <si>
    <t>K00974</t>
  </si>
  <si>
    <t>fig|1029756.3.peg.3091 (419)</t>
  </si>
  <si>
    <t>K01866</t>
  </si>
  <si>
    <t>YARS; tyrosyl-tRNA synthetase [EC:6.1.1.1]</t>
  </si>
  <si>
    <t>fig|1029756.3.peg.3092 (373)</t>
  </si>
  <si>
    <t>K09001</t>
  </si>
  <si>
    <t>anmK; anhydro-N-acetylmuramic acid kinase [EC:2.7.1.170]</t>
  </si>
  <si>
    <t>fig|1029756.3.peg.3093 (727)</t>
  </si>
  <si>
    <t>fig|1029756.3.peg.3094 (324)</t>
  </si>
  <si>
    <t>K09781</t>
  </si>
  <si>
    <t>fig|1029756.3.peg.3095 (257)</t>
  </si>
  <si>
    <t>K07018</t>
  </si>
  <si>
    <t>fig|1029756.3.peg.3096 (185)</t>
  </si>
  <si>
    <t>K13643</t>
  </si>
  <si>
    <t>iscR; Rrf2 family transcriptional regulator, iron-sulfur cluster assembly transcription factor</t>
  </si>
  <si>
    <t>K04487</t>
  </si>
  <si>
    <t>fig|1029756.3.peg.3097 (372)</t>
  </si>
  <si>
    <t>iscS; cysteine desulfurase [EC:2.8.1.7]</t>
  </si>
  <si>
    <t>fig|1029756.3.peg.3098 (489)</t>
  </si>
  <si>
    <t>K09014</t>
  </si>
  <si>
    <t>sufB; Fe-S cluster assembly protein SufB</t>
  </si>
  <si>
    <t>fig|1029756.3.peg.3099 (251)</t>
  </si>
  <si>
    <t>K09013</t>
  </si>
  <si>
    <t>sufC; Fe-S cluster assembly ATP-binding protein</t>
  </si>
  <si>
    <t>fig|1029756.3.peg.3100 (457)</t>
  </si>
  <si>
    <t>sufD; Fe-S cluster assembly protein SufD</t>
  </si>
  <si>
    <t>fig|1029756.3.peg.3101 (425)</t>
  </si>
  <si>
    <t>fig|1029756.3.peg.3102 (145)</t>
  </si>
  <si>
    <t>fig|1029756.3.peg.3103 (136)</t>
  </si>
  <si>
    <t>iscA; iron-sulfur cluster assembly protein</t>
  </si>
  <si>
    <t>fig|1029756.3.peg.3104 (636)</t>
  </si>
  <si>
    <t>K03549</t>
  </si>
  <si>
    <t>kup; KUP system potassium uptake protein</t>
  </si>
  <si>
    <t>fig|1029756.3.peg.3105 (58)</t>
  </si>
  <si>
    <t>fig|1029756.3.peg.3106 (74)</t>
  </si>
  <si>
    <t>fig|1029756.3.peg.3107 (629)</t>
  </si>
  <si>
    <t>K08602</t>
  </si>
  <si>
    <t>pepF; oligoendopeptidase F [EC:3.4.24.-]</t>
  </si>
  <si>
    <t>fig|1029756.3.peg.3108 (102)</t>
  </si>
  <si>
    <t>K11741</t>
  </si>
  <si>
    <t>sugE; quaternary ammonium compound-resistance protein SugE</t>
  </si>
  <si>
    <t>fig|1029756.3.peg.3109 (501)</t>
  </si>
  <si>
    <t>fig|1029756.3.peg.3110 (520)</t>
  </si>
  <si>
    <t>fig|1029756.3.peg.3111 (321)</t>
  </si>
  <si>
    <t>oxyR; LysR family transcriptional regulator, hydrogen peroxide-inducible genes activator</t>
  </si>
  <si>
    <t>fig|1029756.3.peg.3112 (100)</t>
  </si>
  <si>
    <t>fig|1029756.3.peg.3113 (145)</t>
  </si>
  <si>
    <t>fig|1029756.3.peg.3114 (502)</t>
  </si>
  <si>
    <t>K00873</t>
  </si>
  <si>
    <t>PK; pyruvate kinase [EC:2.7.1.40]</t>
  </si>
  <si>
    <t>fig|1029756.3.peg.3115 (247)</t>
  </si>
  <si>
    <t>fig|1029756.3.peg.3116 (41)</t>
  </si>
  <si>
    <t>K02919</t>
  </si>
  <si>
    <t>RP-L36; large subunit ribosomal protein L36</t>
  </si>
  <si>
    <t>fig|1029756.3.peg.3117 (128)</t>
  </si>
  <si>
    <t>K13589</t>
  </si>
  <si>
    <t>cpdR; two-component system, cell cycle response regulator CpdR</t>
  </si>
  <si>
    <t>fig|1029756.3.peg.3118 (297)</t>
  </si>
  <si>
    <t>fig|1029756.3.peg.3119 (268)</t>
  </si>
  <si>
    <t>fig|1029756.3.peg.3120 (319)</t>
  </si>
  <si>
    <t>K01048</t>
  </si>
  <si>
    <t>pldB; lysophospholipase [EC:3.1.1.5]</t>
  </si>
  <si>
    <t>fig|1029756.3.peg.3121 (187)</t>
  </si>
  <si>
    <t>K00091</t>
  </si>
  <si>
    <t>fig|1029756.3.peg.3122 (154)</t>
  </si>
  <si>
    <t>K04080</t>
  </si>
  <si>
    <t>ibpA; molecular chaperone IbpA</t>
  </si>
  <si>
    <t>fig|1029756.3.peg.3123 (1567)</t>
  </si>
  <si>
    <t>K00265</t>
  </si>
  <si>
    <t>gltB; glutamate synthase (NADPH) large chain [EC:1.4.1.13]</t>
  </si>
  <si>
    <t>fig|1029756.3.peg.3124 (479)</t>
  </si>
  <si>
    <t>K00266</t>
  </si>
  <si>
    <t>gltD; glutamate synthase (NADPH) small chain [EC:1.4.1.13]</t>
  </si>
  <si>
    <t>fig|1029756.3.peg.3125 (85)</t>
  </si>
  <si>
    <t>fig|1029756.3.peg.3126 (127)</t>
  </si>
  <si>
    <t>fig|1029756.3.peg.3127 (466)</t>
  </si>
  <si>
    <t>fig|1029756.3.peg.3128 (400)</t>
  </si>
  <si>
    <t>fig|1029756.3.peg.3129 (293)</t>
  </si>
  <si>
    <t>K00963</t>
  </si>
  <si>
    <t>UGP2; UTP--glucose-1-phosphate uridylyltransferase [EC:2.7.7.9]</t>
  </si>
  <si>
    <t>fig|1029756.3.peg.3130 (347)</t>
  </si>
  <si>
    <t>fig|1029756.3.peg.3131 (343)</t>
  </si>
  <si>
    <t>fig|1029756.3.peg.3132 (130)</t>
  </si>
  <si>
    <t>fig|1029756.3.peg.3133 (44)</t>
  </si>
  <si>
    <t>fig|1029756.3.peg.3134 (353)</t>
  </si>
  <si>
    <t>fig|1029756.3.peg.3135 (76)</t>
  </si>
  <si>
    <t>fig|1029756.3.peg.3136 (105)</t>
  </si>
  <si>
    <t>fig|1029756.3.peg.3137 (302)</t>
  </si>
  <si>
    <t>rimK; ribosomal protein S6--L-glutamate ligase [EC:6.3.2.-]</t>
  </si>
  <si>
    <t>fig|1029756.3.peg.3138 (251)</t>
  </si>
  <si>
    <t>K21420</t>
  </si>
  <si>
    <t>bpt; leucyl-tRNA---protein transferase [EC:2.3.2.29]</t>
  </si>
  <si>
    <t>fig|1029756.3.peg.3139 (72)</t>
  </si>
  <si>
    <t>K07399</t>
  </si>
  <si>
    <t>fig|1029756.3.peg.3140 (58)</t>
  </si>
  <si>
    <t>fig|1029756.3.peg.3141 (151)</t>
  </si>
  <si>
    <t>fig|1029756.3.peg.3142 (749)</t>
  </si>
  <si>
    <t>K02621</t>
  </si>
  <si>
    <t>parC; topoisomerase IV subunit A [EC:5.99.1.-]</t>
  </si>
  <si>
    <t>fig|1029756.3.peg.3143 (226)</t>
  </si>
  <si>
    <t>fig|1029756.3.peg.3144 (247)</t>
  </si>
  <si>
    <t>K03584</t>
  </si>
  <si>
    <t>recO; DNA repair protein RecO (recombination protein O)</t>
  </si>
  <si>
    <t>fig|1029756.3.peg.3145 (110)</t>
  </si>
  <si>
    <t>fig|1029756.3.peg.3146 (312)</t>
  </si>
  <si>
    <t>K03595</t>
  </si>
  <si>
    <t>era; GTPase</t>
  </si>
  <si>
    <t>fig|1029756.3.peg.3147 (236)</t>
  </si>
  <si>
    <t>K03685</t>
  </si>
  <si>
    <t>rnc; ribonuclease III [EC:3.1.26.3]</t>
  </si>
  <si>
    <t>fig|1029756.3.peg.3148 (258)</t>
  </si>
  <si>
    <t>lepB; signal peptidase I [EC:3.4.21.89]</t>
  </si>
  <si>
    <t>fig|1029756.3.peg.3149 (137)</t>
  </si>
  <si>
    <t>K00997</t>
  </si>
  <si>
    <t>acpS; holo-[acyl-carrier protein] synthase [EC:2.7.8.7]</t>
  </si>
  <si>
    <t>fig|1029756.3.peg.3150 (275)</t>
  </si>
  <si>
    <t>K03474</t>
  </si>
  <si>
    <t>pdxJ; pyridoxine 5-phosphate synthase [EC:2.6.99.2]</t>
  </si>
  <si>
    <t>fig|1029756.3.peg.3151 (764)</t>
  </si>
  <si>
    <t>K01139</t>
  </si>
  <si>
    <t>spoT; GTP diphosphokinase / guanosine-3',5'-bis(diphosphate) 3'-diphosphatase [EC:2.7.6.5 3.1.7.2]</t>
  </si>
  <si>
    <t>K00951</t>
  </si>
  <si>
    <t>fig|1029756.3.peg.3152 (141)</t>
  </si>
  <si>
    <t>K03060</t>
  </si>
  <si>
    <t>rpoZ; DNA-directed RNA polymerase subunit omega [EC:2.7.7.6]</t>
  </si>
  <si>
    <t>fig|1029756.3.peg.3153 (204)</t>
  </si>
  <si>
    <t>fig|1029756.3.peg.3154 (228)</t>
  </si>
  <si>
    <t>fig|1029756.3.peg.3155 (139)</t>
  </si>
  <si>
    <t>fig|1029756.3.peg.3156 (182)</t>
  </si>
  <si>
    <t>fig|1029756.3.peg.3157 (191)</t>
  </si>
  <si>
    <t>fig|1029756.3.peg.3158 (159)</t>
  </si>
  <si>
    <t>K03664</t>
  </si>
  <si>
    <t>smpB; SsrA-binding protein</t>
  </si>
  <si>
    <t>fig|1029756.3.peg.3159 (296)</t>
  </si>
  <si>
    <t>K01714</t>
  </si>
  <si>
    <t>dapA; 4-hydroxy-tetrahydrodipicolinate synthase [EC:4.3.3.7]</t>
  </si>
  <si>
    <t>fig|1029756.3.peg.3160 (730)</t>
  </si>
  <si>
    <t>K08309</t>
  </si>
  <si>
    <t>slt; soluble lytic murein transglycosylase [EC:4.2.2.-]</t>
  </si>
  <si>
    <t>fig|1029756.3.peg.3161 (307)</t>
  </si>
  <si>
    <t>fig|1029756.3.peg.3162 (625)</t>
  </si>
  <si>
    <t>fig|1029756.3.peg.3163 (154)</t>
  </si>
  <si>
    <t>fig|1029756.3.peg.3164 (505)</t>
  </si>
  <si>
    <t>fig|1029756.3.peg.3165 (370)</t>
  </si>
  <si>
    <t>fig|1029756.3.peg.3166 (37)</t>
  </si>
  <si>
    <t>fig|1029756.3.peg.3167 (274)</t>
  </si>
  <si>
    <t>K01082</t>
  </si>
  <si>
    <t>cysQ; 3'(2'), 5'-bisphosphate nucleotidase [EC:3.1.3.7]</t>
  </si>
  <si>
    <t>fig|1029756.3.peg.3168 (232)</t>
  </si>
  <si>
    <t>K13588</t>
  </si>
  <si>
    <t>chpT; histidine phosphotransferase ChpT</t>
  </si>
  <si>
    <t>fig|1029756.3.peg.3169 (122)</t>
  </si>
  <si>
    <t>fig|1029756.3.peg.3170 (211)</t>
  </si>
  <si>
    <t>K06021</t>
  </si>
  <si>
    <t>fig|1029756.3.peg.3171 (265)</t>
  </si>
  <si>
    <t>K02069</t>
  </si>
  <si>
    <t>ABC.X2.P; putative ABC transport system permease protein</t>
  </si>
  <si>
    <t>fig|1029756.3.peg.3172 (334)</t>
  </si>
  <si>
    <t>fig|1029756.3.peg.3173 (107)</t>
  </si>
  <si>
    <t>K19190</t>
  </si>
  <si>
    <t>fig|1029756.3.peg.3174 (71)</t>
  </si>
  <si>
    <t>fig|1029756.3.peg.3175 (312)</t>
  </si>
  <si>
    <t>K07115</t>
  </si>
  <si>
    <t>rlmJ; 23S rRNA (adenine2030-N6)-methyltransferase [EC:2.1.1.266]</t>
  </si>
  <si>
    <t>fig|1029756.3.peg.3176 (187)</t>
  </si>
  <si>
    <t>fig|1029756.3.peg.3177 (225)</t>
  </si>
  <si>
    <t>fig|1029756.3.peg.3178 (71)</t>
  </si>
  <si>
    <t>K02793/K02794</t>
  </si>
  <si>
    <t>fig|1029756.3.peg.3179 (308)</t>
  </si>
  <si>
    <t>K12278</t>
  </si>
  <si>
    <t>fig|1029756.3.peg.3180 (84)</t>
  </si>
  <si>
    <t>fig|1029756.3.peg.3181 (834)</t>
  </si>
  <si>
    <t>uvrD; DNA helicase II / ATP-dependent DNA helicase PcrA [EC:3.6.4.12]</t>
  </si>
  <si>
    <t>fig|1029756.3.peg.3182 (1333)</t>
  </si>
  <si>
    <t>fig|1029756.3.peg.3183 (85)</t>
  </si>
  <si>
    <t>fig|1029756.3.peg.3184 (73)</t>
  </si>
  <si>
    <t>fig|1029756.3.peg.3185 (470)</t>
  </si>
  <si>
    <t>K01679</t>
  </si>
  <si>
    <t>E4.2.1.2B; fumarate hydratase, class II [EC:4.2.1.2]</t>
  </si>
  <si>
    <t>fig|1029756.3.peg.3186 (536)</t>
  </si>
  <si>
    <t>fig|1029756.3.peg.3187 (103)</t>
  </si>
  <si>
    <t>K03767</t>
  </si>
  <si>
    <t>fig|1029756.3.peg.3188 (131)</t>
  </si>
  <si>
    <t>fig|1029756.3.peg.3189 (236)</t>
  </si>
  <si>
    <t>K09985</t>
  </si>
  <si>
    <t>fig|1029756.3.peg.3190 (249)</t>
  </si>
  <si>
    <t>fig|1029756.3.peg.3191 (264)</t>
  </si>
  <si>
    <t>K00560</t>
  </si>
  <si>
    <t>thyA; thymidylate synthase [EC:2.1.1.45]</t>
  </si>
  <si>
    <t>fig|1029756.3.peg.3192 (167)</t>
  </si>
  <si>
    <t>DHFR; dihydrofolate reductase [EC:1.5.1.3]</t>
  </si>
  <si>
    <t>fig|1029756.3.peg.3193 (382)</t>
  </si>
  <si>
    <t>K04088</t>
  </si>
  <si>
    <t>hflK; membrane protease subunit HflK [EC:3.4.-.-]</t>
  </si>
  <si>
    <t>fig|1029756.3.peg.3194 (315)</t>
  </si>
  <si>
    <t>K04087</t>
  </si>
  <si>
    <t>hflC; membrane protease subunit HflC [EC:3.4.-.-]</t>
  </si>
  <si>
    <t>fig|1029756.3.peg.3195 (503)</t>
  </si>
  <si>
    <t>fig|1029756.3.peg.3196 (237)</t>
  </si>
  <si>
    <t>K01613</t>
  </si>
  <si>
    <t>psd; phosphatidylserine decarboxylase [EC:4.1.1.65]</t>
  </si>
  <si>
    <t>fig|1029756.3.peg.3197 (309)</t>
  </si>
  <si>
    <t>K17103</t>
  </si>
  <si>
    <t>CHO1; CDP-diacylglycerol---serine O-phosphatidyltransferase [EC:2.7.8.8]</t>
  </si>
  <si>
    <t>fig|1029756.3.peg.3198 (600)</t>
  </si>
  <si>
    <t>fig|1029756.3.peg.3199 (375)</t>
  </si>
  <si>
    <t>fig|1029756.3.peg.3200 (341)</t>
  </si>
  <si>
    <t>fig|1029756.3.peg.3201 (285)</t>
  </si>
  <si>
    <t>fig|1029756.3.peg.3202 (355)</t>
  </si>
  <si>
    <t>fig|1029756.3.peg.3203 (128)</t>
  </si>
  <si>
    <t>mscL; large conductance mechanosensitive channel</t>
  </si>
  <si>
    <t>fig|1029756.3.peg.3204 (86)</t>
  </si>
  <si>
    <t>fig|1029756.3.peg.3205 (611)</t>
  </si>
  <si>
    <t>fig|1029756.3.peg.3206 (321)</t>
  </si>
  <si>
    <t>fig|1029756.3.peg.3207 (210)</t>
  </si>
  <si>
    <t>narP; two-component system, NarL family, nitrate/nitrite response regulator NarP</t>
  </si>
  <si>
    <t>fig|1029756.3.peg.3208 (400)</t>
  </si>
  <si>
    <t>fig|1029756.3.peg.3209 (319)</t>
  </si>
  <si>
    <t>fig|1029756.3.peg.3210 (389)</t>
  </si>
  <si>
    <t>K14067</t>
  </si>
  <si>
    <t>mtkA; malate-CoA ligase subunit beta [EC:6.2.1.9]</t>
  </si>
  <si>
    <t>fig|1029756.3.peg.3211 (298)</t>
  </si>
  <si>
    <t>K08692</t>
  </si>
  <si>
    <t>mtkB; malate-CoA ligase subunit alpha [EC:6.2.1.9]</t>
  </si>
  <si>
    <t>fig|1029756.3.peg.3212 (950)</t>
  </si>
  <si>
    <t>K01595</t>
  </si>
  <si>
    <t>ppc; phosphoenolpyruvate carboxylase [EC:4.1.1.31]</t>
  </si>
  <si>
    <t>fig|1029756.3.peg.3213 (442)</t>
  </si>
  <si>
    <t>K11690</t>
  </si>
  <si>
    <t>dctM; C4-dicarboxylate transporter, DctM subunit</t>
  </si>
  <si>
    <t>fig|1029756.3.peg.3214 (213)</t>
  </si>
  <si>
    <t>K11689</t>
  </si>
  <si>
    <t>dctQ; C4-dicarboxylate transporter, DctQ subunit</t>
  </si>
  <si>
    <t>fig|1029756.3.peg.3215 (182)</t>
  </si>
  <si>
    <t>fig|1029756.3.peg.3216 (336)</t>
  </si>
  <si>
    <t>K11688</t>
  </si>
  <si>
    <t>dctP; C4-dicarboxylate-binding protein DctP</t>
  </si>
  <si>
    <t>fig|1029756.3.peg.3217 (303)</t>
  </si>
  <si>
    <t>K07320</t>
  </si>
  <si>
    <t>prmB; ribosomal protein L3 glutamine methyltransferase [EC:2.1.1.298]</t>
  </si>
  <si>
    <t>fig|1029756.3.peg.3218 (79)</t>
  </si>
  <si>
    <t>fig|1029756.3.peg.3219 (558)</t>
  </si>
  <si>
    <t>fig|1029756.3.peg.3220 (101)</t>
  </si>
  <si>
    <t>fig|1029756.3.peg.3221 (324)</t>
  </si>
  <si>
    <t>fig|1029756.3.peg.3222 (103)</t>
  </si>
  <si>
    <t>RP-L21; large subunit ribosomal protein L21</t>
  </si>
  <si>
    <t>fig|1029756.3.peg.3223 (90)</t>
  </si>
  <si>
    <t>K02899</t>
  </si>
  <si>
    <t>RP-L27; large subunit ribosomal protein L27</t>
  </si>
  <si>
    <t>fig|1029756.3.peg.3224 (168)</t>
  </si>
  <si>
    <t>fig|1029756.3.peg.3225 (345)</t>
  </si>
  <si>
    <t>K03979</t>
  </si>
  <si>
    <t>obgE; GTPase [EC:3.6.5.-]</t>
  </si>
  <si>
    <t>fig|1029756.3.peg.3226 (610)</t>
  </si>
  <si>
    <t>fig|1029756.3.peg.3227 (135)</t>
  </si>
  <si>
    <t>fig|1029756.3.peg.3228 (219)</t>
  </si>
  <si>
    <t>fig|1029756.3.peg.3229 (245)</t>
  </si>
  <si>
    <t>K00060</t>
  </si>
  <si>
    <t>fig|1029756.3.peg.3230 (1183)</t>
  </si>
  <si>
    <t>K02337</t>
  </si>
  <si>
    <t>dnaE; DNA polymerase III subunit alpha [EC:2.7.7.7]</t>
  </si>
  <si>
    <t>fig|1029756.3.peg.3231 (548)</t>
  </si>
  <si>
    <t>ubiB; ubiquinone biosynthesis protein</t>
  </si>
  <si>
    <t>fig|1029756.3.peg.3232 (251)</t>
  </si>
  <si>
    <t>fig|1029756.3.peg.3233 (236)</t>
  </si>
  <si>
    <t>lolD; lipoprotein-releasing system ATP-binding protein [EC:3.6.3.-]</t>
  </si>
  <si>
    <t>fig|1029756.3.peg.3234 (422)</t>
  </si>
  <si>
    <t>K09808</t>
  </si>
  <si>
    <t>lolC_E; lipoprotein-releasing system permease protein</t>
  </si>
  <si>
    <t>fig|1029756.3.peg.3235 (448)</t>
  </si>
  <si>
    <t>K01881</t>
  </si>
  <si>
    <t>PARS; prolyl-tRNA synthetase [EC:6.1.1.15]</t>
  </si>
  <si>
    <t>fig|1029756.3.peg.3236 (40)</t>
  </si>
  <si>
    <t>fig|1029756.3.peg.3237 (93)</t>
  </si>
  <si>
    <t>fig|1029756.3.peg.3238 (134)</t>
  </si>
  <si>
    <t>K05606</t>
  </si>
  <si>
    <t>MCEE; methylmalonyl-CoA/ethylmalonyl-CoA epimerase [EC:5.1.99.1]</t>
  </si>
  <si>
    <t>fig|1029756.3.peg.3239 (570)</t>
  </si>
  <si>
    <t>K12574</t>
  </si>
  <si>
    <t>rnj; ribonuclease J [EC:3.1.-.-]</t>
  </si>
  <si>
    <t>fig|1029756.3.peg.3240 (248)</t>
  </si>
  <si>
    <t>birA; BirA family transcriptional regulator, biotin operon repressor / biotin---[acetyl-CoA-carboxylase] ligase [EC:6.3.4.15]</t>
  </si>
  <si>
    <t>fig|1029756.3.peg.3241 (80)</t>
  </si>
  <si>
    <t>fig|1029756.3.peg.3242 (481)</t>
  </si>
  <si>
    <t>K00343</t>
  </si>
  <si>
    <t>nuoN; NADH-quinone oxidoreductase subunit N [EC:7.1.1.2]</t>
  </si>
  <si>
    <t>fig|1029756.3.peg.3243 (519)</t>
  </si>
  <si>
    <t>K00342</t>
  </si>
  <si>
    <t>nuoM; NADH-quinone oxidoreductase subunit M [EC:7.1.1.2]</t>
  </si>
  <si>
    <t>fig|1029756.3.peg.3244 (647)</t>
  </si>
  <si>
    <t>K00341</t>
  </si>
  <si>
    <t>nuoL; NADH-quinone oxidoreductase subunit L [EC:7.1.1.2]</t>
  </si>
  <si>
    <t>fig|1029756.3.peg.3245 (102)</t>
  </si>
  <si>
    <t>K00340</t>
  </si>
  <si>
    <t>nuoK; NADH-quinone oxidoreductase subunit K [EC:7.1.1.2]</t>
  </si>
  <si>
    <t>fig|1029756.3.peg.3246 (210)</t>
  </si>
  <si>
    <t>nuoJ; NADH-quinone oxidoreductase subunit J [EC:7.1.1.2]</t>
  </si>
  <si>
    <t>fig|1029756.3.peg.3247 (162)</t>
  </si>
  <si>
    <t>K00338</t>
  </si>
  <si>
    <t>nuoI; NADH-quinone oxidoreductase subunit I [EC:7.1.1.2]</t>
  </si>
  <si>
    <t>fig|1029756.3.peg.3248 (355)</t>
  </si>
  <si>
    <t>K00337</t>
  </si>
  <si>
    <t>nuoH; NADH-quinone oxidoreductase subunit H [EC:7.1.1.2]</t>
  </si>
  <si>
    <t>fig|1029756.3.peg.3249 (704)</t>
  </si>
  <si>
    <t>K00336</t>
  </si>
  <si>
    <t>nuoG; NADH-quinone oxidoreductase subunit G [EC:7.1.1.2]</t>
  </si>
  <si>
    <t>fig|1029756.3.peg.3250 (428)</t>
  </si>
  <si>
    <t>K00335</t>
  </si>
  <si>
    <t>nuoF; NADH-quinone oxidoreductase subunit F [EC:7.1.1.2]</t>
  </si>
  <si>
    <t>fig|1029756.3.peg.3251 (234)</t>
  </si>
  <si>
    <t>nuoE; NADH-quinone oxidoreductase subunit E [EC:7.1.1.2]</t>
  </si>
  <si>
    <t>fig|1029756.3.peg.3252 (115)</t>
  </si>
  <si>
    <t>K03738</t>
  </si>
  <si>
    <t>fig|1029756.3.peg.3253 (615)</t>
  </si>
  <si>
    <t>K02343</t>
  </si>
  <si>
    <t>dnaX; DNA polymerase III subunit gamma/tau [EC:2.7.7.7]</t>
  </si>
  <si>
    <t>fig|1029756.3.peg.3254 (84)</t>
  </si>
  <si>
    <t>fig|1029756.3.peg.3255 (45)</t>
  </si>
  <si>
    <t>fig|1029756.3.peg.3256 (106)</t>
  </si>
  <si>
    <t>K09747</t>
  </si>
  <si>
    <t>fig|1029756.3.peg.3257 (42)</t>
  </si>
  <si>
    <t>fig|1029756.3.peg.3258 (404)</t>
  </si>
  <si>
    <t>K00290</t>
  </si>
  <si>
    <t>LYS1; saccharopine dehydrogenase (NAD+, L-lysine forming) [EC:1.5.1.7]</t>
  </si>
  <si>
    <t>fig|1029756.3.peg.3259 (454)</t>
  </si>
  <si>
    <t>K01470</t>
  </si>
  <si>
    <t>fig|1029756.3.peg.3260 (133)</t>
  </si>
  <si>
    <t>K16692</t>
  </si>
  <si>
    <t>fig|1029756.3.peg.3261 (39)</t>
  </si>
  <si>
    <t>fig|1029756.3.peg.3262 (382)</t>
  </si>
  <si>
    <t>K13747</t>
  </si>
  <si>
    <t>nspC; carboxynorspermidine decarboxylase [EC:4.1.1.96]</t>
  </si>
  <si>
    <t>fig|1029756.3.peg.3263 (269)</t>
  </si>
  <si>
    <t>K13060</t>
  </si>
  <si>
    <t>fig|1029756.3.peg.3264 (40)</t>
  </si>
  <si>
    <t>fig|1029756.3.peg.3265 (67)</t>
  </si>
  <si>
    <t>fig|1029756.3.peg.3266 (44)</t>
  </si>
  <si>
    <t>fig|1029756.3.peg.3267 (448)</t>
  </si>
  <si>
    <t>K01919</t>
  </si>
  <si>
    <t>gshA; glutamate--cysteine ligase [EC:6.3.2.2]</t>
  </si>
  <si>
    <t>fig|1029756.3.peg.3268 (132)</t>
  </si>
  <si>
    <t>K04084</t>
  </si>
  <si>
    <t>fig|1029756.3.peg.3269 (106)</t>
  </si>
  <si>
    <t>fig|1029756.3.peg.3270 (38)</t>
  </si>
  <si>
    <t>fig|1029756.3.peg.3271 (310)</t>
  </si>
  <si>
    <t>K11753</t>
  </si>
  <si>
    <t>ribF; riboflavin kinase / FMN adenylyltransferase [EC:2.7.1.26 2.7.7.2]</t>
  </si>
  <si>
    <t>fig|1029756.3.peg.3272 (143)</t>
  </si>
  <si>
    <t>K17865</t>
  </si>
  <si>
    <t>croR; 3-hydroxybutyryl-CoA dehydratase [EC:4.2.1.55]</t>
  </si>
  <si>
    <t>fig|1029756.3.peg.3273 (296)</t>
  </si>
  <si>
    <t>K09987</t>
  </si>
  <si>
    <t>fig|1029756.3.peg.3274 (326)</t>
  </si>
  <si>
    <t>fig|1029756.3.peg.3275 (250)</t>
  </si>
  <si>
    <t>rsmE; 16S rRNA (uracil1498-N3)-methyltransferase [EC:2.1.1.193]</t>
  </si>
  <si>
    <t>fig|1029756.3.peg.3276 (201)</t>
  </si>
  <si>
    <t>fig|1029756.3.peg.3277 (1015)</t>
  </si>
  <si>
    <t>K01870</t>
  </si>
  <si>
    <t>IARS; isoleucyl-tRNA synthetase [EC:6.1.1.5]</t>
  </si>
  <si>
    <t>fig|1029756.3.peg.3278 (176)</t>
  </si>
  <si>
    <t>K03101</t>
  </si>
  <si>
    <t>lspA; signal peptidase II [EC:3.4.23.36]</t>
  </si>
  <si>
    <t>fig|1029756.3.peg.3279 (156)</t>
  </si>
  <si>
    <t>K07061</t>
  </si>
  <si>
    <t>fig|1029756.3.peg.3280 (465)</t>
  </si>
  <si>
    <t>K07263</t>
  </si>
  <si>
    <t>pqqL; zinc protease [EC:3.4.24.-]</t>
  </si>
  <si>
    <t>fig|1029756.3.peg.3281 (456)</t>
  </si>
  <si>
    <t>fig|1029756.3.peg.3282 (453)</t>
  </si>
  <si>
    <t>K01810</t>
  </si>
  <si>
    <t>GPI; glucose-6-phosphate isomerase [EC:5.3.1.9]</t>
  </si>
  <si>
    <t>fig|1029756.3.peg.3283 (205)</t>
  </si>
  <si>
    <t>fig|1029756.3.peg.3284 (323)</t>
  </si>
  <si>
    <t>fig|1029756.3.peg.3285 (587)</t>
  </si>
  <si>
    <t>fig|1029756.3.peg.3286 (636)</t>
  </si>
  <si>
    <t>fig|1029756.3.peg.3287 (205)</t>
  </si>
  <si>
    <t>fig|1029756.3.peg.3288 (471)</t>
  </si>
  <si>
    <t>fig|1029756.3.peg.3289 (372)</t>
  </si>
  <si>
    <t>fig|1029756.3.peg.3290 (286)</t>
  </si>
  <si>
    <t>fig|1029756.3.peg.3291 (414)</t>
  </si>
  <si>
    <t>fig|1029756.3.peg.3292 (129)</t>
  </si>
  <si>
    <t>fig|1029756.3.peg.3293 (280)</t>
  </si>
  <si>
    <t>fig|1029756.3.peg.3294 (64)</t>
  </si>
  <si>
    <t>fig|1029756.3.peg.3295 (119)</t>
  </si>
  <si>
    <t>fig|1029756.3.peg.3296 (121)</t>
  </si>
  <si>
    <t>fig|1029756.3.peg.3297 (65)</t>
  </si>
  <si>
    <t>fig|1029756.3.peg.3298 (376)</t>
  </si>
  <si>
    <t>fig|1029756.3.peg.3299 (54)</t>
  </si>
  <si>
    <t>fig|1029756.3.peg.3300 (101)</t>
  </si>
  <si>
    <t>fig|1029756.3.peg.3301 (235)</t>
  </si>
  <si>
    <t>K02351</t>
  </si>
  <si>
    <t>fig|1029756.3.peg.3302 (178)</t>
  </si>
  <si>
    <t>K03742</t>
  </si>
  <si>
    <t>fig|1029756.3.peg.3303 (336)</t>
  </si>
  <si>
    <t>K10536</t>
  </si>
  <si>
    <t>aguA; agmatine deiminase [EC:3.5.3.12]</t>
  </si>
  <si>
    <t>fig|1029756.3.peg.3304 (286)</t>
  </si>
  <si>
    <t>K12251</t>
  </si>
  <si>
    <t>aguB; N-carbamoylputrescine amidase [EC:3.5.1.53]</t>
  </si>
  <si>
    <t>fig|1029756.3.peg.3305 (263)</t>
  </si>
  <si>
    <t>fig|1029756.3.peg.3306 (172)</t>
  </si>
  <si>
    <t>fig|1029756.3.peg.3307 (387)</t>
  </si>
  <si>
    <t>K00931</t>
  </si>
  <si>
    <t>proB; glutamate 5-kinase [EC:2.7.2.11]</t>
  </si>
  <si>
    <t>fig|1029756.3.peg.3308 (428)</t>
  </si>
  <si>
    <t>K00147</t>
  </si>
  <si>
    <t>proA; glutamate-5-semialdehyde dehydrogenase [EC:1.2.1.41]</t>
  </si>
  <si>
    <t>fig|1029756.3.peg.3309 (160)</t>
  </si>
  <si>
    <t>fig|1029756.3.peg.3310 (136)</t>
  </si>
  <si>
    <t>fig|1029756.3.peg.3311 (152)</t>
  </si>
  <si>
    <t>K00721</t>
  </si>
  <si>
    <t>fig|1029756.3.peg.3312 (200)</t>
  </si>
  <si>
    <t>K00969</t>
  </si>
  <si>
    <t>nadD; nicotinate-nucleotide adenylyltransferase [EC:2.7.7.18]</t>
  </si>
  <si>
    <t>fig|1029756.3.peg.3313 (136)</t>
  </si>
  <si>
    <t>K09710</t>
  </si>
  <si>
    <t>ybeB; ribosome-associated protein</t>
  </si>
  <si>
    <t>fig|1029756.3.peg.3314 (160)</t>
  </si>
  <si>
    <t>rlmH; 23S rRNA (pseudouridine1915-N3)-methyltransferase [EC:2.1.1.177]</t>
  </si>
  <si>
    <t>fig|1029756.3.peg.3315 (37)</t>
  </si>
  <si>
    <t>fig|1029756.3.peg.3316 (483)</t>
  </si>
  <si>
    <t>fig|1029756.3.peg.3317 (302)</t>
  </si>
  <si>
    <t>prmA; ribosomal protein L11 methyltransferase [EC:2.1.1.-]</t>
  </si>
  <si>
    <t>fig|1029756.3.peg.3318 (603)</t>
  </si>
  <si>
    <t>K01262</t>
  </si>
  <si>
    <t>pepP; Xaa-Pro aminopeptidase [EC:3.4.11.9]</t>
  </si>
  <si>
    <t>fig|1029756.3.peg.3319 (497)</t>
  </si>
  <si>
    <t>K04750</t>
  </si>
  <si>
    <t>fig|1029756.3.peg.3320 (181)</t>
  </si>
  <si>
    <t>fig|1029756.3.peg.3321 (710)</t>
  </si>
  <si>
    <t>E6.5.1.2; DNA ligase (NAD+) [EC:6.5.1.2]</t>
  </si>
  <si>
    <t>fig|1029756.3.peg.3322 (285)</t>
  </si>
  <si>
    <t>K05807</t>
  </si>
  <si>
    <t>bamD; outer membrane protein assembly factor BamD</t>
  </si>
  <si>
    <t>fig|1029756.3.peg.3323 (314)</t>
  </si>
  <si>
    <t>K02535</t>
  </si>
  <si>
    <t>lpxC; UDP-3-O-[3-hydroxymyristoyl] N-acetylglucosamine deacetylase [EC:3.5.1.108]</t>
  </si>
  <si>
    <t>fig|1029756.3.peg.3324 (578)</t>
  </si>
  <si>
    <t>K03531</t>
  </si>
  <si>
    <t>ftsZ; cell division protein FtsZ</t>
  </si>
  <si>
    <t>fig|1029756.3.peg.3325 (428)</t>
  </si>
  <si>
    <t>K03590</t>
  </si>
  <si>
    <t>ftsA; cell division protein FtsA</t>
  </si>
  <si>
    <t>fig|1029756.3.peg.3326 (295)</t>
  </si>
  <si>
    <t>K03589</t>
  </si>
  <si>
    <t>ftsQ; cell division protein FtsQ</t>
  </si>
  <si>
    <t>fig|1029756.3.peg.3327 (318)</t>
  </si>
  <si>
    <t>K01921</t>
  </si>
  <si>
    <t>ddl; D-alanine-D-alanine ligase [EC:6.3.2.4]</t>
  </si>
  <si>
    <t>fig|1029756.3.peg.3328 (321)</t>
  </si>
  <si>
    <t>murB; UDP-N-acetylmuramate dehydrogenase [EC:1.3.1.98]</t>
  </si>
  <si>
    <t>fig|1029756.3.peg.3329 (479)</t>
  </si>
  <si>
    <t>murC; UDP-N-acetylmuramate--alanine ligase [EC:6.3.2.8]</t>
  </si>
  <si>
    <t>fig|1029756.3.peg.3330 (371)</t>
  </si>
  <si>
    <t>K02563</t>
  </si>
  <si>
    <t>murG; UDP-N-acetylglucosamine--N-acetylmuramyl-(pentapeptide) pyrophosphoryl-undecaprenol N-acetylglucosamine transferase [EC:2.4.1.227]</t>
  </si>
  <si>
    <t>fig|1029756.3.peg.3331 (392)</t>
  </si>
  <si>
    <t>K03588</t>
  </si>
  <si>
    <t>ftsW; cell division protein FtsW</t>
  </si>
  <si>
    <t>fig|1029756.3.peg.3332 (469)</t>
  </si>
  <si>
    <t>K01925</t>
  </si>
  <si>
    <t>murD; UDP-N-acetylmuramoylalanine--D-glutamate ligase [EC:6.3.2.9]</t>
  </si>
  <si>
    <t>fig|1029756.3.peg.3333 (44)</t>
  </si>
  <si>
    <t>K18480</t>
  </si>
  <si>
    <t>fig|1029756.3.peg.3334 (360)</t>
  </si>
  <si>
    <t>K01000</t>
  </si>
  <si>
    <t>mraY; phospho-N-acetylmuramoyl-pentapeptide-transferase [EC:2.7.8.13]</t>
  </si>
  <si>
    <t>fig|1029756.3.peg.3335 (471)</t>
  </si>
  <si>
    <t>K01929</t>
  </si>
  <si>
    <t>murF; UDP-N-acetylmuramoyl-tripeptide--D-alanyl-D-alanine ligase [EC:6.3.2.10]</t>
  </si>
  <si>
    <t>K01928</t>
  </si>
  <si>
    <t>fig|1029756.3.peg.3336 (484)</t>
  </si>
  <si>
    <t>murE; UDP-N-acetylmuramoyl-L-alanyl-D-glutamate--2,6-diaminopimelate ligase [EC:6.3.2.13]</t>
  </si>
  <si>
    <t>fig|1029756.3.peg.3337 (321)</t>
  </si>
  <si>
    <t>K09947</t>
  </si>
  <si>
    <t>fig|1029756.3.peg.3338 (364)</t>
  </si>
  <si>
    <t>K07338</t>
  </si>
  <si>
    <t>fig|1029756.3.peg.3339 (108)</t>
  </si>
  <si>
    <t>fig|1029756.3.peg.3340 (173)</t>
  </si>
  <si>
    <t>fig|1029756.3.peg.3341 (48)</t>
  </si>
  <si>
    <t>fig|1029756.3.peg.3342 (166)</t>
  </si>
  <si>
    <t>fig|1029756.3.peg.3343 (433)</t>
  </si>
  <si>
    <t>K07231</t>
  </si>
  <si>
    <t>putative iron-regulated protein</t>
  </si>
  <si>
    <t>fig|1029756.3.peg.3344 (48)</t>
  </si>
  <si>
    <t>fig|1029756.3.peg.3345 (498)</t>
  </si>
  <si>
    <t>fig|1029756.3.peg.3346 (398)</t>
  </si>
  <si>
    <t>K00480</t>
  </si>
  <si>
    <t>E1.14.13.1; salicylate hydroxylase [EC:1.14.13.1]</t>
  </si>
  <si>
    <t>fig|1029756.3.peg.3347 (83)</t>
  </si>
  <si>
    <t>fig|1029756.3.peg.3348 (258)</t>
  </si>
  <si>
    <t>fig|1029756.3.peg.3349 (120)</t>
  </si>
  <si>
    <t>fig|1029756.3.peg.3350 (214)</t>
  </si>
  <si>
    <t>fig|1029756.3.peg.3351 (531)</t>
  </si>
  <si>
    <t>fig|1029756.3.peg.3352 (313)</t>
  </si>
  <si>
    <t>fig|1029756.3.peg.3353 (361)</t>
  </si>
  <si>
    <t>K02045</t>
  </si>
  <si>
    <t>cysA; sulfate transport system ATP-binding protein [EC:3.6.3.25]</t>
  </si>
  <si>
    <t>fig|1029756.3.peg.3354 (298)</t>
  </si>
  <si>
    <t>K02047</t>
  </si>
  <si>
    <t>cysW; sulfate transport system permease protein</t>
  </si>
  <si>
    <t>fig|1029756.3.peg.3355 (278)</t>
  </si>
  <si>
    <t>K02046</t>
  </si>
  <si>
    <t>cysU; sulfate transport system permease protein</t>
  </si>
  <si>
    <t>fig|1029756.3.peg.3356 (214)</t>
  </si>
  <si>
    <t>fig|1029756.3.peg.3357 (461)</t>
  </si>
  <si>
    <t>fig|1029756.3.peg.3358 (229)</t>
  </si>
  <si>
    <t>fig|1029756.3.peg.3359 (49)</t>
  </si>
  <si>
    <t>fig|1029756.3.peg.3360 (340)</t>
  </si>
  <si>
    <t>K02048</t>
  </si>
  <si>
    <t>cysP; sulfate transport system substrate-binding protein</t>
  </si>
  <si>
    <t>fig|1029756.3.peg.3361 (68)</t>
  </si>
  <si>
    <t>K11003</t>
  </si>
  <si>
    <t>fig|1029756.3.peg.3362 (340)</t>
  </si>
  <si>
    <t>fig|1029756.3.peg.3363 (892)</t>
  </si>
  <si>
    <t>fig|1029756.3.peg.3364 (244)</t>
  </si>
  <si>
    <t>fig|1029756.3.peg.3365 (89)</t>
  </si>
  <si>
    <t>fig|1029756.3.peg.3366 (184)</t>
  </si>
  <si>
    <t>fig|1029756.3.peg.3367 (274)</t>
  </si>
  <si>
    <t>K00433</t>
  </si>
  <si>
    <t>cpo; non-heme chloroperoxidase [EC:1.11.1.10]</t>
  </si>
  <si>
    <t>fig|1029756.3.peg.3368 (147)</t>
  </si>
  <si>
    <t>fig|1029756.3.peg.3369 (529)</t>
  </si>
  <si>
    <t>fig|1029756.3.peg.3370 (248)</t>
  </si>
  <si>
    <t>fig|1029756.3.peg.3371 (1208)</t>
  </si>
  <si>
    <t>K01469</t>
  </si>
  <si>
    <t>OPLAH; 5-oxoprolinase (ATP-hydrolysing) [EC:3.5.2.9]</t>
  </si>
  <si>
    <t>fig|1029756.3.peg.3372 (102)</t>
  </si>
  <si>
    <t>fig|1029756.3.peg.3373 (189)</t>
  </si>
  <si>
    <t>K05801</t>
  </si>
  <si>
    <t>djlA; DnaJ like chaperone protein</t>
  </si>
  <si>
    <t>fig|1029756.3.peg.3374 (261)</t>
  </si>
  <si>
    <t>K01447</t>
  </si>
  <si>
    <t>fig|1029756.3.peg.3375 (462)</t>
  </si>
  <si>
    <t>K00865</t>
  </si>
  <si>
    <t>glxK; glycerate 2-kinase [EC:2.7.1.165]</t>
  </si>
  <si>
    <t>fig|1029756.3.peg.3376 (78)</t>
  </si>
  <si>
    <t>K17947</t>
  </si>
  <si>
    <t>fig|1029756.3.peg.3377 (137)</t>
  </si>
  <si>
    <t>K17364</t>
  </si>
  <si>
    <t>fig|1029756.3.peg.3378 (351)</t>
  </si>
  <si>
    <t>K16050</t>
  </si>
  <si>
    <t>fig|1029756.3.peg.3379 (177)</t>
  </si>
  <si>
    <t>mraZ; MraZ protein</t>
  </si>
  <si>
    <t>fig|1029756.3.peg.3380 (343)</t>
  </si>
  <si>
    <t>mraW; 16S rRNA (cytosine1402-N4)-methyltransferase [EC:2.1.1.199]</t>
  </si>
  <si>
    <t>fig|1029756.3.peg.3381 (96)</t>
  </si>
  <si>
    <t>K03586</t>
  </si>
  <si>
    <t>fig|1029756.3.peg.3382 (547)</t>
  </si>
  <si>
    <t>K03587</t>
  </si>
  <si>
    <t>ftsI; cell division protein FtsI (penicillin-binding protein 3) [EC:3.4.16.4]</t>
  </si>
  <si>
    <t>fig|1029756.3.peg.3383 (387)</t>
  </si>
  <si>
    <t>fig|1029756.3.peg.3384 (200)</t>
  </si>
  <si>
    <t>fig|1029756.3.peg.3385 (644)</t>
  </si>
  <si>
    <t>K01662</t>
  </si>
  <si>
    <t>dxs; 1-deoxy-D-xylulose-5-phosphate synthase [EC:2.2.1.7]</t>
  </si>
  <si>
    <t>fig|1029756.3.peg.3386 (37)</t>
  </si>
  <si>
    <t>fig|1029756.3.peg.3387 (85)</t>
  </si>
  <si>
    <t>K03602</t>
  </si>
  <si>
    <t>xseB; exodeoxyribonuclease VII small subunit [EC:3.1.11.6]</t>
  </si>
  <si>
    <t>fig|1029756.3.peg.3388 (316)</t>
  </si>
  <si>
    <t>fig|1029756.3.peg.3389 (494)</t>
  </si>
  <si>
    <t>K13049</t>
  </si>
  <si>
    <t>fig|1029756.3.peg.3390 (593)</t>
  </si>
  <si>
    <t>fig|1029756.3.peg.3391 (319)</t>
  </si>
  <si>
    <t>K07566</t>
  </si>
  <si>
    <t>tsaC; L-threonylcarbamoyladenylate synthase [EC:2.7.7.87]</t>
  </si>
  <si>
    <t>fig|1029756.3.peg.3392 (476)</t>
  </si>
  <si>
    <t>fig|1029756.3.peg.3393 (120)</t>
  </si>
  <si>
    <t>fig|1029756.3.peg.3394 (198)</t>
  </si>
  <si>
    <t>fixJ; two-component system, LuxR family, response regulator FixJ</t>
  </si>
  <si>
    <t>fig|1029756.3.peg.3395 (543)</t>
  </si>
  <si>
    <t>fig|1029756.3.peg.3396 (68)</t>
  </si>
  <si>
    <t>fig|1029756.3.peg.3397 (39)</t>
  </si>
  <si>
    <t>fig|1029756.3.peg.3398 (320)</t>
  </si>
  <si>
    <t>fig|1029756.3.peg.3399 (286)</t>
  </si>
  <si>
    <t>fig|1029756.3.peg.3400 (359)</t>
  </si>
  <si>
    <t>fig|1029756.3.peg.3401 (259)</t>
  </si>
  <si>
    <t>fig|1029756.3.peg.3402 (173)</t>
  </si>
  <si>
    <t>fig|1029756.3.peg.3403 (49)</t>
  </si>
  <si>
    <t>fig|1029756.3.peg.3404 (136)</t>
  </si>
  <si>
    <t>fig|1029756.3.peg.3405 (264)</t>
  </si>
  <si>
    <t>K00651</t>
  </si>
  <si>
    <t>fig|1029756.3.peg.3406 (59)</t>
  </si>
  <si>
    <t>fig|1029756.3.peg.3407 (58)</t>
  </si>
  <si>
    <t>K06921</t>
  </si>
  <si>
    <t>fig|1029756.3.peg.3408 (941)</t>
  </si>
  <si>
    <t>fig|1029756.3.peg.3409 (286)</t>
  </si>
  <si>
    <t>K13652</t>
  </si>
  <si>
    <t>AraC family transcriptional regulator</t>
  </si>
  <si>
    <t>fig|1029756.3.peg.3410 (211)</t>
  </si>
  <si>
    <t>K03975</t>
  </si>
  <si>
    <t>fig|1029756.3.peg.3411 (334)</t>
  </si>
  <si>
    <t>fig|1029756.3.peg.3412 (121)</t>
  </si>
  <si>
    <t>fig|1029756.3.peg.3413 (309)</t>
  </si>
  <si>
    <t>fig|1029756.3.peg.3414 (391)</t>
  </si>
  <si>
    <t>fig|1029756.3.peg.3415 (414)</t>
  </si>
  <si>
    <t>K05373</t>
  </si>
  <si>
    <t>ybtX; MFS transporter, putative signal transducer</t>
  </si>
  <si>
    <t>fig|1029756.3.peg.3416 (612)</t>
  </si>
  <si>
    <t>K15721</t>
  </si>
  <si>
    <t>fyuA; pesticin/yersiniabactin receptor</t>
  </si>
  <si>
    <t>fig|1029756.3.peg.3417 (319)</t>
  </si>
  <si>
    <t>K12243</t>
  </si>
  <si>
    <t>fig|1029756.3.peg.3418 (435)</t>
  </si>
  <si>
    <t>fig|1029756.3.peg.3419 (581)</t>
  </si>
  <si>
    <t>fig|1029756.3.peg.3420 (590)</t>
  </si>
  <si>
    <t>fig|1029756.3.peg.3421 (718)</t>
  </si>
  <si>
    <t>fig|1029756.3.peg.3422 (274)</t>
  </si>
  <si>
    <t>fig|1029756.3.peg.3423 (436)</t>
  </si>
  <si>
    <t>fig|1029756.3.peg.3424 (60)</t>
  </si>
  <si>
    <t>fig|1029756.3.peg.3425 (1043)</t>
  </si>
  <si>
    <t>K07175</t>
  </si>
  <si>
    <t>fig|1029756.3.peg.3426 (411)</t>
  </si>
  <si>
    <t>K03499</t>
  </si>
  <si>
    <t>fig|1029756.3.peg.3427 (862)</t>
  </si>
  <si>
    <t>fig|1029756.3.peg.3428 (465)</t>
  </si>
  <si>
    <t>K14451</t>
  </si>
  <si>
    <t>fig|1029756.3.peg.3429 (406)</t>
  </si>
  <si>
    <t>K00285</t>
  </si>
  <si>
    <t>fig|1029756.3.peg.3430 (38)</t>
  </si>
  <si>
    <t>fig|1029756.3.peg.3431 (148)</t>
  </si>
  <si>
    <t>fig|1029756.3.peg.3432 (639)</t>
  </si>
  <si>
    <t>fig|1029756.3.peg.3433 (624)</t>
  </si>
  <si>
    <t>K17850</t>
  </si>
  <si>
    <t>fig|1029756.3.peg.3434 (243)</t>
  </si>
  <si>
    <t>K06133</t>
  </si>
  <si>
    <t>LYS5; 4'-phosphopantetheinyl transferase [EC:2.7.8.-]</t>
  </si>
  <si>
    <t>fig|1029756.3.peg.3435 (185)</t>
  </si>
  <si>
    <t>fig|1029756.3.peg.3436 (106)</t>
  </si>
  <si>
    <t>ihfA; integration host factor subunit alpha</t>
  </si>
  <si>
    <t>fig|1029756.3.peg.3437 (325)</t>
  </si>
  <si>
    <t>fig|1029756.3.peg.3438 (347)</t>
  </si>
  <si>
    <t>K03621</t>
  </si>
  <si>
    <t>plsX; glycerol-3-phosphate acyltransferase PlsX [EC:2.3.1.15]</t>
  </si>
  <si>
    <t>fig|1029756.3.peg.3439 (173)</t>
  </si>
  <si>
    <t>fig|1029756.3.peg.3440 (186)</t>
  </si>
  <si>
    <t>K17662</t>
  </si>
  <si>
    <t>CBP3; cytochrome b pre-mRNA-processing protein 3</t>
  </si>
  <si>
    <t>fig|1029756.3.peg.3441 (165)</t>
  </si>
  <si>
    <t>fig|1029756.3.peg.3442 (210)</t>
  </si>
  <si>
    <t>fig|1029756.3.peg.3443 (717)</t>
  </si>
  <si>
    <t>K15987</t>
  </si>
  <si>
    <t>hppA; K(+)-stimulated pyrophosphate-energized sodium pump [EC:3.6.1.1]</t>
  </si>
  <si>
    <t>fig|1029756.3.peg.3444 (48)</t>
  </si>
  <si>
    <t>fig|1029756.3.peg.3445 (190)</t>
  </si>
  <si>
    <t>fig|1029756.3.peg.3446 (365)</t>
  </si>
  <si>
    <t>fig|1029756.3.peg.3447 (89)</t>
  </si>
  <si>
    <t>fig|1029756.3.peg.3448 (485)</t>
  </si>
  <si>
    <t>K00425</t>
  </si>
  <si>
    <t>cydA; cytochrome bd ubiquinol oxidase subunit I [EC:1.10.3.14]</t>
  </si>
  <si>
    <t>fig|1029756.3.peg.3449 (337)</t>
  </si>
  <si>
    <t>K00426</t>
  </si>
  <si>
    <t>cydB; cytochrome bd ubiquinol oxidase subunit II [EC:1.10.3.14]</t>
  </si>
  <si>
    <t>fig|1029756.3.peg.3450 (237)</t>
  </si>
  <si>
    <t>fig|1029756.3.peg.3451 (471)</t>
  </si>
  <si>
    <t>K04094</t>
  </si>
  <si>
    <t>trmFO; methylenetetrahydrofolate--tRNA-(uracil-5-)-methyltransferase [EC:2.1.1.74]</t>
  </si>
  <si>
    <t>fig|1029756.3.peg.3452 (390)</t>
  </si>
  <si>
    <t>K09919</t>
  </si>
  <si>
    <t>fig|1029756.3.peg.3453 (140)</t>
  </si>
  <si>
    <t>K02503</t>
  </si>
  <si>
    <t>HINT1; histidine triad (HIT) family protein</t>
  </si>
  <si>
    <t>fig|1029756.3.peg.3454 (175)</t>
  </si>
  <si>
    <t>fig|1029756.3.peg.3455 (433)</t>
  </si>
  <si>
    <t>fig|1029756.3.peg.3456 (223)</t>
  </si>
  <si>
    <t>K01304</t>
  </si>
  <si>
    <t>pcp; pyroglutamyl-peptidase [EC:3.4.19.3]</t>
  </si>
  <si>
    <t>fig|1029756.3.peg.3457 (451)</t>
  </si>
  <si>
    <t>fig|1029756.3.peg.3458 (229)</t>
  </si>
  <si>
    <t>K03537</t>
  </si>
  <si>
    <t>fig|1029756.3.peg.3459 (713)</t>
  </si>
  <si>
    <t>fig|1029756.3.peg.3460 (526)</t>
  </si>
  <si>
    <t>fig|1029756.3.peg.3461 (1371)</t>
  </si>
  <si>
    <t>K01400</t>
  </si>
  <si>
    <t>nprE; bacillolysin [EC:3.4.24.28]</t>
  </si>
  <si>
    <t>fig|1029756.3.peg.3462 (331)</t>
  </si>
  <si>
    <t>fig|1029756.3.peg.3463 (259)</t>
  </si>
  <si>
    <t>K22131</t>
  </si>
  <si>
    <t>otnI; 2-dehydrotetronate isomerase [EC:5.3.1.35]</t>
  </si>
  <si>
    <t>fig|1029756.3.peg.3464 (139)</t>
  </si>
  <si>
    <t>K15034</t>
  </si>
  <si>
    <t>yaeJ; ribosome-associated protein</t>
  </si>
  <si>
    <t>fig|1029756.3.peg.3465 (111)</t>
  </si>
  <si>
    <t>fig|1029756.3.peg.3466 (294)</t>
  </si>
  <si>
    <t>K00067</t>
  </si>
  <si>
    <t>rfbD; dTDP-4-dehydrorhamnose reductase [EC:1.1.1.133]</t>
  </si>
  <si>
    <t>fig|1029756.3.peg.3467 (129)</t>
  </si>
  <si>
    <t>fig|1029756.3.peg.3468 (536)</t>
  </si>
  <si>
    <t>fig|1029756.3.peg.3469 (67)</t>
  </si>
  <si>
    <t>K18930</t>
  </si>
  <si>
    <t>fig|1029756.3.peg.3470 (311)</t>
  </si>
  <si>
    <t>fig|1029756.3.peg.3471 (138)</t>
  </si>
  <si>
    <t>fig|1029756.3.peg.3472 (297)</t>
  </si>
  <si>
    <t>E2.6.1.42; branched-chain amino acid aminotransferase [EC:2.6.1.42]</t>
  </si>
  <si>
    <t>fig|1029756.3.peg.3473 (66)</t>
  </si>
  <si>
    <t>K00351</t>
  </si>
  <si>
    <t>fig|1029756.3.peg.3474 (155)</t>
  </si>
  <si>
    <t>fig|1029756.3.peg.3475 (241)</t>
  </si>
  <si>
    <t>K07659</t>
  </si>
  <si>
    <t>ompR; two-component system, OmpR family, phosphate regulon response regulator OmpR</t>
  </si>
  <si>
    <t>fig|1029756.3.peg.3476 (479)</t>
  </si>
  <si>
    <t>envZ; two-component system, OmpR family, osmolarity sensor histidine kinase EnvZ [EC:2.7.13.3]</t>
  </si>
  <si>
    <t>fig|1029756.3.peg.3477 (258)</t>
  </si>
  <si>
    <t>K00286</t>
  </si>
  <si>
    <t>proC; pyrroline-5-carboxylate reductase [EC:1.5.1.2]</t>
  </si>
  <si>
    <t>fig|1029756.3.peg.3478 (165)</t>
  </si>
  <si>
    <t>fig|1029756.3.peg.3479 (88)</t>
  </si>
  <si>
    <t>K09806</t>
  </si>
  <si>
    <t>fig|1029756.3.peg.3480 (283)</t>
  </si>
  <si>
    <t>lgt; phosphatidylglycerol---prolipoprotein diacylglyceryl transferase [EC:2.5.1.145]</t>
  </si>
  <si>
    <t>fig|1029756.3.peg.3481 (368)</t>
  </si>
  <si>
    <t>fig|1029756.3.peg.3482 (257)</t>
  </si>
  <si>
    <t>yfiH; polyphenol oxidase [EC:1.10.3.-]</t>
  </si>
  <si>
    <t>fig|1029756.3.peg.3483 (365)</t>
  </si>
  <si>
    <t>K00656</t>
  </si>
  <si>
    <t>fig|1029756.3.peg.3484 (325)</t>
  </si>
  <si>
    <t>K00948</t>
  </si>
  <si>
    <t>PRPS; ribose-phosphate pyrophosphokinase [EC:2.7.6.1]</t>
  </si>
  <si>
    <t>fig|1029756.3.peg.3485 (838)</t>
  </si>
  <si>
    <t>fig|1029756.3.peg.3486 (499)</t>
  </si>
  <si>
    <t>K07102</t>
  </si>
  <si>
    <t>amgK; N-acetylmuramate 1-kinase [EC:2.7.1.221]</t>
  </si>
  <si>
    <t>fig|1029756.3.peg.3487 (241)</t>
  </si>
  <si>
    <t>K00992</t>
  </si>
  <si>
    <t>murU; N-acetyl-alpha-D-muramate 1-phosphate uridylyltransferase [EC:2.7.7.99]</t>
  </si>
  <si>
    <t>fig|1029756.3.peg.3488 (1043)</t>
  </si>
  <si>
    <t>K16899</t>
  </si>
  <si>
    <t>addB; ATP-dependent helicase/nuclease subunit B [EC:3.1.-.- 3.6.4.12]</t>
  </si>
  <si>
    <t>fig|1029756.3.peg.3489 (1190)</t>
  </si>
  <si>
    <t>K16898</t>
  </si>
  <si>
    <t>addA; ATP-dependent helicase/nuclease subunit A [EC:3.1.-.- 3.6.4.12]</t>
  </si>
  <si>
    <t>fig|1029756.3.peg.3490 (110)</t>
  </si>
  <si>
    <t>K03671</t>
  </si>
  <si>
    <t>trxA; thioredoxin 1</t>
  </si>
  <si>
    <t>fig|1029756.3.peg.3491 (117)</t>
  </si>
  <si>
    <t>K03892</t>
  </si>
  <si>
    <t>arsR; ArsR family transcriptional regulator, arsenate/arsenite/antimonite-responsive transcriptional repressor</t>
  </si>
  <si>
    <t>fig|1029756.3.peg.3492 (173)</t>
  </si>
  <si>
    <t>K03741</t>
  </si>
  <si>
    <t>ARSC2; arsenate reductase [EC:1.20.4.1]</t>
  </si>
  <si>
    <t>fig|1029756.3.peg.3493 (233)</t>
  </si>
  <si>
    <t>fig|1029756.3.peg.3494 (469)</t>
  </si>
  <si>
    <t>fig|1029756.3.peg.3495 (357)</t>
  </si>
  <si>
    <t>K01963</t>
  </si>
  <si>
    <t>accD; acetyl-CoA carboxylase carboxyl transferase subunit beta [EC:6.4.1.2 2.1.3.15]</t>
  </si>
  <si>
    <t>fig|1029756.3.peg.3496 (277)</t>
  </si>
  <si>
    <t>trpA; tryptophan synthase alpha chain [EC:4.2.1.20]</t>
  </si>
  <si>
    <t>fig|1029756.3.peg.3497 (423)</t>
  </si>
  <si>
    <t>K01696</t>
  </si>
  <si>
    <t>trpB; tryptophan synthase beta chain [EC:4.2.1.20]</t>
  </si>
  <si>
    <t>fig|1029756.3.peg.3498 (223)</t>
  </si>
  <si>
    <t>trpF; phosphoribosylanthranilate isomerase [EC:5.3.1.24]</t>
  </si>
  <si>
    <t>fig|1029756.3.peg.3499 (120)</t>
  </si>
  <si>
    <t>fig|1029756.3.peg.3500 (95)</t>
  </si>
  <si>
    <t>K05788</t>
  </si>
  <si>
    <t>ihfB; integration host factor subunit beta</t>
  </si>
  <si>
    <t>fig|1029756.3.peg.3501 (323)</t>
  </si>
  <si>
    <t>K04773</t>
  </si>
  <si>
    <t>sppA; protease IV [EC:3.4.21.-]</t>
  </si>
  <si>
    <t>fig|1029756.3.peg.3502 (579)</t>
  </si>
  <si>
    <t>RP-S1; small subunit ribosomal protein S1</t>
  </si>
  <si>
    <t>fig|1029756.3.peg.3503 (208)</t>
  </si>
  <si>
    <t>cmk; CMP/dCMP kinase [EC:2.7.4.25]</t>
  </si>
  <si>
    <t>fig|1029756.3.peg.3504 (480)</t>
  </si>
  <si>
    <t>K00800</t>
  </si>
  <si>
    <t>aroA; 3-phosphoshikimate 1-carboxyvinyltransferase [EC:2.5.1.19]</t>
  </si>
  <si>
    <t>fig|1029756.3.peg.3505 (126)</t>
  </si>
  <si>
    <t>fig|1029756.3.peg.3506 (168)</t>
  </si>
  <si>
    <t>fig|1029756.3.peg.3507 (93)</t>
  </si>
  <si>
    <t>fig|1029756.3.peg.3508 (93)</t>
  </si>
  <si>
    <t>K12267</t>
  </si>
  <si>
    <t>fig|1029756.3.peg.3509 (230)</t>
  </si>
  <si>
    <t>K01628</t>
  </si>
  <si>
    <t>fucA; L-fuculose-phosphate aldolase [EC:4.1.2.17]</t>
  </si>
  <si>
    <t>fig|1029756.3.peg.3510 (367)</t>
  </si>
  <si>
    <t>K08963</t>
  </si>
  <si>
    <t>mtnA; methylthioribose-1-phosphate isomerase [EC:5.3.1.23]</t>
  </si>
  <si>
    <t>fig|1029756.3.peg.3511 (76)</t>
  </si>
  <si>
    <t>fig|1029756.3.peg.3512 (170)</t>
  </si>
  <si>
    <t>K00759</t>
  </si>
  <si>
    <t>APRT; adenine phosphoribosyltransferase [EC:2.4.2.7]</t>
  </si>
  <si>
    <t>fig|1029756.3.peg.3513 (134)</t>
  </si>
  <si>
    <t>fig|1029756.3.peg.3514 (65)</t>
  </si>
  <si>
    <t>fig|1029756.3.peg.3515 (59)</t>
  </si>
  <si>
    <t>fig|1029756.3.peg.3516 (270)</t>
  </si>
  <si>
    <t>fig|1029756.3.peg.3517 (187)</t>
  </si>
  <si>
    <t>fig|1029756.3.peg.3518 (714)</t>
  </si>
  <si>
    <t>fig|1029756.3.peg.3519 (121)</t>
  </si>
  <si>
    <t>K01611</t>
  </si>
  <si>
    <t>speD; S-adenosylmethionine decarboxylase [EC:4.1.1.50]</t>
  </si>
  <si>
    <t>fig|1029756.3.peg.3520 (144)</t>
  </si>
  <si>
    <t>fig|1029756.3.peg.3521 (232)</t>
  </si>
  <si>
    <t>K02897</t>
  </si>
  <si>
    <t>RP-L25; large subunit ribosomal protein L25</t>
  </si>
  <si>
    <t>fig|1029756.3.peg.3522 (248)</t>
  </si>
  <si>
    <t>K01056</t>
  </si>
  <si>
    <t>PTH1; peptidyl-tRNA hydrolase, PTH1 family [EC:3.1.1.29]</t>
  </si>
  <si>
    <t>fig|1029756.3.peg.3523 (273)</t>
  </si>
  <si>
    <t>K01685</t>
  </si>
  <si>
    <t>fig|1029756.3.peg.3524 (365)</t>
  </si>
  <si>
    <t>K06942</t>
  </si>
  <si>
    <t>ychF; ribosome-binding ATPase</t>
  </si>
  <si>
    <t>fig|1029756.3.peg.3525 (190)</t>
  </si>
  <si>
    <t>fig|1029756.3.peg.3526 (170)</t>
  </si>
  <si>
    <t>fig|1029756.3.peg.3527 (94)</t>
  </si>
  <si>
    <t>fig|1029756.3.peg.3528 (274)</t>
  </si>
  <si>
    <t>fig|1029756.3.peg.3529 (97)</t>
  </si>
  <si>
    <t>fig|1029756.3.peg.3530 (446)</t>
  </si>
  <si>
    <t>K12515</t>
  </si>
  <si>
    <t>fig|1029756.3.peg.3531 (558)</t>
  </si>
  <si>
    <t>K14448</t>
  </si>
  <si>
    <t>mcd; (2S)-methylsuccinyl-CoA dehydrogenase [EC:1.3.8.12]</t>
  </si>
  <si>
    <t>fig|1029756.3.peg.3532 (292)</t>
  </si>
  <si>
    <t>membrane protein</t>
  </si>
  <si>
    <t>fig|1029756.3.peg.3533 (444)</t>
  </si>
  <si>
    <t>K14446</t>
  </si>
  <si>
    <t>ccr; crotonyl-CoA carboxylase/reductase [EC:1.3.1.85]</t>
  </si>
  <si>
    <t>fig|1029756.3.peg.3534 (119)</t>
  </si>
  <si>
    <t>K01183</t>
  </si>
  <si>
    <t>fig|1029756.3.peg.3535 (668)</t>
  </si>
  <si>
    <t>K14447</t>
  </si>
  <si>
    <t>ecm; ethylmalonyl-CoA mutase [EC:5.4.99.63]</t>
  </si>
  <si>
    <t>fig|1029756.3.peg.3536 (116)</t>
  </si>
  <si>
    <t>fig|1029756.3.peg.3537 (58)</t>
  </si>
  <si>
    <t>fig|1029756.3.peg.3538 (346)</t>
  </si>
  <si>
    <t>K01266</t>
  </si>
  <si>
    <t>fig|1029756.3.peg.3539 (188)</t>
  </si>
  <si>
    <t>K09160</t>
  </si>
  <si>
    <t>fig|1029756.3.peg.3540 (222)</t>
  </si>
  <si>
    <t>K17247</t>
  </si>
  <si>
    <t>msrQ; methionine sulfoxide reductase heme-binding subunit</t>
  </si>
  <si>
    <t>fig|1029756.3.peg.3541 (316)</t>
  </si>
  <si>
    <t>K07147</t>
  </si>
  <si>
    <t>msrP; methionine sulfoxide reductase catalytic subunit [EC:1.8.-.-]</t>
  </si>
  <si>
    <t>fig|1029756.3.peg.3542 (51)</t>
  </si>
  <si>
    <t>fig|1029756.3.peg.3543 (465)</t>
  </si>
  <si>
    <t>fig|1029756.3.peg.3544 (122)</t>
  </si>
  <si>
    <t>K10232</t>
  </si>
  <si>
    <t>fig|1029756.3.peg.3545 (94)</t>
  </si>
  <si>
    <t>fig|1029756.3.peg.3546 (723)</t>
  </si>
  <si>
    <t>fig|1029756.3.peg.3547 (148)</t>
  </si>
  <si>
    <t>K03395</t>
  </si>
  <si>
    <t>aac3-I; aminoglycoside 3-N-acetyltransferase I [EC:2.3.1.60]</t>
  </si>
  <si>
    <t>fig|1029756.3.peg.3548 (249)</t>
  </si>
  <si>
    <t>K07043</t>
  </si>
  <si>
    <t>fig|1029756.3.peg.3549 (640)</t>
  </si>
  <si>
    <t xml:space="preserve">  09100 Metabolism</t>
  </si>
  <si>
    <t xml:space="preserve">    09101 Carbohydrate metabolism</t>
  </si>
  <si>
    <t xml:space="preserve">      00010 Glycolysis / Gluconeogenesis [PATH:ko00010]</t>
  </si>
  <si>
    <t xml:space="preserve">      00020 Citrate cycle (TCA cycle) [PATH:ko00020]</t>
  </si>
  <si>
    <t xml:space="preserve">      00030 Pentose phosphate pathway [PATH:ko00030]</t>
  </si>
  <si>
    <t xml:space="preserve">      00040 Pentose and glucuronate interconversions [PATH:ko00040]</t>
  </si>
  <si>
    <t xml:space="preserve">      00051 Fructose and mannose metabolism [PATH:ko00051]</t>
  </si>
  <si>
    <t xml:space="preserve">      00052 Galactose metabolism [PATH:ko00052]</t>
  </si>
  <si>
    <t xml:space="preserve">      00053 Ascorbate and aldarate metabolism [PATH:ko00053]</t>
  </si>
  <si>
    <t xml:space="preserve">      00500 Starch and sucrose metabolism [PATH:ko00500]</t>
  </si>
  <si>
    <t xml:space="preserve">      00520 Amino sugar and nucleotide sugar metabolism [PATH:ko00520]</t>
  </si>
  <si>
    <t xml:space="preserve">      00620 Pyruvate metabolism [PATH:ko00620]</t>
  </si>
  <si>
    <t xml:space="preserve">      00630 Glyoxylate and dicarboxylate metabolism [PATH:ko00630]</t>
  </si>
  <si>
    <t xml:space="preserve">      00640 Propanoate metabolism [PATH:ko00640]</t>
  </si>
  <si>
    <t xml:space="preserve">      00650 Butanoate metabolism [PATH:ko00650]</t>
  </si>
  <si>
    <t xml:space="preserve">      00660 C5-Branched dibasic acid metabolism [PATH:ko00660]</t>
  </si>
  <si>
    <t xml:space="preserve">      00562 Inositol phosphate metabolism [PATH:ko00562]</t>
  </si>
  <si>
    <t xml:space="preserve">    09102 Energy metabolism</t>
  </si>
  <si>
    <t xml:space="preserve">      00190 Oxidative phosphorylation [PATH:ko00190]</t>
  </si>
  <si>
    <t xml:space="preserve">      00195 Photosynthesis [PATH:ko00195]</t>
  </si>
  <si>
    <t xml:space="preserve">      00710 Carbon fixation in photosynthetic organisms [PATH:ko00710]</t>
  </si>
  <si>
    <t xml:space="preserve">      00720 Carbon fixation pathways in prokaryotes [PATH:ko00720]</t>
  </si>
  <si>
    <t xml:space="preserve">      00680 Methane metabolism [PATH:ko00680]</t>
  </si>
  <si>
    <t xml:space="preserve">      00910 Nitrogen metabolism [PATH:ko00910]</t>
  </si>
  <si>
    <t xml:space="preserve">      00920 Sulfur metabolism [PATH:ko00920]</t>
  </si>
  <si>
    <t xml:space="preserve">    09103 Lipid metabolism</t>
  </si>
  <si>
    <t xml:space="preserve">      00061 Fatty acid biosynthesis [PATH:ko00061]</t>
  </si>
  <si>
    <t xml:space="preserve">      00071 Fatty acid degradation [PATH:ko00071]</t>
  </si>
  <si>
    <t xml:space="preserve">      00072 Synthesis and degradation of ketone bodies [PATH:ko00072]</t>
  </si>
  <si>
    <t xml:space="preserve">      00561 Glycerolipid metabolism [PATH:ko00561]</t>
  </si>
  <si>
    <t xml:space="preserve">      00564 Glycerophospholipid metabolism [PATH:ko00564]</t>
  </si>
  <si>
    <t xml:space="preserve">      00590 Arachidonic acid metabolism [PATH:ko00590]</t>
  </si>
  <si>
    <t xml:space="preserve">      01040 Biosynthesis of unsaturated fatty acids [PATH:ko01040]</t>
  </si>
  <si>
    <t xml:space="preserve">    09104 Nucleotide metabolism</t>
  </si>
  <si>
    <t xml:space="preserve">      00230 Purine metabolism [PATH:ko00230]</t>
  </si>
  <si>
    <t xml:space="preserve">      00240 Pyrimidine metabolism [PATH:ko00240]</t>
  </si>
  <si>
    <t xml:space="preserve">    09105 Amino acid metabolism</t>
  </si>
  <si>
    <t xml:space="preserve">      00250 Alanine, aspartate and glutamate metabolism [PATH:ko00250]</t>
  </si>
  <si>
    <t xml:space="preserve">      00260 Glycine, serine and threonine metabolism [PATH:ko00260]</t>
  </si>
  <si>
    <t xml:space="preserve">      00270 Cysteine and methionine metabolism [PATH:ko00270]</t>
  </si>
  <si>
    <t xml:space="preserve">      00280 Valine, leucine and isoleucine degradation [PATH:ko00280]</t>
  </si>
  <si>
    <t xml:space="preserve">      00290 Valine, leucine and isoleucine biosynthesis [PATH:ko00290]</t>
  </si>
  <si>
    <t xml:space="preserve">      00300 Lysine biosynthesis [PATH:ko00300]</t>
  </si>
  <si>
    <t xml:space="preserve">      00310 Lysine degradation [PATH:ko00310]</t>
  </si>
  <si>
    <t xml:space="preserve">      00220 Arginine biosynthesis [PATH:ko00220]</t>
  </si>
  <si>
    <t xml:space="preserve">      00330 Arginine and proline metabolism [PATH:ko00330]</t>
  </si>
  <si>
    <t xml:space="preserve">      00340 Histidine metabolism [PATH:ko00340]</t>
  </si>
  <si>
    <t xml:space="preserve">      00350 Tyrosine metabolism [PATH:ko00350]</t>
  </si>
  <si>
    <t xml:space="preserve">      00360 Phenylalanine metabolism [PATH:ko00360]</t>
  </si>
  <si>
    <t xml:space="preserve">      00380 Tryptophan metabolism [PATH:ko00380]</t>
  </si>
  <si>
    <t xml:space="preserve">      00400 Phenylalanine, tyrosine and tryptophan biosynthesis [PATH:ko00400]</t>
  </si>
  <si>
    <t xml:space="preserve">    09106 Metabolism of other amino acids</t>
  </si>
  <si>
    <t xml:space="preserve">      00410 beta-Alanine metabolism [PATH:ko00410]</t>
  </si>
  <si>
    <t xml:space="preserve">      00430 Taurine and hypotaurine metabolism [PATH:ko00430]</t>
  </si>
  <si>
    <t xml:space="preserve">      00440 Phosphonate and phosphinate metabolism [PATH:ko00440]</t>
  </si>
  <si>
    <t xml:space="preserve">      00450 Selenocompound metabolism [PATH:ko00450]</t>
  </si>
  <si>
    <t xml:space="preserve">      00460 Cyanoamino acid metabolism [PATH:ko00460]</t>
  </si>
  <si>
    <t xml:space="preserve">      00471 D-Glutamine and D-glutamate metabolism [PATH:ko00471]</t>
  </si>
  <si>
    <t xml:space="preserve">      00472 D-Arginine and D-ornithine metabolism [PATH:ko00472]</t>
  </si>
  <si>
    <t xml:space="preserve">      00473 D-Alanine metabolism [PATH:ko00473]</t>
  </si>
  <si>
    <t xml:space="preserve">      00480 Glutathione metabolism [PATH:ko00480]</t>
  </si>
  <si>
    <t xml:space="preserve">    09107 Glycan biosynthesis and metabolism</t>
  </si>
  <si>
    <t xml:space="preserve">      00531 Glycosaminoglycan degradation [PATH:ko00531]</t>
  </si>
  <si>
    <t xml:space="preserve">      00540 Lipopolysaccharide biosynthesis [PATH:ko00540]</t>
  </si>
  <si>
    <t xml:space="preserve">      00550 Peptidoglycan biosynthesis [PATH:ko00550]</t>
  </si>
  <si>
    <t xml:space="preserve">    09108 Metabolism of cofactors and vitamins</t>
  </si>
  <si>
    <t xml:space="preserve">      00730 Thiamine metabolism [PATH:ko00730]</t>
  </si>
  <si>
    <t xml:space="preserve">      00740 Riboflavin metabolism [PATH:ko00740]</t>
  </si>
  <si>
    <t xml:space="preserve">      00750 Vitamin B6 metabolism [PATH:ko00750]</t>
  </si>
  <si>
    <t xml:space="preserve">      00760 Nicotinate and nicotinamide metabolism [PATH:ko00760]</t>
  </si>
  <si>
    <t xml:space="preserve">      00770 Pantothenate and CoA biosynthesis [PATH:ko00770]</t>
  </si>
  <si>
    <t xml:space="preserve">      00780 Biotin metabolism [PATH:ko00780]</t>
  </si>
  <si>
    <t xml:space="preserve">      00785 Lipoic acid metabolism [PATH:ko00785]</t>
  </si>
  <si>
    <t xml:space="preserve">      00790 Folate biosynthesis [PATH:ko00790]</t>
  </si>
  <si>
    <t xml:space="preserve">      00670 One carbon pool by folate [PATH:ko00670]</t>
  </si>
  <si>
    <t xml:space="preserve">      00860 Porphyrin and chlorophyll metabolism [PATH:ko00860]</t>
  </si>
  <si>
    <t xml:space="preserve">      00130 Ubiquinone and other terpenoid-quinone biosynthesis [PATH:ko00130]</t>
  </si>
  <si>
    <t xml:space="preserve">    09109 Metabolism of terpenoids and polyketides</t>
  </si>
  <si>
    <t xml:space="preserve">      00900 Terpenoid backbone biosynthesis [PATH:ko00900]</t>
  </si>
  <si>
    <t xml:space="preserve">      00906 Carotenoid biosynthesis [PATH:ko00906]</t>
  </si>
  <si>
    <t xml:space="preserve">      00981 Insect hormone biosynthesis [PATH:ko00981]</t>
  </si>
  <si>
    <t xml:space="preserve">      00908 Zeatin biosynthesis [PATH:ko00908]</t>
  </si>
  <si>
    <t xml:space="preserve">      00903 Limonene and pinene degradation [PATH:ko00903]</t>
  </si>
  <si>
    <t xml:space="preserve">      00281 Geraniol degradation [PATH:ko00281]</t>
  </si>
  <si>
    <t xml:space="preserve">      01051 Biosynthesis of ansamycins [PATH:ko01051]</t>
  </si>
  <si>
    <t xml:space="preserve">      00523 Polyketide sugar unit biosynthesis [PATH:ko00523]</t>
  </si>
  <si>
    <t xml:space="preserve">      01053 Biosynthesis of siderophore group nonribosomal peptides [PATH:ko01053]</t>
  </si>
  <si>
    <t xml:space="preserve">      01055 Biosynthesis of vancomycin group antibiotics [PATH:ko01055]</t>
  </si>
  <si>
    <t xml:space="preserve">    09110 Biosynthesis of other secondary metabolites</t>
  </si>
  <si>
    <t xml:space="preserve">      00940 Phenylpropanoid biosynthesis [PATH:ko00940]</t>
  </si>
  <si>
    <t xml:space="preserve">      00950 Isoquinoline alkaloid biosynthesis [PATH:ko00950]</t>
  </si>
  <si>
    <t xml:space="preserve">      00960 Tropane, piperidine and pyridine alkaloid biosynthesis [PATH:ko00960]</t>
  </si>
  <si>
    <t xml:space="preserve">      00966 Glucosinolate biosynthesis [PATH:ko00966]</t>
  </si>
  <si>
    <t xml:space="preserve">      00332 Carbapenem biosynthesis [PATH:ko00332]</t>
  </si>
  <si>
    <t xml:space="preserve">      00261 Monobactam biosynthesis [PATH:ko00261]</t>
  </si>
  <si>
    <t xml:space="preserve">      00521 Streptomycin biosynthesis [PATH:ko00521]</t>
  </si>
  <si>
    <t xml:space="preserve">      00401 Novobiocin biosynthesis [PATH:ko00401]</t>
  </si>
  <si>
    <t xml:space="preserve">      00405 Phenazine biosynthesis [PATH:ko00405]</t>
  </si>
  <si>
    <t xml:space="preserve">      00333 Prodigiosin biosynthesis [PATH:ko00333]</t>
  </si>
  <si>
    <t xml:space="preserve">      00999 Biosynthesis of secondary metabolites - unclassified [PATH:ko00999]</t>
  </si>
  <si>
    <t xml:space="preserve">    09111 Xenobiotics biodegradation and metabolism</t>
  </si>
  <si>
    <t xml:space="preserve">      00362 Benzoate degradation [PATH:ko00362]</t>
  </si>
  <si>
    <t xml:space="preserve">      00627 Aminobenzoate degradation [PATH:ko00627]</t>
  </si>
  <si>
    <t xml:space="preserve">      00625 Chloroalkane and chloroalkene degradation [PATH:ko00625]</t>
  </si>
  <si>
    <t xml:space="preserve">      00361 Chlorocyclohexane and chlorobenzene degradation [PATH:ko00361]</t>
  </si>
  <si>
    <t xml:space="preserve">      00622 Xylene degradation [PATH:ko00622]</t>
  </si>
  <si>
    <t xml:space="preserve">      00633 Nitrotoluene degradation [PATH:ko00633]</t>
  </si>
  <si>
    <t xml:space="preserve">      00643 Styrene degradation [PATH:ko00643]</t>
  </si>
  <si>
    <t xml:space="preserve">      00791 Atrazine degradation [PATH:ko00791]</t>
  </si>
  <si>
    <t xml:space="preserve">      00930 Caprolactam degradation [PATH:ko00930]</t>
  </si>
  <si>
    <t xml:space="preserve">      00621 Dioxin degradation [PATH:ko00621]</t>
  </si>
  <si>
    <t xml:space="preserve">      00626 Naphthalene degradation [PATH:ko00626]</t>
  </si>
  <si>
    <t xml:space="preserve">      00624 Polycyclic aromatic hydrocarbon degradation [PATH:ko00624]</t>
  </si>
  <si>
    <t xml:space="preserve">      00984 Steroid degradation [PATH:ko00984]</t>
  </si>
  <si>
    <t xml:space="preserve">      00980 Metabolism of xenobiotics by cytochrome P450 [PATH:ko00980]</t>
  </si>
  <si>
    <t xml:space="preserve">      00982 Drug metabolism - cytochrome P450 [PATH:ko00982]</t>
  </si>
  <si>
    <t xml:space="preserve">      00983 Drug metabolism - other enzymes [PATH:ko00983]</t>
  </si>
  <si>
    <t xml:space="preserve">  09120 Genetic Information Processing</t>
  </si>
  <si>
    <t xml:space="preserve">    09121 Transcription</t>
  </si>
  <si>
    <t xml:space="preserve">      03020 RNA polymerase [PATH:ko03020]</t>
  </si>
  <si>
    <t xml:space="preserve">    09122 Translation</t>
  </si>
  <si>
    <t xml:space="preserve">      03010 Ribosome [PATH:ko03010]</t>
  </si>
  <si>
    <t xml:space="preserve">      00970 Aminoacyl-tRNA biosynthesis [PATH:ko00970]</t>
  </si>
  <si>
    <t xml:space="preserve">      03008 Ribosome biogenesis in eukaryotes [PATH:ko03008]</t>
  </si>
  <si>
    <t xml:space="preserve">    09123 Folding, sorting and degradation</t>
  </si>
  <si>
    <t xml:space="preserve">      03060 Protein export [PATH:ko03060]</t>
  </si>
  <si>
    <t xml:space="preserve">      04122 Sulfur relay system [PATH:ko04122]</t>
  </si>
  <si>
    <t xml:space="preserve">      03018 RNA degradation [PATH:ko03018]</t>
  </si>
  <si>
    <t xml:space="preserve">    09124 Replication and repair</t>
  </si>
  <si>
    <t xml:space="preserve">      03030 DNA replication [PATH:ko03030]</t>
  </si>
  <si>
    <t xml:space="preserve">      03410 Base excision repair [PATH:ko03410]</t>
  </si>
  <si>
    <t xml:space="preserve">      03420 Nucleotide excision repair [PATH:ko03420]</t>
  </si>
  <si>
    <t xml:space="preserve">      03430 Mismatch repair [PATH:ko03430]</t>
  </si>
  <si>
    <t xml:space="preserve">      03440 Homologous recombination [PATH:ko03440]</t>
  </si>
  <si>
    <t xml:space="preserve">      03450 Non-homologous end-joining [PATH:ko03450]</t>
  </si>
  <si>
    <t xml:space="preserve">  09130 Environmental Information Processing</t>
  </si>
  <si>
    <t xml:space="preserve">    09131 Membrane transport</t>
  </si>
  <si>
    <t xml:space="preserve">      02010 ABC transporters [PATH:ko02010]</t>
  </si>
  <si>
    <t xml:space="preserve">      02060 Phosphotransferase system (PTS) [PATH:ko02060]</t>
  </si>
  <si>
    <t xml:space="preserve">      03070 Bacterial secretion system [PATH:ko03070]</t>
  </si>
  <si>
    <t xml:space="preserve">    09132 Signal transduction</t>
  </si>
  <si>
    <t xml:space="preserve">      02020 Two-component system [PATH:ko02020]</t>
  </si>
  <si>
    <t xml:space="preserve">      04013 MAPK signaling pathway - fly [PATH:ko04013]</t>
  </si>
  <si>
    <t xml:space="preserve">      04016 MAPK signaling pathway - plant [PATH:ko04016]</t>
  </si>
  <si>
    <t xml:space="preserve">      04011 MAPK signaling pathway - yeast [PATH:ko04011]</t>
  </si>
  <si>
    <t xml:space="preserve">      04066 HIF-1 signaling pathway [PATH:ko04066]</t>
  </si>
  <si>
    <t xml:space="preserve">      04068 FoxO signaling pathway [PATH:ko04068]</t>
  </si>
  <si>
    <t xml:space="preserve">      04070 Phosphatidylinositol signaling system [PATH:ko04070]</t>
  </si>
  <si>
    <t xml:space="preserve">      04151 PI3K-Akt signaling pathway [PATH:ko04151]</t>
  </si>
  <si>
    <t xml:space="preserve">      04152 AMPK signaling pathway [PATH:ko04152]</t>
  </si>
  <si>
    <t xml:space="preserve">    09133 Signaling molecules and interaction</t>
  </si>
  <si>
    <t xml:space="preserve">      04080 Neuroactive ligand-receptor interaction [PATH:ko04080]</t>
  </si>
  <si>
    <t xml:space="preserve">  09140 Cellular Processes</t>
  </si>
  <si>
    <t xml:space="preserve">    09141 Transport and catabolism</t>
  </si>
  <si>
    <t xml:space="preserve">      04146 Peroxisome [PATH:ko04146]</t>
  </si>
  <si>
    <t xml:space="preserve">      04138 Autophagy - yeast [PATH:ko04138]</t>
  </si>
  <si>
    <t xml:space="preserve">    09143 Cell growth and death</t>
  </si>
  <si>
    <t xml:space="preserve">      04112 Cell cycle - Caulobacter [PATH:ko04112]</t>
  </si>
  <si>
    <t xml:space="preserve">      04113 Meiosis - yeast [PATH:ko04113]</t>
  </si>
  <si>
    <t xml:space="preserve">      04210 Apoptosis [PATH:ko04210]</t>
  </si>
  <si>
    <t xml:space="preserve">      04214 Apoptosis - fly [PATH:ko04214]</t>
  </si>
  <si>
    <t xml:space="preserve">      04215 Apoptosis - multiple species [PATH:ko04215]</t>
  </si>
  <si>
    <t xml:space="preserve">      04216 Ferroptosis [PATH:ko04216]</t>
  </si>
  <si>
    <t xml:space="preserve">      04217 Necroptosis [PATH:ko04217]</t>
  </si>
  <si>
    <t xml:space="preserve">      04115 p53 signaling pathway [PATH:ko04115]</t>
  </si>
  <si>
    <t xml:space="preserve">    09145 Cellular community - prokaryotes</t>
  </si>
  <si>
    <t xml:space="preserve">      02024 Quorum sensing [PATH:ko02024]</t>
  </si>
  <si>
    <t xml:space="preserve">      05111 Biofilm formation - Vibrio cholerae [PATH:ko05111]</t>
  </si>
  <si>
    <t xml:space="preserve">      02025 Biofilm formation - Pseudomonas aeruginosa [PATH:ko02025]</t>
  </si>
  <si>
    <t xml:space="preserve">      02026 Biofilm formation - Escherichia coli [PATH:ko02026]</t>
  </si>
  <si>
    <t xml:space="preserve">    09142 Cell motility</t>
  </si>
  <si>
    <t xml:space="preserve">      02030 Bacterial chemotaxis [PATH:ko02030]</t>
  </si>
  <si>
    <t xml:space="preserve">      02040 Flagellar assembly [PATH:ko02040]</t>
  </si>
  <si>
    <t xml:space="preserve">  09150 Organismal Systems</t>
  </si>
  <si>
    <t xml:space="preserve">    09151 Immune system</t>
  </si>
  <si>
    <t xml:space="preserve">      04621 NOD-like receptor signaling pathway [PATH:ko04621]</t>
  </si>
  <si>
    <t xml:space="preserve">    09152 Endocrine system</t>
  </si>
  <si>
    <t xml:space="preserve">      04910 Insulin signaling pathway [PATH:ko04910]</t>
  </si>
  <si>
    <t xml:space="preserve">      04922 Glucagon signaling pathway [PATH:ko04922]</t>
  </si>
  <si>
    <t xml:space="preserve">      04920 Adipocytokine signaling pathway [PATH:ko04920]</t>
  </si>
  <si>
    <t xml:space="preserve">      03320 PPAR signaling pathway [PATH:ko03320]</t>
  </si>
  <si>
    <t xml:space="preserve">      04918 Thyroid hormone synthesis [PATH:ko04918]</t>
  </si>
  <si>
    <t xml:space="preserve">    09153 Circulatory system</t>
  </si>
  <si>
    <t xml:space="preserve">      04260 Cardiac muscle contraction [PATH:ko04260]</t>
  </si>
  <si>
    <t xml:space="preserve">    09154 Digestive system</t>
  </si>
  <si>
    <t xml:space="preserve">      04979 Cholesterol metabolism [PATH:ko04979]</t>
  </si>
  <si>
    <t xml:space="preserve">    09155 Excretory system</t>
  </si>
  <si>
    <t xml:space="preserve">      04964 Proximal tubule bicarbonate reclamation [PATH:ko04964]</t>
  </si>
  <si>
    <t xml:space="preserve">    09156 Nervous system</t>
  </si>
  <si>
    <t xml:space="preserve">      04724 Glutamatergic synapse [PATH:ko04724]</t>
  </si>
  <si>
    <t xml:space="preserve">      04727 GABAergic synapse [PATH:ko04727]</t>
  </si>
  <si>
    <t xml:space="preserve">    09149 Aging</t>
  </si>
  <si>
    <t xml:space="preserve">      04211 Longevity regulating pathway [PATH:ko04211]</t>
  </si>
  <si>
    <t xml:space="preserve">      04212 Longevity regulating pathway - worm [PATH:ko04212]</t>
  </si>
  <si>
    <t xml:space="preserve">      04213 Longevity regulating pathway - multiple species [PATH:ko04213]</t>
  </si>
  <si>
    <t xml:space="preserve">    09159 Environmental adaptation</t>
  </si>
  <si>
    <t xml:space="preserve">      04714 Thermogenesis [PATH:ko04714]</t>
  </si>
  <si>
    <t xml:space="preserve">      04626 Plant-pathogen interaction [PATH:ko04626]</t>
  </si>
  <si>
    <t xml:space="preserve">  09160 Human Diseases</t>
  </si>
  <si>
    <t xml:space="preserve">    09161 Cancers: Overview</t>
  </si>
  <si>
    <t xml:space="preserve">      05200 Pathways in cancer [PATH:ko05200]</t>
  </si>
  <si>
    <t xml:space="preserve">      05230 Central carbon metabolism in cancer [PATH:ko05230]</t>
  </si>
  <si>
    <t xml:space="preserve">      05206 MicroRNAs in cancer [PATH:ko05206]</t>
  </si>
  <si>
    <t xml:space="preserve">      05205 Proteoglycans in cancer [PATH:ko05205]</t>
  </si>
  <si>
    <t xml:space="preserve">      05204 Chemical carcinogenesis [PATH:ko05204]</t>
  </si>
  <si>
    <t xml:space="preserve">      05203 Viral carcinogenesis [PATH:ko05203]</t>
  </si>
  <si>
    <t xml:space="preserve">    09162 Cancers: Specific types</t>
  </si>
  <si>
    <t xml:space="preserve">      05210 Colorectal cancer [PATH:ko05210]</t>
  </si>
  <si>
    <t xml:space="preserve">      05225 Hepatocellular carcinoma [PATH:ko05225]</t>
  </si>
  <si>
    <t xml:space="preserve">      05211 Renal cell carcinoma [PATH:ko05211]</t>
  </si>
  <si>
    <t xml:space="preserve">      05222 Small cell lung cancer [PATH:ko05222]</t>
  </si>
  <si>
    <t xml:space="preserve">    09164 Neurodegenerative diseases</t>
  </si>
  <si>
    <t xml:space="preserve">      05010 Alzheimer disease [PATH:ko05010]</t>
  </si>
  <si>
    <t xml:space="preserve">      05012 Parkinson disease [PATH:ko05012]</t>
  </si>
  <si>
    <t xml:space="preserve">      05014 Amyotrophic lateral sclerosis (ALS) [PATH:ko05014]</t>
  </si>
  <si>
    <t xml:space="preserve">      05016 Huntington disease [PATH:ko05016]</t>
  </si>
  <si>
    <t xml:space="preserve">    09166 Cardiovascular diseases</t>
  </si>
  <si>
    <t xml:space="preserve">      05418 Fluid shear stress and atherosclerosis [PATH:ko05418]</t>
  </si>
  <si>
    <t xml:space="preserve">      05416 Viral myocarditis [PATH:ko05416]</t>
  </si>
  <si>
    <t xml:space="preserve">    09167 Endocrine and metabolic diseases</t>
  </si>
  <si>
    <t xml:space="preserve">      04930 Type II diabetes mellitus [PATH:ko04930]</t>
  </si>
  <si>
    <t xml:space="preserve">      04940 Type I diabetes mellitus [PATH:ko04940]</t>
  </si>
  <si>
    <t xml:space="preserve">      04932 Non-alcoholic fatty liver disease (NAFLD) [PATH:ko04932]</t>
  </si>
  <si>
    <t xml:space="preserve">      04931 Insulin resistance [PATH:ko04931]</t>
  </si>
  <si>
    <t xml:space="preserve">      04934 Cushing syndrome [PATH:ko04934]</t>
  </si>
  <si>
    <t xml:space="preserve">    09171 Infectious diseases: Bacterial</t>
  </si>
  <si>
    <t xml:space="preserve">      05120 Epithelial cell signaling in Helicobacter pylori infection [PATH:ko05120]</t>
  </si>
  <si>
    <t xml:space="preserve">      05132 Salmonella infection [PATH:ko05132]</t>
  </si>
  <si>
    <t xml:space="preserve">      05133 Pertussis [PATH:ko05133]</t>
  </si>
  <si>
    <t xml:space="preserve">      05134 Legionellosis [PATH:ko05134]</t>
  </si>
  <si>
    <t xml:space="preserve">      05152 Tuberculosis [PATH:ko05152]</t>
  </si>
  <si>
    <t xml:space="preserve">    09172 Infectious diseases: Viral</t>
  </si>
  <si>
    <t xml:space="preserve">      05166 Human T-cell leukemia virus 1 infection [PATH:ko05166]</t>
  </si>
  <si>
    <t xml:space="preserve">      05170 Human immunodeficiency virus 1 infection [PATH:ko05170]</t>
  </si>
  <si>
    <t xml:space="preserve">      05164 Influenza A [PATH:ko05164]</t>
  </si>
  <si>
    <t xml:space="preserve">      05161 Hepatitis B [PATH:ko05161]</t>
  </si>
  <si>
    <t xml:space="preserve">      05168 Herpes simplex infection [PATH:ko05168]</t>
  </si>
  <si>
    <t xml:space="preserve">      05163 Human cytomegalovirus infection [PATH:ko05163]</t>
  </si>
  <si>
    <t xml:space="preserve">      05167 Kaposi sarcoma-associated herpesvirus infection [PATH:ko05167]</t>
  </si>
  <si>
    <t xml:space="preserve">      05165 Human papillomavirus infection [PATH:ko05165]</t>
  </si>
  <si>
    <t xml:space="preserve">    09174 Infectious diseases: Parasitic</t>
  </si>
  <si>
    <t xml:space="preserve">      05145 Toxoplasmosis [PATH:ko05145]</t>
  </si>
  <si>
    <t xml:space="preserve">      05142 Chagas disease (American trypanosomiasis) [PATH:ko05142]</t>
  </si>
  <si>
    <t xml:space="preserve">      05143 African trypanosomiasis [PATH:ko05143]</t>
  </si>
  <si>
    <t xml:space="preserve">    09175 Drug resistance: Antimicrobial</t>
  </si>
  <si>
    <t xml:space="preserve">      01501 beta-Lactam resistance [PATH:ko01501]</t>
  </si>
  <si>
    <t xml:space="preserve">      01502 Vancomycin resistance [PATH:ko01502]</t>
  </si>
  <si>
    <t xml:space="preserve">      01503 Cationic antimicrobial peptide (CAMP) resistance [PATH:ko01503]</t>
  </si>
  <si>
    <t xml:space="preserve">    09176 Drug resistance: Antineoplastic</t>
  </si>
  <si>
    <t xml:space="preserve">      01524 Platinum drug resistance [PATH:ko01524]</t>
  </si>
  <si>
    <t xml:space="preserve">      01523 Antifolate resistance [PATH:ko01523]</t>
  </si>
  <si>
    <t xml:space="preserve">  09180 Brite Hierarchies</t>
  </si>
  <si>
    <t xml:space="preserve">    09181 Protein families: metabolism</t>
  </si>
  <si>
    <t xml:space="preserve">      01001 Protein kinases [BR:ko01001]</t>
  </si>
  <si>
    <t xml:space="preserve">      01009 Protein phosphatases and associated proteins [BR:ko01009]</t>
  </si>
  <si>
    <t xml:space="preserve">      01002 Peptidases [BR:ko01002]</t>
  </si>
  <si>
    <t xml:space="preserve">      01003 Glycosyltransferases [BR:ko01003]</t>
  </si>
  <si>
    <t xml:space="preserve">      01005 Lipopolysaccharide biosynthesis proteins [BR:ko01005]</t>
  </si>
  <si>
    <t xml:space="preserve">      01011 Peptidoglycan biosynthesis and degradation proteins [BR:ko01011]</t>
  </si>
  <si>
    <t xml:space="preserve">      01004 Lipid biosynthesis proteins [BR:ko01004]</t>
  </si>
  <si>
    <t xml:space="preserve">      01006 Prenyltransferases [BR:ko01006]</t>
  </si>
  <si>
    <t xml:space="preserve">      01007 Amino acid related enzymes [BR:ko01007]</t>
  </si>
  <si>
    <t xml:space="preserve">      00199 Cytochrome P450 [BR:ko00199]</t>
  </si>
  <si>
    <t xml:space="preserve">      00194 Photosynthesis proteins [BR:ko00194]</t>
  </si>
  <si>
    <t xml:space="preserve">    09182 Protein families: genetic information processing</t>
  </si>
  <si>
    <t xml:space="preserve">      03000 Transcription factors [BR:ko03000]</t>
  </si>
  <si>
    <t xml:space="preserve">      03021 Transcription machinery [BR:ko03021]</t>
  </si>
  <si>
    <t xml:space="preserve">      03019 Messenger RNA biogenesis [BR:ko03019]</t>
  </si>
  <si>
    <t xml:space="preserve">      03011 Ribosome [BR:ko03011]</t>
  </si>
  <si>
    <t xml:space="preserve">      03009 Ribosome biogenesis [BR:ko03009]</t>
  </si>
  <si>
    <t xml:space="preserve">      03016 Transfer RNA biogenesis [BR:ko03016]</t>
  </si>
  <si>
    <t xml:space="preserve">      03012 Translation factors [BR:ko03012]</t>
  </si>
  <si>
    <t xml:space="preserve">      03110 Chaperones and folding catalysts [BR:ko03110]</t>
  </si>
  <si>
    <t xml:space="preserve">      04131 Membrane trafficking [BR:ko04131]</t>
  </si>
  <si>
    <t xml:space="preserve">      03032 DNA replication proteins [BR:ko03032]</t>
  </si>
  <si>
    <t xml:space="preserve">      03036 Chromosome and associated proteins [BR:ko03036]</t>
  </si>
  <si>
    <t xml:space="preserve">      03400 DNA repair and recombination proteins [BR:ko03400]</t>
  </si>
  <si>
    <t xml:space="preserve">      03029 Mitochondrial biogenesis [BR:ko03029]</t>
  </si>
  <si>
    <t xml:space="preserve">    09183 Protein families: signaling and cellular processes</t>
  </si>
  <si>
    <t xml:space="preserve">      02000 Transporters [BR:ko02000]</t>
  </si>
  <si>
    <t xml:space="preserve">      02044 Secretion system [BR:ko02044]</t>
  </si>
  <si>
    <t xml:space="preserve">      02042 Bacterial toxins [BR:ko02042]</t>
  </si>
  <si>
    <t xml:space="preserve">      02022 Two-component system [BR:ko02022]</t>
  </si>
  <si>
    <t xml:space="preserve">      02035 Bacterial motility proteins [BR:ko02035]</t>
  </si>
  <si>
    <t xml:space="preserve">      04812 Cytoskeleton proteins [BR:ko04812]</t>
  </si>
  <si>
    <t xml:space="preserve">      04147 Exosome [BR:ko04147]</t>
  </si>
  <si>
    <t xml:space="preserve">      02048 Prokaryotic defense system [BR:ko02048]</t>
  </si>
  <si>
    <t xml:space="preserve">      01504 Antimicrobial resistance genes [BR:ko01504]</t>
  </si>
  <si>
    <t xml:space="preserve">  09190 Not Included in Pathway or Brite</t>
  </si>
  <si>
    <t xml:space="preserve">    09191 Unclassified: metabolism</t>
  </si>
  <si>
    <t xml:space="preserve">      99980 Enzymes with EC numbers</t>
  </si>
  <si>
    <t xml:space="preserve">      99981 Carbohydrate metabolism</t>
  </si>
  <si>
    <t xml:space="preserve">      99982 Energy metabolism</t>
  </si>
  <si>
    <t xml:space="preserve">      99985 Amino acid metabolism</t>
  </si>
  <si>
    <t xml:space="preserve">      99987 Cofactor metabolism</t>
  </si>
  <si>
    <t xml:space="preserve">      99999 Others</t>
  </si>
  <si>
    <t xml:space="preserve">    09192 Unclassified: genetic information processing</t>
  </si>
  <si>
    <t xml:space="preserve">      99973 Transcription</t>
  </si>
  <si>
    <t xml:space="preserve">      99974 Translation</t>
  </si>
  <si>
    <t xml:space="preserve">      99975 Protein processing</t>
  </si>
  <si>
    <t xml:space="preserve">      99976 Replication and repair</t>
  </si>
  <si>
    <t xml:space="preserve">    09193 Unclassified: signaling and cellular processes</t>
  </si>
  <si>
    <t xml:space="preserve">      99977 Transport</t>
  </si>
  <si>
    <t xml:space="preserve">      99978 Cell growth</t>
  </si>
  <si>
    <t xml:space="preserve">      99995 Signaling proteins</t>
  </si>
  <si>
    <t xml:space="preserve">      99992 Structural proteins</t>
  </si>
  <si>
    <t xml:space="preserve">      99994 Others</t>
  </si>
  <si>
    <t xml:space="preserve">      99979 Unclassified viral proteins</t>
  </si>
  <si>
    <t xml:space="preserve">    09194 Poorly characterized</t>
  </si>
  <si>
    <t xml:space="preserve">      99996 General function prediction only</t>
  </si>
  <si>
    <t xml:space="preserve">      99997 Function unknown</t>
  </si>
  <si>
    <t>[ BRITE | KEGG2 | KEGG ]</t>
  </si>
  <si>
    <t>peg.2</t>
  </si>
  <si>
    <t>peg.3</t>
  </si>
  <si>
    <t>peg.4</t>
  </si>
  <si>
    <t>Formaldehyde activating enzyme</t>
  </si>
  <si>
    <t>peg.5</t>
  </si>
  <si>
    <t>TonB-dependent hemin 2C ferrichrome receptor</t>
  </si>
  <si>
    <t>peg.7</t>
  </si>
  <si>
    <t>peg.8</t>
  </si>
  <si>
    <t>Phosphocarrier protein2C nitrogen regulation associated</t>
  </si>
  <si>
    <t>peg.9</t>
  </si>
  <si>
    <t>PTS system permease (IIAMan)2C nitrogen regulatory IIA protein</t>
  </si>
  <si>
    <t>peg.11</t>
  </si>
  <si>
    <t>peg.12</t>
  </si>
  <si>
    <t>peg.13</t>
  </si>
  <si>
    <t>peg.14</t>
  </si>
  <si>
    <t>hypothetical protein</t>
  </si>
  <si>
    <t>peg.26</t>
  </si>
  <si>
    <t>peg.27</t>
  </si>
  <si>
    <t>peg.29</t>
  </si>
  <si>
    <t>peg.30</t>
  </si>
  <si>
    <t>peg.33</t>
  </si>
  <si>
    <t>peg.36</t>
  </si>
  <si>
    <t>peg.40</t>
  </si>
  <si>
    <t>peg.42</t>
  </si>
  <si>
    <t>peg.43</t>
  </si>
  <si>
    <t>ABC transporter2C ATP-binding protein</t>
  </si>
  <si>
    <t>peg.44</t>
  </si>
  <si>
    <t>RND multidrug efflux transporter%3B Acriflavin resistance protein</t>
  </si>
  <si>
    <t>peg.50</t>
  </si>
  <si>
    <t>peg.60</t>
  </si>
  <si>
    <t>peg.61</t>
  </si>
  <si>
    <t>peg.62</t>
  </si>
  <si>
    <t>peg.63</t>
  </si>
  <si>
    <t>peg.67</t>
  </si>
  <si>
    <t>peg.72</t>
  </si>
  <si>
    <t>Molybdenum transport ATP-binding protein ModC (TC 3.A.1.8.1)</t>
  </si>
  <si>
    <t>peg.73</t>
  </si>
  <si>
    <t>Molybdenum transport system permease protein ModB (TC 3.A.1.8.1)</t>
  </si>
  <si>
    <t>peg.80</t>
  </si>
  <si>
    <t>peg.81</t>
  </si>
  <si>
    <t>peg.82</t>
  </si>
  <si>
    <t>peg.83</t>
  </si>
  <si>
    <t>peg.84</t>
  </si>
  <si>
    <t>peg.85</t>
  </si>
  <si>
    <t>peg.87</t>
  </si>
  <si>
    <t>ABC-type polysaccharide/polyol phosphate transport protein2C ATPase component</t>
  </si>
  <si>
    <t>peg.88</t>
  </si>
  <si>
    <t>O-antigen export system permease protein RfbD</t>
  </si>
  <si>
    <t>peg.93</t>
  </si>
  <si>
    <t>peg.94</t>
  </si>
  <si>
    <t>peg.95</t>
  </si>
  <si>
    <t>peg.98</t>
  </si>
  <si>
    <t>peg.100</t>
  </si>
  <si>
    <t>peg.101</t>
  </si>
  <si>
    <t>peg.102</t>
  </si>
  <si>
    <t>peg.103</t>
  </si>
  <si>
    <t>peg.106</t>
  </si>
  <si>
    <t>peg.107</t>
  </si>
  <si>
    <t>peg.111</t>
  </si>
  <si>
    <t>peg.112</t>
  </si>
  <si>
    <t>peg.118</t>
  </si>
  <si>
    <t>peg.120</t>
  </si>
  <si>
    <t>peg.122</t>
  </si>
  <si>
    <t>peg.124</t>
  </si>
  <si>
    <t>peg.125</t>
  </si>
  <si>
    <t>peg.129</t>
  </si>
  <si>
    <t>peg.130</t>
  </si>
  <si>
    <t>peg.139</t>
  </si>
  <si>
    <t>peg.140</t>
  </si>
  <si>
    <t>peg.141</t>
  </si>
  <si>
    <t>peg.143</t>
  </si>
  <si>
    <t>peg.144</t>
  </si>
  <si>
    <t>peg.145</t>
  </si>
  <si>
    <t>peg.150</t>
  </si>
  <si>
    <t>peg.151</t>
  </si>
  <si>
    <t>peg.154</t>
  </si>
  <si>
    <t>peg.155</t>
  </si>
  <si>
    <t>peg.156</t>
  </si>
  <si>
    <t>GcrA cell cycle regulator</t>
  </si>
  <si>
    <t>peg.158</t>
  </si>
  <si>
    <t>peg.159</t>
  </si>
  <si>
    <t>peg.160</t>
  </si>
  <si>
    <t>peg.164</t>
  </si>
  <si>
    <t>peg.165</t>
  </si>
  <si>
    <t>peg.167</t>
  </si>
  <si>
    <t>peg.168</t>
  </si>
  <si>
    <t>peg.170</t>
  </si>
  <si>
    <t>peg.173</t>
  </si>
  <si>
    <t>peg.174</t>
  </si>
  <si>
    <t>peg.176</t>
  </si>
  <si>
    <t>peg.177</t>
  </si>
  <si>
    <t>peg.178</t>
  </si>
  <si>
    <t>peg.179</t>
  </si>
  <si>
    <t>peg.181</t>
  </si>
  <si>
    <t>peg.183</t>
  </si>
  <si>
    <t>peg.184</t>
  </si>
  <si>
    <t>peg.185</t>
  </si>
  <si>
    <t>peg.186</t>
  </si>
  <si>
    <t>peg.187</t>
  </si>
  <si>
    <t>peg.189</t>
  </si>
  <si>
    <t>peg.191</t>
  </si>
  <si>
    <t>peg.192</t>
  </si>
  <si>
    <t>Cobalt-zinc-cadmium resistance protein CzcA%3B Cation efflux system protein CusA</t>
  </si>
  <si>
    <t>peg.201</t>
  </si>
  <si>
    <t>Ferric iron ABC transporter2C permease protein</t>
  </si>
  <si>
    <t>peg.205</t>
  </si>
  <si>
    <t>Propionyl-CoA carboxylase carboxyl transferase subunit (EC 6.4.1.3)</t>
  </si>
  <si>
    <t>peg.207</t>
  </si>
  <si>
    <t>peg.212</t>
  </si>
  <si>
    <t>peg.213</t>
  </si>
  <si>
    <t>peg.215</t>
  </si>
  <si>
    <t>peg.216</t>
  </si>
  <si>
    <t>peg.221</t>
  </si>
  <si>
    <t>peg.224</t>
  </si>
  <si>
    <t>peg.227</t>
  </si>
  <si>
    <t>peg.228</t>
  </si>
  <si>
    <t>ABC transporter2C permease protein2C putative</t>
  </si>
  <si>
    <t>peg.229</t>
  </si>
  <si>
    <t>peg.230</t>
  </si>
  <si>
    <t>peg.231</t>
  </si>
  <si>
    <t>peg.232</t>
  </si>
  <si>
    <t>Major facilitator superfamily MFS_1</t>
  </si>
  <si>
    <t>peg.234</t>
  </si>
  <si>
    <t>peg.236</t>
  </si>
  <si>
    <t>peg.237</t>
  </si>
  <si>
    <t>peg.240</t>
  </si>
  <si>
    <t>Acetyl-coenzyme A synthetase (EC 6.2.1.1)</t>
  </si>
  <si>
    <t>peg.242</t>
  </si>
  <si>
    <t>peg.244</t>
  </si>
  <si>
    <t>peg.245</t>
  </si>
  <si>
    <t>peg.247</t>
  </si>
  <si>
    <t>peg.248</t>
  </si>
  <si>
    <t>peg.258</t>
  </si>
  <si>
    <t>peg.263</t>
  </si>
  <si>
    <t>RND efflux system2C membrane fusion protein CmeA</t>
  </si>
  <si>
    <t>peg.267</t>
  </si>
  <si>
    <t>Polyhydroxyalkanoic acid synthase</t>
  </si>
  <si>
    <t>peg.270</t>
  </si>
  <si>
    <t>Assimilatory nitrate reductase large subunit (EC:1.7.99.4)</t>
  </si>
  <si>
    <t>peg.271</t>
  </si>
  <si>
    <t>peg.272</t>
  </si>
  <si>
    <t>Ferredoxin--nitrite reductase (EC 1.7.7.1)</t>
  </si>
  <si>
    <t>peg.273</t>
  </si>
  <si>
    <t>Nitrite reductase [NAD(P)H] large subunit (EC 1.7.1.4)</t>
  </si>
  <si>
    <t>peg.274</t>
  </si>
  <si>
    <t>Nitrate ABC transporter2C ATP-binding protein</t>
  </si>
  <si>
    <t>peg.275</t>
  </si>
  <si>
    <t>Nitrate ABC transporter2C permease protein</t>
  </si>
  <si>
    <t>peg.276</t>
  </si>
  <si>
    <t>Nitrate ABC transporter2C nitrate-binding protein</t>
  </si>
  <si>
    <t>peg.277</t>
  </si>
  <si>
    <t>peg.278</t>
  </si>
  <si>
    <t>peg.279</t>
  </si>
  <si>
    <t>peg.282</t>
  </si>
  <si>
    <t>peg.283</t>
  </si>
  <si>
    <t>peg.284</t>
  </si>
  <si>
    <t>peg.285</t>
  </si>
  <si>
    <t>peg.286</t>
  </si>
  <si>
    <t>peg.288</t>
  </si>
  <si>
    <t>acetoin dehydrogenase E2 component (dihydrolipoamideacetyltransferase)</t>
  </si>
  <si>
    <t>peg.290</t>
  </si>
  <si>
    <t>peg.291</t>
  </si>
  <si>
    <t>Dihydrolipoamide dehydrogenase of pyruvate dehydrogenase complex (EC 1.8.1.4)</t>
  </si>
  <si>
    <t>peg.298</t>
  </si>
  <si>
    <t>peg.313</t>
  </si>
  <si>
    <t>peg.314</t>
  </si>
  <si>
    <t>peg.315</t>
  </si>
  <si>
    <t>peg.316</t>
  </si>
  <si>
    <t>peg.318</t>
  </si>
  <si>
    <t>peg.319</t>
  </si>
  <si>
    <t>peg.320</t>
  </si>
  <si>
    <t>peg.321</t>
  </si>
  <si>
    <t>peg.323</t>
  </si>
  <si>
    <t>peg.324</t>
  </si>
  <si>
    <t>DNA mismatch repair protein MutS</t>
  </si>
  <si>
    <t>peg.325</t>
  </si>
  <si>
    <t>peg.326</t>
  </si>
  <si>
    <t>peg.330</t>
  </si>
  <si>
    <t>TonB-dependent siderophore receptor</t>
  </si>
  <si>
    <t>peg.335</t>
  </si>
  <si>
    <t>peg.336</t>
  </si>
  <si>
    <t>peg.338</t>
  </si>
  <si>
    <t>peg.339</t>
  </si>
  <si>
    <t>peg.340</t>
  </si>
  <si>
    <t>peg.341</t>
  </si>
  <si>
    <t>peg.345</t>
  </si>
  <si>
    <t>peg.346</t>
  </si>
  <si>
    <t>peg.348</t>
  </si>
  <si>
    <t>peg.349</t>
  </si>
  <si>
    <t>Succinate dehydrogenase flavoprotein subunit (EC 1.3.99.1)</t>
  </si>
  <si>
    <t>peg.350</t>
  </si>
  <si>
    <t>Succinate dehydrogenase hydrophobic membrane anchor protein</t>
  </si>
  <si>
    <t>peg.351</t>
  </si>
  <si>
    <t>Succinate dehydrogenase cytochrome b-556 subunit</t>
  </si>
  <si>
    <t>peg.353</t>
  </si>
  <si>
    <t>peg.355</t>
  </si>
  <si>
    <t>Mesaconyl-CoA hydratase</t>
  </si>
  <si>
    <t>peg.357</t>
  </si>
  <si>
    <t>peg.358</t>
  </si>
  <si>
    <t>peg.361</t>
  </si>
  <si>
    <t>Carbonic anhydrase (EC 4.2.1.1)</t>
  </si>
  <si>
    <t>peg.362</t>
  </si>
  <si>
    <t>peg.363</t>
  </si>
  <si>
    <t>peg.364</t>
  </si>
  <si>
    <t>Cytochrome c-type biogenesis protein CcmC2C putative heme lyase for CcmE</t>
  </si>
  <si>
    <t>peg.365</t>
  </si>
  <si>
    <t>ABC transporter involved in cytochrome c biogenesis2C CcmB subunit</t>
  </si>
  <si>
    <t>peg.366</t>
  </si>
  <si>
    <t>ABC transporter involved in cytochrome c biogenesis2C ATPase component CcmA</t>
  </si>
  <si>
    <t>peg.368</t>
  </si>
  <si>
    <t>Aconitate hydratase (EC 4.2.1.3)</t>
  </si>
  <si>
    <t>peg.370</t>
  </si>
  <si>
    <t>peg.374</t>
  </si>
  <si>
    <t>peg.376</t>
  </si>
  <si>
    <t>peg.377</t>
  </si>
  <si>
    <t>peg.378</t>
  </si>
  <si>
    <t>peg.379</t>
  </si>
  <si>
    <t>peg.380</t>
  </si>
  <si>
    <t>peg.381</t>
  </si>
  <si>
    <t>peg.382</t>
  </si>
  <si>
    <t>peg.383</t>
  </si>
  <si>
    <t>peg.384</t>
  </si>
  <si>
    <t>peg.386</t>
  </si>
  <si>
    <t>peg.387</t>
  </si>
  <si>
    <t>peg.391</t>
  </si>
  <si>
    <t>peg.392</t>
  </si>
  <si>
    <t>peg.393</t>
  </si>
  <si>
    <t>peg.394</t>
  </si>
  <si>
    <t>peg.395</t>
  </si>
  <si>
    <t>peg.396</t>
  </si>
  <si>
    <t>peg.398</t>
  </si>
  <si>
    <t>peg.401</t>
  </si>
  <si>
    <t>Phosphoglycerate mutase (EC 5.4.2.1)</t>
  </si>
  <si>
    <t>peg.402</t>
  </si>
  <si>
    <t>peg.406</t>
  </si>
  <si>
    <t>peg.408</t>
  </si>
  <si>
    <t>peg.409</t>
  </si>
  <si>
    <t>peg.410</t>
  </si>
  <si>
    <t>peg.411</t>
  </si>
  <si>
    <t>peg.412</t>
  </si>
  <si>
    <t>peg.413</t>
  </si>
  <si>
    <t>peg.416</t>
  </si>
  <si>
    <t>peg.417</t>
  </si>
  <si>
    <t>peg.420</t>
  </si>
  <si>
    <t>16S rRNA processing protein RimM</t>
  </si>
  <si>
    <t>peg.421</t>
  </si>
  <si>
    <t>peg.422</t>
  </si>
  <si>
    <t>peg.423</t>
  </si>
  <si>
    <t>peg.424</t>
  </si>
  <si>
    <t>Ammonium transporter</t>
  </si>
  <si>
    <t>peg.429</t>
  </si>
  <si>
    <t>peg.432</t>
  </si>
  <si>
    <t>peg.433</t>
  </si>
  <si>
    <t>peg.434</t>
  </si>
  <si>
    <t>peg.437</t>
  </si>
  <si>
    <t>peg.438</t>
  </si>
  <si>
    <t>ApaG protein</t>
  </si>
  <si>
    <t>peg.439</t>
  </si>
  <si>
    <t>peg.440</t>
  </si>
  <si>
    <t>peg.443</t>
  </si>
  <si>
    <t>peg.444</t>
  </si>
  <si>
    <t>peg.446</t>
  </si>
  <si>
    <t>peg.448</t>
  </si>
  <si>
    <t>peg.450</t>
  </si>
  <si>
    <t>peg.452</t>
  </si>
  <si>
    <t>peg.453</t>
  </si>
  <si>
    <t>peg.456</t>
  </si>
  <si>
    <t>peg.457</t>
  </si>
  <si>
    <t>peg.458</t>
  </si>
  <si>
    <t>Phosphate transport ATP-binding protein PstB (TC 3.A.1.7.1)</t>
  </si>
  <si>
    <t>peg.459</t>
  </si>
  <si>
    <t>Phosphate transport system permease protein PstA (TC 3.A.1.7.1)</t>
  </si>
  <si>
    <t>peg.460</t>
  </si>
  <si>
    <t>Phosphate transport system permease protein PstC (TC 3.A.1.7.1)</t>
  </si>
  <si>
    <t>peg.461</t>
  </si>
  <si>
    <t>Phosphate ABC transporter2C periplasmic phosphate-binding protein PstS (TC 3.A.1.7.1)</t>
  </si>
  <si>
    <t>peg.462</t>
  </si>
  <si>
    <t>Succinate dehydrogenase iron-sulfur protein (EC 1.3.99.1)</t>
  </si>
  <si>
    <t>peg.465</t>
  </si>
  <si>
    <t>peg.466</t>
  </si>
  <si>
    <t>Malate dehydrogenase (EC 1.1.1.37)</t>
  </si>
  <si>
    <t>peg.467</t>
  </si>
  <si>
    <t>Succinyl-CoA ligase [ADP-forming] beta chain (EC 6.2.1.5)</t>
  </si>
  <si>
    <t>peg.468</t>
  </si>
  <si>
    <t>Succinyl-CoA ligase [ADP-forming] alpha chain (EC 6.2.1.5)</t>
  </si>
  <si>
    <t>peg.470</t>
  </si>
  <si>
    <t>2-oxoglutarate dehydrogenase E1 component (EC 1.2.4.2)</t>
  </si>
  <si>
    <t>peg.471</t>
  </si>
  <si>
    <t>Dihydrolipoamide succinyltransferase component (E2) of 2-oxoglutarate dehydrogenase complex (EC 2.3.1.61)</t>
  </si>
  <si>
    <t>peg.472</t>
  </si>
  <si>
    <t>Dihydrolipoamide dehydrogenase of 2-oxoglutarate dehydrogenase (EC 1.8.1.4)</t>
  </si>
  <si>
    <t>peg.473</t>
  </si>
  <si>
    <t>peg.474</t>
  </si>
  <si>
    <t>peg.475</t>
  </si>
  <si>
    <t>peg.476</t>
  </si>
  <si>
    <t>Transaldolase (EC 2.2.1.2)</t>
  </si>
  <si>
    <t>peg.477</t>
  </si>
  <si>
    <t>peg.481</t>
  </si>
  <si>
    <t>peg.483</t>
  </si>
  <si>
    <t>peg.484</t>
  </si>
  <si>
    <t>peg.487</t>
  </si>
  <si>
    <t>peg.489</t>
  </si>
  <si>
    <t>peg.491</t>
  </si>
  <si>
    <t>peg.492</t>
  </si>
  <si>
    <t>peg.493</t>
  </si>
  <si>
    <t>peg.496</t>
  </si>
  <si>
    <t>peg.498</t>
  </si>
  <si>
    <t>peg.499</t>
  </si>
  <si>
    <t>peg.500</t>
  </si>
  <si>
    <t>peg.509</t>
  </si>
  <si>
    <t>peg.510</t>
  </si>
  <si>
    <t>peg.515</t>
  </si>
  <si>
    <t>peg.516</t>
  </si>
  <si>
    <t>peg.517</t>
  </si>
  <si>
    <t>Two component response regulator</t>
  </si>
  <si>
    <t>peg.518</t>
  </si>
  <si>
    <t>sensor histidine kinase</t>
  </si>
  <si>
    <t>peg.519</t>
  </si>
  <si>
    <t>Methylamine utilization protein mauF</t>
  </si>
  <si>
    <t>peg.520</t>
  </si>
  <si>
    <t>Methylamine dehydrogenase heavy chain precursor (EC 1.4.99.3)</t>
  </si>
  <si>
    <t>peg.521</t>
  </si>
  <si>
    <t>Methylamine utilization protein MauE</t>
  </si>
  <si>
    <t>peg.522</t>
  </si>
  <si>
    <t>Methylamine utilization protein MauD</t>
  </si>
  <si>
    <t>peg.523</t>
  </si>
  <si>
    <t>Methylamine dehydrogenase light chain precursor (EC 1.4.99.3)</t>
  </si>
  <si>
    <t>peg.524</t>
  </si>
  <si>
    <t>peg.525</t>
  </si>
  <si>
    <t>Methylamine utilization protein mauJ</t>
  </si>
  <si>
    <t>peg.526</t>
  </si>
  <si>
    <t>Cytochrome c551 peroxidase (EC 1.11.1.5)</t>
  </si>
  <si>
    <t>peg.527</t>
  </si>
  <si>
    <t>Methylamine utilization protein mauL</t>
  </si>
  <si>
    <t>peg.528</t>
  </si>
  <si>
    <t>Twin-arginine translocation protein TatA</t>
  </si>
  <si>
    <t>peg.532</t>
  </si>
  <si>
    <t>PUTATIVE PERMEASE TRANSMEMBRANE PROTEIN</t>
  </si>
  <si>
    <t>peg.535</t>
  </si>
  <si>
    <t>TonB-dependent receptor</t>
  </si>
  <si>
    <t>peg.538</t>
  </si>
  <si>
    <t>peg.539</t>
  </si>
  <si>
    <t>peg.541</t>
  </si>
  <si>
    <t>peg.549</t>
  </si>
  <si>
    <t>peg.550</t>
  </si>
  <si>
    <t>peg.552</t>
  </si>
  <si>
    <t>peg.553</t>
  </si>
  <si>
    <t>peg.557</t>
  </si>
  <si>
    <t>peg.558</t>
  </si>
  <si>
    <t>peg.560</t>
  </si>
  <si>
    <t>peg.563</t>
  </si>
  <si>
    <t>peg.566</t>
  </si>
  <si>
    <t>peg.571</t>
  </si>
  <si>
    <t>peg.578</t>
  </si>
  <si>
    <t>peg.579</t>
  </si>
  <si>
    <t>Cell division transporter2C ATP-binding protein FtsE (TC 3.A.5.1.1)</t>
  </si>
  <si>
    <t>peg.580</t>
  </si>
  <si>
    <t>Cell division protein FtsX</t>
  </si>
  <si>
    <t>peg.582</t>
  </si>
  <si>
    <t>peg.585</t>
  </si>
  <si>
    <t>peg.587</t>
  </si>
  <si>
    <t>CrcB protein</t>
  </si>
  <si>
    <t>peg.588</t>
  </si>
  <si>
    <t>peg.589</t>
  </si>
  <si>
    <t>peg.590</t>
  </si>
  <si>
    <t>peg.595</t>
  </si>
  <si>
    <t>peg.599</t>
  </si>
  <si>
    <t>peg.600</t>
  </si>
  <si>
    <t>peg.602</t>
  </si>
  <si>
    <t>Acetoacetyl-CoA reductase (EC 1.1.1.36)</t>
  </si>
  <si>
    <t>peg.603</t>
  </si>
  <si>
    <t>Acetyl-CoA acetyltransferase (EC 2.3.1.9)</t>
  </si>
  <si>
    <t>peg.607</t>
  </si>
  <si>
    <t>peg.608</t>
  </si>
  <si>
    <t>peg.610</t>
  </si>
  <si>
    <t>peg.613</t>
  </si>
  <si>
    <t>peg.615</t>
  </si>
  <si>
    <t>Zinc ABC transporter2C inner membrane permease protein ZnuB</t>
  </si>
  <si>
    <t>peg.616</t>
  </si>
  <si>
    <t>zinc transport protein ZnuC</t>
  </si>
  <si>
    <t>peg.617</t>
  </si>
  <si>
    <t>peg.619</t>
  </si>
  <si>
    <t>peg.621</t>
  </si>
  <si>
    <t>peg.629</t>
  </si>
  <si>
    <t>peg.630</t>
  </si>
  <si>
    <t>Glutathione S-transferase family protein</t>
  </si>
  <si>
    <t>peg.631</t>
  </si>
  <si>
    <t>peg.632</t>
  </si>
  <si>
    <t>PTS IIA-like nitrogen-regulatory protein PtsN</t>
  </si>
  <si>
    <t>peg.633</t>
  </si>
  <si>
    <t>peg.634</t>
  </si>
  <si>
    <t>Lipopolysaccharide ABC transporter2C ATP-binding protein LptB</t>
  </si>
  <si>
    <t>peg.636</t>
  </si>
  <si>
    <t>peg.637</t>
  </si>
  <si>
    <t>Na(+) H(+) antiporter subunit A</t>
  </si>
  <si>
    <t>peg.638</t>
  </si>
  <si>
    <t>NADH dehydrogenase (quinone)( EC:1.6.99.5 )</t>
  </si>
  <si>
    <t>peg.639</t>
  </si>
  <si>
    <t>Na(+) H(+) antiporter subunit B</t>
  </si>
  <si>
    <t>peg.640</t>
  </si>
  <si>
    <t>Na(+) H(+) antiporter subunit C</t>
  </si>
  <si>
    <t>peg.641</t>
  </si>
  <si>
    <t>Na(+) H(+) antiporter subunit D</t>
  </si>
  <si>
    <t>peg.642</t>
  </si>
  <si>
    <t>Na(+) H(+) antiporter subunit E</t>
  </si>
  <si>
    <t>peg.643</t>
  </si>
  <si>
    <t>Na(+) H(+) antiporter subunit F</t>
  </si>
  <si>
    <t>peg.644</t>
  </si>
  <si>
    <t>Na(+) H(+) antiporter subunit G</t>
  </si>
  <si>
    <t>peg.647</t>
  </si>
  <si>
    <t>peg.649</t>
  </si>
  <si>
    <t>peg.650</t>
  </si>
  <si>
    <t>peg.651</t>
  </si>
  <si>
    <t>peg.652</t>
  </si>
  <si>
    <t>peg.653</t>
  </si>
  <si>
    <t>Serine--glyoxylate aminotransferase (EC 2.6.1.45)</t>
  </si>
  <si>
    <t>peg.655</t>
  </si>
  <si>
    <t>peg.656</t>
  </si>
  <si>
    <t>peg.657</t>
  </si>
  <si>
    <t>Phosphocarrier protein kinase/phosphorylase2C nitrogen regulation associated</t>
  </si>
  <si>
    <t>peg.658</t>
  </si>
  <si>
    <t>peg.659</t>
  </si>
  <si>
    <t>peg.661</t>
  </si>
  <si>
    <t>peg.663</t>
  </si>
  <si>
    <t>peg.666</t>
  </si>
  <si>
    <t>peg.668</t>
  </si>
  <si>
    <t>Methanol dehydrogenase large subunit protein (EC 1.1.99.8)</t>
  </si>
  <si>
    <t>peg.674</t>
  </si>
  <si>
    <t>possible ABC transporter2C periplasmic amino acid-binding protein</t>
  </si>
  <si>
    <t>peg.679</t>
  </si>
  <si>
    <t>peg.680</t>
  </si>
  <si>
    <t>peg.682</t>
  </si>
  <si>
    <t>peg.683</t>
  </si>
  <si>
    <t>peg.684</t>
  </si>
  <si>
    <t>peg.685</t>
  </si>
  <si>
    <t>peg.686</t>
  </si>
  <si>
    <t>peg.690</t>
  </si>
  <si>
    <t>Rubrerythrin</t>
  </si>
  <si>
    <t>peg.691</t>
  </si>
  <si>
    <t>peg.697</t>
  </si>
  <si>
    <t>peg.699</t>
  </si>
  <si>
    <t>peg.704</t>
  </si>
  <si>
    <t>putative outer membrane protein</t>
  </si>
  <si>
    <t>peg.707</t>
  </si>
  <si>
    <t>peg.714</t>
  </si>
  <si>
    <t>peg.719</t>
  </si>
  <si>
    <t>peg.722</t>
  </si>
  <si>
    <t>chromosome partitioning protein</t>
  </si>
  <si>
    <t>peg.736</t>
  </si>
  <si>
    <t>peg.741</t>
  </si>
  <si>
    <t>peg.752</t>
  </si>
  <si>
    <t>peg.756</t>
  </si>
  <si>
    <t>peg.758</t>
  </si>
  <si>
    <t>peg.759</t>
  </si>
  <si>
    <t>Methylenetetrahydrofolate dehydrogenase (NADP+) (EC 1.5.1.5) / Methenyltetrahydrofolate cyclohydrolase (EC 3.5.4.9)</t>
  </si>
  <si>
    <t>peg.762</t>
  </si>
  <si>
    <t>peg.765</t>
  </si>
  <si>
    <t>peg.767</t>
  </si>
  <si>
    <t>peg.770</t>
  </si>
  <si>
    <t>peg.771</t>
  </si>
  <si>
    <t>peg.774</t>
  </si>
  <si>
    <t>peg.775</t>
  </si>
  <si>
    <t>peg.776</t>
  </si>
  <si>
    <t>peg.784</t>
  </si>
  <si>
    <t>peg.786</t>
  </si>
  <si>
    <t>peg.787</t>
  </si>
  <si>
    <t>peg.788</t>
  </si>
  <si>
    <t>peg.789</t>
  </si>
  <si>
    <t>peg.790</t>
  </si>
  <si>
    <t>peg.792</t>
  </si>
  <si>
    <t>putative outer-membrane immunogenic protein precursor</t>
  </si>
  <si>
    <t>peg.793</t>
  </si>
  <si>
    <t>peg.796</t>
  </si>
  <si>
    <t>peg.799</t>
  </si>
  <si>
    <t>peg.800</t>
  </si>
  <si>
    <t>peg.801</t>
  </si>
  <si>
    <t>peg.802</t>
  </si>
  <si>
    <t>peg.803</t>
  </si>
  <si>
    <t>peg.804</t>
  </si>
  <si>
    <t>flagellar protein FlaF</t>
  </si>
  <si>
    <t>peg.805</t>
  </si>
  <si>
    <t>peg.806</t>
  </si>
  <si>
    <t>peg.807</t>
  </si>
  <si>
    <t>peg.808</t>
  </si>
  <si>
    <t>peg.809</t>
  </si>
  <si>
    <t>peg.814</t>
  </si>
  <si>
    <t>peg.815</t>
  </si>
  <si>
    <t>peg.817</t>
  </si>
  <si>
    <t>Flagellar motor rotation protein MotA</t>
  </si>
  <si>
    <t>peg.818</t>
  </si>
  <si>
    <t>peg.819</t>
  </si>
  <si>
    <t>peg.822</t>
  </si>
  <si>
    <t>multiple antibiotic resistance (MarC)-related proteins</t>
  </si>
  <si>
    <t>peg.823</t>
  </si>
  <si>
    <t>peg.824</t>
  </si>
  <si>
    <t>peg.825</t>
  </si>
  <si>
    <t>peg.826</t>
  </si>
  <si>
    <t>peg.827</t>
  </si>
  <si>
    <t>peg.828</t>
  </si>
  <si>
    <t>peg.830</t>
  </si>
  <si>
    <t>peg.831</t>
  </si>
  <si>
    <t>peg.832</t>
  </si>
  <si>
    <t>peg.833</t>
  </si>
  <si>
    <t>peg.834</t>
  </si>
  <si>
    <t>peg.835</t>
  </si>
  <si>
    <t>peg.836</t>
  </si>
  <si>
    <t>peg.838</t>
  </si>
  <si>
    <t>Flagellar motor rotation protein MotB</t>
  </si>
  <si>
    <t>peg.839</t>
  </si>
  <si>
    <t>peg.844</t>
  </si>
  <si>
    <t>peg.845</t>
  </si>
  <si>
    <t>peg.846</t>
  </si>
  <si>
    <t>peg.847</t>
  </si>
  <si>
    <t>peg.849</t>
  </si>
  <si>
    <t>peg.850</t>
  </si>
  <si>
    <t>peg.853</t>
  </si>
  <si>
    <t>peg.857</t>
  </si>
  <si>
    <t>peg.859</t>
  </si>
  <si>
    <t>Cytochrome c2</t>
  </si>
  <si>
    <t>peg.870</t>
  </si>
  <si>
    <t>Ferric iron ABC transporter2C iron-binding protein</t>
  </si>
  <si>
    <t>peg.871</t>
  </si>
  <si>
    <t>peg.872</t>
  </si>
  <si>
    <t>Iron-uptake factor PiuC</t>
  </si>
  <si>
    <t>peg.873</t>
  </si>
  <si>
    <t>peg.874</t>
  </si>
  <si>
    <t>TonB-like protein</t>
  </si>
  <si>
    <t>peg.875</t>
  </si>
  <si>
    <t>Biopolymer transport protein ExbD/TolR</t>
  </si>
  <si>
    <t>peg.876</t>
  </si>
  <si>
    <t>MotA/TolQ/ExbB proton channel family protein</t>
  </si>
  <si>
    <t>peg.878</t>
  </si>
  <si>
    <t>peg.880</t>
  </si>
  <si>
    <t>peg.881</t>
  </si>
  <si>
    <t>peg.882</t>
  </si>
  <si>
    <t>peg.885</t>
  </si>
  <si>
    <t>Glutathione-regulated potassium-efflux system protein KefB</t>
  </si>
  <si>
    <t>peg.886</t>
  </si>
  <si>
    <t>peg.887</t>
  </si>
  <si>
    <t>peg.896</t>
  </si>
  <si>
    <t>capsular polysaccharide biosynthesis protein cpsD( EC:2.7.1.112 )</t>
  </si>
  <si>
    <t>peg.917</t>
  </si>
  <si>
    <t>peg.929</t>
  </si>
  <si>
    <t>peg.930</t>
  </si>
  <si>
    <t>3-ketoacyl-CoA thiolase (EC 2.3.1.16) @ Acetyl-CoA acetyltransferase (EC 2.3.1.9)</t>
  </si>
  <si>
    <t>peg.934</t>
  </si>
  <si>
    <t>peg.941</t>
  </si>
  <si>
    <t>peg.945</t>
  </si>
  <si>
    <t>peg.947</t>
  </si>
  <si>
    <t>peg.949</t>
  </si>
  <si>
    <t>peg.954</t>
  </si>
  <si>
    <t>peg.966</t>
  </si>
  <si>
    <t>peg.970</t>
  </si>
  <si>
    <t>peg.974</t>
  </si>
  <si>
    <t>peg.982</t>
  </si>
  <si>
    <t>peg.984</t>
  </si>
  <si>
    <t>peg.992</t>
  </si>
  <si>
    <t>peg.1000</t>
  </si>
  <si>
    <t>peg.1009</t>
  </si>
  <si>
    <t>peg.1011</t>
  </si>
  <si>
    <t>peg.1012</t>
  </si>
  <si>
    <t>Na+/solute symporter</t>
  </si>
  <si>
    <t>peg.1017</t>
  </si>
  <si>
    <t>Sulfate permease</t>
  </si>
  <si>
    <t>peg.1022</t>
  </si>
  <si>
    <t>Mg/Co/Ni transporter MgtE / CBS domain</t>
  </si>
  <si>
    <t>peg.1028</t>
  </si>
  <si>
    <t>peg.1029</t>
  </si>
  <si>
    <t>peg.1031</t>
  </si>
  <si>
    <t>peg.1033</t>
  </si>
  <si>
    <t>peg.1034</t>
  </si>
  <si>
    <t>tryptophan rich sensory protein</t>
  </si>
  <si>
    <t>peg.1035</t>
  </si>
  <si>
    <t>peg.1036</t>
  </si>
  <si>
    <t>peg.1038</t>
  </si>
  <si>
    <t>Putative formate dehydrogenase oxidoreductase protein</t>
  </si>
  <si>
    <t>peg.1039</t>
  </si>
  <si>
    <t>peg.1040</t>
  </si>
  <si>
    <t>peg.1041</t>
  </si>
  <si>
    <t>peg.1042</t>
  </si>
  <si>
    <t>peg.1043</t>
  </si>
  <si>
    <t>peg.1045</t>
  </si>
  <si>
    <t>peg.1048</t>
  </si>
  <si>
    <t>peg.1050</t>
  </si>
  <si>
    <t>peg.1051</t>
  </si>
  <si>
    <t>peg.1052</t>
  </si>
  <si>
    <t>peg.1055</t>
  </si>
  <si>
    <t>peg.1061</t>
  </si>
  <si>
    <t>peg.1062</t>
  </si>
  <si>
    <t>peg.1063</t>
  </si>
  <si>
    <t>peg.1065</t>
  </si>
  <si>
    <t>peg.1066</t>
  </si>
  <si>
    <t>peg.1067</t>
  </si>
  <si>
    <t>peg.1068</t>
  </si>
  <si>
    <t>peg.1069</t>
  </si>
  <si>
    <t>peg.1070</t>
  </si>
  <si>
    <t>peg.1071</t>
  </si>
  <si>
    <t>peg.1072</t>
  </si>
  <si>
    <t>membrane c-type cytochrome cy</t>
  </si>
  <si>
    <t>peg.1074</t>
  </si>
  <si>
    <t>ABC transporter2C periplasmic substrate-binding protein</t>
  </si>
  <si>
    <t>peg.1075</t>
  </si>
  <si>
    <t>Oligopeptide ABC transporter2C periplasmic oligopeptide-binding protein OppA (TC 3.A.1.5.1)</t>
  </si>
  <si>
    <t>peg.1076</t>
  </si>
  <si>
    <t>Oligopeptide transport system permease protein OppB (TC 3.A.1.5.1)</t>
  </si>
  <si>
    <t>peg.1077</t>
  </si>
  <si>
    <t>Oligopeptide transport system permease protein OppC (TC 3.A.1.5.1)</t>
  </si>
  <si>
    <t>peg.1078</t>
  </si>
  <si>
    <t>peg.1081</t>
  </si>
  <si>
    <t>peg.1082</t>
  </si>
  <si>
    <t>Glutathione S-transferase (EC 2.5.1.18)</t>
  </si>
  <si>
    <t>peg.1084</t>
  </si>
  <si>
    <t>peg.1085</t>
  </si>
  <si>
    <t>peg.1086</t>
  </si>
  <si>
    <t>peg.1087</t>
  </si>
  <si>
    <t>peg.1088</t>
  </si>
  <si>
    <t>peg.1089</t>
  </si>
  <si>
    <t>peg.1090</t>
  </si>
  <si>
    <t>peg.1091</t>
  </si>
  <si>
    <t>peg.1092</t>
  </si>
  <si>
    <t>peg.1093</t>
  </si>
  <si>
    <t>peg.1095</t>
  </si>
  <si>
    <t>peg.1096</t>
  </si>
  <si>
    <t>peg.1097</t>
  </si>
  <si>
    <t>peg.1098</t>
  </si>
  <si>
    <t>peg.1099</t>
  </si>
  <si>
    <t>peg.1100</t>
  </si>
  <si>
    <t>peg.1101</t>
  </si>
  <si>
    <t>peg.1102</t>
  </si>
  <si>
    <t>peg.1104</t>
  </si>
  <si>
    <t>peg.1107</t>
  </si>
  <si>
    <t>peg.1108</t>
  </si>
  <si>
    <t>peg.1110</t>
  </si>
  <si>
    <t>peg.1111</t>
  </si>
  <si>
    <t>peg.1113</t>
  </si>
  <si>
    <t>peg.1114</t>
  </si>
  <si>
    <t>peg.1116</t>
  </si>
  <si>
    <t>peg.1118</t>
  </si>
  <si>
    <t>peg.1122</t>
  </si>
  <si>
    <t>peg.1123</t>
  </si>
  <si>
    <t>peg.1124</t>
  </si>
  <si>
    <t>peg.1127</t>
  </si>
  <si>
    <t>peg.1128</t>
  </si>
  <si>
    <t>peg.1129</t>
  </si>
  <si>
    <t>peg.1130</t>
  </si>
  <si>
    <t>peg.1131</t>
  </si>
  <si>
    <t>ATP synthase protein I</t>
  </si>
  <si>
    <t>peg.1132</t>
  </si>
  <si>
    <t>peg.1136</t>
  </si>
  <si>
    <t>peg.1139</t>
  </si>
  <si>
    <t>peg.1140</t>
  </si>
  <si>
    <t>peg.1142</t>
  </si>
  <si>
    <t>peg.1143</t>
  </si>
  <si>
    <t>peg.1144</t>
  </si>
  <si>
    <t>DNA repair protein RadC</t>
  </si>
  <si>
    <t>peg.1146</t>
  </si>
  <si>
    <t>peg.1150</t>
  </si>
  <si>
    <t>peg.1154</t>
  </si>
  <si>
    <t>peg.1155</t>
  </si>
  <si>
    <t>peg.1157</t>
  </si>
  <si>
    <t>peg.1158</t>
  </si>
  <si>
    <t>peg.1159</t>
  </si>
  <si>
    <t>peg.1161</t>
  </si>
  <si>
    <t>peg.1164</t>
  </si>
  <si>
    <t>peg.1166</t>
  </si>
  <si>
    <t>peg.1168</t>
  </si>
  <si>
    <t>peg.1169</t>
  </si>
  <si>
    <t>peg.1173</t>
  </si>
  <si>
    <t>peg.1177</t>
  </si>
  <si>
    <t>peg.1183</t>
  </si>
  <si>
    <t>peg.1185</t>
  </si>
  <si>
    <t>peg.1189</t>
  </si>
  <si>
    <t>peg.1192</t>
  </si>
  <si>
    <t>peg.1193</t>
  </si>
  <si>
    <t>Ribulose-phosphate 3-epimerase (EC 5.1.3.1)</t>
  </si>
  <si>
    <t>peg.1194</t>
  </si>
  <si>
    <t>peg.1197</t>
  </si>
  <si>
    <t>Phosphoribulokinase (EC 2.7.1.19)</t>
  </si>
  <si>
    <t>peg.1198</t>
  </si>
  <si>
    <t>peg.1199</t>
  </si>
  <si>
    <t>peg.1214</t>
  </si>
  <si>
    <t>peg.1216</t>
  </si>
  <si>
    <t>Type II restriction enzyme SacI (EC 3.1.21.4) (Endonuclease SacI) (R.SacI)</t>
  </si>
  <si>
    <t>peg.1217</t>
  </si>
  <si>
    <t>peg.1229</t>
  </si>
  <si>
    <t>peg.1238</t>
  </si>
  <si>
    <t>peg.1241</t>
  </si>
  <si>
    <t>peg.1244</t>
  </si>
  <si>
    <t>peg.1245</t>
  </si>
  <si>
    <t>peg.1251</t>
  </si>
  <si>
    <t>HlyD family secretion protein</t>
  </si>
  <si>
    <t>peg.1252</t>
  </si>
  <si>
    <t>ABC-type multidrug transport system2C permease component</t>
  </si>
  <si>
    <t>peg.1253</t>
  </si>
  <si>
    <t>peg.1255</t>
  </si>
  <si>
    <t>peg.1257</t>
  </si>
  <si>
    <t>Formate--tetrahydrofolate ligase (EC 6.3.4.3)</t>
  </si>
  <si>
    <t>peg.1259</t>
  </si>
  <si>
    <t>peg.1260</t>
  </si>
  <si>
    <t>peg.1263</t>
  </si>
  <si>
    <t>peg.1271</t>
  </si>
  <si>
    <t>peg.1272</t>
  </si>
  <si>
    <t>surface antigen (D15)</t>
  </si>
  <si>
    <t>peg.1273</t>
  </si>
  <si>
    <t>PseudoReconstitué Periplasmic binding protein</t>
  </si>
  <si>
    <t>peg.1275</t>
  </si>
  <si>
    <t>peg.1277</t>
  </si>
  <si>
    <t>TonB family protein</t>
  </si>
  <si>
    <t>peg.1278</t>
  </si>
  <si>
    <t>peg.1279</t>
  </si>
  <si>
    <t>PseudoReconstitué MotA/TolQ/ExbB proton channel family protein</t>
  </si>
  <si>
    <t>peg.1281</t>
  </si>
  <si>
    <t>peg.1283</t>
  </si>
  <si>
    <t>peg.1285</t>
  </si>
  <si>
    <t>peg.1286</t>
  </si>
  <si>
    <t>peg.1287</t>
  </si>
  <si>
    <t>peg.1288</t>
  </si>
  <si>
    <t>peg.1289</t>
  </si>
  <si>
    <t>DNA mismatch repair protein MutL</t>
  </si>
  <si>
    <t>peg.1291</t>
  </si>
  <si>
    <t>peg.1299</t>
  </si>
  <si>
    <t>peg.1300</t>
  </si>
  <si>
    <t>peg.1302</t>
  </si>
  <si>
    <t>peg.1306</t>
  </si>
  <si>
    <t>peg.1307</t>
  </si>
  <si>
    <t>peg.1311</t>
  </si>
  <si>
    <t>peg.1312</t>
  </si>
  <si>
    <t>peg.1316</t>
  </si>
  <si>
    <t>peg.1318</t>
  </si>
  <si>
    <t>peg.1320</t>
  </si>
  <si>
    <t>peg.1323</t>
  </si>
  <si>
    <t>peg.1326</t>
  </si>
  <si>
    <t>peg.1327</t>
  </si>
  <si>
    <t>peg.1329</t>
  </si>
  <si>
    <t>peg.1332</t>
  </si>
  <si>
    <t>peg.1333</t>
  </si>
  <si>
    <t>peg.1335</t>
  </si>
  <si>
    <t>peg.1338</t>
  </si>
  <si>
    <t>peg.1339</t>
  </si>
  <si>
    <t>peg.1347</t>
  </si>
  <si>
    <t>peg.1348</t>
  </si>
  <si>
    <t>peg.1349</t>
  </si>
  <si>
    <t>peg.1351</t>
  </si>
  <si>
    <t>peg.1352</t>
  </si>
  <si>
    <t>peg.1353</t>
  </si>
  <si>
    <t>peg.1355</t>
  </si>
  <si>
    <t>peg.1357</t>
  </si>
  <si>
    <t>peg.1367</t>
  </si>
  <si>
    <t>peg.1368</t>
  </si>
  <si>
    <t>Methylene tetrahydromethanopterin dehydrogenase (EC 1.5.99.9)</t>
  </si>
  <si>
    <t>peg.1369</t>
  </si>
  <si>
    <t>peg.1370</t>
  </si>
  <si>
    <t>peg.1371</t>
  </si>
  <si>
    <t>peg.1373</t>
  </si>
  <si>
    <t>peg.1385</t>
  </si>
  <si>
    <t>peg.1386</t>
  </si>
  <si>
    <t>peg.1387</t>
  </si>
  <si>
    <t>peg.1404</t>
  </si>
  <si>
    <t>CRISPR-associated protein Cas2</t>
  </si>
  <si>
    <t>peg.1405</t>
  </si>
  <si>
    <t>peg.1406</t>
  </si>
  <si>
    <t>peg.1407</t>
  </si>
  <si>
    <t>peg.1408</t>
  </si>
  <si>
    <t>peg.1409</t>
  </si>
  <si>
    <t>peg.1410</t>
  </si>
  <si>
    <t>peg.1416</t>
  </si>
  <si>
    <t>peg.1417</t>
  </si>
  <si>
    <t>Dihydrolipoamide acetyltransferase component of pyruvate dehydrogenase complex (EC 2.3.1.12)</t>
  </si>
  <si>
    <t>peg.1418</t>
  </si>
  <si>
    <t>Pyruvate dehydrogenase E1 component (EC 1.2.4.1)</t>
  </si>
  <si>
    <t>peg.1420</t>
  </si>
  <si>
    <t>ubiquinol-cytochrome c reductase iron-sulfur subunit</t>
  </si>
  <si>
    <t>peg.1423</t>
  </si>
  <si>
    <t>peg.1424</t>
  </si>
  <si>
    <t>peg.1425</t>
  </si>
  <si>
    <t>peg.1426</t>
  </si>
  <si>
    <t>peg.1427</t>
  </si>
  <si>
    <t>peg.1428</t>
  </si>
  <si>
    <t>peg.1431</t>
  </si>
  <si>
    <t>peg.1432</t>
  </si>
  <si>
    <t>peg.1433</t>
  </si>
  <si>
    <t>L-lactate permease</t>
  </si>
  <si>
    <t>peg.1434</t>
  </si>
  <si>
    <t>peg.1435</t>
  </si>
  <si>
    <t>peg.1437</t>
  </si>
  <si>
    <t>peg.1439</t>
  </si>
  <si>
    <t>COG1120: ABC-type cobalamin/Fe3+-siderophores transport systems2C ATPase components</t>
  </si>
  <si>
    <t>peg.1440</t>
  </si>
  <si>
    <t>Hemin ABC transporter2C permease protein</t>
  </si>
  <si>
    <t>peg.1441</t>
  </si>
  <si>
    <t>Vitamin B12 ABC transporter2C B12-binding component BtuF</t>
  </si>
  <si>
    <t>peg.1442</t>
  </si>
  <si>
    <t>Outer membrane vitamin B12 receptor BtuB</t>
  </si>
  <si>
    <t>peg.1444</t>
  </si>
  <si>
    <t>peg.1445</t>
  </si>
  <si>
    <t>peg.1446</t>
  </si>
  <si>
    <t>peg.1447</t>
  </si>
  <si>
    <t>peg.1448</t>
  </si>
  <si>
    <t>peg.1449</t>
  </si>
  <si>
    <t>peg.1450</t>
  </si>
  <si>
    <t>peg.1451</t>
  </si>
  <si>
    <t>peg.1452</t>
  </si>
  <si>
    <t>peg.1453</t>
  </si>
  <si>
    <t>peg.1454</t>
  </si>
  <si>
    <t>peg.1455</t>
  </si>
  <si>
    <t>peg.1456</t>
  </si>
  <si>
    <t>peg.1458</t>
  </si>
  <si>
    <t>peg.1459</t>
  </si>
  <si>
    <t>peg.1460</t>
  </si>
  <si>
    <t>ABC transporter component( EC:3.6.3.41 )</t>
  </si>
  <si>
    <t>peg.1461</t>
  </si>
  <si>
    <t>Vitamin B12 ABC transporter2C permease component BtuC</t>
  </si>
  <si>
    <t>peg.1462</t>
  </si>
  <si>
    <t>peg.1463</t>
  </si>
  <si>
    <t>peg.1466</t>
  </si>
  <si>
    <t>peg.1467</t>
  </si>
  <si>
    <t>putative sulfonate/nitrate transport system substrate-binding protein</t>
  </si>
  <si>
    <t>peg.1468</t>
  </si>
  <si>
    <t>Hydroxymethylpyrimidine ABC transporter2C transmembrane component</t>
  </si>
  <si>
    <t>peg.1469</t>
  </si>
  <si>
    <t>ABC-type probable sulfate transporter2C ATPase component</t>
  </si>
  <si>
    <t>peg.1470</t>
  </si>
  <si>
    <t>peg.1471</t>
  </si>
  <si>
    <t>peg.1473</t>
  </si>
  <si>
    <t>peg.1474</t>
  </si>
  <si>
    <t>peg.1476</t>
  </si>
  <si>
    <t>peg.1477</t>
  </si>
  <si>
    <t>peg.1478</t>
  </si>
  <si>
    <t>peg.1480</t>
  </si>
  <si>
    <t>peg.1482</t>
  </si>
  <si>
    <t>peg.1484</t>
  </si>
  <si>
    <t>peg.1485</t>
  </si>
  <si>
    <t>peg.1486</t>
  </si>
  <si>
    <t>Coenzyme PQQ synthesis protein D</t>
  </si>
  <si>
    <t>peg.1487</t>
  </si>
  <si>
    <t>Coenzyme PQQ synthesis protein E</t>
  </si>
  <si>
    <t>peg.1489</t>
  </si>
  <si>
    <t>peg.1490</t>
  </si>
  <si>
    <t>peg.1491</t>
  </si>
  <si>
    <t>peg.1493</t>
  </si>
  <si>
    <t>peg.1495</t>
  </si>
  <si>
    <t>peg.1496</t>
  </si>
  <si>
    <t>peg.1497</t>
  </si>
  <si>
    <t>peg.1499</t>
  </si>
  <si>
    <t>peg.1500</t>
  </si>
  <si>
    <t>Nitric-oxide reductase subunit C (EC 1.7.99.7)</t>
  </si>
  <si>
    <t>peg.1501</t>
  </si>
  <si>
    <t>Nitric-oxide reductase subunit B (EC 1.7.99.7)</t>
  </si>
  <si>
    <t>peg.1502</t>
  </si>
  <si>
    <t>peg.1503</t>
  </si>
  <si>
    <t>peg.1504</t>
  </si>
  <si>
    <t>peg.1508</t>
  </si>
  <si>
    <t>peg.1514</t>
  </si>
  <si>
    <t>peg.1515</t>
  </si>
  <si>
    <t>peg.1516</t>
  </si>
  <si>
    <t>peg.1518</t>
  </si>
  <si>
    <t>Zinc ABC transporter2C periplasmic-binding protein ZnuA</t>
  </si>
  <si>
    <t>peg.1521</t>
  </si>
  <si>
    <t>Proposed peptidoglycan lipid II flippase MurJ</t>
  </si>
  <si>
    <t>peg.1522</t>
  </si>
  <si>
    <t>peg.1525</t>
  </si>
  <si>
    <t>peg.1527</t>
  </si>
  <si>
    <t>peg.1528</t>
  </si>
  <si>
    <t>peg.1529</t>
  </si>
  <si>
    <t>peg.1530</t>
  </si>
  <si>
    <t>peg.1531</t>
  </si>
  <si>
    <t>peg.1533</t>
  </si>
  <si>
    <t>peg.1535</t>
  </si>
  <si>
    <t>peg.1536</t>
  </si>
  <si>
    <t>peg.1537</t>
  </si>
  <si>
    <t>peg.1538</t>
  </si>
  <si>
    <t>peg.1539</t>
  </si>
  <si>
    <t>peg.1540</t>
  </si>
  <si>
    <t>peg.1541</t>
  </si>
  <si>
    <t>peg.1543</t>
  </si>
  <si>
    <t>peg.1544</t>
  </si>
  <si>
    <t>peg.1545</t>
  </si>
  <si>
    <t>peg.1548</t>
  </si>
  <si>
    <t>peg.1550</t>
  </si>
  <si>
    <t>peg.1551</t>
  </si>
  <si>
    <t>peg.1552</t>
  </si>
  <si>
    <t>peg.1553</t>
  </si>
  <si>
    <t>peg.1555</t>
  </si>
  <si>
    <t>peg.1556</t>
  </si>
  <si>
    <t>peg.1560</t>
  </si>
  <si>
    <t>peg.1561</t>
  </si>
  <si>
    <t>peg.1562</t>
  </si>
  <si>
    <t>peg.1563</t>
  </si>
  <si>
    <t>peg.1565</t>
  </si>
  <si>
    <t>peg.1582</t>
  </si>
  <si>
    <t>peg.1584</t>
  </si>
  <si>
    <t>peg.1587</t>
  </si>
  <si>
    <t>peg.1591</t>
  </si>
  <si>
    <t>peg.1592</t>
  </si>
  <si>
    <t>peg.1593</t>
  </si>
  <si>
    <t>peg.1594</t>
  </si>
  <si>
    <t>peg.1595</t>
  </si>
  <si>
    <t>peg.1598</t>
  </si>
  <si>
    <t>FUPA27 P-type ATPase</t>
  </si>
  <si>
    <t>peg.1602</t>
  </si>
  <si>
    <t>peg.1604</t>
  </si>
  <si>
    <t>peg.1605</t>
  </si>
  <si>
    <t>Molybdenum ABC transporter2C periplasmic molybdenum-binding protein ModA (TC 3.A.1.8.1)</t>
  </si>
  <si>
    <t>peg.1608</t>
  </si>
  <si>
    <t>peg.1611</t>
  </si>
  <si>
    <t>peg.1616</t>
  </si>
  <si>
    <t>peg.1617</t>
  </si>
  <si>
    <t>Carbohydrate-selective porin</t>
  </si>
  <si>
    <t>peg.1618</t>
  </si>
  <si>
    <t>peg.1619</t>
  </si>
  <si>
    <t>peg.1620</t>
  </si>
  <si>
    <t>Nitrous oxide reductase maturation transmembrane protein NosY</t>
  </si>
  <si>
    <t>peg.1621</t>
  </si>
  <si>
    <t>Nitrous oxide reductase maturation protein NosF (ATPase)</t>
  </si>
  <si>
    <t>peg.1622</t>
  </si>
  <si>
    <t>peg.1623</t>
  </si>
  <si>
    <t>Nitrous-oxide reductase (EC 1.7.99.6)</t>
  </si>
  <si>
    <t>peg.1624</t>
  </si>
  <si>
    <t>peg.1631</t>
  </si>
  <si>
    <t>putative transcriptional regulator</t>
  </si>
  <si>
    <t>peg.1644</t>
  </si>
  <si>
    <t>NAD-dependent formate dehydrogenase (EC 1.2.1.2)</t>
  </si>
  <si>
    <t>peg.1646</t>
  </si>
  <si>
    <t>peg.1649</t>
  </si>
  <si>
    <t>peg.1650</t>
  </si>
  <si>
    <t>peg.1651</t>
  </si>
  <si>
    <t>peg.1657</t>
  </si>
  <si>
    <t>peg.1659</t>
  </si>
  <si>
    <t>peg.1661</t>
  </si>
  <si>
    <t>peg.1662</t>
  </si>
  <si>
    <t>peg.1664</t>
  </si>
  <si>
    <t>peg.1666</t>
  </si>
  <si>
    <t>peg.1672</t>
  </si>
  <si>
    <t>peg.1674</t>
  </si>
  <si>
    <t>peg.1676</t>
  </si>
  <si>
    <t>Triosephosphate isomerase (EC 5.3.1.1)</t>
  </si>
  <si>
    <t>peg.1677</t>
  </si>
  <si>
    <t>peg.1678</t>
  </si>
  <si>
    <t>peg.1681</t>
  </si>
  <si>
    <t>peg.1682</t>
  </si>
  <si>
    <t>peg.1683</t>
  </si>
  <si>
    <t>peg.1685</t>
  </si>
  <si>
    <t>peg.1686</t>
  </si>
  <si>
    <t>Fructose-bisphosphate aldolase class I (EC 4.1.2.13)</t>
  </si>
  <si>
    <t>peg.1688</t>
  </si>
  <si>
    <t>peg.1689</t>
  </si>
  <si>
    <t>peg.1691</t>
  </si>
  <si>
    <t>NADPH-dependent glyceraldehyde-3-phosphate dehydrogenase (EC 1.2.1.13) / NAD-dependent glyceraldehyde-3-phosphate dehydrogenase (EC 1.2.1.12)</t>
  </si>
  <si>
    <t>peg.1695</t>
  </si>
  <si>
    <t>peg.1698</t>
  </si>
  <si>
    <t>peg.1699</t>
  </si>
  <si>
    <t>peg.1700</t>
  </si>
  <si>
    <t>peg.1701</t>
  </si>
  <si>
    <t>peg.1702</t>
  </si>
  <si>
    <t>peg.1704</t>
  </si>
  <si>
    <t>peg.1705</t>
  </si>
  <si>
    <t>peg.1707</t>
  </si>
  <si>
    <t>tolB protein precursor2C periplasmic protein involved in the tonb-independent uptake of group A colicins</t>
  </si>
  <si>
    <t>peg.1711</t>
  </si>
  <si>
    <t>Outer membrane lipoprotein omp16 precursor</t>
  </si>
  <si>
    <t>peg.1712</t>
  </si>
  <si>
    <t>omp16 protein - Brucella abortus2C contains similarity to peptidoglycan-associated lipoprotein precursor</t>
  </si>
  <si>
    <t>peg.1714</t>
  </si>
  <si>
    <t>peg.1715</t>
  </si>
  <si>
    <t>peg.1716</t>
  </si>
  <si>
    <t>peg.1717</t>
  </si>
  <si>
    <t>peg.1720</t>
  </si>
  <si>
    <t>peg.1724</t>
  </si>
  <si>
    <t>peg.1726</t>
  </si>
  <si>
    <t>peg.1727</t>
  </si>
  <si>
    <t>Chromate transport protein ChrA</t>
  </si>
  <si>
    <t>peg.1731</t>
  </si>
  <si>
    <t>peg.1734</t>
  </si>
  <si>
    <t>peg.1736</t>
  </si>
  <si>
    <t>peg.1739</t>
  </si>
  <si>
    <t>peg.1745</t>
  </si>
  <si>
    <t>peg.1750</t>
  </si>
  <si>
    <t>peg.1751</t>
  </si>
  <si>
    <t>peg.1753</t>
  </si>
  <si>
    <t>peg.1755</t>
  </si>
  <si>
    <t>peg.1757</t>
  </si>
  <si>
    <t>Biotin carboxylase (EC 6.3.4.14) / Biotin carboxyl carrier protein</t>
  </si>
  <si>
    <t>peg.1759</t>
  </si>
  <si>
    <t>peg.1762</t>
  </si>
  <si>
    <t>peg.1770</t>
  </si>
  <si>
    <t>peg.1772</t>
  </si>
  <si>
    <t>peg.1777</t>
  </si>
  <si>
    <t>peg.1778</t>
  </si>
  <si>
    <t>peg.1779</t>
  </si>
  <si>
    <t>peg.1780</t>
  </si>
  <si>
    <t>peg.1783</t>
  </si>
  <si>
    <t>peg.1785</t>
  </si>
  <si>
    <t>peg.1789</t>
  </si>
  <si>
    <t>peg.1790</t>
  </si>
  <si>
    <t>peg.1791</t>
  </si>
  <si>
    <t>peg.1792</t>
  </si>
  <si>
    <t>Potassium efflux system KefA protein / Small-conductance mechanosensitive channel</t>
  </si>
  <si>
    <t>peg.1794</t>
  </si>
  <si>
    <t>peg.1796</t>
  </si>
  <si>
    <t>peg.1797</t>
  </si>
  <si>
    <t>peg.1798</t>
  </si>
  <si>
    <t>peg.1799</t>
  </si>
  <si>
    <t>peg.1800</t>
  </si>
  <si>
    <t>peg.1801</t>
  </si>
  <si>
    <t>peg.1803</t>
  </si>
  <si>
    <t>peg.1804</t>
  </si>
  <si>
    <t>peg.1805</t>
  </si>
  <si>
    <t>peg.1808</t>
  </si>
  <si>
    <t>peg.1811</t>
  </si>
  <si>
    <t>peg.1814</t>
  </si>
  <si>
    <t>peg.1817</t>
  </si>
  <si>
    <t>gliding motility protein GldF</t>
  </si>
  <si>
    <t>peg.1818</t>
  </si>
  <si>
    <t>peg.1822</t>
  </si>
  <si>
    <t>Manganese ABC transporter2C periplasmic-binding protein SitA</t>
  </si>
  <si>
    <t>peg.1823</t>
  </si>
  <si>
    <t>Manganese ABC transporter2C ATP-binding protein SitB</t>
  </si>
  <si>
    <t>peg.1824</t>
  </si>
  <si>
    <t>Manganese ABC transporter2C inner membrane permease protein SitC</t>
  </si>
  <si>
    <t>peg.1825</t>
  </si>
  <si>
    <t>Manganese ABC transporter2C inner membrane permease protein SitD</t>
  </si>
  <si>
    <t>peg.1830</t>
  </si>
  <si>
    <t>peg.1831</t>
  </si>
  <si>
    <t>peg.1836</t>
  </si>
  <si>
    <t>peg.1840</t>
  </si>
  <si>
    <t>peg.1841</t>
  </si>
  <si>
    <t>peg.1849</t>
  </si>
  <si>
    <t>peg.1850</t>
  </si>
  <si>
    <t>peg.1854</t>
  </si>
  <si>
    <t>peg.1861</t>
  </si>
  <si>
    <t>peg.1865</t>
  </si>
  <si>
    <t>peg.1866</t>
  </si>
  <si>
    <t>peg.1867</t>
  </si>
  <si>
    <t>peg.1874</t>
  </si>
  <si>
    <t>peg.1879</t>
  </si>
  <si>
    <t>peg.1881</t>
  </si>
  <si>
    <t>peg.1884</t>
  </si>
  <si>
    <t>peg.1885</t>
  </si>
  <si>
    <t>peg.1886</t>
  </si>
  <si>
    <t>Serine hydroxymethyltransferase (EC 2.1.2.1)</t>
  </si>
  <si>
    <t>peg.1887</t>
  </si>
  <si>
    <t>peg.1888</t>
  </si>
  <si>
    <t>peg.1889</t>
  </si>
  <si>
    <t>peg.1890</t>
  </si>
  <si>
    <t>peg.1891</t>
  </si>
  <si>
    <t>peg.1892</t>
  </si>
  <si>
    <t>peg.1893</t>
  </si>
  <si>
    <t>peg.1894</t>
  </si>
  <si>
    <t>peg.1896</t>
  </si>
  <si>
    <t>peg.1897</t>
  </si>
  <si>
    <t>ABC-type multidrug transport system2C ATPase component</t>
  </si>
  <si>
    <t>peg.1903</t>
  </si>
  <si>
    <t>peg.1904</t>
  </si>
  <si>
    <t>peg.1905</t>
  </si>
  <si>
    <t>peg.1906</t>
  </si>
  <si>
    <t>peg.1907</t>
  </si>
  <si>
    <t>Isocitrate lyase (EC 4.1.3.1)</t>
  </si>
  <si>
    <t>peg.1910</t>
  </si>
  <si>
    <t>peg.1912</t>
  </si>
  <si>
    <t>Acetate permease ActP (cation/acetate symporter)</t>
  </si>
  <si>
    <t>peg.1915</t>
  </si>
  <si>
    <t>peg.1916</t>
  </si>
  <si>
    <t>Type I secretion outer membrane protein2C TolC precursor</t>
  </si>
  <si>
    <t>peg.1919</t>
  </si>
  <si>
    <t>peg.1922</t>
  </si>
  <si>
    <t>peg.1923</t>
  </si>
  <si>
    <t>peg.1924</t>
  </si>
  <si>
    <t>peg.1926</t>
  </si>
  <si>
    <t>peg.1927</t>
  </si>
  <si>
    <t>peg.1931</t>
  </si>
  <si>
    <t>peg.1932</t>
  </si>
  <si>
    <t>peg.1933</t>
  </si>
  <si>
    <t>peg.1934</t>
  </si>
  <si>
    <t>ABC transporter related</t>
  </si>
  <si>
    <t>peg.1935</t>
  </si>
  <si>
    <t>peg.1936</t>
  </si>
  <si>
    <t>peg.1937</t>
  </si>
  <si>
    <t>peg.1938</t>
  </si>
  <si>
    <t>peg.1939</t>
  </si>
  <si>
    <t>peg.1941</t>
  </si>
  <si>
    <t>peg.1942</t>
  </si>
  <si>
    <t>peg.1943</t>
  </si>
  <si>
    <t>peg.1944</t>
  </si>
  <si>
    <t>peg.1946</t>
  </si>
  <si>
    <t>peg.1948</t>
  </si>
  <si>
    <t>ABC-type multidrug transport system2C ATPase and permease components</t>
  </si>
  <si>
    <t>peg.1949</t>
  </si>
  <si>
    <t>peg.1950</t>
  </si>
  <si>
    <t>peg.1951</t>
  </si>
  <si>
    <t>peg.1955</t>
  </si>
  <si>
    <t>peg.1957</t>
  </si>
  <si>
    <t>peg.1958</t>
  </si>
  <si>
    <t>membrane fusion protein</t>
  </si>
  <si>
    <t>peg.1961</t>
  </si>
  <si>
    <t>peg.1962</t>
  </si>
  <si>
    <t>Mg(2+) transport ATPase protein C</t>
  </si>
  <si>
    <t>peg.1972</t>
  </si>
  <si>
    <t>peg.1976</t>
  </si>
  <si>
    <t>Glutamine synthetase type I (EC 6.3.1.2)</t>
  </si>
  <si>
    <t>peg.1977</t>
  </si>
  <si>
    <t>peg.1992</t>
  </si>
  <si>
    <t>peg.2007</t>
  </si>
  <si>
    <t>peg.2014</t>
  </si>
  <si>
    <t>peg.2016</t>
  </si>
  <si>
    <t>peg.2019</t>
  </si>
  <si>
    <t>peg.2021</t>
  </si>
  <si>
    <t>peg.2022</t>
  </si>
  <si>
    <t>peg.2023</t>
  </si>
  <si>
    <t>peg.2028</t>
  </si>
  <si>
    <t>peg.2029</t>
  </si>
  <si>
    <t>peg.2033</t>
  </si>
  <si>
    <t>peg.2034</t>
  </si>
  <si>
    <t>peg.2035</t>
  </si>
  <si>
    <t>Ethidium bromide-methyl viologen resistance protein EmrE</t>
  </si>
  <si>
    <t>peg.2036</t>
  </si>
  <si>
    <t>peg.2037</t>
  </si>
  <si>
    <t>peg.2038</t>
  </si>
  <si>
    <t>peg.2039</t>
  </si>
  <si>
    <t>peg.2040</t>
  </si>
  <si>
    <t>ATP-dependent Clp protease ATP-binding subunit ClpX</t>
  </si>
  <si>
    <t>peg.2041</t>
  </si>
  <si>
    <t>peg.2042</t>
  </si>
  <si>
    <t>DNA-binding protein HU-beta</t>
  </si>
  <si>
    <t>peg.2043</t>
  </si>
  <si>
    <t>peg.2045</t>
  </si>
  <si>
    <t>peg.2046</t>
  </si>
  <si>
    <t>peg.2047</t>
  </si>
  <si>
    <t>peg.2048</t>
  </si>
  <si>
    <t>peg.2050</t>
  </si>
  <si>
    <t>peg.2054</t>
  </si>
  <si>
    <t>peg.2056</t>
  </si>
  <si>
    <t>peg.2057</t>
  </si>
  <si>
    <t>peg.2058</t>
  </si>
  <si>
    <t>peg.2061</t>
  </si>
  <si>
    <t>peg.2063</t>
  </si>
  <si>
    <t>peg.2068</t>
  </si>
  <si>
    <t>peg.2070</t>
  </si>
  <si>
    <t>peg.2071</t>
  </si>
  <si>
    <t>peg.2072</t>
  </si>
  <si>
    <t>Ribose 5-phosphate isomerase A (EC 5.3.1.6)</t>
  </si>
  <si>
    <t>peg.2075</t>
  </si>
  <si>
    <t>peg.2078</t>
  </si>
  <si>
    <t>peg.2080</t>
  </si>
  <si>
    <t>peg.2081</t>
  </si>
  <si>
    <t>peg.2084</t>
  </si>
  <si>
    <t>peg.2085</t>
  </si>
  <si>
    <t>peg.2086</t>
  </si>
  <si>
    <t>peg.2088</t>
  </si>
  <si>
    <t>peg.2090</t>
  </si>
  <si>
    <t>PseudoReconstitué ABC transporter2C periplasmic substrate-binding protein</t>
  </si>
  <si>
    <t>peg.2092</t>
  </si>
  <si>
    <t>peg.2093</t>
  </si>
  <si>
    <t>Malyl-CoA lyase (EC 4.1.3.24)</t>
  </si>
  <si>
    <t>peg.2094</t>
  </si>
  <si>
    <t>peg.2097</t>
  </si>
  <si>
    <t>peg.2099</t>
  </si>
  <si>
    <t>peg.2104</t>
  </si>
  <si>
    <t>peg.2105</t>
  </si>
  <si>
    <t>peg.2106</t>
  </si>
  <si>
    <t>peg.2107</t>
  </si>
  <si>
    <t>peg.2108</t>
  </si>
  <si>
    <t>glutamine synthetase family protein</t>
  </si>
  <si>
    <t>peg.2109</t>
  </si>
  <si>
    <t>peg.2110</t>
  </si>
  <si>
    <t>peg.2112</t>
  </si>
  <si>
    <t>peg.2115</t>
  </si>
  <si>
    <t>Putrescine ABC transporter putrescine-binding protein PotF (TC 3.A.1.11.2)</t>
  </si>
  <si>
    <t>peg.2116</t>
  </si>
  <si>
    <t>Putrescine transport ATP-binding protein PotG (TC 3.A.1.11.2)</t>
  </si>
  <si>
    <t>peg.2117</t>
  </si>
  <si>
    <t>Putrescine transport system permease protein PotH (TC 3.A.1.11.2)</t>
  </si>
  <si>
    <t>peg.2118</t>
  </si>
  <si>
    <t>Putrescine transport system permease protein PotI (TC 3.A.1.11.2)</t>
  </si>
  <si>
    <t>peg.2129</t>
  </si>
  <si>
    <t>peg.2134</t>
  </si>
  <si>
    <t>peg.2136</t>
  </si>
  <si>
    <t>peg.2137</t>
  </si>
  <si>
    <t>peg.2138</t>
  </si>
  <si>
    <t>peg.2141</t>
  </si>
  <si>
    <t>peg.2142</t>
  </si>
  <si>
    <t>peg.2143</t>
  </si>
  <si>
    <t>peg.2147</t>
  </si>
  <si>
    <t>peg.2151</t>
  </si>
  <si>
    <t>peg.2153</t>
  </si>
  <si>
    <t>Permease of the drug/metabolite transporter (DMT) superfamily</t>
  </si>
  <si>
    <t>peg.2158</t>
  </si>
  <si>
    <t>peg.2160</t>
  </si>
  <si>
    <t>peg.2162</t>
  </si>
  <si>
    <t>peg.2163</t>
  </si>
  <si>
    <t>peg.2164</t>
  </si>
  <si>
    <t>peg.2165</t>
  </si>
  <si>
    <t>peg.2166</t>
  </si>
  <si>
    <t>peg.2167</t>
  </si>
  <si>
    <t>peg.2170</t>
  </si>
  <si>
    <t>peg.2173</t>
  </si>
  <si>
    <t>Lipid A export ATP-binding/permease protein MsbA (EC 3.6.3.25)</t>
  </si>
  <si>
    <t>peg.2177</t>
  </si>
  <si>
    <t>peg.2178</t>
  </si>
  <si>
    <t>peg.2180</t>
  </si>
  <si>
    <t>peg.2181</t>
  </si>
  <si>
    <t>peg.2184</t>
  </si>
  <si>
    <t>peg.2185</t>
  </si>
  <si>
    <t>peg.2186</t>
  </si>
  <si>
    <t>peg.2187</t>
  </si>
  <si>
    <t>peg.2188</t>
  </si>
  <si>
    <t>peg.2190</t>
  </si>
  <si>
    <t>peg.2197</t>
  </si>
  <si>
    <t>peg.2199</t>
  </si>
  <si>
    <t>peg.2204</t>
  </si>
  <si>
    <t>peg.2205</t>
  </si>
  <si>
    <t>peg.2206</t>
  </si>
  <si>
    <t>peg.2207</t>
  </si>
  <si>
    <t>peg.2209</t>
  </si>
  <si>
    <t>peg.2211</t>
  </si>
  <si>
    <t>Enolase (EC 4.2.1.11)</t>
  </si>
  <si>
    <t>peg.2213</t>
  </si>
  <si>
    <t>Pyruvate dehydrogenase E1 component alpha subunit (EC 1.2.4.1)</t>
  </si>
  <si>
    <t>peg.2214</t>
  </si>
  <si>
    <t>Pyruvate dehydrogenase E1 component beta subunit (EC 1.2.4.1)</t>
  </si>
  <si>
    <t>peg.2218</t>
  </si>
  <si>
    <t>peg.2219</t>
  </si>
  <si>
    <t>peg.2221</t>
  </si>
  <si>
    <t>peg.2223</t>
  </si>
  <si>
    <t>peg.2225</t>
  </si>
  <si>
    <t>peg.2226</t>
  </si>
  <si>
    <t>peg.2227</t>
  </si>
  <si>
    <t>peg.2228</t>
  </si>
  <si>
    <t>peg.2229</t>
  </si>
  <si>
    <t>peg.2230</t>
  </si>
  <si>
    <t>peg.2231</t>
  </si>
  <si>
    <t>peg.2233</t>
  </si>
  <si>
    <t>peg.2235</t>
  </si>
  <si>
    <t>peg.2236</t>
  </si>
  <si>
    <t>COG0795: Predicted permeases</t>
  </si>
  <si>
    <t>peg.2237</t>
  </si>
  <si>
    <t>putative permeases</t>
  </si>
  <si>
    <t>peg.2238</t>
  </si>
  <si>
    <t>Outer membrane protein Imp2C required for envelope biogenesis / Organic solvent tolerance protein precursor</t>
  </si>
  <si>
    <t>peg.2239</t>
  </si>
  <si>
    <t>peg.2240</t>
  </si>
  <si>
    <t>peg.2241</t>
  </si>
  <si>
    <t>peg.2242</t>
  </si>
  <si>
    <t>peg.2243</t>
  </si>
  <si>
    <t>peg.2246</t>
  </si>
  <si>
    <t>peg.2247</t>
  </si>
  <si>
    <t>Permease of the major facilitator superfamily</t>
  </si>
  <si>
    <t>peg.2248</t>
  </si>
  <si>
    <t>Probable 3-phenylpropionic acid transporter</t>
  </si>
  <si>
    <t>peg.2250</t>
  </si>
  <si>
    <t>peg.2251</t>
  </si>
  <si>
    <t>Cytochrome c-type biogenesis protein CcdA (DsbD analog)</t>
  </si>
  <si>
    <t>peg.2252</t>
  </si>
  <si>
    <t>Phosphoglycerate kinase (EC 2.7.2.3)</t>
  </si>
  <si>
    <t>peg.2253</t>
  </si>
  <si>
    <t>Transketolase (EC 2.2.1.1)</t>
  </si>
  <si>
    <t>peg.2254</t>
  </si>
  <si>
    <t>peg.2255</t>
  </si>
  <si>
    <t>peg.2256</t>
  </si>
  <si>
    <t>peg.2258</t>
  </si>
  <si>
    <t>peg.2259</t>
  </si>
  <si>
    <t>peg.2260</t>
  </si>
  <si>
    <t>peg.2261</t>
  </si>
  <si>
    <t>peg.2262</t>
  </si>
  <si>
    <t>peg.2267</t>
  </si>
  <si>
    <t>peg.2268</t>
  </si>
  <si>
    <t>peg.2269</t>
  </si>
  <si>
    <t>peg.2270</t>
  </si>
  <si>
    <t>Citrate synthase (si) (EC 2.3.3.1)</t>
  </si>
  <si>
    <t>peg.2271</t>
  </si>
  <si>
    <t>peg.2272</t>
  </si>
  <si>
    <t>peg.2273</t>
  </si>
  <si>
    <t>peg.2274</t>
  </si>
  <si>
    <t>Glutamate synthase [NADPH] large chain (EC 1.4.1.13)</t>
  </si>
  <si>
    <t>peg.2275</t>
  </si>
  <si>
    <t>peg.2276</t>
  </si>
  <si>
    <t>peg.2277</t>
  </si>
  <si>
    <t>peg.2278</t>
  </si>
  <si>
    <t>peg.2279</t>
  </si>
  <si>
    <t>peg.2280</t>
  </si>
  <si>
    <t>peg.2282</t>
  </si>
  <si>
    <t>peg.2284</t>
  </si>
  <si>
    <t>peg.2285</t>
  </si>
  <si>
    <t>peg.2286</t>
  </si>
  <si>
    <t>peg.2287</t>
  </si>
  <si>
    <t>peg.2288</t>
  </si>
  <si>
    <t>peg.2291</t>
  </si>
  <si>
    <t>peg.2294</t>
  </si>
  <si>
    <t>peg.2295</t>
  </si>
  <si>
    <t>peg.2296</t>
  </si>
  <si>
    <t>peg.2297</t>
  </si>
  <si>
    <t>peg.2298</t>
  </si>
  <si>
    <t>peg.2299</t>
  </si>
  <si>
    <t>peg.2301</t>
  </si>
  <si>
    <t>peg.2302</t>
  </si>
  <si>
    <t>peg.2303</t>
  </si>
  <si>
    <t>peg.2304</t>
  </si>
  <si>
    <t>peg.2305</t>
  </si>
  <si>
    <t>peg.2306</t>
  </si>
  <si>
    <t>peg.2311</t>
  </si>
  <si>
    <t>peg.2316</t>
  </si>
  <si>
    <t>peg.2321</t>
  </si>
  <si>
    <t>peg.2322</t>
  </si>
  <si>
    <t>peg.2323</t>
  </si>
  <si>
    <t>peg.2326</t>
  </si>
  <si>
    <t>peg.2327</t>
  </si>
  <si>
    <t>peg.2328</t>
  </si>
  <si>
    <t>peg.2329</t>
  </si>
  <si>
    <t>peg.2330</t>
  </si>
  <si>
    <t>peg.2331</t>
  </si>
  <si>
    <t>peg.2332</t>
  </si>
  <si>
    <t>peg.2335</t>
  </si>
  <si>
    <t>peg.2336</t>
  </si>
  <si>
    <t>peg.2338</t>
  </si>
  <si>
    <t>High-affinity branched-chain amino acid transport system permease protein LivH (TC 3.A.1.4.1)</t>
  </si>
  <si>
    <t>peg.2339</t>
  </si>
  <si>
    <t>Branched-chain amino acid transport system permease protein LivM (TC 3.A.1.4.1)</t>
  </si>
  <si>
    <t>peg.2340</t>
  </si>
  <si>
    <t>Branched-chain amino acid transport ATP-binding protein LivG (TC 3.A.1.4.1)</t>
  </si>
  <si>
    <t>peg.2341</t>
  </si>
  <si>
    <t>Branched-chain amino acid transport ATP-binding protein LivF (TC 3.A.1.4.1)</t>
  </si>
  <si>
    <t>peg.2343</t>
  </si>
  <si>
    <t>High-affinity leucine-specific transport system2C periplasmic binding protein LivK (TC 3.A.1.4.1)</t>
  </si>
  <si>
    <t>peg.2344</t>
  </si>
  <si>
    <t>branched-chain amino acid ABC transporter2C periplasmic amino acid-binding protein</t>
  </si>
  <si>
    <t>peg.2345</t>
  </si>
  <si>
    <t>peg.2347</t>
  </si>
  <si>
    <t>peg.2348</t>
  </si>
  <si>
    <t>peg.2350</t>
  </si>
  <si>
    <t>peg.2351</t>
  </si>
  <si>
    <t>peg.2353</t>
  </si>
  <si>
    <t>peg.2356</t>
  </si>
  <si>
    <t>peg.2361</t>
  </si>
  <si>
    <t>peg.2364</t>
  </si>
  <si>
    <t>peg.2365</t>
  </si>
  <si>
    <t>peg.2366</t>
  </si>
  <si>
    <t>peg.2367</t>
  </si>
  <si>
    <t>peg.2368</t>
  </si>
  <si>
    <t>peg.2370</t>
  </si>
  <si>
    <t>peg.2373</t>
  </si>
  <si>
    <t>Isocitrate dehydrogenase [NADP] (EC 1.1.1.42)</t>
  </si>
  <si>
    <t>peg.2376</t>
  </si>
  <si>
    <t>Coenzyme PQQ synthesis protein C</t>
  </si>
  <si>
    <t>peg.2379</t>
  </si>
  <si>
    <t>peg.2380</t>
  </si>
  <si>
    <t>peg.2381</t>
  </si>
  <si>
    <t>peg.2382</t>
  </si>
  <si>
    <t>peg.2388</t>
  </si>
  <si>
    <t>AttF component of AttEFGH ABC transport system / AttG component of AttEFGH ABC transport system</t>
  </si>
  <si>
    <t>peg.2389</t>
  </si>
  <si>
    <t>AttE component of AttEFGH ABC transport system</t>
  </si>
  <si>
    <t>peg.2390</t>
  </si>
  <si>
    <t>peg.2397</t>
  </si>
  <si>
    <t>peg.2398</t>
  </si>
  <si>
    <t>peg.2402</t>
  </si>
  <si>
    <t>peg.2404</t>
  </si>
  <si>
    <t>peg.2405</t>
  </si>
  <si>
    <t>peg.2407</t>
  </si>
  <si>
    <t>peg.2411</t>
  </si>
  <si>
    <t>peg.2412</t>
  </si>
  <si>
    <t>GTP-binding protein</t>
  </si>
  <si>
    <t>peg.2413</t>
  </si>
  <si>
    <t>Glucans biosynthesis glucosyltransferase H (EC 2.4.1.-)</t>
  </si>
  <si>
    <t>peg.2414</t>
  </si>
  <si>
    <t>peg.2417</t>
  </si>
  <si>
    <t>peg.2420</t>
  </si>
  <si>
    <t>peg.2421</t>
  </si>
  <si>
    <t>peg.2422</t>
  </si>
  <si>
    <t>peg.2423</t>
  </si>
  <si>
    <t>peg.2424</t>
  </si>
  <si>
    <t>peg.2427</t>
  </si>
  <si>
    <t>peg.2429</t>
  </si>
  <si>
    <t>peg.2442</t>
  </si>
  <si>
    <t>peg.2455</t>
  </si>
  <si>
    <t>ABC-type transport system involved in resistance to organic solvents2C permease component USSDB6A</t>
  </si>
  <si>
    <t>peg.2456</t>
  </si>
  <si>
    <t>Methionine ABC transporter ATP-binding protein</t>
  </si>
  <si>
    <t>peg.2457</t>
  </si>
  <si>
    <t>COG1463: ABC-type transport system involved in resistance to organic solvents2C periplasmic component</t>
  </si>
  <si>
    <t>peg.2459</t>
  </si>
  <si>
    <t>peg.2462</t>
  </si>
  <si>
    <t>peg.2465</t>
  </si>
  <si>
    <t>peg.2471</t>
  </si>
  <si>
    <t>peg.2472</t>
  </si>
  <si>
    <t>peg.2481</t>
  </si>
  <si>
    <t>peg.2483</t>
  </si>
  <si>
    <t>peg.2485</t>
  </si>
  <si>
    <t>peg.2486</t>
  </si>
  <si>
    <t>peg.2494</t>
  </si>
  <si>
    <t>peg.2498</t>
  </si>
  <si>
    <t>peg.2499</t>
  </si>
  <si>
    <t>peg.2500</t>
  </si>
  <si>
    <t>peg.2501</t>
  </si>
  <si>
    <t>peg.2504</t>
  </si>
  <si>
    <t>peg.2506</t>
  </si>
  <si>
    <t>peg.2511</t>
  </si>
  <si>
    <t>peg.2512</t>
  </si>
  <si>
    <t>peg.2514</t>
  </si>
  <si>
    <t>peg.2515</t>
  </si>
  <si>
    <t>peg.2516</t>
  </si>
  <si>
    <t>peg.2517</t>
  </si>
  <si>
    <t>peg.2518</t>
  </si>
  <si>
    <t>Cytochrome c heme lyase subunit CcmF</t>
  </si>
  <si>
    <t>peg.2519</t>
  </si>
  <si>
    <t>peg.2520</t>
  </si>
  <si>
    <t>peg.2523</t>
  </si>
  <si>
    <t>peg.2537</t>
  </si>
  <si>
    <t>peg.2541</t>
  </si>
  <si>
    <t>peg.2545</t>
  </si>
  <si>
    <t>peg.2546</t>
  </si>
  <si>
    <t>peg.2550</t>
  </si>
  <si>
    <t>peg.2557</t>
  </si>
  <si>
    <t>peg.2558</t>
  </si>
  <si>
    <t>peg.2561</t>
  </si>
  <si>
    <t>peg.2565</t>
  </si>
  <si>
    <t>peg.2570</t>
  </si>
  <si>
    <t>peg.2571</t>
  </si>
  <si>
    <t>peg.2574</t>
  </si>
  <si>
    <t>peg.2579</t>
  </si>
  <si>
    <t>Glutamate Aspartate periplasmic binding protein precursor GltI (TC 3.A.1.3.4)</t>
  </si>
  <si>
    <t>peg.2581</t>
  </si>
  <si>
    <t>peg.2582</t>
  </si>
  <si>
    <t>peg.2584</t>
  </si>
  <si>
    <t>peg.2586</t>
  </si>
  <si>
    <t>NAD-dependent formate dehydrogenase delta subunit</t>
  </si>
  <si>
    <t>peg.2587</t>
  </si>
  <si>
    <t>peg.2588</t>
  </si>
  <si>
    <t>NAD-dependent formate dehydrogenase alpha subunit</t>
  </si>
  <si>
    <t>peg.2589</t>
  </si>
  <si>
    <t>NAD-dependent formate dehydrogenase beta subunit</t>
  </si>
  <si>
    <t>peg.2590</t>
  </si>
  <si>
    <t>NAD-dependent formate dehydrogenase gamma subunit</t>
  </si>
  <si>
    <t>peg.2595</t>
  </si>
  <si>
    <t>NADP-dependent malic enzyme (EC 1.1.1.40)</t>
  </si>
  <si>
    <t>peg.2596</t>
  </si>
  <si>
    <t>peg.2597</t>
  </si>
  <si>
    <t>Cobalt-zinc-cadmium resistance protein CzcD</t>
  </si>
  <si>
    <t>peg.2602</t>
  </si>
  <si>
    <t>Na(+) H(+) antiporter subunit A%3B Na(+) H(+) antiporter subunit B</t>
  </si>
  <si>
    <t>peg.2603</t>
  </si>
  <si>
    <t>peg.2604</t>
  </si>
  <si>
    <t>peg.2605</t>
  </si>
  <si>
    <t>peg.2606</t>
  </si>
  <si>
    <t>peg.2607</t>
  </si>
  <si>
    <t>peg.2613</t>
  </si>
  <si>
    <t>Long-chain fatty acid transport protein</t>
  </si>
  <si>
    <t>peg.2614</t>
  </si>
  <si>
    <t>peg.2616</t>
  </si>
  <si>
    <t>peg.2618</t>
  </si>
  <si>
    <t>peg.2621</t>
  </si>
  <si>
    <t>peg.2623</t>
  </si>
  <si>
    <t>peg.2627</t>
  </si>
  <si>
    <t>peg.2629</t>
  </si>
  <si>
    <t>peg.2631</t>
  </si>
  <si>
    <t>Periplasmic hemin-binding protein</t>
  </si>
  <si>
    <t>peg.2632</t>
  </si>
  <si>
    <t>peg.2633</t>
  </si>
  <si>
    <t>ABC-type hemin transport system2C ATPase component</t>
  </si>
  <si>
    <t>peg.2635</t>
  </si>
  <si>
    <t>AcrB/AcrD/AcrF family protein</t>
  </si>
  <si>
    <t>peg.2638</t>
  </si>
  <si>
    <t>peg.2643</t>
  </si>
  <si>
    <t>peg.2644</t>
  </si>
  <si>
    <t>peg.2645</t>
  </si>
  <si>
    <t>peg.2652</t>
  </si>
  <si>
    <t>Copper-containing nitrite reductase (EC 1.7.2.1)</t>
  </si>
  <si>
    <t>peg.2654</t>
  </si>
  <si>
    <t>peg.2656</t>
  </si>
  <si>
    <t>peg.2657</t>
  </si>
  <si>
    <t>peg.2658</t>
  </si>
  <si>
    <t>peg.2659</t>
  </si>
  <si>
    <t>Phosphoadenylyl-sulfate reductase [thioredoxin] (EC 1.8.4.8) / Adenylyl-sulfate reductase [thioredoxin] (EC 1.8.4.10)</t>
  </si>
  <si>
    <t>peg.2660</t>
  </si>
  <si>
    <t>Sulfate adenylyltransferase subunit 2 (EC 2.7.7.4)</t>
  </si>
  <si>
    <t>peg.2661</t>
  </si>
  <si>
    <t>Sulfate adenylyltransferase subunit 1 (EC 2.7.7.4) / Adenylylsulfate kinase (EC 2.7.1.25)</t>
  </si>
  <si>
    <t>peg.2662</t>
  </si>
  <si>
    <t>peg.2663</t>
  </si>
  <si>
    <t>peg.2664</t>
  </si>
  <si>
    <t>Sulfite reductase [NADPH] hemoprotein beta-component (EC 1.8.1.2)</t>
  </si>
  <si>
    <t>peg.2665</t>
  </si>
  <si>
    <t>Sulfite reductase [NADPH] flavoprotein alpha-component (EC 1.8.1.2)</t>
  </si>
  <si>
    <t>peg.2666</t>
  </si>
  <si>
    <t>peg.2667</t>
  </si>
  <si>
    <t>Coenzyme PQQ synthesis protein B</t>
  </si>
  <si>
    <t>peg.2668</t>
  </si>
  <si>
    <t>peg.2669</t>
  </si>
  <si>
    <t>peg.2670</t>
  </si>
  <si>
    <t>peg.2671</t>
  </si>
  <si>
    <t>peg.2672</t>
  </si>
  <si>
    <t>peg.2673</t>
  </si>
  <si>
    <t>peg.2675</t>
  </si>
  <si>
    <t>peg.2677</t>
  </si>
  <si>
    <t>peg.2679</t>
  </si>
  <si>
    <t>peg.2680</t>
  </si>
  <si>
    <t>peg.2681</t>
  </si>
  <si>
    <t>peg.2684</t>
  </si>
  <si>
    <t>peg.2686</t>
  </si>
  <si>
    <t>peg.2688</t>
  </si>
  <si>
    <t>Alkanesulfonates ABC transporter ATP-binding protein / Sulfonate ABC transporter2C ATP-binding subunit SsuB</t>
  </si>
  <si>
    <t>peg.2689</t>
  </si>
  <si>
    <t>ABC-type nitrate/sulfonate/bicarbonate transport system2C permease component</t>
  </si>
  <si>
    <t>peg.2690</t>
  </si>
  <si>
    <t>ABC transporter substrate-binding protein</t>
  </si>
  <si>
    <t>peg.2695</t>
  </si>
  <si>
    <t>peg.2696</t>
  </si>
  <si>
    <t>ABC transporter permease protein</t>
  </si>
  <si>
    <t>peg.2702</t>
  </si>
  <si>
    <t>peg.2704</t>
  </si>
  <si>
    <t>peg.2709</t>
  </si>
  <si>
    <t>Formylmethanofuran dehydrogenase subunit B (EC 1.2.99.5)</t>
  </si>
  <si>
    <t>peg.2710</t>
  </si>
  <si>
    <t>Formylmethanofuran dehydrogenase subunit A (EC 1.2.99.5)</t>
  </si>
  <si>
    <t>peg.2711</t>
  </si>
  <si>
    <t>Formylmethanofuran--tetrahydromethanopterin N-formyltransferase (EC 2.3.1.101)</t>
  </si>
  <si>
    <t>peg.2712</t>
  </si>
  <si>
    <t>peg.2716</t>
  </si>
  <si>
    <t>peg.2717</t>
  </si>
  <si>
    <t>peg.2724</t>
  </si>
  <si>
    <t>peg.2725</t>
  </si>
  <si>
    <t>peg.2728</t>
  </si>
  <si>
    <t>peg.2731</t>
  </si>
  <si>
    <t>NADP-specific glutamate dehydrogenase (EC 1.4.1.4)</t>
  </si>
  <si>
    <t>peg.2732</t>
  </si>
  <si>
    <t>peg.2733</t>
  </si>
  <si>
    <t>peg.2734</t>
  </si>
  <si>
    <t>peg.2737</t>
  </si>
  <si>
    <t>peg.2740</t>
  </si>
  <si>
    <t>peg.2742</t>
  </si>
  <si>
    <t>peg.2743</t>
  </si>
  <si>
    <t>peg.2745</t>
  </si>
  <si>
    <t>peg.2746</t>
  </si>
  <si>
    <t>Pseudoazurin</t>
  </si>
  <si>
    <t>peg.2747</t>
  </si>
  <si>
    <t>Lipid A export ATP-binding/permease protein MsbA</t>
  </si>
  <si>
    <t>peg.2750</t>
  </si>
  <si>
    <t>peg.2751</t>
  </si>
  <si>
    <t>peg.2752</t>
  </si>
  <si>
    <t>peg.2754</t>
  </si>
  <si>
    <t>peg.2757</t>
  </si>
  <si>
    <t>peg.2759</t>
  </si>
  <si>
    <t>peg.2760</t>
  </si>
  <si>
    <t>peg.2761</t>
  </si>
  <si>
    <t>peg.2763</t>
  </si>
  <si>
    <t>peg.2764</t>
  </si>
  <si>
    <t>peg.2768</t>
  </si>
  <si>
    <t>peg.2769</t>
  </si>
  <si>
    <t>peg.2770</t>
  </si>
  <si>
    <t>DNA recombination protein RmuC</t>
  </si>
  <si>
    <t>peg.2774</t>
  </si>
  <si>
    <t>peg.2776</t>
  </si>
  <si>
    <t>peg.2777</t>
  </si>
  <si>
    <t>peg.2778</t>
  </si>
  <si>
    <t>peg.2780</t>
  </si>
  <si>
    <t>peg.2781</t>
  </si>
  <si>
    <t>peg.2782</t>
  </si>
  <si>
    <t>peg.2783</t>
  </si>
  <si>
    <t>peg.2784</t>
  </si>
  <si>
    <t>peg.2785</t>
  </si>
  <si>
    <t>Outer membrane protein assembly factor YaeT precursor</t>
  </si>
  <si>
    <t>peg.2789</t>
  </si>
  <si>
    <t>peg.2790</t>
  </si>
  <si>
    <t>peg.2791</t>
  </si>
  <si>
    <t>peg.2792</t>
  </si>
  <si>
    <t>peg.2795</t>
  </si>
  <si>
    <t>peg.2797</t>
  </si>
  <si>
    <t>peg.2798</t>
  </si>
  <si>
    <t>peg.2803</t>
  </si>
  <si>
    <t>peg.2806</t>
  </si>
  <si>
    <t>peg.2812</t>
  </si>
  <si>
    <t>peg.2813</t>
  </si>
  <si>
    <t>peg.2817</t>
  </si>
  <si>
    <t>peg.2821</t>
  </si>
  <si>
    <t>peg.2822</t>
  </si>
  <si>
    <t>Nitrate reductase cytochrome c550-type subunit</t>
  </si>
  <si>
    <t>peg.2823</t>
  </si>
  <si>
    <t>Periplasmic nitrate reductase precursor (EC 1.7.99.4)</t>
  </si>
  <si>
    <t>peg.2824</t>
  </si>
  <si>
    <t>peg.2825</t>
  </si>
  <si>
    <t>peg.2826</t>
  </si>
  <si>
    <t>peg.2829</t>
  </si>
  <si>
    <t>peg.2831</t>
  </si>
  <si>
    <t>peg.2835</t>
  </si>
  <si>
    <t>peg.2836</t>
  </si>
  <si>
    <t>peg.2843</t>
  </si>
  <si>
    <t>peg.2844</t>
  </si>
  <si>
    <t>peg.2845</t>
  </si>
  <si>
    <t>peg.2846</t>
  </si>
  <si>
    <t>peg.2847</t>
  </si>
  <si>
    <t>peg.2848</t>
  </si>
  <si>
    <t>peg.2849</t>
  </si>
  <si>
    <t>peg.2850</t>
  </si>
  <si>
    <t>peg.2851</t>
  </si>
  <si>
    <t>peg.2852</t>
  </si>
  <si>
    <t>peg.2853</t>
  </si>
  <si>
    <t>peg.2854</t>
  </si>
  <si>
    <t>peg.2855</t>
  </si>
  <si>
    <t>peg.2856</t>
  </si>
  <si>
    <t>peg.2857</t>
  </si>
  <si>
    <t>peg.2858</t>
  </si>
  <si>
    <t>peg.2859</t>
  </si>
  <si>
    <t>peg.2860</t>
  </si>
  <si>
    <t>peg.2861</t>
  </si>
  <si>
    <t>peg.2862</t>
  </si>
  <si>
    <t>peg.2863</t>
  </si>
  <si>
    <t>peg.2864</t>
  </si>
  <si>
    <t>peg.2865</t>
  </si>
  <si>
    <t>peg.2866</t>
  </si>
  <si>
    <t>peg.2867</t>
  </si>
  <si>
    <t>peg.2868</t>
  </si>
  <si>
    <t>peg.2869</t>
  </si>
  <si>
    <t>peg.2870</t>
  </si>
  <si>
    <t>peg.2871</t>
  </si>
  <si>
    <t>peg.2872</t>
  </si>
  <si>
    <t>peg.2873</t>
  </si>
  <si>
    <t>peg.2874</t>
  </si>
  <si>
    <t>peg.2875</t>
  </si>
  <si>
    <t>peg.2879</t>
  </si>
  <si>
    <t>peg.2880</t>
  </si>
  <si>
    <t>peg.2881</t>
  </si>
  <si>
    <t>peg.2883</t>
  </si>
  <si>
    <t>peg.2884</t>
  </si>
  <si>
    <t>peg.2885</t>
  </si>
  <si>
    <t>peg.2886</t>
  </si>
  <si>
    <t>peg.2887</t>
  </si>
  <si>
    <t>peg.2888</t>
  </si>
  <si>
    <t>peg.2889</t>
  </si>
  <si>
    <t>peg.2890</t>
  </si>
  <si>
    <t>peg.2891</t>
  </si>
  <si>
    <t>peg.2894</t>
  </si>
  <si>
    <t>peg.2896</t>
  </si>
  <si>
    <t>peg.2918</t>
  </si>
  <si>
    <t>peg.2920</t>
  </si>
  <si>
    <t>peg.2921</t>
  </si>
  <si>
    <t>peg.2922</t>
  </si>
  <si>
    <t>peg.2926</t>
  </si>
  <si>
    <t>peg.2927</t>
  </si>
  <si>
    <t>peg.2928</t>
  </si>
  <si>
    <t>peg.2940</t>
  </si>
  <si>
    <t>peg.2941</t>
  </si>
  <si>
    <t>peg.2942</t>
  </si>
  <si>
    <t>peg.2947</t>
  </si>
  <si>
    <t>MxaD protein</t>
  </si>
  <si>
    <t>peg.2948</t>
  </si>
  <si>
    <t>MxaL protein</t>
  </si>
  <si>
    <t>peg.2949</t>
  </si>
  <si>
    <t>peg.2950</t>
  </si>
  <si>
    <t>peg.2951</t>
  </si>
  <si>
    <t>peg.2952</t>
  </si>
  <si>
    <t>peg.2953</t>
  </si>
  <si>
    <t>Methanol dehydrogenase regulatory protein MoxR</t>
  </si>
  <si>
    <t>peg.2954</t>
  </si>
  <si>
    <t>peg.2955</t>
  </si>
  <si>
    <t>Cytochrome c-L precursor (Cytochrome c551I) (Cytochrome c552)</t>
  </si>
  <si>
    <t>peg.2956</t>
  </si>
  <si>
    <t>peg.2957</t>
  </si>
  <si>
    <t>peg.2958</t>
  </si>
  <si>
    <t>peg.2959</t>
  </si>
  <si>
    <t>MxaH</t>
  </si>
  <si>
    <t>peg.2960</t>
  </si>
  <si>
    <t>peg.2962</t>
  </si>
  <si>
    <t>peg.2963</t>
  </si>
  <si>
    <t>peg.2965</t>
  </si>
  <si>
    <t>peg.2985</t>
  </si>
  <si>
    <t>peg.2989</t>
  </si>
  <si>
    <t>peg.2990</t>
  </si>
  <si>
    <t>peg.2991</t>
  </si>
  <si>
    <t>peg.2994</t>
  </si>
  <si>
    <t>peg.2995</t>
  </si>
  <si>
    <t>peg.2997</t>
  </si>
  <si>
    <t>peg.2998</t>
  </si>
  <si>
    <t>peg.3002</t>
  </si>
  <si>
    <t>Polysaccharide export protein</t>
  </si>
  <si>
    <t>peg.3008</t>
  </si>
  <si>
    <t>peg.3009</t>
  </si>
  <si>
    <t>putative ABC transporter2C ATP-binding protein</t>
  </si>
  <si>
    <t>peg.3011</t>
  </si>
  <si>
    <t>peg.3014</t>
  </si>
  <si>
    <t>peg.3015</t>
  </si>
  <si>
    <t>peg.3017</t>
  </si>
  <si>
    <t>peg.3018</t>
  </si>
  <si>
    <t>peg.3019</t>
  </si>
  <si>
    <t>peg.3021</t>
  </si>
  <si>
    <t>peg.3023</t>
  </si>
  <si>
    <t>peg.3024</t>
  </si>
  <si>
    <t>peg.3026</t>
  </si>
  <si>
    <t>peg.3028</t>
  </si>
  <si>
    <t>peg.3031</t>
  </si>
  <si>
    <t>peg.3032</t>
  </si>
  <si>
    <t>peg.3034</t>
  </si>
  <si>
    <t>peg.3035</t>
  </si>
  <si>
    <t>peg.3037</t>
  </si>
  <si>
    <t>peg.3038</t>
  </si>
  <si>
    <t>PseudoReconstitué Lipid A export ATP-binding/permease protein MsbA</t>
  </si>
  <si>
    <t>peg.3039</t>
  </si>
  <si>
    <t>peg.3040</t>
  </si>
  <si>
    <t>peg.3047</t>
  </si>
  <si>
    <t>peg.3049</t>
  </si>
  <si>
    <t>peg.3050</t>
  </si>
  <si>
    <t>peg.3051</t>
  </si>
  <si>
    <t>peg.3052</t>
  </si>
  <si>
    <t>PseudoReconstitué Macrolide export ATP-binding/permease protein MacB (EC 3.6.3.-)</t>
  </si>
  <si>
    <t>peg.3053</t>
  </si>
  <si>
    <t>peg.3054</t>
  </si>
  <si>
    <t>peg.3056</t>
  </si>
  <si>
    <t>peg.3057</t>
  </si>
  <si>
    <t>Methylmalonyl-CoA mutase (EC 5.4.99.2)</t>
  </si>
  <si>
    <t>peg.3058</t>
  </si>
  <si>
    <t>peg.3061</t>
  </si>
  <si>
    <t>ATP-dependent Clp protease ATP-binding subunit ClpA</t>
  </si>
  <si>
    <t>peg.3062</t>
  </si>
  <si>
    <t>ATP-dependent Clp protease adaptor protein ClpS</t>
  </si>
  <si>
    <t>peg.3064</t>
  </si>
  <si>
    <t>peg.3067</t>
  </si>
  <si>
    <t>peg.3068</t>
  </si>
  <si>
    <t>peg.3070</t>
  </si>
  <si>
    <t>peg.3074</t>
  </si>
  <si>
    <t>peg.3075</t>
  </si>
  <si>
    <t>PseudoReconstitué Aquaporin Z</t>
  </si>
  <si>
    <t>peg.3079</t>
  </si>
  <si>
    <t>putative amino acid ABC transporter ATP-binding protein</t>
  </si>
  <si>
    <t>peg.3081</t>
  </si>
  <si>
    <t>peg.3082</t>
  </si>
  <si>
    <t>Glutamate Aspartate transport system permease protein GltJ (TC 3.A.1.3.4)</t>
  </si>
  <si>
    <t>peg.3083</t>
  </si>
  <si>
    <t>Glutamate transport membrane-spanning protein</t>
  </si>
  <si>
    <t>peg.3088</t>
  </si>
  <si>
    <t>peg.3091</t>
  </si>
  <si>
    <t>peg.3092</t>
  </si>
  <si>
    <t>peg.3094</t>
  </si>
  <si>
    <t>peg.3095</t>
  </si>
  <si>
    <t>peg.3096</t>
  </si>
  <si>
    <t>peg.3097</t>
  </si>
  <si>
    <t>peg.3098</t>
  </si>
  <si>
    <t>peg.3099</t>
  </si>
  <si>
    <t>Iron-sulfur cluster assembly ATPase protein SufC</t>
  </si>
  <si>
    <t>peg.3100</t>
  </si>
  <si>
    <t>peg.3101</t>
  </si>
  <si>
    <t>peg.3103</t>
  </si>
  <si>
    <t>peg.3104</t>
  </si>
  <si>
    <t>Kup system potassium uptake protein</t>
  </si>
  <si>
    <t>peg.3107</t>
  </si>
  <si>
    <t>peg.3108</t>
  </si>
  <si>
    <t>small multidrug resistance protein</t>
  </si>
  <si>
    <t>peg.3111</t>
  </si>
  <si>
    <t>peg.3114</t>
  </si>
  <si>
    <t>Pyruvate kinase (EC 2.7.1.40)</t>
  </si>
  <si>
    <t>peg.3116</t>
  </si>
  <si>
    <t>peg.3117</t>
  </si>
  <si>
    <t>peg.3119</t>
  </si>
  <si>
    <t>peg.3120</t>
  </si>
  <si>
    <t>peg.3122</t>
  </si>
  <si>
    <t>peg.3123</t>
  </si>
  <si>
    <t>peg.3124</t>
  </si>
  <si>
    <t>Glutamate synthase [NADPH] small chain (EC 1.4.1.13)</t>
  </si>
  <si>
    <t>peg.3127</t>
  </si>
  <si>
    <t>peg.3129</t>
  </si>
  <si>
    <t>peg.3131</t>
  </si>
  <si>
    <t>peg.3134</t>
  </si>
  <si>
    <t>peg.3137</t>
  </si>
  <si>
    <t>peg.3138</t>
  </si>
  <si>
    <t>peg.3142</t>
  </si>
  <si>
    <t>peg.3144</t>
  </si>
  <si>
    <t>peg.3146</t>
  </si>
  <si>
    <t>peg.3147</t>
  </si>
  <si>
    <t>peg.3148</t>
  </si>
  <si>
    <t>peg.3149</t>
  </si>
  <si>
    <t>peg.3150</t>
  </si>
  <si>
    <t>peg.3151</t>
  </si>
  <si>
    <t>peg.3152</t>
  </si>
  <si>
    <t>peg.3154</t>
  </si>
  <si>
    <t>peg.3158</t>
  </si>
  <si>
    <t>peg.3159</t>
  </si>
  <si>
    <t>peg.3160</t>
  </si>
  <si>
    <t>peg.3162</t>
  </si>
  <si>
    <t>peg.3167</t>
  </si>
  <si>
    <t>3'(2')2C5'-bisphosphate nucleotidase (EC 3.1.3.7)</t>
  </si>
  <si>
    <t>peg.3168</t>
  </si>
  <si>
    <t>peg.3169</t>
  </si>
  <si>
    <t>peg.3171</t>
  </si>
  <si>
    <t>YbbM seven transmembrane helix protein</t>
  </si>
  <si>
    <t>peg.3174</t>
  </si>
  <si>
    <t>peg.3175</t>
  </si>
  <si>
    <t>peg.3177</t>
  </si>
  <si>
    <t>peg.3181</t>
  </si>
  <si>
    <t>peg.3185</t>
  </si>
  <si>
    <t>Fumarate hydratase class II (EC 4.2.1.2)</t>
  </si>
  <si>
    <t>peg.3189</t>
  </si>
  <si>
    <t>peg.3190</t>
  </si>
  <si>
    <t>peg.3191</t>
  </si>
  <si>
    <t>peg.3192</t>
  </si>
  <si>
    <t>peg.3193</t>
  </si>
  <si>
    <t>peg.3194</t>
  </si>
  <si>
    <t>peg.3195</t>
  </si>
  <si>
    <t>peg.3196</t>
  </si>
  <si>
    <t>peg.3197</t>
  </si>
  <si>
    <t>peg.3199</t>
  </si>
  <si>
    <t>peg.3200</t>
  </si>
  <si>
    <t>peg.3201</t>
  </si>
  <si>
    <t>peg.3203</t>
  </si>
  <si>
    <t>Large-conductance mechanosensitive channel</t>
  </si>
  <si>
    <t>peg.3205</t>
  </si>
  <si>
    <t>peg.3206</t>
  </si>
  <si>
    <t>peg.3207</t>
  </si>
  <si>
    <t>peg.3208</t>
  </si>
  <si>
    <t>peg.3209</t>
  </si>
  <si>
    <t>peg.3210</t>
  </si>
  <si>
    <t>peg.3211</t>
  </si>
  <si>
    <t>peg.3212</t>
  </si>
  <si>
    <t>Phosphoenolpyruvate carboxylase (EC 4.1.1.31)%3B divergent?</t>
  </si>
  <si>
    <t>peg.3213</t>
  </si>
  <si>
    <t>TRAP-type C4-dicarboxylate transport system2C large permease component</t>
  </si>
  <si>
    <t>peg.3214</t>
  </si>
  <si>
    <t>TRAP-type transport system2C small permease component2C predicted N-acetylneuraminate transporter</t>
  </si>
  <si>
    <t>peg.3216</t>
  </si>
  <si>
    <t>TRAP-type C4-dicarboxylate transport system2C periplasmic component</t>
  </si>
  <si>
    <t>peg.3217</t>
  </si>
  <si>
    <t>peg.3219</t>
  </si>
  <si>
    <t>peg.3222</t>
  </si>
  <si>
    <t>peg.3223</t>
  </si>
  <si>
    <t>peg.3225</t>
  </si>
  <si>
    <t>peg.3230</t>
  </si>
  <si>
    <t>peg.3231</t>
  </si>
  <si>
    <t>peg.3233</t>
  </si>
  <si>
    <t>Lipoprotein releasing system ATP-binding protein LolD</t>
  </si>
  <si>
    <t>peg.3234</t>
  </si>
  <si>
    <t>Lipoprotein releasing system transmembrane protein LolE</t>
  </si>
  <si>
    <t>peg.3235</t>
  </si>
  <si>
    <t>peg.3238</t>
  </si>
  <si>
    <t>Methylmalonyl-CoA epimerase (EC 5.1.99.1)%3B Ethylmalonyl-CoA epimerase</t>
  </si>
  <si>
    <t>peg.3239</t>
  </si>
  <si>
    <t>peg.3240</t>
  </si>
  <si>
    <t>peg.3242</t>
  </si>
  <si>
    <t>peg.3243</t>
  </si>
  <si>
    <t>peg.3244</t>
  </si>
  <si>
    <t>peg.3245</t>
  </si>
  <si>
    <t>peg.3246</t>
  </si>
  <si>
    <t>peg.3247</t>
  </si>
  <si>
    <t>peg.3248</t>
  </si>
  <si>
    <t>peg.3249</t>
  </si>
  <si>
    <t>peg.3250</t>
  </si>
  <si>
    <t>peg.3251</t>
  </si>
  <si>
    <t>peg.3253</t>
  </si>
  <si>
    <t>peg.3256</t>
  </si>
  <si>
    <t>peg.3258</t>
  </si>
  <si>
    <t>peg.3262</t>
  </si>
  <si>
    <t>peg.3267</t>
  </si>
  <si>
    <t>peg.3271</t>
  </si>
  <si>
    <t>peg.3272</t>
  </si>
  <si>
    <t>MaoC family protein</t>
  </si>
  <si>
    <t>peg.3273</t>
  </si>
  <si>
    <t>peg.3274</t>
  </si>
  <si>
    <t>peg.3275</t>
  </si>
  <si>
    <t>peg.3276</t>
  </si>
  <si>
    <t>peg.3277</t>
  </si>
  <si>
    <t>peg.3278</t>
  </si>
  <si>
    <t>peg.3280</t>
  </si>
  <si>
    <t>peg.3281</t>
  </si>
  <si>
    <t>peg.3282</t>
  </si>
  <si>
    <t>peg.3286</t>
  </si>
  <si>
    <t>peg.3288</t>
  </si>
  <si>
    <t>peg.3290</t>
  </si>
  <si>
    <t>peg.3301</t>
  </si>
  <si>
    <t>peg.3302</t>
  </si>
  <si>
    <t>peg.3303</t>
  </si>
  <si>
    <t>peg.3304</t>
  </si>
  <si>
    <t>peg.3307</t>
  </si>
  <si>
    <t>peg.3308</t>
  </si>
  <si>
    <t>peg.3310</t>
  </si>
  <si>
    <t>peg.3312</t>
  </si>
  <si>
    <t>peg.3313</t>
  </si>
  <si>
    <t>peg.3314</t>
  </si>
  <si>
    <t>peg.3317</t>
  </si>
  <si>
    <t>peg.3318</t>
  </si>
  <si>
    <t>peg.3321</t>
  </si>
  <si>
    <t>peg.3322</t>
  </si>
  <si>
    <t>competence lipoprotein ComL2C putative</t>
  </si>
  <si>
    <t>peg.3323</t>
  </si>
  <si>
    <t>peg.3324</t>
  </si>
  <si>
    <t>peg.3325</t>
  </si>
  <si>
    <t>peg.3326</t>
  </si>
  <si>
    <t>peg.3327</t>
  </si>
  <si>
    <t>peg.3328</t>
  </si>
  <si>
    <t>peg.3329</t>
  </si>
  <si>
    <t>peg.3330</t>
  </si>
  <si>
    <t>peg.3331</t>
  </si>
  <si>
    <t>Cell division protein FtsW</t>
  </si>
  <si>
    <t>peg.3332</t>
  </si>
  <si>
    <t>peg.3334</t>
  </si>
  <si>
    <t>peg.3335</t>
  </si>
  <si>
    <t>peg.3336</t>
  </si>
  <si>
    <t>peg.3337</t>
  </si>
  <si>
    <t>peg.3338</t>
  </si>
  <si>
    <t>peg.3343</t>
  </si>
  <si>
    <t>peg.3346</t>
  </si>
  <si>
    <t>peg.3352</t>
  </si>
  <si>
    <t>peg.3353</t>
  </si>
  <si>
    <t>Sulfate and thiosulfate import ATP-binding protein CysA (EC 3.6.3.25)</t>
  </si>
  <si>
    <t>peg.3354</t>
  </si>
  <si>
    <t>Sulfate transport system permease protein CysW</t>
  </si>
  <si>
    <t>peg.3355</t>
  </si>
  <si>
    <t>Sulfate transport system permease protein CysT</t>
  </si>
  <si>
    <t>peg.3358</t>
  </si>
  <si>
    <t>peg.3360</t>
  </si>
  <si>
    <t>Sulfate and thiosulfate binding protein CysP</t>
  </si>
  <si>
    <t>peg.3362</t>
  </si>
  <si>
    <t>peg.3367</t>
  </si>
  <si>
    <t>peg.3370</t>
  </si>
  <si>
    <t>peg.3371</t>
  </si>
  <si>
    <t>peg.3373</t>
  </si>
  <si>
    <t>peg.3375</t>
  </si>
  <si>
    <t>peg.3377</t>
  </si>
  <si>
    <t>peg.3379</t>
  </si>
  <si>
    <t>peg.3380</t>
  </si>
  <si>
    <t>peg.3382</t>
  </si>
  <si>
    <t>peg.3385</t>
  </si>
  <si>
    <t>peg.3387</t>
  </si>
  <si>
    <t>peg.3391</t>
  </si>
  <si>
    <t>peg.3394</t>
  </si>
  <si>
    <t>peg.3395</t>
  </si>
  <si>
    <t>peg.3409</t>
  </si>
  <si>
    <t>peg.3415</t>
  </si>
  <si>
    <t>putative signal transducer2C MFS Superfamily transporter</t>
  </si>
  <si>
    <t>peg.3416</t>
  </si>
  <si>
    <t>peg.3419</t>
  </si>
  <si>
    <t>peg.3420</t>
  </si>
  <si>
    <t>peg.3421</t>
  </si>
  <si>
    <t>peg.3434</t>
  </si>
  <si>
    <t>peg.3436</t>
  </si>
  <si>
    <t>peg.3437</t>
  </si>
  <si>
    <t>peg.3438</t>
  </si>
  <si>
    <t>peg.3440</t>
  </si>
  <si>
    <t>peg.3443</t>
  </si>
  <si>
    <t>peg.3448</t>
  </si>
  <si>
    <t>peg.3449</t>
  </si>
  <si>
    <t>peg.3451</t>
  </si>
  <si>
    <t>peg.3452</t>
  </si>
  <si>
    <t>peg.3453</t>
  </si>
  <si>
    <t>peg.3456</t>
  </si>
  <si>
    <t>peg.3459</t>
  </si>
  <si>
    <t>peg.3461</t>
  </si>
  <si>
    <t>peg.3463</t>
  </si>
  <si>
    <t>peg.3464</t>
  </si>
  <si>
    <t>peg.3466</t>
  </si>
  <si>
    <t>peg.3472</t>
  </si>
  <si>
    <t>peg.3475</t>
  </si>
  <si>
    <t>peg.3476</t>
  </si>
  <si>
    <t>peg.3477</t>
  </si>
  <si>
    <t>peg.3479</t>
  </si>
  <si>
    <t>peg.3480</t>
  </si>
  <si>
    <t>peg.3482</t>
  </si>
  <si>
    <t>peg.3484</t>
  </si>
  <si>
    <t>Ribose-phosphate pyrophosphokinase (EC 2.7.6.1)</t>
  </si>
  <si>
    <t>peg.3486</t>
  </si>
  <si>
    <t>peg.3487</t>
  </si>
  <si>
    <t>peg.3488</t>
  </si>
  <si>
    <t>peg.3489</t>
  </si>
  <si>
    <t>peg.3490</t>
  </si>
  <si>
    <t>peg.3491</t>
  </si>
  <si>
    <t>peg.3492</t>
  </si>
  <si>
    <t>peg.3494</t>
  </si>
  <si>
    <t>peg.3495</t>
  </si>
  <si>
    <t>peg.3496</t>
  </si>
  <si>
    <t>peg.3497</t>
  </si>
  <si>
    <t>peg.3498</t>
  </si>
  <si>
    <t>peg.3500</t>
  </si>
  <si>
    <t>peg.3501</t>
  </si>
  <si>
    <t>peg.3502</t>
  </si>
  <si>
    <t>peg.3503</t>
  </si>
  <si>
    <t>peg.3504</t>
  </si>
  <si>
    <t>peg.3509</t>
  </si>
  <si>
    <t>peg.3510</t>
  </si>
  <si>
    <t>peg.3512</t>
  </si>
  <si>
    <t>peg.3516</t>
  </si>
  <si>
    <t>peg.3518</t>
  </si>
  <si>
    <t>peg.3519</t>
  </si>
  <si>
    <t>peg.3520</t>
  </si>
  <si>
    <t>peg.3521</t>
  </si>
  <si>
    <t>peg.3522</t>
  </si>
  <si>
    <t>peg.3524</t>
  </si>
  <si>
    <t>peg.3531</t>
  </si>
  <si>
    <t>peg.3532</t>
  </si>
  <si>
    <t>peg.3533</t>
  </si>
  <si>
    <t>peg.3535</t>
  </si>
  <si>
    <t>peg.3539</t>
  </si>
  <si>
    <t>peg.3540</t>
  </si>
  <si>
    <t>peg.3541</t>
  </si>
  <si>
    <t>peg.3546</t>
  </si>
  <si>
    <t>peg.3547</t>
  </si>
  <si>
    <t>peg.3548</t>
  </si>
  <si>
    <t>TPM</t>
  </si>
  <si>
    <t>fig|1029756.3</t>
  </si>
  <si>
    <t>GPI, pgi</t>
  </si>
  <si>
    <t>FBP, fbp</t>
  </si>
  <si>
    <t>glpX-SEBP</t>
  </si>
  <si>
    <t>ALDO</t>
  </si>
  <si>
    <t>TPI, tpiA</t>
  </si>
  <si>
    <t>GAPDH, gapA</t>
  </si>
  <si>
    <t>PGK, pgk</t>
  </si>
  <si>
    <t>PGAM, gpmA</t>
  </si>
  <si>
    <t>ENO, eno</t>
  </si>
  <si>
    <t>PK, pyk</t>
  </si>
  <si>
    <t>aceE</t>
  </si>
  <si>
    <t>PDHA, pdhA</t>
  </si>
  <si>
    <t>PDHB, pdhB</t>
  </si>
  <si>
    <t>DLAT, aceF, pdhC</t>
  </si>
  <si>
    <t>DLD, lpd, pdhD</t>
  </si>
  <si>
    <t>mdh1, mxaF</t>
  </si>
  <si>
    <t>mdh2, mxaI</t>
  </si>
  <si>
    <t>exaA</t>
  </si>
  <si>
    <t>ALDH</t>
  </si>
  <si>
    <t>aldB</t>
  </si>
  <si>
    <t>ACSS, acs</t>
  </si>
  <si>
    <t>pmm-pgm</t>
  </si>
  <si>
    <t>E4.1.1.32, pckA, PCK</t>
  </si>
  <si>
    <t>CS, gltA</t>
  </si>
  <si>
    <t>ACO, acnA</t>
  </si>
  <si>
    <t>IDH1, IDH2, icd</t>
  </si>
  <si>
    <t>OGDH, sucA</t>
  </si>
  <si>
    <t>DLST, sucB</t>
  </si>
  <si>
    <t>sucD</t>
  </si>
  <si>
    <t>sucC</t>
  </si>
  <si>
    <t>sdhA, frdA</t>
  </si>
  <si>
    <t>sdhB, frdB</t>
  </si>
  <si>
    <t>sdhC, frdC</t>
  </si>
  <si>
    <t>sdhD, frdD</t>
  </si>
  <si>
    <t>E4.2.1.2B, fumC, FH</t>
  </si>
  <si>
    <t>mdh</t>
  </si>
  <si>
    <t>rpe, RPE</t>
  </si>
  <si>
    <t>E2.2.1.1, tktA, tktB</t>
  </si>
  <si>
    <t>E2.2.1.2, talA, talB</t>
  </si>
  <si>
    <t>rpiA</t>
  </si>
  <si>
    <t>rbsK, RBKS</t>
  </si>
  <si>
    <t>PRPS, prsA</t>
  </si>
  <si>
    <t>gcd</t>
  </si>
  <si>
    <t>UGDH, ugd</t>
  </si>
  <si>
    <t>UGP2, galU, galF</t>
  </si>
  <si>
    <t>E2.7.1.4, scrK</t>
  </si>
  <si>
    <t>algA, xanB, rfbA, wbpW, pslB</t>
  </si>
  <si>
    <t>fucA</t>
  </si>
  <si>
    <t>E1.1.1.122</t>
  </si>
  <si>
    <t>PTS-Man-EIIA, manX</t>
  </si>
  <si>
    <t>galE, GALE</t>
  </si>
  <si>
    <t>rfbF</t>
  </si>
  <si>
    <t>otsA</t>
  </si>
  <si>
    <t>otsB</t>
  </si>
  <si>
    <t>nagZ</t>
  </si>
  <si>
    <t>csn</t>
  </si>
  <si>
    <t>amgK</t>
  </si>
  <si>
    <t>murU</t>
  </si>
  <si>
    <t>glmU</t>
  </si>
  <si>
    <t>wlbA, bplA</t>
  </si>
  <si>
    <t>wbpE, wlbC</t>
  </si>
  <si>
    <t>wbpD, wlbB</t>
  </si>
  <si>
    <t>wbpI, wlbD</t>
  </si>
  <si>
    <t>wbpO</t>
  </si>
  <si>
    <t>murA</t>
  </si>
  <si>
    <t>murB</t>
  </si>
  <si>
    <t>glmM</t>
  </si>
  <si>
    <t>glmS, GFPT</t>
  </si>
  <si>
    <t>E5.1.3.6</t>
  </si>
  <si>
    <t>per, rfbE</t>
  </si>
  <si>
    <t>rfbG</t>
  </si>
  <si>
    <t>accA</t>
  </si>
  <si>
    <t>accB, bccP</t>
  </si>
  <si>
    <t>accC</t>
  </si>
  <si>
    <t>accD</t>
  </si>
  <si>
    <t>acyP</t>
  </si>
  <si>
    <t>pct</t>
  </si>
  <si>
    <t>LDHD, dld</t>
  </si>
  <si>
    <t>aldA</t>
  </si>
  <si>
    <t>GLO1, gloA</t>
  </si>
  <si>
    <t>gloB, gloC, HAGH</t>
  </si>
  <si>
    <t>E1.1.1.40, maeB</t>
  </si>
  <si>
    <t>ppc</t>
  </si>
  <si>
    <t>ppdK</t>
  </si>
  <si>
    <t>E2.3.1.9, atoB</t>
  </si>
  <si>
    <t>leuA, IMS</t>
  </si>
  <si>
    <t>E4.1.3.1, aceA</t>
  </si>
  <si>
    <t>mtkB</t>
  </si>
  <si>
    <t>mtkA</t>
  </si>
  <si>
    <t>phbB</t>
  </si>
  <si>
    <t>croR</t>
  </si>
  <si>
    <t>ccr</t>
  </si>
  <si>
    <t>MCEE, epi</t>
  </si>
  <si>
    <t>ecm</t>
  </si>
  <si>
    <t>mcd</t>
  </si>
  <si>
    <t>mch, mcd</t>
  </si>
  <si>
    <t>mcl</t>
  </si>
  <si>
    <t>PCCA, pccA</t>
  </si>
  <si>
    <t>PCCB, pccB</t>
  </si>
  <si>
    <t>MUT</t>
  </si>
  <si>
    <t>glcD</t>
  </si>
  <si>
    <t>glcE</t>
  </si>
  <si>
    <t>glcF</t>
  </si>
  <si>
    <t>katE, CAT, catB, srpA</t>
  </si>
  <si>
    <t>gph</t>
  </si>
  <si>
    <t>AGXT</t>
  </si>
  <si>
    <t>glnA, GLUL</t>
  </si>
  <si>
    <t>glyA, SHMT</t>
  </si>
  <si>
    <t>glxK, garK</t>
  </si>
  <si>
    <t>gyaR, GOR1</t>
  </si>
  <si>
    <t>FDH</t>
  </si>
  <si>
    <t>fdsD</t>
  </si>
  <si>
    <t>fdoG, fdhF, fdwA</t>
  </si>
  <si>
    <t>fdoH, fdsB</t>
  </si>
  <si>
    <t>fdoI, fdsG</t>
  </si>
  <si>
    <t>paaF, echA</t>
  </si>
  <si>
    <t>fadJ</t>
  </si>
  <si>
    <t>puuE</t>
  </si>
  <si>
    <t>E2.6.1.18</t>
  </si>
  <si>
    <t>mmsA, iolA, ALDH6A1</t>
  </si>
  <si>
    <t>paaH, hbd, fadB, mmgB</t>
  </si>
  <si>
    <t>phbC, phaC</t>
  </si>
  <si>
    <t>phaZ</t>
  </si>
  <si>
    <t>gabD</t>
  </si>
  <si>
    <t>E2.2.1.6L, ilvB, ilvG, ilvI</t>
  </si>
  <si>
    <t>E2.2.1.6S, ilvH, ilvN</t>
  </si>
  <si>
    <t>leuC, IPMI-L</t>
  </si>
  <si>
    <t>leuD, IPMI-S</t>
  </si>
  <si>
    <t>leuB, IMDH</t>
  </si>
  <si>
    <t>E3.1.3.25, IMPA, suhB</t>
  </si>
  <si>
    <t>E7.1.1.2</t>
  </si>
  <si>
    <t>nuoA</t>
  </si>
  <si>
    <t>nuoB</t>
  </si>
  <si>
    <t>nuoC</t>
  </si>
  <si>
    <t>nuoD</t>
  </si>
  <si>
    <t>nuoE</t>
  </si>
  <si>
    <t>nuoF</t>
  </si>
  <si>
    <t>nuoG</t>
  </si>
  <si>
    <t>nuoH</t>
  </si>
  <si>
    <t>nuoI</t>
  </si>
  <si>
    <t>nuoJ</t>
  </si>
  <si>
    <t>nuoK</t>
  </si>
  <si>
    <t>nuoL</t>
  </si>
  <si>
    <t>nuoM</t>
  </si>
  <si>
    <t>nuoN</t>
  </si>
  <si>
    <t>ndh</t>
  </si>
  <si>
    <t>UQCRFS1, RIP1, petA</t>
  </si>
  <si>
    <t>CYTB, petB</t>
  </si>
  <si>
    <t>qcrA</t>
  </si>
  <si>
    <t>COX10, ctaB, cyoE</t>
  </si>
  <si>
    <t>cyoD</t>
  </si>
  <si>
    <t>coxC, ctaE</t>
  </si>
  <si>
    <t>coxAC</t>
  </si>
  <si>
    <t>coxB, ctaC</t>
  </si>
  <si>
    <t>COX11, ctaG</t>
  </si>
  <si>
    <t>COX15, ctaA</t>
  </si>
  <si>
    <t>ccoN</t>
  </si>
  <si>
    <t>ccoO</t>
  </si>
  <si>
    <t>ccoP</t>
  </si>
  <si>
    <t>cyoC</t>
  </si>
  <si>
    <t>cyoB</t>
  </si>
  <si>
    <t>cyoA</t>
  </si>
  <si>
    <t>cydA</t>
  </si>
  <si>
    <t>cydB</t>
  </si>
  <si>
    <t>ATPF1A, atpA</t>
  </si>
  <si>
    <t>ATPF1B, atpD</t>
  </si>
  <si>
    <t>ATPF1G, atpG</t>
  </si>
  <si>
    <t>ATPF1D, atpH</t>
  </si>
  <si>
    <t>ATPF1E, atpC</t>
  </si>
  <si>
    <t>ATPF0A, atpB</t>
  </si>
  <si>
    <t>ATPF0B, atpF</t>
  </si>
  <si>
    <t>ATPF0C, atpE</t>
  </si>
  <si>
    <t>ppa</t>
  </si>
  <si>
    <t>hppA</t>
  </si>
  <si>
    <t>ppk</t>
  </si>
  <si>
    <t>ppk2</t>
  </si>
  <si>
    <t>PRK, prkB</t>
  </si>
  <si>
    <t>fhs</t>
  </si>
  <si>
    <t>folD</t>
  </si>
  <si>
    <t>metF, MTHFR</t>
  </si>
  <si>
    <t>mxaG</t>
  </si>
  <si>
    <t>mxaA</t>
  </si>
  <si>
    <t>mxaC</t>
  </si>
  <si>
    <t>mxaK</t>
  </si>
  <si>
    <t>mxaL</t>
  </si>
  <si>
    <t>mauA</t>
  </si>
  <si>
    <t>mauB</t>
  </si>
  <si>
    <t>mgsA</t>
  </si>
  <si>
    <t>mgsB</t>
  </si>
  <si>
    <t>mgsC</t>
  </si>
  <si>
    <t>fwdA, fmdA</t>
  </si>
  <si>
    <t>fwdB, fmdB</t>
  </si>
  <si>
    <t>fwdC, fmdC</t>
  </si>
  <si>
    <t>ftr</t>
  </si>
  <si>
    <t>mch</t>
  </si>
  <si>
    <t>mtdB</t>
  </si>
  <si>
    <t>fae</t>
  </si>
  <si>
    <t>serA, PHGDH</t>
  </si>
  <si>
    <t>serC, PSAT1</t>
  </si>
  <si>
    <t>serB, PSPH</t>
  </si>
  <si>
    <t>nrtA, nasF, cynA</t>
  </si>
  <si>
    <t>nrtB, nasE, cynB</t>
  </si>
  <si>
    <t>nrtC, nasD</t>
  </si>
  <si>
    <t>nasA</t>
  </si>
  <si>
    <t>napA</t>
  </si>
  <si>
    <t>napB</t>
  </si>
  <si>
    <t>nirB</t>
  </si>
  <si>
    <t>nirA</t>
  </si>
  <si>
    <t>nirK</t>
  </si>
  <si>
    <t>norB</t>
  </si>
  <si>
    <t>norC</t>
  </si>
  <si>
    <t>nosZ</t>
  </si>
  <si>
    <t>E1.4.1.4, gdhA</t>
  </si>
  <si>
    <t>gltB</t>
  </si>
  <si>
    <t>gltD</t>
  </si>
  <si>
    <t>cynT, can</t>
  </si>
  <si>
    <t>cah</t>
  </si>
  <si>
    <t>cysP, sbp</t>
  </si>
  <si>
    <t>cysU</t>
  </si>
  <si>
    <t>cysW</t>
  </si>
  <si>
    <t>cysA</t>
  </si>
  <si>
    <t>cysNC</t>
  </si>
  <si>
    <t>cysD</t>
  </si>
  <si>
    <t>cysQ, MET22, BPNT1</t>
  </si>
  <si>
    <t>cysH</t>
  </si>
  <si>
    <t>soxY</t>
  </si>
  <si>
    <t>soxZ</t>
  </si>
  <si>
    <t>cysJ</t>
  </si>
  <si>
    <t>cysI</t>
  </si>
  <si>
    <t>TST, MPST, sseA</t>
  </si>
  <si>
    <t>cysE</t>
  </si>
  <si>
    <t>cysK</t>
  </si>
  <si>
    <t>metX</t>
  </si>
  <si>
    <t>metB</t>
  </si>
  <si>
    <t>metZ</t>
  </si>
  <si>
    <t>acpP</t>
  </si>
  <si>
    <t>fabD</t>
  </si>
  <si>
    <t>fabH</t>
  </si>
  <si>
    <t>fabB</t>
  </si>
  <si>
    <t>fabF</t>
  </si>
  <si>
    <t>fabG</t>
  </si>
  <si>
    <t>fabA</t>
  </si>
  <si>
    <t>fabZ</t>
  </si>
  <si>
    <t>fabI</t>
  </si>
  <si>
    <t>ACSL, fadD</t>
  </si>
  <si>
    <t>fadE</t>
  </si>
  <si>
    <t>aas</t>
  </si>
  <si>
    <t>plsX</t>
  </si>
  <si>
    <t>plsY</t>
  </si>
  <si>
    <t>plsC</t>
  </si>
  <si>
    <t>gpsA</t>
  </si>
  <si>
    <t>glpA, glpD</t>
  </si>
  <si>
    <t>pldB</t>
  </si>
  <si>
    <t>pmtA</t>
  </si>
  <si>
    <t>E2.7.7.41, CDS1, CDS2, cdsA</t>
  </si>
  <si>
    <t>CHO1, pssA</t>
  </si>
  <si>
    <t>psd, PISD</t>
  </si>
  <si>
    <t>CRLS</t>
  </si>
  <si>
    <t>btaA</t>
  </si>
  <si>
    <t>btaB</t>
  </si>
  <si>
    <t>gpx</t>
  </si>
  <si>
    <t>tesA</t>
  </si>
  <si>
    <t>tesB</t>
  </si>
  <si>
    <t>purF, PPAT</t>
  </si>
  <si>
    <t>purD</t>
  </si>
  <si>
    <t>purN</t>
  </si>
  <si>
    <t>purL, PFAS</t>
  </si>
  <si>
    <t>purM</t>
  </si>
  <si>
    <t>purK</t>
  </si>
  <si>
    <t>purE</t>
  </si>
  <si>
    <t>purC</t>
  </si>
  <si>
    <t>purB, ADSL</t>
  </si>
  <si>
    <t>purH</t>
  </si>
  <si>
    <t>APRT, apt</t>
  </si>
  <si>
    <t>surE</t>
  </si>
  <si>
    <t>hprT, hpt, HPRT1</t>
  </si>
  <si>
    <t>IMPDH, guaB</t>
  </si>
  <si>
    <t>ndk, NME</t>
  </si>
  <si>
    <t>rdgB</t>
  </si>
  <si>
    <t>guaA, GMPS</t>
  </si>
  <si>
    <t>E2.7.4.8, gmk</t>
  </si>
  <si>
    <t>E1.17.4.1A, nrdA, nrdE</t>
  </si>
  <si>
    <t>E1.17.4.1B, nrdB, nrdF</t>
  </si>
  <si>
    <t>dgt</t>
  </si>
  <si>
    <t>rpoA</t>
  </si>
  <si>
    <t>rpoB</t>
  </si>
  <si>
    <t>rpoC</t>
  </si>
  <si>
    <t>rpoZ</t>
  </si>
  <si>
    <t>polA</t>
  </si>
  <si>
    <t>dnaE</t>
  </si>
  <si>
    <t>dnaN</t>
  </si>
  <si>
    <t>dnaX</t>
  </si>
  <si>
    <t>holA</t>
  </si>
  <si>
    <t>holB</t>
  </si>
  <si>
    <t>dnaQ</t>
  </si>
  <si>
    <t>holC</t>
  </si>
  <si>
    <t>spoT</t>
  </si>
  <si>
    <t>ppx-gppA</t>
  </si>
  <si>
    <t>E4.6.1.1</t>
  </si>
  <si>
    <t>purA, ADSS</t>
  </si>
  <si>
    <t>ppnN</t>
  </si>
  <si>
    <t>adk, AK</t>
  </si>
  <si>
    <t>pnp, PNPT1</t>
  </si>
  <si>
    <t>mazG</t>
  </si>
  <si>
    <t>carB, CPA2</t>
  </si>
  <si>
    <t>carA, CPA1</t>
  </si>
  <si>
    <t>DHODH, pyrD</t>
  </si>
  <si>
    <t>pyrE</t>
  </si>
  <si>
    <t>pyrF</t>
  </si>
  <si>
    <t>pyrH</t>
  </si>
  <si>
    <t>pyrG, CTPS</t>
  </si>
  <si>
    <t>cmk</t>
  </si>
  <si>
    <t>dcd</t>
  </si>
  <si>
    <t>rutE</t>
  </si>
  <si>
    <t>dut, DUT</t>
  </si>
  <si>
    <t>thyA, TYMS</t>
  </si>
  <si>
    <t>tmk, DTYMK</t>
  </si>
  <si>
    <t>aspB</t>
  </si>
  <si>
    <t>nadB</t>
  </si>
  <si>
    <t>asnB, ASNS</t>
  </si>
  <si>
    <t>ald</t>
  </si>
  <si>
    <t>argG, ASS1</t>
  </si>
  <si>
    <t>argH, ASL</t>
  </si>
  <si>
    <t>putA</t>
  </si>
  <si>
    <t>lysC</t>
  </si>
  <si>
    <t>asd</t>
  </si>
  <si>
    <t>E1.1.1.3</t>
  </si>
  <si>
    <t>thrB2</t>
  </si>
  <si>
    <t>thrC</t>
  </si>
  <si>
    <t>E2.3.1.37, ALAS</t>
  </si>
  <si>
    <t>soxA</t>
  </si>
  <si>
    <t>soxB</t>
  </si>
  <si>
    <t>soxG</t>
  </si>
  <si>
    <t>soxD</t>
  </si>
  <si>
    <t>E4.3.1.19, ilvA, tdcB</t>
  </si>
  <si>
    <t>trpA</t>
  </si>
  <si>
    <t>trpB</t>
  </si>
  <si>
    <t>metC</t>
  </si>
  <si>
    <t>metH, MTR</t>
  </si>
  <si>
    <t>metE</t>
  </si>
  <si>
    <t>metK</t>
  </si>
  <si>
    <t>speD, AMD1</t>
  </si>
  <si>
    <t>mtaP, MTAP</t>
  </si>
  <si>
    <t>mtnA</t>
  </si>
  <si>
    <t>DNMT1, dcm</t>
  </si>
  <si>
    <t>E3.3.1.1, ahcY</t>
  </si>
  <si>
    <t>metY</t>
  </si>
  <si>
    <t>E2.6.1.42, ilvE</t>
  </si>
  <si>
    <t>gshA</t>
  </si>
  <si>
    <t>gshB</t>
  </si>
  <si>
    <t>mmsB, HIBADH</t>
  </si>
  <si>
    <t>ilvC</t>
  </si>
  <si>
    <t>ilvD</t>
  </si>
  <si>
    <t>dapA</t>
  </si>
  <si>
    <t>dapB</t>
  </si>
  <si>
    <t>dapD</t>
  </si>
  <si>
    <t>argD</t>
  </si>
  <si>
    <t>dapE</t>
  </si>
  <si>
    <t>dapF</t>
  </si>
  <si>
    <t>lysA</t>
  </si>
  <si>
    <t>LYS1</t>
  </si>
  <si>
    <t>murE</t>
  </si>
  <si>
    <t>murF</t>
  </si>
  <si>
    <t>kamA</t>
  </si>
  <si>
    <t>dat</t>
  </si>
  <si>
    <t>OTC, argF, argI</t>
  </si>
  <si>
    <t>argJ</t>
  </si>
  <si>
    <t>argB</t>
  </si>
  <si>
    <t>argC</t>
  </si>
  <si>
    <t>argE</t>
  </si>
  <si>
    <t>aguA</t>
  </si>
  <si>
    <t>aguB</t>
  </si>
  <si>
    <t>E4.1.1.17, ODC1, speC, speF</t>
  </si>
  <si>
    <t>nspC</t>
  </si>
  <si>
    <t>spuC</t>
  </si>
  <si>
    <t>proC</t>
  </si>
  <si>
    <t>proB</t>
  </si>
  <si>
    <t>proA</t>
  </si>
  <si>
    <t>pip</t>
  </si>
  <si>
    <t>hisG</t>
  </si>
  <si>
    <t>hisZ</t>
  </si>
  <si>
    <t>hisE</t>
  </si>
  <si>
    <t>hisI</t>
  </si>
  <si>
    <t>hisA</t>
  </si>
  <si>
    <t>hisH</t>
  </si>
  <si>
    <t>hisF</t>
  </si>
  <si>
    <t>hisB</t>
  </si>
  <si>
    <t>hisC</t>
  </si>
  <si>
    <t>hisD</t>
  </si>
  <si>
    <t>fctD</t>
  </si>
  <si>
    <t>katG</t>
  </si>
  <si>
    <t>E2.5.1.54, aroF, aroG, aroH</t>
  </si>
  <si>
    <t>aroB</t>
  </si>
  <si>
    <t>aroQ, qutE</t>
  </si>
  <si>
    <t>aroE</t>
  </si>
  <si>
    <t>E2.7.1.71, aroK, aroL</t>
  </si>
  <si>
    <t>aroA</t>
  </si>
  <si>
    <t>aroC</t>
  </si>
  <si>
    <t>trpE</t>
  </si>
  <si>
    <t>trpG</t>
  </si>
  <si>
    <t>trpD</t>
  </si>
  <si>
    <t>trpF</t>
  </si>
  <si>
    <t>trpC</t>
  </si>
  <si>
    <t>tyrC</t>
  </si>
  <si>
    <t>pheA2</t>
  </si>
  <si>
    <t>panC</t>
  </si>
  <si>
    <t>ggt</t>
  </si>
  <si>
    <t>phnP</t>
  </si>
  <si>
    <t>sufS</t>
  </si>
  <si>
    <t>trxB, TRR</t>
  </si>
  <si>
    <t>MARS, metG</t>
  </si>
  <si>
    <t>murI</t>
  </si>
  <si>
    <t>murD</t>
  </si>
  <si>
    <t>murC</t>
  </si>
  <si>
    <t>alr</t>
  </si>
  <si>
    <t>ddl</t>
  </si>
  <si>
    <t>CHAC, chaC</t>
  </si>
  <si>
    <t>OPLAH, OXP1, oplAH</t>
  </si>
  <si>
    <t>CARP, pepA</t>
  </si>
  <si>
    <t>pepN</t>
  </si>
  <si>
    <t>GST, gst</t>
  </si>
  <si>
    <t>GSR, gor</t>
  </si>
  <si>
    <t>lpxA</t>
  </si>
  <si>
    <t>lpxC</t>
  </si>
  <si>
    <t>lpxD</t>
  </si>
  <si>
    <t>lpxB</t>
  </si>
  <si>
    <t>lpxK</t>
  </si>
  <si>
    <t>kdsD, kpsF</t>
  </si>
  <si>
    <t>kdsA</t>
  </si>
  <si>
    <t>kdsB</t>
  </si>
  <si>
    <t>kdtA, waaA</t>
  </si>
  <si>
    <t>lpxL, htrB</t>
  </si>
  <si>
    <t>bacA</t>
  </si>
  <si>
    <t>mraY</t>
  </si>
  <si>
    <t>murG</t>
  </si>
  <si>
    <t>mtgA</t>
  </si>
  <si>
    <t>mrcA</t>
  </si>
  <si>
    <t>pbpC</t>
  </si>
  <si>
    <t>ftsI</t>
  </si>
  <si>
    <t>dacC, dacA, dacD</t>
  </si>
  <si>
    <t>thiC</t>
  </si>
  <si>
    <t>thiD</t>
  </si>
  <si>
    <t>iscS, NFS1</t>
  </si>
  <si>
    <t>thiO</t>
  </si>
  <si>
    <t>dxs</t>
  </si>
  <si>
    <t>thiG</t>
  </si>
  <si>
    <t>thiE</t>
  </si>
  <si>
    <t>thiL</t>
  </si>
  <si>
    <t>ribBA</t>
  </si>
  <si>
    <t>ribD</t>
  </si>
  <si>
    <t>ribH, RIB4</t>
  </si>
  <si>
    <t>ribE, RIB5</t>
  </si>
  <si>
    <t>ribF</t>
  </si>
  <si>
    <t>bluB</t>
  </si>
  <si>
    <t>pdxH, PNPO</t>
  </si>
  <si>
    <t>pdxK, pdxY</t>
  </si>
  <si>
    <t>pdxA</t>
  </si>
  <si>
    <t>pdxJ</t>
  </si>
  <si>
    <t>nadA</t>
  </si>
  <si>
    <t>nadC, QPRT</t>
  </si>
  <si>
    <t>nadD</t>
  </si>
  <si>
    <t>nadE</t>
  </si>
  <si>
    <t>pncC</t>
  </si>
  <si>
    <t>ppnK, NADK</t>
  </si>
  <si>
    <t>pntB</t>
  </si>
  <si>
    <t>panB</t>
  </si>
  <si>
    <t>panE, apbA</t>
  </si>
  <si>
    <t>coaA</t>
  </si>
  <si>
    <t>coaBC, dfp</t>
  </si>
  <si>
    <t>E2.7.7.3A, coaD, kdtB</t>
  </si>
  <si>
    <t>coaE</t>
  </si>
  <si>
    <t>acpS</t>
  </si>
  <si>
    <t>LYS5, acpT</t>
  </si>
  <si>
    <t>bioF</t>
  </si>
  <si>
    <t>bioA</t>
  </si>
  <si>
    <t>bioD</t>
  </si>
  <si>
    <t>bioB</t>
  </si>
  <si>
    <t>birA</t>
  </si>
  <si>
    <t>lipA</t>
  </si>
  <si>
    <t>lipB</t>
  </si>
  <si>
    <t>GCH1, folE</t>
  </si>
  <si>
    <t>folB</t>
  </si>
  <si>
    <t>folK</t>
  </si>
  <si>
    <t>folP</t>
  </si>
  <si>
    <t>DHFR, folA</t>
  </si>
  <si>
    <t>folC</t>
  </si>
  <si>
    <t>pabBC</t>
  </si>
  <si>
    <t>queD, ptpS, PTS</t>
  </si>
  <si>
    <t>PCBD, phhB</t>
  </si>
  <si>
    <t>queE</t>
  </si>
  <si>
    <t>queC</t>
  </si>
  <si>
    <t>queF</t>
  </si>
  <si>
    <t>moaA, CNX2</t>
  </si>
  <si>
    <t>moaC, CNX3</t>
  </si>
  <si>
    <t>MOCS2B, moaE</t>
  </si>
  <si>
    <t>mogA</t>
  </si>
  <si>
    <t>moeA</t>
  </si>
  <si>
    <t>mocA</t>
  </si>
  <si>
    <t>MTFMT, fmt</t>
  </si>
  <si>
    <t>MTHFS</t>
  </si>
  <si>
    <t>EARS, gltX</t>
  </si>
  <si>
    <t>hemB, ALAD</t>
  </si>
  <si>
    <t>hemC, HMBS</t>
  </si>
  <si>
    <t>hemD, UROS</t>
  </si>
  <si>
    <t>hemE, UROD</t>
  </si>
  <si>
    <t>CPOX, hemF</t>
  </si>
  <si>
    <t>hemN, hemZ</t>
  </si>
  <si>
    <t>hemH, FECH</t>
  </si>
  <si>
    <t>cobA</t>
  </si>
  <si>
    <t>cbiX</t>
  </si>
  <si>
    <t>cobI-cbiL</t>
  </si>
  <si>
    <t>cobG</t>
  </si>
  <si>
    <t>E2.1.1.131, cobJ, cbiH</t>
  </si>
  <si>
    <t>cbiG</t>
  </si>
  <si>
    <t>cobM, cbiF</t>
  </si>
  <si>
    <t>cobF</t>
  </si>
  <si>
    <t>cobK-cbiJ</t>
  </si>
  <si>
    <t>cobL</t>
  </si>
  <si>
    <t>cobH-cbiC</t>
  </si>
  <si>
    <t>cobB-cbiA</t>
  </si>
  <si>
    <t>cobN</t>
  </si>
  <si>
    <t>cobS</t>
  </si>
  <si>
    <t>cobT</t>
  </si>
  <si>
    <t>cobW</t>
  </si>
  <si>
    <t>MMAB, pduO</t>
  </si>
  <si>
    <t>cobA, btuR</t>
  </si>
  <si>
    <t>cobQ, cbiP</t>
  </si>
  <si>
    <t>cbiB, cobD</t>
  </si>
  <si>
    <t>cobP, cobU</t>
  </si>
  <si>
    <t>E2.7.8.26, cobS, cobV</t>
  </si>
  <si>
    <t>E2.4.2.21, cobU, cobT</t>
  </si>
  <si>
    <t>cobC, phpB</t>
  </si>
  <si>
    <t>bfr</t>
  </si>
  <si>
    <t>ubiA</t>
  </si>
  <si>
    <t>ubiD</t>
  </si>
  <si>
    <t>ubiX, bsdB, PAD1</t>
  </si>
  <si>
    <t>ubiG</t>
  </si>
  <si>
    <t>ubiH</t>
  </si>
  <si>
    <t>ubiE</t>
  </si>
  <si>
    <t>dxr</t>
  </si>
  <si>
    <t>ispDF</t>
  </si>
  <si>
    <t>ispE</t>
  </si>
  <si>
    <t>gcpE, ispG</t>
  </si>
  <si>
    <t>ispH, lytB</t>
  </si>
  <si>
    <t>idi, IDI</t>
  </si>
  <si>
    <t>ispA</t>
  </si>
  <si>
    <t>ispB</t>
  </si>
  <si>
    <t>uppS</t>
  </si>
  <si>
    <t>crtB</t>
  </si>
  <si>
    <t>miaA, TRIT1</t>
  </si>
  <si>
    <t>rfbC, rmlC</t>
  </si>
  <si>
    <t>rfbD, rmlD</t>
  </si>
  <si>
    <t>pchB</t>
  </si>
  <si>
    <t>hmo, nocN</t>
  </si>
  <si>
    <t>phzF</t>
  </si>
  <si>
    <t>catE</t>
  </si>
  <si>
    <t>dehH</t>
  </si>
  <si>
    <t>nemA</t>
  </si>
  <si>
    <t>atzE</t>
  </si>
  <si>
    <t>E1.14.13.1</t>
  </si>
  <si>
    <t>choD</t>
  </si>
  <si>
    <t>TPMT, tpmT</t>
  </si>
  <si>
    <t>RP-S1, rpsA</t>
  </si>
  <si>
    <t>RP-S2, MRPS2, rpsB</t>
  </si>
  <si>
    <t>RP-S3, rpsC</t>
  </si>
  <si>
    <t>RP-S4, rpsD</t>
  </si>
  <si>
    <t>RP-S5, MRPS5, rpsE</t>
  </si>
  <si>
    <t>RP-S6, MRPS6, rpsF</t>
  </si>
  <si>
    <t>RP-S7, MRPS7, rpsG</t>
  </si>
  <si>
    <t>RP-S8, rpsH</t>
  </si>
  <si>
    <t>RP-S9, MRPS9, rpsI</t>
  </si>
  <si>
    <t>RP-S10, MRPS10, rpsJ</t>
  </si>
  <si>
    <t>RP-S11, MRPS11, rpsK</t>
  </si>
  <si>
    <t>RP-S12, MRPS12, rpsL</t>
  </si>
  <si>
    <t>RP-S13, rpsM</t>
  </si>
  <si>
    <t>RP-S14, MRPS14, rpsN</t>
  </si>
  <si>
    <t>RP-S15, MRPS15, rpsO</t>
  </si>
  <si>
    <t>RP-S16, MRPS16, rpsP</t>
  </si>
  <si>
    <t>RP-S17, MRPS17, rpsQ</t>
  </si>
  <si>
    <t>RP-S19, rpsS</t>
  </si>
  <si>
    <t>RP-S20, rpsT</t>
  </si>
  <si>
    <t>RP-S21, MRPS21, rpsU</t>
  </si>
  <si>
    <t>RP-L1, MRPL1, rplA</t>
  </si>
  <si>
    <t>RP-L2, MRPL2, rplB</t>
  </si>
  <si>
    <t>RP-L3, MRPL3, rplC</t>
  </si>
  <si>
    <t>RP-L4, MRPL4, rplD</t>
  </si>
  <si>
    <t>RP-L5, MRPL5, rplE</t>
  </si>
  <si>
    <t>RP-L6, MRPL6, rplF</t>
  </si>
  <si>
    <t>RP-L7, MRPL12, rplL</t>
  </si>
  <si>
    <t>RP-L9, MRPL9, rplI</t>
  </si>
  <si>
    <t>RP-L10, MRPL10, rplJ</t>
  </si>
  <si>
    <t>RP-L11, MRPL11, rplK</t>
  </si>
  <si>
    <t>RP-L13, MRPL13, rplM</t>
  </si>
  <si>
    <t>RP-L14, MRPL14, rplN</t>
  </si>
  <si>
    <t>RP-L15, MRPL15, rplO</t>
  </si>
  <si>
    <t>RP-L16, MRPL16, rplP</t>
  </si>
  <si>
    <t>RP-L17, MRPL17, rplQ</t>
  </si>
  <si>
    <t>RP-L18, MRPL18, rplR</t>
  </si>
  <si>
    <t>RP-L19, MRPL19, rplS</t>
  </si>
  <si>
    <t>RP-L20, MRPL20, rplT</t>
  </si>
  <si>
    <t>RP-L21, MRPL21, rplU</t>
  </si>
  <si>
    <t>RP-L22, MRPL22, rplV</t>
  </si>
  <si>
    <t>RP-L23, MRPL23, rplW</t>
  </si>
  <si>
    <t>RP-L24, MRPL24, rplX</t>
  </si>
  <si>
    <t>RP-L25, rplY</t>
  </si>
  <si>
    <t>RP-L27, MRPL27, rpmA</t>
  </si>
  <si>
    <t>RP-L28, MRPL28, rpmB</t>
  </si>
  <si>
    <t>RP-L29, rpmC</t>
  </si>
  <si>
    <t>RP-L30, MRPL30, rpmD</t>
  </si>
  <si>
    <t>RP-L31, rpmE</t>
  </si>
  <si>
    <t>RP-L32, MRPL32, rpmF</t>
  </si>
  <si>
    <t>RP-L33, MRPL33, rpmG</t>
  </si>
  <si>
    <t>RP-L34, MRPL34, rpmH</t>
  </si>
  <si>
    <t>RP-L35, MRPL35, rpmI</t>
  </si>
  <si>
    <t>RP-L36, MRPL36, rpmJ</t>
  </si>
  <si>
    <t>gatA, QRSL1</t>
  </si>
  <si>
    <t>gatB, PET112</t>
  </si>
  <si>
    <t>gatC, GATC</t>
  </si>
  <si>
    <t>AARS, alaS</t>
  </si>
  <si>
    <t>aspS</t>
  </si>
  <si>
    <t>glyQ</t>
  </si>
  <si>
    <t>glyS</t>
  </si>
  <si>
    <t>TARS, thrS</t>
  </si>
  <si>
    <t>SARS, serS</t>
  </si>
  <si>
    <t>CARS, cysS</t>
  </si>
  <si>
    <t>VARS, valS</t>
  </si>
  <si>
    <t>LARS, leuS</t>
  </si>
  <si>
    <t>IARS, ileS</t>
  </si>
  <si>
    <t>lysK</t>
  </si>
  <si>
    <t>RARS, argS</t>
  </si>
  <si>
    <t>PARS, proS</t>
  </si>
  <si>
    <t>HARS, hisS</t>
  </si>
  <si>
    <t>FARSA, pheS</t>
  </si>
  <si>
    <t>FARSB, pheT</t>
  </si>
  <si>
    <t>YARS, tyrS</t>
  </si>
  <si>
    <t>WARS, trpS</t>
  </si>
  <si>
    <t>rnc, DROSHA, RNT1</t>
  </si>
  <si>
    <t>secY</t>
  </si>
  <si>
    <t>secE</t>
  </si>
  <si>
    <t>secG</t>
  </si>
  <si>
    <t>secD</t>
  </si>
  <si>
    <t>secF</t>
  </si>
  <si>
    <t>yajC</t>
  </si>
  <si>
    <t>yidC, spoIIIJ, OXA1, ccfA</t>
  </si>
  <si>
    <t>secA</t>
  </si>
  <si>
    <t>secB</t>
  </si>
  <si>
    <t>SRP54, ffh</t>
  </si>
  <si>
    <t>ftsY</t>
  </si>
  <si>
    <t>tatA</t>
  </si>
  <si>
    <t>tatB</t>
  </si>
  <si>
    <t>tatC</t>
  </si>
  <si>
    <t>lepB</t>
  </si>
  <si>
    <t>lspA</t>
  </si>
  <si>
    <t>tusA, sirA</t>
  </si>
  <si>
    <t>mnmA, trmU</t>
  </si>
  <si>
    <t>moaD, cysO</t>
  </si>
  <si>
    <t>moeB</t>
  </si>
  <si>
    <t>thiS</t>
  </si>
  <si>
    <t>nudH</t>
  </si>
  <si>
    <t>rne</t>
  </si>
  <si>
    <t>rhlE</t>
  </si>
  <si>
    <t>rnr, vacB</t>
  </si>
  <si>
    <t>deaD, cshA</t>
  </si>
  <si>
    <t>recQ</t>
  </si>
  <si>
    <t>rho</t>
  </si>
  <si>
    <t>rnj</t>
  </si>
  <si>
    <t>dnaK, HSPA9</t>
  </si>
  <si>
    <t>groEL, HSPD1</t>
  </si>
  <si>
    <t>hfq</t>
  </si>
  <si>
    <t>pcnB</t>
  </si>
  <si>
    <t>dnaB</t>
  </si>
  <si>
    <t>dnaG</t>
  </si>
  <si>
    <t>ssb</t>
  </si>
  <si>
    <t>rnhA, RNASEH1</t>
  </si>
  <si>
    <t>rnhB</t>
  </si>
  <si>
    <t>E6.5.1.2, ligA, ligB</t>
  </si>
  <si>
    <t>LIG1</t>
  </si>
  <si>
    <t>mutM, fpg</t>
  </si>
  <si>
    <t>NTH</t>
  </si>
  <si>
    <t>alkA</t>
  </si>
  <si>
    <t>tag</t>
  </si>
  <si>
    <t>udg</t>
  </si>
  <si>
    <t>mutY</t>
  </si>
  <si>
    <t>E3.1.11.2, xthA</t>
  </si>
  <si>
    <t>recJ</t>
  </si>
  <si>
    <t>mfd</t>
  </si>
  <si>
    <t>uvrA</t>
  </si>
  <si>
    <t>uvrB</t>
  </si>
  <si>
    <t>uvrC</t>
  </si>
  <si>
    <t>uvrD, pcrA</t>
  </si>
  <si>
    <t>mutS</t>
  </si>
  <si>
    <t>mutL</t>
  </si>
  <si>
    <t>xseA</t>
  </si>
  <si>
    <t>xseB</t>
  </si>
  <si>
    <t>recF</t>
  </si>
  <si>
    <t>recO</t>
  </si>
  <si>
    <t>recR</t>
  </si>
  <si>
    <t>recA</t>
  </si>
  <si>
    <t>ruvB</t>
  </si>
  <si>
    <t>ruvC</t>
  </si>
  <si>
    <t>recG</t>
  </si>
  <si>
    <t>priA</t>
  </si>
  <si>
    <t>ku</t>
  </si>
  <si>
    <t>ligD</t>
  </si>
  <si>
    <t>modA</t>
  </si>
  <si>
    <t>modB</t>
  </si>
  <si>
    <t>modC</t>
  </si>
  <si>
    <t>afuA, fbpA</t>
  </si>
  <si>
    <t>afuB, fbpB</t>
  </si>
  <si>
    <t>afuC, fbpC</t>
  </si>
  <si>
    <t>potF</t>
  </si>
  <si>
    <t>potI</t>
  </si>
  <si>
    <t>potH</t>
  </si>
  <si>
    <t>potG</t>
  </si>
  <si>
    <t>mlaC</t>
  </si>
  <si>
    <t>mlaD, linM</t>
  </si>
  <si>
    <t>mlaE, linK</t>
  </si>
  <si>
    <t>mlaF, linL, mkl</t>
  </si>
  <si>
    <t>pstS</t>
  </si>
  <si>
    <t>pstC</t>
  </si>
  <si>
    <t>pstA</t>
  </si>
  <si>
    <t>pstB</t>
  </si>
  <si>
    <t>aapJ, bztA</t>
  </si>
  <si>
    <t>aapQ, bztB</t>
  </si>
  <si>
    <t>aapM, bztC</t>
  </si>
  <si>
    <t>aapP, bztD</t>
  </si>
  <si>
    <t>livK</t>
  </si>
  <si>
    <t>livH</t>
  </si>
  <si>
    <t>livM</t>
  </si>
  <si>
    <t>livG</t>
  </si>
  <si>
    <t>livF</t>
  </si>
  <si>
    <t>yejA</t>
  </si>
  <si>
    <t>yejB</t>
  </si>
  <si>
    <t>yejE</t>
  </si>
  <si>
    <t>yejF</t>
  </si>
  <si>
    <t>ABC.FEV.S</t>
  </si>
  <si>
    <t>ABC.FEV.P</t>
  </si>
  <si>
    <t>ABC.FEV.A</t>
  </si>
  <si>
    <t>znuA</t>
  </si>
  <si>
    <t>znuB</t>
  </si>
  <si>
    <t>znuC</t>
  </si>
  <si>
    <t>sitA</t>
  </si>
  <si>
    <t>sitC</t>
  </si>
  <si>
    <t>sitD</t>
  </si>
  <si>
    <t>sitB</t>
  </si>
  <si>
    <t>ABC-2.LPSE.P</t>
  </si>
  <si>
    <t>ABC-2.LPSE.A</t>
  </si>
  <si>
    <t>lolC_E</t>
  </si>
  <si>
    <t>lolD</t>
  </si>
  <si>
    <t>ccmD</t>
  </si>
  <si>
    <t>ccmC</t>
  </si>
  <si>
    <t>ccmB</t>
  </si>
  <si>
    <t>ccmA</t>
  </si>
  <si>
    <t>lptF</t>
  </si>
  <si>
    <t>lptG</t>
  </si>
  <si>
    <t>lptB</t>
  </si>
  <si>
    <t>nosY</t>
  </si>
  <si>
    <t>nosF</t>
  </si>
  <si>
    <t>ftsX</t>
  </si>
  <si>
    <t>ftsE</t>
  </si>
  <si>
    <t>msbA</t>
  </si>
  <si>
    <t>vcaM</t>
  </si>
  <si>
    <t>macB</t>
  </si>
  <si>
    <t>PTS-EI.PTSP, ptsP</t>
  </si>
  <si>
    <t>PTS-Ntr-EIIA, ptsN</t>
  </si>
  <si>
    <t>tolC</t>
  </si>
  <si>
    <t>virD4, lvhD4</t>
  </si>
  <si>
    <t>phoR</t>
  </si>
  <si>
    <t>phoB</t>
  </si>
  <si>
    <t>envZ</t>
  </si>
  <si>
    <t>ompR</t>
  </si>
  <si>
    <t>degP, htrA</t>
  </si>
  <si>
    <t>fliC</t>
  </si>
  <si>
    <t>motA</t>
  </si>
  <si>
    <t>dnaA</t>
  </si>
  <si>
    <t>chvG</t>
  </si>
  <si>
    <t>chvI</t>
  </si>
  <si>
    <t>citE</t>
  </si>
  <si>
    <t>citG</t>
  </si>
  <si>
    <t>narP</t>
  </si>
  <si>
    <t>uhpB</t>
  </si>
  <si>
    <t>FAD6, desA</t>
  </si>
  <si>
    <t>glnD</t>
  </si>
  <si>
    <t>glnB</t>
  </si>
  <si>
    <t>glnL, ntrB</t>
  </si>
  <si>
    <t>glnG, ntrC</t>
  </si>
  <si>
    <t>ntrY</t>
  </si>
  <si>
    <t>ntrX</t>
  </si>
  <si>
    <t>rpoN</t>
  </si>
  <si>
    <t>hyaC</t>
  </si>
  <si>
    <t>cheR</t>
  </si>
  <si>
    <t>cheBR</t>
  </si>
  <si>
    <t>mcp</t>
  </si>
  <si>
    <t>cheW</t>
  </si>
  <si>
    <t>cheA</t>
  </si>
  <si>
    <t>cheY</t>
  </si>
  <si>
    <t>cheB</t>
  </si>
  <si>
    <t>pleC</t>
  </si>
  <si>
    <t>pleD</t>
  </si>
  <si>
    <t>divK</t>
  </si>
  <si>
    <t>cckA</t>
  </si>
  <si>
    <t>chpT</t>
  </si>
  <si>
    <t>ctrA</t>
  </si>
  <si>
    <t>cpdR</t>
  </si>
  <si>
    <t>dctP</t>
  </si>
  <si>
    <t>dctQ</t>
  </si>
  <si>
    <t>dctM</t>
  </si>
  <si>
    <t>fixJ</t>
  </si>
  <si>
    <t>crp</t>
  </si>
  <si>
    <t>regB, regS, actS</t>
  </si>
  <si>
    <t>regA, regR, actR</t>
  </si>
  <si>
    <t>CYC</t>
  </si>
  <si>
    <t>SOD2</t>
  </si>
  <si>
    <t>copA, ATP7</t>
  </si>
  <si>
    <t>PRMT1</t>
  </si>
  <si>
    <t>TSPO, BZRP</t>
  </si>
  <si>
    <t>UMF1</t>
  </si>
  <si>
    <t>gcrA</t>
  </si>
  <si>
    <t>ccrM</t>
  </si>
  <si>
    <t>lon</t>
  </si>
  <si>
    <t>ftsZ</t>
  </si>
  <si>
    <t>ftsQ</t>
  </si>
  <si>
    <t>ftsA</t>
  </si>
  <si>
    <t>ftsW, spoVE</t>
  </si>
  <si>
    <t>podJ</t>
  </si>
  <si>
    <t>rseP</t>
  </si>
  <si>
    <t>clpX, CLPX</t>
  </si>
  <si>
    <t>clpP, CLPP</t>
  </si>
  <si>
    <t>dgcB</t>
  </si>
  <si>
    <t>rcdA</t>
  </si>
  <si>
    <t>tipF</t>
  </si>
  <si>
    <t>flp, pilA</t>
  </si>
  <si>
    <t>zur</t>
  </si>
  <si>
    <t>ABC.PE.S</t>
  </si>
  <si>
    <t>exoP, vpsO</t>
  </si>
  <si>
    <t>dksA</t>
  </si>
  <si>
    <t>wza, gfcE</t>
  </si>
  <si>
    <t>oxyR</t>
  </si>
  <si>
    <t>fliG</t>
  </si>
  <si>
    <t>fliM</t>
  </si>
  <si>
    <t>fliNY, fliN</t>
  </si>
  <si>
    <t>motB</t>
  </si>
  <si>
    <t>flgL</t>
  </si>
  <si>
    <t>flgK</t>
  </si>
  <si>
    <t>flgD</t>
  </si>
  <si>
    <t>flgE</t>
  </si>
  <si>
    <t>flgF</t>
  </si>
  <si>
    <t>flgG</t>
  </si>
  <si>
    <t>flgH</t>
  </si>
  <si>
    <t>flgI</t>
  </si>
  <si>
    <t>flgB</t>
  </si>
  <si>
    <t>flgC</t>
  </si>
  <si>
    <t>fliE</t>
  </si>
  <si>
    <t>fliF</t>
  </si>
  <si>
    <t>flhA</t>
  </si>
  <si>
    <t>flhB</t>
  </si>
  <si>
    <t>fliI</t>
  </si>
  <si>
    <t>fliP</t>
  </si>
  <si>
    <t>fliQ</t>
  </si>
  <si>
    <t>fliR</t>
  </si>
  <si>
    <t>flgA</t>
  </si>
  <si>
    <t>trxA</t>
  </si>
  <si>
    <t>clpB</t>
  </si>
  <si>
    <t>nsrR</t>
  </si>
  <si>
    <t>lepA</t>
  </si>
  <si>
    <t>ptrB</t>
  </si>
  <si>
    <t>ICP</t>
  </si>
  <si>
    <t>acrA, mexA, adeI, smeD, mtrC, cmeA</t>
  </si>
  <si>
    <t>acrB, mexB, adeJ, smeE, mtrD, cmeB</t>
  </si>
  <si>
    <t>oxa</t>
  </si>
  <si>
    <t>amiABC</t>
  </si>
  <si>
    <t>hipA</t>
  </si>
  <si>
    <t>prpC, phpP</t>
  </si>
  <si>
    <t>cpaA, tadV</t>
  </si>
  <si>
    <t>pcp</t>
  </si>
  <si>
    <t>pfpI</t>
  </si>
  <si>
    <t>ycbB</t>
  </si>
  <si>
    <t>dcp</t>
  </si>
  <si>
    <t>pepF, pepB</t>
  </si>
  <si>
    <t>nprE</t>
  </si>
  <si>
    <t>pqqL</t>
  </si>
  <si>
    <t>map</t>
  </si>
  <si>
    <t>pepP</t>
  </si>
  <si>
    <t>ftsH, hflB</t>
  </si>
  <si>
    <t>htpX</t>
  </si>
  <si>
    <t>mepA</t>
  </si>
  <si>
    <t>ydgD</t>
  </si>
  <si>
    <t>lexA</t>
  </si>
  <si>
    <t>E3.4.21.102, prc, ctpA</t>
  </si>
  <si>
    <t>sppA</t>
  </si>
  <si>
    <t>hslV, clpQ</t>
  </si>
  <si>
    <t>mdoH</t>
  </si>
  <si>
    <t>lpxQ</t>
  </si>
  <si>
    <t>murJ, mviN</t>
  </si>
  <si>
    <t>slt</t>
  </si>
  <si>
    <t>mltA</t>
  </si>
  <si>
    <t>ACSF2</t>
  </si>
  <si>
    <t>gluQ</t>
  </si>
  <si>
    <t>alaC</t>
  </si>
  <si>
    <t>CYP152A</t>
  </si>
  <si>
    <t>atpI</t>
  </si>
  <si>
    <t>ada</t>
  </si>
  <si>
    <t>cbl</t>
  </si>
  <si>
    <t>pdhR</t>
  </si>
  <si>
    <t>nemR</t>
  </si>
  <si>
    <t>ybaO</t>
  </si>
  <si>
    <t>fur, zur, furB</t>
  </si>
  <si>
    <t>irr</t>
  </si>
  <si>
    <t>fnr</t>
  </si>
  <si>
    <t>dnr</t>
  </si>
  <si>
    <t>nnrR</t>
  </si>
  <si>
    <t>iscR</t>
  </si>
  <si>
    <t>arsR</t>
  </si>
  <si>
    <t>prpR</t>
  </si>
  <si>
    <t>acoR</t>
  </si>
  <si>
    <t>modE</t>
  </si>
  <si>
    <t>cspA</t>
  </si>
  <si>
    <t>hrcA</t>
  </si>
  <si>
    <t>parB, spo0J</t>
  </si>
  <si>
    <t>rnk</t>
  </si>
  <si>
    <t>alpA</t>
  </si>
  <si>
    <t>algH</t>
  </si>
  <si>
    <t>carD</t>
  </si>
  <si>
    <t>nrdR</t>
  </si>
  <si>
    <t>nosR</t>
  </si>
  <si>
    <t>csoR, ricR</t>
  </si>
  <si>
    <t>bolA</t>
  </si>
  <si>
    <t>rpoD</t>
  </si>
  <si>
    <t>rpoE</t>
  </si>
  <si>
    <t>rpoH</t>
  </si>
  <si>
    <t>nusA</t>
  </si>
  <si>
    <t>nusB</t>
  </si>
  <si>
    <t>nusG</t>
  </si>
  <si>
    <t>greA</t>
  </si>
  <si>
    <t>rraA, menG</t>
  </si>
  <si>
    <t>era, ERAL1</t>
  </si>
  <si>
    <t>ksgA</t>
  </si>
  <si>
    <t>rsmB, sun</t>
  </si>
  <si>
    <t>rsmD</t>
  </si>
  <si>
    <t>rsmE</t>
  </si>
  <si>
    <t>gidB, rsmG</t>
  </si>
  <si>
    <t>mraW, rsmH</t>
  </si>
  <si>
    <t>rsmI</t>
  </si>
  <si>
    <t>tlyA</t>
  </si>
  <si>
    <t>rlmB</t>
  </si>
  <si>
    <t>rlmE, rrmJ, ftsJ</t>
  </si>
  <si>
    <t>rlmH</t>
  </si>
  <si>
    <t>rlmI</t>
  </si>
  <si>
    <t>rlmJ</t>
  </si>
  <si>
    <t>rlmN</t>
  </si>
  <si>
    <t>rumA</t>
  </si>
  <si>
    <t>rluB</t>
  </si>
  <si>
    <t>rluC</t>
  </si>
  <si>
    <t>rluD</t>
  </si>
  <si>
    <t>rimI</t>
  </si>
  <si>
    <t>rimJ</t>
  </si>
  <si>
    <t>rimK</t>
  </si>
  <si>
    <t>rimM</t>
  </si>
  <si>
    <t>rimO</t>
  </si>
  <si>
    <t>prmA</t>
  </si>
  <si>
    <t>prmB</t>
  </si>
  <si>
    <t>engA, der</t>
  </si>
  <si>
    <t>obgE, cgtA</t>
  </si>
  <si>
    <t>hflX</t>
  </si>
  <si>
    <t>tsaC, rimN, SUA5</t>
  </si>
  <si>
    <t>rbfA</t>
  </si>
  <si>
    <t>rimP</t>
  </si>
  <si>
    <t>ybeB</t>
  </si>
  <si>
    <t>ybeY, yqfG</t>
  </si>
  <si>
    <t>ychF</t>
  </si>
  <si>
    <t>E3.1.27.1</t>
  </si>
  <si>
    <t>trmB, METTL1, TRM8</t>
  </si>
  <si>
    <t>truA, PUS1</t>
  </si>
  <si>
    <t>truB, PUS4, TRUB1</t>
  </si>
  <si>
    <t>KAE1, tsaD, QRI7</t>
  </si>
  <si>
    <t>mnmE, trmE, MSS1</t>
  </si>
  <si>
    <t>gidA, mnmG, MTO1</t>
  </si>
  <si>
    <t>tgt, QTRT1</t>
  </si>
  <si>
    <t>rnpA</t>
  </si>
  <si>
    <t>rph</t>
  </si>
  <si>
    <t>rnd</t>
  </si>
  <si>
    <t>thpR</t>
  </si>
  <si>
    <t>prdX, proX</t>
  </si>
  <si>
    <t>tadA</t>
  </si>
  <si>
    <t>dusA</t>
  </si>
  <si>
    <t>miaB</t>
  </si>
  <si>
    <t>mtaB</t>
  </si>
  <si>
    <t>cmoA</t>
  </si>
  <si>
    <t>lasT</t>
  </si>
  <si>
    <t>trmFO, gid</t>
  </si>
  <si>
    <t>trmD</t>
  </si>
  <si>
    <t>spoU</t>
  </si>
  <si>
    <t>iscA</t>
  </si>
  <si>
    <t>ygfZ</t>
  </si>
  <si>
    <t>queA</t>
  </si>
  <si>
    <t>queG</t>
  </si>
  <si>
    <t>tilS, mesJ</t>
  </si>
  <si>
    <t>infB, MTIF2</t>
  </si>
  <si>
    <t>infC, MTIF3</t>
  </si>
  <si>
    <t>ABCF3</t>
  </si>
  <si>
    <t>tsf, TSFM</t>
  </si>
  <si>
    <t>tuf, TUFM</t>
  </si>
  <si>
    <t>fusA, GFM, EFG</t>
  </si>
  <si>
    <t>prfA, MTRF1, MRF1</t>
  </si>
  <si>
    <t>frr, MRRF, RRF</t>
  </si>
  <si>
    <t>hemK, prmC, HEMK</t>
  </si>
  <si>
    <t>PTH1, pth, spoVC</t>
  </si>
  <si>
    <t>infA</t>
  </si>
  <si>
    <t>efp</t>
  </si>
  <si>
    <t>epmA, poxA</t>
  </si>
  <si>
    <t>prfB</t>
  </si>
  <si>
    <t>prfC</t>
  </si>
  <si>
    <t>yaeJ</t>
  </si>
  <si>
    <t>clpA</t>
  </si>
  <si>
    <t>hslU</t>
  </si>
  <si>
    <t>dnaJ</t>
  </si>
  <si>
    <t>djlA</t>
  </si>
  <si>
    <t>GRPE</t>
  </si>
  <si>
    <t>ibpA</t>
  </si>
  <si>
    <t>hslR</t>
  </si>
  <si>
    <t>groES, HSPE1</t>
  </si>
  <si>
    <t>pccA</t>
  </si>
  <si>
    <t>ppiD</t>
  </si>
  <si>
    <t>ppiC</t>
  </si>
  <si>
    <t>surA</t>
  </si>
  <si>
    <t>ybbN</t>
  </si>
  <si>
    <t>grxC, GLRX, GLRX2</t>
  </si>
  <si>
    <t>grxD, GLRX5</t>
  </si>
  <si>
    <t>ccmG, dsbE</t>
  </si>
  <si>
    <t>hupB</t>
  </si>
  <si>
    <t>ihfA, himA</t>
  </si>
  <si>
    <t>ihfB, himD</t>
  </si>
  <si>
    <t>gyrA</t>
  </si>
  <si>
    <t>gyrB</t>
  </si>
  <si>
    <t>parC</t>
  </si>
  <si>
    <t>parE</t>
  </si>
  <si>
    <t>topA</t>
  </si>
  <si>
    <t>hns</t>
  </si>
  <si>
    <t>hspQ</t>
  </si>
  <si>
    <t>dps</t>
  </si>
  <si>
    <t>smc</t>
  </si>
  <si>
    <t>scpA</t>
  </si>
  <si>
    <t>scpB</t>
  </si>
  <si>
    <t>ftsK, spoIIIE</t>
  </si>
  <si>
    <t>zapE</t>
  </si>
  <si>
    <t>parA, soj</t>
  </si>
  <si>
    <t>xerC</t>
  </si>
  <si>
    <t>xerD</t>
  </si>
  <si>
    <t>mrp, NUBPL</t>
  </si>
  <si>
    <t>engB</t>
  </si>
  <si>
    <t>mutT, NUDT15, MTH2</t>
  </si>
  <si>
    <t>radA, sms</t>
  </si>
  <si>
    <t>addA</t>
  </si>
  <si>
    <t>addB</t>
  </si>
  <si>
    <t>cas1</t>
  </si>
  <si>
    <t>imuA</t>
  </si>
  <si>
    <t>imuB</t>
  </si>
  <si>
    <t>dnaE2</t>
  </si>
  <si>
    <t>lhr</t>
  </si>
  <si>
    <t>CBP3, UQCC</t>
  </si>
  <si>
    <t>SUPV3L1, SUV3</t>
  </si>
  <si>
    <t>SAM50, TOB55, bamA</t>
  </si>
  <si>
    <t>SURF1, SHY1</t>
  </si>
  <si>
    <t>SCO1_2</t>
  </si>
  <si>
    <t>ABCB-BAC</t>
  </si>
  <si>
    <t>uup</t>
  </si>
  <si>
    <t>ABC.SN.S</t>
  </si>
  <si>
    <t>ABC.SN.P</t>
  </si>
  <si>
    <t>ABC.SN.A</t>
  </si>
  <si>
    <t>ABC.X2.P</t>
  </si>
  <si>
    <t>ABC.PA.S</t>
  </si>
  <si>
    <t>ABC.CD.P</t>
  </si>
  <si>
    <t>ABC.CD.A</t>
  </si>
  <si>
    <t>ABC-2.P</t>
  </si>
  <si>
    <t>ABC-2.A</t>
  </si>
  <si>
    <t>sufC</t>
  </si>
  <si>
    <t>hcaT</t>
  </si>
  <si>
    <t>smvA, qacA, lfrA</t>
  </si>
  <si>
    <t>ybtX, irp8</t>
  </si>
  <si>
    <t>PTS-HPR</t>
  </si>
  <si>
    <t>aqpZ</t>
  </si>
  <si>
    <t>amt, AMT, MEP</t>
  </si>
  <si>
    <t>yfbK</t>
  </si>
  <si>
    <t>mscL</t>
  </si>
  <si>
    <t>mscK, kefA, aefA</t>
  </si>
  <si>
    <t>mgtE</t>
  </si>
  <si>
    <t>exbB</t>
  </si>
  <si>
    <t>exbD</t>
  </si>
  <si>
    <t>tolQ</t>
  </si>
  <si>
    <t>tolR</t>
  </si>
  <si>
    <t>crcB, FEX</t>
  </si>
  <si>
    <t>omp31</t>
  </si>
  <si>
    <t>fadL</t>
  </si>
  <si>
    <t>fiu</t>
  </si>
  <si>
    <t>fecA</t>
  </si>
  <si>
    <t>btuB</t>
  </si>
  <si>
    <t>fyuA</t>
  </si>
  <si>
    <t>TC.FEV.OM3, tbpA, hemR, lbpA, hpuB, bhuR, hugA, hmbR</t>
  </si>
  <si>
    <t>TC.FEV.OM</t>
  </si>
  <si>
    <t>oprB</t>
  </si>
  <si>
    <t>bamD</t>
  </si>
  <si>
    <t>tamA</t>
  </si>
  <si>
    <t>tamB</t>
  </si>
  <si>
    <t>ata, sadA, emaA</t>
  </si>
  <si>
    <t>lptD, imp, ostA</t>
  </si>
  <si>
    <t>lptE, rlpB</t>
  </si>
  <si>
    <t>eat, eutP</t>
  </si>
  <si>
    <t>czcD, zitB</t>
  </si>
  <si>
    <t>czcA</t>
  </si>
  <si>
    <t>triC</t>
  </si>
  <si>
    <t>emrE, qac, mmr, smr</t>
  </si>
  <si>
    <t>sugE</t>
  </si>
  <si>
    <t>eamA</t>
  </si>
  <si>
    <t>lctP</t>
  </si>
  <si>
    <t>actP</t>
  </si>
  <si>
    <t>kefB</t>
  </si>
  <si>
    <t>chrA</t>
  </si>
  <si>
    <t>TC.SULP</t>
  </si>
  <si>
    <t>phaA</t>
  </si>
  <si>
    <t>phaC</t>
  </si>
  <si>
    <t>phaD</t>
  </si>
  <si>
    <t>phaE</t>
  </si>
  <si>
    <t>phaF</t>
  </si>
  <si>
    <t>phaG</t>
  </si>
  <si>
    <t>mnhA, mrpA</t>
  </si>
  <si>
    <t>mnhB, mrpB</t>
  </si>
  <si>
    <t>mnhC, mrpC</t>
  </si>
  <si>
    <t>mnhD, mrpD</t>
  </si>
  <si>
    <t>mnhE, mrpE</t>
  </si>
  <si>
    <t>mnhF, mrpF</t>
  </si>
  <si>
    <t>mnhG, mrpG</t>
  </si>
  <si>
    <t>kup</t>
  </si>
  <si>
    <t>mbfA</t>
  </si>
  <si>
    <t>marC</t>
  </si>
  <si>
    <t>tonB</t>
  </si>
  <si>
    <t>pal</t>
  </si>
  <si>
    <t>tolB</t>
  </si>
  <si>
    <t>ccdA</t>
  </si>
  <si>
    <t>ccmF</t>
  </si>
  <si>
    <t>mgtC</t>
  </si>
  <si>
    <t>cpaB, rcpC</t>
  </si>
  <si>
    <t>cpaC, rcpA</t>
  </si>
  <si>
    <t>cpaD</t>
  </si>
  <si>
    <t>cpaE, tadZ</t>
  </si>
  <si>
    <t>cpaF, tadA</t>
  </si>
  <si>
    <t>tadB</t>
  </si>
  <si>
    <t>tadC</t>
  </si>
  <si>
    <t>yggT</t>
  </si>
  <si>
    <t>comEC</t>
  </si>
  <si>
    <t>tlyC</t>
  </si>
  <si>
    <t>ftcR</t>
  </si>
  <si>
    <t>nasS</t>
  </si>
  <si>
    <t>nasT</t>
  </si>
  <si>
    <t>motC</t>
  </si>
  <si>
    <t>fliL</t>
  </si>
  <si>
    <t>flaF</t>
  </si>
  <si>
    <t>flbT</t>
  </si>
  <si>
    <t>HINT1, hinT, hit</t>
  </si>
  <si>
    <t>fixB, etfA</t>
  </si>
  <si>
    <t>cas2</t>
  </si>
  <si>
    <t>cas3</t>
  </si>
  <si>
    <t>cas4</t>
  </si>
  <si>
    <t>csd1, cas8c</t>
  </si>
  <si>
    <t>csd2, cas7</t>
  </si>
  <si>
    <t>cas5d</t>
  </si>
  <si>
    <t>mod</t>
  </si>
  <si>
    <t>higB-1</t>
  </si>
  <si>
    <t>higA-1</t>
  </si>
  <si>
    <t>cptB</t>
  </si>
  <si>
    <t>aac3-I</t>
  </si>
  <si>
    <t>acoA</t>
  </si>
  <si>
    <t>acoB</t>
  </si>
  <si>
    <t>yliI</t>
  </si>
  <si>
    <t>qheDH, qbdA</t>
  </si>
  <si>
    <t>pqqC</t>
  </si>
  <si>
    <t>iorA</t>
  </si>
  <si>
    <t>iorB</t>
  </si>
  <si>
    <t>fno</t>
  </si>
  <si>
    <t>ETFDH</t>
  </si>
  <si>
    <t>qor, CRYZ</t>
  </si>
  <si>
    <t>msrA</t>
  </si>
  <si>
    <t>msrB</t>
  </si>
  <si>
    <t>yghU, yfcG</t>
  </si>
  <si>
    <t>msrP</t>
  </si>
  <si>
    <t>yfiH</t>
  </si>
  <si>
    <t>E1.11.1.5</t>
  </si>
  <si>
    <t>cpo</t>
  </si>
  <si>
    <t>BCP, PRXQ, DOT5</t>
  </si>
  <si>
    <t>fpr</t>
  </si>
  <si>
    <t>ARSC1, arsC</t>
  </si>
  <si>
    <t>ARSC2, arsC</t>
  </si>
  <si>
    <t>E2.1.1.77, pcm</t>
  </si>
  <si>
    <t>cfa</t>
  </si>
  <si>
    <t>chuW</t>
  </si>
  <si>
    <t>nhoA</t>
  </si>
  <si>
    <t>lnt</t>
  </si>
  <si>
    <t>olsA</t>
  </si>
  <si>
    <t>yafP</t>
  </si>
  <si>
    <t>nodE</t>
  </si>
  <si>
    <t>aat</t>
  </si>
  <si>
    <t>bpt</t>
  </si>
  <si>
    <t>olsB</t>
  </si>
  <si>
    <t>lgt, umpA</t>
  </si>
  <si>
    <t>anmK</t>
  </si>
  <si>
    <t>apbE</t>
  </si>
  <si>
    <t>ppsR</t>
  </si>
  <si>
    <t>glnE</t>
  </si>
  <si>
    <t>argK</t>
  </si>
  <si>
    <t>yvaK</t>
  </si>
  <si>
    <t>flK</t>
  </si>
  <si>
    <t>ybgC</t>
  </si>
  <si>
    <t>sixA</t>
  </si>
  <si>
    <t>tatD</t>
  </si>
  <si>
    <t>ruvX</t>
  </si>
  <si>
    <t>E3.4.16.4</t>
  </si>
  <si>
    <t>hflC</t>
  </si>
  <si>
    <t>hflK</t>
  </si>
  <si>
    <t>PDF, def</t>
  </si>
  <si>
    <t>NIT1, ybeM</t>
  </si>
  <si>
    <t>npdA</t>
  </si>
  <si>
    <t>copB</t>
  </si>
  <si>
    <t>moxR</t>
  </si>
  <si>
    <t>hrpB</t>
  </si>
  <si>
    <t>ycjG, ykfB</t>
  </si>
  <si>
    <t>otnI</t>
  </si>
  <si>
    <t>sfsA</t>
  </si>
  <si>
    <t>lldE</t>
  </si>
  <si>
    <t>lldF</t>
  </si>
  <si>
    <t>lldG</t>
  </si>
  <si>
    <t>fdhD</t>
  </si>
  <si>
    <t>fdx</t>
  </si>
  <si>
    <t>fdxA</t>
  </si>
  <si>
    <t>norD</t>
  </si>
  <si>
    <t>norE</t>
  </si>
  <si>
    <t>norQ</t>
  </si>
  <si>
    <t>napD</t>
  </si>
  <si>
    <t>napF</t>
  </si>
  <si>
    <t>napE</t>
  </si>
  <si>
    <t>napC</t>
  </si>
  <si>
    <t>napG</t>
  </si>
  <si>
    <t>napH</t>
  </si>
  <si>
    <t>fixA, etfB</t>
  </si>
  <si>
    <t>yggS, PROSC</t>
  </si>
  <si>
    <t>hemY</t>
  </si>
  <si>
    <t>COQ10</t>
  </si>
  <si>
    <t>ubiB, aarF</t>
  </si>
  <si>
    <t>glnK</t>
  </si>
  <si>
    <t>tex</t>
  </si>
  <si>
    <t>rbbA</t>
  </si>
  <si>
    <t>clpS</t>
  </si>
  <si>
    <t>tig</t>
  </si>
  <si>
    <t>msrQ</t>
  </si>
  <si>
    <t>smpB</t>
  </si>
  <si>
    <t>comM</t>
  </si>
  <si>
    <t>xdhC</t>
  </si>
  <si>
    <t>radC</t>
  </si>
  <si>
    <t>rmuC</t>
  </si>
  <si>
    <t>ybjD</t>
  </si>
  <si>
    <t>yraN</t>
  </si>
  <si>
    <t>smf</t>
  </si>
  <si>
    <t>ycaJ</t>
  </si>
  <si>
    <t>TC.AAA</t>
  </si>
  <si>
    <t>TC.PIT</t>
  </si>
  <si>
    <t>TC.SSS</t>
  </si>
  <si>
    <t>TC.KEF</t>
  </si>
  <si>
    <t>ispZ</t>
  </si>
  <si>
    <t>maf</t>
  </si>
  <si>
    <t>typA, bipA</t>
  </si>
  <si>
    <t>chrR</t>
  </si>
  <si>
    <t>phoH, phoL</t>
  </si>
  <si>
    <t>rlpA</t>
  </si>
  <si>
    <t>ompW</t>
  </si>
  <si>
    <t>asmA</t>
  </si>
  <si>
    <t>ybbJ</t>
  </si>
  <si>
    <t>ABC-2.TX</t>
  </si>
  <si>
    <t>ABC.CD.TX</t>
  </si>
  <si>
    <t>creD</t>
  </si>
  <si>
    <t>ccmE</t>
  </si>
  <si>
    <t>ccmH</t>
  </si>
  <si>
    <t>phoU</t>
  </si>
  <si>
    <t>mdoG</t>
  </si>
  <si>
    <t>cutA</t>
  </si>
  <si>
    <t>apaG</t>
  </si>
  <si>
    <t>nosD</t>
  </si>
  <si>
    <t>hugZ, hutZ</t>
  </si>
  <si>
    <t>chuX</t>
  </si>
  <si>
    <t>nosL</t>
  </si>
  <si>
    <t>cvpA</t>
  </si>
  <si>
    <t>pqqB</t>
  </si>
  <si>
    <t>pqqD</t>
  </si>
  <si>
    <t>pqqE</t>
  </si>
  <si>
    <t>glbN</t>
  </si>
  <si>
    <t>sufB</t>
  </si>
  <si>
    <t>sufD</t>
  </si>
  <si>
    <t>sufE</t>
  </si>
  <si>
    <t>lemA</t>
  </si>
  <si>
    <t>mraZ</t>
  </si>
  <si>
    <t>pqiA</t>
  </si>
  <si>
    <t>ycjF</t>
  </si>
  <si>
    <t>phnA</t>
  </si>
  <si>
    <t>ylxR</t>
  </si>
  <si>
    <t>glucose-6-phosphate isomerase [EC:5.3.1.9]</t>
  </si>
  <si>
    <t>fructose-1,6-bisphosphatase I [EC:3.1.3.11]</t>
  </si>
  <si>
    <t>fructose-1,6-bisphosphatase II / sedoheptulose-1,7-bisphosphatase [EC:3.1.3.11 3.1.3.37]</t>
  </si>
  <si>
    <t>fructose-bisphosphate aldolase, class I [EC:4.1.2.13]</t>
  </si>
  <si>
    <t>triosephosphate isomerase (TIM) [EC:5.3.1.1]</t>
  </si>
  <si>
    <t>glyceraldehyde 3-phosphate dehydrogenase [EC:1.2.1.12]</t>
  </si>
  <si>
    <t>phosphoglycerate kinase [EC:2.7.2.3]</t>
  </si>
  <si>
    <t>2,3-bisphosphoglycerate-dependent phosphoglycerate mutase [EC:5.4.2.11]</t>
  </si>
  <si>
    <t>enolase [EC:4.2.1.11]</t>
  </si>
  <si>
    <t>pyruvate kinase [EC:2.7.1.40]</t>
  </si>
  <si>
    <t>pyruvate dehydrogenase E1 component [EC:1.2.4.1]</t>
  </si>
  <si>
    <t>pyruvate dehydrogenase E1 component alpha subunit [EC:1.2.4.1]</t>
  </si>
  <si>
    <t>pyruvate dehydrogenase E1 component beta subunit [EC:1.2.4.1]</t>
  </si>
  <si>
    <t>pyruvate dehydrogenase E2 component (dihydrolipoamide acetyltransferase) [EC:2.3.1.12]</t>
  </si>
  <si>
    <t>dihydrolipoamide dehydrogenase [EC:1.8.1.4]</t>
  </si>
  <si>
    <t>methanol dehydrogenase (cytochrome c) subunit 1 [EC:1.1.2.7]</t>
  </si>
  <si>
    <t>methanol dehydrogenase (cytochrome c) subunit 2 [EC:1.1.2.7]</t>
  </si>
  <si>
    <t>alcohol dehydrogenase (cytochrome c) [EC:1.1.2.8]</t>
  </si>
  <si>
    <t>aldehyde dehydrogenase (NAD+) [EC:1.2.1.3]</t>
  </si>
  <si>
    <t>aldehyde dehydrogenase [EC:1.2.1.-]</t>
  </si>
  <si>
    <t>acetyl-CoA synthetase [EC:6.2.1.1]</t>
  </si>
  <si>
    <t>phosphomannomutase / phosphoglucomutase [EC:5.4.2.8 5.4.2.2]</t>
  </si>
  <si>
    <t>phosphoenolpyruvate carboxykinase (GTP) [EC:4.1.1.32]</t>
  </si>
  <si>
    <t>citrate synthase [EC:2.3.3.1]</t>
  </si>
  <si>
    <t>aconitate hydratase [EC:4.2.1.3]</t>
  </si>
  <si>
    <t>isocitrate dehydrogenase [EC:1.1.1.42]</t>
  </si>
  <si>
    <t>2-oxoglutarate dehydrogenase E1 component [EC:1.2.4.2]</t>
  </si>
  <si>
    <t>2-oxoglutarate dehydrogenase E2 component (dihydrolipoamide succinyltransferase) [EC:2.3.1.61]</t>
  </si>
  <si>
    <t>succinyl-CoA synthetase alpha subunit [EC:6.2.1.5]</t>
  </si>
  <si>
    <t>succinyl-CoA synthetase beta subunit [EC:6.2.1.5]</t>
  </si>
  <si>
    <t>succinate dehydrogenase / fumarate reductase, flavoprotein subunit [EC:1.3.5.1 1.3.5.4]</t>
  </si>
  <si>
    <t>succinate dehydrogenase / fumarate reductase, iron-sulfur subunit [EC:1.3.5.1 1.3.5.4]</t>
  </si>
  <si>
    <t>succinate dehydrogenase / fumarate reductase, cytochrome b subunit</t>
  </si>
  <si>
    <t>succinate dehydrogenase / fumarate reductase, membrane anchor subunit</t>
  </si>
  <si>
    <t>fumarate hydratase, class II [EC:4.2.1.2]</t>
  </si>
  <si>
    <t>malate dehydrogenase [EC:1.1.1.37]</t>
  </si>
  <si>
    <t>ribulose-phosphate 3-epimerase [EC:5.1.3.1]</t>
  </si>
  <si>
    <t>transketolase [EC:2.2.1.1]</t>
  </si>
  <si>
    <t>transaldolase [EC:2.2.1.2]</t>
  </si>
  <si>
    <t>ribose 5-phosphate isomerase A [EC:5.3.1.6]</t>
  </si>
  <si>
    <t>ribokinase [EC:2.7.1.15]</t>
  </si>
  <si>
    <t>ribose-phosphate pyrophosphokinase [EC:2.7.6.1]</t>
  </si>
  <si>
    <t>quinoprotein glucose dehydrogenase [EC:1.1.5.2]</t>
  </si>
  <si>
    <t>UDPglucose 6-dehydrogenase [EC:1.1.1.22]</t>
  </si>
  <si>
    <t>UTP--glucose-1-phosphate uridylyltransferase [EC:2.7.7.9]</t>
  </si>
  <si>
    <t>fructokinase [EC:2.7.1.4]</t>
  </si>
  <si>
    <t>mannose-1-phosphate guanylyltransferase / mannose-6-phosphate isomerase [EC:2.7.7.13 5.3.1.8]</t>
  </si>
  <si>
    <t>L-fuculose-phosphate aldolase [EC:4.1.2.17]</t>
  </si>
  <si>
    <t>D-threo-aldose 1-dehydrogenase [EC:1.1.1.122]</t>
  </si>
  <si>
    <t>PTS system, mannose-specific IIA component [EC:2.7.1.191]</t>
  </si>
  <si>
    <t>UDP-glucose 4-epimerase [EC:5.1.3.2]</t>
  </si>
  <si>
    <t>glucose-1-phosphate cytidylyltransferase [EC:2.7.7.33]</t>
  </si>
  <si>
    <t>trehalose 6-phosphate synthase [EC:2.4.1.15 2.4.1.347]</t>
  </si>
  <si>
    <t>trehalose 6-phosphate phosphatase [EC:3.1.3.12]</t>
  </si>
  <si>
    <t>beta-N-acetylhexosaminidase [EC:3.2.1.52]</t>
  </si>
  <si>
    <t>chitosanase [EC:3.2.1.132]</t>
  </si>
  <si>
    <t>N-acetylmuramate 1-kinase [EC:2.7.1.221]</t>
  </si>
  <si>
    <t>N-acetyl-alpha-D-muramate 1-phosphate uridylyltransferase [EC:2.7.7.99]</t>
  </si>
  <si>
    <t>bifunctional UDP-N-acetylglucosamine pyrophosphorylase / Glucosamine-1-phosphate N-acetyltransferase [EC:2.7.7.23 2.3.1.157]</t>
  </si>
  <si>
    <t>UDP-N-acetyl-2-amino-2-deoxyglucuronate dehydrogenase [EC:1.1.1.335]</t>
  </si>
  <si>
    <t>UDP-2-acetamido-2-deoxy-ribo-hexuluronate aminotransferase [EC:2.6.1.98]</t>
  </si>
  <si>
    <t>UDP-2-acetamido-3-amino-2,3-dideoxy-glucuronate N-acetyltransferase [EC:2.3.1.201]</t>
  </si>
  <si>
    <t>UDP-GlcNAc3NAcA epimerase [EC:5.1.3.23]</t>
  </si>
  <si>
    <t>UDP-N-acetyl-D-galactosamine dehydrogenase [EC:1.1.1.-]</t>
  </si>
  <si>
    <t>UDP-N-acetylglucosamine 1-carboxyvinyltransferase [EC:2.5.1.7]</t>
  </si>
  <si>
    <t>UDP-N-acetylmuramate dehydrogenase [EC:1.3.1.98]</t>
  </si>
  <si>
    <t>phosphoglucosamine mutase [EC:5.4.2.10]</t>
  </si>
  <si>
    <t>glucosamine---fructose-6-phosphate aminotransferase (isomerizing) [EC:2.6.1.16]</t>
  </si>
  <si>
    <t>UDP-glucuronate 4-epimerase [EC:5.1.3.6]</t>
  </si>
  <si>
    <t>perosamine synthetase [EC:2.6.1.102]</t>
  </si>
  <si>
    <t>CDP-glucose 4,6-dehydratase [EC:4.2.1.45]</t>
  </si>
  <si>
    <t>acetyl-CoA carboxylase carboxyl transferase subunit alpha [EC:6.4.1.2 2.1.3.15]</t>
  </si>
  <si>
    <t>acetyl-CoA carboxylase biotin carboxyl carrier protein</t>
  </si>
  <si>
    <t>acetyl-CoA carboxylase, biotin carboxylase subunit [EC:6.4.1.2 6.3.4.14]</t>
  </si>
  <si>
    <t>acetyl-CoA carboxylase carboxyl transferase subunit beta [EC:6.4.1.2 2.1.3.15]</t>
  </si>
  <si>
    <t>acylphosphatase [EC:3.6.1.7]</t>
  </si>
  <si>
    <t>propionate CoA-transferase [EC:2.8.3.1]</t>
  </si>
  <si>
    <t>D-lactate dehydrogenase (cytochrome) [EC:1.1.2.4]</t>
  </si>
  <si>
    <t>lactaldehyde dehydrogenase / glycolaldehyde dehydrogenase [EC:1.2.1.22 1.2.1.21]</t>
  </si>
  <si>
    <t>lactoylglutathione lyase [EC:4.4.1.5]</t>
  </si>
  <si>
    <t>hydroxyacylglutathione hydrolase [EC:3.1.2.6]</t>
  </si>
  <si>
    <t>malate dehydrogenase (oxaloacetate-decarboxylating)(NADP+) [EC:1.1.1.40]</t>
  </si>
  <si>
    <t>phosphoenolpyruvate carboxylase [EC:4.1.1.31]</t>
  </si>
  <si>
    <t>pyruvate, orthophosphate dikinase [EC:2.7.9.1]</t>
  </si>
  <si>
    <t>acetyl-CoA C-acetyltransferase [EC:2.3.1.9]</t>
  </si>
  <si>
    <t>2-isopropylmalate synthase [EC:2.3.3.13]</t>
  </si>
  <si>
    <t>isocitrate lyase [EC:4.1.3.1]</t>
  </si>
  <si>
    <t>malate-CoA ligase subunit alpha [EC:6.2.1.9]</t>
  </si>
  <si>
    <t>malate-CoA ligase subunit beta [EC:6.2.1.9]</t>
  </si>
  <si>
    <t>acetoacetyl-CoA reductase [EC:1.1.1.36]</t>
  </si>
  <si>
    <t>3-hydroxybutyryl-CoA dehydratase [EC:4.2.1.55]</t>
  </si>
  <si>
    <t>crotonyl-CoA carboxylase/reductase [EC:1.3.1.85]</t>
  </si>
  <si>
    <t>methylmalonyl-CoA/ethylmalonyl-CoA epimerase [EC:5.1.99.1]</t>
  </si>
  <si>
    <t>ethylmalonyl-CoA mutase [EC:5.4.99.63]</t>
  </si>
  <si>
    <t>(2S)-methylsuccinyl-CoA dehydrogenase [EC:1.3.8.12]</t>
  </si>
  <si>
    <t>2-methylfumaryl-CoA hydratase [EC:4.2.1.148]</t>
  </si>
  <si>
    <t>malyl-CoA/(S)-citramalyl-CoA lyase [EC:4.1.3.24 4.1.3.25]</t>
  </si>
  <si>
    <t>propionyl-CoA carboxylase alpha chain [EC:6.4.1.3]</t>
  </si>
  <si>
    <t>propionyl-CoA carboxylase beta chain [EC:6.4.1.3 2.1.3.15]</t>
  </si>
  <si>
    <t>methylmalonyl-CoA mutase [EC:5.4.99.2]</t>
  </si>
  <si>
    <t>glycolate oxidase [EC:1.1.3.15]</t>
  </si>
  <si>
    <t>glycolate oxidase FAD binding subunit</t>
  </si>
  <si>
    <t>glycolate oxidase iron-sulfur subunit</t>
  </si>
  <si>
    <t>catalase [EC:1.11.1.6]</t>
  </si>
  <si>
    <t>phosphoglycolate phosphatase [EC:3.1.3.18]</t>
  </si>
  <si>
    <t>alanine-glyoxylate transaminase / serine-glyoxylate transaminase / serine-pyruvate transaminase [EC:2.6.1.44 2.6.1.45 2.6.1.51]</t>
  </si>
  <si>
    <t>glutamine synthetase [EC:6.3.1.2]</t>
  </si>
  <si>
    <t>glycine hydroxymethyltransferase [EC:2.1.2.1]</t>
  </si>
  <si>
    <t>glycerate 2-kinase [EC:2.7.1.165]</t>
  </si>
  <si>
    <t>glyoxylate reductase [EC:1.1.1.26]</t>
  </si>
  <si>
    <t>formate dehydrogenase [EC:1.17.1.9]</t>
  </si>
  <si>
    <t>formate dehydrogenase subunit delta [EC:1.17.1.9]</t>
  </si>
  <si>
    <t>formate dehydrogenase major subunit [EC:1.17.1.9]</t>
  </si>
  <si>
    <t>formate dehydrogenase iron-sulfur subunit</t>
  </si>
  <si>
    <t>formate dehydrogenase subunit gamma</t>
  </si>
  <si>
    <t>enoyl-CoA hydratase [EC:4.2.1.17]</t>
  </si>
  <si>
    <t>3-hydroxyacyl-CoA dehydrogenase / enoyl-CoA hydratase / 3-hydroxybutyryl-CoA epimerase [EC:1.1.1.35 4.2.1.17 5.1.2.3]</t>
  </si>
  <si>
    <t>4-aminobutyrate aminotransferase [EC:2.6.1.19]</t>
  </si>
  <si>
    <t>beta-alanine--pyruvate transaminase [EC:2.6.1.18]</t>
  </si>
  <si>
    <t>malonate-semialdehyde dehydrogenase (acetylating) / methylmalonate-semialdehyde dehydrogenase [EC:1.2.1.18 1.2.1.27]</t>
  </si>
  <si>
    <t>3-hydroxybutyryl-CoA dehydrogenase [EC:1.1.1.157]</t>
  </si>
  <si>
    <t>polyhydroxyalkanoate synthase subunit PhaC [EC:2.3.1.-]</t>
  </si>
  <si>
    <t>poly(3-hydroxybutyrate) depolymerase [EC:3.1.1.75]</t>
  </si>
  <si>
    <t>succinate-semialdehyde dehydrogenase / glutarate-semialdehyde dehydrogenase [EC:1.2.1.16 1.2.1.79 1.2.1.20]</t>
  </si>
  <si>
    <t>acetolactate synthase I/II/III large subunit [EC:2.2.1.6]</t>
  </si>
  <si>
    <t>acetolactate synthase I/III small subunit [EC:2.2.1.6]</t>
  </si>
  <si>
    <t>3-isopropylmalate/(R)-2-methylmalate dehydratase large subunit [EC:4.2.1.33 4.2.1.35]</t>
  </si>
  <si>
    <t>3-isopropylmalate/(R)-2-methylmalate dehydratase small subunit [EC:4.2.1.33 4.2.1.35]</t>
  </si>
  <si>
    <t>3-isopropylmalate dehydrogenase [EC:1.1.1.85]</t>
  </si>
  <si>
    <t>myo-inositol-1(or 4)-monophosphatase [EC:3.1.3.25]</t>
  </si>
  <si>
    <t>NADH dehydrogenase [EC:7.1.1.2]</t>
  </si>
  <si>
    <t>NADH-quinone oxidoreductase subunit A [EC:7.1.1.2]</t>
  </si>
  <si>
    <t>NADH-quinone oxidoreductase subunit B [EC:7.1.1.2]</t>
  </si>
  <si>
    <t>NADH-quinone oxidoreductase subunit C [EC:7.1.1.2]</t>
  </si>
  <si>
    <t>NADH-quinone oxidoreductase subunit D [EC:7.1.1.2]</t>
  </si>
  <si>
    <t>NADH-quinone oxidoreductase subunit E [EC:7.1.1.2]</t>
  </si>
  <si>
    <t>NADH-quinone oxidoreductase subunit F [EC:7.1.1.2]</t>
  </si>
  <si>
    <t>NADH-quinone oxidoreductase subunit G [EC:7.1.1.2]</t>
  </si>
  <si>
    <t>NADH-quinone oxidoreductase subunit H [EC:7.1.1.2]</t>
  </si>
  <si>
    <t>NADH-quinone oxidoreductase subunit I [EC:7.1.1.2]</t>
  </si>
  <si>
    <t>NADH-quinone oxidoreductase subunit J [EC:7.1.1.2]</t>
  </si>
  <si>
    <t>NADH-quinone oxidoreductase subunit K [EC:7.1.1.2]</t>
  </si>
  <si>
    <t>NADH-quinone oxidoreductase subunit L [EC:7.1.1.2]</t>
  </si>
  <si>
    <t>NADH-quinone oxidoreductase subunit M [EC:7.1.1.2]</t>
  </si>
  <si>
    <t>NADH-quinone oxidoreductase subunit N [EC:7.1.1.2]</t>
  </si>
  <si>
    <t>NADH dehydrogenase [EC:1.6.99.3]</t>
  </si>
  <si>
    <t>ubiquinol-cytochrome c reductase iron-sulfur subunit [EC:1.10.2.2]</t>
  </si>
  <si>
    <t>ubiquinol-cytochrome c reductase cytochrome b subunit</t>
  </si>
  <si>
    <t>heme o synthase [EC:2.5.1.141]</t>
  </si>
  <si>
    <t>cytochrome o ubiquinol oxidase subunit IV</t>
  </si>
  <si>
    <t>cytochrome c oxidase subunit III [EC:1.9.3.1]</t>
  </si>
  <si>
    <t>cytochrome c oxidase subunit I+III [EC:1.9.3.1]</t>
  </si>
  <si>
    <t>cytochrome c oxidase subunit II [EC:1.9.3.1]</t>
  </si>
  <si>
    <t>cytochrome c oxidase assembly protein subunit 11</t>
  </si>
  <si>
    <t>cytochrome c oxidase assembly protein subunit 15</t>
  </si>
  <si>
    <t>cytochrome c oxidase cbb3-type subunit I [EC:1.9.3.1]</t>
  </si>
  <si>
    <t>cytochrome c oxidase cbb3-type subunit II</t>
  </si>
  <si>
    <t>cytochrome c oxidase cbb3-type subunit III</t>
  </si>
  <si>
    <t>cytochrome o ubiquinol oxidase subunit III</t>
  </si>
  <si>
    <t>cytochrome o ubiquinol oxidase subunit I [EC:1.10.3.10]</t>
  </si>
  <si>
    <t>cytochrome o ubiquinol oxidase subunit II [EC:1.10.3.10]</t>
  </si>
  <si>
    <t>cytochrome bd ubiquinol oxidase subunit I [EC:1.10.3.14]</t>
  </si>
  <si>
    <t>cytochrome bd ubiquinol oxidase subunit II [EC:1.10.3.14]</t>
  </si>
  <si>
    <t>F-type H+-transporting ATPase subunit alpha [EC:7.1.2.2]</t>
  </si>
  <si>
    <t>F-type H+-transporting ATPase subunit beta [EC:7.1.2.2]</t>
  </si>
  <si>
    <t>F-type H+-transporting ATPase subunit gamma</t>
  </si>
  <si>
    <t>F-type H+-transporting ATPase subunit delta</t>
  </si>
  <si>
    <t>F-type H+-transporting ATPase subunit epsilon</t>
  </si>
  <si>
    <t>F-type H+-transporting ATPase subunit a</t>
  </si>
  <si>
    <t>F-type H+-transporting ATPase subunit b</t>
  </si>
  <si>
    <t>F-type H+-transporting ATPase subunit c</t>
  </si>
  <si>
    <t>inorganic pyrophosphatase [EC:3.6.1.1]</t>
  </si>
  <si>
    <t>K(+)-stimulated pyrophosphate-energized sodium pump [EC:3.6.1.1]</t>
  </si>
  <si>
    <t>polyphosphate kinase [EC:2.7.4.1]</t>
  </si>
  <si>
    <t>phosphoribulokinase [EC:2.7.1.19]</t>
  </si>
  <si>
    <t>formate--tetrahydrofolate ligase [EC:6.3.4.3]</t>
  </si>
  <si>
    <t>methylenetetrahydrofolate dehydrogenase (NADP+) / methenyltetrahydrofolate cyclohydrolase [EC:1.5.1.5 3.5.4.9]</t>
  </si>
  <si>
    <t>methylenetetrahydrofolate reductase (NADPH) [EC:1.5.1.20]</t>
  </si>
  <si>
    <t>cytochrome c-L</t>
  </si>
  <si>
    <t>mxaA protein</t>
  </si>
  <si>
    <t>mxaC protein</t>
  </si>
  <si>
    <t>mxaK protein</t>
  </si>
  <si>
    <t>mxaL protein</t>
  </si>
  <si>
    <t>methylamine dehydrogenase light chain [EC:1.4.9.1]</t>
  </si>
  <si>
    <t>methylamine dehydrogenase heavy chain [EC:1.4.9.1]</t>
  </si>
  <si>
    <t>methylamine---glutamate N-methyltransferase subunit A [EC:2.1.1.21]</t>
  </si>
  <si>
    <t>methylamine---glutamate N-methyltransferase subunit B [EC:2.1.1.21]</t>
  </si>
  <si>
    <t>methylamine---glutamate N-methyltransferase subunit C [EC:2.1.1.21]</t>
  </si>
  <si>
    <t>formylmethanofuran dehydrogenase subunit A [EC:1.2.7.12]</t>
  </si>
  <si>
    <t>formylmethanofuran dehydrogenase subunit B [EC:1.2.7.12]</t>
  </si>
  <si>
    <t>formylmethanofuran dehydrogenase subunit C [EC:1.2.7.12]</t>
  </si>
  <si>
    <t>formylmethanofuran--tetrahydromethanopterin N-formyltransferase [EC:2.3.1.101]</t>
  </si>
  <si>
    <t>methenyltetrahydromethanopterin cyclohydrolase [EC:3.5.4.27]</t>
  </si>
  <si>
    <t>methylene-tetrahydromethanopterin dehydrogenase [EC:1.5.1.-]</t>
  </si>
  <si>
    <t>5,6,7,8-tetrahydromethanopterin hydro-lyase [EC:4.2.1.147]</t>
  </si>
  <si>
    <t>D-3-phosphoglycerate dehydrogenase / 2-oxoglutarate reductase [EC:1.1.1.95 1.1.1.399]</t>
  </si>
  <si>
    <t>phosphoserine aminotransferase [EC:2.6.1.52]</t>
  </si>
  <si>
    <t>phosphoserine phosphatase [EC:3.1.3.3]</t>
  </si>
  <si>
    <t>nitrate/nitrite transport system substrate-binding protein</t>
  </si>
  <si>
    <t>nitrate/nitrite transport system permease protein</t>
  </si>
  <si>
    <t>nitrate/nitrite transport system ATP-binding protein [EC:3.6.3.-]</t>
  </si>
  <si>
    <t>assimilatory nitrate reductase catalytic subunit [EC:1.7.99.-]</t>
  </si>
  <si>
    <t>periplasmic nitrate reductase NapA [EC:1.7.99.-]</t>
  </si>
  <si>
    <t>cytochrome c-type protein NapB</t>
  </si>
  <si>
    <t>nitrite reductase (NADH) large subunit [EC:1.7.1.15]</t>
  </si>
  <si>
    <t>ferredoxin-nitrite reductase [EC:1.7.7.1]</t>
  </si>
  <si>
    <t>nitrite reductase (NO-forming) [EC:1.7.2.1]</t>
  </si>
  <si>
    <t>nitric oxide reductase subunit B [EC:1.7.2.5]</t>
  </si>
  <si>
    <t>nitric oxide reductase subunit C</t>
  </si>
  <si>
    <t>nitrous-oxide reductase [EC:1.7.2.4]</t>
  </si>
  <si>
    <t>glutamate dehydrogenase (NADP+) [EC:1.4.1.4]</t>
  </si>
  <si>
    <t>glutamate synthase (NADPH) large chain [EC:1.4.1.13]</t>
  </si>
  <si>
    <t>glutamate synthase (NADPH) small chain [EC:1.4.1.13]</t>
  </si>
  <si>
    <t>carbonic anhydrase [EC:4.2.1.1]</t>
  </si>
  <si>
    <t>sulfate transport system substrate-binding protein</t>
  </si>
  <si>
    <t>sulfate transport system permease protein</t>
  </si>
  <si>
    <t>sulfate transport system ATP-binding protein [EC:3.6.3.25]</t>
  </si>
  <si>
    <t>bifunctional enzyme CysN/CysC [EC:2.7.7.4 2.7.1.25]</t>
  </si>
  <si>
    <t>sulfate adenylyltransferase subunit 2 [EC:2.7.7.4]</t>
  </si>
  <si>
    <t>3'(2'), 5'-bisphosphate nucleotidase [EC:3.1.3.7]</t>
  </si>
  <si>
    <t>phosphoadenosine phosphosulfate reductase [EC:1.8.4.8 1.8.4.10]</t>
  </si>
  <si>
    <t>sulfur-oxidizing protein SoxY</t>
  </si>
  <si>
    <t>sulfur-oxidizing protein SoxZ</t>
  </si>
  <si>
    <t>sulfite reductase (NADPH) flavoprotein alpha-component [EC:1.8.1.2]</t>
  </si>
  <si>
    <t>sulfite reductase (NADPH) hemoprotein beta-component [EC:1.8.1.2]</t>
  </si>
  <si>
    <t>thiosulfate/3-mercaptopyruvate sulfurtransferase [EC:2.8.1.1 2.8.1.2]</t>
  </si>
  <si>
    <t>serine O-acetyltransferase [EC:2.3.1.30]</t>
  </si>
  <si>
    <t>cysteine synthase [EC:2.5.1.47]</t>
  </si>
  <si>
    <t>homoserine O-acetyltransferase/O-succinyltransferase [EC:2.3.1.31 2.3.1.46]</t>
  </si>
  <si>
    <t>cystathionine gamma-synthase [EC:2.5.1.48]</t>
  </si>
  <si>
    <t>O-succinylhomoserine sulfhydrylase [EC:2.5.1.-]</t>
  </si>
  <si>
    <t>acyl carrier protein</t>
  </si>
  <si>
    <t>[acyl-carrier-protein] S-malonyltransferase [EC:2.3.1.39]</t>
  </si>
  <si>
    <t>3-oxoacyl-[acyl-carrier-protein] synthase III [EC:2.3.1.180]</t>
  </si>
  <si>
    <t>3-oxoacyl-[acyl-carrier-protein] synthase I [EC:2.3.1.41]</t>
  </si>
  <si>
    <t>3-oxoacyl-[acyl-carrier-protein] synthase II [EC:2.3.1.179]</t>
  </si>
  <si>
    <t>3-oxoacyl-[acyl-carrier protein] reductase [EC:1.1.1.100]</t>
  </si>
  <si>
    <t>3-hydroxyacyl-[acyl-carrier protein] dehydratase / trans-2-decenoyl-[acyl-carrier protein] isomerase [EC:4.2.1.59 5.3.3.14]</t>
  </si>
  <si>
    <t>3-hydroxyacyl-[acyl-carrier-protein] dehydratase [EC:4.2.1.59]</t>
  </si>
  <si>
    <t>enoyl-[acyl-carrier protein] reductase I [EC:1.3.1.9 1.3.1.10]</t>
  </si>
  <si>
    <t>long-chain acyl-CoA synthetase [EC:6.2.1.3]</t>
  </si>
  <si>
    <t>acyl-CoA dehydrogenase [EC:1.3.99.-]</t>
  </si>
  <si>
    <t>acyl-[acyl-carrier-protein]-phospholipid O-acyltransferase / long-chain-fatty-acid--[acyl-carrier-protein] ligase [EC:2.3.1.40 6.2.1.20]</t>
  </si>
  <si>
    <t>glycerol-3-phosphate acyltransferase PlsX [EC:2.3.1.15]</t>
  </si>
  <si>
    <t>glycerol-3-phosphate acyltransferase PlsY [EC:2.3.1.15]</t>
  </si>
  <si>
    <t>1-acyl-sn-glycerol-3-phosphate acyltransferase [EC:2.3.1.51]</t>
  </si>
  <si>
    <t>glycerol-3-phosphate dehydrogenase (NAD(P)+) [EC:1.1.1.94]</t>
  </si>
  <si>
    <t>glycerol-3-phosphate dehydrogenase [EC:1.1.5.3]</t>
  </si>
  <si>
    <t>lysophospholipase [EC:3.1.1.5]</t>
  </si>
  <si>
    <t>phosphatidylethanolamine/phosphatidyl-N-methylethanolamine N-methyltransferase [EC:2.1.1.17 2.1.1.71]</t>
  </si>
  <si>
    <t>phosphatidate cytidylyltransferase [EC:2.7.7.41]</t>
  </si>
  <si>
    <t>CDP-diacylglycerol---serine O-phosphatidyltransferase [EC:2.7.8.8]</t>
  </si>
  <si>
    <t>phosphatidylserine decarboxylase [EC:4.1.1.65]</t>
  </si>
  <si>
    <t>cardiolipin synthase (CMP-forming) [EC:2.7.8.41]</t>
  </si>
  <si>
    <t>S-adenosylmethionine-diacylglycerol 3-amino-3-carboxypropyl transferase</t>
  </si>
  <si>
    <t>S-adenosylmethionine-diacylgycerolhomoserine-N-methlytransferase</t>
  </si>
  <si>
    <t>glutathione peroxidase [EC:1.11.1.9]</t>
  </si>
  <si>
    <t>acyl-CoA thioesterase I [EC:3.1.2.- 3.1.1.5]</t>
  </si>
  <si>
    <t>acyl-CoA thioesterase II [EC:3.1.2.-]</t>
  </si>
  <si>
    <t>amidophosphoribosyltransferase [EC:2.4.2.14]</t>
  </si>
  <si>
    <t>phosphoribosylamine---glycine ligase [EC:6.3.4.13]</t>
  </si>
  <si>
    <t>phosphoribosylglycinamide formyltransferase 1 [EC:2.1.2.2]</t>
  </si>
  <si>
    <t>phosphoribosylformylglycinamidine synthase [EC:6.3.5.3]</t>
  </si>
  <si>
    <t>phosphoribosylformylglycinamidine cyclo-ligase [EC:6.3.3.1]</t>
  </si>
  <si>
    <t>5-(carboxyamino)imidazole ribonucleotide synthase [EC:6.3.4.18]</t>
  </si>
  <si>
    <t>5-(carboxyamino)imidazole ribonucleotide mutase [EC:5.4.99.18]</t>
  </si>
  <si>
    <t>phosphoribosylaminoimidazole-succinocarboxamide synthase [EC:6.3.2.6]</t>
  </si>
  <si>
    <t>adenylosuccinate lyase [EC:4.3.2.2]</t>
  </si>
  <si>
    <t>phosphoribosylaminoimidazolecarboxamide formyltransferase / IMP cyclohydrolase [EC:2.1.2.3 3.5.4.10]</t>
  </si>
  <si>
    <t>adenine phosphoribosyltransferase [EC:2.4.2.7]</t>
  </si>
  <si>
    <t>5'-nucleotidase [EC:3.1.3.5]</t>
  </si>
  <si>
    <t>hypoxanthine phosphoribosyltransferase [EC:2.4.2.8]</t>
  </si>
  <si>
    <t>IMP dehydrogenase [EC:1.1.1.205]</t>
  </si>
  <si>
    <t>nucleoside-diphosphate kinase [EC:2.7.4.6]</t>
  </si>
  <si>
    <t>XTP/dITP diphosphohydrolase [EC:3.6.1.66]</t>
  </si>
  <si>
    <t>GMP synthase (glutamine-hydrolysing) [EC:6.3.5.2]</t>
  </si>
  <si>
    <t>guanylate kinase [EC:2.7.4.8]</t>
  </si>
  <si>
    <t>ribonucleoside-diphosphate reductase alpha chain [EC:1.17.4.1]</t>
  </si>
  <si>
    <t>ribonucleoside-diphosphate reductase beta chain [EC:1.17.4.1]</t>
  </si>
  <si>
    <t>dGTPase [EC:3.1.5.1]</t>
  </si>
  <si>
    <t>DNA-directed RNA polymerase subunit alpha [EC:2.7.7.6]</t>
  </si>
  <si>
    <t>DNA-directed RNA polymerase subunit beta [EC:2.7.7.6]</t>
  </si>
  <si>
    <t>DNA-directed RNA polymerase subunit beta' [EC:2.7.7.6]</t>
  </si>
  <si>
    <t>DNA-directed RNA polymerase subunit omega [EC:2.7.7.6]</t>
  </si>
  <si>
    <t>DNA polymerase I [EC:2.7.7.7]</t>
  </si>
  <si>
    <t>DNA polymerase III subunit alpha [EC:2.7.7.7]</t>
  </si>
  <si>
    <t>DNA polymerase III subunit beta [EC:2.7.7.7]</t>
  </si>
  <si>
    <t>DNA polymerase III subunit gamma/tau [EC:2.7.7.7]</t>
  </si>
  <si>
    <t>DNA polymerase III subunit delta [EC:2.7.7.7]</t>
  </si>
  <si>
    <t>DNA polymerase III subunit delta' [EC:2.7.7.7]</t>
  </si>
  <si>
    <t>DNA polymerase III subunit epsilon [EC:2.7.7.7]</t>
  </si>
  <si>
    <t>DNA polymerase III subunit chi [EC:2.7.7.7]</t>
  </si>
  <si>
    <t>GTP diphosphokinase / guanosine-3',5'-bis(diphosphate) 3'-diphosphatase [EC:2.7.6.5 3.1.7.2]</t>
  </si>
  <si>
    <t>exopolyphosphatase / guanosine-5'-triphosphate,3'-diphosphate pyrophosphatase [EC:3.6.1.11 3.6.1.40]</t>
  </si>
  <si>
    <t>adenylate cyclase [EC:4.6.1.1]</t>
  </si>
  <si>
    <t>adenylosuccinate synthase [EC:6.3.4.4]</t>
  </si>
  <si>
    <t>pyrimidine/purine-5'-nucleotide nucleosidase [EC:3.2.2.10 3.2.2.-]</t>
  </si>
  <si>
    <t>adenylate kinase [EC:2.7.4.3]</t>
  </si>
  <si>
    <t>polyribonucleotide nucleotidyltransferase [EC:2.7.7.8]</t>
  </si>
  <si>
    <t>nucleoside triphosphate diphosphatase [EC:3.6.1.9]</t>
  </si>
  <si>
    <t>carbamoyl-phosphate synthase large subunit [EC:6.3.5.5]</t>
  </si>
  <si>
    <t>carbamoyl-phosphate synthase small subunit [EC:6.3.5.5]</t>
  </si>
  <si>
    <t>dihydroorotate dehydrogenase [EC:1.3.5.2]</t>
  </si>
  <si>
    <t>orotate phosphoribosyltransferase [EC:2.4.2.10]</t>
  </si>
  <si>
    <t>orotidine-5'-phosphate decarboxylase [EC:4.1.1.23]</t>
  </si>
  <si>
    <t>uridylate kinase [EC:2.7.4.22]</t>
  </si>
  <si>
    <t>CTP synthase [EC:6.3.4.2]</t>
  </si>
  <si>
    <t>CMP/dCMP kinase [EC:2.7.4.25]</t>
  </si>
  <si>
    <t>dCTP deaminase [EC:3.5.4.13]</t>
  </si>
  <si>
    <t>3-hydroxypropanoate dehydrogenase [EC:1.1.1.-]</t>
  </si>
  <si>
    <t>dUTP pyrophosphatase [EC:3.6.1.23]</t>
  </si>
  <si>
    <t>thymidylate synthase [EC:2.1.1.45]</t>
  </si>
  <si>
    <t>dTMP kinase [EC:2.7.4.9]</t>
  </si>
  <si>
    <t>aspartate aminotransferase [EC:2.6.1.1]</t>
  </si>
  <si>
    <t>L-aspartate oxidase [EC:1.4.3.16]</t>
  </si>
  <si>
    <t>asparagine synthase (glutamine-hydrolysing) [EC:6.3.5.4]</t>
  </si>
  <si>
    <t>alanine dehydrogenase [EC:1.4.1.1]</t>
  </si>
  <si>
    <t>argininosuccinate synthase [EC:6.3.4.5]</t>
  </si>
  <si>
    <t>argininosuccinate lyase [EC:4.3.2.1]</t>
  </si>
  <si>
    <t>RHH-type transcriptional regulator, proline utilization regulon repressor / proline dehydrogenase / delta 1-pyrroline-5-carboxylate dehydrogenase [EC:1.5.5.2 1.2.1.88]</t>
  </si>
  <si>
    <t>aspartate kinase [EC:2.7.2.4]</t>
  </si>
  <si>
    <t>aspartate-semialdehyde dehydrogenase [EC:1.2.1.11]</t>
  </si>
  <si>
    <t>homoserine dehydrogenase [EC:1.1.1.3]</t>
  </si>
  <si>
    <t>homoserine kinase type II [EC:2.7.1.39]</t>
  </si>
  <si>
    <t>threonine synthase [EC:4.2.3.1]</t>
  </si>
  <si>
    <t>5-aminolevulinate synthase [EC:2.3.1.37]</t>
  </si>
  <si>
    <t>sarcosine oxidase, subunit alpha [EC:1.5.3.1]</t>
  </si>
  <si>
    <t>sarcosine oxidase, subunit beta [EC:1.5.3.1]</t>
  </si>
  <si>
    <t>sarcosine oxidase, subunit gamma [EC:1.5.3.1]</t>
  </si>
  <si>
    <t>sarcosine oxidase, subunit delta [EC:1.5.3.1]</t>
  </si>
  <si>
    <t>threonine dehydratase [EC:4.3.1.19]</t>
  </si>
  <si>
    <t>tryptophan synthase alpha chain [EC:4.2.1.20]</t>
  </si>
  <si>
    <t>tryptophan synthase beta chain [EC:4.2.1.20]</t>
  </si>
  <si>
    <t>cystathionine beta-lyase [EC:4.4.1.8]</t>
  </si>
  <si>
    <t>5-methyltetrahydrofolate--homocysteine methyltransferase [EC:2.1.1.13]</t>
  </si>
  <si>
    <t>5-methyltetrahydropteroyltriglutamate--homocysteine methyltransferase [EC:2.1.1.14]</t>
  </si>
  <si>
    <t>S-adenosylmethionine synthetase [EC:2.5.1.6]</t>
  </si>
  <si>
    <t>S-adenosylmethionine decarboxylase [EC:4.1.1.50]</t>
  </si>
  <si>
    <t>5'-methylthioadenosine phosphorylase [EC:2.4.2.28]</t>
  </si>
  <si>
    <t>methylthioribose-1-phosphate isomerase [EC:5.3.1.23]</t>
  </si>
  <si>
    <t>DNA (cytosine-5)-methyltransferase 1 [EC:2.1.1.37]</t>
  </si>
  <si>
    <t>adenosylhomocysteinase [EC:3.3.1.1]</t>
  </si>
  <si>
    <t>O-acetylhomoserine (thiol)-lyase [EC:2.5.1.49]</t>
  </si>
  <si>
    <t>branched-chain amino acid aminotransferase [EC:2.6.1.42]</t>
  </si>
  <si>
    <t>glutamate--cysteine ligase [EC:6.3.2.2]</t>
  </si>
  <si>
    <t>glutathione synthase [EC:6.3.2.3]</t>
  </si>
  <si>
    <t>3-hydroxyisobutyrate dehydrogenase [EC:1.1.1.31]</t>
  </si>
  <si>
    <t>ketol-acid reductoisomerase [EC:1.1.1.86]</t>
  </si>
  <si>
    <t>dihydroxy-acid dehydratase [EC:4.2.1.9]</t>
  </si>
  <si>
    <t>4-hydroxy-tetrahydrodipicolinate synthase [EC:4.3.3.7]</t>
  </si>
  <si>
    <t>4-hydroxy-tetrahydrodipicolinate reductase [EC:1.17.1.8]</t>
  </si>
  <si>
    <t>2,3,4,5-tetrahydropyridine-2,6-dicarboxylate N-succinyltransferase [EC:2.3.1.117]</t>
  </si>
  <si>
    <t>acetylornithine/N-succinyldiaminopimelate aminotransferase [EC:2.6.1.11 2.6.1.17]</t>
  </si>
  <si>
    <t>succinyl-diaminopimelate desuccinylase [EC:3.5.1.18]</t>
  </si>
  <si>
    <t>diaminopimelate epimerase [EC:5.1.1.7]</t>
  </si>
  <si>
    <t>diaminopimelate decarboxylase [EC:4.1.1.20]</t>
  </si>
  <si>
    <t>saccharopine dehydrogenase (NAD+, L-lysine forming) [EC:1.5.1.7]</t>
  </si>
  <si>
    <t>UDP-N-acetylmuramoyl-L-alanyl-D-glutamate--2,6-diaminopimelate ligase [EC:6.3.2.13]</t>
  </si>
  <si>
    <t>UDP-N-acetylmuramoyl-tripeptide--D-alanyl-D-alanine ligase [EC:6.3.2.10]</t>
  </si>
  <si>
    <t>lysine 2,3-aminomutase [EC:5.4.3.2]</t>
  </si>
  <si>
    <t>D-alanine transaminase [EC:2.6.1.21]</t>
  </si>
  <si>
    <t>ornithine carbamoyltransferase [EC:2.1.3.3]</t>
  </si>
  <si>
    <t>glutamate N-acetyltransferase / amino-acid N-acetyltransferase [EC:2.3.1.35 2.3.1.1]</t>
  </si>
  <si>
    <t>acetylglutamate kinase [EC:2.7.2.8]</t>
  </si>
  <si>
    <t>N-acetyl-gamma-glutamyl-phosphate reductase [EC:1.2.1.38]</t>
  </si>
  <si>
    <t>acetylornithine deacetylase [EC:3.5.1.16]</t>
  </si>
  <si>
    <t>agmatine deiminase [EC:3.5.3.12]</t>
  </si>
  <si>
    <t>N-carbamoylputrescine amidase [EC:3.5.1.53]</t>
  </si>
  <si>
    <t>ornithine decarboxylase [EC:4.1.1.17]</t>
  </si>
  <si>
    <t>carboxynorspermidine decarboxylase [EC:4.1.1.96]</t>
  </si>
  <si>
    <t>putrescine---pyruvate transaminase [EC:2.6.1.113]</t>
  </si>
  <si>
    <t>pyrroline-5-carboxylate reductase [EC:1.5.1.2]</t>
  </si>
  <si>
    <t>glutamate 5-kinase [EC:2.7.2.11]</t>
  </si>
  <si>
    <t>glutamate-5-semialdehyde dehydrogenase [EC:1.2.1.41]</t>
  </si>
  <si>
    <t>proline iminopeptidase [EC:3.4.11.5]</t>
  </si>
  <si>
    <t>ATP phosphoribosyltransferase [EC:2.4.2.17]</t>
  </si>
  <si>
    <t>ATP phosphoribosyltransferase regulatory subunit</t>
  </si>
  <si>
    <t>phosphoribosyl-ATP pyrophosphohydrolase [EC:3.6.1.31]</t>
  </si>
  <si>
    <t>phosphoribosyl-AMP cyclohydrolase [EC:3.5.4.19]</t>
  </si>
  <si>
    <t>phosphoribosylformimino-5-aminoimidazole carboxamide ribotide isomerase [EC:5.3.1.16]</t>
  </si>
  <si>
    <t>glutamine amidotransferase [EC:2.4.2.-]</t>
  </si>
  <si>
    <t>cyclase [EC:4.1.3.-]</t>
  </si>
  <si>
    <t>imidazoleglycerol-phosphate dehydratase [EC:4.2.1.19]</t>
  </si>
  <si>
    <t>histidinol-phosphate aminotransferase [EC:2.6.1.9]</t>
  </si>
  <si>
    <t>histidinol dehydrogenase [EC:1.1.1.23]</t>
  </si>
  <si>
    <t>glutamate formiminotransferase [EC:2.1.2.5]</t>
  </si>
  <si>
    <t>catalase-peroxidase [EC:1.11.1.21]</t>
  </si>
  <si>
    <t>3-deoxy-7-phosphoheptulonate synthase [EC:2.5.1.54]</t>
  </si>
  <si>
    <t>3-dehydroquinate synthase [EC:4.2.3.4]</t>
  </si>
  <si>
    <t>3-dehydroquinate dehydratase II [EC:4.2.1.10]</t>
  </si>
  <si>
    <t>shikimate dehydrogenase [EC:1.1.1.25]</t>
  </si>
  <si>
    <t>shikimate kinase [EC:2.7.1.71]</t>
  </si>
  <si>
    <t>3-phosphoshikimate 1-carboxyvinyltransferase [EC:2.5.1.19]</t>
  </si>
  <si>
    <t>chorismate synthase [EC:4.2.3.5]</t>
  </si>
  <si>
    <t>anthranilate synthase component I [EC:4.1.3.27]</t>
  </si>
  <si>
    <t>anthranilate synthase component II [EC:4.1.3.27]</t>
  </si>
  <si>
    <t>anthranilate phosphoribosyltransferase [EC:2.4.2.18]</t>
  </si>
  <si>
    <t>phosphoribosylanthranilate isomerase [EC:5.3.1.24]</t>
  </si>
  <si>
    <t>indole-3-glycerol phosphate synthase [EC:4.1.1.48]</t>
  </si>
  <si>
    <t>cyclohexadieny/prephenate dehydrogenase [EC:1.3.1.43 1.3.1.12]</t>
  </si>
  <si>
    <t>prephenate dehydratase [EC:4.2.1.51]</t>
  </si>
  <si>
    <t>pantoate--beta-alanine ligase [EC:6.3.2.1]</t>
  </si>
  <si>
    <t>gamma-glutamyltranspeptidase / glutathione hydrolase [EC:2.3.2.2 3.4.19.13]</t>
  </si>
  <si>
    <t>phosphoribosyl 1,2-cyclic phosphate phosphodiesterase [EC:3.1.4.55]</t>
  </si>
  <si>
    <t>cysteine desulfurase / selenocysteine lyase [EC:2.8.1.7 4.4.1.16]</t>
  </si>
  <si>
    <t>thioredoxin reductase (NADPH) [EC:1.8.1.9]</t>
  </si>
  <si>
    <t>methionyl-tRNA synthetase [EC:6.1.1.10]</t>
  </si>
  <si>
    <t>glutamate racemase [EC:5.1.1.3]</t>
  </si>
  <si>
    <t>UDP-N-acetylmuramoylalanine--D-glutamate ligase [EC:6.3.2.9]</t>
  </si>
  <si>
    <t>UDP-N-acetylmuramate--alanine ligase [EC:6.3.2.8]</t>
  </si>
  <si>
    <t>alanine racemase [EC:5.1.1.1]</t>
  </si>
  <si>
    <t>D-alanine-D-alanine ligase [EC:6.3.2.4]</t>
  </si>
  <si>
    <t>glutathione-specific gamma-glutamylcyclotransferase [EC:4.3.2.7]</t>
  </si>
  <si>
    <t>5-oxoprolinase (ATP-hydrolysing) [EC:3.5.2.9]</t>
  </si>
  <si>
    <t>leucyl aminopeptidase [EC:3.4.11.1]</t>
  </si>
  <si>
    <t>aminopeptidase N [EC:3.4.11.2]</t>
  </si>
  <si>
    <t>glutathione S-transferase [EC:2.5.1.18]</t>
  </si>
  <si>
    <t>glutathione reductase (NADPH) [EC:1.8.1.7]</t>
  </si>
  <si>
    <t>UDP-N-acetylglucosamine acyltransferase [EC:2.3.1.129]</t>
  </si>
  <si>
    <t>UDP-3-O-[3-hydroxymyristoyl] N-acetylglucosamine deacetylase [EC:3.5.1.108]</t>
  </si>
  <si>
    <t>UDP-3-O-[3-hydroxymyristoyl] glucosamine N-acyltransferase [EC:2.3.1.191]</t>
  </si>
  <si>
    <t>lipid-A-disaccharide synthase [EC:2.4.1.182]</t>
  </si>
  <si>
    <t>tetraacyldisaccharide 4'-kinase [EC:2.7.1.130]</t>
  </si>
  <si>
    <t>arabinose-5-phosphate isomerase [EC:5.3.1.13]</t>
  </si>
  <si>
    <t>2-dehydro-3-deoxyphosphooctonate aldolase (KDO 8-P synthase) [EC:2.5.1.55]</t>
  </si>
  <si>
    <t>3-deoxy-manno-octulosonate cytidylyltransferase (CMP-KDO synthetase) [EC:2.7.7.38]</t>
  </si>
  <si>
    <t>3-deoxy-D-manno-octulosonic-acid transferase [EC:2.4.99.12 2.4.99.13 2.4.99.14 2.4.99.15]</t>
  </si>
  <si>
    <t>Kdo2-lipid IVA lauroyltransferase [EC:2.3.1.241]</t>
  </si>
  <si>
    <t>undecaprenyl-diphosphatase [EC:3.6.1.27]</t>
  </si>
  <si>
    <t>phospho-N-acetylmuramoyl-pentapeptide-transferase [EC:2.7.8.13]</t>
  </si>
  <si>
    <t>UDP-N-acetylglucosamine--N-acetylmuramyl-(pentapeptide) pyrophosphoryl-undecaprenol N-acetylglucosamine transferase [EC:2.4.1.227]</t>
  </si>
  <si>
    <t>monofunctional glycosyltransferase [EC:2.4.1.129]</t>
  </si>
  <si>
    <t>penicillin-binding protein 1A [EC:2.4.1.129 3.4.16.4]</t>
  </si>
  <si>
    <t>penicillin-binding protein 1C [EC:2.4.1.129]</t>
  </si>
  <si>
    <t>cell division protein FtsI (penicillin-binding protein 3) [EC:3.4.16.4]</t>
  </si>
  <si>
    <t>serine-type D-Ala-D-Ala carboxypeptidase (penicillin-binding protein 5/6) [EC:3.4.16.4]</t>
  </si>
  <si>
    <t>phosphomethylpyrimidine synthase [EC:4.1.99.17]</t>
  </si>
  <si>
    <t>hydroxymethylpyrimidine/phosphomethylpyrimidine kinase [EC:2.7.1.49 2.7.4.7]</t>
  </si>
  <si>
    <t>cysteine desulfurase [EC:2.8.1.7]</t>
  </si>
  <si>
    <t>glycine oxidase [EC:1.4.3.19]</t>
  </si>
  <si>
    <t>1-deoxy-D-xylulose-5-phosphate synthase [EC:2.2.1.7]</t>
  </si>
  <si>
    <t>thiazole synthase [EC:2.8.1.10]</t>
  </si>
  <si>
    <t>thiamine-phosphate pyrophosphorylase [EC:2.5.1.3]</t>
  </si>
  <si>
    <t>thiamine-monophosphate kinase [EC:2.7.4.16]</t>
  </si>
  <si>
    <t>3,4-dihydroxy 2-butanone 4-phosphate synthase / GTP cyclohydrolase II [EC:4.1.99.12 3.5.4.25]</t>
  </si>
  <si>
    <t>diaminohydroxyphosphoribosylaminopyrimidine deaminase / 5-amino-6-(5-phosphoribosylamino)uracil reductase [EC:3.5.4.26 1.1.1.193]</t>
  </si>
  <si>
    <t>6,7-dimethyl-8-ribityllumazine synthase [EC:2.5.1.78]</t>
  </si>
  <si>
    <t>riboflavin synthase [EC:2.5.1.9]</t>
  </si>
  <si>
    <t>riboflavin kinase / FMN adenylyltransferase [EC:2.7.1.26 2.7.7.2]</t>
  </si>
  <si>
    <t>5,6-dimethylbenzimidazole synthase [EC:1.13.11.79]</t>
  </si>
  <si>
    <t>pyridoxamine 5'-phosphate oxidase [EC:1.4.3.5]</t>
  </si>
  <si>
    <t>pyridoxine kinase [EC:2.7.1.35]</t>
  </si>
  <si>
    <t>4-hydroxythreonine-4-phosphate dehydrogenase [EC:1.1.1.262]</t>
  </si>
  <si>
    <t>pyridoxine 5-phosphate synthase [EC:2.6.99.2]</t>
  </si>
  <si>
    <t>quinolinate synthase [EC:2.5.1.72]</t>
  </si>
  <si>
    <t>nicotinate-nucleotide pyrophosphorylase (carboxylating) [EC:2.4.2.19]</t>
  </si>
  <si>
    <t>nicotinate-nucleotide adenylyltransferase [EC:2.7.7.18]</t>
  </si>
  <si>
    <t>NAD+ synthase [EC:6.3.1.5]</t>
  </si>
  <si>
    <t>nicotinamide-nucleotide amidase [EC:3.5.1.42]</t>
  </si>
  <si>
    <t>NAD+ kinase [EC:2.7.1.23]</t>
  </si>
  <si>
    <t>NAD(P) transhydrogenase subunit beta [EC:1.6.1.2]</t>
  </si>
  <si>
    <t>3-methyl-2-oxobutanoate hydroxymethyltransferase [EC:2.1.2.11]</t>
  </si>
  <si>
    <t>2-dehydropantoate 2-reductase [EC:1.1.1.169]</t>
  </si>
  <si>
    <t>type I pantothenate kinase [EC:2.7.1.33]</t>
  </si>
  <si>
    <t>phosphopantothenoylcysteine decarboxylase / phosphopantothenate---cysteine ligase [EC:4.1.1.36 6.3.2.5]</t>
  </si>
  <si>
    <t>pantetheine-phosphate adenylyltransferase [EC:2.7.7.3]</t>
  </si>
  <si>
    <t>dephospho-CoA kinase [EC:2.7.1.24]</t>
  </si>
  <si>
    <t>holo-[acyl-carrier protein] synthase [EC:2.7.8.7]</t>
  </si>
  <si>
    <t>4'-phosphopantetheinyl transferase [EC:2.7.8.-]</t>
  </si>
  <si>
    <t>8-amino-7-oxononanoate synthase [EC:2.3.1.47]</t>
  </si>
  <si>
    <t>adenosylmethionine---8-amino-7-oxononanoate aminotransferase [EC:2.6.1.62]</t>
  </si>
  <si>
    <t>dethiobiotin synthetase [EC:6.3.3.3]</t>
  </si>
  <si>
    <t>biotin synthase [EC:2.8.1.6]</t>
  </si>
  <si>
    <t>BirA family transcriptional regulator, biotin operon repressor / biotin---[acetyl-CoA-carboxylase] ligase [EC:6.3.4.15]</t>
  </si>
  <si>
    <t>lipoyl synthase [EC:2.8.1.8]</t>
  </si>
  <si>
    <t>lipoyl(octanoyl) transferase [EC:2.3.1.181]</t>
  </si>
  <si>
    <t>GTP cyclohydrolase IA [EC:3.5.4.16]</t>
  </si>
  <si>
    <t>7,8-dihydroneopterin aldolase/epimerase/oxygenase [EC:4.1.2.25 5.1.99.8 1.13.11.81]</t>
  </si>
  <si>
    <t>2-amino-4-hydroxy-6-hydroxymethyldihydropteridine diphosphokinase [EC:2.7.6.3]</t>
  </si>
  <si>
    <t>dihydropteroate synthase [EC:2.5.1.15]</t>
  </si>
  <si>
    <t>dihydrofolate reductase [EC:1.5.1.3]</t>
  </si>
  <si>
    <t>dihydrofolate synthase / folylpolyglutamate synthase [EC:6.3.2.12 6.3.2.17]</t>
  </si>
  <si>
    <t>para-aminobenzoate synthetase / 4-amino-4-deoxychorismate lyase [EC:2.6.1.85 4.1.3.38]</t>
  </si>
  <si>
    <t>6-pyruvoyltetrahydropterin/6-carboxytetrahydropterin synthase [EC:4.2.3.12 4.1.2.50]</t>
  </si>
  <si>
    <t>4a-hydroxytetrahydrobiopterin dehydratase [EC:4.2.1.96]</t>
  </si>
  <si>
    <t>7-carboxy-7-deazaguanine synthase [EC:4.3.99.3]</t>
  </si>
  <si>
    <t>7-cyano-7-deazaguanine synthase [EC:6.3.4.20]</t>
  </si>
  <si>
    <t>7-cyano-7-deazaguanine reductase [EC:1.7.1.13]</t>
  </si>
  <si>
    <t>GTP 3',8-cyclase [EC:4.1.99.22]</t>
  </si>
  <si>
    <t>cyclic pyranopterin monophosphate synthase [EC:4.6.1.17]</t>
  </si>
  <si>
    <t>molybdopterin synthase catalytic subunit [EC:2.8.1.12]</t>
  </si>
  <si>
    <t>molybdopterin adenylyltransferase [EC:2.7.7.75]</t>
  </si>
  <si>
    <t>molybdopterin molybdotransferase [EC:2.10.1.1]</t>
  </si>
  <si>
    <t>molybdenum cofactor cytidylyltransferase [EC:2.7.7.76]</t>
  </si>
  <si>
    <t>methionyl-tRNA formyltransferase [EC:2.1.2.9]</t>
  </si>
  <si>
    <t>5-formyltetrahydrofolate cyclo-ligase [EC:6.3.3.2]</t>
  </si>
  <si>
    <t>glutamyl-tRNA synthetase [EC:6.1.1.17]</t>
  </si>
  <si>
    <t>porphobilinogen synthase [EC:4.2.1.24]</t>
  </si>
  <si>
    <t>hydroxymethylbilane synthase [EC:2.5.1.61]</t>
  </si>
  <si>
    <t>uroporphyrinogen-III synthase [EC:4.2.1.75]</t>
  </si>
  <si>
    <t>uroporphyrinogen decarboxylase [EC:4.1.1.37]</t>
  </si>
  <si>
    <t>coproporphyrinogen III oxidase [EC:1.3.3.3]</t>
  </si>
  <si>
    <t>oxygen-independent coproporphyrinogen III oxidase [EC:1.3.98.3]</t>
  </si>
  <si>
    <t>protoporphyrin/coproporphyrin ferrochelatase [EC:4.99.1.1 4.99.1.9]</t>
  </si>
  <si>
    <t>uroporphyrin-III C-methyltransferase [EC:2.1.1.107]</t>
  </si>
  <si>
    <t>sirohydrochlorin cobaltochelatase [EC:4.99.1.3]</t>
  </si>
  <si>
    <t>precorrin-2/cobalt-factor-2 C20-methyltransferase [EC:2.1.1.130 2.1.1.151]</t>
  </si>
  <si>
    <t>precorrin-3B synthase [EC:1.14.13.83]</t>
  </si>
  <si>
    <t>precorrin-3B C17-methyltransferase [EC:2.1.1.131]</t>
  </si>
  <si>
    <t>cobalt-precorrin 5A hydrolase [EC:3.7.1.12]</t>
  </si>
  <si>
    <t>precorrin-4/cobalt-precorrin-4 C11-methyltransferase [EC:2.1.1.133 2.1.1.271]</t>
  </si>
  <si>
    <t>precorrin-6A synthase [EC:2.1.1.152]</t>
  </si>
  <si>
    <t>precorrin-6A/cobalt-precorrin-6A reductase [EC:1.3.1.54 1.3.1.106]</t>
  </si>
  <si>
    <t>precorrin-6Y C5,15-methyltransferase (decarboxylating) [EC:2.1.1.132]</t>
  </si>
  <si>
    <t>precorrin-8X/cobalt-precorrin-8 methylmutase [EC:5.4.99.61 5.4.99.60]</t>
  </si>
  <si>
    <t>cobyrinic acid a,c-diamide synthase [EC:6.3.5.9 6.3.5.11]</t>
  </si>
  <si>
    <t>cobaltochelatase CobN [EC:6.6.1.2]</t>
  </si>
  <si>
    <t>cobaltochelatase CobS [EC:6.6.1.2]</t>
  </si>
  <si>
    <t>cobaltochelatase CobT [EC:6.6.1.2]</t>
  </si>
  <si>
    <t>cobalamin biosynthesis protein CobW</t>
  </si>
  <si>
    <t>cob(I)alamin adenosyltransferase [EC:2.5.1.17]</t>
  </si>
  <si>
    <t>adenosylcobyric acid synthase [EC:6.3.5.10]</t>
  </si>
  <si>
    <t>adenosylcobinamide-phosphate synthase [EC:6.3.1.10]</t>
  </si>
  <si>
    <t>adenosylcobinamide kinase / adenosylcobinamide-phosphate guanylyltransferase [EC:2.7.1.156 2.7.7.62]</t>
  </si>
  <si>
    <t>adenosylcobinamide-GDP ribazoletransferase [EC:2.7.8.26]</t>
  </si>
  <si>
    <t>nicotinate-nucleotide--dimethylbenzimidazole phosphoribosyltransferase [EC:2.4.2.21]</t>
  </si>
  <si>
    <t>alpha-ribazole phosphatase [EC:3.1.3.73]</t>
  </si>
  <si>
    <t>bacterioferritin [EC:1.16.3.1]</t>
  </si>
  <si>
    <t>4-hydroxybenzoate polyprenyltransferase [EC:2.5.1.39]</t>
  </si>
  <si>
    <t>4-hydroxy-3-polyprenylbenzoate decarboxylase [EC:4.1.1.98]</t>
  </si>
  <si>
    <t>flavin prenyltransferase [EC:2.5.1.129]</t>
  </si>
  <si>
    <t>2-polyprenyl-6-hydroxyphenyl methylase / 3-demethylubiquinone-9 3-methyltransferase [EC:2.1.1.222 2.1.1.64]</t>
  </si>
  <si>
    <t>2-octaprenyl-6-methoxyphenol hydroxylase [EC:1.14.13.-]</t>
  </si>
  <si>
    <t>demethylmenaquinone methyltransferase / 2-methoxy-6-polyprenyl-1,4-benzoquinol methylase [EC:2.1.1.163 2.1.1.201]</t>
  </si>
  <si>
    <t>1-deoxy-D-xylulose-5-phosphate reductoisomerase [EC:1.1.1.267]</t>
  </si>
  <si>
    <t>2-C-methyl-D-erythritol 4-phosphate cytidylyltransferase / 2-C-methyl-D-erythritol 2,4-cyclodiphosphate synthase [EC:2.7.7.60 4.6.1.12]</t>
  </si>
  <si>
    <t>4-diphosphocytidyl-2-C-methyl-D-erythritol kinase [EC:2.7.1.148]</t>
  </si>
  <si>
    <t>(E)-4-hydroxy-3-methylbut-2-enyl-diphosphate synthase [EC:1.17.7.1 1.17.7.3]</t>
  </si>
  <si>
    <t>4-hydroxy-3-methylbut-2-en-1-yl diphosphate reductase [EC:1.17.7.4]</t>
  </si>
  <si>
    <t>isopentenyl-diphosphate Delta-isomerase [EC:5.3.3.2]</t>
  </si>
  <si>
    <t>farnesyl diphosphate synthase [EC:2.5.1.1 2.5.1.10]</t>
  </si>
  <si>
    <t>octaprenyl-diphosphate synthase [EC:2.5.1.90]</t>
  </si>
  <si>
    <t>undecaprenyl diphosphate synthase [EC:2.5.1.31]</t>
  </si>
  <si>
    <t>15-cis-phytoene synthase [EC:2.5.1.32]</t>
  </si>
  <si>
    <t>tRNA dimethylallyltransferase [EC:2.5.1.75]</t>
  </si>
  <si>
    <t>dTDP-4-dehydrorhamnose 3,5-epimerase [EC:5.1.3.13]</t>
  </si>
  <si>
    <t>dTDP-4-dehydrorhamnose reductase [EC:1.1.1.133]</t>
  </si>
  <si>
    <t>isochorismate pyruvate lyase [EC:4.2.99.21]</t>
  </si>
  <si>
    <t>4-hydroxymandelate oxidase [EC:1.1.3.46]</t>
  </si>
  <si>
    <t>trans-2,3-dihydro-3-hydroxyanthranilate isomerase [EC:5.3.3.17]</t>
  </si>
  <si>
    <t>catechol 2,3-dioxygenase [EC:1.13.11.2]</t>
  </si>
  <si>
    <t>haloacetate dehalogenase [EC:3.8.1.3]</t>
  </si>
  <si>
    <t>N-ethylmaleimide reductase [EC:1.-.-.-]</t>
  </si>
  <si>
    <t>biuret amidohydrolase [EC:3.5.1.84]</t>
  </si>
  <si>
    <t>salicylate hydroxylase [EC:1.14.13.1]</t>
  </si>
  <si>
    <t>cholesterol oxidase [EC:1.1.3.6]</t>
  </si>
  <si>
    <t>thiopurine S-methyltransferase [EC:2.1.1.67]</t>
  </si>
  <si>
    <t>small subunit ribosomal protein S1</t>
  </si>
  <si>
    <t>small subunit ribosomal protein S2</t>
  </si>
  <si>
    <t>small subunit ribosomal protein S3</t>
  </si>
  <si>
    <t>small subunit ribosomal protein S4</t>
  </si>
  <si>
    <t>small subunit ribosomal protein S5</t>
  </si>
  <si>
    <t>small subunit ribosomal protein S6</t>
  </si>
  <si>
    <t>small subunit ribosomal protein S7</t>
  </si>
  <si>
    <t>small subunit ribosomal protein S8</t>
  </si>
  <si>
    <t>small subunit ribosomal protein S9</t>
  </si>
  <si>
    <t>small subunit ribosomal protein S10</t>
  </si>
  <si>
    <t>small subunit ribosomal protein S11</t>
  </si>
  <si>
    <t>small subunit ribosomal protein S12</t>
  </si>
  <si>
    <t>small subunit ribosomal protein S13</t>
  </si>
  <si>
    <t>small subunit ribosomal protein S14</t>
  </si>
  <si>
    <t>small subunit ribosomal protein S15</t>
  </si>
  <si>
    <t>small subunit ribosomal protein S16</t>
  </si>
  <si>
    <t>small subunit ribosomal protein S17</t>
  </si>
  <si>
    <t>small subunit ribosomal protein S19</t>
  </si>
  <si>
    <t>small subunit ribosomal protein S20</t>
  </si>
  <si>
    <t>small subunit ribosomal protein S21</t>
  </si>
  <si>
    <t>large subunit ribosomal protein L1</t>
  </si>
  <si>
    <t>large subunit ribosomal protein L2</t>
  </si>
  <si>
    <t>large subunit ribosomal protein L3</t>
  </si>
  <si>
    <t>large subunit ribosomal protein L4</t>
  </si>
  <si>
    <t>large subunit ribosomal protein L5</t>
  </si>
  <si>
    <t>large subunit ribosomal protein L6</t>
  </si>
  <si>
    <t>large subunit ribosomal protein L7/L12</t>
  </si>
  <si>
    <t>large subunit ribosomal protein L9</t>
  </si>
  <si>
    <t>large subunit ribosomal protein L10</t>
  </si>
  <si>
    <t>large subunit ribosomal protein L11</t>
  </si>
  <si>
    <t>large subunit ribosomal protein L13</t>
  </si>
  <si>
    <t>large subunit ribosomal protein L14</t>
  </si>
  <si>
    <t>large subunit ribosomal protein L15</t>
  </si>
  <si>
    <t>large subunit ribosomal protein L16</t>
  </si>
  <si>
    <t>large subunit ribosomal protein L17</t>
  </si>
  <si>
    <t>large subunit ribosomal protein L18</t>
  </si>
  <si>
    <t>large subunit ribosomal protein L19</t>
  </si>
  <si>
    <t>large subunit ribosomal protein L20</t>
  </si>
  <si>
    <t>large subunit ribosomal protein L21</t>
  </si>
  <si>
    <t>large subunit ribosomal protein L22</t>
  </si>
  <si>
    <t>large subunit ribosomal protein L23</t>
  </si>
  <si>
    <t>large subunit ribosomal protein L24</t>
  </si>
  <si>
    <t>large subunit ribosomal protein L25</t>
  </si>
  <si>
    <t>large subunit ribosomal protein L27</t>
  </si>
  <si>
    <t>large subunit ribosomal protein L28</t>
  </si>
  <si>
    <t>large subunit ribosomal protein L29</t>
  </si>
  <si>
    <t>large subunit ribosomal protein L30</t>
  </si>
  <si>
    <t>large subunit ribosomal protein L31</t>
  </si>
  <si>
    <t>large subunit ribosomal protein L32</t>
  </si>
  <si>
    <t>large subunit ribosomal protein L33</t>
  </si>
  <si>
    <t>large subunit ribosomal protein L34</t>
  </si>
  <si>
    <t>large subunit ribosomal protein L35</t>
  </si>
  <si>
    <t>large subunit ribosomal protein L36</t>
  </si>
  <si>
    <t>aspartyl-tRNA(Asn)/glutamyl-tRNA(Gln) amidotransferase subunit A [EC:6.3.5.6 6.3.5.7]</t>
  </si>
  <si>
    <t>aspartyl-tRNA(Asn)/glutamyl-tRNA(Gln) amidotransferase subunit B [EC:6.3.5.6 6.3.5.7]</t>
  </si>
  <si>
    <t>aspartyl-tRNA(Asn)/glutamyl-tRNA(Gln) amidotransferase subunit C [EC:6.3.5.6 6.3.5.7]</t>
  </si>
  <si>
    <t>alanyl-tRNA synthetase [EC:6.1.1.7]</t>
  </si>
  <si>
    <t>aspartyl-tRNA synthetase [EC:6.1.1.12]</t>
  </si>
  <si>
    <t>glycyl-tRNA synthetase alpha chain [EC:6.1.1.14]</t>
  </si>
  <si>
    <t>glycyl-tRNA synthetase beta chain [EC:6.1.1.14]</t>
  </si>
  <si>
    <t>threonyl-tRNA synthetase [EC:6.1.1.3]</t>
  </si>
  <si>
    <t>seryl-tRNA synthetase [EC:6.1.1.11]</t>
  </si>
  <si>
    <t>cysteinyl-tRNA synthetase [EC:6.1.1.16]</t>
  </si>
  <si>
    <t>valyl-tRNA synthetase [EC:6.1.1.9]</t>
  </si>
  <si>
    <t>leucyl-tRNA synthetase [EC:6.1.1.4]</t>
  </si>
  <si>
    <t>isoleucyl-tRNA synthetase [EC:6.1.1.5]</t>
  </si>
  <si>
    <t>lysyl-tRNA synthetase, class I [EC:6.1.1.6]</t>
  </si>
  <si>
    <t>arginyl-tRNA synthetase [EC:6.1.1.19]</t>
  </si>
  <si>
    <t>prolyl-tRNA synthetase [EC:6.1.1.15]</t>
  </si>
  <si>
    <t>histidyl-tRNA synthetase [EC:6.1.1.21]</t>
  </si>
  <si>
    <t>phenylalanyl-tRNA synthetase alpha chain [EC:6.1.1.20]</t>
  </si>
  <si>
    <t>phenylalanyl-tRNA synthetase beta chain [EC:6.1.1.20]</t>
  </si>
  <si>
    <t>tyrosyl-tRNA synthetase [EC:6.1.1.1]</t>
  </si>
  <si>
    <t>tryptophanyl-tRNA synthetase [EC:6.1.1.2]</t>
  </si>
  <si>
    <t>ribonuclease III [EC:3.1.26.3]</t>
  </si>
  <si>
    <t>preprotein translocase subunit SecY</t>
  </si>
  <si>
    <t>preprotein translocase subunit SecE</t>
  </si>
  <si>
    <t>preprotein translocase subunit SecG</t>
  </si>
  <si>
    <t>preprotein translocase subunit SecD</t>
  </si>
  <si>
    <t>preprotein translocase subunit SecF</t>
  </si>
  <si>
    <t>preprotein translocase subunit YajC</t>
  </si>
  <si>
    <t>YidC/Oxa1 family membrane protein insertase</t>
  </si>
  <si>
    <t>preprotein translocase subunit SecA</t>
  </si>
  <si>
    <t>preprotein translocase subunit SecB</t>
  </si>
  <si>
    <t>signal recognition particle subunit SRP54 [EC:3.6.5.4]</t>
  </si>
  <si>
    <t>fused signal recognition particle receptor</t>
  </si>
  <si>
    <t>sec-independent protein translocase protein TatA</t>
  </si>
  <si>
    <t>sec-independent protein translocase protein TatB</t>
  </si>
  <si>
    <t>sec-independent protein translocase protein TatC</t>
  </si>
  <si>
    <t>signal peptidase I [EC:3.4.21.89]</t>
  </si>
  <si>
    <t>signal peptidase II [EC:3.4.23.36]</t>
  </si>
  <si>
    <t>tRNA 2-thiouridine synthesizing protein A [EC:2.8.1.-]</t>
  </si>
  <si>
    <t>tRNA-uridine 2-sulfurtransferase [EC:2.8.1.13]</t>
  </si>
  <si>
    <t>sulfur-carrier protein</t>
  </si>
  <si>
    <t>molybdopterin-synthase adenylyltransferase [EC:2.7.7.80]</t>
  </si>
  <si>
    <t>sulfur carrier protein</t>
  </si>
  <si>
    <t>putative (di)nucleoside polyphosphate hydrolase [EC:3.6.1.-]</t>
  </si>
  <si>
    <t>ribonuclease E [EC:3.1.26.12]</t>
  </si>
  <si>
    <t>ATP-dependent RNA helicase RhlE [EC:3.6.4.13]</t>
  </si>
  <si>
    <t>ribonuclease R [EC:3.1.-.-]</t>
  </si>
  <si>
    <t>ATP-dependent RNA helicase DeaD [EC:3.6.4.13]</t>
  </si>
  <si>
    <t>ATP-dependent DNA helicase RecQ [EC:3.6.4.12]</t>
  </si>
  <si>
    <t>transcription termination factor Rho</t>
  </si>
  <si>
    <t>ribonuclease J [EC:3.1.-.-]</t>
  </si>
  <si>
    <t>molecular chaperone DnaK</t>
  </si>
  <si>
    <t>chaperonin GroEL</t>
  </si>
  <si>
    <t>host factor-I protein</t>
  </si>
  <si>
    <t>poly(A) polymerase [EC:2.7.7.19]</t>
  </si>
  <si>
    <t>replicative DNA helicase [EC:3.6.4.12]</t>
  </si>
  <si>
    <t>DNA primase [EC:2.7.7.-]</t>
  </si>
  <si>
    <t>single-strand DNA-binding protein</t>
  </si>
  <si>
    <t>ribonuclease HI [EC:3.1.26.4]</t>
  </si>
  <si>
    <t>ribonuclease HII [EC:3.1.26.4]</t>
  </si>
  <si>
    <t>DNA ligase (NAD+) [EC:6.5.1.2]</t>
  </si>
  <si>
    <t>DNA ligase 1 [EC:6.5.1.1 6.5.1.6 6.5.1.7]</t>
  </si>
  <si>
    <t>formamidopyrimidine-DNA glycosylase [EC:3.2.2.23 4.2.99.18]</t>
  </si>
  <si>
    <t>endonuclease III [EC:4.2.99.18]</t>
  </si>
  <si>
    <t>DNA-3-methyladenine glycosylase II [EC:3.2.2.21]</t>
  </si>
  <si>
    <t>DNA-3-methyladenine glycosylase I [EC:3.2.2.20]</t>
  </si>
  <si>
    <t>uracil-DNA glycosylase [EC:3.2.2.27]</t>
  </si>
  <si>
    <t>A/G-specific adenine glycosylase [EC:3.2.2.31]</t>
  </si>
  <si>
    <t>exodeoxyribonuclease III [EC:3.1.11.2]</t>
  </si>
  <si>
    <t>single-stranded-DNA-specific exonuclease [EC:3.1.-.-]</t>
  </si>
  <si>
    <t>transcription-repair coupling factor (superfamily II helicase) [EC:3.6.4.-]</t>
  </si>
  <si>
    <t>excinuclease ABC subunit A</t>
  </si>
  <si>
    <t>excinuclease ABC subunit B</t>
  </si>
  <si>
    <t>excinuclease ABC subunit C</t>
  </si>
  <si>
    <t>DNA helicase II / ATP-dependent DNA helicase PcrA [EC:3.6.4.12]</t>
  </si>
  <si>
    <t>exodeoxyribonuclease VII large subunit [EC:3.1.11.6]</t>
  </si>
  <si>
    <t>exodeoxyribonuclease VII small subunit [EC:3.1.11.6]</t>
  </si>
  <si>
    <t>DNA replication and repair protein RecF</t>
  </si>
  <si>
    <t>DNA repair protein RecO (recombination protein O)</t>
  </si>
  <si>
    <t>recombination protein RecR</t>
  </si>
  <si>
    <t>recombination protein RecA</t>
  </si>
  <si>
    <t>holliday junction DNA helicase RuvB [EC:3.6.4.12]</t>
  </si>
  <si>
    <t>crossover junction endodeoxyribonuclease RuvC [EC:3.1.22.4]</t>
  </si>
  <si>
    <t>ATP-dependent DNA helicase RecG [EC:3.6.4.12]</t>
  </si>
  <si>
    <t>primosomal protein N' (replication factor Y) (superfamily II helicase) [EC:3.6.4.-]</t>
  </si>
  <si>
    <t>DNA end-binding protein Ku</t>
  </si>
  <si>
    <t>bifunctional non-homologous end joining protein LigD [EC:6.5.1.1]</t>
  </si>
  <si>
    <t>molybdate transport system substrate-binding protein</t>
  </si>
  <si>
    <t>molybdate transport system permease protein</t>
  </si>
  <si>
    <t>molybdate transport system ATP-binding protein [EC:3.6.3.29]</t>
  </si>
  <si>
    <t>iron(III) transport system substrate-binding protein</t>
  </si>
  <si>
    <t>iron(III) transport system permease protein</t>
  </si>
  <si>
    <t>iron(III) transport system ATP-binding protein [EC:3.6.3.30]</t>
  </si>
  <si>
    <t>putrescine transport system substrate-binding protein</t>
  </si>
  <si>
    <t>putrescine transport system permease protein</t>
  </si>
  <si>
    <t>putrescine transport system ATP-binding protein</t>
  </si>
  <si>
    <t>phospholipid transport system substrate-binding protein</t>
  </si>
  <si>
    <t>phospholipid/cholesterol/gamma-HCH transport system substrate-binding protein</t>
  </si>
  <si>
    <t>phospholipid/cholesterol/gamma-HCH transport system permease protein</t>
  </si>
  <si>
    <t>phospholipid/cholesterol/gamma-HCH transport system ATP-binding protein</t>
  </si>
  <si>
    <t>phosphate transport system substrate-binding protein</t>
  </si>
  <si>
    <t>phosphate transport system permease protein</t>
  </si>
  <si>
    <t>phosphate transport system ATP-binding protein [EC:7.3.2.1]</t>
  </si>
  <si>
    <t>general L-amino acid transport system substrate-binding protein</t>
  </si>
  <si>
    <t>general L-amino acid transport system permease protein</t>
  </si>
  <si>
    <t>general L-amino acid transport system ATP-binding protein [EC:3.6.3.-]</t>
  </si>
  <si>
    <t>branched-chain amino acid transport system substrate-binding protein</t>
  </si>
  <si>
    <t>branched-chain amino acid transport system permease protein</t>
  </si>
  <si>
    <t>branched-chain amino acid transport system ATP-binding protein</t>
  </si>
  <si>
    <t>microcin C transport system substrate-binding protein</t>
  </si>
  <si>
    <t>microcin C transport system permease protein</t>
  </si>
  <si>
    <t>microcin C transport system ATP-binding protein</t>
  </si>
  <si>
    <t>iron complex transport system substrate-binding protein</t>
  </si>
  <si>
    <t>iron complex transport system permease protein</t>
  </si>
  <si>
    <t>iron complex transport system ATP-binding protein [EC:3.6.3.34]</t>
  </si>
  <si>
    <t>zinc transport system substrate-binding protein</t>
  </si>
  <si>
    <t>zinc transport system permease protein</t>
  </si>
  <si>
    <t>zinc transport system ATP-binding protein [EC:3.6.3.-]</t>
  </si>
  <si>
    <t>manganese/iron transport system substrate-binding protein</t>
  </si>
  <si>
    <t>manganese/iron transport system permease protein</t>
  </si>
  <si>
    <t>manganese/iron transport system ATP-binding protein</t>
  </si>
  <si>
    <t>lipopolysaccharide transport system permease protein</t>
  </si>
  <si>
    <t>lipopolysaccharide transport system ATP-binding protein</t>
  </si>
  <si>
    <t>lipoprotein-releasing system permease protein</t>
  </si>
  <si>
    <t>lipoprotein-releasing system ATP-binding protein [EC:3.6.3.-]</t>
  </si>
  <si>
    <t>heme exporter protein D</t>
  </si>
  <si>
    <t>heme exporter protein C</t>
  </si>
  <si>
    <t>heme exporter protein B</t>
  </si>
  <si>
    <t>heme exporter protein A [EC:3.6.3.41]</t>
  </si>
  <si>
    <t>lipopolysaccharide export system permease protein</t>
  </si>
  <si>
    <t>lipopolysaccharide export system ATP-binding protein [EC:3.6.3.-]</t>
  </si>
  <si>
    <t>Cu-processing system permease protein</t>
  </si>
  <si>
    <t>Cu-processing system ATP-binding protein</t>
  </si>
  <si>
    <t>cell division transport system permease protein</t>
  </si>
  <si>
    <t>cell division transport system ATP-binding protein</t>
  </si>
  <si>
    <t>ATP-binding cassette, subfamily B, bacterial MsbA [EC:3.6.3.-]</t>
  </si>
  <si>
    <t>ATP-binding cassette, subfamily B, multidrug efflux pump</t>
  </si>
  <si>
    <t>macrolide transport system ATP-binding/permease protein [EC:3.6.3.-]</t>
  </si>
  <si>
    <t>phosphotransferase system, enzyme I, PtsP [EC:2.7.3.9]</t>
  </si>
  <si>
    <t>PTS system, nitrogen regulatory IIA component [EC:2.7.1.-]</t>
  </si>
  <si>
    <t>outer membrane protein</t>
  </si>
  <si>
    <t>type IV secretion system protein VirD4</t>
  </si>
  <si>
    <t>two-component system, OmpR family, phosphate regulon sensor histidine kinase PhoR [EC:2.7.13.3]</t>
  </si>
  <si>
    <t>two-component system, OmpR family, phosphate regulon response regulator PhoB</t>
  </si>
  <si>
    <t>two-component system, OmpR family, osmolarity sensor histidine kinase EnvZ [EC:2.7.13.3]</t>
  </si>
  <si>
    <t>two-component system, OmpR family, phosphate regulon response regulator OmpR</t>
  </si>
  <si>
    <t>serine protease Do [EC:3.4.21.107]</t>
  </si>
  <si>
    <t>flagellin</t>
  </si>
  <si>
    <t>chemotaxis protein MotA</t>
  </si>
  <si>
    <t>chromosomal replication initiator protein</t>
  </si>
  <si>
    <t>two-component system, OmpR family, sensor histidine kinase ChvG [EC:2.7.13.3]</t>
  </si>
  <si>
    <t>two-component system, OmpR family, response regulator ChvI</t>
  </si>
  <si>
    <t>citrate lyase subunit beta / citryl-CoA lyase [EC:4.1.3.34]</t>
  </si>
  <si>
    <t>triphosphoribosyl-dephospho-CoA synthase [EC:2.4.2.52]</t>
  </si>
  <si>
    <t>two-component system, NarL family, nitrate/nitrite response regulator NarP</t>
  </si>
  <si>
    <t>two-component system, NarL family, sensor histidine kinase UhpB [EC:2.7.13.3]</t>
  </si>
  <si>
    <t>acyl-lipid omega-6 desaturase (Delta-12 desaturase) [EC:1.14.19.23 1.14.19.45]</t>
  </si>
  <si>
    <t>[protein-PII] uridylyltransferase [EC:2.7.7.59]</t>
  </si>
  <si>
    <t>nitrogen regulatory protein P-II 1</t>
  </si>
  <si>
    <t>two-component system, NtrC family, nitrogen regulation sensor histidine kinase GlnL [EC:2.7.13.3]</t>
  </si>
  <si>
    <t>two-component system, NtrC family, nitrogen regulation response regulator GlnG</t>
  </si>
  <si>
    <t>two-component system, NtrC family, nitrogen regulation sensor histidine kinase NtrY [EC:2.7.13.3]</t>
  </si>
  <si>
    <t>two-component system, NtrC family, nitrogen regulation response regulator NtrX</t>
  </si>
  <si>
    <t>RNA polymerase sigma-54 factor</t>
  </si>
  <si>
    <t>Ni/Fe-hydrogenase 1 B-type cytochrome subunit</t>
  </si>
  <si>
    <t>chemotaxis protein methyltransferase CheR [EC:2.1.1.80]</t>
  </si>
  <si>
    <t>two-component system, chemotaxis family, CheB/CheR fusion protein [EC:2.1.1.80 3.1.1.61]</t>
  </si>
  <si>
    <t>methyl-accepting chemotaxis protein</t>
  </si>
  <si>
    <t>purine-binding chemotaxis protein CheW</t>
  </si>
  <si>
    <t>two-component system, chemotaxis family, sensor kinase CheA [EC:2.7.13.3]</t>
  </si>
  <si>
    <t>two-component system, chemotaxis family, chemotaxis protein CheY</t>
  </si>
  <si>
    <t>two-component system, chemotaxis family, protein-glutamate methylesterase/glutaminase [EC:3.1.1.61 3.5.1.44]</t>
  </si>
  <si>
    <t>two-component system, cell cycle sensor histidine kinase PleC [EC:2.7.13.3]</t>
  </si>
  <si>
    <t>two-component system, cell cycle response regulator [EC:2.7.7.65]</t>
  </si>
  <si>
    <t>two-component system, cell cycle response regulator DivK</t>
  </si>
  <si>
    <t>two-component system, cell cycle sensor histidine kinase and response regulator CckA [EC:2.7.13.3]</t>
  </si>
  <si>
    <t>histidine phosphotransferase ChpT</t>
  </si>
  <si>
    <t>two-component system, cell cycle response regulator CtrA</t>
  </si>
  <si>
    <t>two-component system, cell cycle response regulator CpdR</t>
  </si>
  <si>
    <t>C4-dicarboxylate-binding protein DctP</t>
  </si>
  <si>
    <t>C4-dicarboxylate transporter, DctQ subunit</t>
  </si>
  <si>
    <t>C4-dicarboxylate transporter, DctM subunit</t>
  </si>
  <si>
    <t>two-component system, LuxR family, response regulator FixJ</t>
  </si>
  <si>
    <t>CRP/FNR family transcriptional regulator, cyclic AMP receptor protein</t>
  </si>
  <si>
    <t>two-component system, sensor histidine kinase RegB [EC:2.7.13.3]</t>
  </si>
  <si>
    <t>two-component system, response regulator RegA</t>
  </si>
  <si>
    <t>cytochrome c</t>
  </si>
  <si>
    <t>superoxide dismutase, Fe-Mn family [EC:1.15.1.1]</t>
  </si>
  <si>
    <t>Cu+-exporting ATPase [EC:3.6.3.54]</t>
  </si>
  <si>
    <t>type I protein arginine methyltransferase [EC:2.1.1.319]</t>
  </si>
  <si>
    <t>translocator protein</t>
  </si>
  <si>
    <t>MFS transporter, UMF1 family</t>
  </si>
  <si>
    <t>modification methylase [EC:2.1.1.72]</t>
  </si>
  <si>
    <t>ATP-dependent Lon protease [EC:3.4.21.53]</t>
  </si>
  <si>
    <t>cell division protein FtsZ</t>
  </si>
  <si>
    <t>cell division protein FtsQ</t>
  </si>
  <si>
    <t>cell division protein FtsA</t>
  </si>
  <si>
    <t>cell division protein FtsW</t>
  </si>
  <si>
    <t>localization factor PodJL</t>
  </si>
  <si>
    <t>regulator of sigma E protease [EC:3.4.24.-]</t>
  </si>
  <si>
    <t>ATP-dependent Clp protease, protease subunit [EC:3.4.21.92]</t>
  </si>
  <si>
    <t>diguanylate cyclase [EC:2.7.7.65]</t>
  </si>
  <si>
    <t>regulator of CtrA degradation</t>
  </si>
  <si>
    <t>cyclic-di-GMP phosphodiesterase, flagellum assembly factor TipF</t>
  </si>
  <si>
    <t>pilus assembly protein Flp/PilA</t>
  </si>
  <si>
    <t>Fur family transcriptional regulator, zinc uptake regulator</t>
  </si>
  <si>
    <t>peptide/nickel transport system substrate-binding protein</t>
  </si>
  <si>
    <t>polysaccharide biosynthesis transport protein</t>
  </si>
  <si>
    <t>DnaK suppressor protein</t>
  </si>
  <si>
    <t>polysaccharide biosynthesis/export protein</t>
  </si>
  <si>
    <t>LysR family transcriptional regulator, hydrogen peroxide-inducible genes activator</t>
  </si>
  <si>
    <t>flagellar motor switch protein FliG</t>
  </si>
  <si>
    <t>flagellar motor switch protein FliM</t>
  </si>
  <si>
    <t>flagellar motor switch protein FliN/FliY</t>
  </si>
  <si>
    <t>chemotaxis protein MotB</t>
  </si>
  <si>
    <t>flagellar hook-associated protein 3 FlgL</t>
  </si>
  <si>
    <t>flagellar hook-associated protein 1 FlgK</t>
  </si>
  <si>
    <t>flagellar basal-body rod modification protein FlgD</t>
  </si>
  <si>
    <t>flagellar hook protein FlgE</t>
  </si>
  <si>
    <t>flagellar basal-body rod protein FlgF</t>
  </si>
  <si>
    <t>flagellar basal-body rod protein FlgG</t>
  </si>
  <si>
    <t>flagellar L-ring protein precursor FlgH</t>
  </si>
  <si>
    <t>flagellar P-ring protein precursor FlgI</t>
  </si>
  <si>
    <t>flagellar basal-body rod protein FlgB</t>
  </si>
  <si>
    <t>flagellar basal-body rod protein FlgC</t>
  </si>
  <si>
    <t>flagellar hook-basal body complex protein FliE</t>
  </si>
  <si>
    <t>flagellar M-ring protein FliF</t>
  </si>
  <si>
    <t>flagellar biosynthesis protein FlhA</t>
  </si>
  <si>
    <t>flagellar biosynthetic protein FlhB</t>
  </si>
  <si>
    <t>flagellum-specific ATP synthase [EC:7.1.2.2]</t>
  </si>
  <si>
    <t>flagellar biosynthetic protein FliP</t>
  </si>
  <si>
    <t>flagellar biosynthetic protein FliQ</t>
  </si>
  <si>
    <t>flagellar biosynthetic protein FliR</t>
  </si>
  <si>
    <t>flagella basal body P-ring formation protein FlgA</t>
  </si>
  <si>
    <t>thioredoxin 1</t>
  </si>
  <si>
    <t>ATP-dependent Clp protease ATP-binding subunit ClpB</t>
  </si>
  <si>
    <t>Rrf2 family transcriptional regulator, nitric oxide-sensitive transcriptional repressor</t>
  </si>
  <si>
    <t>GTP-binding protein LepA</t>
  </si>
  <si>
    <t>oligopeptidase B [EC:3.4.21.83]</t>
  </si>
  <si>
    <t>inhibitor of cysteine peptidase</t>
  </si>
  <si>
    <t>membrane fusion protein, multidrug efflux system</t>
  </si>
  <si>
    <t>multidrug efflux pump</t>
  </si>
  <si>
    <t>beta-lactamase class D [EC:3.5.2.6]</t>
  </si>
  <si>
    <t>N-acetylmuramoyl-L-alanine amidase [EC:3.5.1.28]</t>
  </si>
  <si>
    <t>serine/threonine-protein kinase HipA [EC:2.7.11.1]</t>
  </si>
  <si>
    <t>PPM family protein phosphatase [EC:3.1.3.16]</t>
  </si>
  <si>
    <t>prepilin peptidase CpaA [EC:3.4.23.43]</t>
  </si>
  <si>
    <t>pyroglutamyl-peptidase [EC:3.4.19.3]</t>
  </si>
  <si>
    <t>protease I [EC:3.5.1.124]</t>
  </si>
  <si>
    <t>L,D-transpeptidase YcbB</t>
  </si>
  <si>
    <t>peptidyl-dipeptidase Dcp [EC:3.4.15.5]</t>
  </si>
  <si>
    <t>oligoendopeptidase F [EC:3.4.24.-]</t>
  </si>
  <si>
    <t>bacillolysin [EC:3.4.24.28]</t>
  </si>
  <si>
    <t>zinc protease [EC:3.4.24.-]</t>
  </si>
  <si>
    <t>methionyl aminopeptidase [EC:3.4.11.18]</t>
  </si>
  <si>
    <t>Xaa-Pro aminopeptidase [EC:3.4.11.9]</t>
  </si>
  <si>
    <t>cell division protease FtsH [EC:3.4.24.-]</t>
  </si>
  <si>
    <t>heat shock protein HtpX [EC:3.4.24.-]</t>
  </si>
  <si>
    <t>penicillin-insensitive murein DD-endopeptidase [EC:3.4.24.-]</t>
  </si>
  <si>
    <t>protease YdgD [EC:3.4.21.-]</t>
  </si>
  <si>
    <t>repressor LexA [EC:3.4.21.88]</t>
  </si>
  <si>
    <t>carboxyl-terminal processing protease [EC:3.4.21.102]</t>
  </si>
  <si>
    <t>protease IV [EC:3.4.21.-]</t>
  </si>
  <si>
    <t>ATP-dependent HslUV protease, peptidase subunit HslV [EC:3.4.25.2]</t>
  </si>
  <si>
    <t>membrane glycosyltransferase [EC:2.4.1.-]</t>
  </si>
  <si>
    <t>lipid A oxidase</t>
  </si>
  <si>
    <t>putative peptidoglycan lipid II flippase</t>
  </si>
  <si>
    <t>soluble lytic murein transglycosylase [EC:4.2.2.-]</t>
  </si>
  <si>
    <t>membrane-bound lytic murein transglycosylase A [EC:4.2.2.-]</t>
  </si>
  <si>
    <t>fatty-acyl-CoA synthase [EC:6.2.1.-]</t>
  </si>
  <si>
    <t>glutamyl-Q tRNA(Asp) synthetase [EC:6.1.1.-]</t>
  </si>
  <si>
    <t>alanine-synthesizing transaminase [EC:2.6.1.-]</t>
  </si>
  <si>
    <t>fatty-acid peroxygenase [EC:1.11.2.4]</t>
  </si>
  <si>
    <t>AraC family transcriptional regulator, regulatory protein of adaptative response / methylated-DNA-[protein]-cysteine methyltransferase [EC:2.1.1.63]</t>
  </si>
  <si>
    <t>LysR family transcriptional regulator, cys regulon transcriptional activator</t>
  </si>
  <si>
    <t>GntR family transcriptional regulator, transcriptional repressor for pyruvate dehydrogenase complex</t>
  </si>
  <si>
    <t>TetR/AcrR family transcriptional regulator, transcriptional repressor for nem operon</t>
  </si>
  <si>
    <t>Lrp/AsnC family transcriptional regulator</t>
  </si>
  <si>
    <t>Fur family transcriptional regulator, ferric uptake regulator</t>
  </si>
  <si>
    <t>Fur family transcriptional regulator, iron response regulator</t>
  </si>
  <si>
    <t>CRP/FNR family transcriptional regulator, anaerobic regulatory protein</t>
  </si>
  <si>
    <t>CRP/FNR family transcriptional regulator, dissimilatory nitrate respiration regulator</t>
  </si>
  <si>
    <t>CRP/FNR family transcriptional regulator, nitrogen oxide reductase regulator</t>
  </si>
  <si>
    <t>Rrf2 family transcriptional regulator, iron-sulfur cluster assembly transcription factor</t>
  </si>
  <si>
    <t>ArsR family transcriptional regulator, arsenate/arsenite/antimonite-responsive transcriptional repressor</t>
  </si>
  <si>
    <t>XRE family transcriptional regulator, fatty acid utilization regulator</t>
  </si>
  <si>
    <t>sigma-54 dependent transcriptional regulator, acetoin dehydrogenase operon transcriptional activator AcoR</t>
  </si>
  <si>
    <t>molybdate transport system regulatory protein</t>
  </si>
  <si>
    <t>cold shock protein (beta-ribbon, CspA family)</t>
  </si>
  <si>
    <t>heat-inducible transcriptional repressor</t>
  </si>
  <si>
    <t>chromosome partitioning protein, ParB family</t>
  </si>
  <si>
    <t>regulator of nucleoside diphosphate kinase</t>
  </si>
  <si>
    <t>prophage regulatory protein</t>
  </si>
  <si>
    <t>CarD family transcriptional regulator</t>
  </si>
  <si>
    <t>transcriptional repressor NrdR</t>
  </si>
  <si>
    <t>NosR/NirI family transcriptional regulator, nitrous oxide reductase regulator</t>
  </si>
  <si>
    <t>CsoR family transcriptional regulator, copper-sensing transcriptional repressor</t>
  </si>
  <si>
    <t>BolA family transcriptional regulator, general stress-responsive regulator</t>
  </si>
  <si>
    <t>RNA polymerase primary sigma factor</t>
  </si>
  <si>
    <t>RNA polymerase sigma-70 factor, ECF subfamily</t>
  </si>
  <si>
    <t>RNA polymerase sigma-32 factor</t>
  </si>
  <si>
    <t>N utilization substance protein A</t>
  </si>
  <si>
    <t>N utilization substance protein B</t>
  </si>
  <si>
    <t>transcriptional antiterminator NusG</t>
  </si>
  <si>
    <t>transcription elongation factor GreA</t>
  </si>
  <si>
    <t>regulator of ribonuclease activity A</t>
  </si>
  <si>
    <t>GTPase</t>
  </si>
  <si>
    <t>16S rRNA (adenine1518-N6/adenine1519-N6)-dimethyltransferase [EC:2.1.1.182]</t>
  </si>
  <si>
    <t>16S rRNA (cytosine967-C5)-methyltransferase [EC:2.1.1.176]</t>
  </si>
  <si>
    <t>16S rRNA (guanine966-N2)-methyltransferase [EC:2.1.1.171]</t>
  </si>
  <si>
    <t>16S rRNA (uracil1498-N3)-methyltransferase [EC:2.1.1.193]</t>
  </si>
  <si>
    <t>16S rRNA (guanine527-N7)-methyltransferase [EC:2.1.1.170]</t>
  </si>
  <si>
    <t>16S rRNA (cytosine1402-N4)-methyltransferase [EC:2.1.1.199]</t>
  </si>
  <si>
    <t>16S rRNA (cytidine1402-2'-O)-methyltransferase [EC:2.1.1.198]</t>
  </si>
  <si>
    <t>23S rRNA (cytidine1920-2'-O)/16S rRNA (cytidine1409-2'-O)-methyltransferase [EC:2.1.1.226 2.1.1.227]</t>
  </si>
  <si>
    <t>23S rRNA (guanosine2251-2'-O)-methyltransferase [EC:2.1.1.185]</t>
  </si>
  <si>
    <t>23S rRNA (uridine2552-2'-O)-methyltransferase [EC:2.1.1.166]</t>
  </si>
  <si>
    <t>23S rRNA (pseudouridine1915-N3)-methyltransferase [EC:2.1.1.177]</t>
  </si>
  <si>
    <t>23S rRNA (cytosine1962-C5)-methyltransferase [EC:2.1.1.191]</t>
  </si>
  <si>
    <t>23S rRNA (adenine2030-N6)-methyltransferase [EC:2.1.1.266]</t>
  </si>
  <si>
    <t>23S rRNA (adenine2503-C2)-methyltransferase [EC:2.1.1.192]</t>
  </si>
  <si>
    <t>23S rRNA (uracil1939-C5)-methyltransferase [EC:2.1.1.190]</t>
  </si>
  <si>
    <t>23S rRNA pseudouridine2605 synthase [EC:5.4.99.22]</t>
  </si>
  <si>
    <t>23S rRNA pseudouridine955/2504/2580 synthase [EC:5.4.99.24]</t>
  </si>
  <si>
    <t>23S rRNA pseudouridine1911/1915/1917 synthase [EC:5.4.99.23]</t>
  </si>
  <si>
    <t>[ribosomal protein S18]-alanine N-acetyltransferase [EC:2.3.1.266]</t>
  </si>
  <si>
    <t>[ribosomal protein S5]-alanine N-acetyltransferase [EC:2.3.1.267]</t>
  </si>
  <si>
    <t>ribosomal protein S6--L-glutamate ligase [EC:6.3.2.-]</t>
  </si>
  <si>
    <t>ribosomal protein S12 methylthiotransferase [EC:2.8.4.4]</t>
  </si>
  <si>
    <t>ribosomal protein L11 methyltransferase [EC:2.1.1.-]</t>
  </si>
  <si>
    <t>ribosomal protein L3 glutamine methyltransferase [EC:2.1.1.298]</t>
  </si>
  <si>
    <t>GTPase [EC:3.6.5.-]</t>
  </si>
  <si>
    <t>L-threonylcarbamoyladenylate synthase [EC:2.7.7.87]</t>
  </si>
  <si>
    <t>ribosome-binding factor A</t>
  </si>
  <si>
    <t>ribosome maturation factor RimP</t>
  </si>
  <si>
    <t>ribosome-associated protein</t>
  </si>
  <si>
    <t>probable rRNA maturation factor</t>
  </si>
  <si>
    <t>ribosome-binding ATPase</t>
  </si>
  <si>
    <t>ribonuclease T2 [EC:3.1.27.1]</t>
  </si>
  <si>
    <t>tRNA (guanine-N7-)-methyltransferase [EC:2.1.1.33]</t>
  </si>
  <si>
    <t>tRNA pseudouridine38-40 synthase [EC:5.4.99.12]</t>
  </si>
  <si>
    <t>tRNA pseudouridine55 synthase [EC:5.4.99.25]</t>
  </si>
  <si>
    <t>N6-L-threonylcarbamoyladenine synthase [EC:2.3.1.234]</t>
  </si>
  <si>
    <t>tRNA modification GTPase [EC:3.6.-.-]</t>
  </si>
  <si>
    <t>tRNA uridine 5-carboxymethylaminomethyl modification enzyme</t>
  </si>
  <si>
    <t>queuine tRNA-ribosyltransferase [EC:2.4.2.29]</t>
  </si>
  <si>
    <t>ribonuclease P protein component [EC:3.1.26.5]</t>
  </si>
  <si>
    <t>ribonuclease PH [EC:2.7.7.56]</t>
  </si>
  <si>
    <t>ribonuclease D [EC:3.1.13.5]</t>
  </si>
  <si>
    <t>RNA 2',3'-cyclic 3'-phosphodiesterase [EC:3.1.4.58]</t>
  </si>
  <si>
    <t>Ala-tRNA(Pro) deacylase [EC:3.1.1.-]</t>
  </si>
  <si>
    <t>tRNA(adenine34) deaminase [EC:3.5.4.33]</t>
  </si>
  <si>
    <t>tRNA-dihydrouridine synthase A [EC:1.-.-.-]</t>
  </si>
  <si>
    <t>tRNA-2-methylthio-N6-dimethylallyladenosine synthase [EC:2.8.4.3]</t>
  </si>
  <si>
    <t>threonylcarbamoyladenosine tRNA methylthiotransferase MtaB [EC:2.8.4.5]</t>
  </si>
  <si>
    <t>tRNA (cmo5U34)-methyltransferase [EC:2.1.1.-]</t>
  </si>
  <si>
    <t>tRNA/rRNA methyltransferase [EC:2.1.1.-]</t>
  </si>
  <si>
    <t>methylenetetrahydrofolate--tRNA-(uracil-5-)-methyltransferase [EC:2.1.1.74]</t>
  </si>
  <si>
    <t>tRNA (guanine37-N1)-methyltransferase [EC:2.1.1.228]</t>
  </si>
  <si>
    <t>RNA methyltransferase, TrmH family</t>
  </si>
  <si>
    <t>iron-sulfur cluster assembly protein</t>
  </si>
  <si>
    <t>tRNA-modifying protein YgfZ</t>
  </si>
  <si>
    <t>S-adenosylmethionine:tRNA ribosyltransferase-isomerase [EC:2.4.99.17]</t>
  </si>
  <si>
    <t>epoxyqueuosine reductase [EC:1.17.99.6]</t>
  </si>
  <si>
    <t>tRNA(Ile)-lysidine synthase [EC:6.3.4.19]</t>
  </si>
  <si>
    <t>translation initiation factor IF-2</t>
  </si>
  <si>
    <t>translation initiation factor IF-3</t>
  </si>
  <si>
    <t>ATP-binding cassette, subfamily F, member 3</t>
  </si>
  <si>
    <t>elongation factor Ts</t>
  </si>
  <si>
    <t>elongation factor Tu</t>
  </si>
  <si>
    <t>elongation factor G</t>
  </si>
  <si>
    <t>peptide chain release factor 1</t>
  </si>
  <si>
    <t>ribosome recycling factor</t>
  </si>
  <si>
    <t>release factor glutamine methyltransferase [EC:2.1.1.297]</t>
  </si>
  <si>
    <t>peptidyl-tRNA hydrolase, PTH1 family [EC:3.1.1.29]</t>
  </si>
  <si>
    <t>translation initiation factor IF-1</t>
  </si>
  <si>
    <t>elongation factor P</t>
  </si>
  <si>
    <t>elongation factor P--(R)-beta-lysine ligase [EC:6.3.1.-]</t>
  </si>
  <si>
    <t>peptide chain release factor 2</t>
  </si>
  <si>
    <t>peptide chain release factor 3</t>
  </si>
  <si>
    <t>ATP-dependent HslUV protease ATP-binding subunit HslU</t>
  </si>
  <si>
    <t>molecular chaperone DnaJ</t>
  </si>
  <si>
    <t>DnaJ like chaperone protein</t>
  </si>
  <si>
    <t>molecular chaperone GrpE</t>
  </si>
  <si>
    <t>molecular chaperone IbpA</t>
  </si>
  <si>
    <t>ribosome-associated heat shock protein Hsp15</t>
  </si>
  <si>
    <t>chaperonin GroES</t>
  </si>
  <si>
    <t>periplasmic copper chaperone A</t>
  </si>
  <si>
    <t>peptidyl-prolyl cis-trans isomerase D [EC:5.2.1.8]</t>
  </si>
  <si>
    <t>peptidyl-prolyl cis-trans isomerase C [EC:5.2.1.8]</t>
  </si>
  <si>
    <t>peptidyl-prolyl cis-trans isomerase SurA [EC:5.2.1.8]</t>
  </si>
  <si>
    <t>putative thioredoxin</t>
  </si>
  <si>
    <t>glutaredoxin 3</t>
  </si>
  <si>
    <t>monothiol glutaredoxin</t>
  </si>
  <si>
    <t>cytochrome c biogenesis protein CcmG, thiol:disulfide interchange protein DsbE</t>
  </si>
  <si>
    <t>integration host factor subunit alpha</t>
  </si>
  <si>
    <t>integration host factor subunit beta</t>
  </si>
  <si>
    <t>DNA gyrase subunit A [EC:5.99.1.3]</t>
  </si>
  <si>
    <t>DNA gyrase subunit B [EC:5.99.1.3]</t>
  </si>
  <si>
    <t>topoisomerase IV subunit A [EC:5.99.1.-]</t>
  </si>
  <si>
    <t>topoisomerase IV subunit B [EC:5.99.1.-]</t>
  </si>
  <si>
    <t>DNA topoisomerase I [EC:5.99.1.2]</t>
  </si>
  <si>
    <t>DNA-binding protein H-NS</t>
  </si>
  <si>
    <t>heat shock protein HspQ</t>
  </si>
  <si>
    <t>starvation-inducible DNA-binding protein</t>
  </si>
  <si>
    <t>chromosome segregation protein</t>
  </si>
  <si>
    <t>segregation and condensation protein A</t>
  </si>
  <si>
    <t>segregation and condensation protein B</t>
  </si>
  <si>
    <t>DNA segregation ATPase FtsK/SpoIIIE, S-DNA-T family</t>
  </si>
  <si>
    <t>cell division protein ZapE</t>
  </si>
  <si>
    <t>integrase/recombinase XerC</t>
  </si>
  <si>
    <t>integrase/recombinase XerD</t>
  </si>
  <si>
    <t>ATP-binding protein involved in chromosome partitioning</t>
  </si>
  <si>
    <t>8-oxo-dGTP diphosphatase [EC:3.6.1.55]</t>
  </si>
  <si>
    <t>DNA repair protein RadA/Sms</t>
  </si>
  <si>
    <t>ATP-dependent helicase/nuclease subunit A [EC:3.1.-.- 3.6.4.12]</t>
  </si>
  <si>
    <t>ATP-dependent helicase/nuclease subunit B [EC:3.1.-.- 3.6.4.12]</t>
  </si>
  <si>
    <t>CRISP-associated protein Cas1</t>
  </si>
  <si>
    <t>protein ImuA</t>
  </si>
  <si>
    <t>protein ImuB</t>
  </si>
  <si>
    <t>error-prone DNA polymerase [EC:2.7.7.7]</t>
  </si>
  <si>
    <t>ATP-dependent helicase Lhr and Lhr-like helicase [EC:3.6.4.-]</t>
  </si>
  <si>
    <t>cytochrome b pre-mRNA-processing protein 3</t>
  </si>
  <si>
    <t>ATP-dependent RNA helicase SUPV3L1/SUV3 [EC:3.6.4.13]</t>
  </si>
  <si>
    <t>outer membrane protein insertion porin family</t>
  </si>
  <si>
    <t>surfeit locus 1 family protein</t>
  </si>
  <si>
    <t>protein SCO1/2</t>
  </si>
  <si>
    <t>ATP-binding cassette, subfamily B, bacterial</t>
  </si>
  <si>
    <t>ABC transport system ATP-binding/permease protein</t>
  </si>
  <si>
    <t>NitT/TauT family transport system substrate-binding protein</t>
  </si>
  <si>
    <t>NitT/TauT family transport system permease protein</t>
  </si>
  <si>
    <t>NitT/TauT family transport system ATP-binding protein</t>
  </si>
  <si>
    <t>putative ABC transport system permease protein</t>
  </si>
  <si>
    <t>polar amino acid transport system substrate-binding protein</t>
  </si>
  <si>
    <t>putative ABC transport system ATP-binding protein</t>
  </si>
  <si>
    <t>ABC-2 type transport system permease protein</t>
  </si>
  <si>
    <t>ABC-2 type transport system ATP-binding protein</t>
  </si>
  <si>
    <t>Fe-S cluster assembly ATP-binding protein</t>
  </si>
  <si>
    <t>MFS transporter, PPP family, 3-phenylpropionic acid transporter</t>
  </si>
  <si>
    <t>MFS transporter, DHA2 family, multidrug resistance protein</t>
  </si>
  <si>
    <t>MFS transporter, putative signal transducer</t>
  </si>
  <si>
    <t>phosphocarrier protein</t>
  </si>
  <si>
    <t>aquaporin Z</t>
  </si>
  <si>
    <t>ammonium transporter, Amt family</t>
  </si>
  <si>
    <t>Ca-activated chloride channel homolog</t>
  </si>
  <si>
    <t>large conductance mechanosensitive channel</t>
  </si>
  <si>
    <t>potassium-dependent mechanosensitive channel</t>
  </si>
  <si>
    <t>magnesium transporter</t>
  </si>
  <si>
    <t>biopolymer transport protein ExbB</t>
  </si>
  <si>
    <t>biopolymer transport protein ExbD</t>
  </si>
  <si>
    <t>biopolymer transport protein TolQ</t>
  </si>
  <si>
    <t>biopolymer transport protein TolR</t>
  </si>
  <si>
    <t>fluoride exporter</t>
  </si>
  <si>
    <t>outer membrane immunogenic protein</t>
  </si>
  <si>
    <t>long-chain fatty acid transport protein</t>
  </si>
  <si>
    <t>catecholate siderophore receptor</t>
  </si>
  <si>
    <t>Fe(3+) dicitrate transport protein</t>
  </si>
  <si>
    <t>vitamin B12 transporter</t>
  </si>
  <si>
    <t>pesticin/yersiniabactin receptor</t>
  </si>
  <si>
    <t>hemoglobin/transferrin/lactoferrin receptor protein</t>
  </si>
  <si>
    <t>iron complex outermembrane recepter protein</t>
  </si>
  <si>
    <t>porin</t>
  </si>
  <si>
    <t>outer membrane protein assembly factor BamD</t>
  </si>
  <si>
    <t>translocation and assembly module TamA</t>
  </si>
  <si>
    <t>translocation and assembly module TamB</t>
  </si>
  <si>
    <t>trimeric autotransporter adhesin</t>
  </si>
  <si>
    <t>LPS-assembly protein</t>
  </si>
  <si>
    <t>LPS-assembly lipoprotein</t>
  </si>
  <si>
    <t>ethanolamine permease</t>
  </si>
  <si>
    <t>cobalt-zinc-cadmium efflux system protein</t>
  </si>
  <si>
    <t>cobalt-zinc-cadmium resistance protein CzcA</t>
  </si>
  <si>
    <t>small multidrug resistance pump</t>
  </si>
  <si>
    <t>quaternary ammonium compound-resistance protein SugE</t>
  </si>
  <si>
    <t>O-acetylserine/cysteine efflux transporter</t>
  </si>
  <si>
    <t>lactate permease</t>
  </si>
  <si>
    <t>cation/acetate symporter</t>
  </si>
  <si>
    <t>glutathione-regulated potassium-efflux system protein KefB</t>
  </si>
  <si>
    <t>chromate transporter</t>
  </si>
  <si>
    <t>sulfate permease, SulP family</t>
  </si>
  <si>
    <t>multicomponent K+:H+ antiporter subunit A</t>
  </si>
  <si>
    <t>multicomponent K+:H+ antiporter subunit C</t>
  </si>
  <si>
    <t>multicomponent K+:H+ antiporter subunit D</t>
  </si>
  <si>
    <t>multicomponent K+:H+ antiporter subunit E</t>
  </si>
  <si>
    <t>multicomponent K+:H+ antiporter subunit F</t>
  </si>
  <si>
    <t>multicomponent K+:H+ antiporter subunit G</t>
  </si>
  <si>
    <t>multicomponent Na+:H+ antiporter subunit A</t>
  </si>
  <si>
    <t>multicomponent Na+:H+ antiporter subunit B</t>
  </si>
  <si>
    <t>multicomponent Na+:H+ antiporter subunit C</t>
  </si>
  <si>
    <t>multicomponent Na+:H+ antiporter subunit D</t>
  </si>
  <si>
    <t>multicomponent Na+:H+ antiporter subunit E</t>
  </si>
  <si>
    <t>multicomponent Na+:H+ antiporter subunit F</t>
  </si>
  <si>
    <t>multicomponent Na+:H+ antiporter subunit G</t>
  </si>
  <si>
    <t>KUP system potassium uptake protein</t>
  </si>
  <si>
    <t>erythrin-vacuolar iron transport family protein</t>
  </si>
  <si>
    <t>multiple antibiotic resistance protein</t>
  </si>
  <si>
    <t>periplasmic protein TonB</t>
  </si>
  <si>
    <t>peptidoglycan-associated lipoprotein</t>
  </si>
  <si>
    <t>TolB protein</t>
  </si>
  <si>
    <t>cytochrome c-type biogenesis protein</t>
  </si>
  <si>
    <t>cytochrome c-type biogenesis protein CcmF</t>
  </si>
  <si>
    <t>putative Mg2+ transporter-C (MgtC) family protein</t>
  </si>
  <si>
    <t>pilus assembly protein CpaB</t>
  </si>
  <si>
    <t>pilus assembly protein CpaC</t>
  </si>
  <si>
    <t>pilus assembly protein CpaD</t>
  </si>
  <si>
    <t>pilus assembly protein CpaE</t>
  </si>
  <si>
    <t>pilus assembly protein CpaF</t>
  </si>
  <si>
    <t>tight adherence protein B</t>
  </si>
  <si>
    <t>tight adherence protein C</t>
  </si>
  <si>
    <t>YggT family protein</t>
  </si>
  <si>
    <t>competence protein ComEC</t>
  </si>
  <si>
    <t>putative hemolysin</t>
  </si>
  <si>
    <t>two-component system, OmpR family, flagellar system response regulator FtcR</t>
  </si>
  <si>
    <t>two-component system, OmpR family, response regulator</t>
  </si>
  <si>
    <t>two-component system, oxyanion-binding sensor</t>
  </si>
  <si>
    <t>two-component system, response regulator / RNA-binding antiterminator</t>
  </si>
  <si>
    <t>chemotaxis protein MotC</t>
  </si>
  <si>
    <t>flagellar FliL protein</t>
  </si>
  <si>
    <t>flagellar protein FlbT</t>
  </si>
  <si>
    <t>histidine triad (HIT) family protein</t>
  </si>
  <si>
    <t>electron transfer flavoprotein alpha subunit</t>
  </si>
  <si>
    <t>CRISPR-associated endonuclease/helicase Cas3 [EC:3.1.-.- 3.6.4.-]</t>
  </si>
  <si>
    <t>CRISPR-associated exonuclease Cas4 [EC:3.1.12.1]</t>
  </si>
  <si>
    <t>CRISPR-associated protein Csd1</t>
  </si>
  <si>
    <t>CRISPR-associated protein Csd2</t>
  </si>
  <si>
    <t>CRISPR-associated protein Cas5d</t>
  </si>
  <si>
    <t>adenine-specific DNA-methyltransferase [EC:2.1.1.72]</t>
  </si>
  <si>
    <t>toxin HigB-1</t>
  </si>
  <si>
    <t>antitoxin HigA-1</t>
  </si>
  <si>
    <t>antitoxin CptB</t>
  </si>
  <si>
    <t>aminoglycoside 3-N-acetyltransferase I [EC:2.3.1.60]</t>
  </si>
  <si>
    <t>acetoin:2,6-dichlorophenolindophenol oxidoreductase subunit alpha [EC:1.1.1.-]</t>
  </si>
  <si>
    <t>acetoin:2,6-dichlorophenolindophenol oxidoreductase subunit beta [EC:1.1.1.-]</t>
  </si>
  <si>
    <t>aldose sugar dehydrogenase [EC:1.1.5.-]</t>
  </si>
  <si>
    <t>quinohemoprotein ethanol dehydrogenase [EC:1.1.9.1]</t>
  </si>
  <si>
    <t>pyrroloquinoline-quinone synthase [EC:1.3.3.11]</t>
  </si>
  <si>
    <t>isoquinoline 1-oxidoreductase subunit alpha [EC:1.3.99.16]</t>
  </si>
  <si>
    <t>isoquinoline 1-oxidoreductase subunit beta [EC:1.3.99.16]</t>
  </si>
  <si>
    <t>8-hydroxy-5-deazaflavin:NADPH oxidoreductase [EC:1.5.1.40]</t>
  </si>
  <si>
    <t>electron-transferring-flavoprotein dehydrogenase [EC:1.5.5.1]</t>
  </si>
  <si>
    <t>NADPH2:quinone reductase [EC:1.6.5.5]</t>
  </si>
  <si>
    <t>peptide-methionine (S)-S-oxide reductase [EC:1.8.4.11]</t>
  </si>
  <si>
    <t>peptide-methionine (R)-S-oxide reductase [EC:1.8.4.12]</t>
  </si>
  <si>
    <t>GSH-dependent disulfide-bond oxidoreductase [EC:1.8.4.-]</t>
  </si>
  <si>
    <t>methionine sulfoxide reductase catalytic subunit [EC:1.8.-.-]</t>
  </si>
  <si>
    <t>polyphenol oxidase [EC:1.10.3.-]</t>
  </si>
  <si>
    <t>cytochrome c peroxidase [EC:1.11.1.5]</t>
  </si>
  <si>
    <t>non-heme chloroperoxidase [EC:1.11.1.10]</t>
  </si>
  <si>
    <t>peroxiredoxin Q/BCP [EC:1.11.1.15]</t>
  </si>
  <si>
    <t>ferredoxin/flavodoxin---NADP+ reductase [EC:1.18.1.2 1.19.1.1]</t>
  </si>
  <si>
    <t>arsenate reductase [EC:1.20.4.1]</t>
  </si>
  <si>
    <t>protein-L-isoaspartate(D-aspartate) O-methyltransferase [EC:2.1.1.77]</t>
  </si>
  <si>
    <t>cyclopropane-fatty-acyl-phospholipid synthase [EC:2.1.1.79]</t>
  </si>
  <si>
    <t>anaerobilin synthase [EC:2.1.1.342]</t>
  </si>
  <si>
    <t>N-hydroxyarylamine O-acetyltransferase [EC:2.3.1.118]</t>
  </si>
  <si>
    <t>apolipoprotein N-acyltransferase [EC:2.3.1.269]</t>
  </si>
  <si>
    <t>lyso-ornithine lipid O-acyltransferase [EC:2.3.1.270]</t>
  </si>
  <si>
    <t>putative acetyltransferase [EC:2.3.1.-]</t>
  </si>
  <si>
    <t>nodulation protein E [EC:2.3.1.-]</t>
  </si>
  <si>
    <t>leucyl/phenylalanyl-tRNA---protein transferase [EC:2.3.2.6]</t>
  </si>
  <si>
    <t>leucyl-tRNA---protein transferase [EC:2.3.2.29]</t>
  </si>
  <si>
    <t>L-ornithine Nalpha-acyltransferase [EC:2.3.2.30]</t>
  </si>
  <si>
    <t>phosphatidylglycerol---prolipoprotein diacylglyceryl transferase [EC:2.5.1.145]</t>
  </si>
  <si>
    <t>anhydro-N-acetylmuramic acid kinase [EC:2.7.1.170]</t>
  </si>
  <si>
    <t>FAD:protein FMN transferase [EC:2.7.1.180]</t>
  </si>
  <si>
    <t>[pyruvate, water dikinase]-phosphate phosphotransferase / [pyruvate, water dikinase] kinase [EC:2.7.4.28 2.7.11.33]</t>
  </si>
  <si>
    <t>[glutamine synthetase] adenylyltransferase / [glutamine synthetase]-adenylyl-L-tyrosine phosphorylase [EC:2.7.7.42 2.7.7.89]</t>
  </si>
  <si>
    <t>LAO/AO transport system kinase [EC:2.7.-.-]</t>
  </si>
  <si>
    <t>carboxylesterase [EC:3.1.1.1]</t>
  </si>
  <si>
    <t>fluoroacetyl-CoA thioesterase [EC:3.1.2.29]</t>
  </si>
  <si>
    <t>acyl-CoA thioester hydrolase [EC:3.1.2.-]</t>
  </si>
  <si>
    <t>phosphohistidine phosphatase [EC:3.1.3.-]</t>
  </si>
  <si>
    <t>TatD DNase family protein [EC:3.1.21.-]</t>
  </si>
  <si>
    <t>putative holliday junction resolvase [EC:3.1.-.-]</t>
  </si>
  <si>
    <t>D-alanyl-D-alanine carboxypeptidase [EC:3.4.16.4]</t>
  </si>
  <si>
    <t>membrane protease subunit HflC [EC:3.4.-.-]</t>
  </si>
  <si>
    <t>membrane protease subunit HflK [EC:3.4.-.-]</t>
  </si>
  <si>
    <t>peptide deformylase [EC:3.5.1.88]</t>
  </si>
  <si>
    <t>deaminated glutathione amidase [EC:3.5.1.128]</t>
  </si>
  <si>
    <t>NAD-dependent deacetylase [EC:3.5.1.-]</t>
  </si>
  <si>
    <t>Cu2+-exporting ATPase [EC:3.6.3.4]</t>
  </si>
  <si>
    <t>MoxR-like ATPase [EC:3.6.3.-]</t>
  </si>
  <si>
    <t>ATP-dependent helicase HrpB [EC:3.6.4.13]</t>
  </si>
  <si>
    <t>L-Ala-D/L-Glu epimerase [EC:5.1.1.20]</t>
  </si>
  <si>
    <t>2-dehydrotetronate isomerase [EC:5.3.1.35]</t>
  </si>
  <si>
    <t>sugar fermentation stimulation protein A</t>
  </si>
  <si>
    <t>L-lactate dehydrogenase complex protein LldE</t>
  </si>
  <si>
    <t>L-lactate dehydrogenase complex protein LldF</t>
  </si>
  <si>
    <t>L-lactate dehydrogenase complex protein LldG</t>
  </si>
  <si>
    <t>FdhD protein</t>
  </si>
  <si>
    <t>ferredoxin, 2Fe-2S</t>
  </si>
  <si>
    <t>ferredoxin</t>
  </si>
  <si>
    <t>nitric oxide reductase NorD protein</t>
  </si>
  <si>
    <t>nitric oxide reductase NorE protein</t>
  </si>
  <si>
    <t>nitric oxide reductase NorQ protein</t>
  </si>
  <si>
    <t>periplasmic nitrate reductase NapD</t>
  </si>
  <si>
    <t>ferredoxin-type protein NapF</t>
  </si>
  <si>
    <t>periplasmic nitrate reductase NapE</t>
  </si>
  <si>
    <t>cytochrome c-type protein NapC</t>
  </si>
  <si>
    <t>ferredoxin-type protein NapG</t>
  </si>
  <si>
    <t>ferredoxin-type protein NapH</t>
  </si>
  <si>
    <t>electron transfer flavoprotein beta subunit</t>
  </si>
  <si>
    <t>PLP dependent protein</t>
  </si>
  <si>
    <t>HemY protein</t>
  </si>
  <si>
    <t>coenzyme Q-binding protein COQ10</t>
  </si>
  <si>
    <t>ubiquinone biosynthesis protein</t>
  </si>
  <si>
    <t>nitrogen regulatory protein P-II 2</t>
  </si>
  <si>
    <t>protein Tex</t>
  </si>
  <si>
    <t>ribosome-dependent ATPase</t>
  </si>
  <si>
    <t>trigger factor</t>
  </si>
  <si>
    <t>methionine sulfoxide reductase heme-binding subunit</t>
  </si>
  <si>
    <t>SsrA-binding protein</t>
  </si>
  <si>
    <t>magnesium chelatase family protein</t>
  </si>
  <si>
    <t>xanthine dehydrogenase accessory factor</t>
  </si>
  <si>
    <t>putative ATP-dependent endonuclease of the OLD family</t>
  </si>
  <si>
    <t>DNA processing protein</t>
  </si>
  <si>
    <t>putative ATPase</t>
  </si>
  <si>
    <t>ATP:ADP antiporter, AAA family</t>
  </si>
  <si>
    <t>inorganic phosphate transporter, PiT family</t>
  </si>
  <si>
    <t>solute:Na+ symporter, SSS family</t>
  </si>
  <si>
    <t>monovalent cation:H+ antiporter-2, CPA2 family</t>
  </si>
  <si>
    <t>intracellular septation protein</t>
  </si>
  <si>
    <t>septum formation protein</t>
  </si>
  <si>
    <t>phosphate starvation-inducible protein PhoH and related proteins</t>
  </si>
  <si>
    <t>rare lipoprotein A</t>
  </si>
  <si>
    <t>AsmA protein</t>
  </si>
  <si>
    <t>inner membrane protein</t>
  </si>
  <si>
    <t>cytochrome c-type biogenesis protein CcmE</t>
  </si>
  <si>
    <t>cytochrome c-type biogenesis protein CcmH</t>
  </si>
  <si>
    <t>phosphate transport system protein</t>
  </si>
  <si>
    <t>periplasmic glucans biosynthesis protein</t>
  </si>
  <si>
    <t>periplasmic divalent cation tolerance protein</t>
  </si>
  <si>
    <t>nitrous oxidase accessory protein</t>
  </si>
  <si>
    <t>heme iron utilization protein</t>
  </si>
  <si>
    <t>copper chaperone NosL</t>
  </si>
  <si>
    <t>membrane protein required for colicin V production</t>
  </si>
  <si>
    <t>pyrroloquinoline quinone biosynthesis protein B</t>
  </si>
  <si>
    <t>pyrroloquinoline quinone biosynthesis protein D</t>
  </si>
  <si>
    <t>pyrroloquinoline quinone biosynthesis protein E</t>
  </si>
  <si>
    <t>hemoglobin</t>
  </si>
  <si>
    <t>Fe-S cluster assembly protein SufB</t>
  </si>
  <si>
    <t>Fe-S cluster assembly protein SufD</t>
  </si>
  <si>
    <t>cysteine desulfuration protein SufE</t>
  </si>
  <si>
    <t>LemA protein</t>
  </si>
  <si>
    <t>MraZ protein</t>
  </si>
  <si>
    <t>paraquat-inducible protein A</t>
  </si>
  <si>
    <t>protein PhnA</t>
  </si>
  <si>
    <t>Total</t>
  </si>
  <si>
    <t>&gt;5</t>
  </si>
  <si>
    <t>2-5.</t>
  </si>
  <si>
    <t>;-2-5</t>
  </si>
  <si>
    <t>&gt;-5</t>
  </si>
  <si>
    <t>Carbohydrate metabolism</t>
  </si>
  <si>
    <t>Energy metabolism</t>
  </si>
  <si>
    <t>Lipid metabolism</t>
  </si>
  <si>
    <t>Nucleotide metabolism</t>
  </si>
  <si>
    <t>Amino acid metabolism</t>
  </si>
  <si>
    <t>Glycan biosynthesis and metabolism</t>
  </si>
  <si>
    <t>Metabolism of cofactors and vitamins</t>
  </si>
  <si>
    <t>Genetic Information Processing</t>
  </si>
  <si>
    <t>Environmental Information Processing</t>
  </si>
  <si>
    <t>Cellular community - prokaryotes</t>
  </si>
  <si>
    <t>ID=fig|1029756.3.peg.14;Name=Phosphoenolpyruvate carboxykinase [GTP] (EC 4.1.1.32);Ontology_term=KEGG_ENZYME:4.1.1.32</t>
  </si>
  <si>
    <t>ID=fig|1029756.3.peg.65;Name=Arsenate reductase (EC 1.20.4.1);Ontology_term=KEGG_ENZYME:1.20.4.1</t>
  </si>
  <si>
    <t>ID=fig|1029756.3.peg.633;Name=RNA polymerase sigma-54 factor RpoN</t>
  </si>
  <si>
    <t>ID=fig|1029756.3.peg.634;Name=Lipopolysaccharide ABC transporter2C ATP-binding protein LptB</t>
  </si>
  <si>
    <t>ID=fig|1029756.3.peg.870;Name=Ferric iron ABC transporter2C iron-binding protein</t>
  </si>
  <si>
    <t>ID=fig|1029756.3.peg.871;Name=TonB-dependent siderophore receptor</t>
  </si>
  <si>
    <t>ID=fig|1029756.3.peg.872;Name=Iron-uptake factor PiuC</t>
  </si>
  <si>
    <t>ID=fig|1029756.3.peg.874;Name=TonB-like protein</t>
  </si>
  <si>
    <t>ID=fig|1029756.3.peg.875;Name=Biopolymer transport protein ExbD/TolR</t>
  </si>
  <si>
    <t>ID=fig|1029756.3.peg.876;Name=MotA/TolQ/ExbB proton channel family protein</t>
  </si>
  <si>
    <t>ID=fig|1029756.3.peg.2387;Name=AttH component of AttEFGH ABC transport system</t>
  </si>
  <si>
    <t>ID=fig|1029756.3.peg.2388;Name=AttF component of AttEFGH ABC transport system / AttG component of AttEFGH ABC transport system</t>
  </si>
  <si>
    <t>ID=fig|1029756.3.peg.2389;Name=AttE component of AttEFGH ABC transport system</t>
  </si>
  <si>
    <t>ID=fig|1029756.3.peg.2390;Name=Arsenate reductase (EC 1.20.4.1);Ontology_term=KEGG_ENZYME:1.20.4.1</t>
  </si>
  <si>
    <t>ID=fig|1029756.3.peg.3492;Name=Arsenate reductase (EC 1.20.4.1);Ontology_term=KEGG_ENZYME:1.20.4.1</t>
  </si>
  <si>
    <t>intergenic sequences</t>
  </si>
  <si>
    <t>intergenic sequences (1253)</t>
  </si>
  <si>
    <t>Carbohydrate metabolism (157)</t>
  </si>
  <si>
    <t>Lipid metabolism (54)</t>
  </si>
  <si>
    <t>Nucleotide metabolism (66)</t>
  </si>
  <si>
    <t>Amino acid metabolism (186)</t>
  </si>
  <si>
    <t>Glycan biosynthesis and metabolism (28)</t>
  </si>
  <si>
    <t>Metabolism of cofactors and vitamins (158)</t>
  </si>
  <si>
    <t>Genetic Information Processing (177)</t>
  </si>
  <si>
    <t>Environmental Information Processing (175)</t>
  </si>
  <si>
    <t>+</t>
  </si>
  <si>
    <t>Brin</t>
  </si>
  <si>
    <t>A0%</t>
  </si>
  <si>
    <t>-</t>
  </si>
  <si>
    <t>norC [EC:1.7.2.5]</t>
  </si>
  <si>
    <t>norB [EC:1.7.2.5]</t>
  </si>
  <si>
    <t xml:space="preserve">  </t>
  </si>
  <si>
    <t>GOGAT: Glutamine Oxoglutarate aminotransferase</t>
  </si>
  <si>
    <t>An alternative PII protein in the regulation of glutamine synthetase</t>
  </si>
  <si>
    <t>peg.1470;Name=NnrS protein involved in response to NO</t>
  </si>
  <si>
    <t>peg.1471;Name=NnrS protein involved in response to NO</t>
  </si>
  <si>
    <t>peg.1646;Name=Nitrite-sensitive transcriptional repressor NsrR</t>
  </si>
  <si>
    <t>peg.569;Name=NnrU family protein2C required for expression of nitric oxide and nitrite reductases (Nir and Nor)</t>
  </si>
  <si>
    <t>peg.632;Name=PTS IIA-like nitrogen-regulatory protein PtsN</t>
  </si>
  <si>
    <t>peg.657;Name=Phosphocarrier protein kinase/phosphorylase2C nitrogen regulation associated</t>
  </si>
  <si>
    <t>peg.270;Name=Assimilatory nitrate reductase large subunit (EC:1.7.99.4);Ontology_term=KEGG_ENZYME:1.7.99.4</t>
  </si>
  <si>
    <t>peg.271;Name=Sulfate reductase-Assimilatory nitrate reductase large subunit (EC:1.7.99.4);Ontology_term=KEGG_ENZYME:1.7.99.4</t>
  </si>
  <si>
    <t>peg.272;Name=Ferredoxin--nitrite reductase (EC 1.7.7.1);Ontology_term=KEGG_ENZYME:1.7.7.1</t>
  </si>
  <si>
    <t>peg.273;Name=Nitrite reductase [NAD(P)H] large subunit (EC 1.7.1.4);Ontology_term=KEGG_ENZYME:1.7.1.4</t>
  </si>
  <si>
    <t>peg.274;Name=Nitrate ABC transporter2C ATP-binding protein</t>
  </si>
  <si>
    <t>peg.275;Name=Nitrate ABC transporter2C permease protein</t>
  </si>
  <si>
    <t>peg.276;Name=Nitrate ABC transporter2C nitrate-binding protein</t>
  </si>
  <si>
    <t>peg.277;Name=Nitrate ABC transporter2C nitrate-binding protein</t>
  </si>
  <si>
    <t>peg.278;Name=Response regulator NasT</t>
  </si>
  <si>
    <t>peg.515;Name=Polyferredoxin NapH (periplasmic nitrate reductase)</t>
  </si>
  <si>
    <t>peg.516;Name=Ferredoxin-type protein NapG (periplasmic nitrate reductase)</t>
  </si>
  <si>
    <t>peg.2821;Name=Cytochrome c-type protein NapC</t>
  </si>
  <si>
    <t>peg.2822;Name=Nitrate reductase cytochrome c550-type subunit</t>
  </si>
  <si>
    <t>peg.2823;Name=Periplasmic nitrate reductase precursor (EC 1.7.99.4);Ontology_term=KEGG_ENZYME:1.7.99.4</t>
  </si>
  <si>
    <t>peg.2824;Name=NapD component of periplasmic nitrate reductase</t>
  </si>
  <si>
    <t>peg.2825;Name=Ferredoxin-type protein NapF (periplasmic nitrate reductase)</t>
  </si>
  <si>
    <t>peg.2826;Name=Periplasmic nitrate reductase component NapE</t>
  </si>
  <si>
    <t>peg.1498;Name=transcriptional regulator2C Crp/Fnr family</t>
  </si>
  <si>
    <t>peg.1499;Name=NnrS protein involved in response to NO</t>
  </si>
  <si>
    <t>peg.1500;Name=Nitric-oxide reductase subunit C (EC 1.7.99.7);Ontology_term=KEGG_ENZYME:1.7.99.7</t>
  </si>
  <si>
    <t>peg.1501;Name=Nitric-oxide reductase subunit B (EC 1.7.99.7);Ontology_term=KEGG_ENZYME:1.7.99.7</t>
  </si>
  <si>
    <t>peg.1502;Name=Nitric oxide reductase activation protein NorQ</t>
  </si>
  <si>
    <t>peg.1503;Name=Nitric oxide reductase activation protein NorD</t>
  </si>
  <si>
    <t>peg.1504;Name=Nitric oxide reductase activation protein NorE</t>
  </si>
  <si>
    <t>peg.2651;Name=transcriptional regulator2C Crp/Fnr family</t>
  </si>
  <si>
    <t>peg.2652;Name=Copper-containing nitrite reductase (EC 1.7.2.1);Ontology_term=KEGG_ENZYME:1.7.2.1</t>
  </si>
  <si>
    <t>peg.2653;Name=Nitrite reductase accessory protein NirV</t>
  </si>
  <si>
    <t>peg.2654;Name=Nitric oxide -responding transcriptional regulator NnrR (Crp/Fnr family)</t>
  </si>
  <si>
    <t>peg.1618;Name=putative nosX</t>
  </si>
  <si>
    <t>peg.1619;Name=Nitrous oxide reductase maturation protein2C outer-membrane lipoprotein NosL</t>
  </si>
  <si>
    <t>peg.1620;Name=Nitrous oxide reductase maturation transmembrane protein NosY</t>
  </si>
  <si>
    <t>peg.1621;Name=Nitrous oxide reductase maturation protein NosF (ATPase)</t>
  </si>
  <si>
    <t>peg.1622;Name=Nitrous oxide reductase maturation protein NosD</t>
  </si>
  <si>
    <t>peg.1623;Name=Nitrous-oxide reductase (EC 1.7.99.6);Ontology_term=KEGG_ENZYME:1.7.99.6</t>
  </si>
  <si>
    <t>peg.1624;Name=Nitrous oxide reductase maturation protein NosR</t>
  </si>
  <si>
    <t>peg.2225;Name=Nitrogen regulation protein NR(II) (EC 2.7.3.-);Ontology_term=KEGG_ENZYME:2.7.3.-</t>
  </si>
  <si>
    <t>peg.2226;Name=Nitrogen regulation protein NtrC</t>
  </si>
  <si>
    <t>peg.2227;Name=Nitrogen regulation protein NtrY (EC 2.7.3.-);Ontology_term=KEGG_ENZYME:2.7.3.-</t>
  </si>
  <si>
    <t>peg.2228;Name=Nitrogen regulation protein NtrX</t>
  </si>
  <si>
    <t>peg.1976;Name=Glutamine synthetase type I (EC 6.3.1.2);Ontology_term=KEGG_ENZYME:6.3.1.2</t>
  </si>
  <si>
    <t>peg.1977;Name=Nitrogen regulatory protein P-II</t>
  </si>
  <si>
    <t>peg.2512;Name=Glutamate-ammonia-ligase adenylyltransferase (EC 2.7.7.42);Ontology_term=KEGG_ENZYME:2.7.7.42</t>
  </si>
  <si>
    <t>peg.325;Name=PseudoReconstitué [Protein-PII] uridylyltransferase (EC 2.7.7.59);Ontology_term=KEGG_ENZYME:2.7.7.59</t>
  </si>
  <si>
    <t>peg.423;Name=Nitrogen regulatory protein P-II</t>
  </si>
  <si>
    <t>peg.424;Name=Ammonium transporter</t>
  </si>
  <si>
    <t>peg.2108;Name=glutamine synthetase family protein</t>
  </si>
  <si>
    <t>peg.2112;Name=glutamine synthetase family protein</t>
  </si>
  <si>
    <t>peg.2273;Name=Glutamine synthetase type I (EC 6.3.1.2);Ontology_term=KEGG_ENZYME:6.3.1.2</t>
  </si>
  <si>
    <t>peg.3123;Name=Glutamate synthase [NADPH] large chain (EC 1.4.1.13);Ontology_term=KEGG_ENZYME:1.4.1.13</t>
  </si>
  <si>
    <t>peg.3124;Name=Glutamate synthase [NADPH] small chain (EC 1.4.1.13);Ontology_term=KEGG_ENZYME:1.4.1.13</t>
  </si>
  <si>
    <t>peg.2731;Name=NADP-specific glutamate dehydrogenase (EC 1.4.1.4);Ontology_term=KEGG_ENZYME:1.4.1.4</t>
  </si>
  <si>
    <t>NasT</t>
  </si>
  <si>
    <t>NasB</t>
  </si>
  <si>
    <t>NasG</t>
  </si>
  <si>
    <t>NasC</t>
  </si>
  <si>
    <t>Paracoccus</t>
  </si>
  <si>
    <t>Symporter</t>
  </si>
  <si>
    <t xml:space="preserve"> </t>
  </si>
  <si>
    <t>Regulator of DEN</t>
  </si>
  <si>
    <t>ASSIMILATION</t>
  </si>
  <si>
    <t>amt</t>
  </si>
  <si>
    <t xml:space="preserve"> acetoacetyl-CoA reductase [EC:1.1.1.36]</t>
  </si>
  <si>
    <t xml:space="preserve"> malate dehydrogenase [EC:1.1.1.37]</t>
  </si>
  <si>
    <t xml:space="preserve"> malate dehydrogenase (oxaloacetate-decarboxylating)(NADP+) [EC:1.1.1.40]</t>
  </si>
  <si>
    <t xml:space="preserve"> isocitrate dehydrogenase [EC:1.1.1.42]</t>
  </si>
  <si>
    <t xml:space="preserve"> formate dehydrogenase [EC:1.17.1.9]</t>
  </si>
  <si>
    <t xml:space="preserve"> formate dehydrogenase major subunit [EC:1.17.1.9]</t>
  </si>
  <si>
    <t xml:space="preserve"> formate dehydrogenase iron-sulfur subunit</t>
  </si>
  <si>
    <t xml:space="preserve"> formate dehydrogenase subunit delta [EC:1.17.1.9]</t>
  </si>
  <si>
    <t xml:space="preserve"> formate dehydrogenase subunit gamma</t>
  </si>
  <si>
    <t xml:space="preserve"> glyceraldehyde 3-phosphate dehydrogenase [EC:1.2.1.12]</t>
  </si>
  <si>
    <t xml:space="preserve"> pyruvate dehydrogenase E1 component alpha subunit [EC:1.2.4.1]</t>
  </si>
  <si>
    <t xml:space="preserve"> pyruvate dehydrogenase E1 component beta subunit [EC:1.2.4.1]</t>
  </si>
  <si>
    <t xml:space="preserve"> pyruvate dehydrogenase E1 component [EC:1.2.4.1]</t>
  </si>
  <si>
    <t xml:space="preserve"> 2-oxoglutarate dehydrogenase E1 component [EC:1.2.4.2]</t>
  </si>
  <si>
    <t xml:space="preserve"> formylmethanofuran dehydrogenase subunit A [EC:1.2.7.12]</t>
  </si>
  <si>
    <t xml:space="preserve"> formylmethanofuran dehydrogenase subunit B [EC:1.2.7.12]</t>
  </si>
  <si>
    <t xml:space="preserve"> formylmethanofuran dehydrogenase subunit C [EC:1.2.7.12]</t>
  </si>
  <si>
    <t xml:space="preserve"> succinate dehydrogenase / fumarate reductase, flavoprotein subunit [EC:1.3.5.1 1.3.5.4]</t>
  </si>
  <si>
    <t xml:space="preserve"> succinate dehydrogenase / fumarate reductase, iron-sulfur subunit [EC:1.3.5.1 1.3.5.4]</t>
  </si>
  <si>
    <t xml:space="preserve"> succinate dehydrogenase / fumarate reductase, cytochrome b subunit</t>
  </si>
  <si>
    <t xml:space="preserve"> succinate dehydrogenase / fumarate reductase, membrane anchor subunit</t>
  </si>
  <si>
    <t xml:space="preserve"> methylenetetrahydrofolate reductase (NADPH) [EC:1.5.1.20]</t>
  </si>
  <si>
    <t xml:space="preserve"> dihydrolipoamide dehydrogenase [EC:1.8.1.4]</t>
  </si>
  <si>
    <t xml:space="preserve"> glycine hydroxymethyltransferase [EC:2.1.2.1]</t>
  </si>
  <si>
    <t xml:space="preserve"> transketolase [EC:2.2.1.1]</t>
  </si>
  <si>
    <t xml:space="preserve"> transaldolase [EC:2.2.1.2]</t>
  </si>
  <si>
    <t xml:space="preserve"> acetyl-CoA C-acetyltransferase [EC:2.3.1.9]</t>
  </si>
  <si>
    <t xml:space="preserve"> pyruvate dehydrogenase E2 component (dihydrolipoamide acetyltransferase) [EC:2.3.1.12]</t>
  </si>
  <si>
    <t xml:space="preserve"> 2-oxoglutarate dehydrogenase E2 component (dihydrolipoamide succinyltransferase) [EC:2.3.1.61]</t>
  </si>
  <si>
    <t xml:space="preserve"> formylmethanofuran--tetrahydromethanopterin N-formyltransferase [EC:2.3.1.101]</t>
  </si>
  <si>
    <t xml:space="preserve"> alanine-glyoxylate transaminase / serine-glyoxylate transaminase / serine-pyruvate transaminase [EC:2.6.1.44 2.6.1.45 2.6.1.51]</t>
  </si>
  <si>
    <t xml:space="preserve"> phosphoribulokinase [EC:2.7.1.19]</t>
  </si>
  <si>
    <t xml:space="preserve"> pyruvate kinase [EC:2.7.1.40]</t>
  </si>
  <si>
    <t xml:space="preserve"> phosphoglycerate kinase [EC:2.7.2.3]</t>
  </si>
  <si>
    <t xml:space="preserve"> ribose-phosphate pyrophosphokinase [EC:2.7.6.1]</t>
  </si>
  <si>
    <t xml:space="preserve"> pyruvate, orthophosphate dikinase [EC:2.7.9.1]</t>
  </si>
  <si>
    <t xml:space="preserve"> methylenetetrahydrofolate dehydrogenase (NADP+) / methenyltetrahydrofolate cyclohydrolase [EC:1.5.1.5 3.5.4.9]</t>
  </si>
  <si>
    <t xml:space="preserve"> methenyltetrahydromethanopterin cyclohydrolase [EC:3.5.4.27]</t>
  </si>
  <si>
    <t xml:space="preserve"> phosphoenolpyruvate carboxylase [EC:4.1.1.31]</t>
  </si>
  <si>
    <t xml:space="preserve"> fructose-bisphosphate aldolase, class I [EC:4.1.2.13]</t>
  </si>
  <si>
    <t xml:space="preserve"> isocitrate lyase [EC:4.1.3.1]</t>
  </si>
  <si>
    <t xml:space="preserve"> citrate synthase [EC:2.3.3.1]</t>
  </si>
  <si>
    <t xml:space="preserve"> fumarate hydratase, class II [EC:4.2.1.2]</t>
  </si>
  <si>
    <t xml:space="preserve"> aconitate hydratase [EC:4.2.1.3]</t>
  </si>
  <si>
    <t xml:space="preserve"> enolase [EC:4.2.1.11]</t>
  </si>
  <si>
    <t xml:space="preserve"> ribulose-phosphate 3-epimerase [EC:5.1.3.1]</t>
  </si>
  <si>
    <t xml:space="preserve"> triosephosphate isomerase (TIM) [EC:5.3.1.1]</t>
  </si>
  <si>
    <t xml:space="preserve"> ribose 5-phosphate isomerase A [EC:5.3.1.6]</t>
  </si>
  <si>
    <t xml:space="preserve"> 2,3-bisphosphoglycerate-dependent phosphoglycerate mutase [EC:5.4.2.11]</t>
  </si>
  <si>
    <t xml:space="preserve"> methylmalonyl-CoA mutase [EC:5.4.99.2]</t>
  </si>
  <si>
    <t xml:space="preserve"> acetyl-CoA synthetase [EC:6.2.1.1]</t>
  </si>
  <si>
    <t xml:space="preserve"> succinyl-CoA synthetase alpha subunit [EC:6.2.1.5]</t>
  </si>
  <si>
    <t xml:space="preserve"> succinyl-CoA synthetase beta subunit [EC:6.2.1.5]</t>
  </si>
  <si>
    <t xml:space="preserve"> formate--tetrahydrofolate ligase [EC:6.3.4.3]</t>
  </si>
  <si>
    <t xml:space="preserve"> propionyl-CoA carboxylase alpha chain [EC:6.4.1.3]</t>
  </si>
  <si>
    <t xml:space="preserve"> propionyl-CoA carboxylase beta chain [EC:6.4.1.3 2.1.3.15]</t>
  </si>
  <si>
    <t xml:space="preserve"> fructose-1,6-bisphosphatase I [EC:3.1.3.11]</t>
  </si>
  <si>
    <t xml:space="preserve"> methylmalonyl-CoA/ethylmalonyl-CoA epimerase [EC:5.1.99.1]</t>
  </si>
  <si>
    <t xml:space="preserve"> malyl-CoA/(S)-citramalyl-CoA lyase [EC:4.1.3.24 4.1.3.25]</t>
  </si>
  <si>
    <t xml:space="preserve"> malate-CoA ligase subunit alpha [EC:6.2.1.9]</t>
  </si>
  <si>
    <t xml:space="preserve"> 5,6,7,8-tetrahydromethanopterin hydro-lyase [EC:4.2.1.147]</t>
  </si>
  <si>
    <t xml:space="preserve"> methylene-tetrahydromethanopterin dehydrogenase [EC:1.5.1.-]</t>
  </si>
  <si>
    <t xml:space="preserve"> fructose-1,6-bisphosphatase II / sedoheptulose-1,7-bisphosphatase [EC:3.1.3.11 3.1.3.37]</t>
  </si>
  <si>
    <t xml:space="preserve"> methanol dehydrogenase (cytochrome c) subunit 1 [EC:1.1.2.7]</t>
  </si>
  <si>
    <t xml:space="preserve"> methanol dehydrogenase (cytochrome c) subunit 2 [EC:1.1.2.7]</t>
  </si>
  <si>
    <t xml:space="preserve"> malate-CoA ligase subunit beta [EC:6.2.1.9]</t>
  </si>
  <si>
    <t xml:space="preserve"> crotonyl-CoA carboxylase/reductase [EC:1.3.1.85]</t>
  </si>
  <si>
    <t xml:space="preserve"> ethylmalonyl-CoA mutase [EC:5.4.99.63]</t>
  </si>
  <si>
    <t xml:space="preserve"> (2S)-methylsuccinyl-CoA dehydrogenase [EC:1.3.8.12]</t>
  </si>
  <si>
    <t xml:space="preserve"> 2-methylfumaryl-CoA hydratase [EC:4.2.1.148]</t>
  </si>
  <si>
    <t xml:space="preserve"> 3-hydroxybutyryl-CoA dehydratase [EC:4.2.1.55]</t>
  </si>
  <si>
    <t xml:space="preserve"> formate dehydrogenase (coenzyme F420) alpha subunit [EC:1.17.98.3 1.8.98.6]</t>
  </si>
  <si>
    <t>E1.1.1.40</t>
  </si>
  <si>
    <t>IDH1</t>
  </si>
  <si>
    <t>fdoG</t>
  </si>
  <si>
    <t>fdoH</t>
  </si>
  <si>
    <t>fdoI</t>
  </si>
  <si>
    <t>GAPDH</t>
  </si>
  <si>
    <t>PDHA</t>
  </si>
  <si>
    <t>PDHB</t>
  </si>
  <si>
    <t>OGDH</t>
  </si>
  <si>
    <t>fwdA</t>
  </si>
  <si>
    <t>fwdB</t>
  </si>
  <si>
    <t>fwdC</t>
  </si>
  <si>
    <t>sdhA</t>
  </si>
  <si>
    <t>sdhB</t>
  </si>
  <si>
    <t>sdhC</t>
  </si>
  <si>
    <t>sdhD</t>
  </si>
  <si>
    <t>metF</t>
  </si>
  <si>
    <t>DLD</t>
  </si>
  <si>
    <t>glyA</t>
  </si>
  <si>
    <t>E2.2.1.1</t>
  </si>
  <si>
    <t>E2.2.1.2</t>
  </si>
  <si>
    <t>E2.3.1.9</t>
  </si>
  <si>
    <t>DLAT</t>
  </si>
  <si>
    <t>DLST</t>
  </si>
  <si>
    <t>PRK</t>
  </si>
  <si>
    <t>PK</t>
  </si>
  <si>
    <t>PGK</t>
  </si>
  <si>
    <t>PRPS</t>
  </si>
  <si>
    <t>E4.1.3.1</t>
  </si>
  <si>
    <t>CS</t>
  </si>
  <si>
    <t>E4.2.1.2B</t>
  </si>
  <si>
    <t>ACO</t>
  </si>
  <si>
    <t>ENO</t>
  </si>
  <si>
    <t>rpe</t>
  </si>
  <si>
    <t>TPI</t>
  </si>
  <si>
    <t>PGAM</t>
  </si>
  <si>
    <t>ACSS</t>
  </si>
  <si>
    <t>PCCA</t>
  </si>
  <si>
    <t>PCCB</t>
  </si>
  <si>
    <t>FBP</t>
  </si>
  <si>
    <t>MCEE</t>
  </si>
  <si>
    <t>fdhA</t>
  </si>
  <si>
    <t>mxaJ</t>
  </si>
  <si>
    <t xml:space="preserve"> mxaL protein</t>
  </si>
  <si>
    <t xml:space="preserve"> mxaK protein</t>
  </si>
  <si>
    <t xml:space="preserve"> mxaC protein</t>
  </si>
  <si>
    <t xml:space="preserve"> mxaA protein</t>
  </si>
  <si>
    <t xml:space="preserve"> cytochrome c-L</t>
  </si>
  <si>
    <t>Methanol dehydrogenase</t>
  </si>
  <si>
    <t>mxaS?</t>
  </si>
  <si>
    <t>mxaFJGIRSACKLD</t>
  </si>
  <si>
    <t>mxaD</t>
  </si>
  <si>
    <t>mxaF</t>
  </si>
  <si>
    <t>mxaI</t>
  </si>
  <si>
    <t xml:space="preserve"> Formaldehyde activating enzyme</t>
  </si>
  <si>
    <t>Formate dehydrogenase chain D (EC 1.2.1.2);Ontology_term=KEGG_ENZYME:1.2.1.2</t>
  </si>
  <si>
    <t>FdhIHGD</t>
  </si>
  <si>
    <t>cysAUWP</t>
  </si>
  <si>
    <t>????? Nitrate reduc assimi???</t>
  </si>
  <si>
    <t>Pentose pathway</t>
  </si>
  <si>
    <t>E4.3.1.19; threonine dehydratase [EC:4.3.1.19], L-serine ammonia-lyase  4.3.1.17</t>
  </si>
  <si>
    <t>mxaFJGI</t>
  </si>
  <si>
    <t>Faible homologie</t>
  </si>
  <si>
    <t>mauR</t>
  </si>
  <si>
    <t>mauFBEDA*J*L*</t>
  </si>
  <si>
    <t>F</t>
  </si>
  <si>
    <t>E</t>
  </si>
  <si>
    <t>D</t>
  </si>
  <si>
    <t>J</t>
  </si>
  <si>
    <t>L</t>
  </si>
  <si>
    <t>G</t>
  </si>
  <si>
    <t>mauFBEDACJGLMN: extorquens AM1</t>
  </si>
  <si>
    <t>C</t>
  </si>
  <si>
    <t>M</t>
  </si>
  <si>
    <t>mauRFBEDACJGMN: Paracoccus</t>
  </si>
  <si>
    <t>Methylamine dehydrogenase</t>
  </si>
  <si>
    <t>Pyruvate; phosphate dikinase (EC 2.7.9.1)</t>
  </si>
  <si>
    <t>MxaC;  protein involved in Ca2+ insertion into methanol dehydrogenase</t>
  </si>
  <si>
    <t>MxaA protein;  putative</t>
  </si>
  <si>
    <t>Methanol dehydrogenase;  small subunit (EC 1.1.99.8)</t>
  </si>
  <si>
    <t>MxaJ;  protein involved in methanol oxidation</t>
  </si>
  <si>
    <t>two component transcriptional regulator;  LuxR family</t>
  </si>
  <si>
    <t>Chain A;  Crystal Structure Of Amicyanin From Paracoccus Versutus (Thiobacillus Versutus)</t>
  </si>
  <si>
    <t>N(5); N(10)-methenyltetrahydromethanopterin cyclohydrolase (EC 3.5.4.27)</t>
  </si>
  <si>
    <t>putative formylmethanofuran dehydrogenase;  subunit C( EC:1.2.99.5 )</t>
  </si>
  <si>
    <t>5; 10-methylenetetrahydrofolate reductase (EC 1.5.1.20)</t>
  </si>
  <si>
    <t>Fructose-1; 6-bisphosphatase;  GlpX type (EC 3.1.3.11)</t>
  </si>
  <si>
    <t>Fructose-1; 6-bisphosphatase;  type I (EC 3.1.3.11)</t>
  </si>
  <si>
    <t>Crotonyl-CoA carboxylase/reductase;  ethylmalonyl-CoA producing</t>
  </si>
  <si>
    <t>Ethylmalonyl-CoA mutase;  methylsuccinyl-CoA-forming</t>
  </si>
  <si>
    <t>Methylsuccinyl-CoA dehydrogenase;  predicted by (Erb et al;  2007)</t>
  </si>
  <si>
    <t>Crotonyl pathway</t>
  </si>
  <si>
    <t>Pyr=&gt; Acetyl-CoA</t>
  </si>
  <si>
    <t>Acetyl CoA</t>
  </si>
  <si>
    <t>Succinyl CoA</t>
  </si>
  <si>
    <t>IsoC =&gt; Glyox</t>
  </si>
  <si>
    <t>Acetate-Ac-CoA</t>
  </si>
  <si>
    <t>Malate =&gt; pyr</t>
  </si>
  <si>
    <t>Enoyl-CoA hydratase (EC 4.2.1.17) / Delta(3)-cis-delta(2)-trans-enoyl-CoA isomerase (EC 5.3.3.8) / 3-hydroxyacyl-CoA dehydrogenase (EC 1.1.1.35) / 3-hydroxybutyryl-CoA epimerase (EC 5.1.2.3);Ontology_term=KEGG_ENZYME:4.2.1.17,KEGG_ENZYME:5.3.3.8,KEGG_ENZYME:1.1.1.35,KEGG_ENZYME:5.1.2.3</t>
  </si>
  <si>
    <t>phbC</t>
  </si>
  <si>
    <t>3-hydroxybutyryl-CoA dehydrogenase (EC 1.1.1.157);Ontology_term=KEGG_ENZYME:1.1.1.157</t>
  </si>
  <si>
    <t>paaH</t>
  </si>
  <si>
    <t>PseudoReconstitué Glyoxylate reductase (EC 1.1.1.79) / Glyoxylate reductase (EC 1.1.1.26) / Hydroxypyruvate reductase (EC 1.1.1.81);Ontology_term=KEGG_ENZYME:1.1.1.79,KEGG_ENZYME:1.1.1.26,KEGG_ENZYME:1.1.1.81</t>
  </si>
  <si>
    <t>D-3-phosphoglycerate dehydrogenase (EC 1.1.1.95);Ontology_term=KEGG_ENZYME:1.1.1.95</t>
  </si>
  <si>
    <t>Glycerate kinase (EC 2.7.1.31);Ontology_term=KEGG_ENZYME:2.7.1.31</t>
  </si>
  <si>
    <t>Ser pathway</t>
  </si>
  <si>
    <t>Glycolysis</t>
  </si>
  <si>
    <t xml:space="preserve"> chemotaxis protein methyltransferase CheR [EC:2.1.1.80]</t>
  </si>
  <si>
    <t xml:space="preserve"> phosphate transport system substrate-binding protein</t>
  </si>
  <si>
    <t xml:space="preserve"> two-component system, cell cycle response regulator [EC:2.7.7.65]</t>
  </si>
  <si>
    <t xml:space="preserve"> methyl-accepting chemotaxis protein</t>
  </si>
  <si>
    <t xml:space="preserve"> two-component system, chemotaxis family, sensor kinase CheA [EC:2.7.13.3]</t>
  </si>
  <si>
    <t xml:space="preserve"> purine-binding chemotaxis protein CheW</t>
  </si>
  <si>
    <t xml:space="preserve"> two-component system, chemotaxis family, protein-glutamate methylesterase/glutaminase [EC:3.1.1.61 3.5.1.44]</t>
  </si>
  <si>
    <t xml:space="preserve"> two-component system, chemotaxis family, chemotaxis protein CheY</t>
  </si>
  <si>
    <t xml:space="preserve"> two-component system, OmpR family, phosphate regulon sensor histidine kinase PhoR [EC:2.7.13.3]</t>
  </si>
  <si>
    <t xml:space="preserve"> two-component system, OmpR family, osmolarity sensor histidine kinase EnvZ [EC:2.7.13.3]</t>
  </si>
  <si>
    <t xml:space="preserve"> two-component system, OmpR family, phosphate regulon response regulator PhoB</t>
  </si>
  <si>
    <t xml:space="preserve"> two-component system, OmpR family, phosphate regulon response regulator OmpR</t>
  </si>
  <si>
    <t xml:space="preserve"> two-component system, cell cycle sensor histidine kinase PleC [EC:2.7.13.3]</t>
  </si>
  <si>
    <t xml:space="preserve"> two-component system, cell cycle response regulator DivK</t>
  </si>
  <si>
    <t xml:space="preserve"> two-component system, cell cycle response regulator CtrA</t>
  </si>
  <si>
    <t xml:space="preserve"> two-component system, cell cycle sensor histidine kinase and response regulator CckA [EC:2.7.13.3]</t>
  </si>
  <si>
    <t xml:space="preserve"> histidine phosphotransferase ChpT</t>
  </si>
  <si>
    <t xml:space="preserve"> two-component system, cell cycle response regulator CpdR</t>
  </si>
  <si>
    <t xml:space="preserve"> two-component system, chemotaxis family, CheB/CheR fusion protein [EC:2.1.1.80 3.1.1.61]</t>
  </si>
  <si>
    <t xml:space="preserve"> two-component system, OmpR family, sensor histidine kinase ChvG [EC:2.7.13.3]</t>
  </si>
  <si>
    <t xml:space="preserve"> two-component system, OmpR family, response regulator ChvI</t>
  </si>
  <si>
    <t xml:space="preserve"> two-component system, LuxR family, sensor kinase FixL [EC:2.7.13.3]</t>
  </si>
  <si>
    <t xml:space="preserve"> two-component system, LuxR family, response regulator FixJ</t>
  </si>
  <si>
    <t xml:space="preserve"> two-component system, sensor histidine kinase RegB [EC:2.7.13.3]</t>
  </si>
  <si>
    <t xml:space="preserve"> two-component system, response regulator RegA</t>
  </si>
  <si>
    <t>fixL</t>
  </si>
  <si>
    <t>regB</t>
  </si>
  <si>
    <t>regA</t>
  </si>
  <si>
    <t xml:space="preserve"> branched-chain amino acid transport system ATP-binding protein</t>
  </si>
  <si>
    <t xml:space="preserve"> branched-chain amino acid transport system permease protein</t>
  </si>
  <si>
    <t xml:space="preserve"> branched-chain amino acid transport system substrate-binding protein</t>
  </si>
  <si>
    <t xml:space="preserve"> iron(III) transport system ATP-binding protein [EC:3.6.3.30]</t>
  </si>
  <si>
    <t xml:space="preserve"> iron(III) transport system permease protein</t>
  </si>
  <si>
    <t xml:space="preserve"> iron(III) transport system substrate-binding protein</t>
  </si>
  <si>
    <t xml:space="preserve"> iron complex transport system ATP-binding protein [EC:3.6.3.34]</t>
  </si>
  <si>
    <t xml:space="preserve"> iron complex transport system permease protein</t>
  </si>
  <si>
    <t xml:space="preserve"> iron complex transport system substrate-binding protein</t>
  </si>
  <si>
    <t xml:space="preserve"> molybdate transport system ATP-binding protein [EC:3.6.3.29]</t>
  </si>
  <si>
    <t xml:space="preserve"> molybdate transport system permease protein</t>
  </si>
  <si>
    <t xml:space="preserve"> molybdate transport system substrate-binding protein</t>
  </si>
  <si>
    <t xml:space="preserve"> phosphate transport system ATP-binding protein [EC:7.3.2.1]</t>
  </si>
  <si>
    <t xml:space="preserve"> phosphate transport system permease protein</t>
  </si>
  <si>
    <t xml:space="preserve"> sulfate transport system ATP-binding protein [EC:3.6.3.25]</t>
  </si>
  <si>
    <t xml:space="preserve"> sulfate transport system permease protein</t>
  </si>
  <si>
    <t xml:space="preserve"> sulfate transport system substrate-binding protein</t>
  </si>
  <si>
    <t xml:space="preserve"> zinc transport system substrate-binding protein</t>
  </si>
  <si>
    <t xml:space="preserve"> zinc transport system permease protein</t>
  </si>
  <si>
    <t xml:space="preserve"> zinc transport system ATP-binding protein [EC:3.6.3.-]</t>
  </si>
  <si>
    <t xml:space="preserve"> general L-amino acid transport system substrate-binding protein</t>
  </si>
  <si>
    <t xml:space="preserve"> general L-amino acid transport system permease protein</t>
  </si>
  <si>
    <t xml:space="preserve"> general L-amino acid transport system ATP-binding protein [EC:3.6.3.-]</t>
  </si>
  <si>
    <t xml:space="preserve"> manganese/iron transport system substrate-binding protein</t>
  </si>
  <si>
    <t xml:space="preserve"> manganese/iron transport system permease protein</t>
  </si>
  <si>
    <t xml:space="preserve"> manganese/iron transport system ATP-binding protein</t>
  </si>
  <si>
    <t>afuC</t>
  </si>
  <si>
    <t>afuB</t>
  </si>
  <si>
    <t>afuA</t>
  </si>
  <si>
    <t>cysP</t>
  </si>
  <si>
    <t>aapJ</t>
  </si>
  <si>
    <t>aapQ</t>
  </si>
  <si>
    <t>aapM</t>
  </si>
  <si>
    <t>aapP</t>
  </si>
  <si>
    <t>ABC.FEV.A FhuDBC</t>
  </si>
  <si>
    <t>mnhA</t>
  </si>
  <si>
    <t xml:space="preserve"> multicomponent Na+:H+ antiporter subunit A</t>
  </si>
  <si>
    <t>mnhB</t>
  </si>
  <si>
    <t xml:space="preserve"> multicomponent Na+:H+ antiporter subunit B</t>
  </si>
  <si>
    <t>mnhC</t>
  </si>
  <si>
    <t xml:space="preserve"> multicomponent Na+:H+ antiporter subunit C</t>
  </si>
  <si>
    <t>mnhD</t>
  </si>
  <si>
    <t xml:space="preserve"> multicomponent Na+:H+ antiporter subunit D</t>
  </si>
  <si>
    <t>mnhE</t>
  </si>
  <si>
    <t xml:space="preserve"> multicomponent Na+:H+ antiporter subunit E</t>
  </si>
  <si>
    <t>mnhF</t>
  </si>
  <si>
    <t xml:space="preserve"> multicomponent Na+:H+ antiporter subunit F</t>
  </si>
  <si>
    <t>mnhG</t>
  </si>
  <si>
    <t xml:space="preserve"> multicomponent Na+:H+ antiporter subunit G</t>
  </si>
  <si>
    <t>phaAB</t>
  </si>
  <si>
    <t xml:space="preserve"> multicomponent K+:H+ antiporter subunit AB</t>
  </si>
  <si>
    <t xml:space="preserve"> multicomponent K+:H+ antiporter subunit C</t>
  </si>
  <si>
    <t xml:space="preserve"> multicomponent K+:H+ antiporter subunit D</t>
  </si>
  <si>
    <t xml:space="preserve"> multicomponent K+:H+ antiporter subunit E</t>
  </si>
  <si>
    <t xml:space="preserve"> multicomponent K+:H+ antiporter subunit F</t>
  </si>
  <si>
    <t xml:space="preserve"> multicomponent K+:H+ antiporter subunit G</t>
  </si>
  <si>
    <t xml:space="preserve"> NADH-quinone oxidoreductase subunit A [EC:7.1.1.2]</t>
  </si>
  <si>
    <t xml:space="preserve"> NADH-quinone oxidoreductase subunit B [EC:7.1.1.2]</t>
  </si>
  <si>
    <t xml:space="preserve"> NADH-quinone oxidoreductase subunit C [EC:7.1.1.2]</t>
  </si>
  <si>
    <t xml:space="preserve"> NADH-quinone oxidoreductase subunit D [EC:7.1.1.2]</t>
  </si>
  <si>
    <t xml:space="preserve"> NADH-quinone oxidoreductase subunit E [EC:7.1.1.2]</t>
  </si>
  <si>
    <t xml:space="preserve"> NADH-quinone oxidoreductase subunit F [EC:7.1.1.2]</t>
  </si>
  <si>
    <t xml:space="preserve"> NADH-quinone oxidoreductase subunit G [EC:7.1.1.2]</t>
  </si>
  <si>
    <t xml:space="preserve"> NADH-quinone oxidoreductase subunit H [EC:7.1.1.2]</t>
  </si>
  <si>
    <t xml:space="preserve"> NADH-quinone oxidoreductase subunit I [EC:7.1.1.2]</t>
  </si>
  <si>
    <t xml:space="preserve"> NADH-quinone oxidoreductase subunit J [EC:7.1.1.2]</t>
  </si>
  <si>
    <t xml:space="preserve"> NADH-quinone oxidoreductase subunit K [EC:7.1.1.2]</t>
  </si>
  <si>
    <t xml:space="preserve"> NADH-quinone oxidoreductase subunit L [EC:7.1.1.2]</t>
  </si>
  <si>
    <t xml:space="preserve"> NADH-quinone oxidoreductase subunit M [EC:7.1.1.2]</t>
  </si>
  <si>
    <t xml:space="preserve"> NADH-quinone oxidoreductase subunit N [EC:7.1.1.2]</t>
  </si>
  <si>
    <t xml:space="preserve"> cytochrome c oxidase cbb3-type subunit I [EC:1.9.3.1]</t>
  </si>
  <si>
    <t xml:space="preserve"> cytochrome c oxidase cbb3-type subunit II</t>
  </si>
  <si>
    <t xml:space="preserve"> cytochrome c oxidase cbb3-type subunit III</t>
  </si>
  <si>
    <t xml:space="preserve"> ubiquinol-cytochrome c reductase iron-sulfur subunit [EC:1.10.2.2]</t>
  </si>
  <si>
    <t xml:space="preserve"> ubiquinol-cytochrome c reductase cytochrome b subunit</t>
  </si>
  <si>
    <t xml:space="preserve"> cytochrome bd ubiquinol oxidase subunit I [EC:1.10.3.14]</t>
  </si>
  <si>
    <t xml:space="preserve"> cytochrome bd ubiquinol oxidase subunit II [EC:1.10.3.14]</t>
  </si>
  <si>
    <t xml:space="preserve"> F-type H+-transporting ATPase subunit a</t>
  </si>
  <si>
    <t xml:space="preserve"> F-type H+-transporting ATPase subunit b</t>
  </si>
  <si>
    <t xml:space="preserve"> F-type H+-transporting ATPase subunit c</t>
  </si>
  <si>
    <t xml:space="preserve"> F-type H+-transporting ATPase subunit alpha [EC:7.1.2.2]</t>
  </si>
  <si>
    <t xml:space="preserve"> F-type H+-transporting ATPase subunit beta [EC:7.1.2.2]</t>
  </si>
  <si>
    <t xml:space="preserve"> F-type H+-transporting ATPase subunit delta</t>
  </si>
  <si>
    <t xml:space="preserve"> F-type H+-transporting ATPase subunit epsilon</t>
  </si>
  <si>
    <t xml:space="preserve"> F-type H+-transporting ATPase subunit gamma</t>
  </si>
  <si>
    <t xml:space="preserve"> heme o synthase [EC:2.5.1.141]</t>
  </si>
  <si>
    <t xml:space="preserve"> cytochrome c oxidase assembly protein subunit 11</t>
  </si>
  <si>
    <t xml:space="preserve"> cytochrome c oxidase assembly protein subunit 15</t>
  </si>
  <si>
    <t xml:space="preserve"> cytochrome c oxidase subunit II [EC:1.9.3.1]</t>
  </si>
  <si>
    <t xml:space="preserve"> cytochrome c oxidase subunit III [EC:1.9.3.1]</t>
  </si>
  <si>
    <t xml:space="preserve"> cytochrome o ubiquinol oxidase subunit II [EC:1.10.3.10]</t>
  </si>
  <si>
    <t xml:space="preserve"> cytochrome o ubiquinol oxidase subunit I [EC:1.10.3.10]</t>
  </si>
  <si>
    <t xml:space="preserve"> cytochrome o ubiquinol oxidase subunit III</t>
  </si>
  <si>
    <t xml:space="preserve"> cytochrome o ubiquinol oxidase subunit IV</t>
  </si>
  <si>
    <t xml:space="preserve"> ubiquinol-cytochrome c reductase iron-sulfur subunit</t>
  </si>
  <si>
    <t xml:space="preserve"> cytochrome c oxidase subunit I+III [EC:1.9.3.1]</t>
  </si>
  <si>
    <t xml:space="preserve"> K(+)-stimulated pyrophosphate-energized sodium pump [EC:3.6.1.1]</t>
  </si>
  <si>
    <t>ko:K00330</t>
  </si>
  <si>
    <t>ko:K00331</t>
  </si>
  <si>
    <t>ko:K00332</t>
  </si>
  <si>
    <t>ko:K00333</t>
  </si>
  <si>
    <t>ko:K00334</t>
  </si>
  <si>
    <t>ko:K00335</t>
  </si>
  <si>
    <t>ko:K00336</t>
  </si>
  <si>
    <t>ko:K00337</t>
  </si>
  <si>
    <t>ko:K00338</t>
  </si>
  <si>
    <t>ko:K00339</t>
  </si>
  <si>
    <t>ko:K00340</t>
  </si>
  <si>
    <t>ko:K00341</t>
  </si>
  <si>
    <t>ko:K00342</t>
  </si>
  <si>
    <t>ko:K00343</t>
  </si>
  <si>
    <t>ko:K00404</t>
  </si>
  <si>
    <t>ko:K00405</t>
  </si>
  <si>
    <t>ko:K00406</t>
  </si>
  <si>
    <t>ko:K00411</t>
  </si>
  <si>
    <t>UQCRFS1</t>
  </si>
  <si>
    <t>ko:K00412</t>
  </si>
  <si>
    <t>CYTB</t>
  </si>
  <si>
    <t>ko:K02108</t>
  </si>
  <si>
    <t>ATPF0A</t>
  </si>
  <si>
    <t>ko:K02109</t>
  </si>
  <si>
    <t>ATPF0B</t>
  </si>
  <si>
    <t>ko:K02110</t>
  </si>
  <si>
    <t>ATPF0C</t>
  </si>
  <si>
    <t>ko:K02111</t>
  </si>
  <si>
    <t>ATPF1A</t>
  </si>
  <si>
    <t>ko:K02112</t>
  </si>
  <si>
    <t>ATPF1B</t>
  </si>
  <si>
    <t>ko:K02113</t>
  </si>
  <si>
    <t>ATPF1D</t>
  </si>
  <si>
    <t>ko:K02114</t>
  </si>
  <si>
    <t>ATPF1E</t>
  </si>
  <si>
    <t>ko:K02115</t>
  </si>
  <si>
    <t>ATPF1G</t>
  </si>
  <si>
    <t>ko:K02257</t>
  </si>
  <si>
    <t>COX10</t>
  </si>
  <si>
    <t>ko:K02258</t>
  </si>
  <si>
    <t>COX11</t>
  </si>
  <si>
    <t>ko:K02259</t>
  </si>
  <si>
    <t>COX15</t>
  </si>
  <si>
    <t>ko:K02275</t>
  </si>
  <si>
    <t>coxB</t>
  </si>
  <si>
    <t>ko:K02276</t>
  </si>
  <si>
    <t>coxC</t>
  </si>
  <si>
    <t>ko:K02297</t>
  </si>
  <si>
    <t>ko:K02298</t>
  </si>
  <si>
    <t>ko:K02299</t>
  </si>
  <si>
    <t>ko:K02300</t>
  </si>
  <si>
    <t>ko:K03890</t>
  </si>
  <si>
    <t>ko:K15408</t>
  </si>
  <si>
    <t>ko:K15987</t>
  </si>
  <si>
    <t>NADH dehydrogenase</t>
  </si>
  <si>
    <t>Succinate dehydrogenase</t>
  </si>
  <si>
    <t>Cytochrome c reductase</t>
  </si>
  <si>
    <t>F-type ATP-ase</t>
  </si>
  <si>
    <t>Cytochrome c oxidase cbb3</t>
  </si>
  <si>
    <t>cytochrome bo oxidase (high O2) </t>
  </si>
  <si>
    <r>
      <t>cytochrome </t>
    </r>
    <r>
      <rPr>
        <i/>
        <sz val="11"/>
        <color rgb="FF000000"/>
        <rFont val="Calibri"/>
        <family val="2"/>
        <scheme val="minor"/>
      </rPr>
      <t>bd</t>
    </r>
    <r>
      <rPr>
        <sz val="11"/>
        <color rgb="FF000000"/>
        <rFont val="Calibri"/>
        <family val="2"/>
        <scheme val="minor"/>
      </rPr>
      <t xml:space="preserve">-I oxidase(limited O2) </t>
    </r>
  </si>
  <si>
    <t xml:space="preserve">aa3-type cytochrome c oxidase (COX) </t>
  </si>
  <si>
    <t>Cytochrome oxidase biogenesis protein Surf1; facilitates heme A insertion</t>
  </si>
  <si>
    <t>Surf1</t>
  </si>
  <si>
    <t xml:space="preserve"> Surf1</t>
  </si>
  <si>
    <t>pqqA</t>
  </si>
  <si>
    <t>hypothetical protein=PQQA</t>
  </si>
  <si>
    <t>hypothetical protein PPQA</t>
  </si>
  <si>
    <t>Cellular community (86)</t>
  </si>
  <si>
    <t>Energy metabolism (176)</t>
  </si>
  <si>
    <t>2 to 5</t>
  </si>
  <si>
    <t>-2 to -5</t>
  </si>
  <si>
    <t>Nitrogen metabolism (59)</t>
  </si>
  <si>
    <t>BtuB</t>
  </si>
  <si>
    <t xml:space="preserve">K16092                      </t>
  </si>
  <si>
    <t>TonB-dependent receptor/btuB; vitamin B12 transporter</t>
  </si>
  <si>
    <t xml:space="preserve"> TonB-dependent siderophore receptor</t>
  </si>
  <si>
    <t xml:space="preserve">peg.872 </t>
  </si>
  <si>
    <t xml:space="preserve">peg.874 </t>
  </si>
  <si>
    <t xml:space="preserve">peg.875 </t>
  </si>
  <si>
    <t xml:space="preserve"> MotA/TolQ/ExbB proton channel family protein</t>
  </si>
  <si>
    <t>TonB</t>
  </si>
  <si>
    <t>ExbD</t>
  </si>
  <si>
    <t>ExbB</t>
  </si>
  <si>
    <t>fiuA</t>
  </si>
  <si>
    <t xml:space="preserve">ABC.FEV.A </t>
  </si>
  <si>
    <t>ABC.FEV.S FhuDBC</t>
  </si>
  <si>
    <t>TC.FEV.OM3; LbpA</t>
  </si>
  <si>
    <t xml:space="preserve"> hemoglobin/transferrin/lactoferrin receptor protein-TonB-dependent receptor</t>
  </si>
  <si>
    <t>peg.697;Name=Lead2C cadmium2C zinc and mercury transporting ATPase (EC 3.6.3.3) (EC 3.6.3.5)%3B Copper-translocating P-type ATPase (EC 3.6.3.4);Ontology_term=KEGG_ENZYME:3.6.3.3,KEGG_ENZYME:3.6.3.5,KEGG_ENZYME:3.6.3.4</t>
  </si>
  <si>
    <t>;Name=Lead2C cadmium2C zinc and mercury transporting ATPase (EC 3.6.3.3) (EC 3.6.3.5)%3B Copper-translocating P-type ATPase (EC 3.6.3.4);Ontology_term=KEGG_ENZYME:3.6.3.3,KEGG_ENZYME:3.6.3.5,KEGG_ENZYME:3.6.3.4</t>
  </si>
  <si>
    <t>1598;Name</t>
  </si>
  <si>
    <t>Methanol =&gt;Formaldehyde</t>
  </si>
  <si>
    <t>Methylamine =&gt; Formaldehyde</t>
  </si>
  <si>
    <t>XoxF</t>
  </si>
  <si>
    <t>Formaldehyde</t>
  </si>
  <si>
    <t>CO2</t>
  </si>
  <si>
    <t>Glycine</t>
  </si>
  <si>
    <t>Serine</t>
  </si>
  <si>
    <t>ko:K01596 E4.1.1.32; phosphoenolpyruvate carboxykinase (GTP) [EC:4.1.1.32]</t>
  </si>
  <si>
    <t>MalylCoA-Glyox</t>
  </si>
  <si>
    <t>F6P-F16P</t>
  </si>
  <si>
    <t>GlycP-Gh3P</t>
  </si>
  <si>
    <t>Gh3P-Gh13P</t>
  </si>
  <si>
    <t>Gh13P-Gh3P</t>
  </si>
  <si>
    <t>Gh3P-Gh2P</t>
  </si>
  <si>
    <t>Gh2P-PEP</t>
  </si>
  <si>
    <t>PEP-Oxalo</t>
  </si>
  <si>
    <t>PEP-Pyr</t>
  </si>
  <si>
    <t>Pyr-PEP</t>
  </si>
  <si>
    <t>Malate-Oxalo</t>
  </si>
  <si>
    <t>Oxalo/AcOHCoA-Citrate</t>
  </si>
  <si>
    <t>Citrate-Isocitrate</t>
  </si>
  <si>
    <t>Isocitrate-Oxoglu</t>
  </si>
  <si>
    <t>Oxoglu-SuccCoA</t>
  </si>
  <si>
    <t>SuccCoA-Succ</t>
  </si>
  <si>
    <t>Succ-Fum</t>
  </si>
  <si>
    <t>Fum-Malate</t>
  </si>
  <si>
    <t>Malate-MalylCoA</t>
  </si>
  <si>
    <t>OHPyr=&gt; Glycerate</t>
  </si>
  <si>
    <t>Gly+Me-THF=&gt; Ser + THF</t>
  </si>
  <si>
    <t>Ser+Glyox=&gt;Gly+ OHPyr</t>
  </si>
  <si>
    <t>gyaR</t>
  </si>
  <si>
    <t>glxK</t>
  </si>
  <si>
    <t>Glycerate=&gt; G2P</t>
  </si>
  <si>
    <t>peg.510 (399)</t>
  </si>
  <si>
    <t>peg.1489 (356)</t>
  </si>
  <si>
    <t>peg.509 (534)</t>
  </si>
  <si>
    <t>PoxyPyr-Pser</t>
  </si>
  <si>
    <t>Pser-Ser</t>
  </si>
  <si>
    <t>G3P-PoxyPyr</t>
  </si>
  <si>
    <t>0%NaCl</t>
  </si>
  <si>
    <t>Pure cultures</t>
  </si>
  <si>
    <t>Biofilm/pure cultures</t>
  </si>
  <si>
    <t>Gene tag (RAST)</t>
  </si>
  <si>
    <t>KO number</t>
  </si>
  <si>
    <t>Function</t>
  </si>
  <si>
    <t>Ratio Biofilm/pure cult</t>
  </si>
  <si>
    <t>Ratio -(pure cult/biofilm)</t>
  </si>
  <si>
    <t>Gene tag (RAST), Function</t>
  </si>
  <si>
    <t>peg.2652;Copper-containing nitrite reductase (EC 1.7.2.1);Ontology_term=KEGG_ENZYME:1.7.2.1</t>
  </si>
  <si>
    <t>peg.2653;Nitrite reductase accessory protein NirV</t>
  </si>
  <si>
    <t>peg.1908;hypothetical protein</t>
  </si>
  <si>
    <t>peg.1907;Isocitrate lyase (EC 4.1.3.1);Ontology_term=KEGG_ENZYME:4.1.3.1</t>
  </si>
  <si>
    <t>peg.1463;TonB-dependent receptor</t>
  </si>
  <si>
    <t>peg.423;Nitrogen regulatory protein P-II</t>
  </si>
  <si>
    <t>peg.424;Ammonium transporter</t>
  </si>
  <si>
    <t>peg.2382;TonB-dependent receptor</t>
  </si>
  <si>
    <t>peg.1788;hypothetical protein</t>
  </si>
  <si>
    <t>peg.2355;hypothetical protein</t>
  </si>
  <si>
    <t>peg.1976;Glutamine synthetase type I (EC 6.3.1.2);Ontology_term=KEGG_ENZYME:6.3.1.2</t>
  </si>
  <si>
    <t>peg.1787;hypothetical protein</t>
  </si>
  <si>
    <t>peg.1789;TonB-dependent receptor</t>
  </si>
  <si>
    <t>peg.1909;Acyl-CoA hydrolase (EC 3.1.2.20);Ontology_term=KEGG_ENZYME:3.1.2.20</t>
  </si>
  <si>
    <t>peg.1904;Ribonucleotide reductase of class Ia (aerobic)2C alpha subunit (EC 1.17.4.1);Ontology_term=KEGG_ENZYME:1.17.4.1</t>
  </si>
  <si>
    <t>peg.1977;Nitrogen regulatory protein P-II</t>
  </si>
  <si>
    <t>peg.2671;Cytochrome c2</t>
  </si>
  <si>
    <t>peg.1903;Ribonucleotide reductase of class Ia (aerobic)2C beta subunit (EC 1.17.4.1);Ontology_term=KEGG_ENZYME:1.17.4.1</t>
  </si>
  <si>
    <t>peg.2822;Nitrate reductase cytochrome c550-type subunit</t>
  </si>
  <si>
    <t>peg.2383;Molybdate-binding domain of ModE</t>
  </si>
  <si>
    <t>peg.2574;hypothetical protein</t>
  </si>
  <si>
    <t>peg.1362;hypothetical protein</t>
  </si>
  <si>
    <t>peg.2313;hypothetical protein</t>
  </si>
  <si>
    <t>peg.2821;Cytochrome c-type protein NapC</t>
  </si>
  <si>
    <t>peg.2823;Periplasmic nitrate reductase precursor (EC 1.7.99.4);Ontology_term=KEGG_ENZYME:1.7.99.4</t>
  </si>
  <si>
    <t>peg.2022;Outer membrane protein W precursor</t>
  </si>
  <si>
    <t>peg.1910;Pseudo Reconstitué 5-methyltetrahydropteroyltriglutamate--homocysteine methyltransferase (EC 2.1.1.14);Ontology_term=KEGG_ENZYME:2.1.1.14</t>
  </si>
  <si>
    <t>peg.276;Nitrate ABC transporter2C nitrate-binding protein</t>
  </si>
  <si>
    <t>peg.2825;Ferredoxin-type protein NapF (periplasmic nitrate reductase)</t>
  </si>
  <si>
    <t>peg.2573;hypothetical protein</t>
  </si>
  <si>
    <t>peg.274;Nitrate ABC transporter2C ATP-binding protein</t>
  </si>
  <si>
    <t>peg.1623;Nitrous-oxide reductase (EC 1.7.99.6);Ontology_term=KEGG_ENZYME:1.7.99.6</t>
  </si>
  <si>
    <t>peg.1494;Sterol binding protein</t>
  </si>
  <si>
    <t>peg.2312;PseudoReconstitué NAD(P) transhydrogenase alpha subunit (EC 1.6.1.2);Ontology_term=KEGG_ENZYME:1.6.1.2</t>
  </si>
  <si>
    <t>peg.3019;Ubiquinol-cytochrome C reductase iron-sulfur subunit (EC 1.10.2.2);Ontology_term=KEGG_ENZYME:1.10.2.2</t>
  </si>
  <si>
    <t>peg.3323;UDP-3-O-[3-hydroxymyristoyl] N-acetylglucosamine deacetylase (EC 3.5.1.-);Ontology_term=KEGG_ENZYME:3.5.1.-</t>
  </si>
  <si>
    <t>peg.1493;Collagenase and related proteases</t>
  </si>
  <si>
    <t>peg.1501;Nitric-oxide reductase subunit B (EC 1.7.99.7);Ontology_term=KEGG_ENZYME:1.7.99.7</t>
  </si>
  <si>
    <t>peg.2826;Periplasmic nitrate reductase component NapE</t>
  </si>
  <si>
    <t>peg.3208;Serine--glyoxylate aminotransferase (EC 2.6.1.45);Ontology_term=KEGG_ENZYME:2.6.1.45</t>
  </si>
  <si>
    <t>peg.275;Nitrate ABC transporter2C permease protein</t>
  </si>
  <si>
    <t>peg.1874;Ribonucleotide reductase of class II (coenzyme B12-dependent) (EC 1.17.4.1);Ontology_term=KEGG_ENZYME:1.17.4.1</t>
  </si>
  <si>
    <t>peg.3477;Pyrroline-5-carboxylate reductase (EC 1.5.1.2);Ontology_term=KEGG_ENZYME:1.5.1.2</t>
  </si>
  <si>
    <t>peg.404;phasin</t>
  </si>
  <si>
    <t>peg.1502;Nitric oxide reductase activation protein NorQ</t>
  </si>
  <si>
    <t>peg.2590;NAD-dependent formate dehydrogenase gamma subunit</t>
  </si>
  <si>
    <t>peg.1488;predicted membrane protein</t>
  </si>
  <si>
    <t>peg.3018;PseudoReconstitué Ubiquinol--cytochrome c reductase2C cytochrome B subunit (EC 1.10.2.2);Ontology_term=KEGG_ENZYME:1.10.2.2</t>
  </si>
  <si>
    <t>peg.1487;Coenzyme PQQ synthesis protein E</t>
  </si>
  <si>
    <t>peg.1500;Nitric-oxide reductase subunit C (EC 1.7.99.7);Ontology_term=KEGG_ENZYME:1.7.99.7</t>
  </si>
  <si>
    <t>peg.1626;hypothetical protein</t>
  </si>
  <si>
    <t>peg.3393;hypothetical protein</t>
  </si>
  <si>
    <t>peg.2384;hypothetical protein</t>
  </si>
  <si>
    <t>peg.1442;Outer membrane vitamin B12 receptor BtuB</t>
  </si>
  <si>
    <t>peg.602;Acetoacetyl-CoA reductase (EC 1.1.1.36);Ontology_term=KEGG_ENZYME:1.1.1.36</t>
  </si>
  <si>
    <t>peg.1478;(3R)-hydroxymyristoyl-[acyl carrier protein] dehydratase (EC 4.2.1.-);Ontology_term=KEGG_ENZYME:4.2.1.-</t>
  </si>
  <si>
    <t>peg.2589;NAD-dependent formate dehydrogenase beta subunit</t>
  </si>
  <si>
    <t>peg.2873;SSU ribosomal protein S12p (S23e)</t>
  </si>
  <si>
    <t>peg.1129;ATP synthase C chain (EC 3.6.3.14);Ontology_term=KEGG_ENZYME:3.6.3.14</t>
  </si>
  <si>
    <t>peg.1622;Nitrous oxide reductase maturation protein NosD</t>
  </si>
  <si>
    <t>peg.1709;hypothetical protein</t>
  </si>
  <si>
    <t>peg.1479;Acyl carrier protein</t>
  </si>
  <si>
    <t>peg.2067;hypothetical protein</t>
  </si>
  <si>
    <t>peg.1477;beta-ketoacyl synthase</t>
  </si>
  <si>
    <t>peg.1936;Twin-arginine translocation protein TatB</t>
  </si>
  <si>
    <t>peg.2567;hypothetical protein</t>
  </si>
  <si>
    <t>peg.2846;SSU ribosomal protein S13p (S18e)</t>
  </si>
  <si>
    <t>peg.2824;NapD component of periplasmic nitrate reductase</t>
  </si>
  <si>
    <t>peg.3305;cytochrome c1</t>
  </si>
  <si>
    <t>peg.2162;SSU ribosomal protein S21p</t>
  </si>
  <si>
    <t>peg.1619;Nitrous oxide reductase maturation protein2C outer-membrane lipoprotein NosL</t>
  </si>
  <si>
    <t>peg.1625;hypothetical protein</t>
  </si>
  <si>
    <t>peg.1497;hypothetical protein</t>
  </si>
  <si>
    <t>peg.202;YceI</t>
  </si>
  <si>
    <t>peg.683;LSU ribosomal protein L20p</t>
  </si>
  <si>
    <t>peg.1491;Glycine oxidase ThiO (EC 1.4.3.19);Ontology_term=KEGG_ENZYME:1.4.3.19</t>
  </si>
  <si>
    <t>peg.1492;FIG139928: Putative protease</t>
  </si>
  <si>
    <t>peg.1624;Nitrous oxide reductase maturation protein NosR</t>
  </si>
  <si>
    <t>peg.3254;hypothetical protein</t>
  </si>
  <si>
    <t>peg.3209;Malyl-CoA lyase (EC 4.1.3.24);Ontology_term=KEGG_ENZYME:4.1.3.24</t>
  </si>
  <si>
    <t>peg.1949;LSU ribosomal protein L31p</t>
  </si>
  <si>
    <t>peg.607;LSU ribosomal protein L32p</t>
  </si>
  <si>
    <t>peg.483;ATP synthase alpha chain (EC 3.6.3.14);Ontology_term=KEGG_ENZYME:3.6.3.14</t>
  </si>
  <si>
    <t>peg.3173;hypothetical protein</t>
  </si>
  <si>
    <t>peg.272;Ferredoxin--nitrite reductase (EC 1.7.7.1);Ontology_term=KEGG_ENZYME:1.7.7.1</t>
  </si>
  <si>
    <t>peg.2654;Nitric oxide -responding transcriptional regulator NnrR (Crp/Fnr family)</t>
  </si>
  <si>
    <t>peg.2464;hypothetical protein</t>
  </si>
  <si>
    <t>peg.1486;Coenzyme PQQ synthesis protein D</t>
  </si>
  <si>
    <t>peg.2211;Enolase (EC 4.2.1.11);Ontology_term=KEGG_ENZYME:4.2.1.11</t>
  </si>
  <si>
    <t>peg.1620;Nitrous oxide reductase maturation transmembrane protein NosY</t>
  </si>
  <si>
    <t>peg.1503;Nitric oxide reductase activation protein NorD</t>
  </si>
  <si>
    <t>peg.273;Nitrite reductase [NAD(P)H] large subunit (EC 1.7.1.4);Ontology_term=KEGG_ENZYME:1.7.1.4</t>
  </si>
  <si>
    <t>peg.2680;Formaldehyde activating enzyme</t>
  </si>
  <si>
    <t>peg.1462;Vitamin B12 ABC transporter2C B12-binding component BtuF</t>
  </si>
  <si>
    <t>peg.368;Aconitate hydratase (EC 4.2.1.3);Ontology_term=KEGG_ENZYME:4.2.1.3</t>
  </si>
  <si>
    <t>peg.1588;hypothetical protein</t>
  </si>
  <si>
    <t>peg.1475;Alcohol dehydrogenase (EC 1.1.1.1);Ontology_term=KEGG_ENZYME:1.1.1.1</t>
  </si>
  <si>
    <t>peg.2058;LSU ribosomal protein L33p @ LSU ribosomal protein L33p2C zinc-independent</t>
  </si>
  <si>
    <t>peg.1621;Nitrous oxide reductase maturation protein NosF (ATPase)</t>
  </si>
  <si>
    <t>peg.1885;5-aminolevulinate synthase (EC 2.3.1.37);Ontology_term=KEGG_ENZYME:2.3.1.37</t>
  </si>
  <si>
    <t>peg.682;LSU ribosomal protein L35p</t>
  </si>
  <si>
    <t>peg.2710;Formylmethanofuran dehydrogenase subunit A (EC 1.2.99.5);Ontology_term=KEGG_ENZYME:1.2.99.5</t>
  </si>
  <si>
    <t>peg.1474;Beta-ketoacyl synthase</t>
  </si>
  <si>
    <t>peg.2158;Acetyl-CoA:acetoacetyl-CoA transferase2C alpha subunit (EC 2.8.3.8);Ontology_term=KEGG_ENZYME:2.8.3.8</t>
  </si>
  <si>
    <t>rna.42;tRNA-Trp-CCA</t>
  </si>
  <si>
    <t>peg.2785;Outer membrane protein assembly factor YaeT precursor</t>
  </si>
  <si>
    <t>peg.1186;hypothetical protein</t>
  </si>
  <si>
    <t>rna.46;tRNA-Val-GAC</t>
  </si>
  <si>
    <t>peg.3249;NADH-ubiquinone oxidoreductase chain G (EC 1.6.5.3);Ontology_term=KEGG_ENZYME:1.6.5.3</t>
  </si>
  <si>
    <t>peg.481;ATP synthase delta chain (EC 3.6.3.14);Ontology_term=KEGG_ENZYME:3.6.3.14</t>
  </si>
  <si>
    <t>peg.3544;hypothetical protein</t>
  </si>
  <si>
    <t>peg.1886;Serine hydroxymethyltransferase (EC 2.1.2.1);Ontology_term=KEGG_ENZYME:2.1.2.1</t>
  </si>
  <si>
    <t>peg.1937;Twin-arginine translocation protein TatC</t>
  </si>
  <si>
    <t>peg.2891;Preprotein translocase subunit SecE (TC 3.A.5.1.1)</t>
  </si>
  <si>
    <t>peg.2709;Formylmethanofuran dehydrogenase subunit B (EC 1.2.99.5);Ontology_term=KEGG_ENZYME:1.2.99.5</t>
  </si>
  <si>
    <t>peg.2025;Peptidyl-prolyl cis-trans isomerase (EC 5.2.1.8);Ontology_term=KEGG_ENZYME:5.2.1.8</t>
  </si>
  <si>
    <t>peg.2657;Cold shock protein CspB</t>
  </si>
  <si>
    <t>peg.1489;Phosphoserine aminotransferase (EC 2.6.1.52);Ontology_term=KEGG_ENZYME:2.6.1.52</t>
  </si>
  <si>
    <t>peg.376;Protein export cytoplasm chaperone protein (SecB2C maintains protein to be exported in unfolded state)</t>
  </si>
  <si>
    <t>peg.581;protein of unknown function DUF218</t>
  </si>
  <si>
    <t>peg.3219;Formate--tetrahydrofolate ligase (EC 6.3.4.3);Ontology_term=KEGG_ENZYME:6.3.4.3</t>
  </si>
  <si>
    <t>peg.2675;Methylene tetrahydromethanopterin dehydrogenase (EC 1.5.99.9);Ontology_term=KEGG_ENZYME:1.5.99.9</t>
  </si>
  <si>
    <t>peg.1978;hypothetical protein</t>
  </si>
  <si>
    <t>peg.1128;ATP synthase B' chain (EC 3.6.3.14);Ontology_term=KEGG_ENZYME:3.6.3.14</t>
  </si>
  <si>
    <t>peg.2955;Cytochrome c-L precursor (Cytochrome c551I) (Cytochrome c552)</t>
  </si>
  <si>
    <t>peg.3246;NADH-ubiquinone oxidoreductase chain J (EC 1.6.5.3);Ontology_term=KEGG_ENZYME:1.6.5.3</t>
  </si>
  <si>
    <t>peg.2715;hypothetical protein</t>
  </si>
  <si>
    <t>peg.3034;Heat shock protein 60 family co-chaperone GroES</t>
  </si>
  <si>
    <t>peg.1437;cold shock protein</t>
  </si>
  <si>
    <t>peg.2872;SSU ribosomal protein S7p (S5e)</t>
  </si>
  <si>
    <t>peg.1878;hypothetical protein</t>
  </si>
  <si>
    <t>rna.12;tRNA-Ile-GAT</t>
  </si>
  <si>
    <t>peg.482;hypothetical protein</t>
  </si>
  <si>
    <t>peg.2376;Coenzyme PQQ synthesis protein C</t>
  </si>
  <si>
    <t>peg.181;SSU ribosomal protein S20p</t>
  </si>
  <si>
    <t>peg.3223;LSU ribosomal protein L27p</t>
  </si>
  <si>
    <t>peg.2046;NADH-ubiquinone oxidoreductase chain B (EC 1.6.5.3);Ontology_term=KEGG_ENZYME:1.6.5.3</t>
  </si>
  <si>
    <t>peg.271;Assimilatory nitrate reductase large subunit (EC:1.7.99.4);Ontology_term=KEGG_ENZYME:1.7.99.4</t>
  </si>
  <si>
    <t>peg.1654;hypothetical protein</t>
  </si>
  <si>
    <t>peg.2716;TonB-dependent receptor</t>
  </si>
  <si>
    <t>peg.489;ATP synthase epsilon chain (EC 3.6.3.14);Ontology_term=KEGG_ENZYME:3.6.3.14</t>
  </si>
  <si>
    <t>peg.2291;SSU ribosomal protein S6p</t>
  </si>
  <si>
    <t>peg.1582;Coproporphyrinogen III oxidase2C oxygen-independent (EC 1.3.99.22);Ontology_term=KEGG_ENZYME:1.3.99.22</t>
  </si>
  <si>
    <t>peg.1490;Dihydroorotate dehydrogenase (EC 1.3.3.1);Ontology_term=KEGG_ENZYME:1.3.3.1</t>
  </si>
  <si>
    <t>peg.3035;Heat shock protein 60 family chaperone GroEL</t>
  </si>
  <si>
    <t>peg.2843;LSU ribosomal protein L17p</t>
  </si>
  <si>
    <t>peg.372;Mlr4354 like protein</t>
  </si>
  <si>
    <t>peg.3172;hypothetical protein</t>
  </si>
  <si>
    <t>peg.1472;hypothetical protein</t>
  </si>
  <si>
    <t>peg.3347;hypothetical protein</t>
  </si>
  <si>
    <t>peg.1127;ATP synthase B chain (EC 3.6.3.14);Ontology_term=KEGG_ENZYME:3.6.3.14</t>
  </si>
  <si>
    <t>peg.1361;hypothetical protein</t>
  </si>
  <si>
    <t>peg.2588;NAD-dependent formate dehydrogenase alpha subunit</t>
  </si>
  <si>
    <t>peg.3210;Succinyl-CoA ligase [ADP-forming] beta chain (EC 6.2.1.5);Ontology_term=KEGG_ENZYME:6.2.1.5</t>
  </si>
  <si>
    <t>peg.1319;hypothetical protein</t>
  </si>
  <si>
    <t>peg.1618;putative nosX</t>
  </si>
  <si>
    <t>peg.3519;S-adenosylmethionine decarboxylase proenzyme (EC 4.1.1.50)2C prokaryotic class 1B;Ontology_term=KEGG_ENZYME:4.1.1.50</t>
  </si>
  <si>
    <t>peg.2711;Formylmethanofuran--tetrahydromethanopterin N-formyltransferase (EC 2.3.1.101);Ontology_term=KEGG_ENZYME:2.3.1.101</t>
  </si>
  <si>
    <t>peg.40;Alpha/beta hydrolase</t>
  </si>
  <si>
    <t>peg.227;FIG005935: membrane protein</t>
  </si>
  <si>
    <t>peg.156;GcrA cell cycle regulator</t>
  </si>
  <si>
    <t>peg.3521;LSU ribosomal protein L25p</t>
  </si>
  <si>
    <t>peg.2045;NADH ubiquinone oxidoreductase chain A (EC 1.6.5.3);Ontology_term=KEGG_ENZYME:1.6.5.3</t>
  </si>
  <si>
    <t>peg.601;hypothetical protein</t>
  </si>
  <si>
    <t>peg.924;hypothetical protein</t>
  </si>
  <si>
    <t>peg.1935;Twin-arginine translocation protein TatA</t>
  </si>
  <si>
    <t>rna.50;tRNA-Ala-GGC</t>
  </si>
  <si>
    <t>peg.1476;3-oxoacyl-[acyl-carrier-protein] synthase2C KASII (EC 2.3.1.41);Ontology_term=KEGG_ENZYME:2.3.1.41</t>
  </si>
  <si>
    <t>peg.2212;hypothetical protein</t>
  </si>
  <si>
    <t>peg.3251;NADH-ubiquinone oxidoreductase chain E (EC 1.6.5.3);Ontology_term=KEGG_ENZYME:1.6.5.3</t>
  </si>
  <si>
    <t>peg.3015;Bacterioferritin</t>
  </si>
  <si>
    <t>rna.13;tRNA-Ala-TGC</t>
  </si>
  <si>
    <t>peg.2368;SSU ribosomal protein S4p (S9e)</t>
  </si>
  <si>
    <t>peg.3050;Heat shock protein 60 family co-chaperone GroES</t>
  </si>
  <si>
    <t>peg.3049;Heat shock protein 60 family chaperone GroEL</t>
  </si>
  <si>
    <t>peg.41;hypothetical protein</t>
  </si>
  <si>
    <t>peg.484;ATP synthase gamma chain (EC 3.6.3.14);Ontology_term=KEGG_ENZYME:3.6.3.14</t>
  </si>
  <si>
    <t>peg.2202;hypothetical protein</t>
  </si>
  <si>
    <t>peg.2200;hypothetical protein</t>
  </si>
  <si>
    <t>peg.1544;SSU ribosomal protein S15p (S13e)</t>
  </si>
  <si>
    <t>peg.2311;NAD(P) transhydrogenase subunit beta (EC 1.6.1.2);Ontology_term=KEGG_ENZYME:1.6.1.2</t>
  </si>
  <si>
    <t>peg.1504;Nitric oxide reductase activation protein NorE</t>
  </si>
  <si>
    <t>peg.2416;hypothetical protein</t>
  </si>
  <si>
    <t>peg.2742;Acetolactate synthase large subunit (EC 2.2.1.6);Ontology_term=KEGG_ENZYME:2.2.1.6</t>
  </si>
  <si>
    <t>peg.3256;FIG000557: hypothetical protein co-occurring with RecR</t>
  </si>
  <si>
    <t>peg.3152;DNA-directed RNA polymerase omega subunit (EC 2.7.7.6);Ontology_term=KEGG_ENZYME:2.7.7.6</t>
  </si>
  <si>
    <t>peg.3490;Thioredoxin</t>
  </si>
  <si>
    <t>peg.3379;Cell division protein MraZ</t>
  </si>
  <si>
    <t>peg.603;Acetyl-CoA acetyltransferase (EC 2.3.1.9);Ontology_term=KEGG_ENZYME:2.3.1.9</t>
  </si>
  <si>
    <t>rna.38;tRNA-Pro-TGG</t>
  </si>
  <si>
    <t>peg.1142;LSU ribosomal protein L19p</t>
  </si>
  <si>
    <t>peg.1480;3-oxoacyl-[acyl-carrier protein] reductase (EC 1.1.1.100);Ontology_term=KEGG_ENZYME:1.1.1.100</t>
  </si>
  <si>
    <t>peg.2354;hypothetical protein</t>
  </si>
  <si>
    <t>peg.2956;MxaJ2C protein involved in methanol oxidation</t>
  </si>
  <si>
    <t>peg.3250;NADH-ubiquinone oxidoreductase chain F (EC 1.6.5.3);Ontology_term=KEGG_ENZYME:1.6.5.3</t>
  </si>
  <si>
    <t>peg.334;Transglycosylase-associated protein</t>
  </si>
  <si>
    <t>peg.1121;hypothetical protein</t>
  </si>
  <si>
    <t>peg.1473;3-oxoacyl-[acyl-carrier-protein] synthase2C KASII (EC 2.3.1.41);Ontology_term=KEGG_ENZYME:2.3.1.41</t>
  </si>
  <si>
    <t>peg.467;Succinyl-CoA ligase [ADP-forming] beta chain (EC 6.2.1.5);Ontology_term=KEGG_ENZYME:6.2.1.5</t>
  </si>
  <si>
    <t>peg.2050;NADH-ubiquinone oxidoreductase chain D (EC 1.6.5.3);Ontology_term=KEGG_ENZYME:1.6.5.3</t>
  </si>
  <si>
    <t>peg.3222;LSU ribosomal protein L21p</t>
  </si>
  <si>
    <t>peg.679;Translation initiation factor 1</t>
  </si>
  <si>
    <t>peg.498;Electron transfer flavoprotein2C beta subunit</t>
  </si>
  <si>
    <t>peg.2047;NADH-ubiquinone oxidoreductase chain C (EC 1.6.5.3);Ontology_term=KEGG_ENZYME:1.6.5.3</t>
  </si>
  <si>
    <t>peg.1916;Type I secretion outer membrane protein2C TolC precursor</t>
  </si>
  <si>
    <t>peg.2642;NADH-UBIQUINONE OXIDOREDUCTASE 18 KD SUBUNIT (EC 1.6.5.3) (EC 1.6.99.3);Ontology_term=KEGG_ENZYME:1.6.5.3,KEGG_ENZYME:1.6.99.3</t>
  </si>
  <si>
    <t>peg.1871;hypothetical protein</t>
  </si>
  <si>
    <t>peg.1666;cold-shock DNA-binding domain protein</t>
  </si>
  <si>
    <t>peg.621;PseudoReconstitué Translation initiation factor 3</t>
  </si>
  <si>
    <t>peg.565;conserved hypothetical protein</t>
  </si>
  <si>
    <t>peg.2038;Cell division trigger factor (EC 5.2.1.8);Ontology_term=KEGG_ENZYME:5.2.1.8</t>
  </si>
  <si>
    <t>peg.1131;ATP synthase protein I</t>
  </si>
  <si>
    <t>rna.31;tRNA-Leu-TAG</t>
  </si>
  <si>
    <t>peg.2712;putative formylmethanofuran dehydrogenase2C subunit C( EC:1.2.99.5 );Ontology_term=KEGG_ENZYME:1.2.99.5</t>
  </si>
  <si>
    <t>peg.2270;Citrate synthase (si) (EC 2.3.3.1);Ontology_term=KEGG_ENZYME:2.3.3.1</t>
  </si>
  <si>
    <t>peg.179;Chromosomal replication initiator protein DnaA</t>
  </si>
  <si>
    <t>peg.1130;ATP synthase A chain (EC 3.6.3.14);Ontology_term=KEGG_ENZYME:3.6.3.14</t>
  </si>
  <si>
    <t>peg.1351;Quinolinate synthetase (EC 2.5.1.72);Ontology_term=KEGG_ENZYME:2.5.1.72</t>
  </si>
  <si>
    <t>peg.3248;NADH-ubiquinone oxidoreductase chain H (EC 1.6.5.3);Ontology_term=KEGG_ENZYME:1.6.5.3</t>
  </si>
  <si>
    <t>peg.1374;hypothetical protein</t>
  </si>
  <si>
    <t>peg.2497;hypothetical protein</t>
  </si>
  <si>
    <t>peg.2324;hypothetical protein</t>
  </si>
  <si>
    <t>peg.2886;LSU ribosomal protein L7/L12 (P1/P2)</t>
  </si>
  <si>
    <t>peg.1481;hypothetical protein</t>
  </si>
  <si>
    <t>peg.2844;DNA-directed RNA polymerase alpha subunit (EC 2.7.7.6);Ontology_term=KEGG_ENZYME:2.7.7.6</t>
  </si>
  <si>
    <t>peg.3533;Crotonyl-CoA carboxylase/reductase2C ethylmalonyl-CoA producing</t>
  </si>
  <si>
    <t>peg.3174;Cold shock protein CspA</t>
  </si>
  <si>
    <t>peg.2350;Phosphoribosylaminoimidazole-succinocarboxamide synthase (EC 6.3.2.6);Ontology_term=KEGG_ENZYME:6.3.2.6</t>
  </si>
  <si>
    <t>peg.2960;two component transcriptional regulator2C LuxR family</t>
  </si>
  <si>
    <t>peg.1807;Universal stress protein family</t>
  </si>
  <si>
    <t>peg.2717;Copper metallochaperone2C bacterial analog of Cox17 protein</t>
  </si>
  <si>
    <t>peg.1592;Cytochrome c oxidase subunit CcoN (EC 1.9.3.1);Ontology_term=KEGG_ENZYME:1.9.3.1</t>
  </si>
  <si>
    <t>peg.2286;Acyl carrier protein</t>
  </si>
  <si>
    <t>peg.1056;hypothetical protein</t>
  </si>
  <si>
    <t>peg.3247;NADH-ubiquinone oxidoreductase chain I (EC 1.6.5.3);Ontology_term=KEGG_ENZYME:1.6.5.3</t>
  </si>
  <si>
    <t>peg.2587;Formate dehydrogenase chain D (EC 1.2.1.2);Ontology_term=KEGG_ENZYME:1.2.1.2</t>
  </si>
  <si>
    <t>peg.1053;hypothetical protein</t>
  </si>
  <si>
    <t>peg.2887;LSU ribosomal protein L10p (P0)</t>
  </si>
  <si>
    <t>peg.3502;SSU ribosomal protein S1p</t>
  </si>
  <si>
    <t>peg.3116;LSU ribosomal protein L36p</t>
  </si>
  <si>
    <t>peg.1535;S-adenosylmethionine synthetase (EC 2.5.1.6);Ontology_term=KEGG_ENZYME:2.5.1.6</t>
  </si>
  <si>
    <t>peg.2737;Ketol-acid reductoisomerase (EC 1.1.1.86);Ontology_term=KEGG_ENZYME:1.1.1.86</t>
  </si>
  <si>
    <t>peg.69;hypothetical protein</t>
  </si>
  <si>
    <t>peg.1496;3-polyprenyl-4-hydroxybenzoate carboxy-lyase UbiX (EC 4.1.1.-);Ontology_term=KEGG_ENZYME:4.1.1.-</t>
  </si>
  <si>
    <t>peg.680;Cold shock protein CspA</t>
  </si>
  <si>
    <t>peg.1460;ABC transporter component( EC:3.6.3.41 );Ontology_term=KEGG_ENZYME:3.6.3.41</t>
  </si>
  <si>
    <t>peg.2215;hypothetical protein</t>
  </si>
  <si>
    <t>peg.825;Flagellar hook-basal body complex protein FliE</t>
  </si>
  <si>
    <t>peg.2954;Methanol dehydrogenase2C small subunit (EC 1.1.99.8);Ontology_term=KEGG_ENZYME:1.1.99.8</t>
  </si>
  <si>
    <t>peg.2222;Transcriptional regulator2C MarR family</t>
  </si>
  <si>
    <t>peg.1830;Phosphatidylethanolamine N-methyltransferase (EC 2.1.1.17);Ontology_term=KEGG_ENZYME:2.1.1.17</t>
  </si>
  <si>
    <t>peg.3244;NADH-ubiquinone oxidoreductase chain L (EC 1.6.5.3);Ontology_term=KEGG_ENZYME:1.6.5.3</t>
  </si>
  <si>
    <t>peg.2519;Cytochrome c-type biogenesis protein CcmE2C heme chaperone</t>
  </si>
  <si>
    <t>peg.2310;hypothetical protein</t>
  </si>
  <si>
    <t>peg.2042;DNA-binding protein HU-beta</t>
  </si>
  <si>
    <t>peg.1105;hypothetical protein</t>
  </si>
  <si>
    <t>peg.1529;tRNA-i(6)A37 methylthiotransferase</t>
  </si>
  <si>
    <t>peg.1342;hypothetical protein</t>
  </si>
  <si>
    <t>peg.2871;Translation elongation factor G</t>
  </si>
  <si>
    <t>peg.2364;Glutaredoxin-related protein</t>
  </si>
  <si>
    <t>peg.2890;Transcription antitermination protein NusG</t>
  </si>
  <si>
    <t>peg.2102;conserved hypothetical protein with 2 CBS domains</t>
  </si>
  <si>
    <t>peg.2039;ATP-dependent Clp protease proteolytic subunit (EC 3.4.21.92);Ontology_term=KEGG_ENZYME:3.4.21.92</t>
  </si>
  <si>
    <t>peg.2961;hypothetical protein</t>
  </si>
  <si>
    <t>peg.1836;two component response regulator</t>
  </si>
  <si>
    <t>peg.2845;SSU ribosomal protein S11p (S14e)</t>
  </si>
  <si>
    <t>peg.336;LSU ribosomal protein L28p</t>
  </si>
  <si>
    <t>peg.3242;NADH-ubiquinone oxidoreductase chain N (EC 1.6.5.3);Ontology_term=KEGG_ENZYME:1.6.5.3</t>
  </si>
  <si>
    <t>peg.2889;LSU ribosomal protein L11p (L12e)</t>
  </si>
  <si>
    <t>rna.34;tRNA-Pro-CGG</t>
  </si>
  <si>
    <t>peg.1942;Preprotein translocase subunit YajC (TC 3.A.5.1.1)</t>
  </si>
  <si>
    <t>peg.1923;hypothetical protein</t>
  </si>
  <si>
    <t>peg.3499;Permeases of the major facilitator superfamily</t>
  </si>
  <si>
    <t>peg.2079;hypothetical protein</t>
  </si>
  <si>
    <t>peg.2377;hypothetical protein</t>
  </si>
  <si>
    <t>peg.1593;Cytochrome c oxidase subunit CcoO (EC 1.9.3.1);Ontology_term=KEGG_ENZYME:1.9.3.1</t>
  </si>
  <si>
    <t>peg.1312;Octaprenyl-diphosphate synthase (EC 2.5.1.-) / Dimethylallyltransferase (EC 2.5.1.1) / Geranyltranstransferase (farnesyldiphosphate synthase) (EC 2.5.1.10) / Geranylgeranyl pyrophosphate synthetase (EC 2.5.1.29);Ontology_term=KEGG_ENZYME:2.5.1.-,KEGG_ENZYME:2.5.1.1,KEGG_ENZYME:2.5.1.10,KEGG_ENZYME:2.5.1.29</t>
  </si>
  <si>
    <t>peg.2328;hypothetical protein</t>
  </si>
  <si>
    <t>peg.267;Polyhydroxyalkanoic acid synthase</t>
  </si>
  <si>
    <t>peg.2888;LSU ribosomal protein L1p (L10Ae)</t>
  </si>
  <si>
    <t>peg.2994;LSU ribosomal protein L13p (L13Ae)</t>
  </si>
  <si>
    <t>peg.1456;CobW GTPase involved in cobalt insertion for B12 biosynthesis</t>
  </si>
  <si>
    <t>peg.3483;hypothetical protein</t>
  </si>
  <si>
    <t>peg.3112;FIG00451076: hypothetical protein</t>
  </si>
  <si>
    <t>peg.2056;Chemotaxis protein CheV (EC 2.7.3.-);Ontology_term=KEGG_ENZYME:2.7.3.-</t>
  </si>
  <si>
    <t>peg.2001;hypothetical protein</t>
  </si>
  <si>
    <t>peg.485;hypothetical protein</t>
  </si>
  <si>
    <t>peg.1718;hypothetical protein</t>
  </si>
  <si>
    <t>peg.3500;Integration host factor beta subunit</t>
  </si>
  <si>
    <t>peg.2708;conserved hypothetical protein</t>
  </si>
  <si>
    <t>peg.1691;NADPH-dependent glyceraldehyde-3-phosphate dehydrogenase (EC 1.2.1.13) / NAD-dependent glyceraldehyde-3-phosphate dehydrogenase (EC 1.2.1.12);Ontology_term=KEGG_ENZYME:1.2.1.13,KEGG_ENZYME:1.2.1.12</t>
  </si>
  <si>
    <t>peg.499;Electron transfer flavoprotein2C alpha subunit</t>
  </si>
  <si>
    <t>peg.2496;hypothetical protein</t>
  </si>
  <si>
    <t>peg.1323;Nucleoside diphosphate kinase (EC 2.7.4.6);Ontology_term=KEGG_ENZYME:2.7.4.6</t>
  </si>
  <si>
    <t>peg.2230;RNA-binding protein Hfq</t>
  </si>
  <si>
    <t>peg.824;Flagellar basal-body rod protein FlgC</t>
  </si>
  <si>
    <t>peg.1443;COG0500: SAM-dependent methyltransferases</t>
  </si>
  <si>
    <t>peg.487;ATP synthase beta chain (EC 3.6.3.14);Ontology_term=KEGG_ENZYME:3.6.3.14</t>
  </si>
  <si>
    <t>peg.1761;hypothetical protein</t>
  </si>
  <si>
    <t>peg.340;4Fe-4S ferredoxin2C iron-sulfur binding</t>
  </si>
  <si>
    <t>peg.2238;Outer membrane protein Imp2C required for envelope biogenesis / Organic solvent tolerance protein precursor</t>
  </si>
  <si>
    <t>peg.1359;hypothetical protein</t>
  </si>
  <si>
    <t>peg.500;3-hydroxybutyryl-CoA dehydrogenase (EC 1.1.1.157);Ontology_term=KEGG_ENZYME:1.1.1.157</t>
  </si>
  <si>
    <t>peg.178;DNA polymerase III beta subunit (EC 2.7.7.7);Ontology_term=KEGG_ENZYME:2.7.7.7</t>
  </si>
  <si>
    <t>peg.454;hypothetical protein</t>
  </si>
  <si>
    <t>peg.2077;hypothetical protein</t>
  </si>
  <si>
    <t>peg.145;Dna binding response regulator PrrA (RegA)</t>
  </si>
  <si>
    <t>peg.67;Histidinol dehydrogenase (EC 1.1.1.23);Ontology_term=KEGG_ENZYME:1.1.1.23</t>
  </si>
  <si>
    <t>peg.3007;hypothetical protein</t>
  </si>
  <si>
    <t>peg.270;Assimilatory nitrate reductase large subunit (EC:1.7.99.4);Ontology_term=KEGG_ENZYME:1.7.99.4</t>
  </si>
  <si>
    <t>peg.2995;SSU ribosomal protein S9p (S16e)</t>
  </si>
  <si>
    <t>peg.2946;hypothetical protein</t>
  </si>
  <si>
    <t>peg.823;Flagellar basal-body rod protein FlgB</t>
  </si>
  <si>
    <t>peg.2327;3-oxoacyl-[acyl-carrier-protein] synthase2C KASII (EC 2.3.1.41);Ontology_term=KEGG_ENZYME:2.3.1.41</t>
  </si>
  <si>
    <t>peg.1605;Molybdenum ABC transporter2C periplasmic molybdenum-binding protein ModA (TC 3.A.1.8.1)</t>
  </si>
  <si>
    <t>peg.2850;LSU ribosomal protein L30p (L7e)</t>
  </si>
  <si>
    <t>peg.1483;hypothetical protein</t>
  </si>
  <si>
    <t>peg.210;hypothetical protein</t>
  </si>
  <si>
    <t>peg.1514;Ubiquinone/menaquinone biosynthesis methyltransferase UbiE (EC 2.1.1.-) @ 2-heptaprenyl-12C4-naphthoquinone methyltransferase (EC 2.1.1.163);Ontology_term=KEGG_ENZYME:2.1.1.-,KEGG_ENZYME:2.1.1.163</t>
  </si>
  <si>
    <t>peg.2395;hypothetical protein</t>
  </si>
  <si>
    <t>peg.1710;hypothetical protein</t>
  </si>
  <si>
    <t>peg.2407;C4-type zinc finger protein2C DksA/TraR family</t>
  </si>
  <si>
    <t>peg.1876;NADH:ubiquinone oxidoreductase 17.2 kD subunit</t>
  </si>
  <si>
    <t>peg.2216;hypothetical protein</t>
  </si>
  <si>
    <t>peg.1262;hypothetical protein</t>
  </si>
  <si>
    <t>peg.759;Methylenetetrahydrofolate dehydrogenase (NADP+) (EC 1.5.1.5) / Methenyltetrahydrofolate cyclohydrolase (EC 3.5.4.9);Ontology_term=KEGG_ENZYME:1.5.1.5,KEGG_ENZYME:3.5.4.9</t>
  </si>
  <si>
    <t>peg.2040;ATP-dependent Clp protease ATP-binding subunit ClpX</t>
  </si>
  <si>
    <t>peg.2515;HtrA protease/chaperone protein</t>
  </si>
  <si>
    <t>peg.632;PTS IIA-like nitrogen-regulatory protein PtsN</t>
  </si>
  <si>
    <t>peg.2816;hypothetical protein</t>
  </si>
  <si>
    <t>peg.1125;putative exported protein of unknown function</t>
  </si>
  <si>
    <t>peg.2599;Choline-sulfatase (EC 3.1.6.6);Ontology_term=KEGG_ENZYME:3.1.6.6</t>
  </si>
  <si>
    <t>peg.3348;Hydrolase</t>
  </si>
  <si>
    <t>peg.1922;Dihydroxy-acid dehydratase (EC 4.2.1.9);Ontology_term=KEGG_ENZYME:4.2.1.9</t>
  </si>
  <si>
    <t>peg.2959;MxaH</t>
  </si>
  <si>
    <t>peg.1902;hypothetical protein</t>
  </si>
  <si>
    <t>peg.39;hypothetical protein</t>
  </si>
  <si>
    <t>peg.3135;hypothetical protein</t>
  </si>
  <si>
    <t>peg.3056;ATPase</t>
  </si>
  <si>
    <t>peg.305;hypothetical protein</t>
  </si>
  <si>
    <t>peg.2285;3-oxoacyl-[acyl-carrier-protein] synthase2C KASII (EC 2.3.1.41);Ontology_term=KEGG_ENZYME:2.3.1.41</t>
  </si>
  <si>
    <t>peg.3211;Succinyl-CoA ligase [ADP-forming] alpha chain (EC 6.2.1.5);Ontology_term=KEGG_ENZYME:6.2.1.5</t>
  </si>
  <si>
    <t>peg.1482;hypothetical protein</t>
  </si>
  <si>
    <t>peg.1670;small integral membrane protein</t>
  </si>
  <si>
    <t>peg.1283;D-3-phosphoglycerate dehydrogenase (EC 1.1.1.95);Ontology_term=KEGG_ENZYME:1.1.1.95</t>
  </si>
  <si>
    <t>peg.2776;SSU ribosomal protein S2p (SAe)</t>
  </si>
  <si>
    <t>peg.160;Phosphoribosylformimino-5-aminoimidazole carboxamide ribotide isomerase (EC 5.3.1.16);Ontology_term=KEGG_ENZYME:5.3.1.16</t>
  </si>
  <si>
    <t>peg.185;3-oxoacyl-[acyl-carrier-protein] synthase2C KASI (EC 2.3.1.41);Ontology_term=KEGG_ENZYME:2.3.1.41</t>
  </si>
  <si>
    <t>peg.2351;Phosphoribosylformylglycinamidine synthase2C PurS subunit (EC 6.3.5.3);Ontology_term=KEGG_ENZYME:6.3.5.3</t>
  </si>
  <si>
    <t>peg.2957;Methanol dehydrogenase large subunit protein (EC 1.1.99.8);Ontology_term=KEGG_ENZYME:1.1.99.8</t>
  </si>
  <si>
    <t>peg.833;Flagellin protein FlaA</t>
  </si>
  <si>
    <t>peg.1093;fimbriae associated protein</t>
  </si>
  <si>
    <t>peg.1674;Preprotein translocase subunit SecG (TC 3.A.5.1.1)</t>
  </si>
  <si>
    <t>peg.1441;Vitamin B12 ABC transporter2C B12-binding component BtuF</t>
  </si>
  <si>
    <t>peg.417;SSU ribosomal protein S16p</t>
  </si>
  <si>
    <t>peg.3313;Iojap protein</t>
  </si>
  <si>
    <t>peg.3324;Cell division protein FtsZ (EC 3.4.24.-);Ontology_term=KEGG_ENZYME:3.4.24.-</t>
  </si>
  <si>
    <t>peg.834;Flagellin protein FlaA</t>
  </si>
  <si>
    <t>peg.427;hypothetical protein</t>
  </si>
  <si>
    <t>peg.102;Chemotaxis regulator - transmits chemoreceptor signals to flagelllar motor components CheY</t>
  </si>
  <si>
    <t>peg.1711;Outer membrane lipoprotein omp16 precursor</t>
  </si>
  <si>
    <t>peg.3006;hypothetical protein</t>
  </si>
  <si>
    <t>peg.1930;Bll4755 protein</t>
  </si>
  <si>
    <t>peg.1842;hypothetical protein</t>
  </si>
  <si>
    <t>peg.1894;hypothetical protein</t>
  </si>
  <si>
    <t>peg.3243;NADH-ubiquinone oxidoreductase chain M (EC 1.6.5.3);Ontology_term=KEGG_ENZYME:1.6.5.3</t>
  </si>
  <si>
    <t>peg.66;FIG00993497: hypothetical protein</t>
  </si>
  <si>
    <t>peg.2953;Methanol dehydrogenase regulatory protein MoxR</t>
  </si>
  <si>
    <t>peg.826;Flagellar basal-body rod protein FlgG</t>
  </si>
  <si>
    <t>peg.1928;hypothetical protein</t>
  </si>
  <si>
    <t>peg.2591;Hydrogen peroxide-inducible genes activator</t>
  </si>
  <si>
    <t>peg.1280;hypothetical protein</t>
  </si>
  <si>
    <t>peg.205;Propionyl-CoA carboxylase carboxyl transferase subunit (EC 6.4.1.3);Ontology_term=KEGG_ENZYME:6.4.1.3</t>
  </si>
  <si>
    <t>peg.2454;hypothetical protein</t>
  </si>
  <si>
    <t>peg.1499;NnrS protein involved in response to NO</t>
  </si>
  <si>
    <t>peg.2656;FIG007785: exported protein</t>
  </si>
  <si>
    <t>peg.1343;Lysine exporter protein (LYSE/YGGA)</t>
  </si>
  <si>
    <t>peg.3075;PseudoReconstitué Aquaporin Z</t>
  </si>
  <si>
    <t>rna.35;tRNA-Gln-TTG</t>
  </si>
  <si>
    <t>peg.401;Phosphoglycerate mutase (EC 5.4.2.1);Ontology_term=KEGG_ENZYME:5.4.2.1</t>
  </si>
  <si>
    <t>peg.2011;hypothetical protein</t>
  </si>
  <si>
    <t>peg.3398;hypothetical protein</t>
  </si>
  <si>
    <t>peg.3013;conserved hypothetical protein%3B possible enterotoxin/cell wall-binding protein</t>
  </si>
  <si>
    <t>peg.2777;Translation elongation factor Ts</t>
  </si>
  <si>
    <t>peg.3325;Cell division protein FtsA</t>
  </si>
  <si>
    <t>peg.1495;3-polyprenyl-4-hydroxybenzoate carboxy-lyase (EC 4.1.1.-);Ontology_term=KEGG_ENZYME:4.1.1.-</t>
  </si>
  <si>
    <t>peg.3505;hypothetical protein</t>
  </si>
  <si>
    <t>peg.152;hypothetical protein</t>
  </si>
  <si>
    <t>peg.2134;RNA polymerase sigma factor RpoD</t>
  </si>
  <si>
    <t>peg.3260;hypothetical protein</t>
  </si>
  <si>
    <t>peg.32;hypothetical protein</t>
  </si>
  <si>
    <t>peg.1191;conserved hypothetical signal peptide protein</t>
  </si>
  <si>
    <t>peg.468;Succinyl-CoA ligase [ADP-forming] alpha chain (EC 6.2.1.5);Ontology_term=KEGG_ENZYME:6.2.1.5</t>
  </si>
  <si>
    <t>peg.1302;Ribonuclease HII (EC 3.1.26.4);Ontology_term=KEGG_ENZYME:3.1.26.4</t>
  </si>
  <si>
    <t>peg.2847;Adenylate kinase (EC 2.7.4.3);Ontology_term=KEGG_ENZYME:2.7.4.3</t>
  </si>
  <si>
    <t>peg.462;Succinate dehydrogenase iron-sulfur protein (EC 1.3.99.1);Ontology_term=KEGG_ENZYME:1.3.99.1</t>
  </si>
  <si>
    <t>peg.1072;membrane c-type cytochrome cy</t>
  </si>
  <si>
    <t>peg.1917;hypothetical protein</t>
  </si>
  <si>
    <t>peg.15;hypothetical protein</t>
  </si>
  <si>
    <t>peg.1576;hypothetical protein</t>
  </si>
  <si>
    <t>peg.1708;hypothetical protein</t>
  </si>
  <si>
    <t>peg.2947;MxaD protein</t>
  </si>
  <si>
    <t>peg.1677;hypothetical protein</t>
  </si>
  <si>
    <t>peg.68;FIG00450379: hypothetical protein</t>
  </si>
  <si>
    <t>peg.3241;hypothetical protein</t>
  </si>
  <si>
    <t>peg.2952;hypothetical protein</t>
  </si>
  <si>
    <t>peg.3218;hypothetical protein</t>
  </si>
  <si>
    <t>peg.1517;ErfK/YbiS/YcfS/YnhG</t>
  </si>
  <si>
    <t>peg.88;O-antigen export system permease protein RfbD</t>
  </si>
  <si>
    <t>peg.1726;Rare lipoprotein A</t>
  </si>
  <si>
    <t>peg.367;hypothetical protein</t>
  </si>
  <si>
    <t>peg.1540;Translation initiation factor 2</t>
  </si>
  <si>
    <t>peg.1369;CDP-diacylglycerol--glycerol-3-phosphate 3-phosphatidyltransferase (EC 2.7.8.5);Ontology_term=KEGG_ENZYME:2.7.8.5</t>
  </si>
  <si>
    <t>peg.3531;Methylsuccinyl-CoA dehydrogenase2C predicted by (Erb et al2C 2007)</t>
  </si>
  <si>
    <t>peg.3535;Ethylmalonyl-CoA mutase2C methylsuccinyl-CoA-forming</t>
  </si>
  <si>
    <t>peg.2294;LSU ribosomal protein L9p</t>
  </si>
  <si>
    <t>peg.793;Orotidine 5'-phosphate decarboxylase (EC 4.1.1.23);Ontology_term=KEGG_ENZYME:4.1.1.23</t>
  </si>
  <si>
    <t>peg.447;hypothetical protein</t>
  </si>
  <si>
    <t>peg.3397;hypothetical protein</t>
  </si>
  <si>
    <t>peg.3322;competence lipoprotein ComL2C putative</t>
  </si>
  <si>
    <t>peg.645;8-amino-7-oxononanoate synthase (EC 2.3.1.47);Ontology_term=KEGG_ENZYME:2.3.1.47</t>
  </si>
  <si>
    <t>peg.2168;hypothetical protein</t>
  </si>
  <si>
    <t>peg.2779;hypothetical protein</t>
  </si>
  <si>
    <t>peg.3443;Pyrophosphate-energized proton pump (EC 3.6.1.1);Ontology_term=KEGG_ENZYME:3.6.1.1</t>
  </si>
  <si>
    <t>peg.2866;LSU ribosomal protein L23p (L23Ae)</t>
  </si>
  <si>
    <t>peg.2739;hypothetical protein</t>
  </si>
  <si>
    <t>peg.1279;PseudoReconstitué MotA/TolQ/ExbB proton channel family protein</t>
  </si>
  <si>
    <t>peg.187;Iron-responsive regulator Irr</t>
  </si>
  <si>
    <t>peg.3114;Pyruvate kinase (EC 2.7.1.40);Ontology_term=KEGG_ENZYME:2.7.1.40</t>
  </si>
  <si>
    <t>peg.2498;5-methyltetrahydrofolate--homocysteine methyltransferase (EC 2.1.1.13);Ontology_term=KEGG_ENZYME:2.1.1.13</t>
  </si>
  <si>
    <t>peg.3346;Salicylate hydroxylase (EC 1.14.13.1);Ontology_term=KEGG_ENZYME:1.14.13.1</t>
  </si>
  <si>
    <t>rna.40;tRNA-Val-CAC</t>
  </si>
  <si>
    <t>peg.1060;27kDa outer membrane protein</t>
  </si>
  <si>
    <t>peg.1316;Glycyl-tRNA synthetase alpha chain (EC 6.1.1.14);Ontology_term=KEGG_ENZYME:6.1.1.14</t>
  </si>
  <si>
    <t>peg.1090;Flp pilus assembly protein RcpC/CpaB</t>
  </si>
  <si>
    <t>peg.475;Histone-like DNA-binding protein</t>
  </si>
  <si>
    <t>peg.180;Rhodanese-related sulfurtransferase</t>
  </si>
  <si>
    <t>peg.2869;SSU ribosomal protein S10p (S20e)</t>
  </si>
  <si>
    <t>peg.800;Flagellar hook protein FlgE</t>
  </si>
  <si>
    <t>peg.2996;Integral membrane protein TerC family</t>
  </si>
  <si>
    <t>peg.653;Serine--glyoxylate aminotransferase (EC 2.6.1.45);Ontology_term=KEGG_ENZYME:2.6.1.45</t>
  </si>
  <si>
    <t>peg.2707;hypothetical protein</t>
  </si>
  <si>
    <t>peg.3084;hypothetical protein</t>
  </si>
  <si>
    <t>peg.2740;Acetolactate synthase small subunit (EC 2.2.1.6);Ontology_term=KEGG_ENZYME:2.2.1.6</t>
  </si>
  <si>
    <t>peg.3194;PseudoReconstitué HflC protein</t>
  </si>
  <si>
    <t>peg.2999;conserved hypothetical protein</t>
  </si>
  <si>
    <t>peg.1461;Vitamin B12 ABC transporter2C permease component BtuC</t>
  </si>
  <si>
    <t>peg.701;hypothetical protein</t>
  </si>
  <si>
    <t>peg.2091;Invasion protein B2C involved in pathogenesis</t>
  </si>
  <si>
    <t>peg.3076;ATP-dependent RNA helicase Atu1833</t>
  </si>
  <si>
    <t>peg.341;CarD-like transcriptional regulator</t>
  </si>
  <si>
    <t>peg.1955;hypothetical protein</t>
  </si>
  <si>
    <t>peg.43;ABC transporter2C ATP-binding protein</t>
  </si>
  <si>
    <t>peg.2586;NAD-dependent formate dehydrogenase delta subunit</t>
  </si>
  <si>
    <t>peg.1831;tRNA-specific 2-thiouridylase MnmA</t>
  </si>
  <si>
    <t>peg.1106;Signal recognition particle GTPase</t>
  </si>
  <si>
    <t>peg.1596;Type cbb3 cytochrome oxidase biogenesis protein CcoG2C involved in Cu oxidation</t>
  </si>
  <si>
    <t>peg.851;ErfK/YbiS/YcfS/YnhG</t>
  </si>
  <si>
    <t>peg.1526;TsaB protein2C required for threonylcarbamoyladenosine (t(6)A) formation in tRNA</t>
  </si>
  <si>
    <t>peg.758;hypothetical protein</t>
  </si>
  <si>
    <t>peg.2337;Glutamate synthase [NADPH] large chain (EC 1.4.1.13);Ontology_term=KEGG_ENZYME:1.4.1.13</t>
  </si>
  <si>
    <t>peg.2299;Amidophosphoribosyltransferase (EC 2.4.2.14);Ontology_term=KEGG_ENZYME:2.4.2.14</t>
  </si>
  <si>
    <t>peg.1530;Phosphate starvation-inducible protein PhoH2C predicted ATPase</t>
  </si>
  <si>
    <t>peg.3159;Dihydrodipicolinate synthase (EC 4.2.1.52);Ontology_term=KEGG_ENZYME:4.2.1.52</t>
  </si>
  <si>
    <t>peg.3245;NADH-ubiquinone oxidoreductase chain K (EC 1.6.5.3);Ontology_term=KEGG_ENZYME:1.6.5.3</t>
  </si>
  <si>
    <t>peg.3193;HflK protein</t>
  </si>
  <si>
    <t>peg.2848;Preprotein translocase secY subunit (TC 3.A.5.1.1)</t>
  </si>
  <si>
    <t>peg.3203;Large-conductance mechanosensitive channel</t>
  </si>
  <si>
    <t>peg.2585;putative copper binding protein</t>
  </si>
  <si>
    <t>peg.2021;transcriptional regulator2C Crp/Fnr family</t>
  </si>
  <si>
    <t>peg.1950;FIG00480696: hypothetical protein</t>
  </si>
  <si>
    <t>peg.806;Flagellar basal-body rod modification protein FlgD</t>
  </si>
  <si>
    <t>peg.486;Organic hydroperoxide resistance protein</t>
  </si>
  <si>
    <t>peg.3124;Glutamate synthase [NADPH] small chain (EC 1.4.1.13);Ontology_term=KEGG_ENZYME:1.4.1.13</t>
  </si>
  <si>
    <t>peg.2854;SSU ribosomal protein S8p (S15Ae)</t>
  </si>
  <si>
    <t>peg.2243;Ferredoxin2C 2Fe-2S</t>
  </si>
  <si>
    <t>peg.1545;Polyribonucleotide nucleotidyltransferase (EC 2.7.7.8);Ontology_term=KEGG_ENZYME:2.7.7.8</t>
  </si>
  <si>
    <t>peg.2018;hypothetical protein</t>
  </si>
  <si>
    <t>peg.131;probable exported protein STY0357</t>
  </si>
  <si>
    <t>peg.3133;hypothetical protein</t>
  </si>
  <si>
    <t>peg.1915;Protein-L-isoaspartate O-methyltransferase (EC 2.1.1.77);Ontology_term=KEGG_ENZYME:2.1.1.77</t>
  </si>
  <si>
    <t>peg.377;DNA polymerase III epsilon subunit (EC 2.7.7.7);Ontology_term=KEGG_ENZYME:2.7.7.7</t>
  </si>
  <si>
    <t>peg.2487;Inosine-5'-monophosphate dehydrogenase (EC 1.1.1.205);Ontology_term=KEGG_ENZYME:1.1.1.205</t>
  </si>
  <si>
    <t>peg.1843;hypothetical protein</t>
  </si>
  <si>
    <t>peg.1507;hypothetical protein</t>
  </si>
  <si>
    <t>peg.1856;hypothetical protein</t>
  </si>
  <si>
    <t>peg.1863;cytochrome c2C class II</t>
  </si>
  <si>
    <t>peg.1577;Transcriptional regulator2C TetR family</t>
  </si>
  <si>
    <t>peg.773;hypothetical protein</t>
  </si>
  <si>
    <t>peg.197;hypothetical protein</t>
  </si>
  <si>
    <t>peg.3226;hypothetical protein</t>
  </si>
  <si>
    <t>peg.1594;hypothetical protein</t>
  </si>
  <si>
    <t>peg.165;Imidazole glycerol phosphate synthase amidotransferase subunit (EC 2.4.2.-);Ontology_term=KEGG_ENZYME:2.4.2.-</t>
  </si>
  <si>
    <t>peg.3258;Carboxynorspermidine dehydrogenase2C putative (EC 1.1.1.-);Ontology_term=KEGG_ENZYME:1.1.1.-</t>
  </si>
  <si>
    <t>peg.455;hypothetical protein</t>
  </si>
  <si>
    <t>peg.2938;Response regulator</t>
  </si>
  <si>
    <t>peg.2092;Hemimethylated DNA-binding region</t>
  </si>
  <si>
    <t>peg.3113;Predicted integral membrane protein</t>
  </si>
  <si>
    <t>peg.2650;hypothetical protein</t>
  </si>
  <si>
    <t>peg.2787;hypothetical protein</t>
  </si>
  <si>
    <t>peg.2101;hypothetical protein</t>
  </si>
  <si>
    <t>peg.1744;PseudoReconstitué Outer membrane lipoprotein carrier protein LolA</t>
  </si>
  <si>
    <t>peg.2349;FIG040666: hypothetical protein perhaps implicated in de Novo purine biosynthesis</t>
  </si>
  <si>
    <t>peg.3212;Phosphoenolpyruvate carboxylase (EC 4.1.1.31)%3B divergent?;Ontology_term=KEGG_ENZYME:4.1.1.31</t>
  </si>
  <si>
    <t>peg.1597;Type cbb3 cytochrome oxidase biogenesis protein CcoH</t>
  </si>
  <si>
    <t>peg.3063;hypothetical protein</t>
  </si>
  <si>
    <t>peg.1590;Universal stress protein UspA and related nucleotide-binding protein</t>
  </si>
  <si>
    <t>peg.2173;Lipid A export ATP-binding/permease protein MsbA (EC 3.6.3.25);Ontology_term=KEGG_ENZYME:3.6.3.25</t>
  </si>
  <si>
    <t>peg.7;Adenosylhomocysteinase (EC 3.3.1.1);Ontology_term=KEGG_ENZYME:3.3.1.1</t>
  </si>
  <si>
    <t>peg.2695;ABC transporter2C ATP-binding protein</t>
  </si>
  <si>
    <t>peg.3169;CheY protein</t>
  </si>
  <si>
    <t>peg.143;Cytochrome oxidase biogenesis protein Sco1/SenC/PrrC2C putative copper metallochaperone</t>
  </si>
  <si>
    <t>peg.807;Flagellar biosynthesis protein FliQ</t>
  </si>
  <si>
    <t>peg.1310;4-diphosphocytidyl-2-C-methyl-D-erythritol kinase (EC 2.7.1.148);Ontology_term=KEGG_ENZYME:2.7.1.148</t>
  </si>
  <si>
    <t>peg.2024;Peptidyl-prolyl cis-trans isomerase (EC 5.2.1.8);Ontology_term=KEGG_ENZYME:5.2.1.8</t>
  </si>
  <si>
    <t>peg.6;Putative metal chaperone2C involved in Zn homeostasis2C GTPase of COG0523 family</t>
  </si>
  <si>
    <t>peg.846;Positive regulator of CheA protein activity (CheW)</t>
  </si>
  <si>
    <t>peg.3126;Cold-shock protein2C DNA-binding</t>
  </si>
  <si>
    <t>peg.1508;Catalase (EC 1.11.1.6);Ontology_term=KEGG_ENZYME:1.11.1.6</t>
  </si>
  <si>
    <t>peg.2034;Thiosulfate sulfurtransferase2C rhodanese (EC 2.8.1.1);Ontology_term=KEGG_ENZYME:2.8.1.1</t>
  </si>
  <si>
    <t>peg.844;Chemotaxis protein methyltransferase CheR (EC 2.1.1.80);Ontology_term=KEGG_ENZYME:2.1.1.80</t>
  </si>
  <si>
    <t>rna.49;tRNA-Pro-GGG</t>
  </si>
  <si>
    <t>peg.1537;COG0779: clustered with transcription termination protein NusA</t>
  </si>
  <si>
    <t>peg.2849;LSU ribosomal protein L15p (L27Ae)</t>
  </si>
  <si>
    <t>peg.2896;FIG00450134: hypothetical protein</t>
  </si>
  <si>
    <t>peg.1659;Enoyl-[acyl-carrier-protein] reductase [NADH] (EC 1.3.1.9);Ontology_term=KEGG_ENZYME:1.3.1.9</t>
  </si>
  <si>
    <t>peg.1050;Peptide chain release factor 2%3B programmed frameshift-containing</t>
  </si>
  <si>
    <t>peg.1278;Biopolymer transport protein ExbD/TolR</t>
  </si>
  <si>
    <t>peg.1103;hypothetical protein</t>
  </si>
  <si>
    <t>peg.428;hypothetical protein</t>
  </si>
  <si>
    <t>peg.3168;Signal transduction histidine kinase</t>
  </si>
  <si>
    <t>peg.1865;Translation elongation factor G-related protein</t>
  </si>
  <si>
    <t>peg.461;Phosphate ABC transporter2C periplasmic phosphate-binding protein PstS (TC 3.A.1.7.1)</t>
  </si>
  <si>
    <t>peg.3064;D-alanyl-D-alanine carboxypeptidase (EC 3.4.16.4);Ontology_term=KEGG_ENZYME:3.4.16.4</t>
  </si>
  <si>
    <t>peg.2287;3-oxoacyl-[acyl-carrier protein] reductase (EC 1.1.1.100);Ontology_term=KEGG_ENZYME:1.1.1.100</t>
  </si>
  <si>
    <t>peg.2136;DNA primase (EC 2.7.7.-);Ontology_term=KEGG_ENZYME:2.7.7.-</t>
  </si>
  <si>
    <t>peg.3548;Zinc metalloprotease (EC 3.4.24.-);Ontology_term=KEGG_ENZYME:3.4.24.-</t>
  </si>
  <si>
    <t>peg.606;Mll3781 protein</t>
  </si>
  <si>
    <t>peg.142;hypothetical protein</t>
  </si>
  <si>
    <t>peg.2459;Sensor histidine kinase</t>
  </si>
  <si>
    <t>peg.1325;hypothetical protein</t>
  </si>
  <si>
    <t>peg.3257;hypothetical protein</t>
  </si>
  <si>
    <t>peg.3310;chemotaxis protein CheYII</t>
  </si>
  <si>
    <t>peg.189;PseudoReconstitué Glyoxylate reductase (EC 1.1.1.79) / Glyoxylate reductase (EC 1.1.1.26) / Hydroxypyruvate reductase (EC 1.1.1.81);Ontology_term=KEGG_ENZYME:1.1.1.79,KEGG_ENZYME:1.1.1.26,KEGG_ENZYME:1.1.1.81</t>
  </si>
  <si>
    <t>peg.3087;Integral membrane protein CcmA involved in cell shape determination</t>
  </si>
  <si>
    <t>peg.2751;Translation elongation factor P</t>
  </si>
  <si>
    <t>peg.204;hypothetical protein</t>
  </si>
  <si>
    <t>peg.1684;hypothetical protein</t>
  </si>
  <si>
    <t>peg.2499;hypothetical protein</t>
  </si>
  <si>
    <t>peg.1143;Methionine aminopeptidase (EC 3.4.11.18);Ontology_term=KEGG_ENZYME:3.4.11.18</t>
  </si>
  <si>
    <t>peg.617;Zinc uptake regulation protein ZUR</t>
  </si>
  <si>
    <t>peg.44;hypothetical protein</t>
  </si>
  <si>
    <t>peg.845;response regulator receiver domain protein (CheY-like)</t>
  </si>
  <si>
    <t>peg.1554;hypothetical protein</t>
  </si>
  <si>
    <t>peg.1309;FIG140336: TPR domain protein</t>
  </si>
  <si>
    <t>peg.1061;3-dehydroquinate dehydratase II (EC 4.2.1.10);Ontology_term=KEGG_ENZYME:4.2.1.10</t>
  </si>
  <si>
    <t>peg.2369;hypothetical protein</t>
  </si>
  <si>
    <t>peg.1815;hypothetical protein</t>
  </si>
  <si>
    <t>peg.803;Flagellar hook-associated protein FlgL</t>
  </si>
  <si>
    <t>peg.2367;hypothetical protein</t>
  </si>
  <si>
    <t>peg.3061;ATP-dependent Clp protease ATP-binding subunit ClpA</t>
  </si>
  <si>
    <t>peg.1715;Cell division protein FtsH (EC 3.4.24.-);Ontology_term=KEGG_ENZYME:3.4.24.-</t>
  </si>
  <si>
    <t>peg.1969;hypothetical protein</t>
  </si>
  <si>
    <t>peg.2133;hypothetical protein</t>
  </si>
  <si>
    <t>peg.794;protein of unknown function DUF1330</t>
  </si>
  <si>
    <t>peg.1757;Biotin carboxylase (EC 6.3.4.14) / Biotin carboxyl carrier protein;Ontology_term=KEGG_ENZYME:6.3.4.14</t>
  </si>
  <si>
    <t>peg.2868;LSU ribosomal protein L3p (L3e)</t>
  </si>
  <si>
    <t>peg.2253;Transketolase (EC 2.2.1.1);Ontology_term=KEGG_ENZYME:2.2.1.1</t>
  </si>
  <si>
    <t>peg.802;Flagellar hook-associated protein FlgK</t>
  </si>
  <si>
    <t>peg.1870;hypothetical protein</t>
  </si>
  <si>
    <t>peg.2082;hypothetical protein</t>
  </si>
  <si>
    <t>peg.1660;hypothetical protein</t>
  </si>
  <si>
    <t>peg.841;hypothetical protein</t>
  </si>
  <si>
    <t>peg.1059;Putative Zn-dependent protease2C contains TPR repeats</t>
  </si>
  <si>
    <t>peg.186;3-hydroxydecanoyl-[acyl-carrier-protein] dehydratase (EC 4.2.1.60);Ontology_term=KEGG_ENZYME:4.2.1.60</t>
  </si>
  <si>
    <t>peg.1587;hypothetical protein</t>
  </si>
  <si>
    <t>peg.1054;hypothetical protein</t>
  </si>
  <si>
    <t>peg.2041;ATP-dependent protease La (EC 3.4.21.53) Type I;Ontology_term=KEGG_ENZYME:3.4.21.53</t>
  </si>
  <si>
    <t>peg.1860;hypothetical protein</t>
  </si>
  <si>
    <t>peg.2490;hypothetical protein</t>
  </si>
  <si>
    <t>peg.1877;FIG167255: hypothetical protein</t>
  </si>
  <si>
    <t>peg.2121;Isopropylmalate/homocitrate/citramalate synthases</t>
  </si>
  <si>
    <t>peg.1997;hypothetical protein</t>
  </si>
  <si>
    <t>peg.220;alginate regulatory protein AlgR3</t>
  </si>
  <si>
    <t>peg.2949;hypothetical protein</t>
  </si>
  <si>
    <t>peg.2326;hypothetical protein</t>
  </si>
  <si>
    <t>peg.1686;Fructose-bisphosphate aldolase class I (EC 4.1.2.13);Ontology_term=KEGG_ENZYME:4.1.2.13</t>
  </si>
  <si>
    <t>peg.4;Formaldehyde activating enzyme</t>
  </si>
  <si>
    <t>peg.2862;SSU ribosomal protein S3p (S3e)</t>
  </si>
  <si>
    <t>peg.2141;Carbamoyl-phosphate synthase large chain (EC 6.3.5.5);Ontology_term=KEGG_ENZYME:6.3.5.5</t>
  </si>
  <si>
    <t>peg.2363;YrbA protein</t>
  </si>
  <si>
    <t>peg.436;hypothetical protein</t>
  </si>
  <si>
    <t>peg.3109;Response regulatory protein</t>
  </si>
  <si>
    <t>peg.1948;ABC-type multidrug transport system2C ATPase and permease components</t>
  </si>
  <si>
    <t>peg.2851;SSU ribosomal protein S5p (S2e)</t>
  </si>
  <si>
    <t>peg.2083;Transporter</t>
  </si>
  <si>
    <t>rna.51;tRNA-Leu-CAA</t>
  </si>
  <si>
    <t>peg.1832;FIG00480737: hypothetical protein</t>
  </si>
  <si>
    <t>peg.1816;hypothetical protein</t>
  </si>
  <si>
    <t>peg.402;PseudoReconstitué Dihydrodipicolinate reductase (EC 1.3.1.26);Ontology_term=KEGG_ENZYME:1.3.1.26</t>
  </si>
  <si>
    <t>peg.2475;hypothetical protein</t>
  </si>
  <si>
    <t>peg.2307;hypothetical protein</t>
  </si>
  <si>
    <t>peg.579;Cell division transporter2C ATP-binding protein FtsE (TC 3.A.5.1.1)</t>
  </si>
  <si>
    <t>peg.2786;hypothetical protein</t>
  </si>
  <si>
    <t>peg.126;hypothetical protein</t>
  </si>
  <si>
    <t>peg.1038;Putative formate dehydrogenase oxidoreductase protein</t>
  </si>
  <si>
    <t>rna.28;tRNA-Asn-GTT</t>
  </si>
  <si>
    <t>peg.1111;Cytochrome c oxidase polypeptide III (EC 1.9.3.1);Ontology_term=KEGG_ENZYME:1.9.3.1</t>
  </si>
  <si>
    <t>peg.384;Transcription termination factor Rho</t>
  </si>
  <si>
    <t>peg.433;hypothetical protein</t>
  </si>
  <si>
    <t>peg.1704;MotA/TolQ/ExbB proton channel family protein</t>
  </si>
  <si>
    <t>peg.1713;TPR repeat containing exported protein%3B Putative periplasmic protein contains a protein prenylyltransferase domain</t>
  </si>
  <si>
    <t>peg.2298;Colicin V production protein</t>
  </si>
  <si>
    <t>peg.1690;hypothetical protein</t>
  </si>
  <si>
    <t>peg.42;hypothetical protein</t>
  </si>
  <si>
    <t>peg.801;Flagellar hook protein FlgE</t>
  </si>
  <si>
    <t>peg.1432;Isoquinoline 1-oxidoreductase alpha subunit (EC 1.3.99.16);Ontology_term=KEGG_ENZYME:1.3.99.16</t>
  </si>
  <si>
    <t>peg.5;TonB-dependent hemin 2C ferrichrome receptor</t>
  </si>
  <si>
    <t>peg.2852;LSU ribosomal protein L18p (L5e)</t>
  </si>
  <si>
    <t>peg.2832;hypothetical protein</t>
  </si>
  <si>
    <t>peg.2793;hypothetical protein</t>
  </si>
  <si>
    <t>peg.3189;FIG01011804: hypothetical protein</t>
  </si>
  <si>
    <t>peg.3319;glyoxalase family protein</t>
  </si>
  <si>
    <t>peg.2569;hypothetical protein</t>
  </si>
  <si>
    <t>peg.3115;InterPro IPR001440 COGs COG0457</t>
  </si>
  <si>
    <t>peg.168;ATP-dependent protease HslV (EC 3.4.25.-);Ontology_term=KEGG_ENZYME:3.4.25.-</t>
  </si>
  <si>
    <t>peg.549;LSU ribosomal protein L34p</t>
  </si>
  <si>
    <t>peg.2239;hypothetical protein</t>
  </si>
  <si>
    <t>peg.2855;SSU ribosomal protein S14p (S29e)</t>
  </si>
  <si>
    <t>peg.3117;Response regulator</t>
  </si>
  <si>
    <t>peg.120;Aerobic cobaltochelatase CobS subunit (EC 6.6.1.2);Ontology_term=KEGG_ENZYME:6.6.1.2</t>
  </si>
  <si>
    <t>peg.1685;hypothetical protein</t>
  </si>
  <si>
    <t>peg.225;hypothetical protein</t>
  </si>
  <si>
    <t>peg.2348;Predicted esterase of the alpha/beta hydrolase fold</t>
  </si>
  <si>
    <t>peg.2870;Translation elongation factor Tu</t>
  </si>
  <si>
    <t>peg.1063;Biotin carboxylase of acetyl-CoA carboxylase (EC 6.3.4.14);Ontology_term=KEGG_ENZYME:6.3.4.14</t>
  </si>
  <si>
    <t>peg.3467;hypothetical protein</t>
  </si>
  <si>
    <t>peg.1043;Cytochrome O ubiquinol oxidase subunit II (EC 1.10.3.-);Ontology_term=KEGG_ENZYME:1.10.3.-</t>
  </si>
  <si>
    <t>peg.488;hypothetical protein</t>
  </si>
  <si>
    <t>peg.2179;hypothetical protein</t>
  </si>
  <si>
    <t>peg.789;Chaperone protein DnaK</t>
  </si>
  <si>
    <t>peg.1531;Metal-dependent hydrolase YbeY2C involved in rRNA and/or ribosome maturation and assembly</t>
  </si>
  <si>
    <t>peg.2718;hypothetical protein</t>
  </si>
  <si>
    <t>peg.3478;FIG00449860: hypothetical protein</t>
  </si>
  <si>
    <t>peg.466;Malate dehydrogenase (EC 1.1.1.37);Ontology_term=KEGG_ENZYME:1.1.1.37</t>
  </si>
  <si>
    <t>peg.2242;Thioredoxin reductase (EC 1.8.1.9);Ontology_term=KEGG_ENZYME:1.8.1.9</t>
  </si>
  <si>
    <t>peg.2934;outer membrane autotransporter barrel domain</t>
  </si>
  <si>
    <t>peg.2864;SSU ribosomal protein S19p (S15e)</t>
  </si>
  <si>
    <t>peg.1506;hypothetical protein</t>
  </si>
  <si>
    <t>peg.2267;SOS-response repressor and protease LexA (EC 3.4.21.88);Ontology_term=KEGG_ENZYME:3.4.21.88</t>
  </si>
  <si>
    <t>peg.2867;LSU ribosomal protein L4p (L1e)</t>
  </si>
  <si>
    <t>peg.2373;Isocitrate dehydrogenase [NADP] (EC 1.1.1.42);Ontology_term=KEGG_ENZYME:1.1.1.42</t>
  </si>
  <si>
    <t>peg.816;Flagellar basal-body rod protein FlgF</t>
  </si>
  <si>
    <t>peg.2300;3-oxoacyl-[acyl-carrier protein] reductase (EC 1.1.1.100);Ontology_term=KEGG_ENZYME:1.1.1.100</t>
  </si>
  <si>
    <t>peg.2235;Cytosol aminopeptidase PepA (EC 3.4.11.1);Ontology_term=KEGG_ENZYME:3.4.11.1</t>
  </si>
  <si>
    <t>peg.2072;Ribose 5-phosphate isomerase A (EC 5.3.1.6);Ontology_term=KEGG_ENZYME:5.3.1.6</t>
  </si>
  <si>
    <t>peg.1095;Protein export cytoplasm protein SecA ATPase RNA helicase (TC 3.A.5.1.1)</t>
  </si>
  <si>
    <t>peg.2068;DNA topoisomerase I (EC 5.99.1.2);Ontology_term=KEGG_ENZYME:5.99.1.2</t>
  </si>
  <si>
    <t>peg.2402;hypothetical protein</t>
  </si>
  <si>
    <t>peg.1890;32C4-dihydroxy-2-butanone 4-phosphate synthase (EC 4.1.99.12) / GTP cyclohydrolase II (EC 3.5.4.25);Ontology_term=KEGG_ENZYME:4.1.99.12,KEGG_ENZYME:3.5.4.25</t>
  </si>
  <si>
    <t>peg.662;hypothetical protein</t>
  </si>
  <si>
    <t>peg.2853;LSU ribosomal protein L6p (L9e)</t>
  </si>
  <si>
    <t>peg.263;RND efflux system2C membrane fusion protein CmeA</t>
  </si>
  <si>
    <t>peg.1611;Phosphohistidine phosphatase SixA</t>
  </si>
  <si>
    <t>peg.2883;2-keto-3-deoxy-D-arabino-heptulosonate-7-phosphate synthase II (EC 2.5.1.54);Ontology_term=KEGG_ENZYME:2.5.1.54</t>
  </si>
  <si>
    <t>peg.1073;hypothetical protein</t>
  </si>
  <si>
    <t>peg.1591;transcriptional regulatory protein</t>
  </si>
  <si>
    <t>peg.1484;transcriptional regulator2C Crp/Fnr family</t>
  </si>
  <si>
    <t>peg.1055;Cytoplasmic axial filament protein CafA and Ribonuclease G (EC 3.1.4.-);Ontology_term=KEGG_ENZYME:3.1.4.-</t>
  </si>
  <si>
    <t>peg.1049;Aldo/keto reductase precursor</t>
  </si>
  <si>
    <t>peg.1857;3-oxoacyl-[acyl-carrier protein] reductase (EC 1.1.1.100);Ontology_term=KEGG_ENZYME:1.1.1.100</t>
  </si>
  <si>
    <t>peg.369;hypothetical protein that often co-occurs with aconitase</t>
  </si>
  <si>
    <t>peg.1536;tRNA (guanine46-N7-)-methyltransferase (EC 2.1.1.33);Ontology_term=KEGG_ENZYME:2.1.1.33</t>
  </si>
  <si>
    <t>peg.651;Cysteine synthase (EC 2.5.1.47);Ontology_term=KEGG_ENZYME:2.5.1.47</t>
  </si>
  <si>
    <t>peg.1918;hypothetical protein</t>
  </si>
  <si>
    <t>peg.2505;hypothetical protein</t>
  </si>
  <si>
    <t>peg.3036;hypothetical protein</t>
  </si>
  <si>
    <t>peg.494;hypothetical protein</t>
  </si>
  <si>
    <t>peg.2172;Uncharacterized protein2C Bsl7517 homolog</t>
  </si>
  <si>
    <t>peg.2677;N(5)2CN(10)-methenyltetrahydromethanopterin cyclohydrolase (EC 3.5.4.27);Ontology_term=KEGG_ENZYME:3.5.4.27</t>
  </si>
  <si>
    <t>peg.3153;Mll7752 protein</t>
  </si>
  <si>
    <t>peg.3204;hypothetical protein</t>
  </si>
  <si>
    <t>peg.652;hypothetical protein</t>
  </si>
  <si>
    <t>peg.693;hypothetical protein</t>
  </si>
  <si>
    <t>peg.493;Carboxyl-terminal protease (EC 3.4.21.102);Ontology_term=KEGG_ENZYME:3.4.21.102</t>
  </si>
  <si>
    <t>peg.3283;two-component response regulator</t>
  </si>
  <si>
    <t>peg.654;hypothetical protein</t>
  </si>
  <si>
    <t>peg.214;hypothetical protein</t>
  </si>
  <si>
    <t>peg.1882;Transcriptional regulator2C MarR family</t>
  </si>
  <si>
    <t>peg.1567;hypothetical protein</t>
  </si>
  <si>
    <t>peg.1595;Cytochrome c oxidase subunit CcoP (EC 1.9.3.1);Ontology_term=KEGG_ENZYME:1.9.3.1</t>
  </si>
  <si>
    <t>peg.2094;Intracellular PHB depolymerase</t>
  </si>
  <si>
    <t>peg.2997;N-acetyl-gamma-glutamyl-phosphate reductase (EC 1.2.1.38);Ontology_term=KEGG_ENZYME:1.2.1.38</t>
  </si>
  <si>
    <t>peg.2951;MxaA protein2C putative</t>
  </si>
  <si>
    <t>peg.2093;Malyl-CoA lyase (EC 4.1.3.24);Ontology_term=KEGG_ENZYME:4.1.3.24</t>
  </si>
  <si>
    <t>peg.375;Transporter</t>
  </si>
  <si>
    <t>peg.1929;xyppx repeat family protein</t>
  </si>
  <si>
    <t>peg.2791;(3R)-hydroxymyristoyl-[acyl carrier protein] dehydratase (EC 4.2.1.-);Ontology_term=KEGG_ENZYME:4.2.1.-</t>
  </si>
  <si>
    <t>peg.1124;4-hydroxy-3-methylbut-2-enyl diphosphate reductase (EC 1.17.1.2);Ontology_term=KEGG_ENZYME:1.17.1.2</t>
  </si>
  <si>
    <t>peg.2735;diguanylate cyclase/phosphodiesterase (GGDEF &amp; EAL domains) with PAS/PAC sensor(s)</t>
  </si>
  <si>
    <t>peg.1861;Aspartate aminotransferase (EC 2.6.1.1);Ontology_term=KEGG_ENZYME:2.6.1.1</t>
  </si>
  <si>
    <t>peg.1803;Ferredoxin--NADP(+) reductase (EC 1.18.1.2);Ontology_term=KEGG_ENZYME:1.18.1.2</t>
  </si>
  <si>
    <t>peg.1656;hypothetical protein</t>
  </si>
  <si>
    <t>peg.2352;hypothetical protein</t>
  </si>
  <si>
    <t>peg.2023;Phosphopantetheine adenylyltransferase (EC 2.7.7.3);Ontology_term=KEGG_ENZYME:2.7.7.3</t>
  </si>
  <si>
    <t>peg.3339;hypothetical protein</t>
  </si>
  <si>
    <t>peg.1956;3-oxoacyl-[acyl-carrier protein] reductase (EC 1.1.1.100);Ontology_term=KEGG_ENZYME:1.1.1.100</t>
  </si>
  <si>
    <t>peg.2838;hypothetical protein</t>
  </si>
  <si>
    <t>peg.1299;serine/threonine protein phosphatase2C putative</t>
  </si>
  <si>
    <t>peg.678;Glyoxalase family protein</t>
  </si>
  <si>
    <t>peg.3202;hypothetical protein</t>
  </si>
  <si>
    <t>peg.2661;Sulfate adenylyltransferase subunit 1 (EC 2.7.7.4) / Adenylylsulfate kinase (EC 2.7.1.25);Ontology_term=KEGG_ENZYME:2.7.7.4,KEGG_ENZYME:2.7.1.25</t>
  </si>
  <si>
    <t>peg.1900;hypothetical protein</t>
  </si>
  <si>
    <t>peg.2993;hypothetical protein</t>
  </si>
  <si>
    <t>peg.1778;Aspartate aminotransferase (EC 2.6.1.1);Ontology_term=KEGG_ENZYME:2.6.1.1</t>
  </si>
  <si>
    <t>peg.1598;FUPA27 P-type ATPase</t>
  </si>
  <si>
    <t>peg.2521;Surface antigen</t>
  </si>
  <si>
    <t>peg.1527;Ribosomal-protein-S18p-alanine acetyltransferase (EC 2.3.1.-);Ontology_term=KEGG_ENZYME:2.3.1.-</t>
  </si>
  <si>
    <t>peg.1078;Oligopeptide transport system permease protein OppB (TC 3.A.1.5.1)</t>
  </si>
  <si>
    <t>peg.2856;LSU ribosomal protein L5p (L11e)</t>
  </si>
  <si>
    <t>peg.203;Cytochrome B561</t>
  </si>
  <si>
    <t>peg.1370;Molybdenum cofactor biosynthesis protein MoaD</t>
  </si>
  <si>
    <t>peg.1818;ABC transporter2C ATP-binding protein</t>
  </si>
  <si>
    <t>peg.2325;hypothetical protein</t>
  </si>
  <si>
    <t>peg.1838;hypothetical protein</t>
  </si>
  <si>
    <t>peg.569;NnrU family protein2C required for expression of nitric oxide and nitrite reductases (Nir and Nor)</t>
  </si>
  <si>
    <t>peg.1431;Isoquinoline 1-oxidoreductase beta subunit (EC 1.3.99.16);Ontology_term=KEGG_ENZYME:1.3.99.16</t>
  </si>
  <si>
    <t>peg.2865;LSU ribosomal protein L2p (L8e)</t>
  </si>
  <si>
    <t>peg.2780;Ribosome recycling factor</t>
  </si>
  <si>
    <t>peg.2686;conserved hypothetical protein</t>
  </si>
  <si>
    <t>peg.660;Ribonuclease E (EC 3.1.26.12);Ontology_term=KEGG_ENZYME:3.1.26.12</t>
  </si>
  <si>
    <t>peg.1154;3-isopropylmalate dehydratase small subunit (EC 4.2.1.33);Ontology_term=KEGG_ENZYME:4.2.1.33</t>
  </si>
  <si>
    <t>peg.3279;hypothetical protein</t>
  </si>
  <si>
    <t>peg.1270;hypothetical protein</t>
  </si>
  <si>
    <t>peg.1170;hypothetical protein</t>
  </si>
  <si>
    <t>peg.1845;hypothetical protein</t>
  </si>
  <si>
    <t>peg.1573;hypothetical protein</t>
  </si>
  <si>
    <t>peg.184;Enoyl-[acyl-carrier-protein] reductase [NADH] (EC 1.3.1.9);Ontology_term=KEGG_ENZYME:1.3.1.9</t>
  </si>
  <si>
    <t>peg.2345;Adenylosuccinate lyase (EC 4.3.2.2);Ontology_term=KEGG_ENZYME:4.3.2.2</t>
  </si>
  <si>
    <t>peg.71;hypothetical protein</t>
  </si>
  <si>
    <t>peg.414;hypothetical protein</t>
  </si>
  <si>
    <t>peg.1518;Zinc ABC transporter2C periplasmic-binding protein ZnuA</t>
  </si>
  <si>
    <t>peg.240;Acetyl-coenzyme A synthetase (EC 6.2.1.1);Ontology_term=KEGG_ENZYME:6.2.1.1</t>
  </si>
  <si>
    <t>peg.2799;hypothetical protein</t>
  </si>
  <si>
    <t>peg.1092;hypothetical protein</t>
  </si>
  <si>
    <t>peg.1244;TonB-dependent receptor</t>
  </si>
  <si>
    <t>peg.363;hypothetical protein</t>
  </si>
  <si>
    <t>peg.2885;DNA-directed RNA polymerase beta subunit (EC 2.7.7.6);Ontology_term=KEGG_ENZYME:2.7.7.6</t>
  </si>
  <si>
    <t>peg.1585;hypothetical protein</t>
  </si>
  <si>
    <t>peg.604;PhbF</t>
  </si>
  <si>
    <t>peg.594;hypothetical protein</t>
  </si>
  <si>
    <t>peg.3341;hypothetical protein</t>
  </si>
  <si>
    <t>peg.1062;Biotin carboxyl carrier protein of acetyl-CoA carboxylase</t>
  </si>
  <si>
    <t>peg.903;Undecaprenyl-phosphate galactosephosphotransferase (EC 2.7.8.6);Ontology_term=KEGG_ENZYME:2.7.8.6</t>
  </si>
  <si>
    <t>peg.1717;Phosphoglucosamine mutase (EC 5.4.2.10);Ontology_term=KEGG_ENZYME:5.4.2.10</t>
  </si>
  <si>
    <t>peg.1254;transcriptional regulator2C TetR family</t>
  </si>
  <si>
    <t>peg.804;flagellar protein FlaF</t>
  </si>
  <si>
    <t>peg.2504;hypothetical protein</t>
  </si>
  <si>
    <t>rna.24;tRNA-Leu-GAG</t>
  </si>
  <si>
    <t>peg.2043;hypothetical protein</t>
  </si>
  <si>
    <t>peg.2467;hypothetical protein</t>
  </si>
  <si>
    <t>peg.2245;hypothetical protein</t>
  </si>
  <si>
    <t>peg.557;Acetylglutamate kinase (EC 2.7.2.8);Ontology_term=KEGG_ENZYME:2.7.2.8</t>
  </si>
  <si>
    <t>peg.3373;DnaJ-like protein DjlA</t>
  </si>
  <si>
    <t>peg.2236;COG0795: Predicted permeases</t>
  </si>
  <si>
    <t>peg.1439;COG1120: ABC-type cobalamin/Fe3+-siderophores transport systems2C ATPase components</t>
  </si>
  <si>
    <t>peg.1322;hypothetical protein</t>
  </si>
  <si>
    <t>peg.2019;DNA gyrase subunit A (EC 5.99.1.3);Ontology_term=KEGG_ENZYME:5.99.1.3</t>
  </si>
  <si>
    <t>peg.3386;hypothetical protein</t>
  </si>
  <si>
    <t>peg.1669;Lipolytic enzyme2C G-D-S-L family precursor</t>
  </si>
  <si>
    <t>peg.1532;Magnesium and cobalt efflux protein CorC</t>
  </si>
  <si>
    <t>peg.3495;Acetyl-coenzyme A carboxyl transferase beta chain (EC 6.4.1.2);Ontology_term=KEGG_ENZYME:6.4.1.2</t>
  </si>
  <si>
    <t>peg.564;Outer membrane protein YfgL2C lipoprotein component of the protein assembly complex (forms a complex with YaeT2C YfiO2C and NlpB)</t>
  </si>
  <si>
    <t>peg.2193;PUTATIVE HYDROLASE PROTEIN</t>
  </si>
  <si>
    <t>peg.1944;Protein-export membrane protein SecF (TC 3.A.5.1.1)</t>
  </si>
  <si>
    <t>peg.3340;FIG00451333: hypothetical protein</t>
  </si>
  <si>
    <t>peg.2204;NADPH dependent preQ0 reductase (EC 1.7.1.13);Ontology_term=KEGG_ENZYME:1.7.1.13</t>
  </si>
  <si>
    <t>peg.1837;hypothetical protein</t>
  </si>
  <si>
    <t>peg.3479;FIG018229: hypothetical protein</t>
  </si>
  <si>
    <t>peg.3290;hypothetical protein</t>
  </si>
  <si>
    <t>peg.571;Molybdenum cofactor biosynthesis protein MoaA</t>
  </si>
  <si>
    <t>rna.41;tRNA-Ser-TGA</t>
  </si>
  <si>
    <t>peg.1983;hypothetical protein</t>
  </si>
  <si>
    <t>peg.2122;histone protein</t>
  </si>
  <si>
    <t>peg.2492;carbonic anhydrase2C family 3</t>
  </si>
  <si>
    <t>peg.1294;hypothetical protein</t>
  </si>
  <si>
    <t>peg.798;hypothetical protein</t>
  </si>
  <si>
    <t>peg.1932;Segregation and condensation protein A</t>
  </si>
  <si>
    <t>peg.2820;FIG01163484: hypothetical protein</t>
  </si>
  <si>
    <t>peg.3062;ATP-dependent Clp protease adaptor protein ClpS</t>
  </si>
  <si>
    <t>peg.2863;LSU ribosomal protein L22p (L17e)</t>
  </si>
  <si>
    <t>peg.1683;thiamine-phosphate pyrophosphorylase2C putative</t>
  </si>
  <si>
    <t>peg.1117;diguanylate cyclase/phosphodiesterase (GGDEF &amp; EAL domains) with PAS/PAC sensor(s)</t>
  </si>
  <si>
    <t>peg.1731;hypothetical protein</t>
  </si>
  <si>
    <t>peg.2759;hypothetical protein</t>
  </si>
  <si>
    <t>peg.1951;PseudoReconstitué Hemolysins and related proteins containing CBS domains</t>
  </si>
  <si>
    <t>peg.1438;hypothetical protein</t>
  </si>
  <si>
    <t>peg.634;Lipopolysaccharide ABC transporter2C ATP-binding protein LptB</t>
  </si>
  <si>
    <t>peg.121;FIG003437: hypothetical with DnaJ-like domain</t>
  </si>
  <si>
    <t>peg.394;Chromosome (plasmid) partitioning protein ParB / Stage 0 sporulation protein J</t>
  </si>
  <si>
    <t>peg.578;Hypoxanthine-guanine phosphoribosyltransferase (EC 2.4.2.8);Ontology_term=KEGG_ENZYME:2.4.2.8</t>
  </si>
  <si>
    <t>peg.3017;5'-methylthioadenosine phosphorylase (EC 2.4.2.28);Ontology_term=KEGG_ENZYME:2.4.2.28</t>
  </si>
  <si>
    <t>peg.1269;hypothetical protein</t>
  </si>
  <si>
    <t>peg.130;Acetyl-coenzyme A carboxyl transferase alpha chain (EC 6.4.1.2);Ontology_term=KEGG_ENZYME:6.4.1.2</t>
  </si>
  <si>
    <t>peg.1505;hypothetical protein</t>
  </si>
  <si>
    <t>peg.2948;MxaL protein</t>
  </si>
  <si>
    <t>peg.1938;Seryl-tRNA synthetase (EC 6.1.1.11);Ontology_term=KEGG_ENZYME:6.1.1.11</t>
  </si>
  <si>
    <t>peg.2261;Molybdenum cofactor biosynthesis protein MoaC</t>
  </si>
  <si>
    <t>peg.647;NAD-dependent epimerase/dehydratase</t>
  </si>
  <si>
    <t>peg.1943;Protein-export membrane protein SecD (TC 3.A.5.1.1)</t>
  </si>
  <si>
    <t>peg.2518;Cytochrome c heme lyase subunit CcmF</t>
  </si>
  <si>
    <t>peg.552;Inner membrane protein translocase component YidC2C long form</t>
  </si>
  <si>
    <t>peg.847;PseudoReconstitué Signal transduction histidine kinase CheA (EC 2.7.3.-);Ontology_term=KEGG_ENZYME:2.7.3.-</t>
  </si>
  <si>
    <t>peg.3119;Histidinol-phosphatase [alternative form] (EC 3.1.3.15);Ontology_term=KEGG_ENZYME:3.1.3.15</t>
  </si>
  <si>
    <t>peg.818;Flagellar motor switch protein FliN</t>
  </si>
  <si>
    <t>peg.114;hypothetical protein</t>
  </si>
  <si>
    <t>peg.1031;Inosine-5'-monophosphate dehydrogenase (EC 1.1.1.205);Ontology_term=KEGG_ENZYME:1.1.1.205</t>
  </si>
  <si>
    <t>peg.2049;Gfa-like protein</t>
  </si>
  <si>
    <t>peg.1440;Hemin ABC transporter2C permease protein</t>
  </si>
  <si>
    <t>peg.2859;SSU ribosomal protein S17p (S11e)</t>
  </si>
  <si>
    <t>peg.921;hypothetical protein</t>
  </si>
  <si>
    <t>peg.616;zinc transport protein ZnuC</t>
  </si>
  <si>
    <t>peg.2861;LSU ribosomal protein L16p (L10e)</t>
  </si>
  <si>
    <t>peg.2422;hypothetical protein</t>
  </si>
  <si>
    <t>peg.3381;hypothetical protein</t>
  </si>
  <si>
    <t>peg.92;hypothetical protein</t>
  </si>
  <si>
    <t>peg.1524;NifU-like domain protein</t>
  </si>
  <si>
    <t>peg.3118;N-formylglutamate deformylase (EC 3.5.1.68);Ontology_term=KEGG_ENZYME:3.5.1.68</t>
  </si>
  <si>
    <t>peg.1733;hypothetical protein</t>
  </si>
  <si>
    <t>peg.1993;FKBP-type peptidyl-prolyl cis-trans isomerase</t>
  </si>
  <si>
    <t>peg.1471;NnrS protein involved in response to NO</t>
  </si>
  <si>
    <t>peg.892;hypothetical protein</t>
  </si>
  <si>
    <t>peg.2252;Phosphoglycerate kinase (EC 2.7.2.3);Ontology_term=KEGG_ENZYME:2.7.2.3</t>
  </si>
  <si>
    <t>peg.2455;ABC-type transport system involved in resistance to organic solvents2C permease component USSDB6A</t>
  </si>
  <si>
    <t>peg.3158;tmRNA-binding protein SmpB</t>
  </si>
  <si>
    <t>peg.1561;Glutathione S-transferase (EC 2.5.1.18);Ontology_term=KEGG_ENZYME:2.5.1.18</t>
  </si>
  <si>
    <t>rna.25;tRNA-Glu-TTC</t>
  </si>
  <si>
    <t>peg.2237;putative permeases</t>
  </si>
  <si>
    <t>peg.432;Leucyl-tRNA synthetase (EC 6.1.1.4);Ontology_term=KEGG_ENZYME:6.1.1.4</t>
  </si>
  <si>
    <t>peg.1782;hypothetical protein</t>
  </si>
  <si>
    <t>peg.1657;Chorismate synthase (EC 4.2.3.5);Ontology_term=KEGG_ENZYME:4.2.3.5</t>
  </si>
  <si>
    <t>peg.566;3-methyl-2-oxobutanoate hydroxymethyltransferase (EC 2.1.2.11);Ontology_term=KEGG_ENZYME:2.1.2.11</t>
  </si>
  <si>
    <t>peg.155;Acetylornithine aminotransferase (EC 2.6.1.11);Ontology_term=KEGG_ENZYME:2.6.1.11</t>
  </si>
  <si>
    <t>peg.2205;Queuosine biosynthesis QueD2C PTPS-I</t>
  </si>
  <si>
    <t>peg.2284;FIG004453: protein YceG like</t>
  </si>
  <si>
    <t>peg.1157;Glycolate dehydrogenase (EC 1.1.99.14)2C subunit GlcD;Ontology_term=KEGG_ENZYME:1.1.99.14</t>
  </si>
  <si>
    <t>peg.3160;lytic transglycosylase</t>
  </si>
  <si>
    <t>peg.3150;PseudoReconstitué Pyridoxine 5'-phosphate synthase (EC 2.6.99.2);Ontology_term=KEGG_ENZYME:2.6.99.2</t>
  </si>
  <si>
    <t>peg.694;hypothetical protein</t>
  </si>
  <si>
    <t>peg.986;hypothetical protein</t>
  </si>
  <si>
    <t>peg.2308;hypothetical protein</t>
  </si>
  <si>
    <t>peg.1112;conserved hypothetical protein in cyt c oxidase gene clusters</t>
  </si>
  <si>
    <t>peg.756;Integral membrane protein YggT2C involved in response to extracytoplasmic stress (osmotic shock)</t>
  </si>
  <si>
    <t>peg.9;PTS system permease (IIAMan)2C nitrogen regulatory IIA protein</t>
  </si>
  <si>
    <t>peg.465;ATPase</t>
  </si>
  <si>
    <t>peg.836;Flagellar M-ring protein FliF</t>
  </si>
  <si>
    <t>peg.777;HNH endonuclease family protein</t>
  </si>
  <si>
    <t>peg.3026;Aspartyl-tRNA(Asn) amidotransferase subunit C (EC 6.3.5.6) @ Glutamyl-tRNA(Gln) amidotransferase subunit C (EC 6.3.5.7);Ontology_term=KEGG_ENZYME:6.3.5.6,KEGG_ENZYME:6.3.5.7</t>
  </si>
  <si>
    <t>peg.1133;Periplasmic thiol:disulfide interchange protein DsbA</t>
  </si>
  <si>
    <t>peg.1940;Membrane protein</t>
  </si>
  <si>
    <t>peg.2659;Phosphoadenylyl-sulfate reductase [thioredoxin] (EC 1.8.4.8) / Adenylyl-sulfate reductase [thioredoxin] (EC 1.8.4.10);Ontology_term=KEGG_ENZYME:1.8.4.8,KEGG_ENZYME:1.8.4.10</t>
  </si>
  <si>
    <t>peg.469;hypothetical protein</t>
  </si>
  <si>
    <t>peg.105;FIG004851: hypothetical protein</t>
  </si>
  <si>
    <t>peg.224;GTP-binding protein TypA/BipA</t>
  </si>
  <si>
    <t>peg.209;Small heat shock protein</t>
  </si>
  <si>
    <t>peg.2169;hypothetical protein</t>
  </si>
  <si>
    <t>peg.2923;PRC-barrel</t>
  </si>
  <si>
    <t>peg.87;ABC-type polysaccharide/polyol phosphate transport protein2C ATPase component</t>
  </si>
  <si>
    <t>peg.691;Translation elongation factor LepA</t>
  </si>
  <si>
    <t>peg.359;Sulfate transporter family protein in cluster with carbonic anhydrase</t>
  </si>
  <si>
    <t>peg.3454;hypothetical protein</t>
  </si>
  <si>
    <t>peg.312;hypothetical protein</t>
  </si>
  <si>
    <t>peg.3253;DNA polymerase III subunits gamma and tau (EC 2.7.7.7);Ontology_term=KEGG_ENZYME:2.7.7.7</t>
  </si>
  <si>
    <t>peg.1884;hypothetical protein</t>
  </si>
  <si>
    <t>peg.3165;hypothetical protein</t>
  </si>
  <si>
    <t>peg.2884;DNA-directed RNA polymerase beta' subunit (EC 2.7.7.6);Ontology_term=KEGG_ENZYME:2.7.7.6</t>
  </si>
  <si>
    <t>peg.1767;hypothetical protein</t>
  </si>
  <si>
    <t>peg.1970;hypothetical protein</t>
  </si>
  <si>
    <t>peg.1771;hypothetical protein</t>
  </si>
  <si>
    <t>peg.2714;hypothetical protein</t>
  </si>
  <si>
    <t>peg.188;FIG00450905: hypothetical protein</t>
  </si>
  <si>
    <t>peg.1586;hypothetical protein</t>
  </si>
  <si>
    <t>peg.101;Arabinose 5-phosphate isomerase (EC 5.3.1.13);Ontology_term=KEGG_ENZYME:5.3.1.13</t>
  </si>
  <si>
    <t>peg.1115;Mitochondrial processing peptidase-like protein (EC 3.4.24.64);Ontology_term=KEGG_ENZYME:3.4.24.64</t>
  </si>
  <si>
    <t>peg.3309;Histone acetyltransferase HPA2 and related acetyltransferases</t>
  </si>
  <si>
    <t>peg.2213;Pyruvate dehydrogenase E1 component alpha subunit (EC 1.2.4.1);Ontology_term=KEGG_ENZYME:1.2.4.1</t>
  </si>
  <si>
    <t>peg.2081;Glucosamine--fructose-6-phosphate aminotransferase [isomerizing] (EC 2.6.1.16);Ontology_term=KEGG_ENZYME:2.6.1.16</t>
  </si>
  <si>
    <t>peg.1315;hypothetical protein</t>
  </si>
  <si>
    <t>peg.262;RND efflux system2C inner membrane transporter CmeB</t>
  </si>
  <si>
    <t>peg.945;Ni2CFe-hydrogenase I cytochrome b subunit</t>
  </si>
  <si>
    <t>peg.742;ParB domain protein nuclease</t>
  </si>
  <si>
    <t>peg.2344;branched-chain amino acid ABC transporter2C periplasmic amino acid-binding protein</t>
  </si>
  <si>
    <t>peg.1754;FIG00442049: hypothetical protein</t>
  </si>
  <si>
    <t>peg.1307;Electron transfer flavoprotein-ubiquinone oxidoreductase (EC 1.5.5.1);Ontology_term=KEGG_ENZYME:1.5.5.1</t>
  </si>
  <si>
    <t>peg.3269;hypothetical protein</t>
  </si>
  <si>
    <t>peg.2420;Sensor histidine kinase (EC 2.7.3.-);Ontology_term=KEGG_ENZYME:2.7.3.-</t>
  </si>
  <si>
    <t>peg.1187;hypothetical protein</t>
  </si>
  <si>
    <t>peg.2044;hypothetical protein</t>
  </si>
  <si>
    <t>peg.3070;Topoisomerase IV subunit B (EC 5.99.1.-);Ontology_term=KEGG_ENZYME:5.99.1.-</t>
  </si>
  <si>
    <t>peg.555;hypothetical protein</t>
  </si>
  <si>
    <t>peg.65;Arsenate reductase (EC 1.20.4.1);Ontology_term=KEGG_ENZYME:1.20.4.1</t>
  </si>
  <si>
    <t>peg.835;Flagellin protein FlaA</t>
  </si>
  <si>
    <t>peg.3051;DNA-binding protein</t>
  </si>
  <si>
    <t>rna.27;tRNA-Met-CAT</t>
  </si>
  <si>
    <t>peg.2598;hypothetical protein</t>
  </si>
  <si>
    <t>peg.3543;hypothetical protein</t>
  </si>
  <si>
    <t>peg.3396;hypothetical protein</t>
  </si>
  <si>
    <t>peg.2603;Na(+) H(+) antiporter subunit C</t>
  </si>
  <si>
    <t>peg.1538;Transcription termination protein NusA</t>
  </si>
  <si>
    <t>peg.3385;1-deoxy-D-xylulose 5-phosphate synthase (EC 2.2.1.7);Ontology_term=KEGG_ENZYME:2.2.1.7</t>
  </si>
  <si>
    <t>peg.2142;Transcription elongation factor GreA</t>
  </si>
  <si>
    <t>peg.2295;Replicative DNA helicase (EC 3.6.1.-);Ontology_term=KEGG_ENZYME:3.6.1.-</t>
  </si>
  <si>
    <t>peg.1662;Beta-carotene ketolase (EC 1.14.-.-);Ontology_term=KEGG_ENZYME:1.14.-.-</t>
  </si>
  <si>
    <t>peg.1732;hypothetical protein</t>
  </si>
  <si>
    <t>peg.115;hypothetical protein</t>
  </si>
  <si>
    <t>peg.757;hypothetical protein</t>
  </si>
  <si>
    <t>peg.3281;ZINC PROTEASE (EC 3.4.99.-);Ontology_term=KEGG_ENZYME:3.4.99.-</t>
  </si>
  <si>
    <t>peg.1589;hypothetical protein</t>
  </si>
  <si>
    <t>peg.3207;DNA-binding response regulator2C LuxR family</t>
  </si>
  <si>
    <t>peg.2127;putative lipoprotein</t>
  </si>
  <si>
    <t>peg.3238;Methylmalonyl-CoA epimerase (EC 5.1.99.1)%3B Ethylmalonyl-CoA epimerase;Ontology_term=KEGG_ENZYME:5.1.99.1</t>
  </si>
  <si>
    <t>peg.1064;hypothetical protein</t>
  </si>
  <si>
    <t>peg.2423;conserved hypothetical protein2C predicted peptidase aspartic family</t>
  </si>
  <si>
    <t>peg.2317;FIG139612: Possible conserved membrane protein</t>
  </si>
  <si>
    <t>peg.2318;PseudoReconstitué FIG003603: membrane protein2C putative</t>
  </si>
  <si>
    <t>peg.1939;5-nucleotidase SurE (EC 3.1.3.5);Ontology_term=KEGG_ENZYME:3.1.3.5</t>
  </si>
  <si>
    <t>peg.805;Flagellar protein FlbT</t>
  </si>
  <si>
    <t>peg.2881;Inorganic pyrophosphatase (EC 3.6.1.1);Ontology_term=KEGG_ENZYME:3.6.1.1</t>
  </si>
  <si>
    <t>peg.2950;MxaC2C protein involved in Ca2+ insertion into methanol dehydrogenase</t>
  </si>
  <si>
    <t>peg.2781;Undecaprenyl pyrophosphate synthetase (EC 2.5.1.31);Ontology_term=KEGG_ENZYME:2.5.1.31</t>
  </si>
  <si>
    <t>peg.2860;LSU ribosomal protein L29p (L35e)</t>
  </si>
  <si>
    <t>peg.153;hypothetical protein</t>
  </si>
  <si>
    <t>peg.3274;4-hydroxybenzoate polyprenyltransferase (EC 2.5.1.39);Ontology_term=KEGG_ENZYME:2.5.1.39</t>
  </si>
  <si>
    <t>peg.116;SCP-like extracellular protein</t>
  </si>
  <si>
    <t>peg.3497;Tryptophan synthase beta chain (EC 4.2.1.20);Ontology_term=KEGG_ENZYME:4.2.1.20</t>
  </si>
  <si>
    <t>peg.243;hypothetical protein</t>
  </si>
  <si>
    <t>peg.3148;Signal peptidase I (EC 3.4.21.89);Ontology_term=KEGG_ENZYME:3.4.21.89</t>
  </si>
  <si>
    <t>peg.2941;TonB-dependent receptor</t>
  </si>
  <si>
    <t>peg.2288;Malonyl CoA-acyl carrier protein transacylase (EC 2.3.1.39);Ontology_term=KEGG_ENZYME:2.3.1.39</t>
  </si>
  <si>
    <t>peg.875;Biopolymer transport protein ExbD/TolR</t>
  </si>
  <si>
    <t>peg.403;hypothetical protein</t>
  </si>
  <si>
    <t>peg.2741;hypothetical protein</t>
  </si>
  <si>
    <t>peg.541;perosamine synthetase</t>
  </si>
  <si>
    <t>peg.221;Argininosuccinate synthase (EC 6.3.4.5);Ontology_term=KEGG_ENZYME:6.3.4.5</t>
  </si>
  <si>
    <t>peg.2415;hypothetical protein</t>
  </si>
  <si>
    <t>peg.2517;Cytochrome c heme lyase subunit CcmL</t>
  </si>
  <si>
    <t>peg.16;cobalamin synthesis protein2C P47K</t>
  </si>
  <si>
    <t>peg.2660;Sulfate adenylyltransferase subunit 2 (EC 2.7.7.4);Ontology_term=KEGG_ENZYME:2.7.7.4</t>
  </si>
  <si>
    <t>peg.1134;Periplasmic thiol:disulfide interchange protein DsbA</t>
  </si>
  <si>
    <t>peg.1539;COG2740: Predicted nucleic-acid-binding protein implicated in transcription termination / ribosomal protein L7Ae family protein</t>
  </si>
  <si>
    <t>peg.413;PQQ-dependent oxidoreductase2C gdhB family</t>
  </si>
  <si>
    <t>peg.3286;Methanol dehydrogenase large subunit protein (EC 1.1.99.8);Ontology_term=KEGG_ENZYME:1.1.99.8</t>
  </si>
  <si>
    <t>peg.695;hypothetical protein</t>
  </si>
  <si>
    <t>peg.692;hypothetical protein</t>
  </si>
  <si>
    <t>peg.1284;hypothetical protein</t>
  </si>
  <si>
    <t>peg.2857;LSU ribosomal protein L24p (L26e)</t>
  </si>
  <si>
    <t>peg.3484;Ribose-phosphate pyrophosphokinase (EC 2.7.6.1);Ontology_term=KEGG_ENZYME:2.7.6.1</t>
  </si>
  <si>
    <t>peg.1511;Transcriptional regulator2C LuxR family</t>
  </si>
  <si>
    <t>peg.1116;Ribosomal-protein-S5p-alanine acetyltransferase</t>
  </si>
  <si>
    <t>peg.3178;hypothetical protein</t>
  </si>
  <si>
    <t>peg.3123;Glutamate synthase [NADPH] large chain (EC 1.4.1.13);Ontology_term=KEGG_ENZYME:1.4.1.13</t>
  </si>
  <si>
    <t>peg.445;Thiol:disulfide oxidoreductase TlpA</t>
  </si>
  <si>
    <t>peg.1300;PROBABLE CATION-EFFLUX SYSTEM TRANSMEMBRANE PROTEIN</t>
  </si>
  <si>
    <t>peg.2600;hypothetical protein</t>
  </si>
  <si>
    <t>peg.219;hypothetical protein</t>
  </si>
  <si>
    <t>peg.2819;hypothetical protein</t>
  </si>
  <si>
    <t>peg.2495;Enoyl-CoA hydratase (EC 4.2.1.17);Ontology_term=KEGG_ENZYME:4.2.1.17</t>
  </si>
  <si>
    <t>peg.2343;High-affinity leucine-specific transport system2C periplasmic binding protein LivK (TC 3.A.1.4.1)</t>
  </si>
  <si>
    <t>peg.237;Probable protease htpX homolog (EC 3.4.24.-);Ontology_term=KEGG_ENZYME:3.4.24.-</t>
  </si>
  <si>
    <t>peg.2319;FIG003492: Threonine dehydrogenase and related Zn-dependent dehydrogenases</t>
  </si>
  <si>
    <t>peg.2892;PlcB2C ORFX2C ORFP2C ORFB2C ORFA2C ldh gene</t>
  </si>
  <si>
    <t>peg.1781;hypothetical protein</t>
  </si>
  <si>
    <t>peg.1295;hypothetical protein</t>
  </si>
  <si>
    <t>rna.21;tRNA-Glu-CTC</t>
  </si>
  <si>
    <t>peg.355;Mesaconyl-CoA hydratase</t>
  </si>
  <si>
    <t>rna.22;tRNA-Arg-CCT</t>
  </si>
  <si>
    <t>peg.2316;FIG017823: ATPase2C MoxR family</t>
  </si>
  <si>
    <t>peg.1364;N-acetylmuramoyl-L-alanine amidase (EC 3.5.1.28);Ontology_term=KEGG_ENZYME:3.5.1.28</t>
  </si>
  <si>
    <t>peg.3155;hypothetical protein</t>
  </si>
  <si>
    <t>peg.337;hypothetical protein</t>
  </si>
  <si>
    <t>peg.870;Ferric iron ABC transporter2C iron-binding protein</t>
  </si>
  <si>
    <t>peg.1368;Methylene tetrahydromethanopterin dehydrogenase (EC 1.5.99.9);Ontology_term=KEGG_ENZYME:1.5.99.9</t>
  </si>
  <si>
    <t>peg.2434;Lead2C cadmium2C zinc and mercury transporting ATPase (EC 3.6.3.3) (EC 3.6.3.5)%3B Copper-translocating P-type ATPase (EC 3.6.3.4);Ontology_term=KEGG_ENZYME:3.6.3.3,KEGG_ENZYME:3.6.3.5,KEGG_ENZYME:3.6.3.4</t>
  </si>
  <si>
    <t>peg.2353;Phosphoribosylformylglycinamidine synthase2C glutamine amidotransferase subunit (EC 6.3.5.3);Ontology_term=KEGG_ENZYME:6.3.5.3</t>
  </si>
  <si>
    <t>peg.2170;3-methylmercaptopropionyl-CoA ligase (DmdB)</t>
  </si>
  <si>
    <t>peg.2604;Na(+) H(+) antiporter subunit D</t>
  </si>
  <si>
    <t>peg.321;hypothetical protein</t>
  </si>
  <si>
    <t>peg.1668;OpgC protein</t>
  </si>
  <si>
    <t>peg.167;Imidazoleglycerol-phosphate dehydratase (EC 4.2.1.19);Ontology_term=KEGG_ENZYME:4.2.1.19</t>
  </si>
  <si>
    <t>peg.2602;Na(+) H(+) antiporter subunit A%3B Na(+) H(+) antiporter subunit B</t>
  </si>
  <si>
    <t>peg.1107;Cytochrome c oxidase polypeptide II (EC 1.9.3.1);Ontology_term=KEGG_ENZYME:1.9.3.1</t>
  </si>
  <si>
    <t>peg.2798;Ribosomal large subunit pseudouridine synthase C (EC 4.2.1.70);Ontology_term=KEGG_ENZYME:4.2.1.70</t>
  </si>
  <si>
    <t>peg.582;1-acyl-sn-glycerol-3-phosphate acyltransferase (EC 2.3.1.51);Ontology_term=KEGG_ENZYME:2.3.1.51</t>
  </si>
  <si>
    <t>peg.137;Hypothetical protein PA1329</t>
  </si>
  <si>
    <t>peg.3000;hypothetical protein</t>
  </si>
  <si>
    <t>peg.3054;Superoxide dismutase [Fe] (EC 1.15.1.1);Ontology_term=KEGG_ENZYME:1.15.1.1</t>
  </si>
  <si>
    <t>peg.61;Septum formation protein Maf</t>
  </si>
  <si>
    <t>peg.176;DNA gyrase subunit B (EC 5.99.1.3);Ontology_term=KEGG_ENZYME:5.99.1.3</t>
  </si>
  <si>
    <t>peg.2446;Threonine dehydrogenase and related Zn-dependent dehydrogenases</t>
  </si>
  <si>
    <t>peg.2244;conserved hypothetical protein</t>
  </si>
  <si>
    <t>peg.3349;hypothetical protein</t>
  </si>
  <si>
    <t>peg.3164;hypothetical protein</t>
  </si>
  <si>
    <t>peg.2057;Pole remodelling regulatory diguanylate cyclase</t>
  </si>
  <si>
    <t>peg.1758;hypothetical protein</t>
  </si>
  <si>
    <t>peg.2219;Putative oligoketide cyclase/dehydratase or lipid transport protein YfjG</t>
  </si>
  <si>
    <t>peg.26;hypothetical protein</t>
  </si>
  <si>
    <t>peg.415;hypothetical protein</t>
  </si>
  <si>
    <t>peg.1498;transcriptional regulator2C Crp/Fnr family</t>
  </si>
  <si>
    <t>peg.2292;hypothetical protein</t>
  </si>
  <si>
    <t>peg.2020;hypothetical protein</t>
  </si>
  <si>
    <t>peg.1879;Porphobilinogen synthase (EC 4.2.1.24);Ontology_term=KEGG_ENZYME:4.2.1.24</t>
  </si>
  <si>
    <t>peg.3401;putative membrane protein</t>
  </si>
  <si>
    <t>peg.1146;Thioredoxin reductase (EC 1.8.1.9);Ontology_term=KEGG_ENZYME:1.8.1.9</t>
  </si>
  <si>
    <t>peg.103;Chemotaxis response regulator protein-glutamate methylesterase CheB (EC 3.1.1.61);Ontology_term=KEGG_ENZYME:3.1.1.61</t>
  </si>
  <si>
    <t>peg.14;Phosphoenolpyruvate carboxykinase [GTP] (EC 4.1.1.32);Ontology_term=KEGG_ENZYME:4.1.1.32</t>
  </si>
  <si>
    <t>peg.2842;hypothetical protein</t>
  </si>
  <si>
    <t>peg.1058;hypothetical protein</t>
  </si>
  <si>
    <t>peg.1365;spoIID-like domain containing protein2C peptidoglycan-binding domain</t>
  </si>
  <si>
    <t>peg.222;hypothetical protein</t>
  </si>
  <si>
    <t>peg.2115;Putrescine ABC transporter putrescine-binding protein PotF (TC 3.A.1.11.2)</t>
  </si>
  <si>
    <t>peg.3125;hypothetical protein</t>
  </si>
  <si>
    <t>peg.3151;GTP pyrophosphokinase (EC 2.7.6.5)2C (p)ppGpp synthetase II / Guanosine-3'2C5'-bis(diphosphate) 3'-pyrophosphohydrolase (EC 3.1.7.2);Ontology_term=KEGG_ENZYME:2.7.6.5,KEGG_ENZYME:3.1.7.2</t>
  </si>
  <si>
    <t>peg.3191;Thymidylate synthase (EC 2.1.1.45);Ontology_term=KEGG_ENZYME:2.1.1.45</t>
  </si>
  <si>
    <t>peg.3149;Holo-[acyl-carrier protein] synthase (EC 2.7.8.7);Ontology_term=KEGG_ENZYME:2.7.8.7</t>
  </si>
  <si>
    <t>peg.1719;hypothetical protein</t>
  </si>
  <si>
    <t>peg.464;conserved hypothetical protein</t>
  </si>
  <si>
    <t>peg.2601;hypothetical protein</t>
  </si>
  <si>
    <t>peg.2013;hypothetical protein</t>
  </si>
  <si>
    <t>peg.684;Phenylalanyl-tRNA synthetase alpha chain (EC 6.1.1.20);Ontology_term=KEGG_ENZYME:6.1.1.20</t>
  </si>
  <si>
    <t>peg.1927;Arginyl-tRNA synthetase (EC 6.1.1.19);Ontology_term=KEGG_ENZYME:6.1.1.19</t>
  </si>
  <si>
    <t>peg.2790;UDP-3-O-[3-hydroxymyristoyl] glucosamine N-acyltransferase (EC 2.3.1.-);Ontology_term=KEGG_ENZYME:2.3.1.-</t>
  </si>
  <si>
    <t>peg.1783;Single-stranded-DNA-specific exonuclease RecJ (EC 3.1.-.-);Ontology_term=KEGG_ENZYME:3.1.-.-</t>
  </si>
  <si>
    <t>peg.3306;hypothetical protein</t>
  </si>
  <si>
    <t>rna.2;tRNA-Asn-GTT</t>
  </si>
  <si>
    <t>peg.422;Acyl-CoA thioesterase II (EC 3.1.2.-);Ontology_term=KEGG_ENZYME:3.1.2.-</t>
  </si>
  <si>
    <t>peg.2060;ZINC-FINGER PROTEIN</t>
  </si>
  <si>
    <t>rna.37;tRNA-Arg-TCT</t>
  </si>
  <si>
    <t>peg.1839;hypothetical protein</t>
  </si>
  <si>
    <t>peg.850;Flagellar motor switch protein FliG</t>
  </si>
  <si>
    <t>peg.2493;hypothetical protein</t>
  </si>
  <si>
    <t>peg.3058;Methylmalonyl-CoA mutase (EC 5.4.99.2);Ontology_term=KEGG_ENZYME:5.4.99.2</t>
  </si>
  <si>
    <t>peg.192;AsmA</t>
  </si>
  <si>
    <t>peg.2548;hypothetical protein</t>
  </si>
  <si>
    <t>peg.1655;SAM-dependent methyltransferases</t>
  </si>
  <si>
    <t>peg.2103;hypothetical protein</t>
  </si>
  <si>
    <t>peg.3067;Proline dehydrogenase (EC 1.5.99.8) (Proline oxidase) / Delta-1-pyrroline-5-carboxylate dehydrogenase (EC 1.5.1.12);Ontology_term=KEGG_ENZYME:1.5.99.8,KEGG_ENZYME:1.5.1.12</t>
  </si>
  <si>
    <t>peg.2945;hypothetical protein</t>
  </si>
  <si>
    <t>peg.154;Ornithine carbamoyltransferase (EC 2.1.3.3);Ontology_term=KEGG_ENZYME:2.1.3.3</t>
  </si>
  <si>
    <t>peg.1806;diguanylate cyclase/phosphodiesterase (GGDEF &amp; EAL domains) with PAS/PAC sensor(s)</t>
  </si>
  <si>
    <t>peg.3232;hypothetical protein</t>
  </si>
  <si>
    <t>peg.1094;hypothetical protein</t>
  </si>
  <si>
    <t>peg.1786;hypothetical protein</t>
  </si>
  <si>
    <t>peg.3020;hypothetical protein</t>
  </si>
  <si>
    <t>peg.3142;Topoisomerase IV subunit A (EC 5.99.1.-);Ontology_term=KEGG_ENZYME:5.99.1.-</t>
  </si>
  <si>
    <t>peg.1763;hypothetical protein</t>
  </si>
  <si>
    <t>peg.3136;hypothetical protein</t>
  </si>
  <si>
    <t>peg.2466;hypothetical protein</t>
  </si>
  <si>
    <t>peg.3404;hypothetical protein</t>
  </si>
  <si>
    <t>peg.1298;hypothetical protein</t>
  </si>
  <si>
    <t>peg.1274;hypothetical protein</t>
  </si>
  <si>
    <t>peg.385;hypothetical protein</t>
  </si>
  <si>
    <t>peg.2338;High-affinity branched-chain amino acid transport system permease protein LivH (TC 3.A.1.4.1)</t>
  </si>
  <si>
    <t>peg.1984;polysaccharide deacetylase</t>
  </si>
  <si>
    <t>peg.3220;hypothetical protein</t>
  </si>
  <si>
    <t>peg.3496;Tryptophan synthase alpha chain (EC 4.2.1.20);Ontology_term=KEGG_ENZYME:4.2.1.20</t>
  </si>
  <si>
    <t>peg.3376;hypothetical protein</t>
  </si>
  <si>
    <t>peg.1534;Transcriptional regulator</t>
  </si>
  <si>
    <t>peg.1346;Cytosine deaminase (EC 3.5.4.1);Ontology_term=KEGG_ENZYME:3.5.4.1</t>
  </si>
  <si>
    <t>peg.545;Phytanoyl-CoA dioxygenase</t>
  </si>
  <si>
    <t>peg.2858;LSU ribosomal protein L14p (L23e)</t>
  </si>
  <si>
    <t>peg.1051;Multimodular transpeptidase-transglycosylase (EC 2.4.1.129) (EC 3.4.-.-);Ontology_term=KEGG_ENZYME:2.4.1.129,KEGG_ENZYME:3.4.-.-</t>
  </si>
  <si>
    <t>peg.1834;hypothetical protein</t>
  </si>
  <si>
    <t>peg.1485;hypothetical protein</t>
  </si>
  <si>
    <t>peg.133;probable exported protein STY0357</t>
  </si>
  <si>
    <t>peg.2218;Lipoate synthase</t>
  </si>
  <si>
    <t>peg.3475;DNA-binding response regulator PetR</t>
  </si>
  <si>
    <t>peg.3037;Catalase (EC 1.11.1.6) / Peroxidase (EC 1.11.1.7);Ontology_term=KEGG_ENZYME:1.11.1.6,KEGG_ENZYME:1.11.1.7</t>
  </si>
  <si>
    <t>peg.2135;hypothetical protein</t>
  </si>
  <si>
    <t>peg.2801;hypothetical protein</t>
  </si>
  <si>
    <t>peg.982;Cold shock protein CspA</t>
  </si>
  <si>
    <t>peg.1140;hypothetical protein</t>
  </si>
  <si>
    <t>peg.1671;hypothetical protein</t>
  </si>
  <si>
    <t>peg.449;Methyl-accepting chemotaxis protein</t>
  </si>
  <si>
    <t>peg.2078;YpfJ protein2C zinc metalloprotease superfamily</t>
  </si>
  <si>
    <t>peg.2340;Branched-chain amino acid transport ATP-binding protein LivG (TC 3.A.1.4.1)</t>
  </si>
  <si>
    <t>peg.2192;hypothetical protein</t>
  </si>
  <si>
    <t>peg.1087;Type II/IV secretion system ATPase TadZ/CpaE2C associated with Flp pilus assembly</t>
  </si>
  <si>
    <t>peg.2958;hypothetical protein</t>
  </si>
  <si>
    <t>peg.1317;hypothetical protein</t>
  </si>
  <si>
    <t>peg.1720;Adenylosuccinate synthetase (EC 6.3.4.4);Ontology_term=KEGG_ENZYME:6.3.4.4</t>
  </si>
  <si>
    <t>peg.438;ApaG protein</t>
  </si>
  <si>
    <t>peg.3016;putative single domain response regulator two component transcriptional regulator</t>
  </si>
  <si>
    <t>peg.1373;N-acetylmuramoyl-L-alanine amidase (EC 3.5.1.28);Ontology_term=KEGG_ENZYME:3.5.1.28</t>
  </si>
  <si>
    <t>peg.842;hypothetical protein</t>
  </si>
  <si>
    <t>peg.1513;hypothetical protein</t>
  </si>
  <si>
    <t>peg.2520;Cytochrome c heme lyase subunit CcmH</t>
  </si>
  <si>
    <t>peg.3046;hypothetical protein</t>
  </si>
  <si>
    <t>peg.891;hypothetical protein</t>
  </si>
  <si>
    <t>peg.395;Phosphoribosyl-ATP pyrophosphatase (EC 3.6.1.31);Ontology_term=KEGG_ENZYME:3.6.1.31</t>
  </si>
  <si>
    <t>peg.586;hypothetical protein</t>
  </si>
  <si>
    <t>peg.1425;Predicted L-lactate dehydrogenase2C Fe-S oxidoreductase subunit YkgE</t>
  </si>
  <si>
    <t>peg.3201;putative signal transduction histidine kinase</t>
  </si>
  <si>
    <t>peg.2523;Two-component system response regulator QseB</t>
  </si>
  <si>
    <t>peg.2322;2-hydroxy-3-oxopropionate reductase (EC 1.1.1.60);Ontology_term=KEGG_ENZYME:1.1.1.60</t>
  </si>
  <si>
    <t>peg.213;ATP phosphoribosyltransferase regulatory subunit (EC 2.4.2.17);Ontology_term=KEGG_ENZYME:2.4.2.17</t>
  </si>
  <si>
    <t>peg.3107;Oligoendopeptidase F</t>
  </si>
  <si>
    <t>peg.416;Signal recognition particle2C subunit Ffh SRP54 (TC 3.A.5.1.1)</t>
  </si>
  <si>
    <t>peg.2433;hypothetical protein</t>
  </si>
  <si>
    <t>peg.3280;similar to zinc protease</t>
  </si>
  <si>
    <t>peg.1809;hypothetical protein</t>
  </si>
  <si>
    <t>peg.393;Chromosome (plasmid) partitioning protein ParA / Sporulation initiation inhibitor protein Soj</t>
  </si>
  <si>
    <t>peg.2341;Branched-chain amino acid transport ATP-binding protein LivF (TC 3.A.1.4.1)</t>
  </si>
  <si>
    <t>peg.952;protein of unknown function DUF302</t>
  </si>
  <si>
    <t>peg.2508;putative two-component sensor histidine kinase protein</t>
  </si>
  <si>
    <t>peg.1149;Transcriptional regulator2C LysR family</t>
  </si>
  <si>
    <t>peg.86;hypothetical protein</t>
  </si>
  <si>
    <t>peg.1986;hypothetical protein</t>
  </si>
  <si>
    <t>peg.1891;62C7-dimethyl-8-ribityllumazine synthase (EC 2.5.1.78);Ontology_term=KEGG_ENZYME:2.5.1.78</t>
  </si>
  <si>
    <t>peg.3357;hypothetical protein</t>
  </si>
  <si>
    <t>peg.542;Cephalosporin hydroxylase</t>
  </si>
  <si>
    <t>peg.497;FIG056164: rhomboid family serine protease</t>
  </si>
  <si>
    <t>peg.350;Succinate dehydrogenase hydrophobic membrane anchor protein</t>
  </si>
  <si>
    <t>peg.1766;hypothetical protein</t>
  </si>
  <si>
    <t>peg.3181;ATP-dependent DNA helicase UvrD/PcrA</t>
  </si>
  <si>
    <t>peg.338;ATP-DEPENDENT DNA HELICASE</t>
  </si>
  <si>
    <t>peg.3265;hypothetical protein</t>
  </si>
  <si>
    <t>peg.1777;Polyhydroxyalkanoic acid synthase</t>
  </si>
  <si>
    <t>peg.2577;hypothetical protein</t>
  </si>
  <si>
    <t>peg.2778;Uridylate kinase (EC 2.7.4.-);Ontology_term=KEGG_ENZYME:2.7.4.-</t>
  </si>
  <si>
    <t>peg.2160;D-alanyl-D-alanine carboxypeptidase (EC 3.4.16.4);Ontology_term=KEGG_ENZYME:3.4.16.4</t>
  </si>
  <si>
    <t>peg.2439;hypothetical protein</t>
  </si>
  <si>
    <t>peg.1672;CTP synthase (EC 6.3.4.2);Ontology_term=KEGG_ENZYME:6.3.4.2</t>
  </si>
  <si>
    <t>peg.2263;hypothetical protein</t>
  </si>
  <si>
    <t>peg.1119;hypothetical protein</t>
  </si>
  <si>
    <t>peg.1987;cell envelope integrity inner membrane protein TolA</t>
  </si>
  <si>
    <t>peg.1990;hypothetical protein</t>
  </si>
  <si>
    <t>peg.1519;hypothetical protein</t>
  </si>
  <si>
    <t>peg.354;hypothetical protein</t>
  </si>
  <si>
    <t>peg.383;Protoporphyrinogen IX oxidase2C novel form2C HemJ (EC 1.3.-.-);Ontology_term=KEGG_ENZYME:1.3.-.-</t>
  </si>
  <si>
    <t>peg.1980;COG0457: FOG: TPR repeat</t>
  </si>
  <si>
    <t>peg.1661;Pyridoxamine 5'-phosphate oxidase (EC 1.4.3.5);Ontology_term=KEGG_ENZYME:1.4.3.5</t>
  </si>
  <si>
    <t>peg.2719;hypothetical protein</t>
  </si>
  <si>
    <t>peg.162;hypothetical protein</t>
  </si>
  <si>
    <t>peg.2672;2-amino-4-hydroxy-6-hydroxymethyldihydropteridine pyrophosphokinase (EC 2.7.6.3);Ontology_term=KEGG_ENZYME:2.7.6.3</t>
  </si>
  <si>
    <t>peg.2734;hypothetical protein</t>
  </si>
  <si>
    <t>peg.2694;hypothetical protein</t>
  </si>
  <si>
    <t>peg.3374;N-acetylmuramoyl-L-alanine amidase (EC 3.5.1.28);Ontology_term=KEGG_ENZYME:3.5.1.28</t>
  </si>
  <si>
    <t>peg.2251;Cytochrome c-type biogenesis protein CcdA (DsbD analog)</t>
  </si>
  <si>
    <t>peg.3272;MaoC family protein</t>
  </si>
  <si>
    <t>peg.655;3-demethylubiquinone-9 3-methyltransferase (EC 2.1.1.64);Ontology_term=KEGG_ENZYME:2.1.1.64</t>
  </si>
  <si>
    <t>peg.1086;Type II/IV secretion system ATP hydrolase TadA/VirB11/CpaF2C TadA subfamily</t>
  </si>
  <si>
    <t>peg.1065;Leucyl/phenylalanyl-tRNA--protein transferase (EC 2.3.2.6);Ontology_term=KEGG_ENZYME:2.3.2.6</t>
  </si>
  <si>
    <t>peg.496;Cob(I)alamin adenosyltransferase PduO (EC 2.5.1.17);Ontology_term=KEGG_ENZYME:2.5.1.17</t>
  </si>
  <si>
    <t>peg.1606;COG3706: Response regulator containing a CheY-like receiver domain and a GGDEF domain</t>
  </si>
  <si>
    <t>peg.3261;hypothetical protein</t>
  </si>
  <si>
    <t>peg.1921;hypothetical protein</t>
  </si>
  <si>
    <t>peg.544;hypothetical protein</t>
  </si>
  <si>
    <t>peg.1150;3-isopropylmalate dehydratase large subunit (EC 4.2.1.33);Ontology_term=KEGG_ENZYME:4.2.1.33</t>
  </si>
  <si>
    <t>peg.2414;Glucans biosynthesis protein G precursor</t>
  </si>
  <si>
    <t>peg.3522;Peptidyl-tRNA hydrolase (EC 3.1.1.29);Ontology_term=KEGG_ENZYME:3.1.1.29</t>
  </si>
  <si>
    <t>peg.389;hypothetical protein</t>
  </si>
  <si>
    <t>peg.2702;Methanol dehydrogenase large subunit protein (EC 1.1.99.8);Ontology_term=KEGG_ENZYME:1.1.99.8</t>
  </si>
  <si>
    <t>peg.1074;ABC transporter2C periplasmic substrate-binding protein</t>
  </si>
  <si>
    <t>peg.1132;Chromosome partition protein smc</t>
  </si>
  <si>
    <t>peg.2048;hypothetical protein</t>
  </si>
  <si>
    <t>peg.2792;Acyl-[acyl-carrier-protein]--UDP-N-acetylglucosamine O-acyltransferase (EC 2.3.1.129);Ontology_term=KEGG_ENZYME:2.3.1.129</t>
  </si>
  <si>
    <t>peg.1028;Exopolyphosphatase (EC 3.6.1.11);Ontology_term=KEGG_ENZYME:3.6.1.11</t>
  </si>
  <si>
    <t>peg.21;hypothetical protein</t>
  </si>
  <si>
    <t>peg.1817;gliding motility protein GldF</t>
  </si>
  <si>
    <t>peg.3131;Flagellar motor rotation protein MotB</t>
  </si>
  <si>
    <t>peg.2271;Lipid-A-disaccharide synthase (EC 2.4.1.182);Ontology_term=KEGG_ENZYME:2.4.1.182</t>
  </si>
  <si>
    <t>peg.1862;cytochrome B561</t>
  </si>
  <si>
    <t>peg.3394;COG4566: Response regulator</t>
  </si>
  <si>
    <t>peg.2177;3-deoxy-D-manno-octulosonic-acid transferase (EC 2.-.-.-);Ontology_term=KEGG_ENZYME:2.-.-.-</t>
  </si>
  <si>
    <t>peg.849;hypothetical protein</t>
  </si>
  <si>
    <t>peg.2797;Similar to phosphoglycolate phosphatase2C clustered with ribosomal large subunit pseudouridine synthase C</t>
  </si>
  <si>
    <t>peg.1352;L-aspartate oxidase (EC 1.4.3.16);Ontology_term=KEGG_ENZYME:1.4.3.16</t>
  </si>
  <si>
    <t>peg.127;hypothetical protein</t>
  </si>
  <si>
    <t>peg.995;hypothetical protein</t>
  </si>
  <si>
    <t>peg.2306;hypothetical protein</t>
  </si>
  <si>
    <t>peg.2221;competence/damage-inducible protein CinA</t>
  </si>
  <si>
    <t>peg.3293;hypothetical protein</t>
  </si>
  <si>
    <t>peg.1110;Cytochrome oxidase biogenesis protein Cox11-CtaG2C copper delivery to Cox1</t>
  </si>
  <si>
    <t>peg.1088;Flp pilus assembly protein CpaD</t>
  </si>
  <si>
    <t>peg.595;Homoserine O-acetyltransferase (EC 2.3.1.31);Ontology_term=KEGG_ENZYME:2.3.1.31</t>
  </si>
  <si>
    <t>peg.3161;probable hydrolase</t>
  </si>
  <si>
    <t>rna.3;tRNA-Undet-???</t>
  </si>
  <si>
    <t>peg.1745;Cell division protein FtsK</t>
  </si>
  <si>
    <t>peg.1114;Threonine synthase (EC 4.2.3.1);Ontology_term=KEGG_ENZYME:4.2.3.1</t>
  </si>
  <si>
    <t>peg.502;hypothetical protein</t>
  </si>
  <si>
    <t>peg.538;Putative heme iron utilization protein</t>
  </si>
  <si>
    <t>peg.12;DNA-binding response regulator ChvI</t>
  </si>
  <si>
    <t>peg.119;hypothetical protein</t>
  </si>
  <si>
    <t>peg.3435;Transcriptional regulator2C MerR family</t>
  </si>
  <si>
    <t>peg.223;hypothetical protein</t>
  </si>
  <si>
    <t>peg.1901;hypothetical protein</t>
  </si>
  <si>
    <t>peg.2964;hypothetical protein</t>
  </si>
  <si>
    <t>peg.1185;Para-aminobenzoate synthase2C aminase component (EC 2.6.1.85) / Aminodeoxychorismate lyase (EC 4.1.3.38);Ontology_term=KEGG_ENZYME:2.6.1.85,KEGG_ENZYME:4.1.3.38</t>
  </si>
  <si>
    <t>peg.3021;Aspartyl-tRNA(Asn) amidotransferase subunit B (EC 6.3.5.6) @ Glutamyl-tRNA(Gln) amidotransferase subunit B (EC 6.3.5.7);Ontology_term=KEGG_ENZYME:6.3.5.6,KEGG_ENZYME:6.3.5.7</t>
  </si>
  <si>
    <t>peg.2570;Periplasmic divalent cation tolerance protein CutA</t>
  </si>
  <si>
    <t>peg.1261;hypothetical protein</t>
  </si>
  <si>
    <t>peg.3333;hypothetical protein</t>
  </si>
  <si>
    <t>peg.353;COG3380: Amine oxidase2C flavin-containing</t>
  </si>
  <si>
    <t>peg.3436;Integration host factor alpha subunit</t>
  </si>
  <si>
    <t>peg.2584;hypothetical protein</t>
  </si>
  <si>
    <t>peg.2939;hypothetical protein</t>
  </si>
  <si>
    <t>peg.2356;Phosphoribosylformylglycinamidine synthase2C synthetase subunit (EC 6.3.5.3);Ontology_term=KEGG_ENZYME:6.3.5.3</t>
  </si>
  <si>
    <t>peg.3252;hypothetical protein</t>
  </si>
  <si>
    <t>peg.1971;hypothetical protein</t>
  </si>
  <si>
    <t>peg.3023;Isochorismate pyruvate-lyase (EC 4.-.-.-);Ontology_term=KEGG_ENZYME:4.-.-.-</t>
  </si>
  <si>
    <t>peg.361;Carbonic anhydrase (EC 4.2.1.1);Ontology_term=KEGG_ENZYME:4.2.1.1</t>
  </si>
  <si>
    <t>rna.18;tRNA-Met-CAT</t>
  </si>
  <si>
    <t>peg.2456;Methionine ABC transporter ATP-binding protein</t>
  </si>
  <si>
    <t>peg.345;Polyphosphate kinase 2 (EC 2.7.4.1);Ontology_term=KEGG_ENZYME:2.7.4.1</t>
  </si>
  <si>
    <t>peg.17;hypothetical protein</t>
  </si>
  <si>
    <t>peg.2413;Glucans biosynthesis glucosyltransferase H (EC 2.4.1.-);Ontology_term=KEGG_ENZYME:2.4.1.-</t>
  </si>
  <si>
    <t>peg.1202;Protein containing domains DUF4042C DUF407</t>
  </si>
  <si>
    <t>peg.2175;hypothetical protein</t>
  </si>
  <si>
    <t>peg.817;Flagellar motor rotation protein MotA</t>
  </si>
  <si>
    <t>peg.1341;hypothetical protein</t>
  </si>
  <si>
    <t>peg.3503;Cytidylate kinase (EC 2.7.4.14);Ontology_term=KEGG_ENZYME:2.7.4.14</t>
  </si>
  <si>
    <t>peg.2687;duf556 family protein</t>
  </si>
  <si>
    <t>peg.1311;hypothetical protein</t>
  </si>
  <si>
    <t>peg.2137;Transamidase GatB domain protein</t>
  </si>
  <si>
    <t>peg.918;hypothetical protein</t>
  </si>
  <si>
    <t>peg.8;Phosphocarrier protein2C nitrogen regulation associated</t>
  </si>
  <si>
    <t>peg.2138;Carbamoyl-phosphate synthase small chain (EC 6.3.5.5);Ontology_term=KEGG_ENZYME:6.3.5.5</t>
  </si>
  <si>
    <t>peg.37;hypothetical protein</t>
  </si>
  <si>
    <t>peg.1360;hypothetical protein</t>
  </si>
  <si>
    <t>peg.3266;hypothetical protein</t>
  </si>
  <si>
    <t>peg.1175;Transcriptional regulator2C MarR family</t>
  </si>
  <si>
    <t>peg.620;hypothetical protein</t>
  </si>
  <si>
    <t>peg.2992;Enoyl-CoA hydratase (EC 4.2.1.17);Ontology_term=KEGG_ENZYME:4.2.1.17</t>
  </si>
  <si>
    <t>peg.3106;Prevent host death protein2C Phd antitoxin</t>
  </si>
  <si>
    <t>peg.786;Ribonuclease PH (EC 2.7.7.56);Ontology_term=KEGG_ENZYME:2.7.7.56</t>
  </si>
  <si>
    <t>peg.1714;tRNA(Ile)-lysidine synthetase</t>
  </si>
  <si>
    <t>peg.815;Flagellar basal-body rod protein FlgF</t>
  </si>
  <si>
    <t>peg.2500;5-methyltetrahydrofolate--homocysteine methyltransferase (EC 2.1.1.13);Ontology_term=KEGG_ENZYME:2.1.1.13</t>
  </si>
  <si>
    <t>peg.29;FIG01152618: hypothetical protein</t>
  </si>
  <si>
    <t>peg.2203;hypothetical protein</t>
  </si>
  <si>
    <t>peg.3326;Cell division protein FtsQ</t>
  </si>
  <si>
    <t>peg.70;TrkA-N domain family</t>
  </si>
  <si>
    <t>peg.2491;COGs COG3672</t>
  </si>
  <si>
    <t>peg.2769;Transcription accessory protein (S1 RNA-binding domain)</t>
  </si>
  <si>
    <t>peg.3065;FIG033376: Heat shock protein DnaJ-like</t>
  </si>
  <si>
    <t>peg.1520;putative membrane protein</t>
  </si>
  <si>
    <t>peg.927;hypothetical protein</t>
  </si>
  <si>
    <t>peg.788;Heat shock protein GrpE</t>
  </si>
  <si>
    <t>peg.1457;hypothetical protein</t>
  </si>
  <si>
    <t>peg.3095;Alpha/beta hydrolase</t>
  </si>
  <si>
    <t>peg.3108;small multidrug resistance protein</t>
  </si>
  <si>
    <t>peg.1840;putative RpoE6 RNA polymerase sigma factor</t>
  </si>
  <si>
    <t>peg.3504;5-Enolpyruvylshikimate-3-phosphate synthase (EC 2.5.1.19);Ontology_term=KEGG_ENZYME:2.5.1.19</t>
  </si>
  <si>
    <t>peg.3455;hypothetical protein</t>
  </si>
  <si>
    <t>peg.769;hypothetical protein</t>
  </si>
  <si>
    <t>peg.1040;Cytochrome O ubiquinol oxidase subunit IV (EC 1.10.3.-);Ontology_term=KEGG_ENZYME:1.10.3.-</t>
  </si>
  <si>
    <t>peg.3350;hypothetical protein</t>
  </si>
  <si>
    <t>peg.599;Hydroxyacylglutathione hydrolase (EC 3.1.2.6);Ontology_term=KEGG_ENZYME:3.1.2.6</t>
  </si>
  <si>
    <t>peg.166;hypothetical protein</t>
  </si>
  <si>
    <t>peg.2187;hypothetical protein</t>
  </si>
  <si>
    <t>peg.1751;GCN5-related N-acetyltransferase</t>
  </si>
  <si>
    <t>peg.2620;hypothetical protein</t>
  </si>
  <si>
    <t>peg.550;Ribonuclease P protein component (EC 3.1.26.5);Ontology_term=KEGG_ENZYME:3.1.26.5</t>
  </si>
  <si>
    <t>peg.2696;ABC transporter permease protein</t>
  </si>
  <si>
    <t>peg.3518;hypothetical protein</t>
  </si>
  <si>
    <t>peg.2965;UDP-glucose 4-epimerase (EC 5.1.3.2);Ontology_term=KEGG_ENZYME:5.1.3.2</t>
  </si>
  <si>
    <t>peg.2342;hypothetical protein</t>
  </si>
  <si>
    <t>rna.39;tRNA-Lys-CTT</t>
  </si>
  <si>
    <t>peg.2693;FIG00443700: hypothetical protein</t>
  </si>
  <si>
    <t>peg.1858;hypothetical protein</t>
  </si>
  <si>
    <t>peg.827;Flagellar basal-body P-ring formation protein FlgA</t>
  </si>
  <si>
    <t>peg.2670;Coenzyme PQQ synthesis protein E</t>
  </si>
  <si>
    <t>peg.3111;Hydrogen peroxide-inducible genes activator</t>
  </si>
  <si>
    <t>peg.1372;hypothetical protein</t>
  </si>
  <si>
    <t>peg.1785;chitosanase</t>
  </si>
  <si>
    <t>peg.83;Glutamate--UDP-2-acetamido-2-deoxy-D-ribohex-3-uluronic acid aminotransferase (PLP cofactor)</t>
  </si>
  <si>
    <t>peg.2;Scaffold protein for [4Fe-4S] cluster assembly ApbC2C MRP-like</t>
  </si>
  <si>
    <t>peg.1869;Molybdopterin binding motif2C CinA N-terminal domain</t>
  </si>
  <si>
    <t>peg.319;COG3118: Thioredoxin domain-containing protein EC-YbbN</t>
  </si>
  <si>
    <t>peg.2550;Sulfur acceptor protein SufE for iron-sulfur cluster assembly</t>
  </si>
  <si>
    <t>peg.2555;transcriptional regulator2C MucR family</t>
  </si>
  <si>
    <t>peg.1135;Zn-ribbon-containing2C possibly RNA-binding protein and truncated derivatives</t>
  </si>
  <si>
    <t>peg.3224;50S ribosomal protein acetyltransferase</t>
  </si>
  <si>
    <t>peg.3437;3-oxoacyl-[acyl-carrier-protein] synthase2C KASIII (EC 2.3.1.41);Ontology_term=KEGG_ENZYME:2.3.1.41</t>
  </si>
  <si>
    <t>peg.25;FIG00450254: hypothetical protein</t>
  </si>
  <si>
    <t>peg.141;polyhydroxyalkanoate depolymerase2C intracellular</t>
  </si>
  <si>
    <t>peg.670;hypothetical protein</t>
  </si>
  <si>
    <t>peg.335;Glyoxalase family protein</t>
  </si>
  <si>
    <t>peg.2547;protein of unknown function DUF1491</t>
  </si>
  <si>
    <t>peg.3002;Polysaccharide export protein</t>
  </si>
  <si>
    <t>peg.1610;two-component system regulatory protein</t>
  </si>
  <si>
    <t>peg.510;Phosphoserine aminotransferase (EC 2.6.1.52);Ontology_term=KEGG_ENZYME:2.6.1.52</t>
  </si>
  <si>
    <t>peg.648;hypothetical protein</t>
  </si>
  <si>
    <t>peg.3055;hypothetical protein</t>
  </si>
  <si>
    <t>peg.1324;cytochrome P450</t>
  </si>
  <si>
    <t>peg.1712;omp16 protein - Brucella abortus2C contains similarity to peptidoglycan-associated lipoprotein precursor</t>
  </si>
  <si>
    <t>peg.59;phage integrase</t>
  </si>
  <si>
    <t>peg.3195;HtrA protease/chaperone protein</t>
  </si>
  <si>
    <t>peg.1358;hypothetical protein</t>
  </si>
  <si>
    <t>peg.2450;hypothetical protein</t>
  </si>
  <si>
    <t>peg.3089;hypothetical protein</t>
  </si>
  <si>
    <t>peg.2750;Lysine decarboxylase family</t>
  </si>
  <si>
    <t>peg.3342;rrf2 family protein</t>
  </si>
  <si>
    <t>peg.3234;Lipoprotein releasing system transmembrane protein LolE</t>
  </si>
  <si>
    <t>peg.406;Aspartate-semialdehyde dehydrogenase (EC 1.2.1.11);Ontology_term=KEGG_ENZYME:1.2.1.11</t>
  </si>
  <si>
    <t>peg.3057;Methylmalonyl-CoA mutase (EC 5.4.99.2);Ontology_term=KEGG_ENZYME:5.4.99.2</t>
  </si>
  <si>
    <t>peg.1041;Cytochrome O ubiquinol oxidase subunit III (EC 1.10.3.-);Ontology_term=KEGG_ENZYME:1.10.3.-</t>
  </si>
  <si>
    <t>peg.3059;Alcohol dehydrogenase (EC 1.1.1.1);Ontology_term=KEGG_ENZYME:1.1.1.1</t>
  </si>
  <si>
    <t>peg.3375;Glycerate kinase (EC 2.7.1.31);Ontology_term=KEGG_ENZYME:2.7.1.31</t>
  </si>
  <si>
    <t>peg.2406;hypothetical protein</t>
  </si>
  <si>
    <t>peg.1321;hypothetical protein</t>
  </si>
  <si>
    <t>peg.1841;Hypothetical metal-binding enzyme2C YcbL homolog</t>
  </si>
  <si>
    <t>peg.1774;hypothetical protein</t>
  </si>
  <si>
    <t>peg.1864;hypothetical protein</t>
  </si>
  <si>
    <t>peg.261;hypothetical protein</t>
  </si>
  <si>
    <t>peg.2664;Sulfite reductase [NADPH] hemoprotein beta-component (EC 1.8.1.2);Ontology_term=KEGG_ENZYME:1.8.1.2</t>
  </si>
  <si>
    <t>peg.2578;hypothetical protein</t>
  </si>
  <si>
    <t>peg.1052;N-acetylmuramoyl-L-alanine amidase (EC 3.5.1.28);Ontology_term=KEGG_ENZYME:3.5.1.28</t>
  </si>
  <si>
    <t>peg.3329;UDP-N-acetylmuramate--alanine ligase (EC 6.3.2.8);Ontology_term=KEGG_ENZYME:6.3.2.8</t>
  </si>
  <si>
    <t>peg.570;hypothetical protein</t>
  </si>
  <si>
    <t>peg.11;Sensor histidine kinase ChvG (EC 2.7.3.-);Ontology_term=KEGG_ENZYME:2.7.3.-</t>
  </si>
  <si>
    <t>peg.2937;hypothetical protein</t>
  </si>
  <si>
    <t>peg.426;DNA-binding response regulator</t>
  </si>
  <si>
    <t>peg.3010;hypothetical protein</t>
  </si>
  <si>
    <t>peg.106;FIG147869: Carbon-nitrogen hydrolase</t>
  </si>
  <si>
    <t>peg.364;Cytochrome c-type biogenesis protein CcmC2C putative heme lyase for CcmE</t>
  </si>
  <si>
    <t>peg.1835;Flagellar protein FliJ</t>
  </si>
  <si>
    <t>peg.2309;hypothetical protein</t>
  </si>
  <si>
    <t>peg.686;NADH dehydrogenase (EC 1.6.99.3);Ontology_term=KEGG_ENZYME:1.6.99.3</t>
  </si>
  <si>
    <t>peg.2665;Sulfite reductase [NADPH] flavoprotein alpha-component (EC 1.8.1.2);Ontology_term=KEGG_ENZYME:1.8.1.2</t>
  </si>
  <si>
    <t>peg.207;Lactoylglutathione lyase (EC 4.4.1.5);Ontology_term=KEGG_ENZYME:4.4.1.5</t>
  </si>
  <si>
    <t>peg.1297;hypothetical protein</t>
  </si>
  <si>
    <t>peg.1197;Phosphoribulokinase (EC 2.7.1.19);Ontology_term=KEGG_ENZYME:2.7.1.19</t>
  </si>
  <si>
    <t>peg.3462;putative Uncharacterized conserved protein</t>
  </si>
  <si>
    <t>peg.3536;hypothetical protein</t>
  </si>
  <si>
    <t>peg.3501;PUTATIVE PROTEASE IV TRANSMEMBRANE PROTEIN( EC:3.4.21.- );Ontology_term=KEGG_ENZYME:3.4.21.-</t>
  </si>
  <si>
    <t>peg.3066;hypothetical protein</t>
  </si>
  <si>
    <t>peg.2768;Ornithine decarboxylase (EC 4.1.1.17) / Arginine decarboxylase (EC 4.1.1.19);Ontology_term=KEGG_ENZYME:4.1.1.17,KEGG_ENZYME:4.1.1.19</t>
  </si>
  <si>
    <t>peg.696;putative exported protein</t>
  </si>
  <si>
    <t>peg.553;GTP-binding protein EngB</t>
  </si>
  <si>
    <t>peg.1296;hypothetical protein</t>
  </si>
  <si>
    <t>peg.2494;Serine acetyltransferase (EC 2.3.1.30);Ontology_term=KEGG_ENZYME:2.3.1.30</t>
  </si>
  <si>
    <t>peg.3235;Prolyl-tRNA synthetase (EC 6.1.1.15);Ontology_term=KEGG_ENZYME:6.1.1.15</t>
  </si>
  <si>
    <t>peg.1933;Segregation and condensation protein B</t>
  </si>
  <si>
    <t>peg.3447;hypothetical protein</t>
  </si>
  <si>
    <t>peg.1853;Excinuclease ABC subunit B</t>
  </si>
  <si>
    <t>peg.1042;Cytochrome O ubiquinol oxidase subunit I (EC 1.10.3.-);Ontology_term=KEGG_ENZYME:1.10.3.-</t>
  </si>
  <si>
    <t>peg.3520;Zinc uptake regulation protein ZUR</t>
  </si>
  <si>
    <t>peg.702;DSBA oxidoreductase</t>
  </si>
  <si>
    <t>peg.2339;Branched-chain amino acid transport system permease protein LivM (TC 3.A.1.4.1)</t>
  </si>
  <si>
    <t>peg.2678;Ribosomal protein S6 glutaminyl transferase</t>
  </si>
  <si>
    <t>peg.3120;Lysophospholipase L2 (EC 3.1.1.5);Ontology_term=KEGG_ENZYME:3.1.1.5</t>
  </si>
  <si>
    <t>peg.1327;Phosphoribosylformylglycinamidine cyclo-ligase (EC 6.3.3.1);Ontology_term=KEGG_ENZYME:6.3.3.1</t>
  </si>
  <si>
    <t>peg.3474;HTH-type transcriptional regulator PetP</t>
  </si>
  <si>
    <t>peg.2159;hypothetical protein</t>
  </si>
  <si>
    <t>peg.1974;hypothetical protein</t>
  </si>
  <si>
    <t>peg.1118;UPF0301 protein YqgE</t>
  </si>
  <si>
    <t>peg.2220;hypothetical protein</t>
  </si>
  <si>
    <t>peg.3327;D-alanine--D-alanine ligase (EC 6.3.2.4);Ontology_term=KEGG_ENZYME:6.3.2.4</t>
  </si>
  <si>
    <t>peg.611;hypothetical protein</t>
  </si>
  <si>
    <t>peg.104;hypothetical protein</t>
  </si>
  <si>
    <t>peg.93;nucleotide sugar epimerase/dehydratase</t>
  </si>
  <si>
    <t>peg.1120;Peroxiredoxin</t>
  </si>
  <si>
    <t>peg.2442;Transcriptional regulator2C GntR family domain / Aspartate aminotransferase (EC 2.6.1.1);Ontology_term=KEGG_ENZYME:2.6.1.1</t>
  </si>
  <si>
    <t>peg.2070;methyl-accepting chemotaxis sensory transducer</t>
  </si>
  <si>
    <t>peg.2733;3-oxoacyl-[acyl-carrier protein] reductase (EC 1.1.1.100);Ontology_term=KEGG_ENZYME:1.1.1.100</t>
  </si>
  <si>
    <t>peg.2469;Mlr0003 protein</t>
  </si>
  <si>
    <t>peg.257;hypothetical protein</t>
  </si>
  <si>
    <t>peg.208;hypothetical protein</t>
  </si>
  <si>
    <t>peg.3008;conserved hypothetical protein%3B putative signal peptide</t>
  </si>
  <si>
    <t>peg.768;hypothetical protein</t>
  </si>
  <si>
    <t>peg.848;hypothetical protein</t>
  </si>
  <si>
    <t>peg.1077;Oligopeptide transport system permease protein OppC (TC 3.A.1.5.1)</t>
  </si>
  <si>
    <t>peg.944;Putative Cation-transporting ATPase( EC:3.6.3.- );Ontology_term=KEGG_ENZYME:3.6.3.-</t>
  </si>
  <si>
    <t>peg.1161;Murein endopeptidase</t>
  </si>
  <si>
    <t>peg.1995;hypothetical protein</t>
  </si>
  <si>
    <t>peg.107;Glutaredoxin 3 (Grx3)</t>
  </si>
  <si>
    <t>peg.2330;3-ketoacyl-CoA thiolase (EC 2.3.1.16) @ Acetyl-CoA acetyltransferase (EC 2.3.1.9);Ontology_term=KEGG_ENZYME:2.3.1.16,KEGG_ENZYME:2.3.1.9</t>
  </si>
  <si>
    <t>peg.820;hypothetical protein</t>
  </si>
  <si>
    <t>peg.3043;hypothetical protein</t>
  </si>
  <si>
    <t>peg.1776;hypothetical protein</t>
  </si>
  <si>
    <t>peg.2409;hypothetical protein</t>
  </si>
  <si>
    <t>peg.259;hypothetical protein</t>
  </si>
  <si>
    <t>peg.663;ClpB protein</t>
  </si>
  <si>
    <t>peg.585;Ribonucleotide reductase of class II (coenzyme B12-dependent) (EC 1.17.4.1);Ontology_term=KEGG_ENZYME:1.17.4.1</t>
  </si>
  <si>
    <t>peg.1664;ATP-dependent RNA helicase RhlE</t>
  </si>
  <si>
    <t>peg.1004;hypothetical protein</t>
  </si>
  <si>
    <t>peg.144;Sensor histidine kinase PrrB (RegB) (EC 2.7.3.-);Ontology_term=KEGG_ENZYME:2.7.3.-</t>
  </si>
  <si>
    <t>peg.1644;NAD-dependent formate dehydrogenase (EC 1.2.1.2);Ontology_term=KEGG_ENZYME:1.2.1.2</t>
  </si>
  <si>
    <t>peg.3352;Alkanesulfonate utilization operon LysR-family regulator CbI</t>
  </si>
  <si>
    <t>peg.760;hypothetical protein</t>
  </si>
  <si>
    <t>peg.871;TonB-dependent siderophore receptor</t>
  </si>
  <si>
    <t>peg.1729;Integral membrane protein CcmA involved in cell shape determination</t>
  </si>
  <si>
    <t>peg.1678;Anthranilate synthase2C aminase component (EC 4.1.3.27);Ontology_term=KEGG_ENZYME:4.1.3.27</t>
  </si>
  <si>
    <t>peg.666;Peptide methionine sulfoxide reductase MsrA (EC 1.8.4.11);Ontology_term=KEGG_ENZYME:1.8.4.11</t>
  </si>
  <si>
    <t>peg.2228;Nitrogen regulation protein NtrX</t>
  </si>
  <si>
    <t>peg.1329;CDP-diacylglycerol--glycerol-3-phosphate 3-phosphatidyltransferase (EC 2.7.8.5);Ontology_term=KEGG_ENZYME:2.7.8.5</t>
  </si>
  <si>
    <t>peg.1752;hypothetical protein</t>
  </si>
  <si>
    <t>peg.290;transcriptional regulator AcoR</t>
  </si>
  <si>
    <t>peg.1651;2-dehydropantoate 2-reductase (EC 1.1.1.169);Ontology_term=KEGG_ENZYME:1.1.1.169</t>
  </si>
  <si>
    <t>peg.2988;HAD superfamily protein involved in N-acetyl-glucosamine catabolism</t>
  </si>
  <si>
    <t>peg.2210;hypothetical protein</t>
  </si>
  <si>
    <t>peg.1931;Beta N-acetyl-glucosaminidase (EC 3.2.1.52);Ontology_term=KEGG_ENZYME:3.2.1.52</t>
  </si>
  <si>
    <t>peg.1705;Biopolymer transport protein ExbD/TolR</t>
  </si>
  <si>
    <t>peg.872;Iron-uptake factor PiuC</t>
  </si>
  <si>
    <t>peg.3011;hypothetical protein</t>
  </si>
  <si>
    <t>peg.1602;two component transcriptional regulator2C winged helix family</t>
  </si>
  <si>
    <t>peg.1467;putative sulfonate/nitrate transport system substrate-binding protein</t>
  </si>
  <si>
    <t>peg.3273;hypothetical protein</t>
  </si>
  <si>
    <t>peg.562;hypothetical protein</t>
  </si>
  <si>
    <t>peg.1512;hypothetical protein</t>
  </si>
  <si>
    <t>peg.2206;Queuosine Biosynthesis QueE Radical SAM</t>
  </si>
  <si>
    <t>peg.3132;hypothetical protein</t>
  </si>
  <si>
    <t>peg.1525;Predicted reductase RutE in novel pyrimidine catabolism pathway</t>
  </si>
  <si>
    <t>peg.667;hypothetical protein</t>
  </si>
  <si>
    <t>peg.3196;Phosphatidylserine decarboxylase (EC 4.1.1.65);Ontology_term=KEGG_ENZYME:4.1.1.65</t>
  </si>
  <si>
    <t>peg.2331;Enoyl-CoA hydratase (EC 4.2.1.17) / Delta(3)-cis-delta(2)-trans-enoyl-CoA isomerase (EC 5.3.3.8) / 3-hydroxyacyl-CoA dehydrogenase (EC 1.1.1.35) / 3-hydroxybutyryl-CoA epimerase (EC 5.1.2.3);Ontology_term=KEGG_ENZYME:4.2.1.17,KEGG_ENZYME:5.3.3.8,KEGG_ENZYME:1.1.1.35,KEGG_ENZYME:5.1.2.3</t>
  </si>
  <si>
    <t>peg.1963;hypothetical protein</t>
  </si>
  <si>
    <t>peg.1037;hypothetical protein</t>
  </si>
  <si>
    <t>peg.250;hypothetical protein</t>
  </si>
  <si>
    <t>peg.605;hypothetical protein</t>
  </si>
  <si>
    <t>peg.1188;hypothetical protein</t>
  </si>
  <si>
    <t>peg.3025;hypothetical protein</t>
  </si>
  <si>
    <t>peg.3233;Lipoprotein releasing system ATP-binding protein LolD</t>
  </si>
  <si>
    <t>peg.322;hypothetical protein</t>
  </si>
  <si>
    <t>peg.216;Ribosomal RNA large subunit methyltransferase N (EC 2.1.1.-);Ontology_term=KEGG_ENZYME:2.1.1.-</t>
  </si>
  <si>
    <t>peg.268;hypothetical protein</t>
  </si>
  <si>
    <t>peg.2579;Glutamate Aspartate periplasmic binding protein precursor GltI (TC 3.A.1.3.4)</t>
  </si>
  <si>
    <t>peg.1814;conserved hypothetical protein</t>
  </si>
  <si>
    <t>peg.1158;Glycolate dehydrogenase (EC 1.1.99.14)2C FAD-binding subunit GlcE;Ontology_term=KEGG_ENZYME:1.1.99.14</t>
  </si>
  <si>
    <t>peg.1174;Transcriptional regulator2C AraC family</t>
  </si>
  <si>
    <t>peg.3534;hypothetical protein</t>
  </si>
  <si>
    <t>peg.1155;D-alanyl-D-alanine carboxypeptidase (EC 3.4.16.4);Ontology_term=KEGG_ENZYME:3.4.16.4</t>
  </si>
  <si>
    <t>peg.1375;hypothetical protein</t>
  </si>
  <si>
    <t>peg.767;Pyridoxamine 5'-phosphate oxidase-related2C FMN-binding</t>
  </si>
  <si>
    <t>peg.60;hypothetical protein</t>
  </si>
  <si>
    <t>peg.3267;Glutamate--cysteine ligase (EC 6.3.2.2);Ontology_term=KEGG_ENZYME:6.3.2.2</t>
  </si>
  <si>
    <t>peg.1967;hypothetical protein</t>
  </si>
  <si>
    <t>peg.2817;hypothetical protein</t>
  </si>
  <si>
    <t>peg.3009;putative ABC transporter2C ATP-binding protein</t>
  </si>
  <si>
    <t>peg.2100;Membrane-bound lytic murein transglycosylase B precursor (EC 3.2.1.-);Ontology_term=KEGG_ENZYME:3.2.1.-</t>
  </si>
  <si>
    <t>peg.2879;NAD synthetase (EC 6.3.1.5) / Glutamine amidotransferase chain of NAD synthetase;Ontology_term=KEGG_ENZYME:6.3.1.5</t>
  </si>
  <si>
    <t>peg.548;Mercuric ion reductase (EC 1.16.1.1);Ontology_term=KEGG_ENZYME:1.16.1.1</t>
  </si>
  <si>
    <t>rna.33;tRNA-Asp-GTC</t>
  </si>
  <si>
    <t>peg.2731;NADP-specific glutamate dehydrogenase (EC 1.4.1.4);Ontology_term=KEGG_ENZYME:1.4.1.4</t>
  </si>
  <si>
    <t>peg.1742;hypothetical protein</t>
  </si>
  <si>
    <t>peg.3460;hypothetical protein</t>
  </si>
  <si>
    <t>peg.1276;Fumarylacetoacetate hydrolase family protein</t>
  </si>
  <si>
    <t>peg.828;Flagellar P-ring protein FlgI</t>
  </si>
  <si>
    <t>peg.311;hypothetical protein</t>
  </si>
  <si>
    <t>peg.1645;HPP family protein+B94</t>
  </si>
  <si>
    <t>peg.2140;hypothetical protein</t>
  </si>
  <si>
    <t>peg.1075;Oligopeptide ABC transporter2C periplasmic oligopeptide-binding protein OppA (TC 3.A.1.5.1)</t>
  </si>
  <si>
    <t>peg.1746;N-succinyl-L2CL-diaminopimelate aminotransferase alternative (EC 2.6.1.17);Ontology_term=KEGG_ENZYME:2.6.1.17</t>
  </si>
  <si>
    <t>peg.1277;TonB family protein</t>
  </si>
  <si>
    <t>peg.787;Heat-inducible transcription repressor HrcA</t>
  </si>
  <si>
    <t>peg.362;Cytochrome c-type biogenesis protein CcmG/DsbE2C thiol:disulfide oxidoreductase</t>
  </si>
  <si>
    <t>peg.2676;FIG00858241: hypothetical protein</t>
  </si>
  <si>
    <t>peg.3230;DNA polymerase III alpha subunit (EC 2.7.7.7);Ontology_term=KEGG_ENZYME:2.7.7.7</t>
  </si>
  <si>
    <t>peg.400;hypothetical protein</t>
  </si>
  <si>
    <t>peg.2262;Molybdopterin biosynthesis protein MoeA</t>
  </si>
  <si>
    <t>peg.2463;FAD dependent oxidoreductase</t>
  </si>
  <si>
    <t>peg.470;2-oxoglutarate dehydrogenase E1 component (EC 1.2.4.2);Ontology_term=KEGG_ENZYME:1.2.4.2</t>
  </si>
  <si>
    <t>peg.242;Homolog of E. coli HemY protein</t>
  </si>
  <si>
    <t>peg.1650;Cystathionine gamma-synthase (EC 2.5.1.48);Ontology_term=KEGG_ENZYME:2.5.1.48</t>
  </si>
  <si>
    <t>peg.132;probable exported protein STY0357</t>
  </si>
  <si>
    <t>peg.2544;hypothetical protein</t>
  </si>
  <si>
    <t>peg.799;Transcriptional regulator</t>
  </si>
  <si>
    <t>peg.1687;FIG000859: hypothetical protein</t>
  </si>
  <si>
    <t>peg.3079;putative amino acid ABC transporter ATP-binding protein</t>
  </si>
  <si>
    <t>peg.1880;hypothetical protein</t>
  </si>
  <si>
    <t>peg.1326;Phosphoribosylglycinamide formyltransferase (EC 2.1.2.2);Ontology_term=KEGG_ENZYME:2.1.2.2</t>
  </si>
  <si>
    <t>peg.635;hypothetical protein</t>
  </si>
  <si>
    <t>peg.2457;COG1463: ABC-type transport system involved in resistance to organic solvents2C periplasmic component</t>
  </si>
  <si>
    <t>peg.316;LemA family protein</t>
  </si>
  <si>
    <t>peg.3314;LSU m3Psi1915 methyltransferase RlmH</t>
  </si>
  <si>
    <t>peg.1200;Protein containing transglutaminase-like domain2C putative cysteine protease</t>
  </si>
  <si>
    <t>peg.1756;hypothetical protein</t>
  </si>
  <si>
    <t>peg.3143;Allergen V5/Tpx-1 related</t>
  </si>
  <si>
    <t>peg.1082;Glutathione S-transferase (EC 2.5.1.18);Ontology_term=KEGG_ENZYME:2.5.1.18</t>
  </si>
  <si>
    <t>peg.2227;Nitrogen regulation protein NtrY (EC 2.7.3.-);Ontology_term=KEGG_ENZYME:2.7.3.-</t>
  </si>
  <si>
    <t>peg.3270;hypothetical protein</t>
  </si>
  <si>
    <t>peg.183;Glutamate racemase (EC 5.1.1.3);Ontology_term=KEGG_ENZYME:5.1.1.3</t>
  </si>
  <si>
    <t>peg.2256;2-Keto-3-deoxy-D-manno-octulosonate-8-phosphate synthase (EC 2.5.1.55);Ontology_term=KEGG_ENZYME:2.5.1.55</t>
  </si>
  <si>
    <t>peg.2199;Pirin-related protein</t>
  </si>
  <si>
    <t>peg.2725;2-isopropylmalate synthase (EC 2.3.3.13);Ontology_term=KEGG_ENZYME:2.3.3.13</t>
  </si>
  <si>
    <t>peg.2486;UPF0028 protein YchK</t>
  </si>
  <si>
    <t>peg.2704;hypothetical protein</t>
  </si>
  <si>
    <t>rna.23;tRNA-Cys-GCA</t>
  </si>
  <si>
    <t>peg.349;Succinate dehydrogenase flavoprotein subunit (EC 1.3.99.1);Ontology_term=KEGG_ENZYME:1.3.99.1</t>
  </si>
  <si>
    <t>peg.2053;ATP/GTP-binding site motif A</t>
  </si>
  <si>
    <t>peg.1366;hypothetical protein</t>
  </si>
  <si>
    <t>peg.2571;NAD kinase (EC 2.7.1.23);Ontology_term=KEGG_ENZYME:2.7.1.23</t>
  </si>
  <si>
    <t>peg.3255;hypothetical protein</t>
  </si>
  <si>
    <t>peg.3140;hypothetical protein</t>
  </si>
  <si>
    <t>peg.3472;Branched-chain amino acid aminotransferase (EC 2.6.1.42);Ontology_term=KEGG_ENZYME:2.6.1.42</t>
  </si>
  <si>
    <t>peg.1898;hypothetical protein</t>
  </si>
  <si>
    <t>peg.580;Cell division protein FtsX</t>
  </si>
  <si>
    <t>peg.981;hypothetical protein</t>
  </si>
  <si>
    <t>peg.631;Undecaprenyl-diphosphatase (EC 3.6.1.27);Ontology_term=KEGG_ENZYME:3.6.1.27</t>
  </si>
  <si>
    <t>peg.1697;hypothetical protein</t>
  </si>
  <si>
    <t>peg.2802;hypothetical protein</t>
  </si>
  <si>
    <t>peg.656;Aspartokinase (EC 2.7.2.4);Ontology_term=KEGG_ENZYME:2.7.2.4</t>
  </si>
  <si>
    <t>peg.629;Iron-sulfur cluster-binding protein</t>
  </si>
  <si>
    <t>peg.495;hypothetical protein</t>
  </si>
  <si>
    <t>peg.1784;hypothetical protein</t>
  </si>
  <si>
    <t>peg.3170;YbbL ABC transporter ATP-binding protein</t>
  </si>
  <si>
    <t>peg.81;UDP-glucose dehydrogenase (EC 1.1.1.22);Ontology_term=KEGG_ENZYME:1.1.1.22</t>
  </si>
  <si>
    <t>peg.2788;Outer membrane protein/protective antigen OMA87</t>
  </si>
  <si>
    <t>peg.1126;hypothetical protein</t>
  </si>
  <si>
    <t>peg.3227;hypothetical protein</t>
  </si>
  <si>
    <t>peg.2231;GTP-binding protein HflX</t>
  </si>
  <si>
    <t>peg.630;Glutathione S-transferase family protein</t>
  </si>
  <si>
    <t>peg.2226;Nitrogen regulation protein NtrC</t>
  </si>
  <si>
    <t>peg.1866;Peptide methionine sulfoxide reductase MsrB (EC 1.8.4.12);Ontology_term=KEGG_ENZYME:1.8.4.12</t>
  </si>
  <si>
    <t>peg.2925;Glucoamylase (EC 3.2.1.3);Ontology_term=KEGG_ENZYME:3.2.1.3</t>
  </si>
  <si>
    <t>peg.2605;Na(+) H(+) antiporter subunit E</t>
  </si>
  <si>
    <t>peg.3264;hypothetical protein</t>
  </si>
  <si>
    <t>peg.2014;hypothetical protein</t>
  </si>
  <si>
    <t>peg.3303;Agmatine deiminase (EC 3.5.3.12);Ontology_term=KEGG_ENZYME:3.5.3.12</t>
  </si>
  <si>
    <t>peg.792;putative outer-membrane immunogenic protein precursor</t>
  </si>
  <si>
    <t>peg.2260;Indole-3-glycerol phosphate synthase (EC 4.1.1.48);Ontology_term=KEGG_ENZYME:4.1.1.48</t>
  </si>
  <si>
    <t>peg.540;putative O antigen biosynthesis protein</t>
  </si>
  <si>
    <t>peg.876;MotA/TolQ/ExbB proton channel family protein</t>
  </si>
  <si>
    <t>peg.351;Succinate dehydrogenase cytochrome b-556 subunit</t>
  </si>
  <si>
    <t>peg.808;Flagellar biosynthesis protein FlhA</t>
  </si>
  <si>
    <t>peg.1741;hypothetical protein</t>
  </si>
  <si>
    <t>peg.2165;hypothetical protein</t>
  </si>
  <si>
    <t>peg.320;Uncharacterized protein2C similar to the N-terminal domain of Lon protease</t>
  </si>
  <si>
    <t>peg.501;Oxidoreductase2C short chain dehydrogenase/reductase family</t>
  </si>
  <si>
    <t>peg.1108;PseudoReconstitué Heme O synthase2C protoheme IX farnesyltransferase (EC 2.5.1.-) COX10-CtaB;Ontology_term=KEGG_ENZYME:2.5.1.-</t>
  </si>
  <si>
    <t>peg.1152;hypothetical protein</t>
  </si>
  <si>
    <t>peg.2658;Lactoylglutathione lyase (EC 4.4.1.5);Ontology_term=KEGG_ENZYME:4.4.1.5</t>
  </si>
  <si>
    <t>peg.2128;hypothetical protein</t>
  </si>
  <si>
    <t>peg.1562;hypothetical protein</t>
  </si>
  <si>
    <t>peg.3154;Uracil-DNA glycosylase2C family 5</t>
  </si>
  <si>
    <t>peg.396;Pantothenate kinase (EC 2.7.1.33);Ontology_term=KEGG_ENZYME:2.7.1.33</t>
  </si>
  <si>
    <t>peg.2264;hypothetical protein</t>
  </si>
  <si>
    <t>peg.577;response regulator receiver domain protein</t>
  </si>
  <si>
    <t>peg.3425;hypothetical protein</t>
  </si>
  <si>
    <t>peg.374;Membrane-bound lytic murein transglycosylase A precursor (EC 3.2.1.-);Ontology_term=KEGG_ENZYME:3.2.1.-</t>
  </si>
  <si>
    <t>peg.2807;methyl-accepting chemotaxis sensory transducer</t>
  </si>
  <si>
    <t>peg.452;PseudoReconstitué Multimodular transpeptidase-transglycosylase (EC 2.4.1.129) (EC 3.4.-.-);Ontology_term=KEGG_ENZYME:2.4.1.129,KEGG_ENZYME:3.4.-.-</t>
  </si>
  <si>
    <t>peg.1833;hypothetical protein</t>
  </si>
  <si>
    <t>peg.3485;FIG056333: sensor</t>
  </si>
  <si>
    <t>peg.2667;Coenzyme PQQ synthesis protein B</t>
  </si>
  <si>
    <t>peg.381;FIG137360: hypothetical protein</t>
  </si>
  <si>
    <t>peg.348;FIG01074960: hypothetical protein</t>
  </si>
  <si>
    <t>peg.2644;Uroporphyrinogen-III methyltransferase (EC 2.1.1.107);Ontology_term=KEGG_ENZYME:2.1.1.107</t>
  </si>
  <si>
    <t>peg.3121;hypothetical protein</t>
  </si>
  <si>
    <t>peg.1852;hypothetical protein</t>
  </si>
  <si>
    <t>peg.1703;hypothetical protein</t>
  </si>
  <si>
    <t>peg.917;Mannose-1-phosphate guanylyltransferase (GDP) (EC 2.7.7.22);Ontology_term=KEGG_ENZYME:2.7.7.22</t>
  </si>
  <si>
    <t>peg.2126;hypothetical protein</t>
  </si>
  <si>
    <t>peg.2258;Anthranilate synthase2C amidotransferase component (EC 4.1.3.27) @ Para-aminobenzoate synthase2C amidotransferase component (EC 2.6.1.85);Ontology_term=KEGG_ENZYME:4.1.3.27,KEGG_ENZYME:2.6.1.85</t>
  </si>
  <si>
    <t>peg.2607;Na(+) H(+) antiporter subunit G</t>
  </si>
  <si>
    <t>peg.3192;Dihydrofolate reductase (EC 1.5.1.3);Ontology_term=KEGG_ENZYME:1.5.1.3</t>
  </si>
  <si>
    <t>peg.2405;RecA protein</t>
  </si>
  <si>
    <t>peg.1340;hypothetical protein</t>
  </si>
  <si>
    <t>peg.33;Dihydroorotate dehydrogenase (EC 1.3.3.1);Ontology_term=KEGG_ENZYME:1.3.3.1</t>
  </si>
  <si>
    <t>peg.677;hypothetical protein</t>
  </si>
  <si>
    <t>peg.1304;Glycosyl transferase2C group 2 family protein</t>
  </si>
  <si>
    <t>peg.1024;hypothetical protein</t>
  </si>
  <si>
    <t>peg.874;TonB-like protein</t>
  </si>
  <si>
    <t>peg.1136;A/G-specific adenine glycosylase (EC 3.2.2.-);Ontology_term=KEGG_ENZYME:3.2.2.-</t>
  </si>
  <si>
    <t>peg.790;Chaperone protein DnaJ</t>
  </si>
  <si>
    <t>peg.830;Flagellar L-ring protein FlgH</t>
  </si>
  <si>
    <t>peg.1551;Manganese superoxide dismutase (EC 1.15.1.1);Ontology_term=KEGG_ENZYME:1.15.1.1</t>
  </si>
  <si>
    <t>peg.2940;TonB-dependent receptor</t>
  </si>
  <si>
    <t>peg.2174;hypothetical protein</t>
  </si>
  <si>
    <t>peg.2481;Threonyl-tRNA synthetase (EC 6.1.1.3);Ontology_term=KEGG_ENZYME:6.1.1.3</t>
  </si>
  <si>
    <t>peg.1739;PseudoReconstitué thiamine biosynthesis protein ThiC</t>
  </si>
  <si>
    <t>peg.2924;hypothetical protein</t>
  </si>
  <si>
    <t>peg.2283;Protein YicC</t>
  </si>
  <si>
    <t>peg.2404;Alanyl-tRNA synthetase (EC 6.1.1.7);Ontology_term=KEGG_ENZYME:6.1.1.7</t>
  </si>
  <si>
    <t>peg.3130;MotA/TolQ/ExbB proton channel family protein2C probably associated with flagella</t>
  </si>
  <si>
    <t>peg.3176;Integral membrane protein CcmA involved in cell shape determination</t>
  </si>
  <si>
    <t>peg.3081;Glutamate Aspartate periplasmic binding protein precursor GltI (TC 3.A.1.3.4)</t>
  </si>
  <si>
    <t>peg.1982;bll8157%3B hypothetical protein</t>
  </si>
  <si>
    <t>peg.1003;hypothetical protein</t>
  </si>
  <si>
    <t>peg.3458;hypothetical protein</t>
  </si>
  <si>
    <t>peg.3291;hypothetical protein</t>
  </si>
  <si>
    <t>peg.1638;hypothetical protein</t>
  </si>
  <si>
    <t>peg.2606;Na(+) H(+) antiporter subunit F</t>
  </si>
  <si>
    <t>peg.2465;conserved hypothetical protein</t>
  </si>
  <si>
    <t>peg.1109;hypothetical protein</t>
  </si>
  <si>
    <t>peg.1076;Oligopeptide transport system permease protein OppB (TC 3.A.1.5.1)</t>
  </si>
  <si>
    <t>peg.3308;Gamma-glutamyl phosphate reductase (EC 1.2.1.41);Ontology_term=KEGG_ENZYME:1.2.1.41</t>
  </si>
  <si>
    <t>peg.3320;hypothetical protein</t>
  </si>
  <si>
    <t>peg.1164;GTP cyclohydrolase I (EC 3.5.4.16) type 1;Ontology_term=KEGG_ENZYME:3.5.4.16</t>
  </si>
  <si>
    <t>peg.1643;hypothetical protein</t>
  </si>
  <si>
    <t>peg.1945;FIG020313: hypothetical protein</t>
  </si>
  <si>
    <t>peg.3237;FIG00984333: hypothetical protein</t>
  </si>
  <si>
    <t>peg.2546;HigA protein (antitoxin to HigB)</t>
  </si>
  <si>
    <t>peg.568;hypothetical protein</t>
  </si>
  <si>
    <t>peg.2394;hypothetical protein</t>
  </si>
  <si>
    <t>peg.1083;Flp pilus assembly protein TadD2C contains TPR repeat</t>
  </si>
  <si>
    <t>peg.2559;hypothetical protein</t>
  </si>
  <si>
    <t>peg.463;alginate regulatory protein AlgP</t>
  </si>
  <si>
    <t>peg.1759;Acylphosphate phosphohydrolase (EC 3.6.1.7)2C putative;Ontology_term=KEGG_ENZYME:3.6.1.7</t>
  </si>
  <si>
    <t>peg.310;hypothetical protein</t>
  </si>
  <si>
    <t>peg.1920;hypothetical protein</t>
  </si>
  <si>
    <t>peg.2541;Multimodular transpeptidase-transglycosylase (EC 2.4.1.129) (EC 3.4.-.-);Ontology_term=KEGG_ENZYME:2.4.1.129,KEGG_ENZYME:3.4.-.-</t>
  </si>
  <si>
    <t>peg.572;MFS permease</t>
  </si>
  <si>
    <t>peg.2835;2-octaprenyl-6-methoxyphenol hydroxylase (EC 1.14.13.-);Ontology_term=KEGG_ENZYME:1.14.13.-</t>
  </si>
  <si>
    <t>peg.2767;hypothetical protein</t>
  </si>
  <si>
    <t>peg.1113;Cytochrome oxidase biogenesis protein Surf12C facilitates heme A insertion</t>
  </si>
  <si>
    <t>peg.2207;Non-specific DNA-binding protein Dps / Iron-binding ferritin-like antioxidant protein / Ferroxidase (EC 1.16.3.1);Ontology_term=KEGG_ENZYME:1.16.3.1</t>
  </si>
  <si>
    <t>peg.1044;MFS permease</t>
  </si>
  <si>
    <t>peg.613;1-hydroxy-2-methyl-2-(E)-butenyl 4-diphosphate synthase (EC 1.17.7.1);Ontology_term=KEGG_ENZYME:1.17.7.1</t>
  </si>
  <si>
    <t>peg.2217;hypothetical protein</t>
  </si>
  <si>
    <t>peg.2054;ROK family Glucokinase with ambiguous substrate specificity</t>
  </si>
  <si>
    <t>peg.2164;Phosphoribosylaminoimidazole carboxylase catalytic subunit (EC 4.1.1.21);Ontology_term=KEGG_ENZYME:4.1.1.21</t>
  </si>
  <si>
    <t>peg.3507;hypothetical protein</t>
  </si>
  <si>
    <t>peg.795;hypothetical protein</t>
  </si>
  <si>
    <t>peg.1036;GMP synthase [glutamine-hydrolyzing] (EC 6.3.5.2);Ontology_term=KEGG_ENZYME:6.3.5.2</t>
  </si>
  <si>
    <t>peg.1919;Valyl-tRNA synthetase (EC 6.1.1.9);Ontology_term=KEGG_ENZYME:6.1.1.9</t>
  </si>
  <si>
    <t>peg.74;UDP-N-acetylglucosamine 42C6-dehydratase (EC 4.2.1.-);Ontology_term=KEGG_ENZYME:4.2.1.-</t>
  </si>
  <si>
    <t>peg.172;hypothetical protein</t>
  </si>
  <si>
    <t>peg.1728;hypothetical protein</t>
  </si>
  <si>
    <t>peg.3473;hypothetical protein</t>
  </si>
  <si>
    <t>peg.95;Asparagine synthetase [glutamine-hydrolyzing] (EC 6.3.5.4);Ontology_term=KEGG_ENZYME:6.3.5.4</t>
  </si>
  <si>
    <t>peg.657;Phosphocarrier protein kinase/phosphorylase2C nitrogen regulation associated</t>
  </si>
  <si>
    <t>peg.3199;Bipolar DNA helicase</t>
  </si>
  <si>
    <t>peg.2611;diguanylate cyclase/phosphodiesterase (GGDEF &amp; EAL domains) with PAS/PAC sensor(s)</t>
  </si>
  <si>
    <t>peg.2989;32C4-dihydroxy-2-butanone 4-phosphate synthase (EC 4.1.99.12) / GTP cyclohydrolase II (EC 3.5.4.25);Ontology_term=KEGG_ENZYME:4.1.99.12,KEGG_ENZYME:3.5.4.25</t>
  </si>
  <si>
    <t>peg.1652;Uncharacterized protein conserved in bacteria</t>
  </si>
  <si>
    <t>peg.3127;hypothetical protein</t>
  </si>
  <si>
    <t>peg.3304;N-carbamoylputrescine amidase (3.5.1.53)</t>
  </si>
  <si>
    <t>peg.3439;Conserved hypothetical protein2C gene in Ubiquinol-cytochrome C chaperone locus</t>
  </si>
  <si>
    <t>peg.1599;hypothetical protein</t>
  </si>
  <si>
    <t>peg.537;Flavin reductase (EC 1.5.1.30);Ontology_term=KEGG_ENZYME:1.5.1.30</t>
  </si>
  <si>
    <t>peg.2809;Sarcosine oxidase (EC 1.5.3.1);Ontology_term=KEGG_ENZYME:1.5.3.1</t>
  </si>
  <si>
    <t>peg.3440;Ubiquinol-cytochrome C chaperone</t>
  </si>
  <si>
    <t>peg.3030;Transcriptional regulator2C MarR family</t>
  </si>
  <si>
    <t>peg.2627;Putative heme iron utilization protein</t>
  </si>
  <si>
    <t>peg.2314;hypothetical protein</t>
  </si>
  <si>
    <t>peg.2808;putative sensor (PAS) domain for methyl-accepting chemotaxis sensory transducer</t>
  </si>
  <si>
    <t>peg.2099;Alanine dehydrogenase (EC 1.4.1.1);Ontology_term=KEGG_ENZYME:1.4.1.1</t>
  </si>
  <si>
    <t>peg.636;Ribonuclease D related protein</t>
  </si>
  <si>
    <t>peg.1523;Universal stress protein UspA and related nucleotide-binding proteins</t>
  </si>
  <si>
    <t>peg.1085;Flp pilus assembly protein TadB</t>
  </si>
  <si>
    <t>peg.2197;Asp-tRNAAsn/Glu-tRNAGln amidotransferase A subunit and related amidases</t>
  </si>
  <si>
    <t>peg.2201;hypothetical protein</t>
  </si>
  <si>
    <t>peg.814;Flagellum-specific ATP synthase FliI</t>
  </si>
  <si>
    <t>peg.2621;cytochrome c2C class I</t>
  </si>
  <si>
    <t>peg.740;hypothetical protein</t>
  </si>
  <si>
    <t>peg.2628;Hypothetical2C distant similarity with heme-degrading oxygenase IsdG</t>
  </si>
  <si>
    <t>peg.472;Dihydrolipoamide dehydrogenase of 2-oxoglutarate dehydrogenase (EC 1.8.1.4);Ontology_term=KEGG_ENZYME:1.8.1.4</t>
  </si>
  <si>
    <t>peg.48;hypothetical protein</t>
  </si>
  <si>
    <t>peg.1190;hypothetical protein</t>
  </si>
  <si>
    <t>peg.437;Acetylornithine deacetylase (EC 3.5.1.16);Ontology_term=KEGG_ENZYME:3.5.1.16</t>
  </si>
  <si>
    <t>peg.3525;hypothetical protein</t>
  </si>
  <si>
    <t>peg.151;Enoyl-CoA hydratase (EC 4.2.1.17);Ontology_term=KEGG_ENZYME:4.2.1.17</t>
  </si>
  <si>
    <t>peg.879;TPR domain protein2C putative component of TonB system</t>
  </si>
  <si>
    <t>peg.100;dTDP-glucose 42C6-dehydratase (EC 4.2.1.46);Ontology_term=KEGG_ENZYME:4.2.1.46</t>
  </si>
  <si>
    <t>peg.3215;Putative protein-S-isoprenylcysteine methyltransferase-like</t>
  </si>
  <si>
    <t>peg.2145;diguanylate cyclase/phosphodiesterase (GGDEF &amp; EAL domains) with PAS/PAC sensor(s)</t>
  </si>
  <si>
    <t>peg.1314;putative serine protease SohB( EC:3.4.21.- );Ontology_term=KEGG_ENZYME:3.4.21.-</t>
  </si>
  <si>
    <t>peg.2458;hypothetical protein</t>
  </si>
  <si>
    <t>peg.633;RNA polymerase sigma-54 factor RpoN</t>
  </si>
  <si>
    <t>peg.2185;Thiamin-phosphate pyrophosphorylase (EC 2.5.1.3);Ontology_term=KEGG_ENZYME:2.5.1.3</t>
  </si>
  <si>
    <t>peg.2161;hypothetical protein</t>
  </si>
  <si>
    <t>peg.3001;lipopolysaccharide biosynthesis</t>
  </si>
  <si>
    <t>peg.3080;hypothetical protein</t>
  </si>
  <si>
    <t>peg.812;hypothetical protein</t>
  </si>
  <si>
    <t>peg.490;hypothetical protein</t>
  </si>
  <si>
    <t>peg.2651;transcriptional regulator2C Crp/Fnr family</t>
  </si>
  <si>
    <t>peg.36;Lysyl-tRNA synthetase (class I) (EC 6.1.1.6);Ontology_term=KEGG_ENZYME:6.1.1.6</t>
  </si>
  <si>
    <t>peg.1707;tolB protein precursor2C periplasmic protein involved in the tonb-independent uptake of group A colicins</t>
  </si>
  <si>
    <t>peg.546;hypothetical protein</t>
  </si>
  <si>
    <t>peg.2641;FIG00854518: hypothetical protein</t>
  </si>
  <si>
    <t>peg.554;G:T/U mismatch-specific uracil/thymine DNA-glycosylase</t>
  </si>
  <si>
    <t>peg.925;hypothetical protein</t>
  </si>
  <si>
    <t>peg.217;hypothetical protein</t>
  </si>
  <si>
    <t>peg.1048;putative inner membrane protein</t>
  </si>
  <si>
    <t>peg.3284;FIG00443700: hypothetical protein</t>
  </si>
  <si>
    <t>peg.1068;Excinuclease ABC2C C subunit-like</t>
  </si>
  <si>
    <t>peg.3328;UDP-N-acetylenolpyruvoylglucosamine reductase (EC 1.1.1.158);Ontology_term=KEGG_ENZYME:1.1.1.158</t>
  </si>
  <si>
    <t>peg.2967;hypothetical protein</t>
  </si>
  <si>
    <t>peg.2612;hypothetical protein</t>
  </si>
  <si>
    <t>peg.2796;Chaperone required for the assembly of the mitochondrial F1-ATPase</t>
  </si>
  <si>
    <t>peg.2321;Threonine dehydratase (EC 4.3.1.19);Ontology_term=KEGG_ENZYME:4.3.1.19</t>
  </si>
  <si>
    <t>peg.357;Citrate lyase beta chain (EC 4.1.3.6);Ontology_term=KEGG_ENZYME:4.1.3.6</t>
  </si>
  <si>
    <t>rna.1;tRNA-Phe-GAA</t>
  </si>
  <si>
    <t>peg.82;Oxidoreductase (EC 1.1.1.-);Ontology_term=KEGG_ENZYME:1.1.1.-</t>
  </si>
  <si>
    <t>peg.829;FIG00450025: hypothetical protein</t>
  </si>
  <si>
    <t>peg.543;putative acetyltransferase</t>
  </si>
  <si>
    <t>peg.159;Imidazole glycerol phosphate synthase cyclase subunit (EC 4.1.3.-);Ontology_term=KEGG_ENZYME:4.1.3.-</t>
  </si>
  <si>
    <t>peg.34;FIG005495: hypothetical protein</t>
  </si>
  <si>
    <t>peg.1578;Probable Co/Zn/Cd efflux system membrane fusion protein</t>
  </si>
  <si>
    <t>peg.1637;hypothetical protein</t>
  </si>
  <si>
    <t>peg.1614;hypothetical protein</t>
  </si>
  <si>
    <t>peg.3147;Ribonuclease III (EC 3.1.26.3);Ontology_term=KEGG_ENZYME:3.1.26.3</t>
  </si>
  <si>
    <t>peg.269;hypothetical protein</t>
  </si>
  <si>
    <t>peg.2880;FIG040954: Transporter</t>
  </si>
  <si>
    <t>peg.2005;hypothetical protein</t>
  </si>
  <si>
    <t>peg.212;ATP phosphoribosyltransferase (EC 2.4.2.17);Ontology_term=KEGG_ENZYME:2.4.2.17</t>
  </si>
  <si>
    <t>peg.3187;hypothetical protein</t>
  </si>
  <si>
    <t>peg.2920;Pyruvate dehydrogenase E1 component (EC 1.2.4.1);Ontology_term=KEGG_ENZYME:1.2.4.1</t>
  </si>
  <si>
    <t>peg.1972;Biosynthetic Aromatic amino acid aminotransferase beta (EC 2.6.1.57);Ontology_term=KEGG_ENZYME:2.6.1.57</t>
  </si>
  <si>
    <t>peg.1854;Excinuclease ABC subunit B</t>
  </si>
  <si>
    <t>rna.29;tRNA-Cys-GCA</t>
  </si>
  <si>
    <t>peg.3461;hypothetical protein</t>
  </si>
  <si>
    <t>peg.3012;hypothetical protein</t>
  </si>
  <si>
    <t>peg.477;Helicase PriA essential for oriC/DnaA-independent DNA replication</t>
  </si>
  <si>
    <t>peg.1466;TonB-dependent receptor</t>
  </si>
  <si>
    <t>peg.2453;Bll5542 protein</t>
  </si>
  <si>
    <t>peg.2755;Anaerobic dehydrogenases2C typically selenocysteine-containing</t>
  </si>
  <si>
    <t>peg.685;Phenylalanyl-tRNA synthetase beta chain (EC 6.1.1.20);Ontology_term=KEGG_ENZYME:6.1.1.20</t>
  </si>
  <si>
    <t>peg.94;nucleotide sugar epimerase/dehydratase</t>
  </si>
  <si>
    <t>peg.90;hypothetical protein</t>
  </si>
  <si>
    <t>peg.926;hypothetical protein</t>
  </si>
  <si>
    <t>peg.1612;hypothetical protein</t>
  </si>
  <si>
    <t>peg.3494;Dihydrofolate synthase (EC 6.3.2.12) / Folylpolyglutamate synthase (EC 6.3.2.17);Ontology_term=KEGG_ENZYME:6.3.2.12,KEGG_ENZYME:6.3.2.17</t>
  </si>
  <si>
    <t>peg.3383;hypothetical protein</t>
  </si>
  <si>
    <t>peg.408;Probable intracellular septation protein</t>
  </si>
  <si>
    <t>peg.671;FIG00445410: hypothetical protein</t>
  </si>
  <si>
    <t>peg.2378;hypothetical protein</t>
  </si>
  <si>
    <t>peg.2361;Aldehyde dehydrogenase (EC 1.2.1.3);Ontology_term=KEGG_ENZYME:1.2.1.3</t>
  </si>
  <si>
    <t>peg.476;Transaldolase (EC 2.2.1.2);Ontology_term=KEGG_ENZYME:2.2.1.2</t>
  </si>
  <si>
    <t>peg.791;NADPH:quinone oxidoreductase</t>
  </si>
  <si>
    <t>peg.134;diguanylate cyclase/phosphodiesterase (GGDEF &amp; EAL domains) with PAS/PAC sensor(s)</t>
  </si>
  <si>
    <t>peg.2703;Putative Metallo-beta-lactamase family protein</t>
  </si>
  <si>
    <t>peg.3200;Bipolar DNA helicase</t>
  </si>
  <si>
    <t>peg.2701;putative cytochrome c protein</t>
  </si>
  <si>
    <t>peg.1725;hypothetical protein</t>
  </si>
  <si>
    <t>peg.1137;WD-40 repeat protein</t>
  </si>
  <si>
    <t>peg.1899;hypothetical protein</t>
  </si>
  <si>
    <t>peg.2688;Alkanesulfonates ABC transporter ATP-binding protein / Sulfonate ABC transporter2C ATP-binding subunit SsuB</t>
  </si>
  <si>
    <t>peg.1356;Acetylornithine deacetylase/Succinyl-diaminopimelate desuccinylase and related deacylases</t>
  </si>
  <si>
    <t>peg.664;hypothetical protein</t>
  </si>
  <si>
    <t>peg.843;hypothetical protein</t>
  </si>
  <si>
    <t>peg.453;PAN domain protein</t>
  </si>
  <si>
    <t>peg.3441;conserved hypothetical protein</t>
  </si>
  <si>
    <t>peg.3537;hypothetical protein</t>
  </si>
  <si>
    <t>peg.398;3-isopropylmalate dehydrogenase (EC 1.1.1.85);Ontology_term=KEGG_ENZYME:1.1.1.85</t>
  </si>
  <si>
    <t>peg.1960;polysaccharide deacetylase</t>
  </si>
  <si>
    <t>peg.860;putative two-component sensor histidine kinase</t>
  </si>
  <si>
    <t>peg.3268;hypothetical protein</t>
  </si>
  <si>
    <t>peg.2507;hypothetical protein</t>
  </si>
  <si>
    <t>peg.529;hypothetical protein</t>
  </si>
  <si>
    <t>peg.2016;Single-stranded DNA-binding protein</t>
  </si>
  <si>
    <t>peg.206;hypothetical protein</t>
  </si>
  <si>
    <t>peg.3197;CDP-diacylglycerol--serine O-phosphatidyltransferase (EC 2.7.8.8);Ontology_term=KEGG_ENZYME:2.7.8.8</t>
  </si>
  <si>
    <t>peg.1522;Tryptophanyl-tRNA synthetase (EC 6.1.1.2);Ontology_term=KEGG_ENZYME:6.1.1.2</t>
  </si>
  <si>
    <t>peg.1681;Inositol-1-monophosphatase (EC 3.1.3.25);Ontology_term=KEGG_ENZYME:3.1.3.25</t>
  </si>
  <si>
    <t>peg.539;Radical SAM family protein HutW2C similar to coproporphyrinogen III oxidase2C oxygen-independent2C associated with heme uptake</t>
  </si>
  <si>
    <t>peg.2942;O-acetylhomoserine sulfhydrylase (EC 2.5.1.49) / O-succinylhomoserine sulfhydrylase (EC 2.5.1.48);Ontology_term=KEGG_ENZYME:2.5.1.49,KEGG_ENZYME:2.5.1.48</t>
  </si>
  <si>
    <t>peg.2549;hypothetical protein</t>
  </si>
  <si>
    <t>peg.1981;hypothetical protein</t>
  </si>
  <si>
    <t>peg.1139;Modification methylase</t>
  </si>
  <si>
    <t>peg.3453;Bis(5'-nucleosyl)-tetraphosphatase (asymmetrical) (EC 3.6.1.17);Ontology_term=KEGG_ENZYME:3.6.1.17</t>
  </si>
  <si>
    <t>peg.612;hypothetical protein</t>
  </si>
  <si>
    <t>peg.2461;hypothetical protein</t>
  </si>
  <si>
    <t>peg.1872;hypothetical protein</t>
  </si>
  <si>
    <t>peg.1035;Leucyl/phenylalanyl-tRNA--protein transferase (EC 2.3.2.6);Ontology_term=KEGG_ENZYME:2.3.2.6</t>
  </si>
  <si>
    <t>peg.1335;Ribonuclease D (EC 3.1.26.3);Ontology_term=KEGG_ENZYME:3.1.26.3</t>
  </si>
  <si>
    <t>peg.3438;Phosphate:acyl-ACP acyltransferase PlsX</t>
  </si>
  <si>
    <t>peg.2421;hypothetical protein</t>
  </si>
  <si>
    <t>peg.2692;FIG00445410: hypothetical protein</t>
  </si>
  <si>
    <t>peg.392;probable Methyltransferase</t>
  </si>
  <si>
    <t>peg.1546;hypothetical protein</t>
  </si>
  <si>
    <t>peg.62;cAMP-binding proteins - catabolite gene activator and regulatory subunit of cAMP-dependent protein kinases</t>
  </si>
  <si>
    <t>peg.2332;Butyryl-CoA dehydrogenase (EC 1.3.99.2);Ontology_term=KEGG_ENZYME:1.3.99.2</t>
  </si>
  <si>
    <t>peg.2766;hypothetical protein</t>
  </si>
  <si>
    <t>peg.2171;hypothetical protein</t>
  </si>
  <si>
    <t>peg.618;hypothetical protein%3B putative membrane protein</t>
  </si>
  <si>
    <t>peg.3365;hypothetical protein</t>
  </si>
  <si>
    <t>peg.1151;Acetylglutamate kinase (EC 2.7.2.8);Ontology_term=KEGG_ENZYME:2.7.2.8</t>
  </si>
  <si>
    <t>peg.2613;Long-chain fatty acid transport protein</t>
  </si>
  <si>
    <t>rna.36;tRNA-Met-CAT</t>
  </si>
  <si>
    <t>peg.1159;Glycolate dehydrogenase (EC 1.1.99.14)2C iron-sulfur subunit GlcF;Ontology_term=KEGG_ENZYME:1.1.99.14</t>
  </si>
  <si>
    <t>peg.3480;Prolipoprotein diacylglyceryl transferase (EC 2.4.99.-);Ontology_term=KEGG_ENZYME:2.4.99.-</t>
  </si>
  <si>
    <t>peg.444;22C32C42C5-tetrahydropyridine-22C6-dicarboxylate N-succinyltransferase (EC 2.3.1.117);Ontology_term=KEGG_ENZYME:2.3.1.117</t>
  </si>
  <si>
    <t>peg.2690;ABC transporter substrate-binding protein</t>
  </si>
  <si>
    <t>peg.19;hypothetical protein</t>
  </si>
  <si>
    <t>peg.2831;UDP-glucose dehydrogenase (EC 1.1.1.22);Ontology_term=KEGG_ENZYME:1.1.1.22</t>
  </si>
  <si>
    <t>peg.1750;(R)-citramalate synthase (EC 2.3.1.182);Ontology_term=KEGG_ENZYME:2.3.1.182</t>
  </si>
  <si>
    <t>peg.2017;hypothetical protein</t>
  </si>
  <si>
    <t>peg.2255;Anti-sigma factor ChrR</t>
  </si>
  <si>
    <t>peg.1251;HlyD family secretion protein</t>
  </si>
  <si>
    <t>peg.446;Argininosuccinate lyase (EC 4.3.2.1);Ontology_term=KEGG_ENZYME:4.3.2.1</t>
  </si>
  <si>
    <t>peg.3343;Iron-regulated protein A precursor</t>
  </si>
  <si>
    <t>peg.567;hypothetical protein</t>
  </si>
  <si>
    <t>peg.229;ABC transporter2C ATP-binding protein</t>
  </si>
  <si>
    <t>peg.1328;hypothetical protein</t>
  </si>
  <si>
    <t>peg.1851;hypothetical protein</t>
  </si>
  <si>
    <t>peg.1689;5-formyltetrahydrofolate cyclo-ligase (EC 6.3.3.2);Ontology_term=KEGG_ENZYME:6.3.3.2</t>
  </si>
  <si>
    <t>peg.2186;Thiazole biosynthesis protein ThiG</t>
  </si>
  <si>
    <t>peg.3344;hypothetical protein</t>
  </si>
  <si>
    <t>peg.3399;Lipolytic enzyme2C G-D-S-L family precursor</t>
  </si>
  <si>
    <t>peg.3387;Exodeoxyribonuclease VII small subunit (EC 3.1.11.6);Ontology_term=KEGG_ENZYME:3.1.11.6</t>
  </si>
  <si>
    <t>peg.3240;Biotin-protein ligase (EC 6.3.4.15);Ontology_term=KEGG_ENZYME:6.3.4.15</t>
  </si>
  <si>
    <t>peg.649;Phosphopantothenoylcysteine decarboxylase (EC 4.1.1.36) / Phosphopantothenoylcysteine synthetase (EC 6.3.2.5);Ontology_term=KEGG_ENZYME:4.1.1.36,KEGG_ENZYME:6.3.2.5</t>
  </si>
  <si>
    <t>peg.2669;Coenzyme PQQ synthesis protein D</t>
  </si>
  <si>
    <t>peg.1658;Phosphoglycerate mutase family (Rhiz)</t>
  </si>
  <si>
    <t>peg.419;hypothetical protein</t>
  </si>
  <si>
    <t>peg.2673;Pterin-4-alpha-carbinolamine dehydratase (EC 4.2.1.96);Ontology_term=KEGG_ENZYME:4.2.1.96</t>
  </si>
  <si>
    <t>peg.837;hypothetical protein</t>
  </si>
  <si>
    <t>peg.1102;Biotin synthase (EC 2.8.1.6);Ontology_term=KEGG_ENZYME:2.8.1.6</t>
  </si>
  <si>
    <t>peg.2055;hypothetical protein</t>
  </si>
  <si>
    <t>peg.1649;Truncated hemoglobins</t>
  </si>
  <si>
    <t>peg.2774;COG0028: Thiamine pyrophosphate-requiring enzymes</t>
  </si>
  <si>
    <t>peg.2682;COG1548 family protein</t>
  </si>
  <si>
    <t>peg.3032;Rossmann fold nucleotide-binding protein Smf possibly involved in DNA uptake</t>
  </si>
  <si>
    <t>peg.448;Diaminopimelate decarboxylase (EC 4.1.1.20);Ontology_term=KEGG_ENZYME:4.1.1.20</t>
  </si>
  <si>
    <t>peg.689;Lytic murein transglycosylase</t>
  </si>
  <si>
    <t>peg.503;hypothetical protein</t>
  </si>
  <si>
    <t>peg.412;Diaminopimelate epimerase (EC 5.1.1.7);Ontology_term=KEGG_ENZYME:5.1.1.7</t>
  </si>
  <si>
    <t>peg.1144;DNA repair protein RadC</t>
  </si>
  <si>
    <t>peg.1308;hypothetical protein</t>
  </si>
  <si>
    <t>peg.884;Related to Dihydropteroate synthase</t>
  </si>
  <si>
    <t>peg.2273;Glutamine synthetase type I (EC 6.3.1.2);Ontology_term=KEGG_ENZYME:6.3.1.2</t>
  </si>
  <si>
    <t>peg.2198;hypothetical protein</t>
  </si>
  <si>
    <t>peg.3523;serine/threonine kinase</t>
  </si>
  <si>
    <t>peg.1470;NnrS protein involved in response to NO</t>
  </si>
  <si>
    <t>peg.1238;GTP cyclohydrolase I (EC 3.5.4.16) type 1;Ontology_term=KEGG_ENZYME:3.5.4.16</t>
  </si>
  <si>
    <t>peg.1070;Prephenate dehydratase (EC 4.2.1.51);Ontology_term=KEGG_ENZYME:4.2.1.51</t>
  </si>
  <si>
    <t>peg.2674;beta-ribofuranosylaminobenzene 5'-phosphate synthase</t>
  </si>
  <si>
    <t>peg.1740;hypothetical protein</t>
  </si>
  <si>
    <t>peg.1947;hypothetical protein</t>
  </si>
  <si>
    <t>peg.1464;COG3313: Predicted Fe-S protein</t>
  </si>
  <si>
    <t>peg.2334;Regulatory protein SoxS</t>
  </si>
  <si>
    <t>peg.1355;Pyruvate2Cphosphate dikinase (EC 2.7.9.1);Ontology_term=KEGG_ENZYME:2.7.9.1</t>
  </si>
  <si>
    <t>peg.471;Dihydrolipoamide succinyltransferase component (E2) of 2-oxoglutarate dehydrogenase complex (EC 2.3.1.61);Ontology_term=KEGG_ENZYME:2.3.1.61</t>
  </si>
  <si>
    <t>peg.1203;hypothetical protein</t>
  </si>
  <si>
    <t>peg.1183;NADP oxidoreductase2C coenzyme F420-dependent</t>
  </si>
  <si>
    <t>peg.211;hypothetical protein</t>
  </si>
  <si>
    <t>peg.239;Extensin-like protein</t>
  </si>
  <si>
    <t>peg.1753;Cysteinyl-tRNA synthetase (EC 6.1.1.16);Ontology_term=KEGG_ENZYME:6.1.1.16</t>
  </si>
  <si>
    <t>peg.235;Heparinase II/III-like</t>
  </si>
  <si>
    <t>peg.1600;Acetyl-CoA synthetase (ADP-forming) alpha and beta chains2C putative</t>
  </si>
  <si>
    <t>peg.1946;Phytoene synthase (EC 2.5.1.32);Ontology_term=KEGG_ENZYME:2.5.1.32</t>
  </si>
  <si>
    <t>peg.2096;Large protein containing transglutaminase-like domain</t>
  </si>
  <si>
    <t>peg.3134;Cytochrome c551 peroxidase (EC 1.11.1.5);Ontology_term=KEGG_ENZYME:1.11.1.5</t>
  </si>
  <si>
    <t>peg.3292;hypothetical protein</t>
  </si>
  <si>
    <t>peg.1724;Ferredoxin reductase</t>
  </si>
  <si>
    <t>peg.838;Flagellar motor rotation protein MotB</t>
  </si>
  <si>
    <t>peg.1015;Transcriptional regulator2C ArsR family</t>
  </si>
  <si>
    <t>peg.2385;Cobalt-zinc-cadmium resistance protein CzcA%3B Cation efflux system protein CusA</t>
  </si>
  <si>
    <t>peg.1468;Hydroxymethylpyrimidine ABC transporter2C transmembrane component</t>
  </si>
  <si>
    <t>peg.1469;ABC-type probable sulfate transporter2C ATPase component</t>
  </si>
  <si>
    <t>peg.1566;hypothetical protein</t>
  </si>
  <si>
    <t>peg.1859;hypothetical protein</t>
  </si>
  <si>
    <t>peg.1091;Type IV prepilin peptidase TadV/CpaA</t>
  </si>
  <si>
    <t>peg.3073;hypothetical protein</t>
  </si>
  <si>
    <t>peg.2289;hypothetical protein</t>
  </si>
  <si>
    <t>peg.1006;hypothetical protein</t>
  </si>
  <si>
    <t>peg.3332;UDP-N-acetylmuramoylalanine--D-glutamate ligase (EC 6.3.2.9);Ontology_term=KEGG_ENZYME:6.3.2.9</t>
  </si>
  <si>
    <t>peg.2370;tRNA:Cm32/Um32 methyltransferase</t>
  </si>
  <si>
    <t>peg.2576;hypothetical protein</t>
  </si>
  <si>
    <t>peg.3457;hypothetical protein</t>
  </si>
  <si>
    <t>peg.674;possible ABC transporter2C periplasmic amino acid-binding protein</t>
  </si>
  <si>
    <t>peg.1382;hypothetical protein</t>
  </si>
  <si>
    <t>peg.2789;Putative activity regulator of membrane protease YbbK</t>
  </si>
  <si>
    <t>peg.118;Aerobic cobaltochelatase CobT subunit (EC 6.6.1.2);Ontology_term=KEGG_ENZYME:6.6.1.2</t>
  </si>
  <si>
    <t>peg.2076;3-oxoacyl-[acyl-carrier protein] reductase (EC 1.1.1.100);Ontology_term=KEGG_ENZYME:1.1.1.100</t>
  </si>
  <si>
    <t>peg.1695;PseudoReconstitué Crossover junction endodeoxyribonuclease RuvC (EC 3.1.22.4);Ontology_term=KEGG_ENZYME:3.1.22.4</t>
  </si>
  <si>
    <t>peg.265;hypothetical protein</t>
  </si>
  <si>
    <t>peg.2684;DUF447 family protein</t>
  </si>
  <si>
    <t>peg.3024;Aspartyl-tRNA(Asn) amidotransferase subunit A (EC 6.3.5.6) @ Glutamyl-tRNA(Gln) amidotransferase subunit A (EC 6.3.5.7);Ontology_term=KEGG_ENZYME:6.3.5.6,KEGG_ENZYME:6.3.5.7</t>
  </si>
  <si>
    <t>peg.2502;Transcriptional regulator2C ArsR family / Methyltransferase fusion</t>
  </si>
  <si>
    <t>peg.2501;52C10-methylenetetrahydrofolate reductase (EC 1.5.1.20);Ontology_term=KEGG_ENZYME:1.5.1.20</t>
  </si>
  <si>
    <t>peg.3434;4'-phosphopantetheinyltransferase family protein</t>
  </si>
  <si>
    <t>peg.234;IMP cyclohydrolase (EC 3.5.4.10) / Phosphoribosylaminoimidazolecarboxamide formyltransferase (EC 2.1.2.3);Ontology_term=KEGG_ENZYME:3.5.4.10,KEGG_ENZYME:2.1.2.3</t>
  </si>
  <si>
    <t>peg.2112;glutamine synthetase family protein</t>
  </si>
  <si>
    <t>peg.2335;sulfur oxidation protein SoxY</t>
  </si>
  <si>
    <t>peg.2026;hypothetical protein</t>
  </si>
  <si>
    <t>peg.1682;hypothetical protein</t>
  </si>
  <si>
    <t>peg.2614;FIG00854759: hypothetical protein</t>
  </si>
  <si>
    <t>peg.128;conserved hypothetical protein</t>
  </si>
  <si>
    <t>peg.1032;hypothetical protein</t>
  </si>
  <si>
    <t>peg.916;WecB</t>
  </si>
  <si>
    <t>peg.1069;toluenesulfonate zinc-independent alcohol dehydrogenase</t>
  </si>
  <si>
    <t>peg.2393;hypothetical protein</t>
  </si>
  <si>
    <t>peg.2163;Phosphoribosylaminoimidazole carboxylase ATPase subunit (EC 4.1.1.21);Ontology_term=KEGG_ENZYME:4.1.1.21</t>
  </si>
  <si>
    <t>peg.1699;Holliday junction DNA helicase RuvB</t>
  </si>
  <si>
    <t>peg.2130;hypothetical protein</t>
  </si>
  <si>
    <t>peg.3138;Arginine-tRNA-protein transferase (EC 2.3.2.8);Ontology_term=KEGG_ENZYME:2.3.2.8</t>
  </si>
  <si>
    <t>peg.2697;hypothetical protein</t>
  </si>
  <si>
    <t>peg.3511;hypothetical protein</t>
  </si>
  <si>
    <t>peg.974;GcrA cell cycle regulator</t>
  </si>
  <si>
    <t>peg.1702;Carbonic anhydrase (EC 4.2.1.1);Ontology_term=KEGG_ENZYME:4.2.1.1</t>
  </si>
  <si>
    <t>peg.1171;putative glycosyltransferase protein</t>
  </si>
  <si>
    <t>peg.1563;RNA polymerase sigma factor RpoH</t>
  </si>
  <si>
    <t>peg.146;hypothetical protein</t>
  </si>
  <si>
    <t>peg.2224;tRNA dihydrouridine synthase B (EC 1.-.-.-);Ontology_term=KEGG_ENZYME:1.-.-.-</t>
  </si>
  <si>
    <t>peg.2259;Anthranilate phosphoribosyltransferase (EC 2.4.2.18);Ontology_term=KEGG_ENZYME:2.4.2.18</t>
  </si>
  <si>
    <t>peg.1089;Type II/IV secretion system secretin RcpA/CpaC2C associated with Flp pilus assembly</t>
  </si>
  <si>
    <t>peg.3141;hypothetical protein</t>
  </si>
  <si>
    <t>peg.278;Response regulator NasT</t>
  </si>
  <si>
    <t>peg.1424;Predicted L-lactate dehydrogenase2C Iron-sulfur cluster-binding subunit YkgF</t>
  </si>
  <si>
    <t>peg.1336;hypothetical protein</t>
  </si>
  <si>
    <t>peg.1292;hypothetical protein</t>
  </si>
  <si>
    <t>peg.2336;Sulfur oxidation protein SoxZ</t>
  </si>
  <si>
    <t>peg.164;Orotate phosphoribosyltransferase (EC 2.4.2.10);Ontology_term=KEGG_ENZYME:2.4.2.10</t>
  </si>
  <si>
    <t>peg.450;hypothetical protein</t>
  </si>
  <si>
    <t>peg.170;ATP-dependent hsl protease ATP-binding subunit HslU</t>
  </si>
  <si>
    <t>peg.2877;hypothetical protein</t>
  </si>
  <si>
    <t>peg.2806;Rare lipoprotein A precursor</t>
  </si>
  <si>
    <t>peg.1560;Quinone oxidoreductase (EC 1.6.5.5);Ontology_term=KEGG_ENZYME:1.6.5.5</t>
  </si>
  <si>
    <t>peg.3542;hypothetical protein</t>
  </si>
  <si>
    <t>peg.3105;Death-on-curing protein</t>
  </si>
  <si>
    <t>rna.6;tRNA-Ser-GGA</t>
  </si>
  <si>
    <t>peg.382;Uroporphyrinogen III decarboxylase (EC 4.1.1.37);Ontology_term=KEGG_ENZYME:4.1.1.37</t>
  </si>
  <si>
    <t>peg.2662;Sulfate transporter2C CysZ-type</t>
  </si>
  <si>
    <t>peg.3128;Lytic murein transglycosylase</t>
  </si>
  <si>
    <t>peg.2727;hypothetical protein</t>
  </si>
  <si>
    <t>peg.882;Glucose-1-phosphate cytidylyltransferase (EC 2.7.7.33);Ontology_term=KEGG_ENZYME:2.7.7.33</t>
  </si>
  <si>
    <t>peg.1173;Recombination protein RecR</t>
  </si>
  <si>
    <t>peg.2304;DNA polymerase III delta prime subunit (EC 2.7.7.7);Ontology_term=KEGG_ENZYME:2.7.7.7</t>
  </si>
  <si>
    <t>peg.2545;HigB toxin protein</t>
  </si>
  <si>
    <t>peg.2691;hypothetical protein</t>
  </si>
  <si>
    <t>peg.50;UDP-N-acetylglucosamine 1-carboxyvinyltransferase (EC 2.5.1.7);Ontology_term=KEGG_ENZYME:2.5.1.7</t>
  </si>
  <si>
    <t>peg.492;Adenosine (5')-pentaphospho-(5'')-adenosine pyrophosphohydrolase (EC 3.6.1.-);Ontology_term=KEGG_ENZYME:3.6.1.-</t>
  </si>
  <si>
    <t>peg.2722;Patatin</t>
  </si>
  <si>
    <t>peg.1558;hypothetical protein</t>
  </si>
  <si>
    <t>peg.3190;hypothetical protein</t>
  </si>
  <si>
    <t>peg.2581;Cystathionine beta-lyase (EC 4.4.1.8);Ontology_term=KEGG_ENZYME:4.4.1.8</t>
  </si>
  <si>
    <t>peg.2417;Transcriptional regulator2C AsnC family</t>
  </si>
  <si>
    <t>peg.1632;putative transcriptional regulator</t>
  </si>
  <si>
    <t>peg.2095;hypothetical protein</t>
  </si>
  <si>
    <t>peg.344;hypothetical protein</t>
  </si>
  <si>
    <t>peg.2582;Aldehyde dehydrogenase (EC 1.2.1.3);Ontology_term=KEGG_ENZYME:1.2.1.3</t>
  </si>
  <si>
    <t>peg.1338;Aspartyl-tRNA synthetase (EC 6.1.1.12) @ Aspartyl-tRNA(Asn) synthetase (EC 6.1.1.23);Ontology_term=KEGG_ENZYME:6.1.1.12,KEGG_ENZYME:6.1.1.23</t>
  </si>
  <si>
    <t>peg.596;Homoserine O-acetyltransferase (EC 2.3.1.31);Ontology_term=KEGG_ENZYME:2.3.1.31</t>
  </si>
  <si>
    <t>peg.230;Arylesterase precursor (EC 3.1.1.2);Ontology_term=KEGG_ENZYME:3.1.1.2</t>
  </si>
  <si>
    <t>peg.3282;Glucose-6-phosphate isomerase (EC 5.3.1.9);Ontology_term=KEGG_ENZYME:5.3.1.9</t>
  </si>
  <si>
    <t>peg.330;TonB-dependent siderophore receptor</t>
  </si>
  <si>
    <t>peg.983;hypothetical protein</t>
  </si>
  <si>
    <t>peg.2557;Protease II (EC 3.4.21.83);Ontology_term=KEGG_ENZYME:3.4.21.83</t>
  </si>
  <si>
    <t>peg.3285;hypothetical protein</t>
  </si>
  <si>
    <t>peg.1255;Glutamate formiminotransferase (EC 2.1.2.5) @ Glutamate formyltransferase;Ontology_term=KEGG_ENZYME:2.1.2.5</t>
  </si>
  <si>
    <t>peg.3526;hypothetical protein</t>
  </si>
  <si>
    <t>peg.813;hypothetical protein</t>
  </si>
  <si>
    <t>peg.1827;hypothetical protein</t>
  </si>
  <si>
    <t>peg.766;hypothetical protein</t>
  </si>
  <si>
    <t>peg.2840;Transcriptional regulator2C AraC family</t>
  </si>
  <si>
    <t>peg.1559;hypothetical protein</t>
  </si>
  <si>
    <t>peg.622;Glycosyltransferase</t>
  </si>
  <si>
    <t>peg.1371;Molybdenum cofactor biosynthesis protein MoaE%3B Molybdopterin converting factor subunit 2</t>
  </si>
  <si>
    <t>peg.1844;conserved hypothetical protein%3B putative signal peptide</t>
  </si>
  <si>
    <t>peg.2362;hypothetical protein</t>
  </si>
  <si>
    <t>peg.1779;Homoserine dehydrogenase (EC 1.1.1.3);Ontology_term=KEGG_ENZYME:1.1.1.3</t>
  </si>
  <si>
    <t>peg.3459;hypothetical protein</t>
  </si>
  <si>
    <t>peg.1968;Putative membrane protein</t>
  </si>
  <si>
    <t>peg.2290;hypothetical protein</t>
  </si>
  <si>
    <t>peg.714;hypothetical protein</t>
  </si>
  <si>
    <t>peg.2668;Coenzyme PQQ synthesis protein C</t>
  </si>
  <si>
    <t>peg.2301;Metal-dependent hydrolases of the beta-lactamase superfamily I%3B PhnP protein</t>
  </si>
  <si>
    <t>peg.547;Sensor histidine kinase in cluster with mercury reductase</t>
  </si>
  <si>
    <t>peg.3517;hypothetical protein</t>
  </si>
  <si>
    <t>peg.124;PseudoReconstitué 3-dehydroquinate synthase (EC 4.2.3.4);Ontology_term=KEGG_ENZYME:4.2.3.4</t>
  </si>
  <si>
    <t>peg.3351;putative two-component sensor histidine kinase with PAS/PAC domains</t>
  </si>
  <si>
    <t>peg.2397;ATP-dependent DNA helicase RecQ</t>
  </si>
  <si>
    <t>peg.1896;ABC-type multidrug transport system2C permease component</t>
  </si>
  <si>
    <t>peg.2229;D-alanine aminotransferase (EC 2.6.1.21);Ontology_term=KEGG_ENZYME:2.6.1.21</t>
  </si>
  <si>
    <t>peg.253;hypothetical protein</t>
  </si>
  <si>
    <t>peg.2097;hypothetical protein</t>
  </si>
  <si>
    <t>peg.480;hypothetical protein</t>
  </si>
  <si>
    <t>peg.2225;Nitrogen regulation protein NR(II) (EC 2.7.3.-);Ontology_term=KEGG_ENZYME:2.7.3.-</t>
  </si>
  <si>
    <t>peg.3549;TRAP dicarboxylate transporter2C DctM subunit2C unknown substrate 6</t>
  </si>
  <si>
    <t>peg.1892;Transcription termination protein NusB</t>
  </si>
  <si>
    <t>peg.1887;Ribonucleotide reductase transcriptional regulator NrdR</t>
  </si>
  <si>
    <t>peg.3539;conserved protein of unknown function%3B putative YcgN protein</t>
  </si>
  <si>
    <t>peg.2176;hypothetical protein</t>
  </si>
  <si>
    <t>peg.1646;Nitrite-sensitive transcriptional repressor NsrR</t>
  </si>
  <si>
    <t>peg.3184;hypothetical protein</t>
  </si>
  <si>
    <t>peg.1240;hypothetical protein</t>
  </si>
  <si>
    <t>peg.491;putative invasion protein A (adenosine 5'-tetraphospho-5'-adenosine pyrophosphatase)</t>
  </si>
  <si>
    <t>peg.531;hypothetical protein</t>
  </si>
  <si>
    <t>peg.2784;Membrane-associated zinc metalloprotease</t>
  </si>
  <si>
    <t>peg.3031;Acyl-phosphate:glycerol-3-phosphate O-acyltransferase PlsY</t>
  </si>
  <si>
    <t>peg.1568;Dehydrogenases with different specificities (related to short-chain alcohol dehydrogenases)</t>
  </si>
  <si>
    <t>peg.3278;Lipoprotein signal peptidase (EC 3.4.23.36);Ontology_term=KEGG_ENZYME:3.4.23.36</t>
  </si>
  <si>
    <t>peg.3431;hypothetical protein</t>
  </si>
  <si>
    <t>peg.1169;Peptide deformylase (EC 3.5.1.88);Ontology_term=KEGG_ENZYME:3.5.1.88</t>
  </si>
  <si>
    <t>peg.1242;hypothetical protein</t>
  </si>
  <si>
    <t>peg.2875;putative periplasmic protein kinase ArgK and related GTPases of G3E family</t>
  </si>
  <si>
    <t>peg.919;hypothetical protein</t>
  </si>
  <si>
    <t>peg.1765;hypothetical protein</t>
  </si>
  <si>
    <t>peg.3262;Carboxynorspermidine decarboxylase2C putative (EC 4.1.1.-);Ontology_term=KEGG_ENZYME:4.1.1.-</t>
  </si>
  <si>
    <t>peg.2514;response regulator in two-component regulatory system with PhoQ</t>
  </si>
  <si>
    <t>peg.135;hypothetical protein</t>
  </si>
  <si>
    <t>peg.1347;Folate-dependent protein for Fe/S cluster synthesis/repair in oxidative stress</t>
  </si>
  <si>
    <t>peg.3146;GTP-binding protein Era</t>
  </si>
  <si>
    <t>peg.2800;hypothetical protein</t>
  </si>
  <si>
    <t>peg.3382;Cell division protein FtsI [Peptidoglycan synthetase] (EC 2.4.1.129);Ontology_term=KEGG_ENZYME:2.4.1.129</t>
  </si>
  <si>
    <t>peg.2583;Isochorismatase (EC 3.3.2.1);Ontology_term=KEGG_ENZYME:3.3.2.1</t>
  </si>
  <si>
    <t>peg.832;Flagellar biosynthesis protein FliP</t>
  </si>
  <si>
    <t>peg.2275;Glutamate synthase [NADPH] putative GlxC chain (EC 1.4.1.13);Ontology_term=KEGG_ENZYME:1.4.1.13</t>
  </si>
  <si>
    <t>peg.1897;ABC-type multidrug transport system2C ATPase component</t>
  </si>
  <si>
    <t>peg.3122;16 kDa heat shock protein A</t>
  </si>
  <si>
    <t>peg.1801;Molybdopterin biosynthesis protein MoeA / CTP:molybdopterin cytidylyltransferase</t>
  </si>
  <si>
    <t>peg.2274;Glutamate synthase [NADPH] large chain (EC 1.4.1.13);Ontology_term=KEGG_ENZYME:1.4.1.13</t>
  </si>
  <si>
    <t>peg.2182;hypothetical protein</t>
  </si>
  <si>
    <t>peg.3205;hypothetical protein</t>
  </si>
  <si>
    <t>peg.2876;Forkhead-associated</t>
  </si>
  <si>
    <t>peg.915;Non-ribosomal peptide synthase</t>
  </si>
  <si>
    <t>peg.1141;hypothetical protein</t>
  </si>
  <si>
    <t>peg.1911;hypothetical protein</t>
  </si>
  <si>
    <t>peg.20;hypothetical protein</t>
  </si>
  <si>
    <t>peg.2003;hypothetical protein</t>
  </si>
  <si>
    <t>peg.3198;hypothetical protein</t>
  </si>
  <si>
    <t>peg.3491;hypothetical protein</t>
  </si>
  <si>
    <t>peg.669;hypothetical protein</t>
  </si>
  <si>
    <t>peg.3156;Redoxin domain protein</t>
  </si>
  <si>
    <t>peg.1153;hypothetical protein</t>
  </si>
  <si>
    <t>peg.1889;Riboflavin synthase eubacterial/eukaryotic (EC 2.5.1.9);Ontology_term=KEGG_ENZYME:2.5.1.9</t>
  </si>
  <si>
    <t>peg.3482;COG1496: Uncharacterized conserved protein</t>
  </si>
  <si>
    <t>peg.1738;hypothetical protein</t>
  </si>
  <si>
    <t>peg.575;hypothetical protein</t>
  </si>
  <si>
    <t>peg.2088;Flagellar motor switch protein FliG</t>
  </si>
  <si>
    <t>peg.2804;serine protease DO-like protein</t>
  </si>
  <si>
    <t>peg.2827;Von Willebrand factor type A domain protein2C associated with Flp pilus assembly</t>
  </si>
  <si>
    <t>peg.968;hypothetical protein</t>
  </si>
  <si>
    <t>peg.2829;Molybdopterin biosynthesis Mog protein2C molybdochelatase</t>
  </si>
  <si>
    <t>peg.3225;COG0536: GTP-binding protein Obg</t>
  </si>
  <si>
    <t>peg.3514;UPF0337 protein yjbJ</t>
  </si>
  <si>
    <t>peg.3185;Fumarate hydratase class II (EC 4.2.1.2);Ontology_term=KEGG_ENZYME:4.2.1.2</t>
  </si>
  <si>
    <t>peg.1873;hypothetical protein</t>
  </si>
  <si>
    <t>peg.840;PROBABLE FLAGELLAR HOOK-LENGTH CONTROL PROTEIN</t>
  </si>
  <si>
    <t>peg.2012;hypothetical protein</t>
  </si>
  <si>
    <t>peg.356;hypothetical protein</t>
  </si>
  <si>
    <t>peg.772;Extracellular ligand-binding receptor</t>
  </si>
  <si>
    <t>peg.1415;hypothetical protein</t>
  </si>
  <si>
    <t>peg.2841;hypothetical protein</t>
  </si>
  <si>
    <t>peg.1357;ribonuclease T2 family protein</t>
  </si>
  <si>
    <t>peg.703;hypothetical protein</t>
  </si>
  <si>
    <t>peg.1764;hypothetical protein</t>
  </si>
  <si>
    <t>peg.2929;hypothetical protein</t>
  </si>
  <si>
    <t>peg.1306;phage SPO1 DNA polymerase-related protein</t>
  </si>
  <si>
    <t>peg.1616;ferric uptake regulator2C FUR family</t>
  </si>
  <si>
    <t>peg.456;Phosphate regulon transcriptional regulatory protein PhoB (SphR)</t>
  </si>
  <si>
    <t>peg.1353;Quinolinate phosphoribosyltransferase [decarboxylating] (EC 2.4.2.19);Ontology_term=KEGG_ENZYME:2.4.2.19</t>
  </si>
  <si>
    <t>peg.1407;CRISPR-associated protein2C Csd2 family</t>
  </si>
  <si>
    <t>peg.1433;L-lactate permease</t>
  </si>
  <si>
    <t>peg.1790;Alkylphosphonate utilization operon protein PhnA</t>
  </si>
  <si>
    <t>peg.3498;Phosphoribosylanthranilate isomerase (EC 5.3.1.24);Ontology_term=KEGG_ENZYME:5.3.1.24</t>
  </si>
  <si>
    <t>peg.1381;hypothetical protein</t>
  </si>
  <si>
    <t>peg.2329;Long-chain-fatty-acid--CoA ligase (EC 6.2.1.3);Ontology_term=KEGG_ENZYME:6.2.1.3</t>
  </si>
  <si>
    <t>peg.163;PhnB protein</t>
  </si>
  <si>
    <t>peg.658;Peptide chain release factor 1</t>
  </si>
  <si>
    <t>peg.3395;hypothetical protein</t>
  </si>
  <si>
    <t>peg.2305;Thymidylate kinase (EC 2.7.4.9);Ontology_term=KEGG_ENZYME:2.7.4.9</t>
  </si>
  <si>
    <t>peg.2410;hypothetical protein</t>
  </si>
  <si>
    <t>peg.2488;hypothetical protein</t>
  </si>
  <si>
    <t>peg.558;Pyridoxal-5'-phosphate phosphatase (EC 3.1.3.74)2C Alphaproteobacterial type;Ontology_term=KEGG_ENZYME:3.1.3.74</t>
  </si>
  <si>
    <t>peg.821;hypothetical protein</t>
  </si>
  <si>
    <t>peg.2685;hypothetical protein</t>
  </si>
  <si>
    <t>peg.366;ABC transporter involved in cytochrome c biogenesis2C ATPase component CcmA</t>
  </si>
  <si>
    <t>peg.2452;conserved hypothetical protein</t>
  </si>
  <si>
    <t>peg.1084;Type II/IV secretion system protein TadC2C associated with Flp pilus assembly</t>
  </si>
  <si>
    <t>peg.73;Molybdenum transport system permease protein ModB (TC 3.A.1.8.1)</t>
  </si>
  <si>
    <t>peg.839;Chemotaxis protein motC</t>
  </si>
  <si>
    <t>peg.1465;Putative NADPH-quinone reductase2C YabF family</t>
  </si>
  <si>
    <t>peg.1541;Ribosome-binding factor A</t>
  </si>
  <si>
    <t>peg.3377;Dihydrofolate reductase</t>
  </si>
  <si>
    <t>peg.877;hypothetical protein</t>
  </si>
  <si>
    <t>peg.191;Molybdopterin biosynthesis protein MoeB</t>
  </si>
  <si>
    <t>peg.478;hypothetical protein</t>
  </si>
  <si>
    <t>peg.2698;hypothetical protein</t>
  </si>
  <si>
    <t>peg.1958;membrane fusion protein</t>
  </si>
  <si>
    <t>peg.318;Chromosome (plasmid) partitioning protein ParA</t>
  </si>
  <si>
    <t>peg.3271;Riboflavin kinase (EC 2.7.1.26) / FMN adenylyltransferase (EC 2.7.7.2);Ontology_term=KEGG_ENZYME:2.7.1.26,KEGG_ENZYME:2.7.7.2</t>
  </si>
  <si>
    <t>peg.1156;hypothetical protein</t>
  </si>
  <si>
    <t>peg.2333;Sulfide dehydrogenase [flavocytochrome C] flavoprotein chain precursor (EC 1.8.2.-);Ontology_term=KEGG_ENZYME:1.8.2.-</t>
  </si>
  <si>
    <t>peg.323;Putative hemolysin</t>
  </si>
  <si>
    <t>peg.1383;ATP-binding region2C ATPase-like</t>
  </si>
  <si>
    <t>peg.3110;protein of unknown function DUF882</t>
  </si>
  <si>
    <t>peg.890;FIG016027: protein of unknown function YeaO</t>
  </si>
  <si>
    <t>peg.3540;FIG001196: Membrane protein YedZ</t>
  </si>
  <si>
    <t>peg.2391;Adenylate cyclase (EC 4.6.1.1);Ontology_term=KEGG_ENZYME:4.6.1.1</t>
  </si>
  <si>
    <t>peg.306;MobC protein</t>
  </si>
  <si>
    <t>peg.199;hypothetical protein</t>
  </si>
  <si>
    <t>peg.2150;ABC transporter2C ATP-binding protein</t>
  </si>
  <si>
    <t>peg.1455;CobN component of cobalt chelatase involved in B12 biosynthesis</t>
  </si>
  <si>
    <t>peg.2721;Acyl dehydratase</t>
  </si>
  <si>
    <t>peg.755;hypothetical protein</t>
  </si>
  <si>
    <t>peg.2010;GAF sensor hybrid histidine kinase</t>
  </si>
  <si>
    <t>peg.3532;Ribonuclease BN (EC 3.1.-.-);Ontology_term=KEGG_ENZYME:3.1.-.-</t>
  </si>
  <si>
    <t>peg.2119;hydrolase2C carbon-nitrogen family</t>
  </si>
  <si>
    <t>peg.712;phage integrase family protein</t>
  </si>
  <si>
    <t>peg.2180;Exodeoxyribonuclease VII large subunit (EC 3.1.11.6);Ontology_term=KEGG_ENZYME:3.1.11.6</t>
  </si>
  <si>
    <t>peg.1350;Predicted NAD regulator in Alphaproteobacteria</t>
  </si>
  <si>
    <t>peg.2240;4-hydroxythreonine-4-phosphate dehydrogenase (EC 1.1.1.262);Ontology_term=KEGG_ENZYME:1.1.1.262</t>
  </si>
  <si>
    <t>peg.1994;hypothetical protein</t>
  </si>
  <si>
    <t>peg.626;Probable glycosyl transferase</t>
  </si>
  <si>
    <t>peg.1330;Putative permease often clustered with de novo purine synthesis</t>
  </si>
  <si>
    <t>peg.1533;Apolipoprotein N-acyltransferase (EC 2.3.1.-) / Copper homeostasis protein CutE;Ontology_term=KEGG_ENZYME:2.3.1.-</t>
  </si>
  <si>
    <t>peg.2427;tRNA dihydrouridine synthase A</t>
  </si>
  <si>
    <t>peg.3449;putative Cytochrome bd22C subunit II</t>
  </si>
  <si>
    <t>peg.244;uroporphyrinogen-III synthase</t>
  </si>
  <si>
    <t>peg.1973;hypothetical protein</t>
  </si>
  <si>
    <t>peg.1192;Cyclopropane-fatty-acyl-phospholipid synthase (EC 2.1.1.79);Ontology_term=KEGG_ENZYME:2.1.1.79</t>
  </si>
  <si>
    <t>peg.64;hypothetical protein</t>
  </si>
  <si>
    <t>peg.3486;ATPase YjeE2C predicted to have essential role in cell wall biosynthesis / COG3178: Predicted phosphotransferase related to Ser/Thr protein kinases</t>
  </si>
  <si>
    <t>peg.2303;Methionyl-tRNA synthetase (EC 6.1.1.10);Ontology_term=KEGG_ENZYME:6.1.1.10</t>
  </si>
  <si>
    <t>peg.307;Phage integrase</t>
  </si>
  <si>
    <t>peg.3239;Metallo-beta-lactamase family protein2C RNA-specific</t>
  </si>
  <si>
    <t>peg.637;Na(+) H(+) antiporter subunit A</t>
  </si>
  <si>
    <t>peg.2249;hypothetical protein</t>
  </si>
  <si>
    <t>peg.407;Transcriptional regulator2C MarR family</t>
  </si>
  <si>
    <t>peg.421;2-octaprenyl-3-methyl-6-methoxy-12C4-benzoquinol hydroxylase (EC 1.14.13.-);Ontology_term=KEGG_ENZYME:1.14.13.-</t>
  </si>
  <si>
    <t>peg.2724;Phenazine biosynthesis protein PhzF like</t>
  </si>
  <si>
    <t>peg.1791;DEAD/DEAH box helicase-like</t>
  </si>
  <si>
    <t>peg.1354;hypothetical protein</t>
  </si>
  <si>
    <t>peg.2700;FIG00458549: hypothetical protein</t>
  </si>
  <si>
    <t>peg.1147;periplasmic ATP/GTP-binding protein</t>
  </si>
  <si>
    <t>peg.530;hypothetical protein</t>
  </si>
  <si>
    <t>peg.3338;Iron-regulated protein A precursor</t>
  </si>
  <si>
    <t>peg.1893;Thiamine-monophosphate kinase (EC 2.7.4.16);Ontology_term=KEGG_ENZYME:2.7.4.16</t>
  </si>
  <si>
    <t>peg.2770;DNA recombination protein RmuC</t>
  </si>
  <si>
    <t>peg.1313;COG4123: Predicted O-methyltransferase</t>
  </si>
  <si>
    <t>peg.1423;Predicted L-lactate dehydrogenase2C hypothetical protein subunit YkgG</t>
  </si>
  <si>
    <t>peg.2921;Dihydrolipoamide acetyltransferase component of pyruvate dehydrogenase complex (EC 2.3.1.12);Ontology_term=KEGG_ENZYME:2.3.1.12</t>
  </si>
  <si>
    <t>peg.2449;hypothetical protein</t>
  </si>
  <si>
    <t>peg.479;hypothetical protein</t>
  </si>
  <si>
    <t>peg.2468;hypothetical protein</t>
  </si>
  <si>
    <t>peg.1023;hypothetical protein</t>
  </si>
  <si>
    <t>peg.3541;Putative sulfite oxidase subunit YedY</t>
  </si>
  <si>
    <t>peg.254;hypothetical protein</t>
  </si>
  <si>
    <t>peg.2189;Putative stomatin/prohibitin-family membrane protease subunit YbbK</t>
  </si>
  <si>
    <t>peg.1953;Quinone oxidoreductase (EC 1.6.5.5);Ontology_term=KEGG_ENZYME:1.6.5.5</t>
  </si>
  <si>
    <t>peg.2558;NAD-dependent protein deacetylase of SIR2 family</t>
  </si>
  <si>
    <t>peg.1913;Putative membrane protein2C clustering with ActP</t>
  </si>
  <si>
    <t>peg.1642;Hydrogen peroxide-inducible genes activator</t>
  </si>
  <si>
    <t>peg.1603;PAS/PAC sensor hybrid histidine kinase</t>
  </si>
  <si>
    <t>peg.2155;ZINC-FINGER PROTEIN</t>
  </si>
  <si>
    <t>peg.1272;surface antigen (D15)</t>
  </si>
  <si>
    <t>peg.2178;Tetraacyldisaccharide 4'-kinase (EC 2.7.1.130);Ontology_term=KEGG_ENZYME:2.7.1.130</t>
  </si>
  <si>
    <t>peg.873;L-lactate dehydrogenase (EC 1.1.2.3);Ontology_term=KEGG_ENZYME:1.1.2.3</t>
  </si>
  <si>
    <t>peg.1199;FIG00441227: hypothetical protein</t>
  </si>
  <si>
    <t>peg.1572;hypothetical protein</t>
  </si>
  <si>
    <t>peg.3086;hypothetical protein</t>
  </si>
  <si>
    <t>peg.3388;Acetylspermidine deacetylase (EC 3.5.1.48)%3B Deacetylases2C including yeast histone deacetylase and acetoin utilization protein;Ontology_term=KEGG_ENZYME:3.5.1.48</t>
  </si>
  <si>
    <t>peg.3412;Transcriptional regulator2C MarR family%3B Cinnamoyl ester hydrolase</t>
  </si>
  <si>
    <t>peg.2985;hypothetical protein</t>
  </si>
  <si>
    <t>peg.409;Intracellular septation protein A</t>
  </si>
  <si>
    <t>peg.3069;Permease of the drug/metabolite transporter (DMT) superfamily</t>
  </si>
  <si>
    <t>peg.1952;hypothetical protein</t>
  </si>
  <si>
    <t>peg.47;Transcriptional regulator2C TetR family</t>
  </si>
  <si>
    <t>peg.331;hypothetical protein</t>
  </si>
  <si>
    <t>peg.2683;hypothetical protein</t>
  </si>
  <si>
    <t>peg.2214;Pyruvate dehydrogenase E1 component beta subunit (EC 1.2.4.1);Ontology_term=KEGG_ENZYME:1.2.4.1</t>
  </si>
  <si>
    <t>peg.85;Asparagine synthetase [glutamine-hydrolyzing] (EC 6.3.5.4);Ontology_term=KEGG_ENZYME:6.3.5.4</t>
  </si>
  <si>
    <t>peg.2728;Chromosome (plasmid) partitioning protein ParA</t>
  </si>
  <si>
    <t>peg.2470;hypothetical protein</t>
  </si>
  <si>
    <t>peg.1584;hypothetical protein</t>
  </si>
  <si>
    <t>peg.3506;probable monooxygenase HpaC</t>
  </si>
  <si>
    <t>peg.2451;hypothetical protein</t>
  </si>
  <si>
    <t>peg.358;Pyridoxal kinase (EC 2.7.1.35);Ontology_term=KEGG_ENZYME:2.7.1.35</t>
  </si>
  <si>
    <t>peg.2281;Transcriptional regulator2C MerR family</t>
  </si>
  <si>
    <t>peg.22;hypothetical protein</t>
  </si>
  <si>
    <t>peg.1450;Cobalt-precorrin-6x reductase (EC 1.3.1.54);Ontology_term=KEGG_ENZYME:1.3.1.54</t>
  </si>
  <si>
    <t>peg.2874;peptidase M482C Ste24p</t>
  </si>
  <si>
    <t>peg.2643;Cobalamin biosynthesis protein BluB @ 52C6-dimethylbenzimidazole synthase2C flavin destructase family</t>
  </si>
  <si>
    <t>peg.324;DNA mismatch repair protein MutS</t>
  </si>
  <si>
    <t>peg.551;hypothetical protein</t>
  </si>
  <si>
    <t>peg.2592;hypothetical protein</t>
  </si>
  <si>
    <t>peg.1160;Protein serine-threonine phosphatase</t>
  </si>
  <si>
    <t>peg.2269;Glutamyl-tRNA synthetase (EC 6.1.1.17);Ontology_term=KEGG_ENZYME:6.1.1.17</t>
  </si>
  <si>
    <t>peg.18;hypothetical protein</t>
  </si>
  <si>
    <t>peg.1721;GCN5-related N-acetyltransferase</t>
  </si>
  <si>
    <t>peg.2990;Succinyl-CoA synthetase2C alpha subunit-related enzymes</t>
  </si>
  <si>
    <t>peg.1734;NADH:flavin oxidoreductase/NADH oxidase</t>
  </si>
  <si>
    <t>rna.8;tRNA-Arg-CCG</t>
  </si>
  <si>
    <t>peg.2365;Paraquat-inducible protein A</t>
  </si>
  <si>
    <t>rna.32;tRNA-Val-TAC</t>
  </si>
  <si>
    <t>peg.457;Phosphate transport system regulatory protein PhoU</t>
  </si>
  <si>
    <t>peg.3091;Tyrosyl-tRNA synthetase (EC 6.1.1.1);Ontology_term=KEGG_ENZYME:6.1.1.1</t>
  </si>
  <si>
    <t>peg.1521;Proposed peptidoglycan lipid II flippase MurJ</t>
  </si>
  <si>
    <t>peg.1332;Polyphosphate kinase (EC 2.7.4.1);Ontology_term=KEGG_ENZYME:2.7.4.1</t>
  </si>
  <si>
    <t>peg.173;hypothetical protein</t>
  </si>
  <si>
    <t>peg.1804;transcriptional regulator2C Crp/Fnr family</t>
  </si>
  <si>
    <t>peg.2424;Phosphoglucosamine mutase (EC 5.4.2.10) / Phosphomannomutase (EC 5.4.2.8);Ontology_term=KEGG_ENZYME:5.4.2.10,KEGG_ENZYME:5.4.2.8</t>
  </si>
  <si>
    <t>peg.920;hypothetical protein</t>
  </si>
  <si>
    <t>peg.3530;hypothetical protein</t>
  </si>
  <si>
    <t>peg.3102;PaaD-like protein (DUF59) involved in Fe-S cluster assembly</t>
  </si>
  <si>
    <t>peg.3392;D-2-hydroxyglutarate dehydrogenase</t>
  </si>
  <si>
    <t>peg.1510;probable two-component sensor</t>
  </si>
  <si>
    <t>peg.3068;Pantoate--beta-alanine ligase (EC 6.3.2.1);Ontology_term=KEGG_ENZYME:6.3.2.1</t>
  </si>
  <si>
    <t>peg.1696;hypothetical protein</t>
  </si>
  <si>
    <t>peg.277;Nitrate ABC transporter2C nitrate-binding protein</t>
  </si>
  <si>
    <t>peg.2293;hypothetical protein</t>
  </si>
  <si>
    <t>peg.2234;hypothetical protein</t>
  </si>
  <si>
    <t>peg.2471;hypothetical protein</t>
  </si>
  <si>
    <t>peg.3047;tRNA nucleotidyltransferase (EC 2.7.7.21) (EC 2.7.7.25);Ontology_term=KEGG_ENZYME:2.7.7.21,KEGG_ENZYME:2.7.7.25</t>
  </si>
  <si>
    <t>peg.3428;hypothetical protein</t>
  </si>
  <si>
    <t>peg.2399;hypothetical protein</t>
  </si>
  <si>
    <t>peg.1601;hypothetical protein</t>
  </si>
  <si>
    <t>peg.811;Flagellar protein FlgJ [peptidoglycan hydrolase] (EC 3.2.1.-);Ontology_term=KEGG_ENZYME:3.2.1.-</t>
  </si>
  <si>
    <t>peg.3446;Membrane protein</t>
  </si>
  <si>
    <t>peg.1079;hypothetical protein</t>
  </si>
  <si>
    <t>peg.1755;Glutamyl-tRNA(Gln) synthetase (EC 6.1.1.24);Ontology_term=KEGG_ENZYME:6.1.1.24</t>
  </si>
  <si>
    <t>rna.44;tRNA-Tyr-GTA</t>
  </si>
  <si>
    <t>peg.2484;PseudoReconstitué Putative iron-sulfur cluster assembly scaffold protein for SUF system2C SufE2</t>
  </si>
  <si>
    <t>peg.1378;hypothetical protein</t>
  </si>
  <si>
    <t>peg.1700;Phosphoesterase (EC 3.1.-.-);Ontology_term=KEGG_ENZYME:3.1.-.-</t>
  </si>
  <si>
    <t>peg.380;Septum formation protein Maf</t>
  </si>
  <si>
    <t>peg.1018;hypothetical protein</t>
  </si>
  <si>
    <t>peg.2278;Sarcosine oxidase delta subunit (EC 1.5.3.1);Ontology_term=KEGG_ENZYME:1.5.3.1</t>
  </si>
  <si>
    <t>peg.668;Methanol dehydrogenase large subunit protein (EC 1.1.99.8);Ontology_term=KEGG_ENZYME:1.1.99.8</t>
  </si>
  <si>
    <t>peg.3469;hypothetical protein</t>
  </si>
  <si>
    <t>peg.3277;Isoleucyl-tRNA synthetase (EC 6.1.1.5);Ontology_term=KEGG_ENZYME:6.1.1.5</t>
  </si>
  <si>
    <t>peg.1579;RND efflux system2C inner membrane transporter CmeB</t>
  </si>
  <si>
    <t>peg.3094;Membrane protein2C putative</t>
  </si>
  <si>
    <t>peg.2266;hypothetical protein</t>
  </si>
  <si>
    <t>peg.3426;hypothetical protein</t>
  </si>
  <si>
    <t>peg.3335;UDP-N-acetylmuramoylalanyl-D-glutamyl-22C6-diaminopimelate--D-alanyl-D-alanine ligase (EC 6.3.2.10);Ontology_term=KEGG_ENZYME:6.3.2.10</t>
  </si>
  <si>
    <t>peg.2729;hypothetical protein</t>
  </si>
  <si>
    <t>peg.3384;hypothetical protein</t>
  </si>
  <si>
    <t>peg.1318;Glycyl-tRNA synthetase beta chain (EC 6.1.1.14);Ontology_term=KEGG_ENZYME:6.1.1.14</t>
  </si>
  <si>
    <t>peg.2428;site-specific recombinase2C phage integrase family</t>
  </si>
  <si>
    <t>peg.249;Protein of unknown function DUF55</t>
  </si>
  <si>
    <t>peg.1676;Triosephosphate isomerase (EC 5.3.1.1);Ontology_term=KEGG_ENZYME:5.3.1.1</t>
  </si>
  <si>
    <t>peg.346;Phosphate regulon sensor protein PhoR (SphS) (EC 2.7.13.3);Ontology_term=KEGG_ENZYME:2.7.13.3</t>
  </si>
  <si>
    <t>peg.2568;hypothetical protein</t>
  </si>
  <si>
    <t>peg.1802;hypothetical protein</t>
  </si>
  <si>
    <t>peg.2241;Dimethyladenosine transferase (EC 2.1.1.-);Ontology_term=KEGG_ENZYME:2.1.1.-</t>
  </si>
  <si>
    <t>peg.1565;Ribosomal large subunit pseudouridine synthase D (EC 4.2.1.70);Ontology_term=KEGG_ENZYME:4.2.1.70</t>
  </si>
  <si>
    <t>peg.3029;hypothetical protein</t>
  </si>
  <si>
    <t>peg.2803;FIG065221: Holliday junction DNA helicase</t>
  </si>
  <si>
    <t>peg.72;Molybdenum transport ATP-binding protein ModC (TC 3.A.1.8.1)</t>
  </si>
  <si>
    <t>peg.2007;Excinuclease ABC subunit A</t>
  </si>
  <si>
    <t>peg.1029;Cell division protein FtsJ / Ribosomal RNA large subunit methyltransferase J (EC 2.1.1.-);Ontology_term=KEGG_ENZYME:2.1.1.-</t>
  </si>
  <si>
    <t>peg.2403;hypothetical protein</t>
  </si>
  <si>
    <t>peg.1905;Ribonuclease E inhibitor RraA</t>
  </si>
  <si>
    <t>rna.7;tRNA-Gly-GCC</t>
  </si>
  <si>
    <t>peg.2143;Beta-lactamase (EC 3.5.2.6);Ontology_term=KEGG_ENZYME:3.5.2.6</t>
  </si>
  <si>
    <t>peg.2277;Sarcosine oxidase beta subunit (EC 1.5.3.1);Ontology_term=KEGG_ENZYME:1.5.3.1</t>
  </si>
  <si>
    <t>peg.1828;hypothetical protein</t>
  </si>
  <si>
    <t>peg.2120;Histone acetyltransferase HPA2 and related acetyltransferases</t>
  </si>
  <si>
    <t>peg.3432;hypothetical protein</t>
  </si>
  <si>
    <t>peg.2974;hypothetical protein</t>
  </si>
  <si>
    <t>peg.182;PPO candidate 1</t>
  </si>
  <si>
    <t>peg.2649;hypothetical protein</t>
  </si>
  <si>
    <t>peg.1780;Fructose-12C6-bisphosphatase2C GlpX type (EC 3.1.3.11);Ontology_term=KEGG_ENZYME:3.1.3.11</t>
  </si>
  <si>
    <t>peg.1912;Acetate permease ActP (cation/acetate symporter)</t>
  </si>
  <si>
    <t>peg.3101;Cysteine desulfurase (EC 2.8.1.7)2C SufS subfamily;Ontology_term=KEGG_ENZYME:2.8.1.7</t>
  </si>
  <si>
    <t>peg.283;Quino(hemo)protein alcohol dehydrogenase2C PQQ-dependent (EC 1.1.99.8);Ontology_term=KEGG_ENZYME:1.1.99.8</t>
  </si>
  <si>
    <t>peg.561;hypothetical protein</t>
  </si>
  <si>
    <t>peg.640;Na(+) H(+) antiporter subunit C</t>
  </si>
  <si>
    <t>peg.3470;FIG00853286: hypothetical protein</t>
  </si>
  <si>
    <t>peg.352;hypothetical protein</t>
  </si>
  <si>
    <t>peg.2897;hypothetical protein</t>
  </si>
  <si>
    <t>peg.3369;hypothetical protein</t>
  </si>
  <si>
    <t>peg.1066;SAM dependent methyltransferase</t>
  </si>
  <si>
    <t>peg.193;hypothetical protein</t>
  </si>
  <si>
    <t>peg.3144;DNA recombination and repair protein RecO</t>
  </si>
  <si>
    <t>peg.24;COG0454: Histone acetyltransferase HPA2 and related acetyltransferases</t>
  </si>
  <si>
    <t>peg.1737;hypothetical protein</t>
  </si>
  <si>
    <t>peg.3236;hypothetical protein</t>
  </si>
  <si>
    <t>peg.1881;3-hydroxyisobutyryl-CoA hydrolase (EC 3.1.2.4);Ontology_term=KEGG_ENZYME:3.1.2.4</t>
  </si>
  <si>
    <t>peg.536;hypothetical protein</t>
  </si>
  <si>
    <t>peg.2444;hypothetical protein</t>
  </si>
  <si>
    <t>peg.84;UDP-N-acetylglucosamine 2-epimerase (EC 5.1.3.14);Ontology_term=KEGG_ENZYME:5.1.3.14</t>
  </si>
  <si>
    <t>peg.2359;hypothetical protein</t>
  </si>
  <si>
    <t>peg.3547;Gentamicin 3'-N-acetyltransferase( EC:2.3.1.60 );Ontology_term=KEGG_ENZYME:2.3.1.60</t>
  </si>
  <si>
    <t>peg.410;Signal recognition particle receptor protein FtsY (alpha subunit) (TC 3.A.5.1.1)</t>
  </si>
  <si>
    <t>peg.600;FIG018171: hypothetical protein of Cupin superfamily</t>
  </si>
  <si>
    <t>peg.1377;hypothetical protein</t>
  </si>
  <si>
    <t>peg.1516;Gamma-glutamyltranspeptidase (EC 2.3.2.2);Ontology_term=KEGG_ENZYME:2.3.2.2</t>
  </si>
  <si>
    <t>peg.3231;Ubiquinone biosynthesis monooxygenase UbiB</t>
  </si>
  <si>
    <t>peg.89;hypothetical protein</t>
  </si>
  <si>
    <t>peg.2265;hypothetical protein</t>
  </si>
  <si>
    <t>peg.1098;Thiopurine S-methyltransferase (EC 2.1.1.67);Ontology_term=KEGG_ENZYME:2.1.1.67</t>
  </si>
  <si>
    <t>rna.20;tRNA-Ser-GCT</t>
  </si>
  <si>
    <t>peg.75;4-keto-6-deoxy-N-Acetyl-D-hexosaminyl-(Lipid carrier) aminotransferase</t>
  </si>
  <si>
    <t>peg.3022;hypothetical protein</t>
  </si>
  <si>
    <t>peg.971;Transglutaminase-like domain</t>
  </si>
  <si>
    <t>peg.411;MiaB family protein2C possibly involved in tRNA or rRNA modification</t>
  </si>
  <si>
    <t>peg.2542;HYPOTHETICAL TRANSMEMBRANE PROTEIN</t>
  </si>
  <si>
    <t>rna.19;tRNA-Ser-CGA</t>
  </si>
  <si>
    <t>peg.646;Dehydrogenases with different specificities (related to short-chain alcohol dehydrogenases)</t>
  </si>
  <si>
    <t>peg.947;two component response regulator</t>
  </si>
  <si>
    <t>peg.3430;hypothetical protein</t>
  </si>
  <si>
    <t>peg.3276;Glutathione S-transferase (EC 2.5.1.18);Ontology_term=KEGG_ENZYME:2.5.1.18</t>
  </si>
  <si>
    <t>peg.1608;RNA polymerase sigma-70 factor</t>
  </si>
  <si>
    <t>peg.627;SH32C type 3 domain protein</t>
  </si>
  <si>
    <t>peg.2052;Endoribonuclease L-PSP</t>
  </si>
  <si>
    <t>peg.681;hypothetical protein</t>
  </si>
  <si>
    <t>peg.3099;Iron-sulfur cluster assembly ATPase protein SufC</t>
  </si>
  <si>
    <t>peg.3014;probable esterase</t>
  </si>
  <si>
    <t>peg.2839;hypothetical protein</t>
  </si>
  <si>
    <t>peg.778;hypothetical protein</t>
  </si>
  <si>
    <t>peg.619;hypothetical protein</t>
  </si>
  <si>
    <t>peg.2276;Glutamine amidotransferase protein GlxB (EC 2.4.2.-);Ontology_term=KEGG_ENZYME:2.4.2.-</t>
  </si>
  <si>
    <t>peg.2360;hypothetical protein</t>
  </si>
  <si>
    <t>peg.2991;Lactoylglutathione lyase and related lyases</t>
  </si>
  <si>
    <t>peg.2655;hypothetical protein</t>
  </si>
  <si>
    <t>peg.597;hypothetical protein</t>
  </si>
  <si>
    <t>peg.1989;hypothetical protein</t>
  </si>
  <si>
    <t>peg.1823;Manganese ABC transporter2C ATP-binding protein SitB</t>
  </si>
  <si>
    <t>peg.584;hypothetical protein</t>
  </si>
  <si>
    <t>peg.1123;Homoserine kinase (EC 2.7.1.39);Ontology_term=KEGG_ENZYME:2.7.1.39</t>
  </si>
  <si>
    <t>peg.3451;tRNA:m(5)U-54 MTase gid</t>
  </si>
  <si>
    <t>peg.1829;hypothetical protein</t>
  </si>
  <si>
    <t>peg.2131;hypothetical protein</t>
  </si>
  <si>
    <t>peg.1979;NAD(P)HX epimerase / NAD(P)HX dehydratase</t>
  </si>
  <si>
    <t>peg.2485;bifunctional phosphoribosyl-AMP cyclohydrolase/phosphoribosyl-ATP pyrophosphatase protein( EC:3.6.1.312CEC:3.5.4.19 );Ontology_term=KEGG_ENZYME:3.6.1.31,KEGG_ENZYME:3.5.4.19</t>
  </si>
  <si>
    <t>peg.10;HPr kinase/phosphorylase (EC 2.7.1.-) (EC 2.7.4.-);Ontology_term=KEGG_ENZYME:2.7.1.-,KEGG_ENZYME:2.7.4.-</t>
  </si>
  <si>
    <t>peg.1252;ABC-type multidrug transport system2C permease component</t>
  </si>
  <si>
    <t>peg.3538;peptidase S582C DmpA</t>
  </si>
  <si>
    <t>peg.1122;Ribonuclease HI (EC 3.1.26.4);Ontology_term=KEGG_ENZYME:3.1.26.4</t>
  </si>
  <si>
    <t>peg.435;Fructokinase (EC 2.7.1.4);Ontology_term=KEGG_ENZYME:2.7.1.4</t>
  </si>
  <si>
    <t>peg.3221;hypothetical protein</t>
  </si>
  <si>
    <t>peg.615;Zinc ABC transporter2C inner membrane permease protein ZnuB</t>
  </si>
  <si>
    <t>peg.2480;hypothetical protein</t>
  </si>
  <si>
    <t>peg.420;16S rRNA processing protein RimM</t>
  </si>
  <si>
    <t>peg.2782;Phosphatidate cytidylyltransferase (EC 2.7.7.41);Ontology_term=KEGG_ENZYME:2.7.7.41</t>
  </si>
  <si>
    <t>peg.1826;FIG071193: hypothetical protein</t>
  </si>
  <si>
    <t>peg.1001;hypothetical protein</t>
  </si>
  <si>
    <t>peg.3429;hypothetical protein</t>
  </si>
  <si>
    <t>peg.1045;Glucans biosynthesis protein D precursor</t>
  </si>
  <si>
    <t>peg.1331;Chromosomal replication initiator protein DnaA</t>
  </si>
  <si>
    <t>rna.26;tRNA-Thr-GGT</t>
  </si>
  <si>
    <t>peg.3033;hypothetical protein</t>
  </si>
  <si>
    <t>peg.901;polysaccharide export protein</t>
  </si>
  <si>
    <t>peg.909;hypothetical protein</t>
  </si>
  <si>
    <t>peg.507;hypothetical protein</t>
  </si>
  <si>
    <t>peg.2109;Gamma-glutamyl-GABA hydrolase (EC 3.5.1.94);Ontology_term=KEGG_ENZYME:3.5.1.94</t>
  </si>
  <si>
    <t>peg.332;M38 (beta-aspartyl dipeptidase) family protein</t>
  </si>
  <si>
    <t>peg.2639;hypothetical protein</t>
  </si>
  <si>
    <t>peg.2051;Glycerophosphoryl diester phosphodiesterase (EC 3.1.4.46);Ontology_term=KEGG_ENZYME:3.1.4.46</t>
  </si>
  <si>
    <t>peg.1528;1-acyl-sn-glycerol-3-phosphate acyltransferase (EC 2.3.1.51);Ontology_term=KEGG_ENZYME:2.3.1.51</t>
  </si>
  <si>
    <t>peg.1345;hypothetical protein</t>
  </si>
  <si>
    <t>peg.2374;hypothetical cytosolic protein</t>
  </si>
  <si>
    <t>peg.347;hypothetical protein</t>
  </si>
  <si>
    <t>peg.1449;Cobalt-precorrin-6y C5-methyltransferase (EC 2.1.1.-) / Cobalt-precorrin-6y C15-methyltransferase [decarboxylating] (EC 2.1.1.-);Ontology_term=KEGG_ENZYME:2.1.1.-,KEGG_ENZYME:2.1.1.-</t>
  </si>
  <si>
    <t>peg.122;Cell division protein BolA</t>
  </si>
  <si>
    <t>peg.1792;Potassium efflux system KefA protein / Small-conductance mechanosensitive channel</t>
  </si>
  <si>
    <t>peg.3228;FIG056164: rhomboid family serine protease</t>
  </si>
  <si>
    <t>peg.2223;2-C-methyl-D-erythritol 4-phosphate cytidylyltransferase (EC 2.7.7.60) / 2-C-methyl-D-erythritol 22C4-cyclodiphosphate synthase (EC 4.6.1.12);Ontology_term=KEGG_ENZYME:2.7.7.60,KEGG_ENZYME:4.6.1.12</t>
  </si>
  <si>
    <t>peg.745;hypothetical protein</t>
  </si>
  <si>
    <t>peg.704;putative outer membrane protein</t>
  </si>
  <si>
    <t>peg.2254;RNA polymerase sigma-70 factor2C ECF subfamily</t>
  </si>
  <si>
    <t>peg.303;response regulator receiver protein</t>
  </si>
  <si>
    <t>peg.780;Periplasmic thiol:disulfide oxidoreductase DsbB2C required for DsbA reoxidation</t>
  </si>
  <si>
    <t>peg.2556;hypothetical protein</t>
  </si>
  <si>
    <t>peg.866;hypothetical protein</t>
  </si>
  <si>
    <t>peg.226;Transcriptional regulator2C TetR family</t>
  </si>
  <si>
    <t>peg.2833;hypothetical protein</t>
  </si>
  <si>
    <t>peg.3100;Iron-sulfur cluster assembly protein SufD</t>
  </si>
  <si>
    <t>peg.1571;hypothetical protein</t>
  </si>
  <si>
    <t>peg.2188;Long-chain-fatty-acid--CoA ligase (EC 6.2.1.3);Ontology_term=KEGG_ENZYME:6.2.1.3</t>
  </si>
  <si>
    <t>peg.517;Two component response regulator</t>
  </si>
  <si>
    <t>peg.1609;DNA-directed RNA polymerase specialized sigma subunit2C sigma24-like</t>
  </si>
  <si>
    <t>peg.1011;predicted pyridoxamine 5'-phosphate oxidase</t>
  </si>
  <si>
    <t>peg.1348;DNA-3-methyladenine glycosylase (EC 3.2.2.20);Ontology_term=KEGG_ENZYME:3.2.2.20</t>
  </si>
  <si>
    <t>peg.1613;hypothetical protein</t>
  </si>
  <si>
    <t>peg.2358;hypothetical protein</t>
  </si>
  <si>
    <t>peg.1906;Transcriptional regulator2C XRE family</t>
  </si>
  <si>
    <t>peg.264;probable amino acid permease</t>
  </si>
  <si>
    <t>peg.2184;COGs COG3558</t>
  </si>
  <si>
    <t>peg.2032;Signal transduction histidine kinase</t>
  </si>
  <si>
    <t>peg.1039;Cytochrome oxidase biogenesis protein Surf12C facilitates heme A insertion</t>
  </si>
  <si>
    <t>peg.3321;DNA ligase (EC 6.5.1.2);Ontology_term=KEGG_ENZYME:6.5.1.2</t>
  </si>
  <si>
    <t>peg.177;DNA recombination and repair protein RecF</t>
  </si>
  <si>
    <t>peg.1706;putative tolA-related transport transmembrane protein</t>
  </si>
  <si>
    <t>peg.3039;Coproporphyrinogen III oxidase2C aerobic (EC 1.3.3.3);Ontology_term=KEGG_ENZYME:1.3.3.3</t>
  </si>
  <si>
    <t>peg.326;PseudoReconstituté DNA polymerase I (EC 2.7.7.7);Ontology_term=KEGG_ENZYME:2.7.7.7</t>
  </si>
  <si>
    <t>peg.2279;Sarcosine oxidase alpha subunit (EC 1.5.3.1);Ontology_term=KEGG_ENZYME:1.5.3.1</t>
  </si>
  <si>
    <t>peg.1736;Glutathione peroxidase (EC 1.11.1.9);Ontology_term=KEGG_ENZYME:1.11.1.9</t>
  </si>
  <si>
    <t>peg.1769;hypothetical protein</t>
  </si>
  <si>
    <t>peg.2543;hypothetical protein</t>
  </si>
  <si>
    <t>peg.2928;Trehalose-6-phosphate phosphatase (EC 3.1.3.12);Ontology_term=KEGG_ENZYME:3.1.3.12</t>
  </si>
  <si>
    <t>peg.2738;hypothetical protein</t>
  </si>
  <si>
    <t>peg.3040;Carbonic anhydrase (EC 4.2.1.1);Ontology_term=KEGG_ENZYME:4.2.1.1</t>
  </si>
  <si>
    <t>peg.2477;ATP-binding protein of ABC transporter</t>
  </si>
  <si>
    <t>peg.260;hypothetical protein</t>
  </si>
  <si>
    <t>peg.2663;Putative sulfate permease</t>
  </si>
  <si>
    <t>peg.371;putative RNA methyltransferase2C TrmH family</t>
  </si>
  <si>
    <t>peg.228;ABC transporter2C permease protein2C putative</t>
  </si>
  <si>
    <t>peg.1701;4-hydroxybenzoyl-CoA thioesterase family active site</t>
  </si>
  <si>
    <t>peg.3545;hypothetical protein</t>
  </si>
  <si>
    <t>peg.904;Glycosyl transferase2C group 1 family protein</t>
  </si>
  <si>
    <t>peg.744;hypothetical protein</t>
  </si>
  <si>
    <t>peg.378;Dephospho-CoA kinase (EC 2.7.1.24);Ontology_term=KEGG_ENZYME:2.7.1.24</t>
  </si>
  <si>
    <t>peg.705;hypothetical protein</t>
  </si>
  <si>
    <t>peg.831;Flagellar biosynthesis protein FliL</t>
  </si>
  <si>
    <t>peg.1217;DNA-cytosine methyltransferase (EC 2.1.1.37);Ontology_term=KEGG_ENZYME:2.1.1.37</t>
  </si>
  <si>
    <t>peg.3336;UDP-N-acetylmuramoylalanyl-D-glutamate--22C6-diaminopimelate ligase (EC 6.3.2.13);Ontology_term=KEGG_ENZYME:6.3.2.13</t>
  </si>
  <si>
    <t>peg.2506;Membrane alanine aminopeptidase N (EC 3.4.11.2);Ontology_term=KEGG_ENZYME:3.4.11.2</t>
  </si>
  <si>
    <t>peg.2626;hypothetical protein</t>
  </si>
  <si>
    <t>peg.2323;Protein of unknown function DUF541</t>
  </si>
  <si>
    <t>peg.2208;hypothetical protein</t>
  </si>
  <si>
    <t>peg.443;PseudoReconstitué N-succinyl-L2CL-diaminopimelate desuccinylase (EC 3.5.1.18);Ontology_term=KEGG_ENZYME:3.5.1.18</t>
  </si>
  <si>
    <t>peg.1000;Chemotaxis protein methyltransferase CheR (EC 2.1.1.80);Ontology_term=KEGG_ENZYME:2.1.1.80</t>
  </si>
  <si>
    <t>peg.3104;Kup system potassium uptake protein</t>
  </si>
  <si>
    <t>peg.2106;Gamma-aminobutyrate:alpha-ketoglutarate aminotransferase (EC 2.6.1.19);Ontology_term=KEGG_ENZYME:2.6.1.19</t>
  </si>
  <si>
    <t>peg.3318;Xaa-Pro aminopeptidase (EC 3.4.11.9);Ontology_term=KEGG_ENZYME:3.4.11.9</t>
  </si>
  <si>
    <t>peg.883;hypothetical protein</t>
  </si>
  <si>
    <t>peg.342;hypothetical protein</t>
  </si>
  <si>
    <t>peg.1403;hypothetical protein</t>
  </si>
  <si>
    <t>peg.451;poly (3-hydroxybutyrate) depolymerase</t>
  </si>
  <si>
    <t>peg.1772;Ribosomal protein S12p Asp88 (E. coli) methylthiotransferase</t>
  </si>
  <si>
    <t>peg.3182;hypothetical protein</t>
  </si>
  <si>
    <t>peg.518;sensor histidine kinase</t>
  </si>
  <si>
    <t>peg.764;hypothetical protein</t>
  </si>
  <si>
    <t>peg.1273;PseudoReconstitué Periplasmic binding protein</t>
  </si>
  <si>
    <t>peg.2440;hypothetical protein</t>
  </si>
  <si>
    <t>peg.2572;hypothetical protein</t>
  </si>
  <si>
    <t>peg.3085;Aminobutyraldehyde dehydrogenase (EC 1.2.1.19);Ontology_term=KEGG_ENZYME:1.2.1.19</t>
  </si>
  <si>
    <t>peg.3508;Regulatory protein SoxS</t>
  </si>
  <si>
    <t>peg.2296;Alanine racemase (EC 5.1.1.1);Ontology_term=KEGG_ENZYME:5.1.1.1</t>
  </si>
  <si>
    <t>peg.379;Shikimate 5-dehydrogenase I alpha (EC 1.1.1.25);Ontology_term=KEGG_ENZYME:1.1.1.25</t>
  </si>
  <si>
    <t>peg.1799;putative Alpha-ribazole phosphatase (anaerobic pathway of cobalamin biosynthesis2C cobC)( EC:3.1.3.73 );Ontology_term=KEGG_ENZYME:3.1.3.73</t>
  </si>
  <si>
    <t>peg.913;Non-ribosomal peptide synthetase</t>
  </si>
  <si>
    <t>peg.2250;Hydroxymethylpyrimidine phosphate kinase ThiD (EC 2.7.4.7);Ontology_term=KEGG_ENZYME:2.7.4.7</t>
  </si>
  <si>
    <t>peg.2489;hypothetical protein</t>
  </si>
  <si>
    <t>peg.3366;LOC495430 protein</t>
  </si>
  <si>
    <t>peg.3217;Protein-N(5)-glutamine methyltransferase PrmB2C methylates LSU ribosomal protein L3p</t>
  </si>
  <si>
    <t>peg.534;hypothetical protein</t>
  </si>
  <si>
    <t>peg.1583;hypothetical protein</t>
  </si>
  <si>
    <t>peg.3510;Methylthioribose-1-phosphate isomerase (EC 5.3.1.23);Ontology_term=KEGG_ENZYME:5.3.1.23</t>
  </si>
  <si>
    <t>peg.3411;Bifunctional protein: zinc-containing alcohol dehydrogenase%3B quinone oxidoreductase ( NADPH:quinone reductase) (EC 1.1.1.-)%3B Similar to arginate lyase;Ontology_term=KEGG_ENZYME:1.1.1.-</t>
  </si>
  <si>
    <t>peg.583;ISSpo32C transposase</t>
  </si>
  <si>
    <t>peg.3380;rRNA small subunit methyltransferase H</t>
  </si>
  <si>
    <t>peg.1762;Octanoate-[acyl-carrier-protein]-protein-N-octanoyltransferase</t>
  </si>
  <si>
    <t>peg.761;hypothetical protein</t>
  </si>
  <si>
    <t>peg.246;hypothetical protein</t>
  </si>
  <si>
    <t>peg.2805;hypothetical protein</t>
  </si>
  <si>
    <t>peg.3515;protein of unknown function DUF1328</t>
  </si>
  <si>
    <t>peg.2987;putative signal-transduction protein with CBS domains</t>
  </si>
  <si>
    <t>peg.3492;Arsenate reductase (EC 1.20.4.1);Ontology_term=KEGG_ENZYME:1.20.4.1</t>
  </si>
  <si>
    <t>peg.1452;Cobalt-precorrin-2 C20-methyltransferase (EC 2.1.1.130);Ontology_term=KEGG_ENZYME:2.1.1.130</t>
  </si>
  <si>
    <t>peg.2922;Dihydrolipoamide dehydrogenase of pyruvate dehydrogenase complex (EC 1.8.1.4);Ontology_term=KEGG_ENZYME:1.8.1.4</t>
  </si>
  <si>
    <t>peg.1800;Nicotinate-nucleotide--dimethylbenzimidazole phosphoribosyltransferase (EC 2.4.2.21);Ontology_term=KEGG_ENZYME:2.4.2.21</t>
  </si>
  <si>
    <t>peg.1414;hypothetical protein</t>
  </si>
  <si>
    <t>rna.10;tRNA-Leu-CAG</t>
  </si>
  <si>
    <t>peg.313;Dipeptidyl carboxypeptidase Dcp (EC 3.4.15.5);Ontology_term=KEGG_ENZYME:3.4.15.5</t>
  </si>
  <si>
    <t>peg.1855;hypothetical protein</t>
  </si>
  <si>
    <t>peg.158;Endonuclease III (EC 4.2.99.18);Ontology_term=KEGG_ENZYME:4.2.99.18</t>
  </si>
  <si>
    <t>peg.2622;FIG01125970: hypothetical protein</t>
  </si>
  <si>
    <t>peg.2087;hypothetical protein</t>
  </si>
  <si>
    <t>peg.898;hypothetical protein</t>
  </si>
  <si>
    <t>peg.2398;PseudoReconstitué Peptide chain release factor 3</t>
  </si>
  <si>
    <t>peg.3476;Osmolarity sensor protein EnvZ (EC 2.7.3.-);Ontology_term=KEGG_ENZYME:2.7.3.-</t>
  </si>
  <si>
    <t>peg.245;Porphobilinogen deaminase (EC 2.5.1.61);Ontology_term=KEGG_ENZYME:2.5.1.61</t>
  </si>
  <si>
    <t>peg.3445;hypothetical protein</t>
  </si>
  <si>
    <t>peg.560;DNA polymerase III chi subunit (EC 2.7.7.7);Ontology_term=KEGG_ENZYME:2.7.7.7</t>
  </si>
  <si>
    <t>peg.2616;FIG00961164: hypothetical protein</t>
  </si>
  <si>
    <t>peg.2976;hypothetical protein</t>
  </si>
  <si>
    <t>peg.97;probable glycosyltransferase</t>
  </si>
  <si>
    <t>peg.1167;hypothetical protein</t>
  </si>
  <si>
    <t>peg.405;DNA repair and recombination protein2C putative helicase</t>
  </si>
  <si>
    <t>peg.2509;putative membrane-associated protein</t>
  </si>
  <si>
    <t>peg.123;Co2 transporter containing CBS domains</t>
  </si>
  <si>
    <t>peg.2608;hypothetical protein</t>
  </si>
  <si>
    <t>peg.317;hypothetical protein</t>
  </si>
  <si>
    <t>peg.2483;Protein YidD</t>
  </si>
  <si>
    <t>peg.1509;hypothetical protein</t>
  </si>
  <si>
    <t>peg.3038;PseudoReconstitué Lipid A export ATP-binding/permease protein MsbA</t>
  </si>
  <si>
    <t>peg.3167;3'(2')2C5'-bisphosphate nucleotidase (EC 3.1.3.7);Ontology_term=KEGG_ENZYME:3.1.3.7</t>
  </si>
  <si>
    <t>peg.76;putative acetyl transferase protein</t>
  </si>
  <si>
    <t>peg.2196;hypothetical protein</t>
  </si>
  <si>
    <t>peg.638;NADH dehydrogenase (quinone)( EC:1.6.99.5 );Ontology_term=KEGG_ENZYME:1.6.99.5</t>
  </si>
  <si>
    <t>peg.3307;Glutamate 5-kinase (EC 2.7.2.11);Ontology_term=KEGG_ENZYME:2.7.2.11</t>
  </si>
  <si>
    <t>peg.1241;Zinc uptake regulation protein ZUR</t>
  </si>
  <si>
    <t>peg.3259;hypothetical protein</t>
  </si>
  <si>
    <t>peg.3297;hypothetical protein</t>
  </si>
  <si>
    <t>peg.439;O-acetylhomoserine sulfhydrylase (EC 2.5.1.49) / O-succinylhomoserine sulfhydrylase (EC 2.5.1.48);Ontology_term=KEGG_ENZYME:2.5.1.49,KEGG_ENZYME:2.5.1.48</t>
  </si>
  <si>
    <t>peg.2401;hypothetical protein</t>
  </si>
  <si>
    <t>peg.2386;hypothetical protein</t>
  </si>
  <si>
    <t>peg.169;hypothetical protein</t>
  </si>
  <si>
    <t>peg.998;hypothetical protein</t>
  </si>
  <si>
    <t>peg.1819;hypothetical protein</t>
  </si>
  <si>
    <t>peg.1081;Peptidase B (EC 3.4.11.23);Ontology_term=KEGG_ENZYME:3.4.11.23</t>
  </si>
  <si>
    <t>peg.112;Biotin synthesis protein BioZ</t>
  </si>
  <si>
    <t>peg.2419;COG1234: Metal-dependent hydrolases of the beta-lactamase superfamily III</t>
  </si>
  <si>
    <t>peg.509;D-3-phosphoglycerate dehydrogenase (EC 1.1.1.95);Ontology_term=KEGG_ENZYME:1.1.1.95</t>
  </si>
  <si>
    <t>peg.2830;diguanylate cyclase/phosphodiesterase (GGDEF &amp; EAL domains) with PAS/PAC sensor(s)</t>
  </si>
  <si>
    <t>peg.2918;phospholipase/carboxylesterase</t>
  </si>
  <si>
    <t>peg.46;hypothetical protein</t>
  </si>
  <si>
    <t>peg.442;3-oxoacyl-[acyl-carrier protein] reductase (EC 1.1.1.100);Ontology_term=KEGG_ENZYME:1.1.1.100</t>
  </si>
  <si>
    <t>peg.2085;hypothetical protein</t>
  </si>
  <si>
    <t>peg.431;hypothetical protein</t>
  </si>
  <si>
    <t>peg.3448;putative Cytochrome bd22C subunit I</t>
  </si>
  <si>
    <t>peg.3045;Hypothetical nudix hydrolase YeaB</t>
  </si>
  <si>
    <t>peg.2059;MutT/nudix family protein</t>
  </si>
  <si>
    <t>peg.2280;Sarcosine oxidase gamma subunit (EC 1.5.3.1);Ontology_term=KEGG_ENZYME:1.5.3.1</t>
  </si>
  <si>
    <t>peg.2315;hypothetical protein</t>
  </si>
  <si>
    <t>peg.3162;hypothetical protein</t>
  </si>
  <si>
    <t>peg.2878;Serine/threonine protein kinase (EC 2.7.11.1);Ontology_term=KEGG_ENZYME:2.7.11.1</t>
  </si>
  <si>
    <t>peg.1557;Putative membrane protein</t>
  </si>
  <si>
    <t>peg.397;hypothetical protein</t>
  </si>
  <si>
    <t>peg.2618;3-dehydroquinate synthase (EC 4.2.3.4);Ontology_term=KEGG_ENZYME:4.2.3.4</t>
  </si>
  <si>
    <t>peg.2118;Putrescine transport system permease protein PotI (TC 3.A.1.11.2)</t>
  </si>
  <si>
    <t>peg.1138;hypothetical protein</t>
  </si>
  <si>
    <t>peg.1868;hypothetical protein</t>
  </si>
  <si>
    <t>peg.2132;hypothetical protein</t>
  </si>
  <si>
    <t>peg.1688;FIG006542: Phosphoesterase</t>
  </si>
  <si>
    <t>peg.1564;hypothetical protein</t>
  </si>
  <si>
    <t>peg.2580;hypothetical protein</t>
  </si>
  <si>
    <t>peg.1743;hypothetical protein</t>
  </si>
  <si>
    <t>peg.2031;Response regulator</t>
  </si>
  <si>
    <t>peg.1648;hypothetical protein</t>
  </si>
  <si>
    <t>peg.2246;Muconate cycloisomerase (EC 5.5.1.1);Ontology_term=KEGG_ENZYME:5.5.1.1</t>
  </si>
  <si>
    <t>peg.3082;Glutamate Aspartate transport system permease protein GltJ (TC 3.A.1.3.4)</t>
  </si>
  <si>
    <t>peg.1;TRAP dicarboxylate transporter2C DctQ subunit2C unknown substrate 6</t>
  </si>
  <si>
    <t>peg.1096;Foldase protein PrsA precursor (EC 5.2.1.8);Ontology_term=KEGG_ENZYME:5.2.1.8</t>
  </si>
  <si>
    <t>peg.3275;Ribosomal RNA small subunit methyltransferase E (EC 2.1.1.-);Ontology_term=KEGG_ENZYME:2.1.1.-</t>
  </si>
  <si>
    <t>peg.1694;hypothetical protein</t>
  </si>
  <si>
    <t>peg.2758;hypothetical protein</t>
  </si>
  <si>
    <t>peg.1168;Methionyl-tRNA formyltransferase (EC 2.1.2.9);Ontology_term=KEGG_ENZYME:2.1.2.9</t>
  </si>
  <si>
    <t>peg.1303;Radical SAM domain protein</t>
  </si>
  <si>
    <t>peg.771;rRNA small subunit methyltransferase I</t>
  </si>
  <si>
    <t>peg.233;aminoglycoside 6-N-acetyltransferase</t>
  </si>
  <si>
    <t>peg.2066;Prolidase (EC 3.4.13.9);Ontology_term=KEGG_ENZYME:3.4.13.9</t>
  </si>
  <si>
    <t>peg.325;PseudoReconstitué [Protein-PII] uridylyltransferase (EC 2.7.7.59);Ontology_term=KEGG_ENZYME:2.7.7.59</t>
  </si>
  <si>
    <t>peg.3513;hypothetical protein</t>
  </si>
  <si>
    <t>peg.2689;ABC-type nitrate/sulfonate/bicarbonate transport system2C permease component</t>
  </si>
  <si>
    <t>peg.993;Glycogen debranching enzyme</t>
  </si>
  <si>
    <t>peg.2110;Omega-amino acid--pyruvate aminotransferase (EC 2.6.1.18);Ontology_term=KEGG_ENZYME:2.6.1.18</t>
  </si>
  <si>
    <t>peg.2190;Ferrochelatase2C protoheme ferro-lyase (EC 4.99.1.1);Ontology_term=KEGG_ENZYME:4.99.1.1</t>
  </si>
  <si>
    <t>peg.1434;regulatory protein GntR</t>
  </si>
  <si>
    <t>peg.3489;FIG061771: ATP-dependent nuclease subunit A</t>
  </si>
  <si>
    <t>peg.1285;Patatin</t>
  </si>
  <si>
    <t>peg.3096;Iron-sulfur cluster regulator IscR</t>
  </si>
  <si>
    <t>peg.1071;3-deoxy-manno-octulosonate cytidylyltransferase (EC 2.7.7.38);Ontology_term=KEGG_ENZYME:2.7.7.38</t>
  </si>
  <si>
    <t>peg.1663;hypothetical protein</t>
  </si>
  <si>
    <t>peg.1747;D-alanyl-D-alanine carboxypeptidase (EC 3.4.16.4);Ontology_term=KEGG_ENZYME:3.4.16.4</t>
  </si>
  <si>
    <t>peg.1198;Fructose-12C6-bisphosphatase2C type I (EC 3.1.3.11);Ontology_term=KEGG_ENZYME:3.1.3.11</t>
  </si>
  <si>
    <t>peg.2732;Aerobic glycerol-3-phosphate dehydrogenase (EC 1.1.5.3);Ontology_term=KEGG_ENZYME:1.1.5.3</t>
  </si>
  <si>
    <t>peg.2282;Guanylate kinase (EC 2.7.4.8);Ontology_term=KEGG_ENZYME:2.7.4.8</t>
  </si>
  <si>
    <t>peg.2882;hypothetical protein</t>
  </si>
  <si>
    <t>peg.2783;1-deoxy-D-xylulose 5-phosphate reductoisomerase (EC 1.1.1.267);Ontology_term=KEGG_ENZYME:1.1.1.267</t>
  </si>
  <si>
    <t>peg.1653;TrkA domain protein</t>
  </si>
  <si>
    <t>peg.138;Putative stomatin/prohibitin-family membrane protease subunit PA4582</t>
  </si>
  <si>
    <t>peg.218;hypothetical protein</t>
  </si>
  <si>
    <t>peg.2375;hypothetical protein</t>
  </si>
  <si>
    <t>peg.628;Nucleoside-diphosphate-sugar epimerases</t>
  </si>
  <si>
    <t>peg.1408;CRISPR-associated protein2C CT1133 family</t>
  </si>
  <si>
    <t>peg.1775;hypothetical protein</t>
  </si>
  <si>
    <t>peg.3145;hypothetical protein</t>
  </si>
  <si>
    <t>peg.256;hypothetical protein</t>
  </si>
  <si>
    <t>peg.2346;Permease of the drug/metabolite transporter (DMT) superfamily</t>
  </si>
  <si>
    <t>peg.506;hypothetical protein</t>
  </si>
  <si>
    <t>peg.2624;COG3605: Signal transduction protein containing GAF and PtsI domains</t>
  </si>
  <si>
    <t>peg.78;predicted glycosyl transferase</t>
  </si>
  <si>
    <t>peg.109;SAM-dependent methyltransferase2C BioC-like</t>
  </si>
  <si>
    <t>peg.2302;Putative deoxyribonuclease YcfH</t>
  </si>
  <si>
    <t>peg.2836;Lipid A biosynthesis lauroyl acyltransferase (EC 2.3.1.-);Ontology_term=KEGG_ENZYME:2.3.1.-</t>
  </si>
  <si>
    <t>peg.2030;hypothetical protein</t>
  </si>
  <si>
    <t>peg.1458;Cob(I)alamin adenosyltransferase (EC 2.5.1.17);Ontology_term=KEGG_ENZYME:2.5.1.17</t>
  </si>
  <si>
    <t>peg.3139;hypothetical protein</t>
  </si>
  <si>
    <t>peg.3083;Glutamate transport membrane-spanning protein</t>
  </si>
  <si>
    <t>peg.2593;hypothetical protein</t>
  </si>
  <si>
    <t>peg.556;hypothetical protein</t>
  </si>
  <si>
    <t>peg.2931;two-component hybrid sensor and regulator</t>
  </si>
  <si>
    <t>peg.2986;transport-associated</t>
  </si>
  <si>
    <t>peg.2371;FIG027190: Putative transmembrane protein</t>
  </si>
  <si>
    <t>peg.3183;hypothetical protein</t>
  </si>
  <si>
    <t>peg.1367;Excinuclease ABC subunit C</t>
  </si>
  <si>
    <t>peg.2911;hypothetical protein</t>
  </si>
  <si>
    <t>peg.3077;hypothetical protein</t>
  </si>
  <si>
    <t>peg.1959;polysaccharide deacetylase</t>
  </si>
  <si>
    <t>peg.563;GTP-binding protein EngA</t>
  </si>
  <si>
    <t>peg.113;hypothetical protein</t>
  </si>
  <si>
    <t>peg.258;Short-chain dehydrogenase/reductase SDR</t>
  </si>
  <si>
    <t>peg.1667;hypothetical protein</t>
  </si>
  <si>
    <t>peg.2522;Sensor histidine kinase</t>
  </si>
  <si>
    <t>peg.728;protein of unknown function DUF892</t>
  </si>
  <si>
    <t>peg.2425;hypothetical protein</t>
  </si>
  <si>
    <t>peg.3450;hypothetical protein</t>
  </si>
  <si>
    <t>peg.2061;3'-to-5' exoribonuclease RNase R</t>
  </si>
  <si>
    <t>peg.765;Glutathione synthetase (EC 6.3.2.3);Ontology_term=KEGG_ENZYME:6.3.2.3</t>
  </si>
  <si>
    <t>peg.1448;Putative CobE protein</t>
  </si>
  <si>
    <t>peg.2645;Cobalamin biosynthetic protein (anaerobic pathway of cobalamin biosynthesis2C cobD)</t>
  </si>
  <si>
    <t>peg.2625;3-dehydroquinate synthase</t>
  </si>
  <si>
    <t>peg.1435;protein of unknown function DUF182</t>
  </si>
  <si>
    <t>peg.1333;Exopolyphosphatase (EC 3.6.1.11);Ontology_term=KEGG_ENZYME:3.6.1.11</t>
  </si>
  <si>
    <t>peg.1693;hypothetical protein</t>
  </si>
  <si>
    <t>peg.639;Na(+) H(+) antiporter subunit B</t>
  </si>
  <si>
    <t>peg.2775;COG2200: FOG: EAL domain</t>
  </si>
  <si>
    <t>peg.147;ATP-dependent protease La (EC 3.4.21.53) Type II;Ontology_term=KEGG_ENZYME:3.4.21.53</t>
  </si>
  <si>
    <t>peg.1574;Folate transporter 3</t>
  </si>
  <si>
    <t>peg.3298;regulatory protein2C LuxR</t>
  </si>
  <si>
    <t>peg.3098;Iron-sulfur cluster assembly protein SufB</t>
  </si>
  <si>
    <t>peg.2648;hypothetical protein</t>
  </si>
  <si>
    <t>peg.2462;Potassium efflux system KefA protein / Small-conductance mechanosensitive channel</t>
  </si>
  <si>
    <t>peg.3487;FIG006611: nucleotidyltransferase</t>
  </si>
  <si>
    <t>peg.3529;hypothetical protein</t>
  </si>
  <si>
    <t>peg.587;CrcB protein</t>
  </si>
  <si>
    <t>peg.589;Cyclohexadienyl dehydrogenase (EC 1.3.1.12)(EC 1.3.1.43);Ontology_term=KEGG_ENZYME:1.3.1.12,KEGG_ENZYME:1.3.1.43</t>
  </si>
  <si>
    <t>peg.3524;GTP-binding and nucleic acid-binding protein YchF</t>
  </si>
  <si>
    <t>peg.2033;hypothetical protein</t>
  </si>
  <si>
    <t>peg.1768;Cobalt-zinc-cadmium resistance protein</t>
  </si>
  <si>
    <t>peg.1867;Sugar/maltose fermentation stimulation protein homolog</t>
  </si>
  <si>
    <t>peg.1459;Cobyric acid synthase</t>
  </si>
  <si>
    <t>peg.3427;hypothetical protein</t>
  </si>
  <si>
    <t>peg.1097;Glutamate N-acetyltransferase (EC 2.3.1.35) / N-acetylglutamate synthase (EC 2.3.1.1);Ontology_term=KEGG_ENZYME:2.3.1.35,KEGG_ENZYME:2.3.1.1</t>
  </si>
  <si>
    <t>peg.1569;Transcriptional regulator2C AraC family</t>
  </si>
  <si>
    <t>peg.140;methyltransferase</t>
  </si>
  <si>
    <t>peg.117;hypothetical protein</t>
  </si>
  <si>
    <t>peg.434;DNA polymerase III delta subunit (EC 2.7.7.7);Ontology_term=KEGG_ENZYME:2.7.7.7</t>
  </si>
  <si>
    <t>peg.175;Transglutaminase-like domain</t>
  </si>
  <si>
    <t>peg.2575;Nitroreductase family protein</t>
  </si>
  <si>
    <t>peg.2147;hypothetical protein</t>
  </si>
  <si>
    <t>peg.1808;hypothetical protein</t>
  </si>
  <si>
    <t>peg.2512;Glutamate-ammonia-ligase adenylyltransferase (EC 2.7.7.42);Ontology_term=KEGG_ENZYME:2.7.7.42</t>
  </si>
  <si>
    <t>peg.3177;Protein-L-isoaspartate O-methyltransferase (EC 2.1.1.77);Ontology_term=KEGG_ENZYME:2.1.1.77</t>
  </si>
  <si>
    <t>peg.2905;hypothetical protein</t>
  </si>
  <si>
    <t>peg.1615;acyltransferase 3</t>
  </si>
  <si>
    <t>peg.2297;DNA repair protein RadA</t>
  </si>
  <si>
    <t>peg.418;hypothetical protein</t>
  </si>
  <si>
    <t>peg.797;hypothetical protein</t>
  </si>
  <si>
    <t>peg.1409;CRISPR-associated protein2C CT1134 family</t>
  </si>
  <si>
    <t>peg.819;Flagellar biosynthesis protein FlhB</t>
  </si>
  <si>
    <t>peg.3216;TRAP-type C4-dicarboxylate transport system2C periplasmic component</t>
  </si>
  <si>
    <t>peg.3442;hypothetical protein</t>
  </si>
  <si>
    <t>peg.2730;hypothetical protein</t>
  </si>
  <si>
    <t>peg.365;ABC transporter involved in cytochrome c biogenesis2C CcmB subunit</t>
  </si>
  <si>
    <t>peg.1975;hypothetical protein</t>
  </si>
  <si>
    <t>peg.1334;DnaJ-class molecular chaperone CbpA</t>
  </si>
  <si>
    <t>peg.1287;tRNA pseudouridine synthase A (EC 4.2.1.70);Ontology_term=KEGG_ENZYME:4.2.1.70</t>
  </si>
  <si>
    <t>peg.741;ParB domain protein nuclease</t>
  </si>
  <si>
    <t>peg.1698;hypothetical protein</t>
  </si>
  <si>
    <t>peg.2516;hypothetical protein</t>
  </si>
  <si>
    <t>peg.2679;Triphosphoribosyl-dephospho-CoA synthetase</t>
  </si>
  <si>
    <t>peg.3048;hypothetical protein</t>
  </si>
  <si>
    <t>peg.161;hypothetical protein</t>
  </si>
  <si>
    <t>peg.2411;Amino acid regulated cytosolic protein</t>
  </si>
  <si>
    <t>peg.779;hypothetical protein</t>
  </si>
  <si>
    <t>peg.56;hypothetical protein</t>
  </si>
  <si>
    <t>peg.1275;Haloacetate dehalogenase H-1 (EC 3.8.1.3);Ontology_term=KEGG_ENZYME:3.8.1.3</t>
  </si>
  <si>
    <t>peg.937;Transcriptional regulator2C TetR family</t>
  </si>
  <si>
    <t>peg.1376;possible phage integrase family protein</t>
  </si>
  <si>
    <t>peg.2898;ISSpo32C transposase</t>
  </si>
  <si>
    <t>peg.77;Lipid carrier : UDP-N-acetylgalactosaminyltransferase (EC 2.4.1.-);Ontology_term=KEGG_ENZYME:2.4.1.-</t>
  </si>
  <si>
    <t>peg.3263;hypothetical protein</t>
  </si>
  <si>
    <t>peg.2932;Two-component hybrid sensor and regulator</t>
  </si>
  <si>
    <t>peg.1080;NLP/P60 family lipoprotein</t>
  </si>
  <si>
    <t>peg.35;hypothetical protein</t>
  </si>
  <si>
    <t>peg.3097;Cysteine desulfurase (EC 2.8.1.7);Ontology_term=KEGG_ENZYME:2.8.1.7</t>
  </si>
  <si>
    <t>peg.610;Octaprenyl-diphosphate synthase (EC 2.5.1.-) / Dimethylallyltransferase (EC 2.5.1.1) / Geranyltranstransferase (farnesyldiphosphate synthase) (EC 2.5.1.10) / Geranylgeranyl pyrophosphate synthetase (EC 2.5.1.29);Ontology_term=KEGG_ENZYME:2.5.1.-,KEGG_ENZYME:2.5.1.1,KEGG_ENZYME:2.5.1.10,KEGG_ENZYME:2.5.1.29</t>
  </si>
  <si>
    <t>peg.1176;Flagellar basal-body rod protein FlgF</t>
  </si>
  <si>
    <t>peg.1017;Sulfate permease</t>
  </si>
  <si>
    <t>peg.809;Flagellar biosynthesis protein FliR</t>
  </si>
  <si>
    <t>peg.3331;Cell division protein FtsW</t>
  </si>
  <si>
    <t>peg.1630;conserved hypothetical signal peptide protein</t>
  </si>
  <si>
    <t>peg.1549;hypothetical protein</t>
  </si>
  <si>
    <t>peg.440;Deoxycytidine triphosphate deaminase (EC 3.5.4.13);Ontology_term=KEGG_ENZYME:3.5.4.13</t>
  </si>
  <si>
    <t>peg.1454;Cobalamin biosynthesis protein CobG</t>
  </si>
  <si>
    <t>peg.3179;hypothetical protein</t>
  </si>
  <si>
    <t>peg.125;Shikimate kinase( EC:2.7.1.71 );Ontology_term=KEGG_ENZYME:2.7.1.71</t>
  </si>
  <si>
    <t>peg.625;hypothetical protein</t>
  </si>
  <si>
    <t>peg.248;Glycerol-3-phosphate dehydrogenase [NAD(P)+] (EC 1.1.1.94);Ontology_term=KEGG_ENZYME:1.1.1.94</t>
  </si>
  <si>
    <t>peg.672;hypothetical protein</t>
  </si>
  <si>
    <t>peg.80;22C32C42C5-tetrahydropyridine-22C6-dicarboxylate N-acetyltransferase (EC 2.3.1.89);Ontology_term=KEGG_ENZYME:2.3.1.89</t>
  </si>
  <si>
    <t>peg.2818;Ferric siderophore transport system2C periplasmic binding protein TonB</t>
  </si>
  <si>
    <t>peg.2963;RNA methyltransferase TrmH2C group 3</t>
  </si>
  <si>
    <t>peg.574;Molybdopterin-guanine dinucleotide biosynthesis protein MobA</t>
  </si>
  <si>
    <t>peg.2029;tRNA-guanine transglycosylase (EC 2.4.2.29);Ontology_term=KEGG_ENZYME:2.4.2.29</t>
  </si>
  <si>
    <t>peg.969;hypothetical protein</t>
  </si>
  <si>
    <t>peg.2195;hypothetical protein</t>
  </si>
  <si>
    <t>peg.2713;hypothetical protein</t>
  </si>
  <si>
    <t>peg.201;Ferric iron ABC transporter2C permease protein</t>
  </si>
  <si>
    <t>peg.386;Thymidylate kinase (EC 2.7.4.9);Ontology_term=KEGG_ENZYME:2.7.4.9</t>
  </si>
  <si>
    <t>peg.1985;hypothetical protein</t>
  </si>
  <si>
    <t>peg.688;hypothetical protein</t>
  </si>
  <si>
    <t>peg.1009;Non-specific DNA-binding protein Dps / Iron-binding ferritin-like antioxidant protein / Ferroxidase (EC 1.16.3.1);Ontology_term=KEGG_ENZYME:1.16.3.1</t>
  </si>
  <si>
    <t>peg.3163;hypothetical protein</t>
  </si>
  <si>
    <t>peg.2476;probable membrane protein YPO1564</t>
  </si>
  <si>
    <t>peg.3456;Pyrrolidone-carboxylate peptidase (EC 3.4.19.3);Ontology_term=KEGG_ENZYME:3.4.19.3</t>
  </si>
  <si>
    <t>peg.1286;tRNA-specific adenosine-34 deaminase (EC 3.5.4.-);Ontology_term=KEGG_ENZYME:3.5.4.-</t>
  </si>
  <si>
    <t>peg.3137;Ribosomal protein S6 glutaminyl transferase</t>
  </si>
  <si>
    <t>peg.45;RND multidrug efflux transporter%3B Acriflavin resistance protein</t>
  </si>
  <si>
    <t>peg.1099;Adenosylmethionine-8-amino-7-oxononanoate aminotransferase (EC 2.6.1.62);Ontology_term=KEGG_ENZYME:2.6.1.62</t>
  </si>
  <si>
    <t>peg.2513;Sensor protein basS/pmrB (EC 2.7.3.-);Ontology_term=KEGG_ENZYME:2.7.3.-</t>
  </si>
  <si>
    <t>peg.2149;hypothetical protein</t>
  </si>
  <si>
    <t>peg.2408;ATPase associated with various cellular activities2C AAA_5</t>
  </si>
  <si>
    <t>peg.1451;Cobalt-precorrin-3b C17-methyltransferase</t>
  </si>
  <si>
    <t>peg.2129;hypothetical protein</t>
  </si>
  <si>
    <t>peg.2232;2-polyprenyl-6-methoxyphenol hydroxylase and related FAD-dependent oxidoreductases</t>
  </si>
  <si>
    <t>peg.2036;hypothetical protein</t>
  </si>
  <si>
    <t>peg.149;Membrane protein TerC2C possibly involved in tellurium resistance</t>
  </si>
  <si>
    <t>peg.576;TRAP transporter solute receptor2C unknown substrate 6</t>
  </si>
  <si>
    <t>peg.559;hypothetical protein</t>
  </si>
  <si>
    <t>peg.1265;Rhodanese-related sulfurtransferase</t>
  </si>
  <si>
    <t>peg.1046;FIG138056: a glutathione-dependent thiol reductase</t>
  </si>
  <si>
    <t>peg.1320;ABC transporter ATP-binding protein uup</t>
  </si>
  <si>
    <t>peg.980;hypothetical protein</t>
  </si>
  <si>
    <t>peg.1716;Dihydropteroate synthase (EC 2.5.1.15);Ontology_term=KEGG_ENZYME:2.5.1.15</t>
  </si>
  <si>
    <t>peg.1145;putative hydrolase</t>
  </si>
  <si>
    <t>peg.1406;CRISPR-associated RecB family exonuclease Cas4b</t>
  </si>
  <si>
    <t>peg.900;hypothetical protein</t>
  </si>
  <si>
    <t>peg.2139;hypothetical protein</t>
  </si>
  <si>
    <t>peg.1964;hypothetical protein</t>
  </si>
  <si>
    <t>peg.399;hypothetical protein</t>
  </si>
  <si>
    <t>peg.308;hypothetical protein</t>
  </si>
  <si>
    <t>peg.1647;hypothetical protein</t>
  </si>
  <si>
    <t>peg.266;hypothetical protein</t>
  </si>
  <si>
    <t>peg.2000;hypothetical protein</t>
  </si>
  <si>
    <t>peg.505;Two-component system response regulator QseB</t>
  </si>
  <si>
    <t>peg.3468;Beta-carotene ketolase (EC 1.14.-.-);Ontology_term=KEGG_ENZYME:1.14.-.-</t>
  </si>
  <si>
    <t>peg.1607;hypothetical protein</t>
  </si>
  <si>
    <t>peg.1998;hypothetical protein</t>
  </si>
  <si>
    <t>peg.990;probable insertion sequence transposase protein2C ISRM11/ISRM2011-2</t>
  </si>
  <si>
    <t>peg.1293;hypothetical protein</t>
  </si>
  <si>
    <t>peg.2209;Queuosine Biosynthesis QueC ATPase</t>
  </si>
  <si>
    <t>peg.1264;Cytochrome c family protein</t>
  </si>
  <si>
    <t>peg.1247;FIG00957018: hypothetical protein</t>
  </si>
  <si>
    <t>peg.2272;UDP-22C3-diacylglucosamine pyrophosphatase</t>
  </si>
  <si>
    <t>peg.1201;Protein containing domains DUF403</t>
  </si>
  <si>
    <t>peg.333;hypothetical protein</t>
  </si>
  <si>
    <t>peg.2445;two component transcriptional regulator2C LuxR family</t>
  </si>
  <si>
    <t>peg.1604;DNA-binding domain of ModE</t>
  </si>
  <si>
    <t>peg.3296;hypothetical protein</t>
  </si>
  <si>
    <t>peg.1631;Probable transmembrane protein</t>
  </si>
  <si>
    <t>peg.91;nucleotide sugar epimerase/dehydratase</t>
  </si>
  <si>
    <t>peg.1047;hypothetical protein</t>
  </si>
  <si>
    <t>peg.2998;Heme A synthase2C cytochrome oxidase biogenesis protein Cox15-CtaA</t>
  </si>
  <si>
    <t>peg.314;FIG004694: Hypothetical protein</t>
  </si>
  <si>
    <t>peg.717;hypothetical protein</t>
  </si>
  <si>
    <t>peg.908;hypothetical protein</t>
  </si>
  <si>
    <t>peg.975;hypothetical protein</t>
  </si>
  <si>
    <t>peg.231;2'-5' RNA ligase</t>
  </si>
  <si>
    <t>peg.3186;hypothetical protein</t>
  </si>
  <si>
    <t>peg.984;Cold shock protein CspG</t>
  </si>
  <si>
    <t>peg.1798;Cobalamin synthase</t>
  </si>
  <si>
    <t>peg.3157;Alkyl hydroperoxide reductase subunit C-like protein</t>
  </si>
  <si>
    <t>rna.5;tRNA-Thr-CGT</t>
  </si>
  <si>
    <t>peg.1847;coenzyme F390 synthetase-like protein</t>
  </si>
  <si>
    <t>peg.3188;hypothetical protein</t>
  </si>
  <si>
    <t>peg.3090;hypothetical protein</t>
  </si>
  <si>
    <t>peg.1883;hypothetical protein</t>
  </si>
  <si>
    <t>peg.3171;YbbM seven transmembrane helix protein</t>
  </si>
  <si>
    <t>peg.1253;ABC-type multidrug transport system2C permease component</t>
  </si>
  <si>
    <t>peg.2183;Transcriptional regulator2C TetR family</t>
  </si>
  <si>
    <t>peg.911;hypothetical protein</t>
  </si>
  <si>
    <t>peg.52;hypothetical protein</t>
  </si>
  <si>
    <t>peg.3093;Bll5542 protein</t>
  </si>
  <si>
    <t>rna.14;Large Subunit Ribosomal RNA%3B lsuRNA%3B LSU rRNA</t>
  </si>
  <si>
    <t>peg.865;hypothetical protein</t>
  </si>
  <si>
    <t>peg.3367;Non-heme chloroperoxidase (EC 1.11.1.10);Ontology_term=KEGG_ENZYME:1.11.1.10</t>
  </si>
  <si>
    <t>peg.1193;Ribulose-phosphate 3-epimerase (EC 5.1.3.1);Ontology_term=KEGG_ENZYME:5.1.3.1</t>
  </si>
  <si>
    <t>peg.373;Smr protein/MutS2</t>
  </si>
  <si>
    <t>peg.2933;Two-component hybrid sensor and regulator</t>
  </si>
  <si>
    <t>peg.370;Quinone oxidoreductase (EC 1.6.5.5);Ontology_term=KEGG_ENZYME:1.6.5.5</t>
  </si>
  <si>
    <t>peg.1256;Amino acid permease-associated region</t>
  </si>
  <si>
    <t>peg.387;GTPase and tRNA-U34 5-formylation enzyme TrmE</t>
  </si>
  <si>
    <t>peg.2357;Flavin reductase (EC 1.5.1.30);Ontology_term=KEGG_ENZYME:1.5.1.30</t>
  </si>
  <si>
    <t>rna.9;tRNA-Arg-ACG</t>
  </si>
  <si>
    <t>peg.3364;membrane protein</t>
  </si>
  <si>
    <t>peg.785;Glyoxalase family protein</t>
  </si>
  <si>
    <t>peg.2982;hypothetical protein</t>
  </si>
  <si>
    <t>peg.1034;tryptophan rich sensory protein</t>
  </si>
  <si>
    <t>peg.2699;hypothetical protein</t>
  </si>
  <si>
    <t>peg.2107;Succinate-semialdehyde dehydrogenase [NADP+] (EC 1.2.1.16);Ontology_term=KEGG_ENZYME:1.2.1.16</t>
  </si>
  <si>
    <t>peg.2757;Predicted exporter of the RND superfamily2C Rpal_4267</t>
  </si>
  <si>
    <t>peg.1924;Exodeoxyribonuclease III (EC 3.1.11.2);Ontology_term=KEGG_ENZYME:3.1.11.2</t>
  </si>
  <si>
    <t>peg.1289;DNA mismatch repair protein MutL</t>
  </si>
  <si>
    <t>peg.190;Zn-dependent protease</t>
  </si>
  <si>
    <t>peg.1339;probable P23 protein</t>
  </si>
  <si>
    <t>peg.1301;hypothetical protein</t>
  </si>
  <si>
    <t>peg.907;hypothetical protein</t>
  </si>
  <si>
    <t>peg.28;Transmembrane protein co-occuring with sulfite exporter TauE/SafE</t>
  </si>
  <si>
    <t>peg.614;probable acetyltransferase</t>
  </si>
  <si>
    <t>peg.2619;hypothetical protein</t>
  </si>
  <si>
    <t>peg.1848;hypothetical protein</t>
  </si>
  <si>
    <t>peg.63;Adenylate cyclase (EC 4.6.1.1);Ontology_term=KEGG_ENZYME:4.6.1.1</t>
  </si>
  <si>
    <t>peg.928;3-oxoacyl-[acyl-carrier-protein] synthase2C KASII (EC 2.3.1.41);Ontology_term=KEGG_ENZYME:2.3.1.41</t>
  </si>
  <si>
    <t>peg.2154;hypothetical protein</t>
  </si>
  <si>
    <t>peg.425;hypothetical protein</t>
  </si>
  <si>
    <t>peg.3330;UDP-N-acetylglucosamine--N-acetylmuramyl-(pentapeptide) pyrophosphoryl-undecaprenol N-acetylglucosamine transferase (EC 2.4.1.227);Ontology_term=KEGG_ENZYME:2.4.1.227</t>
  </si>
  <si>
    <t>peg.3027;hypothetical protein</t>
  </si>
  <si>
    <t>peg.23;hypothetical protein</t>
  </si>
  <si>
    <t>peg.2233;Nucleoside triphosphate pyrophosphohydrolase MazG (EC 3.6.1.8);Ontology_term=KEGG_ENZYME:3.6.1.8</t>
  </si>
  <si>
    <t>peg.3345;Probable thiol oxidoreductase with 2 cytochrome c heme-binding sites</t>
  </si>
  <si>
    <t>peg.458;Phosphate transport ATP-binding protein PstB (TC 3.A.1.7.1)</t>
  </si>
  <si>
    <t>peg.2966;hypothetical protein</t>
  </si>
  <si>
    <t>peg.3353;Sulfate and thiosulfate import ATP-binding protein CysA (EC 3.6.3.25);Ontology_term=KEGG_ENZYME:3.6.3.25</t>
  </si>
  <si>
    <t>peg.2086;Transcription-repair coupling factor</t>
  </si>
  <si>
    <t>peg.2617;hypothetical protein</t>
  </si>
  <si>
    <t>peg.1021;hypothetical protein</t>
  </si>
  <si>
    <t>peg.2389;AttE component of AttEFGH ABC transport system</t>
  </si>
  <si>
    <t>peg.2108;glutamine synthetase family protein</t>
  </si>
  <si>
    <t>peg.3546;Multimodular transpeptidase-transglycosylase (EC 2.4.1.129) (EC 3.4.-.-);Ontology_term=KEGG_ENZYME:2.4.1.129,KEGG_ENZYME:3.4.-.-</t>
  </si>
  <si>
    <t>peg.739;hypothetical protein</t>
  </si>
  <si>
    <t>peg.1266;Transcriptional regulator2C ArsR family</t>
  </si>
  <si>
    <t>peg.738;alpha/beta hydrolase fold</t>
  </si>
  <si>
    <t>peg.3444;hypothetical protein</t>
  </si>
  <si>
    <t>peg.110;GCN5-related N-acetyltransferase</t>
  </si>
  <si>
    <t>peg.796;tRNA (Guanine37-N1) -methyltransferase (EC 2.1.1.31);Ontology_term=KEGG_ENZYME:2.1.1.31</t>
  </si>
  <si>
    <t>peg.2400;hypothetical protein</t>
  </si>
  <si>
    <t>peg.624;PseudoReconstitué polysaccharide biosynthesis protein</t>
  </si>
  <si>
    <t>peg.2943;hypothetical protein</t>
  </si>
  <si>
    <t>peg.232;Major facilitator superfamily MFS_1</t>
  </si>
  <si>
    <t>peg.2640;hypothetical protein</t>
  </si>
  <si>
    <t>peg.1033;PseudoReconstitué Sun protein</t>
  </si>
  <si>
    <t>peg.533;conserved hypothetical signal peptide protein</t>
  </si>
  <si>
    <t>peg.1749;hypothetical protein</t>
  </si>
  <si>
    <t>peg.2930;PRC-barrel domain protein</t>
  </si>
  <si>
    <t>peg.1223;hypothetical protein</t>
  </si>
  <si>
    <t>peg.753;hypothetical protein</t>
  </si>
  <si>
    <t>peg.775;glutamyl-Q-tRNA synthetase</t>
  </si>
  <si>
    <t>peg.171;High-affnity carbon uptake protein Hat/HatR</t>
  </si>
  <si>
    <t>peg.3362;Sulfate and thiosulfate binding protein CysP</t>
  </si>
  <si>
    <t>peg.2105;Omega-amino acid--pyruvate aminotransferase (EC 2.6.1.18);Ontology_term=KEGG_ENZYME:2.6.1.18</t>
  </si>
  <si>
    <t>peg.970;Type III restriction-modification system methylation subunit (EC 2.1.1.72);Ontology_term=KEGG_ENZYME:2.1.1.72</t>
  </si>
  <si>
    <t>peg.3481;COG1565: Uncharacterized conserved protein</t>
  </si>
  <si>
    <t>peg.3493;Aquaporin Z</t>
  </si>
  <si>
    <t>peg.2551;hypothetical protein</t>
  </si>
  <si>
    <t>peg.139;hypothetical protein</t>
  </si>
  <si>
    <t>peg.251;SAM-dependent methyltransferases</t>
  </si>
  <si>
    <t>peg.2623;Isopentenyl-diphosphate delta-isomerase (EC 5.3.3.2);Ontology_term=KEGG_ENZYME:5.3.3.2</t>
  </si>
  <si>
    <t>peg.642;Na(+) H(+) antiporter subunit E</t>
  </si>
  <si>
    <t>peg.3370;Protein-L-isoaspartate O-methyltransferase (EC 2.1.1.77);Ontology_term=KEGG_ENZYME:2.1.1.77</t>
  </si>
  <si>
    <t>peg.315;Beta-propeller domains of methanol dehydrogenase type</t>
  </si>
  <si>
    <t>peg.1822;Manganese ABC transporter2C periplasmic-binding protein SitA</t>
  </si>
  <si>
    <t>peg.2916;hypothetical protein</t>
  </si>
  <si>
    <t>peg.897;glycosyltransferase2C SUCCINOGLYCAN BIOSYNTHESIS PROTEIN EXOM</t>
  </si>
  <si>
    <t>rna.45;tRNA-Thr-TGT</t>
  </si>
  <si>
    <t>peg.1805;Probable low-affinity inorganic phosphate transporter</t>
  </si>
  <si>
    <t>peg.1239;hypothetical protein</t>
  </si>
  <si>
    <t>peg.1895;hypothetical protein</t>
  </si>
  <si>
    <t>peg.1419;Quino(hemo)protein alcohol dehydrogenase2C PQQ-dependent (EC 1.1.99.8);Ontology_term=KEGG_ENZYME:1.1.99.8</t>
  </si>
  <si>
    <t>peg.255;hypothetical protein</t>
  </si>
  <si>
    <t>peg.1206;Kazal-type serine protease inhibitor domain</t>
  </si>
  <si>
    <t>peg.2772;hypothetical protein</t>
  </si>
  <si>
    <t>peg.894;hypothetical protein</t>
  </si>
  <si>
    <t>peg.979;Chemotaxis protein methyltransferase CheR (EC 2.1.1.80);Ontology_term=KEGG_ENZYME:2.1.1.80</t>
  </si>
  <si>
    <t>peg.1100;Dethiobiotin synthetase (EC 6.3.3.3);Ontology_term=KEGG_ENZYME:6.3.3.3</t>
  </si>
  <si>
    <t>peg.1957;RND multidrug efflux transporter%3B Acriflavin resistance protein</t>
  </si>
  <si>
    <t>peg.1692;hypothetical protein</t>
  </si>
  <si>
    <t>peg.2412;GTP-binding protein</t>
  </si>
  <si>
    <t>peg.150;Formamidopyrimidine-DNA glycosylase (EC 3.2.2.23);Ontology_term=KEGG_ENZYME:3.2.2.23</t>
  </si>
  <si>
    <t>rna.47;tRNA-Gly-CCC</t>
  </si>
  <si>
    <t>peg.98;Asparagine synthetase [glutamine-hydrolyzing] (EC 6.3.5.4);Ontology_term=KEGG_ENZYME:6.3.5.4</t>
  </si>
  <si>
    <t>peg.2181;Phosphoribosylamine--glycine ligase (EC 6.3.4.13);Ontology_term=KEGG_ENZYME:6.3.4.13</t>
  </si>
  <si>
    <t>peg.111;5-methyl-dCTP pyrophosphohydrolase (EC 3.6.1.-);Ontology_term=KEGG_ENZYME:3.6.1.-</t>
  </si>
  <si>
    <t>peg.2615;hypothetical protein</t>
  </si>
  <si>
    <t>peg.1453;Cobalt-precorrin-8x methylmutase (EC 5.4.1.2);Ontology_term=KEGG_ENZYME:5.4.1.2</t>
  </si>
  <si>
    <t>peg.129;Tyrosine recombinase XerD</t>
  </si>
  <si>
    <t>peg.304;hypothetical protein</t>
  </si>
  <si>
    <t>peg.3072;putative transcriptional regulatory protein2C HTH DNA binding domain.</t>
  </si>
  <si>
    <t>peg.906;putative phosphatase</t>
  </si>
  <si>
    <t>peg.1445;Precorrin-6A synthase (EC 2.1.1.152);Ontology_term=KEGG_ENZYME:2.1.1.152</t>
  </si>
  <si>
    <t>peg.1636;hypothetical protein</t>
  </si>
  <si>
    <t>peg.2754;Lysine 22C3-aminomutase (EC 5.4.3.2);Ontology_term=KEGG_ENZYME:5.4.3.2</t>
  </si>
  <si>
    <t>peg.1148;hypothetical protein</t>
  </si>
  <si>
    <t>peg.3405;hypothetical protein</t>
  </si>
  <si>
    <t>peg.1305;Uracil-DNA glycosylase2C family 4</t>
  </si>
  <si>
    <t>peg.289;Lipoate-protein ligase A</t>
  </si>
  <si>
    <t>peg.1413;hypothetical protein</t>
  </si>
  <si>
    <t>peg.391;tRNA uridine 5-carboxymethylaminomethyl modification enzyme GidA</t>
  </si>
  <si>
    <t>peg.3317;Ribosomal protein L11 methyltransferase (EC 2.1.1.-);Ontology_term=KEGG_ENZYME:2.1.1.-</t>
  </si>
  <si>
    <t>peg.1250;hypothetical protein</t>
  </si>
  <si>
    <t>peg.2146;Proline dehydrogenase transcriptional activator</t>
  </si>
  <si>
    <t>peg.2090;PseudoReconstitué ABC transporter2C periplasmic substrate-binding protein</t>
  </si>
  <si>
    <t>peg.1820;hypothetical protein</t>
  </si>
  <si>
    <t>peg.1849;ThiJ/PfpI family protein</t>
  </si>
  <si>
    <t>peg.2372;hypothetical protein</t>
  </si>
  <si>
    <t>peg.2736;hypothetical protein</t>
  </si>
  <si>
    <t>peg.3372;hypothetical protein</t>
  </si>
  <si>
    <t>peg.912;similar to mannosyl transferase</t>
  </si>
  <si>
    <t>peg.2396;hypothetical protein</t>
  </si>
  <si>
    <t>peg.328;hypothetical protein</t>
  </si>
  <si>
    <t>peg.31;hypothetical protein</t>
  </si>
  <si>
    <t>peg.1380;hypothetical protein</t>
  </si>
  <si>
    <t>peg.1337;hypothetical protein</t>
  </si>
  <si>
    <t>peg.200;RNA signal recognition particle 4.5S RNA</t>
  </si>
  <si>
    <t>peg.309;hypothetical protein</t>
  </si>
  <si>
    <t>peg.2753;Gfa-like protein</t>
  </si>
  <si>
    <t>peg.2771;hypothetical protein</t>
  </si>
  <si>
    <t>peg.2482;hypothetical protein</t>
  </si>
  <si>
    <t>peg.3295;hypothetical protein</t>
  </si>
  <si>
    <t>peg.708;hypothetical protein</t>
  </si>
  <si>
    <t>peg.857;hypothetical protein</t>
  </si>
  <si>
    <t>peg.27;Sulfite exporter TauE/SafE</t>
  </si>
  <si>
    <t>peg.247;YgjD/Kae1/Qri7 family2C required for threonylcarbamoyladenosine (t(6)A) formation in tRNA</t>
  </si>
  <si>
    <t>peg.2073;Arsenical-resistance protein ACR3</t>
  </si>
  <si>
    <t>peg.2795;hypothetical protein</t>
  </si>
  <si>
    <t>peg.3471;Probable glutathione S-transferase-related transmembrane protein (EC 2.5.1.18);Ontology_term=KEGG_ENZYME:2.5.1.18</t>
  </si>
  <si>
    <t>peg.508;hypothetical protein</t>
  </si>
  <si>
    <t>peg.3400;OpgC protein</t>
  </si>
  <si>
    <t>peg.946;two-component sensor histidine kinase</t>
  </si>
  <si>
    <t>peg.896;capsular polysaccharide biosynthesis protein cpsD( EC:2.7.1.112 );Ontology_term=KEGG_ENZYME:2.7.1.112</t>
  </si>
  <si>
    <t>peg.2111;hypothetical protein</t>
  </si>
  <si>
    <t>peg.3488;FIG041266: ATP-dependent nuclease subunit B</t>
  </si>
  <si>
    <t>peg.1016;Mlr4574 protein</t>
  </si>
  <si>
    <t>peg.1794;Glutathione S-transferase (EC 2.5.1.18);Ontology_term=KEGG_ENZYME:2.5.1.18</t>
  </si>
  <si>
    <t>peg.3180;hypothetical protein</t>
  </si>
  <si>
    <t>peg.2944;hypothetical protein</t>
  </si>
  <si>
    <t>peg.938;Transcriptional regulator2C HxlR family</t>
  </si>
  <si>
    <t>peg.2157;hypothetical protein</t>
  </si>
  <si>
    <t>peg.3028;Putative Holliday junction resolvase (EC 3.1.-.-);Ontology_term=KEGG_ENZYME:3.1.-.-</t>
  </si>
  <si>
    <t>peg.2153;Permease of the drug/metabolite transporter (DMT) superfamily</t>
  </si>
  <si>
    <t>peg.2460;hypothetical protein</t>
  </si>
  <si>
    <t>peg.1550;membrane protein2C putative</t>
  </si>
  <si>
    <t>peg.1363;FolM Alternative dihydrofolate reductase 1</t>
  </si>
  <si>
    <t>peg.2562;Cytochrome C550 (Soluble cytochrome C)</t>
  </si>
  <si>
    <t>peg.2006;hypothetical protein</t>
  </si>
  <si>
    <t>peg.1344;hypothetical protein</t>
  </si>
  <si>
    <t>peg.3316;expressed protein</t>
  </si>
  <si>
    <t>peg.2510;hypothetical protein</t>
  </si>
  <si>
    <t>peg.2098;hypothetical protein</t>
  </si>
  <si>
    <t>peg.2071;Phosphoglycolate phosphatase (EC 3.1.3.18);Ontology_term=KEGG_ENZYME:3.1.3.18</t>
  </si>
  <si>
    <t>peg.985;hypothetical protein</t>
  </si>
  <si>
    <t>peg.3206;Proline iminopeptidase (EC 3.4.11.5);Ontology_term=KEGG_ENZYME:3.4.11.5</t>
  </si>
  <si>
    <t>peg.999;putative two-component sensor histidine kinase with PAS/PAC domains</t>
  </si>
  <si>
    <t>peg.3041;methyl-accepting chemotaxis sensory transducer</t>
  </si>
  <si>
    <t>peg.2962;Methyl-accepting chemotaxis protein</t>
  </si>
  <si>
    <t>peg.1954;HAD superfamily protein involved in N-acetyl-glucosamine catabolism</t>
  </si>
  <si>
    <t>peg.1349;COG1896: Predicted hydrolases of HD superfamily</t>
  </si>
  <si>
    <t>peg.30;FIG003033: Helicase domain protein</t>
  </si>
  <si>
    <t>peg.3129;UTP--glucose-1-phosphate uridylyltransferase (EC 2.7.7.9);Ontology_term=KEGG_ENZYME:2.7.7.9</t>
  </si>
  <si>
    <t>peg.2983;hypothetical protein</t>
  </si>
  <si>
    <t>peg.641;Na(+) H(+) antiporter subunit D</t>
  </si>
  <si>
    <t>peg.644;Na(+) H(+) antiporter subunit G</t>
  </si>
  <si>
    <t>peg.743;COG4974: Site-specific recombinase XerD</t>
  </si>
  <si>
    <t>peg.2756;hypothetical protein</t>
  </si>
  <si>
    <t>rna.11;Small Subunit Ribosomal RNA%3B ssuRNA%3B SSU rRNA</t>
  </si>
  <si>
    <t>peg.3390;Acyl-CoA dehydrogenase (EC 1.3.99.3);Ontology_term=KEGG_ENZYME:1.3.99.3</t>
  </si>
  <si>
    <t>peg.854;hypothetical protein</t>
  </si>
  <si>
    <t>peg.1444;Uroporphyrinogen-III methyltransferase (EC 2.1.1.107);Ontology_term=KEGG_ENZYME:2.1.1.107</t>
  </si>
  <si>
    <t>peg.878;Sel1 domain protein repeat-containing protein</t>
  </si>
  <si>
    <t>peg.881;Similar to CDP-glucose 42C6-dehydratase (EC 4.2.1.45);Ontology_term=KEGG_ENZYME:4.2.1.45</t>
  </si>
  <si>
    <t>peg.687;hypothetical protein</t>
  </si>
  <si>
    <t>peg.3509;Class II aldolase/adducin-like( EC:4.1.2.17 );Ontology_term=KEGG_ENZYME:4.1.2.17</t>
  </si>
  <si>
    <t>peg.2075;Glutathione reductase (EC 1.8.1.7);Ontology_term=KEGG_ENZYME:1.8.1.7</t>
  </si>
  <si>
    <t>peg.893;Transcriptional regulator2C MarR family</t>
  </si>
  <si>
    <t>peg.810;hypothetical protein</t>
  </si>
  <si>
    <t>peg.1282;hypothetical protein</t>
  </si>
  <si>
    <t>peg.3166;hypothetical protein</t>
  </si>
  <si>
    <t>peg.914;phosphopantetheinyl transferase PptA2C putative</t>
  </si>
  <si>
    <t>peg.1005;hypothetical protein</t>
  </si>
  <si>
    <t>peg.2834;hypothetical protein</t>
  </si>
  <si>
    <t>peg.2636;Probable Co/Zn/Cd efflux system membrane fusion protein</t>
  </si>
  <si>
    <t>peg.532;PUTATIVE PERMEASE TRANSMEMBRANE PROTEIN</t>
  </si>
  <si>
    <t>peg.1760;transcriptional regulator2C LysR family</t>
  </si>
  <si>
    <t>peg.910;Endoglucanase D precursor (EC 3.2.1.4);Ontology_term=KEGG_ENZYME:3.2.1.4</t>
  </si>
  <si>
    <t>peg.3334;Phospho-N-acetylmuramoyl-pentapeptide-transferase (EC 2.7.8.13);Ontology_term=KEGG_ENZYME:2.7.8.13</t>
  </si>
  <si>
    <t>peg.2745;Phosphoserine phosphatase (EC 3.1.3.3);Ontology_term=KEGG_ENZYME:3.1.3.3</t>
  </si>
  <si>
    <t>peg.2565;quinoprotein alcohol dehydrogenase</t>
  </si>
  <si>
    <t>peg.2191;hypothetical protein</t>
  </si>
  <si>
    <t>peg.2379;Error-prone repair protein ImuA</t>
  </si>
  <si>
    <t>peg.2418;Hypothetical protein VC0266 (sugar utilization related?)</t>
  </si>
  <si>
    <t>peg.2666;hypothetical protein</t>
  </si>
  <si>
    <t>peg.2028;S-adenosylmethionine:tRNA ribosyltransferase-isomerase (EC 5.-.-.-);Ontology_term=KEGG_ENZYME:5.-.-.-</t>
  </si>
  <si>
    <t>peg.2912;hypothetical protein</t>
  </si>
  <si>
    <t>peg.3053;Macrolide-specific efflux protein MacA</t>
  </si>
  <si>
    <t>peg.238;hypothetical protein</t>
  </si>
  <si>
    <t>peg.902;hypothetical protein</t>
  </si>
  <si>
    <t>peg.13;Putative heme iron utilization protein</t>
  </si>
  <si>
    <t>peg.360;hypothetical protein</t>
  </si>
  <si>
    <t>peg.880;dTDP-4-dehydrorhamnose 32C5-epimerase (EC 5.1.3.13);Ontology_term=KEGG_ENZYME:5.1.3.13</t>
  </si>
  <si>
    <t>peg.215;Histidyl-tRNA synthetase (EC 6.1.1.21);Ontology_term=KEGG_ENZYME:6.1.1.21</t>
  </si>
  <si>
    <t>rna.17;tRNA-Gln-CTG</t>
  </si>
  <si>
    <t>peg.2705;hypothetical protein</t>
  </si>
  <si>
    <t>peg.1542;hypothetical protein</t>
  </si>
  <si>
    <t>peg.713;hypothetical protein</t>
  </si>
  <si>
    <t>peg.194;hypothetical protein</t>
  </si>
  <si>
    <t>peg.1575;hypothetical protein</t>
  </si>
  <si>
    <t>peg.280;conserved hypothetical cytochrome c family protein</t>
  </si>
  <si>
    <t>peg.3406;hypothetical protein</t>
  </si>
  <si>
    <t>peg.2080;PseudoReconstitué N-acetylglucosamine-1-phosphate uridyltransferase (EC 2.7.7.23) / Glucosamine-1-phosphate N-acetyltransferase (EC 2.3.1.157);Ontology_term=KEGG_ENZYME:2.7.7.23,KEGG_ENZYME:2.3.1.157</t>
  </si>
  <si>
    <t>peg.725;hypothetical protein</t>
  </si>
  <si>
    <t>peg.279;Quinate/shikimate dehydrogenase [Pyrroloquinoline-quinone] (EC 1.1.99.25);Ontology_term=KEGG_ENZYME:1.1.99.25</t>
  </si>
  <si>
    <t>peg.1961;hypothetical protein</t>
  </si>
  <si>
    <t>peg.942;Transcriptional regulator</t>
  </si>
  <si>
    <t>peg.1797;PseudoReconstitué Adenosylcobinamide-phosphate synthase</t>
  </si>
  <si>
    <t>peg.1727;Chromate transport protein ChrA</t>
  </si>
  <si>
    <t>peg.1163;2-hydroxy-6-oxo-6-phenylhexa-22C4-dienoate hydrolase (EC 3.7.1.-);Ontology_term=KEGG_ENZYME:3.7.1.-</t>
  </si>
  <si>
    <t>peg.2919;Nitrilotriacetate monooxygenase component B (EC 1.14.13.-);Ontology_term=KEGG_ENZYME:1.14.13.-</t>
  </si>
  <si>
    <t>peg.1248;2-polyprenyl-6-methoxyphenol hydroxylase and related FAD-dependent oxidoreductases</t>
  </si>
  <si>
    <t>peg.3003;Glycosyltransferase</t>
  </si>
  <si>
    <t>peg.3516;similar to secreted protein</t>
  </si>
  <si>
    <t>peg.2609;hypothetical protein</t>
  </si>
  <si>
    <t>peg.58;hypothetical protein</t>
  </si>
  <si>
    <t>peg.3060;conserved hypothetical protein</t>
  </si>
  <si>
    <t>peg.1436;hypothetical protein</t>
  </si>
  <si>
    <t>peg.885;Glutathione-regulated potassium-efflux system protein KefB</t>
  </si>
  <si>
    <t>peg.390;hypothetical protein</t>
  </si>
  <si>
    <t>peg.1941;ATP-DEPENDENT PROTEASE SUBUNIT</t>
  </si>
  <si>
    <t>peg.1271;hypothetical protein</t>
  </si>
  <si>
    <t>peg.3528;Oxidoreductase2C short-chain dehydrogenase/reductase family</t>
  </si>
  <si>
    <t>peg.715;hypothetical protein</t>
  </si>
  <si>
    <t>peg.2436;hypothetical protein</t>
  </si>
  <si>
    <t>peg.1288;Putative methyltransferase( EC:2.1.1.- );Ontology_term=KEGG_ENZYME:2.1.1.-</t>
  </si>
  <si>
    <t>peg.1996;putative membrane protein of unknown function</t>
  </si>
  <si>
    <t>peg.750;hypothetical protein</t>
  </si>
  <si>
    <t>peg.774;hypothetical protein</t>
  </si>
  <si>
    <t>peg.2065;Transcriptional regulator2C AraC family</t>
  </si>
  <si>
    <t>peg.1010;putative mechanosensitive channel protein</t>
  </si>
  <si>
    <t>peg.2074;hypothetical protein</t>
  </si>
  <si>
    <t>peg.2909;hypothetical protein</t>
  </si>
  <si>
    <t>peg.2706;hypothetical protein</t>
  </si>
  <si>
    <t>peg.2597;Cobalt-zinc-cadmium resistance protein CzcD</t>
  </si>
  <si>
    <t>peg.3287;two-component response regulator</t>
  </si>
  <si>
    <t>peg.1162;hypothetical protein</t>
  </si>
  <si>
    <t>peg.2104;Methylmalonate-semialdehyde dehydrogenase (EC 1.2.1.27);Ontology_term=KEGG_ENZYME:1.2.1.27</t>
  </si>
  <si>
    <t>peg.1020;Lead2C cadmium2C zinc and mercury transporting ATPase (EC 3.6.3.3) (EC 3.6.3.5)%3B Copper-translocating P-type ATPase (EC 3.6.3.4);Ontology_term=KEGG_ENZYME:3.6.3.3,KEGG_ENZYME:3.6.3.5,KEGG_ENZYME:3.6.3.4</t>
  </si>
  <si>
    <t>peg.3088;Thiol peroxidase2C Bcp-type (EC 1.11.1.15);Ontology_term=KEGG_ENZYME:1.11.1.15</t>
  </si>
  <si>
    <t>peg.887;4Fe-4S ferredoxin2C iron-sulfur binding</t>
  </si>
  <si>
    <t>peg.997;hypothetical protein</t>
  </si>
  <si>
    <t>peg.2320;hypothetical protein</t>
  </si>
  <si>
    <t>peg.3368;Organic hydroperoxide resistance transcriptional regulator</t>
  </si>
  <si>
    <t>peg.905;hypothetical protein</t>
  </si>
  <si>
    <t>peg.3300;hypothetical protein</t>
  </si>
  <si>
    <t>peg.2117;Putrescine transport system permease protein PotH (TC 3.A.1.11.2)</t>
  </si>
  <si>
    <t>peg.1243;hypothetical protein</t>
  </si>
  <si>
    <t>peg.3229;hypothetical protein</t>
  </si>
  <si>
    <t>peg.1246;hypothetical transporter PduT for various metalloporphyrins</t>
  </si>
  <si>
    <t>peg.2765;hypothetical protein</t>
  </si>
  <si>
    <t>peg.978;hypothetical protein</t>
  </si>
  <si>
    <t>peg.941;oxidoreductase2C aldo/keto reductase family</t>
  </si>
  <si>
    <t>peg.3312;Nicotinate-nucleotide adenylyltransferase (EC 2.7.7.18);Ontology_term=KEGG_ENZYME:2.7.7.18</t>
  </si>
  <si>
    <t>peg.690;Rubrerythrin</t>
  </si>
  <si>
    <t>peg.1925;probable iron binding protein from the HesB_IscA_SufA family</t>
  </si>
  <si>
    <t>peg.527;Methylamine utilization protein mauL</t>
  </si>
  <si>
    <t>peg.1580;hypothetical protein</t>
  </si>
  <si>
    <t>peg.3402;hypothetical protein</t>
  </si>
  <si>
    <t>peg.754;COG3843: Type IV secretory pathway2C VirD2 components (relaxase)</t>
  </si>
  <si>
    <t>peg.3361;hypothetical protein</t>
  </si>
  <si>
    <t>peg.650;Deoxyuridine 5'-triphosphate nucleotidohydrolase (EC 3.6.1.23);Ontology_term=KEGG_ENZYME:3.6.1.23</t>
  </si>
  <si>
    <t>peg.1673;hypothetical protein</t>
  </si>
  <si>
    <t>peg.430;MloA</t>
  </si>
  <si>
    <t>peg.2926;Alpha2Calpha-trehalose-phosphate synthase [UDP-forming] (EC 2.4.1.15);Ontology_term=KEGG_ENZYME:2.4.1.15</t>
  </si>
  <si>
    <t>peg.895;hypothetical protein</t>
  </si>
  <si>
    <t>peg.858;hypothetical protein</t>
  </si>
  <si>
    <t>peg.3403;hypothetical protein</t>
  </si>
  <si>
    <t>peg.3358;hypothetical protein</t>
  </si>
  <si>
    <t>peg.869;hypothetical protein</t>
  </si>
  <si>
    <t>peg.859;Cytochrome c2</t>
  </si>
  <si>
    <t>peg.1404;CRISPR-associated protein Cas2</t>
  </si>
  <si>
    <t>peg.2927;Ribokinase (EC 2.7.1.15);Ontology_term=KEGG_ENZYME:2.7.1.15</t>
  </si>
  <si>
    <t>peg.3389;hypothetical protein</t>
  </si>
  <si>
    <t>peg.3413;Cobalt-zinc-cadmium resistance protein CzcD</t>
  </si>
  <si>
    <t>peg.781;DedA family protein</t>
  </si>
  <si>
    <t>peg.1825;Manganese ABC transporter2C inner membrane permease protein SitD</t>
  </si>
  <si>
    <t>peg.198;hypothetical protein</t>
  </si>
  <si>
    <t>peg.1796;Adenosylcobinamide-phosphate guanylyltransferase (EC 2.7.7.62);Ontology_term=KEGG_ENZYME:2.7.7.62</t>
  </si>
  <si>
    <t>peg.339;Ribosome-associated heat shock protein implicated in the recycling of the 50S subunit (S4 paralog)</t>
  </si>
  <si>
    <t>peg.1515;Glycine oxidase ThiO (EC 1.4.3.19);Ontology_term=KEGG_ENZYME:1.4.3.19</t>
  </si>
  <si>
    <t>peg.2125;Transcription elongation factor GreB</t>
  </si>
  <si>
    <t>peg.1934;ABC transporter related</t>
  </si>
  <si>
    <t>peg.2426;Protein of unknown function DUF81</t>
  </si>
  <si>
    <t>peg.1101;8-amino-7-oxononanoate synthase (EC 2.3.1.47);Ontology_term=KEGG_ENZYME:2.3.1.47</t>
  </si>
  <si>
    <t>peg.886;UDP-galactose-lipid carrier transferase (EC 2.-.-.-);Ontology_term=KEGG_ENZYME:2.-.-.-</t>
  </si>
  <si>
    <t>peg.3527;hypothetical protein</t>
  </si>
  <si>
    <t>peg.573;hypothetical protein</t>
  </si>
  <si>
    <t>peg.2773;hypothetical protein</t>
  </si>
  <si>
    <t>peg.623;2-hydroxymuconic semialdehyde hydrolase (EC 3.1.1.-);Ontology_term=KEGG_ENZYME:3.1.1.-</t>
  </si>
  <si>
    <t>peg.3466;dTDP-4-dehydrorhamnose reductase (EC 1.1.1.133);Ontology_term=KEGG_ENZYME:1.1.1.133</t>
  </si>
  <si>
    <t>peg.2936;hypothetical protein</t>
  </si>
  <si>
    <t>peg.1679;hypothetical protein</t>
  </si>
  <si>
    <t>peg.1014;hypothetical protein</t>
  </si>
  <si>
    <t>peg.1196;hypothetical protein</t>
  </si>
  <si>
    <t>peg.2037;Glucans biosynthesis protein G precursor</t>
  </si>
  <si>
    <t>peg.2743;tRNA delta(2)-isopentenylpyrophosphate transferase (EC 2.5.1.8);Ontology_term=KEGG_ENZYME:2.5.1.8</t>
  </si>
  <si>
    <t>peg.473;hypothetical protein</t>
  </si>
  <si>
    <t>peg.2720;hypothetical protein</t>
  </si>
  <si>
    <t>peg.3378;2-hydroxymuconic semialdehyde hydrolase (EC 3.7.1.9);Ontology_term=KEGG_ENZYME:3.7.1.9</t>
  </si>
  <si>
    <t>peg.1067;spoU rRNA methylase family protein</t>
  </si>
  <si>
    <t>peg.1628;hypothetical protein</t>
  </si>
  <si>
    <t>peg.1812;hypothetical protein</t>
  </si>
  <si>
    <t>peg.855;hypothetical protein</t>
  </si>
  <si>
    <t>peg.252;hypothetical protein</t>
  </si>
  <si>
    <t>peg.535;TonB-dependent receptor</t>
  </si>
  <si>
    <t>peg.922;hypothetical protein</t>
  </si>
  <si>
    <t>peg.737;hypothetical protein</t>
  </si>
  <si>
    <t>peg.852;hypothetical protein</t>
  </si>
  <si>
    <t>peg.973;hypothetical protein</t>
  </si>
  <si>
    <t>peg.327;Glucose-methanol-choline (GMC) oxidoreductase:NAD binding site</t>
  </si>
  <si>
    <t>peg.157;hypothetical protein</t>
  </si>
  <si>
    <t>peg.706;luciferase-like</t>
  </si>
  <si>
    <t>peg.3299;hypothetical protein</t>
  </si>
  <si>
    <t>peg.460;Phosphate transport system permease protein PstC (TC 3.A.1.7.1)</t>
  </si>
  <si>
    <t>peg.1022;Mg/Co/Ni transporter MgtE / CBS domain</t>
  </si>
  <si>
    <t>peg.148;hypothetical protein</t>
  </si>
  <si>
    <t>peg.861;hypothetical protein</t>
  </si>
  <si>
    <t>peg.1795;Adenosylcobinamide amidohydrolase (EC 3.5.1.90);Ontology_term=KEGG_ENZYME:3.5.1.90</t>
  </si>
  <si>
    <t>peg.2563;hypothetical protein</t>
  </si>
  <si>
    <t>peg.899;putative glycosyl transferase( EC:2.- )</t>
  </si>
  <si>
    <t>peg.2148;hypothetical protein</t>
  </si>
  <si>
    <t>peg.2564;pentapeptide repeat family protein</t>
  </si>
  <si>
    <t>peg.2984;hypothetical protein</t>
  </si>
  <si>
    <t>peg.1027;hypothetical protein</t>
  </si>
  <si>
    <t>peg.2560;hypothetical protein</t>
  </si>
  <si>
    <t>peg.609;hypothetical protein</t>
  </si>
  <si>
    <t>peg.1813;hypothetical protein</t>
  </si>
  <si>
    <t>peg.1888;PseudoReconstitué Diaminohydroxyphosphoribosylaminopyrimidine deaminase (EC 3.5.4.26) / 5-amino-6-(5-phosphoribosylamino)uracil reductase (EC 1.1.1.193);Ontology_term=KEGG_ENZYME:3.5.4.26,KEGG_ENZYME:1.1.1.193</t>
  </si>
  <si>
    <t>peg.1291;D-Lactate dehydrogenase2C cytochrome c-dependent (EC 1.1.2.4);Ontology_term=KEGG_ENZYME:1.1.2.4</t>
  </si>
  <si>
    <t>peg.1665;methyltransferase2C putative</t>
  </si>
  <si>
    <t>peg.459;Phosphate transport system permease protein PstA (TC 3.A.1.7.1)</t>
  </si>
  <si>
    <t>peg.2908;hypothetical protein</t>
  </si>
  <si>
    <t>peg.1722;hypothetical protein</t>
  </si>
  <si>
    <t>peg.2723;conserved hypothetical protein</t>
  </si>
  <si>
    <t>peg.2748;hypothetical protein</t>
  </si>
  <si>
    <t>peg.3311;hypothetical protein</t>
  </si>
  <si>
    <t>peg.2084;ATP-dependent DNA helicase RecG (EC 3.6.1.-);Ontology_term=KEGG_ENZYME:3.6.1.-</t>
  </si>
  <si>
    <t>peg.2479;hypothetical protein</t>
  </si>
  <si>
    <t>peg.474;Tyrosine recombinase XerC</t>
  </si>
  <si>
    <t>peg.2144;MFS permease</t>
  </si>
  <si>
    <t>peg.1999;hypothetical protein</t>
  </si>
  <si>
    <t>peg.3213;TRAP-type C4-dicarboxylate transport system2C large permease component</t>
  </si>
  <si>
    <t>peg.1426;regulatory protein GntR</t>
  </si>
  <si>
    <t>peg.1420;ubiquinol-cytochrome c reductase iron-sulfur subunit</t>
  </si>
  <si>
    <t>peg.762;MG(2+) CHELATASE FAMILY PROTEIN / ComM-related protein</t>
  </si>
  <si>
    <t>peg.1384;hypothetical protein</t>
  </si>
  <si>
    <t>peg.1821;hypothetical protein</t>
  </si>
  <si>
    <t>peg.301;FIG026426: Hypothetical protein</t>
  </si>
  <si>
    <t>peg.1182;ATPase2C E1-E2 type</t>
  </si>
  <si>
    <t>peg.2116;Putrescine transport ATP-binding protein PotG (TC 3.A.1.11.2)</t>
  </si>
  <si>
    <t>peg.3417;AraC family transcriptional regulatory protein</t>
  </si>
  <si>
    <t>peg.3;PQQ-dependent oxidoreductase2C gdhB family</t>
  </si>
  <si>
    <t>peg.1245;CobN-like chelatase BtuS for metalloporphyrine salvage</t>
  </si>
  <si>
    <t>peg.934;Transcriptional regulator2C TetR family</t>
  </si>
  <si>
    <t>peg.3433;hypothetical protein</t>
  </si>
  <si>
    <t>peg.3391;YrdC/Sua5 family protein2C required for threonylcarbamoyladenosine (t(6)A) formation in tRNA</t>
  </si>
  <si>
    <t>peg.1824;Manganese ABC transporter2C inner membrane permease protein SitC</t>
  </si>
  <si>
    <t>peg.784;Nucleoside 5-triphosphatase RdgB (dHAPTP2C dITP2C XTP-specific) (EC 3.6.1.15);Ontology_term=KEGG_ENZYME:3.6.1.15</t>
  </si>
  <si>
    <t>peg.3294;hypothetical protein</t>
  </si>
  <si>
    <t>peg.1748;hypothetical protein</t>
  </si>
  <si>
    <t>peg.2681;Phosphoribosylformimino-5-aminoimidazole carboxamide ribotide isomerase related protein</t>
  </si>
  <si>
    <t>peg.3103;Iron binding protein SufA for iron-sulfur cluster assembly</t>
  </si>
  <si>
    <t>peg.3052;PseudoReconstitué Macrolide export ATP-binding/permease protein MacB (EC 3.6.3.-);Ontology_term=KEGG_ENZYME:3.6.3.-</t>
  </si>
  <si>
    <t>peg.2561;hypothetical protein</t>
  </si>
  <si>
    <t>rna.4;tRNA-His-GTG</t>
  </si>
  <si>
    <t>peg.2610;hypothetical protein</t>
  </si>
  <si>
    <t>peg.1166;tRNA pseudouridine synthase A (EC 4.2.1.70);Ontology_term=KEGG_ENZYME:4.2.1.70</t>
  </si>
  <si>
    <t>peg.3175;Protein involved in catabolism of external DNA</t>
  </si>
  <si>
    <t>peg.2447;Transcriptional regulator2C MarR family</t>
  </si>
  <si>
    <t>peg.2511;hypothetical protein</t>
  </si>
  <si>
    <t>peg.1639;hypothetical protein</t>
  </si>
  <si>
    <t>peg.2749;SH32C type 3 domain protein</t>
  </si>
  <si>
    <t>peg.1412;hypothetical protein</t>
  </si>
  <si>
    <t>peg.2347;hypothetical protein</t>
  </si>
  <si>
    <t>peg.2035;Ethidium bromide-methyl viologen resistance protein EmrE</t>
  </si>
  <si>
    <t>peg.2152;Biotin synthase related domain containing protein</t>
  </si>
  <si>
    <t>peg.1793;hypothetical protein</t>
  </si>
  <si>
    <t>peg.99;Unknown2C probable lipopolysaccharide biosynthesis protein</t>
  </si>
  <si>
    <t>peg.1401;hypothetical protein</t>
  </si>
  <si>
    <t>peg.730;Threonine dehydrogenase and related Zn-dependent dehydrogenases</t>
  </si>
  <si>
    <t>peg.1181;ATPase2C E1-E2 type</t>
  </si>
  <si>
    <t>peg.2894;Pirin</t>
  </si>
  <si>
    <t>peg.236;16S rRNA m(5)C 967 methyltransferase (EC 2.1.1.-);Ontology_term=KEGG_ENZYME:2.1.1.-</t>
  </si>
  <si>
    <t>peg.2392;hypothetical protein</t>
  </si>
  <si>
    <t>peg.2637;D-beta-hydroxybutyrate permease</t>
  </si>
  <si>
    <t>peg.3371;5-oxoprolinase (EC 3.5.2.9);Ontology_term=KEGG_ENZYME:3.5.2.9</t>
  </si>
  <si>
    <t>peg.588;ChaC-like protein</t>
  </si>
  <si>
    <t>peg.2828;Putative transport protein</t>
  </si>
  <si>
    <t>peg.732;hypothetical protein</t>
  </si>
  <si>
    <t>peg.729;hypothetical protein</t>
  </si>
  <si>
    <t>peg.2893;Transcriptional regulator2C LysR family</t>
  </si>
  <si>
    <t>peg.2638;Ferredoxin reductase</t>
  </si>
  <si>
    <t>peg.2089;Acetyl-coenzyme A synthetase (EC 6.2.1.1);Ontology_term=KEGG_ENZYME:6.2.1.1</t>
  </si>
  <si>
    <t>peg.977;hypothetical protein</t>
  </si>
  <si>
    <t>peg.709;hypothetical protein</t>
  </si>
  <si>
    <t>peg.731;hypothetical protein</t>
  </si>
  <si>
    <t>peg.1553;23S rRNA (Uracil-5-) -methyltransferase RumA (EC 2.1.1.-);Ontology_term=KEGG_ENZYME:2.1.1.-</t>
  </si>
  <si>
    <t>peg.2968;hypothetical protein</t>
  </si>
  <si>
    <t>peg.2647;hypothetical protein</t>
  </si>
  <si>
    <t>peg.2977;hypothetical protein</t>
  </si>
  <si>
    <t>peg.590;Biosynthetic Aromatic amino acid aminotransferase beta (EC 2.6.1.57);Ontology_term=KEGG_ENZYME:2.6.1.57</t>
  </si>
  <si>
    <t>peg.1205;bll5262%3B hypothetical protein</t>
  </si>
  <si>
    <t>peg.951;hypothetical protein</t>
  </si>
  <si>
    <t>peg.2151;Domain often clustered or fused with uracil-DNA glycosylase / Uracil-DNA glycosylase2C putative family 6</t>
  </si>
  <si>
    <t>peg.241;hypothetical protein</t>
  </si>
  <si>
    <t>peg.3337;putative exported protein</t>
  </si>
  <si>
    <t>peg.935;putative hydrolase2C alpha/beta hydrolase family</t>
  </si>
  <si>
    <t>peg.1216;Type II restriction enzyme SacI (EC 3.1.21.4) (Endonuclease SacI) (R.SacI);Ontology_term=KEGG_ENZYME:3.1.21.4</t>
  </si>
  <si>
    <t>peg.856;hypothetical protein</t>
  </si>
  <si>
    <t>peg.2633;ABC-type hemin transport system2C ATPase component</t>
  </si>
  <si>
    <t>peg.1007;Transglutaminase-like</t>
  </si>
  <si>
    <t>peg.867;probable exported protein STY0357</t>
  </si>
  <si>
    <t>peg.2366;Phosphoglycolate phosphatase (EC 3.1.3.18);Ontology_term=KEGG_ENZYME:3.1.3.18</t>
  </si>
  <si>
    <t>peg.1635;hypothetical protein</t>
  </si>
  <si>
    <t>peg.1172;Multidrug and toxin extrusion (MATE) family efflux pump YdhE/NorM2C homolog</t>
  </si>
  <si>
    <t>peg.3005;Probable glycosyl transferase</t>
  </si>
  <si>
    <t>rna.30;tRNA-Lys-TTT</t>
  </si>
  <si>
    <t>peg.1926;Deoxyguanosinetriphosphate triphosphohydrolase (EC 3.1.5.1);Ontology_term=KEGG_ENZYME:3.1.5.1</t>
  </si>
  <si>
    <t>rna.48;tRNA-Leu-TAA</t>
  </si>
  <si>
    <t>peg.1581;hypothetical protein</t>
  </si>
  <si>
    <t>peg.862;Bll5866 protein</t>
  </si>
  <si>
    <t>peg.923;polysaccharide deacetylase</t>
  </si>
  <si>
    <t>peg.659;Protein-N(5)-glutamine methyltransferase PrmC2C methylates polypeptide chain release factors RF1 and RF2</t>
  </si>
  <si>
    <t>peg.994;Glycosyl transferase2C group 1</t>
  </si>
  <si>
    <t>peg.3363;hypothetical protein</t>
  </si>
  <si>
    <t>peg.1165;short-chain dehydrogenase/reductase SDR</t>
  </si>
  <si>
    <t>peg.2432;hypothetical protein</t>
  </si>
  <si>
    <t>peg.868;RND multidrug efflux transporter%3B Acriflavin resistance protein</t>
  </si>
  <si>
    <t>peg.2837;hypothetical protein</t>
  </si>
  <si>
    <t>peg.1965;hypothetical protein</t>
  </si>
  <si>
    <t>peg.3422;Transcriptional regulator PchR</t>
  </si>
  <si>
    <t>peg.1723;putative phosphohydrolases2C Icc family</t>
  </si>
  <si>
    <t>peg.3465;hypothetical protein</t>
  </si>
  <si>
    <t>peg.2194;hypothetical protein</t>
  </si>
  <si>
    <t>peg.3512;Adenine phosphoribosyltransferase (EC 2.4.2.7);Ontology_term=KEGG_ENZYME:2.4.2.7</t>
  </si>
  <si>
    <t>peg.1379;hypothetical protein</t>
  </si>
  <si>
    <t>peg.2747;Lipid A export ATP-binding/permease protein MsbA</t>
  </si>
  <si>
    <t>peg.3463;Hydroxypyruvate isomerase (EC 5.3.1.22);Ontology_term=KEGG_ENZYME:5.3.1.22</t>
  </si>
  <si>
    <t>peg.1680;hypothetical protein</t>
  </si>
  <si>
    <t>peg.2901;hypothetical protein</t>
  </si>
  <si>
    <t>peg.1552;RNA binding methyltransferase FtsJ like</t>
  </si>
  <si>
    <t>peg.2268;DNA internalization-related competence protein ComEC/Rec2</t>
  </si>
  <si>
    <t>peg.2634;hypothetical protein</t>
  </si>
  <si>
    <t>peg.1057;Valine--pyruvate aminotransferase (EC 2.6.1.66);Ontology_term=KEGG_ENZYME:2.6.1.66</t>
  </si>
  <si>
    <t>peg.1991;protein of unknown function DUF72</t>
  </si>
  <si>
    <t>peg.2895;Nicotinamidase family protein YcaC</t>
  </si>
  <si>
    <t>peg.3288;hypothetical protein</t>
  </si>
  <si>
    <t>peg.38;hypothetical protein</t>
  </si>
  <si>
    <t>peg.51;hypothetical protein</t>
  </si>
  <si>
    <t>peg.987;hypothetical protein</t>
  </si>
  <si>
    <t>peg.1627;Two-component response regulator</t>
  </si>
  <si>
    <t>peg.1019;hypothetical protein</t>
  </si>
  <si>
    <t>peg.1675;hypothetical protein</t>
  </si>
  <si>
    <t>peg.2635;AcrB/AcrD/AcrF family protein</t>
  </si>
  <si>
    <t>peg.1447;Cobalt-precorrin-4 C11-methyltransferase (EC 2.1.1.133);Ontology_term=KEGG_ENZYME:2.1.1.133</t>
  </si>
  <si>
    <t>peg.2167;PseudoReconstitué mRNA 3-end processing factor</t>
  </si>
  <si>
    <t>peg.1730;COG1942: Uncharacterized protein2C 4-oxalocrotonate tautomerase homolog</t>
  </si>
  <si>
    <t>peg.1988;hypothetical protein</t>
  </si>
  <si>
    <t>peg.1189;ATP-dependent helicase HrpB</t>
  </si>
  <si>
    <t>peg.699;hypothetical protein</t>
  </si>
  <si>
    <t>peg.989;Mobile element protein</t>
  </si>
  <si>
    <t>peg.2629;TonB-dependent hemin 2C ferrichrome receptor</t>
  </si>
  <si>
    <t>peg.1008;putative Tyrosine recombinase xerD</t>
  </si>
  <si>
    <t>peg.1263;NnrS protein involved in response to NO</t>
  </si>
  <si>
    <t>peg.1258;Formiminotetrahydrofolate cyclodeaminase (EC 4.3.1.4);Ontology_term=KEGG_ENZYME:4.3.1.4</t>
  </si>
  <si>
    <t>peg.1617;Carbohydrate-selective porin</t>
  </si>
  <si>
    <t>peg.2113;Transcriptional regulator2C GntR family</t>
  </si>
  <si>
    <t>peg.707;ADA regulatory protein / Methylated-DNA--protein-cysteine methyltransferase (EC 2.1.1.63);Ontology_term=KEGG_ENZYME:2.1.1.63</t>
  </si>
  <si>
    <t>peg.719;HIPA PROTEIN</t>
  </si>
  <si>
    <t>peg.1399;hypothetical protein</t>
  </si>
  <si>
    <t>peg.2478;Cytochrome c2C mono- and diheme variants</t>
  </si>
  <si>
    <t>peg.2979;hypothetical protein</t>
  </si>
  <si>
    <t>peg.49;hypothetical protein</t>
  </si>
  <si>
    <t>peg.2435;hypothetical protein</t>
  </si>
  <si>
    <t>peg.2596;NADP-dependent malic enzyme (EC 1.1.1.40);Ontology_term=KEGG_ENZYME:1.1.1.40</t>
  </si>
  <si>
    <t>peg.661;MOSC domain</t>
  </si>
  <si>
    <t>peg.972;transglutaminase-like</t>
  </si>
  <si>
    <t>peg.763;hypothetical protein</t>
  </si>
  <si>
    <t>peg.2015;hypothetical protein</t>
  </si>
  <si>
    <t>peg.1543;tRNA pseudouridine synthase B (EC 4.2.1.70);Ontology_term=KEGG_ENZYME:4.2.1.70</t>
  </si>
  <si>
    <t>peg.1850;Methyl-accepting chemotaxis protein</t>
  </si>
  <si>
    <t>peg.770;Endonuclease (EC 3.1.-.-);Ontology_term=KEGG_ENZYME:3.1.-.-</t>
  </si>
  <si>
    <t>peg.2744;hypothetical protein</t>
  </si>
  <si>
    <t>peg.864;hypothetical protein</t>
  </si>
  <si>
    <t>peg.593;hypothetical protein</t>
  </si>
  <si>
    <t>peg.2064;probable short-chain dehydrogenase</t>
  </si>
  <si>
    <t>peg.700;CopG protein</t>
  </si>
  <si>
    <t>peg.2794;hypothetical protein</t>
  </si>
  <si>
    <t>peg.1634;hypothetical protein</t>
  </si>
  <si>
    <t>peg.3289;hypothetical protein</t>
  </si>
  <si>
    <t>peg.3423;phage integrase family protein</t>
  </si>
  <si>
    <t>peg.2595;NADP-dependent malic enzyme (EC 1.1.1.40);Ontology_term=KEGG_ENZYME:1.1.1.40</t>
  </si>
  <si>
    <t>peg.1030;hypothetical protein</t>
  </si>
  <si>
    <t>peg.2810;Putative formate dehydrogenase oxidoreductase protein</t>
  </si>
  <si>
    <t>peg.3092;Anhydro-N-acetylmuramic acid kinase (EC 2.7.1.-);Ontology_term=KEGG_ENZYME:2.7.1.-</t>
  </si>
  <si>
    <t>peg.2474;hypothetical protein</t>
  </si>
  <si>
    <t>peg.1012;Na+/solute symporter</t>
  </si>
  <si>
    <t>peg.940;hypothetical protein</t>
  </si>
  <si>
    <t>peg.1195;hypothetical protein</t>
  </si>
  <si>
    <t>peg.2752;Translation elongation factor P Lys34:lysine transferase</t>
  </si>
  <si>
    <t>peg.1427;hypothetical protein</t>
  </si>
  <si>
    <t>peg.3452;FIG110192: hypothetical protein</t>
  </si>
  <si>
    <t>peg.2114;hypothetical protein</t>
  </si>
  <si>
    <t>peg.1204;transcriptional regulatory protein</t>
  </si>
  <si>
    <t>peg.3044;hypothetical protein</t>
  </si>
  <si>
    <t>peg.1446;Cobyrinic acid A2CC-diamide synthase</t>
  </si>
  <si>
    <t>peg.598;SAM-dependent methyltransferase 22C in cluster with Hydroxyacylglutathione hydrolase (EC 3.1.2.6);Ontology_term=KEGG_ENZYME:3.1.2.6</t>
  </si>
  <si>
    <t>peg.665;Glycosyl transferase2C group 2 family protein</t>
  </si>
  <si>
    <t>peg.673;putative glycosyl transferase</t>
  </si>
  <si>
    <t>peg.2815;hypothetical protein</t>
  </si>
  <si>
    <t>peg.2726;L-sorbosone dehydrogenase</t>
  </si>
  <si>
    <t>peg.724;hypothetical protein</t>
  </si>
  <si>
    <t>peg.733;conserved hypothetical protein</t>
  </si>
  <si>
    <t>peg.1402;hypothetical protein</t>
  </si>
  <si>
    <t>peg.174;Proline iminopeptidase (EC 3.4.11.5);Ontology_term=KEGG_ENZYME:3.4.11.5</t>
  </si>
  <si>
    <t>peg.57;hypothetical protein</t>
  </si>
  <si>
    <t>peg.441;Transcriptional regulator2C ArsR family</t>
  </si>
  <si>
    <t>peg.2975;hypothetical protein</t>
  </si>
  <si>
    <t>rna.43;tRNA-Gly-TCC</t>
  </si>
  <si>
    <t>peg.2540;hypothetical protein</t>
  </si>
  <si>
    <t>peg.608;Monofunctional biosynthetic peptidoglycan transglycosylase (EC 2.4.2.-);Ontology_term=KEGG_ENZYME:2.4.2.-</t>
  </si>
  <si>
    <t>peg.853;Two component response regulator</t>
  </si>
  <si>
    <t>peg.776;DNA-3-methyladenine glycosylase II (EC 3.2.2.21);Ontology_term=KEGG_ENZYME:3.2.2.21</t>
  </si>
  <si>
    <t>peg.1227;hypothetical protein</t>
  </si>
  <si>
    <t>peg.2027;hypothetical protein</t>
  </si>
  <si>
    <t>peg.2935;FIG00443183: hypothetical protein</t>
  </si>
  <si>
    <t>peg.1219;Mobile element protein</t>
  </si>
  <si>
    <t>peg.2009;GGDEF domain</t>
  </si>
  <si>
    <t>peg.698;hypothetical protein</t>
  </si>
  <si>
    <t>peg.2387;AttH component of AttEFGH ABC transport system</t>
  </si>
  <si>
    <t>peg.2002;hypothetical protein</t>
  </si>
  <si>
    <t>peg.525;Methylamine utilization protein mauJ</t>
  </si>
  <si>
    <t>peg.1410;CRISPR-associated helicase Cas3</t>
  </si>
  <si>
    <t>peg.697;Lead2C cadmium2C zinc and mercury transporting ATPase (EC 3.6.3.3) (EC 3.6.3.5)%3B Copper-translocating P-type ATPase (EC 3.6.3.4);Ontology_term=KEGG_ENZYME:3.6.3.3,KEGG_ENZYME:3.6.3.5,KEGG_ENZYME:3.6.3.4</t>
  </si>
  <si>
    <t>peg.1914;protein of unknown function DUF1232</t>
  </si>
  <si>
    <t>peg.2448;diguanylate cyclase/phosphodiesterase (GGDEF &amp; EAL domains) with PAS/PAC sensor(s)</t>
  </si>
  <si>
    <t>peg.929;3-oxoacyl-[acyl-carrier-protein] synthase2C KASII (EC 2.3.1.41);Ontology_term=KEGG_ENZYME:2.3.1.41</t>
  </si>
  <si>
    <t>peg.1846;3-demethylubiquinone-9 3-methyltransferase</t>
  </si>
  <si>
    <t>peg.1811;PseudoReconstitué RNA polymerase sigma-70 factor2C ECF subfamily</t>
  </si>
  <si>
    <t>peg.1398;hypothetical protein</t>
  </si>
  <si>
    <t>peg.3078;hypothetical protein</t>
  </si>
  <si>
    <t>peg.2981;hypothetical protein</t>
  </si>
  <si>
    <t>peg.976;hypothetical protein</t>
  </si>
  <si>
    <t>peg.2503;hypothetical protein</t>
  </si>
  <si>
    <t>peg.329;hypothetical protein</t>
  </si>
  <si>
    <t>peg.2969;hypothetical protein</t>
  </si>
  <si>
    <t>peg.2390;Arsenate reductase (EC 1.20.4.1);Ontology_term=KEGG_ENZYME:1.20.4.1</t>
  </si>
  <si>
    <t>peg.136;Lipoprotein</t>
  </si>
  <si>
    <t>peg.2746;Pseudoazurin</t>
  </si>
  <si>
    <t>peg.504;Putative Two-component sensor histidine kinase</t>
  </si>
  <si>
    <t>peg.55;hypothetical protein</t>
  </si>
  <si>
    <t>peg.2472;ABC transporter2C ATP-binding protein</t>
  </si>
  <si>
    <t>peg.511;hypothetical protein</t>
  </si>
  <si>
    <t>peg.2381;DNA polymerase III alpha subunit (EC 2.7.7.7);Ontology_term=KEGG_ENZYME:2.7.7.7</t>
  </si>
  <si>
    <t>peg.3315;hypothetical protein</t>
  </si>
  <si>
    <t>peg.2907;hypothetical protein</t>
  </si>
  <si>
    <t>peg.720;transcriptional regulator2C putative</t>
  </si>
  <si>
    <t>peg.96;Transcriptional regulator2C MarR family</t>
  </si>
  <si>
    <t>peg.3464;Hypothetical protein YaeJ with similarity to translation release factor</t>
  </si>
  <si>
    <t>peg.822;multiple antibiotic resistance (MarC)-related proteins</t>
  </si>
  <si>
    <t>peg.526;Cytochrome c551 peroxidase (EC 1.11.1.5);Ontology_term=KEGG_ENZYME:1.11.1.5</t>
  </si>
  <si>
    <t>peg.528;Twin-arginine translocation protein TatA</t>
  </si>
  <si>
    <t>peg.751;hypothetical protein</t>
  </si>
  <si>
    <t>peg.964;hypothetical protein</t>
  </si>
  <si>
    <t>peg.295;hypothetical protein</t>
  </si>
  <si>
    <t>peg.2814;FIG00988492: hypothetical protein</t>
  </si>
  <si>
    <t>peg.2166;ATP-dependent DNA ligase (EC 6.5.1.1) LigC;Ontology_term=KEGG_ENZYME:6.5.1.1</t>
  </si>
  <si>
    <t>peg.988;possible phage integrase/recombinase</t>
  </si>
  <si>
    <t>peg.3418;AmpG permease</t>
  </si>
  <si>
    <t>peg.429;Hypothetical protein YggS2C proline synthase co-transcribed bacterial homolog PROSC</t>
  </si>
  <si>
    <t>peg.1810;RNA polymerase sigma-70 factor2C ECF subfamily</t>
  </si>
  <si>
    <t>peg.2906;hypothetical protein</t>
  </si>
  <si>
    <t>peg.933;RND efflux transporter</t>
  </si>
  <si>
    <t>peg.1385;ATP-dependent DNA ligase (EC 6.5.1.1) clustered with Ku protein2C LigD;Ontology_term=KEGG_ENZYME:6.5.1.1</t>
  </si>
  <si>
    <t>peg.2978;hypothetical protein</t>
  </si>
  <si>
    <t>peg.3074;hypothetical protein</t>
  </si>
  <si>
    <t>peg.965;hypothetical protein</t>
  </si>
  <si>
    <t>peg.1570;putative Tyrosine recombinase xerD</t>
  </si>
  <si>
    <t>peg.643;Na(+) H(+) antiporter subunit F</t>
  </si>
  <si>
    <t>peg.1178;hypothetical protein</t>
  </si>
  <si>
    <t>peg.1416;Dihydrolipoamide dehydrogenase of pyruvate dehydrogenase complex (EC 1.8.1.4);Ontology_term=KEGG_ENZYME:1.8.1.4</t>
  </si>
  <si>
    <t>peg.1104;Putative phosphatase</t>
  </si>
  <si>
    <t>peg.3410;hypothetical protein</t>
  </si>
  <si>
    <t>peg.2970;hypothetical protein</t>
  </si>
  <si>
    <t>peg.515;Polyferredoxin NapH (periplasmic nitrate reductase)</t>
  </si>
  <si>
    <t>peg.2972;hypothetical protein</t>
  </si>
  <si>
    <t>peg.2554;hypothetical protein</t>
  </si>
  <si>
    <t>peg.3214;TRAP-type transport system2C small permease component2C predicted N-acetylneuraminate transporter</t>
  </si>
  <si>
    <t>peg.3407;hypothetical protein</t>
  </si>
  <si>
    <t>peg.3354;Sulfate transport system permease protein CysW</t>
  </si>
  <si>
    <t>peg.3042;hypothetical protein</t>
  </si>
  <si>
    <t>peg.300;FIG002283: Isochorismatase family protein</t>
  </si>
  <si>
    <t>peg.2257;hypothetical protein</t>
  </si>
  <si>
    <t>peg.2811;hypothetical protein</t>
  </si>
  <si>
    <t>peg.2630;hypothetical protein</t>
  </si>
  <si>
    <t>peg.516;Ferredoxin-type protein NapG (periplasmic nitrate reductase)</t>
  </si>
  <si>
    <t>peg.3355;Sulfate transport system permease protein CysT</t>
  </si>
  <si>
    <t>peg.1735;hypothetical protein</t>
  </si>
  <si>
    <t>peg.1633;hypothetical protein</t>
  </si>
  <si>
    <t>peg.2437;hypothetical protein</t>
  </si>
  <si>
    <t>peg.1268;Cobalt-zinc-cadmium resistance protein CzcA</t>
  </si>
  <si>
    <t>peg.284;Alcohol dehydrogenase large subunit</t>
  </si>
  <si>
    <t>peg.1290;hypothetical protein</t>
  </si>
  <si>
    <t>peg.1992;hypothetical protein</t>
  </si>
  <si>
    <t>peg.2248;Probable 3-phenylpropionic acid transporter</t>
  </si>
  <si>
    <t>peg.1393;hypothetical protein</t>
  </si>
  <si>
    <t>peg.196;hypothetical protein</t>
  </si>
  <si>
    <t>peg.2980;hypothetical protein</t>
  </si>
  <si>
    <t>peg.2631;Periplasmic hemin-binding protein</t>
  </si>
  <si>
    <t>peg.1966;hypothetical protein</t>
  </si>
  <si>
    <t>peg.1387;Ku domain protein</t>
  </si>
  <si>
    <t>peg.1556;Putative methyltransferase</t>
  </si>
  <si>
    <t>peg.718;hypothetical protein</t>
  </si>
  <si>
    <t>peg.716;hypothetical protein</t>
  </si>
  <si>
    <t>peg.3360;Sulfate and thiosulfate binding protein CysP</t>
  </si>
  <si>
    <t>peg.288;acetoin dehydrogenase E2 component (dihydrolipoamideacetyltransferase)</t>
  </si>
  <si>
    <t>peg.287;hypothetical protein</t>
  </si>
  <si>
    <t>peg.1641;hypothetical protein</t>
  </si>
  <si>
    <t>peg.3302;Molybdopterin binding motif2C CinA N-terminal domain / C-terminal domain of CinA type S</t>
  </si>
  <si>
    <t>peg.2973;hypothetical protein</t>
  </si>
  <si>
    <t>peg.591;hypothetical protein</t>
  </si>
  <si>
    <t>peg.2762;Major membrane protein I</t>
  </si>
  <si>
    <t>peg.3071;hypothetical protein</t>
  </si>
  <si>
    <t>peg.1962;Mg(2+) transport ATPase protein C</t>
  </si>
  <si>
    <t>peg.2632;Hemin ABC transporter2C permease protein</t>
  </si>
  <si>
    <t>peg.3359;hypothetical protein</t>
  </si>
  <si>
    <t>peg.2566;hypothetical protein</t>
  </si>
  <si>
    <t>peg.996;hypothetical protein</t>
  </si>
  <si>
    <t>peg.1640;ABC-type bacteriocin/lantibiotic exporters2C contain an N-terminal double-glycine peptidase domain</t>
  </si>
  <si>
    <t>peg.2473;NAD(FAD)-utilizing dehydrogenases</t>
  </si>
  <si>
    <t>peg.1405;CRISPR-associated protein Cas1</t>
  </si>
  <si>
    <t>peg.1629;hypothetical protein</t>
  </si>
  <si>
    <t>peg.1002;hypothetical protein</t>
  </si>
  <si>
    <t>peg.722;chromosome partitioning protein</t>
  </si>
  <si>
    <t>peg.1212;hypothetical protein</t>
  </si>
  <si>
    <t>peg.992;TrkA-N:Sodium/hydrogen exchanger</t>
  </si>
  <si>
    <t>peg.293;Glucose-methanol-choline (GMC) oxidoreductase:NAD binding site</t>
  </si>
  <si>
    <t>peg.675;Ser/Thr protein phosphatase family protein2C UDP-22C3-diacylglucosamine hydrolase (EC 3.6.1.-) homolog;Ontology_term=KEGG_ENZYME:3.6.1.-</t>
  </si>
  <si>
    <t>peg.2813;Cytochrome c oxidase polypeptide II (EC 1.9.3.1);Ontology_term=KEGG_ENZYME:1.9.3.1</t>
  </si>
  <si>
    <t>peg.79;hypothetical protein</t>
  </si>
  <si>
    <t>peg.3409;transcriptional regulator2C AraC family</t>
  </si>
  <si>
    <t>peg.291;Dihydrolipoamide dehydrogenase of pyruvate dehydrogenase complex (EC 1.8.1.4);Ontology_term=KEGG_ENZYME:1.8.1.4</t>
  </si>
  <si>
    <t>peg.1249;hypothetical protein</t>
  </si>
  <si>
    <t>peg.2441;hypothetical protein</t>
  </si>
  <si>
    <t>peg.2431;replication protein A</t>
  </si>
  <si>
    <t>peg.2388;AttF component of AttEFGH ABC transport system / AttG component of AttEFGH ABC transport system</t>
  </si>
  <si>
    <t>peg.2764;Cysteine synthase (EC 2.5.1.47);Ontology_term=KEGG_ENZYME:2.5.1.47</t>
  </si>
  <si>
    <t>peg.2380;hypothetical protein</t>
  </si>
  <si>
    <t>peg.953;hypothetical protein</t>
  </si>
  <si>
    <t>peg.932;hypothetical protein</t>
  </si>
  <si>
    <t>peg.3301;hypothetical protein</t>
  </si>
  <si>
    <t>peg.1770;Adenylate cyclase (EC 4.6.1.1);Ontology_term=KEGG_ENZYME:4.6.1.1</t>
  </si>
  <si>
    <t>peg.1397;hypothetical protein</t>
  </si>
  <si>
    <t>peg.930;3-ketoacyl-CoA thiolase (EC 2.3.1.16) @ Acetyl-CoA acetyltransferase (EC 2.3.1.9);Ontology_term=KEGG_ENZYME:2.3.1.16,KEGG_ENZYME:2.3.1.9</t>
  </si>
  <si>
    <t>peg.2008;hypothetical protein</t>
  </si>
  <si>
    <t>peg.1235;hypothetical protein</t>
  </si>
  <si>
    <t>peg.966;TRAG protein</t>
  </si>
  <si>
    <t>peg.1422;hypothetical protein</t>
  </si>
  <si>
    <t>peg.1547;hypothetical protein</t>
  </si>
  <si>
    <t>peg.2910;hypothetical protein</t>
  </si>
  <si>
    <t>peg.514;Thiosulfate reductase cytochrome B subunit</t>
  </si>
  <si>
    <t>peg.1224;hypothetical protein</t>
  </si>
  <si>
    <t>peg.2536;Phage major capsid protein</t>
  </si>
  <si>
    <t>peg.1548;cobalamin (vitamin B12) biosynthesis CbiX protein</t>
  </si>
  <si>
    <t>peg.931;Multidrug and toxin extrusion (MATE) family efflux pump YdhE/NorM2C homolog</t>
  </si>
  <si>
    <t>peg.783;hypothetical protein</t>
  </si>
  <si>
    <t>peg.963;hypothetical protein</t>
  </si>
  <si>
    <t>peg.1392;hypothetical protein</t>
  </si>
  <si>
    <t>peg.299;Exoenzymes regulatory protein AepA precursor</t>
  </si>
  <si>
    <t>peg.1222;hypothetical protein</t>
  </si>
  <si>
    <t>peg.1875;hypothetical protein</t>
  </si>
  <si>
    <t>peg.721;hypothetical protein</t>
  </si>
  <si>
    <t>peg.943;Putative Cation-transporting ATPase( EC:3.6.3.- );Ontology_term=KEGG_ENZYME:3.6.3.-</t>
  </si>
  <si>
    <t>peg.285;Acetoin dehydrogenase E1 component alpha-subunit (EC 1.2.4.-);Ontology_term=KEGG_ENZYME:1.2.4.-</t>
  </si>
  <si>
    <t>peg.108;PseudoReconstitué Competence protein F homolog2C phosphoribosyltransferase domain%3B protein YhgH required for utilization of DNA as sole source of carbon and energy</t>
  </si>
  <si>
    <t>peg.2594;hypothetical protein</t>
  </si>
  <si>
    <t>peg.3421;TonB-dependent receptor</t>
  </si>
  <si>
    <t>peg.302;putative translation initiation inhibitor protein</t>
  </si>
  <si>
    <t>peg.2763;Cysteine desulfurase (EC 2.8.1.7);Ontology_term=KEGG_ENZYME:2.8.1.7</t>
  </si>
  <si>
    <t>peg.1390;hypothetical protein</t>
  </si>
  <si>
    <t>peg.1428;Aldehyde dehydrogenase A (EC 1.2.1.22) / Glycolaldehyde dehydrogenase (EC 1.2.1.21);Ontology_term=KEGG_ENZYME:1.2.1.22,KEGG_ENZYME:1.2.1.21</t>
  </si>
  <si>
    <t>peg.734;Manganese catalase (EC 1.11.1.6);Ontology_term=KEGG_ENZYME:1.11.1.6</t>
  </si>
  <si>
    <t>peg.3414;monooxygenase2C FAD-binding</t>
  </si>
  <si>
    <t>peg.1430;hypothetical protein</t>
  </si>
  <si>
    <t>peg.1391;hypothetical protein</t>
  </si>
  <si>
    <t>peg.286;Acetoin dehydrogenase E1 component beta-subunit (EC 1.2.4.-);Ontology_term=KEGG_ENZYME:1.2.4.-</t>
  </si>
  <si>
    <t>peg.2812;Cytochrome c oxidase polypeptide I (EC 1.9.3.1);Ontology_term=KEGG_ENZYME:1.9.3.1</t>
  </si>
  <si>
    <t>peg.3424;hypothetical protein</t>
  </si>
  <si>
    <t>peg.3408;hypothetical protein</t>
  </si>
  <si>
    <t>peg.711;hypothetical protein</t>
  </si>
  <si>
    <t>peg.2247;Permease of the major facilitator superfamily</t>
  </si>
  <si>
    <t>peg.2063;Na+/solute symporter</t>
  </si>
  <si>
    <t>peg.1180;hypothetical protein</t>
  </si>
  <si>
    <t>peg.1220;probable DNA invertase</t>
  </si>
  <si>
    <t>peg.1194;N-hydroxyarylamine O-acetyltransferase2C putative</t>
  </si>
  <si>
    <t>peg.723;hypothetical protein</t>
  </si>
  <si>
    <t>peg.1394;hypothetical protein</t>
  </si>
  <si>
    <t>peg.889;hypothetical protein</t>
  </si>
  <si>
    <t>peg.1218;hypothetical protein</t>
  </si>
  <si>
    <t>peg.1211;hypothetical protein</t>
  </si>
  <si>
    <t>peg.1207;hypothetical protein</t>
  </si>
  <si>
    <t>peg.3356;possible transcriptional regulator2C XRE family2C CUPIN domain</t>
  </si>
  <si>
    <t>peg.388;hypothetical protein</t>
  </si>
  <si>
    <t>peg.1026;hypothetical protein</t>
  </si>
  <si>
    <t>peg.991;hypothetical protein</t>
  </si>
  <si>
    <t>peg.1260;52C10-methylenetetrahydrofolate reductase (EC 1.5.1.20);Ontology_term=KEGG_ENZYME:1.5.1.20</t>
  </si>
  <si>
    <t>rna.16;tRNA-Ala-CGC</t>
  </si>
  <si>
    <t>peg.1388;hypothetical protein</t>
  </si>
  <si>
    <t>peg.2913;hypothetical protein</t>
  </si>
  <si>
    <t>peg.2124;Uncharacterized protein sll1880 (YjbQ family)</t>
  </si>
  <si>
    <t>peg.298;hypothetical protein</t>
  </si>
  <si>
    <t>peg.1259;Dihydrofolate synthase (EC 6.3.2.12) / Folylpolyglutamate synthase (EC 6.3.2.17);Ontology_term=KEGG_ENZYME:6.3.2.12,KEGG_ENZYME:6.3.2.17</t>
  </si>
  <si>
    <t>peg.2156;PseudoReconstitué Transcriptional regulator2C GntR family domain / Aspartate aminotransferase (EC 2.6.1.1);Ontology_term=KEGG_ENZYME:2.6.1.1</t>
  </si>
  <si>
    <t>peg.1214;hypothetical protein</t>
  </si>
  <si>
    <t>peg.888;hypothetical protein</t>
  </si>
  <si>
    <t>peg.967;hypothetical protein</t>
  </si>
  <si>
    <t>peg.1179;TadE-like</t>
  </si>
  <si>
    <t>peg.2900;hypothetical protein</t>
  </si>
  <si>
    <t>peg.736;Cytochrome P450</t>
  </si>
  <si>
    <t>peg.3415;putative signal transducer2C MFS Superfamily transporter</t>
  </si>
  <si>
    <t>peg.863;3-oxoacyl-[acyl-carrier protein] reductase (EC 1.1.1.100);Ontology_term=KEGG_ENZYME:1.1.1.100</t>
  </si>
  <si>
    <t>peg.343;5'-Nucleotidase domain protein</t>
  </si>
  <si>
    <t>peg.1400;hypothetical protein</t>
  </si>
  <si>
    <t>peg.2915;hypothetical protein</t>
  </si>
  <si>
    <t>peg.2971;hypothetical protein</t>
  </si>
  <si>
    <t>peg.2646;hypothetical protein</t>
  </si>
  <si>
    <t>rna.15;5S RNA</t>
  </si>
  <si>
    <t>peg.2123;hypothetical protein</t>
  </si>
  <si>
    <t>peg.1418;Pyruvate dehydrogenase E1 component (EC 1.2.4.1);Ontology_term=KEGG_ENZYME:1.2.4.1</t>
  </si>
  <si>
    <t>peg.1281;hypothetical protein</t>
  </si>
  <si>
    <t>peg.2917;hypothetical protein</t>
  </si>
  <si>
    <t>peg.3419;hypothetical protein</t>
  </si>
  <si>
    <t>peg.1411;Mobile element protein</t>
  </si>
  <si>
    <t>peg.3416;TonB-dependent receptor</t>
  </si>
  <si>
    <t>peg.1233;hypothetical protein</t>
  </si>
  <si>
    <t>peg.2760;Alkanesulfonate utilization operon LysR-family regulator CbI</t>
  </si>
  <si>
    <t>peg.1386;ATP-dependent DNA ligase (EC 6.5.1.1) clustered with Ku protein2C LigD;Ontology_term=KEGG_ENZYME:6.5.1.1</t>
  </si>
  <si>
    <t>peg.296;Putative diterpenoid Major Facilitator Superfamily (MFS) transporter</t>
  </si>
  <si>
    <t>peg.1013;hypothetical protein</t>
  </si>
  <si>
    <t>peg.1213;hypothetical protein</t>
  </si>
  <si>
    <t>peg.936;Hydrolase2C alpha/beta fold family</t>
  </si>
  <si>
    <t>peg.939;hypothetical protein</t>
  </si>
  <si>
    <t>peg.195;Cobalt-zinc-cadmium resistance protein CzcA%3B Cation efflux system protein CusA</t>
  </si>
  <si>
    <t>peg.281;probable two-component response regulator</t>
  </si>
  <si>
    <t>peg.676;Glycosyltransferase</t>
  </si>
  <si>
    <t>peg.1555;S-adenosylmethionine:diacylglycerol 3-amino-3-carboxypropyl transferase</t>
  </si>
  <si>
    <t>peg.2438;NikB-like protein</t>
  </si>
  <si>
    <t>peg.282;Lipoate synthase</t>
  </si>
  <si>
    <t>peg.1389;hypothetical protein</t>
  </si>
  <si>
    <t>peg.2902;hypothetical protein</t>
  </si>
  <si>
    <t>peg.2443;hypothetical protein</t>
  </si>
  <si>
    <t>peg.1228;hypothetical protein</t>
  </si>
  <si>
    <t>peg.1267;hypothetical protein</t>
  </si>
  <si>
    <t>peg.748;hypothetical protein</t>
  </si>
  <si>
    <t>peg.752;hypothetical protein</t>
  </si>
  <si>
    <t>peg.727;hypothetical protein</t>
  </si>
  <si>
    <t>peg.955;hypothetical protein</t>
  </si>
  <si>
    <t>peg.294;hypothetical protein</t>
  </si>
  <si>
    <t>peg.2429;Cobyrinic acid a2Cc-diamide synthase</t>
  </si>
  <si>
    <t>peg.1429;hypothetical protein</t>
  </si>
  <si>
    <t>peg.1396;hypothetical protein</t>
  </si>
  <si>
    <t>peg.710;hypothetical protein</t>
  </si>
  <si>
    <t>peg.53;hypothetical protein</t>
  </si>
  <si>
    <t>peg.1231;hypothetical protein</t>
  </si>
  <si>
    <t>peg.749;hypothetical protein</t>
  </si>
  <si>
    <t>peg.954;stability/partitioning determinant</t>
  </si>
  <si>
    <t>peg.512;hypothetical protein</t>
  </si>
  <si>
    <t>peg.54;Phage major capsid protein</t>
  </si>
  <si>
    <t>peg.1230;hypothetical protein</t>
  </si>
  <si>
    <t>peg.2069;hypothetical protein</t>
  </si>
  <si>
    <t>peg.2899;hypothetical protein</t>
  </si>
  <si>
    <t>peg.1215;hypothetical protein</t>
  </si>
  <si>
    <t>peg.2524;hypothetical protein</t>
  </si>
  <si>
    <t>peg.297;hypothetical protein</t>
  </si>
  <si>
    <t>peg.3420;hypothetical protein</t>
  </si>
  <si>
    <t>peg.2539;Gene Transfer Agent terminase protein</t>
  </si>
  <si>
    <t>peg.524;Chain A2C Crystal Structure Of Amicyanin From Paracoccus Versutus (Thiobacillus Versutus)</t>
  </si>
  <si>
    <t>peg.782;Radical SAM family enzyme2C similar to coproporphyrinogen III oxidase2C oxygen-independent2C clustered with nucleoside-triphosphatase RdgB</t>
  </si>
  <si>
    <t>peg.1257;Formate--tetrahydrofolate ligase (EC 6.3.4.3);Ontology_term=KEGG_ENZYME:6.3.4.3</t>
  </si>
  <si>
    <t>peg.747;hypothetical protein</t>
  </si>
  <si>
    <t>peg.292;hypothetical protein</t>
  </si>
  <si>
    <t>peg.2530;hypothetical protein</t>
  </si>
  <si>
    <t>peg.950;hypothetical protein</t>
  </si>
  <si>
    <t>peg.726;hypothetical protein</t>
  </si>
  <si>
    <t>peg.2552;DNA-binding protein</t>
  </si>
  <si>
    <t>peg.2761;Serine acetyltransferase (EC 2.3.1.30);Ontology_term=KEGG_ENZYME:2.3.1.30</t>
  </si>
  <si>
    <t>peg.1177;transcription regulator protein</t>
  </si>
  <si>
    <t>peg.1025;hypothetical protein</t>
  </si>
  <si>
    <t>peg.949;Cobalt-zinc-cadmium resistance protein CzcA%3B Cation efflux system protein CusA</t>
  </si>
  <si>
    <t>peg.957;hypothetical protein</t>
  </si>
  <si>
    <t>peg.1421;hypothetical protein</t>
  </si>
  <si>
    <t>peg.735;hypothetical protein</t>
  </si>
  <si>
    <t>peg.1417;Dihydrolipoamide acetyltransferase component of pyruvate dehydrogenase complex (EC 2.3.1.12);Ontology_term=KEGG_ENZYME:2.3.1.12</t>
  </si>
  <si>
    <t>peg.2533;Gene Transfer Agent (GTA) ORFG08</t>
  </si>
  <si>
    <t>peg.2903;hypothetical protein</t>
  </si>
  <si>
    <t>peg.2525;Gene Transfer Agent host specificity protein</t>
  </si>
  <si>
    <t>peg.513;hypothetical protein</t>
  </si>
  <si>
    <t>peg.2538;Phage portal protein</t>
  </si>
  <si>
    <t>peg.958;Relaxase/mobilization nuclease domain</t>
  </si>
  <si>
    <t>peg.1773;hypothetical protein</t>
  </si>
  <si>
    <t>peg.2430;hypothetical protein</t>
  </si>
  <si>
    <t>peg.2004;hypothetical protein</t>
  </si>
  <si>
    <t>peg.2537;Gene Transfer Agent prohead protease</t>
  </si>
  <si>
    <t>peg.2531;Gene Transfer Agent (GTA) ORFG10</t>
  </si>
  <si>
    <t>peg.2914;hypothetical protein</t>
  </si>
  <si>
    <t>peg.1232;hypothetical protein</t>
  </si>
  <si>
    <t>peg.956;replication protein</t>
  </si>
  <si>
    <t>peg.948;hypothetical protein</t>
  </si>
  <si>
    <t>peg.1221;hypothetical protein</t>
  </si>
  <si>
    <t>peg.2904;Cell wall-associated hydrolases (invasion-associated proteins)</t>
  </si>
  <si>
    <t>peg.1234;hypothetical protein</t>
  </si>
  <si>
    <t>peg.2527;Gene Transfer Agent FAD/FMN-containing dehydrogenase</t>
  </si>
  <si>
    <t>peg.2528;Gene Transfer Agent (GTA) ORFG12</t>
  </si>
  <si>
    <t>peg.2529;Gene Transfer Agent tail tape measure</t>
  </si>
  <si>
    <t>peg.1236;Endonuclease relaxase</t>
  </si>
  <si>
    <t>peg.592;hypothetical protein</t>
  </si>
  <si>
    <t>peg.746;hypothetical protein</t>
  </si>
  <si>
    <t>peg.519;Methylamine utilization protein mauF</t>
  </si>
  <si>
    <t>peg.523;Methylamine dehydrogenase light chain precursor (EC 1.4.99.3);Ontology_term=KEGG_ENZYME:1.4.99.3</t>
  </si>
  <si>
    <t>peg.1237;hypothetical protein</t>
  </si>
  <si>
    <t>peg.1395;hypothetical protein</t>
  </si>
  <si>
    <t>peg.962;hypothetical protein</t>
  </si>
  <si>
    <t>peg.2526;Gene Transfer Agent NlpC/P60 family peptidase</t>
  </si>
  <si>
    <t>peg.2532;Gene Transfer Agent tail protein</t>
  </si>
  <si>
    <t>peg.2553;hypothetical protein</t>
  </si>
  <si>
    <t>peg.520;Methylamine dehydrogenase heavy chain precursor (EC 1.4.99.3);Ontology_term=KEGG_ENZYME:1.4.99.3</t>
  </si>
  <si>
    <t>peg.1225;hypothetical protein</t>
  </si>
  <si>
    <t>peg.1229;VirD4 protein</t>
  </si>
  <si>
    <t>peg.959;hypothetical protein</t>
  </si>
  <si>
    <t>peg.521;Methylamine utilization protein MauE</t>
  </si>
  <si>
    <t>peg.522;Methylamine utilization protein MauD</t>
  </si>
  <si>
    <t>peg.961;hypothetical protein</t>
  </si>
  <si>
    <t>peg.1209;hypothetical protein</t>
  </si>
  <si>
    <t>peg.2062;hypothetical protein</t>
  </si>
  <si>
    <t>peg.3004;hypothetical protein</t>
  </si>
  <si>
    <t>peg.1208;hypothetical protein</t>
  </si>
  <si>
    <t>peg.1226;hypothetical protein</t>
  </si>
  <si>
    <t>peg.1210;hypothetical protein</t>
  </si>
  <si>
    <t>peg.2534;head-tail adaptor2C putative</t>
  </si>
  <si>
    <t>peg.2535;Gene Transfer Agent (GTA) ORFG06</t>
  </si>
  <si>
    <t>peg.960;hypothetical protein</t>
  </si>
  <si>
    <t>Gene tag and function (RAST)</t>
  </si>
  <si>
    <t>Ratio Biofilm/pure cultures</t>
  </si>
  <si>
    <t>Non coding</t>
  </si>
  <si>
    <t>Integenic sequence</t>
  </si>
  <si>
    <t>Genes</t>
  </si>
  <si>
    <t>Percentage</t>
  </si>
  <si>
    <t>All genes (3600)</t>
  </si>
  <si>
    <t>All genes</t>
  </si>
  <si>
    <t>Cellular community</t>
  </si>
  <si>
    <t>Iron transport (31)</t>
  </si>
  <si>
    <t>Nitrogen metabolism</t>
  </si>
  <si>
    <t>Results were put in the KEGG linkgenome ad KEGG link plasmid</t>
  </si>
  <si>
    <t>KEGG metabolisms</t>
  </si>
  <si>
    <t>Specific KEGG metabolism pathways were selected and the TPM and the Ratio Biofilm to pure cultures were added for the correspond genes</t>
  </si>
  <si>
    <t>Doublons were removed, and the number of genes with ratio between 2 and 5 and &gt;5 were summed</t>
  </si>
  <si>
    <t>The list of sequences were split in genes and intergenic sequences and ordered for the highest ratio to the lowest</t>
  </si>
  <si>
    <t>The TPM and the ratio Biofilm to pure cultures were added to each gene</t>
  </si>
  <si>
    <t>Biofilm/pure culture ratios above 2 mean more expression in the biofilm</t>
  </si>
  <si>
    <t>Biofilm/pure culture ratios below 0.5 were transformed in -1(pure culture/biofilm)</t>
  </si>
  <si>
    <t>Pure culture/biofilm ratio above -2 (more negative) mean more expression in pure culture</t>
  </si>
  <si>
    <t>Ratio P/B</t>
  </si>
  <si>
    <t>Ratio B/P</t>
  </si>
  <si>
    <t>Arrows' thickness</t>
  </si>
  <si>
    <t>-(2-5)</t>
  </si>
  <si>
    <t>2-5</t>
  </si>
  <si>
    <t>-(5-10)</t>
  </si>
  <si>
    <t>5-10</t>
  </si>
  <si>
    <t>-(10-15)</t>
  </si>
  <si>
    <t>10-15</t>
  </si>
  <si>
    <t>-(15-20)</t>
  </si>
  <si>
    <t>15-20</t>
  </si>
  <si>
    <t>-(20-25)</t>
  </si>
  <si>
    <t>20-25</t>
  </si>
  <si>
    <t>-(25-30)</t>
  </si>
  <si>
    <t>25-30</t>
  </si>
  <si>
    <t>-(30-35)</t>
  </si>
  <si>
    <t>30-35</t>
  </si>
  <si>
    <t>-(35-40)</t>
  </si>
  <si>
    <t>35-40</t>
  </si>
  <si>
    <t>-(40-45)</t>
  </si>
  <si>
    <t>40-45</t>
  </si>
  <si>
    <t>-(45-50)</t>
  </si>
  <si>
    <t>45-50</t>
  </si>
  <si>
    <t>-(50-55)</t>
  </si>
  <si>
    <t>50-55</t>
  </si>
  <si>
    <t>-(55-60)</t>
  </si>
  <si>
    <t>55-60</t>
  </si>
  <si>
    <t>Blue</t>
  </si>
  <si>
    <t>From the genome strain NL23 the amino acid sequences derived from RAST annotation system was submitted to the Kegg BlastKoala analysis for annotation, with the option Hyphomicrobium as taxonomy group and Genus prokaryotes</t>
  </si>
  <si>
    <t>This data was transferred in Fig. 2 and Figures S3 and S4</t>
  </si>
  <si>
    <t>The ratios biofilm to pure cultures were associated to all NL23 genes and intergenic sequences</t>
  </si>
  <si>
    <t>The next spreadsheets are selected metabolism pathways illustrated in Figures 2 and 3, and Figure S4</t>
  </si>
  <si>
    <t>In Figure 3B, the thickness of the arrows is proportional of the Ratio values</t>
  </si>
  <si>
    <t>Red</t>
  </si>
  <si>
    <t>• Rawdata for Figure 3B, Table 5 and Figure S4 related to strain NL23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</si>
</sst>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9" x14ac:knownFonts="1">
    <font>
      <sz val="11"/>
      <color theme="1"/>
      <name val="Calibri"/>
      <family val="2"/>
      <scheme val="minor"/>
    </font>
    <font>
      <sz val="9"/>
      <color theme="1"/>
      <name val="Verdana"/>
      <family val="2"/>
    </font>
    <font>
      <u/>
      <sz val="11"/>
      <color theme="10"/>
      <name val="Calibri"/>
      <family val="2"/>
      <scheme val="minor"/>
    </font>
    <font>
      <sz val="10"/>
      <color theme="1"/>
      <name val="Courier New"/>
      <family val="3"/>
    </font>
    <font>
      <u/>
      <sz val="10"/>
      <color theme="10"/>
      <name val="Courier New"/>
      <family val="3"/>
    </font>
    <font>
      <sz val="10"/>
      <color rgb="FF000000"/>
      <name val="Calibri"/>
      <family val="2"/>
    </font>
    <font>
      <sz val="10"/>
      <color theme="1"/>
      <name val="Calibri"/>
      <family val="2"/>
    </font>
    <font>
      <sz val="11"/>
      <color theme="1"/>
      <name val="Calibri"/>
      <family val="2"/>
    </font>
    <font>
      <sz val="12"/>
      <color theme="1"/>
      <name val="Times New Roman"/>
      <family val="1"/>
    </font>
    <font>
      <sz val="11"/>
      <color rgb="FF000000"/>
      <name val="Calibri"/>
      <family val="2"/>
    </font>
    <font>
      <b/>
      <sz val="14"/>
      <color rgb="FF000000"/>
      <name val="Times New Roman"/>
      <family val="1"/>
    </font>
    <font>
      <b/>
      <sz val="12"/>
      <color rgb="FF000000"/>
      <name val="Comic Sans MS"/>
      <family val="4"/>
    </font>
    <font>
      <i/>
      <sz val="11"/>
      <color theme="1"/>
      <name val="Calibri"/>
      <family val="2"/>
      <scheme val="minor"/>
    </font>
    <font>
      <i/>
      <sz val="11"/>
      <color theme="1"/>
      <name val="Calibri"/>
      <family val="2"/>
    </font>
    <font>
      <sz val="11"/>
      <color rgb="FF000000"/>
      <name val="Calibri"/>
      <family val="2"/>
      <scheme val="minor"/>
    </font>
    <font>
      <i/>
      <sz val="11"/>
      <color rgb="FF000000"/>
      <name val="Calibri"/>
      <family val="2"/>
      <scheme val="minor"/>
    </font>
    <font>
      <sz val="12"/>
      <color rgb="FF000000"/>
      <name val="Times New Roman"/>
      <family val="1"/>
    </font>
    <font>
      <sz val="10"/>
      <color rgb="FF222222"/>
      <name val="Verdana"/>
      <family val="2"/>
    </font>
    <font>
      <sz val="18"/>
      <color theme="1"/>
      <name val="Arial"/>
      <family val="2"/>
    </font>
  </fonts>
  <fills count="5">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rgb="FFFF0000"/>
        <bgColor indexed="64"/>
      </patternFill>
    </fill>
  </fills>
  <borders count="2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rgb="FFF0E0E4"/>
      </left>
      <right style="thick">
        <color rgb="FFF0E0E4"/>
      </right>
      <top style="thick">
        <color rgb="FFF0E0E4"/>
      </top>
      <bottom style="thick">
        <color rgb="FFF0E0E4"/>
      </bottom>
      <diagonal/>
    </border>
    <border>
      <left style="thick">
        <color rgb="FFF0E0E4"/>
      </left>
      <right/>
      <top style="thick">
        <color rgb="FFF0E0E4"/>
      </top>
      <bottom style="thick">
        <color rgb="FFF0E0E4"/>
      </bottom>
      <diagonal/>
    </border>
    <border>
      <left/>
      <right style="thick">
        <color rgb="FFF0E0E4"/>
      </right>
      <top style="thick">
        <color rgb="FFF0E0E4"/>
      </top>
      <bottom style="thick">
        <color rgb="FFF0E0E4"/>
      </bottom>
      <diagonal/>
    </border>
    <border>
      <left style="thick">
        <color rgb="FFF0E0E4"/>
      </left>
      <right style="thick">
        <color rgb="FFF0E0E4"/>
      </right>
      <top style="thick">
        <color rgb="FFF0E0E4"/>
      </top>
      <bottom/>
      <diagonal/>
    </border>
    <border>
      <left style="thick">
        <color rgb="FFF0E0E4"/>
      </left>
      <right style="thick">
        <color rgb="FFF0E0E4"/>
      </right>
      <top/>
      <bottom style="thick">
        <color rgb="FFF0E0E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285">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1" fillId="0" borderId="7" xfId="0" applyFont="1" applyBorder="1" applyAlignment="1">
      <alignment horizontal="center" vertical="center" wrapText="1"/>
    </xf>
    <xf numFmtId="0" fontId="2" fillId="0" borderId="7" xfId="1" applyBorder="1" applyAlignment="1">
      <alignment vertical="center"/>
    </xf>
    <xf numFmtId="0" fontId="1" fillId="0" borderId="7" xfId="0" applyFont="1" applyBorder="1" applyAlignment="1">
      <alignment vertical="center" wrapText="1"/>
    </xf>
    <xf numFmtId="0" fontId="2" fillId="0" borderId="7" xfId="1" applyBorder="1" applyAlignment="1">
      <alignment vertical="center" wrapText="1"/>
    </xf>
    <xf numFmtId="164" fontId="0" fillId="0" borderId="0" xfId="0" applyNumberFormat="1" applyBorder="1"/>
    <xf numFmtId="164" fontId="0" fillId="0" borderId="0" xfId="0" applyNumberFormat="1"/>
    <xf numFmtId="0" fontId="3" fillId="0" borderId="0" xfId="0" applyFont="1"/>
    <xf numFmtId="0" fontId="3" fillId="0" borderId="0" xfId="0" applyFont="1" applyAlignment="1">
      <alignment horizontal="left" vertical="center" indent="2"/>
    </xf>
    <xf numFmtId="0" fontId="4" fillId="0" borderId="0" xfId="1" applyFont="1" applyAlignment="1">
      <alignment horizontal="left" vertical="center" indent="2"/>
    </xf>
    <xf numFmtId="0" fontId="3" fillId="0" borderId="0" xfId="0" applyFont="1" applyBorder="1"/>
    <xf numFmtId="164" fontId="3" fillId="0" borderId="0" xfId="0" applyNumberFormat="1" applyFont="1"/>
    <xf numFmtId="0" fontId="3" fillId="0" borderId="1" xfId="0" applyFont="1" applyBorder="1"/>
    <xf numFmtId="0" fontId="3" fillId="0" borderId="12" xfId="0" applyFont="1" applyBorder="1"/>
    <xf numFmtId="0" fontId="3" fillId="0" borderId="3" xfId="0" applyFont="1" applyBorder="1"/>
    <xf numFmtId="2" fontId="5" fillId="0" borderId="4" xfId="0" applyNumberFormat="1" applyFont="1" applyFill="1" applyBorder="1"/>
    <xf numFmtId="164" fontId="3" fillId="0" borderId="3" xfId="0" applyNumberFormat="1" applyFont="1" applyBorder="1"/>
    <xf numFmtId="164" fontId="3" fillId="0" borderId="0" xfId="0" applyNumberFormat="1" applyFont="1" applyBorder="1"/>
    <xf numFmtId="0" fontId="6" fillId="0" borderId="4" xfId="0" applyFont="1" applyFill="1" applyBorder="1"/>
    <xf numFmtId="0" fontId="0" fillId="0" borderId="0" xfId="0" applyBorder="1"/>
    <xf numFmtId="0" fontId="0" fillId="0" borderId="12" xfId="0" applyBorder="1"/>
    <xf numFmtId="0" fontId="0" fillId="0" borderId="13" xfId="0" applyBorder="1"/>
    <xf numFmtId="0" fontId="0" fillId="0" borderId="0" xfId="0" applyFill="1"/>
    <xf numFmtId="0" fontId="0" fillId="3" borderId="0" xfId="0" applyFill="1"/>
    <xf numFmtId="0" fontId="3" fillId="3" borderId="0" xfId="0" applyFont="1" applyFill="1"/>
    <xf numFmtId="164" fontId="3" fillId="3" borderId="3" xfId="0" applyNumberFormat="1" applyFont="1" applyFill="1" applyBorder="1"/>
    <xf numFmtId="164" fontId="3" fillId="3" borderId="0" xfId="0" applyNumberFormat="1" applyFont="1" applyFill="1" applyBorder="1"/>
    <xf numFmtId="2" fontId="5" fillId="3" borderId="4" xfId="0" applyNumberFormat="1" applyFont="1" applyFill="1" applyBorder="1"/>
    <xf numFmtId="0" fontId="3" fillId="0" borderId="0" xfId="0" applyFont="1" applyFill="1"/>
    <xf numFmtId="164" fontId="3" fillId="0" borderId="3" xfId="0" applyNumberFormat="1" applyFont="1" applyFill="1" applyBorder="1"/>
    <xf numFmtId="164" fontId="3" fillId="0" borderId="0" xfId="0" applyNumberFormat="1" applyFont="1" applyFill="1" applyBorder="1"/>
    <xf numFmtId="2" fontId="7" fillId="0" borderId="0" xfId="0" applyNumberFormat="1" applyFont="1" applyFill="1" applyBorder="1"/>
    <xf numFmtId="0" fontId="8" fillId="0" borderId="0" xfId="0" applyFont="1"/>
    <xf numFmtId="0" fontId="3" fillId="0" borderId="2" xfId="0" applyFont="1" applyBorder="1"/>
    <xf numFmtId="0" fontId="3" fillId="0" borderId="4" xfId="0" applyFont="1" applyBorder="1"/>
    <xf numFmtId="0" fontId="3" fillId="0" borderId="13" xfId="0" applyFont="1" applyBorder="1"/>
    <xf numFmtId="0" fontId="3" fillId="0" borderId="6" xfId="0" applyFont="1" applyBorder="1"/>
    <xf numFmtId="2" fontId="9" fillId="0" borderId="0" xfId="0" applyNumberFormat="1" applyFont="1" applyFill="1" applyBorder="1"/>
    <xf numFmtId="0" fontId="7" fillId="0" borderId="0" xfId="0" applyFont="1" applyFill="1" applyBorder="1"/>
    <xf numFmtId="0" fontId="7" fillId="0" borderId="12" xfId="0" applyFont="1" applyFill="1" applyBorder="1"/>
    <xf numFmtId="0" fontId="7" fillId="0" borderId="13" xfId="0" applyFont="1" applyFill="1" applyBorder="1"/>
    <xf numFmtId="2" fontId="9" fillId="0" borderId="13" xfId="0" applyNumberFormat="1" applyFont="1" applyFill="1" applyBorder="1"/>
    <xf numFmtId="164" fontId="7" fillId="0" borderId="3" xfId="0" applyNumberFormat="1" applyFont="1" applyFill="1" applyBorder="1"/>
    <xf numFmtId="164" fontId="7" fillId="0" borderId="0" xfId="0" applyNumberFormat="1" applyFont="1" applyFill="1" applyBorder="1"/>
    <xf numFmtId="0" fontId="7" fillId="0" borderId="3" xfId="0" applyFont="1" applyFill="1" applyBorder="1"/>
    <xf numFmtId="164" fontId="7" fillId="0" borderId="4" xfId="0" applyNumberFormat="1" applyFont="1" applyFill="1" applyBorder="1"/>
    <xf numFmtId="0" fontId="7" fillId="0" borderId="5" xfId="0" applyFont="1" applyFill="1" applyBorder="1"/>
    <xf numFmtId="164" fontId="7" fillId="0" borderId="6" xfId="0" applyNumberFormat="1" applyFont="1" applyFill="1" applyBorder="1"/>
    <xf numFmtId="164" fontId="7" fillId="0" borderId="5" xfId="0" applyNumberFormat="1" applyFont="1" applyFill="1" applyBorder="1"/>
    <xf numFmtId="164" fontId="7" fillId="0" borderId="13" xfId="0" applyNumberFormat="1" applyFont="1" applyFill="1" applyBorder="1"/>
    <xf numFmtId="0" fontId="7" fillId="0" borderId="1" xfId="0" applyFont="1" applyFill="1" applyBorder="1"/>
    <xf numFmtId="164" fontId="7" fillId="0" borderId="12" xfId="0" applyNumberFormat="1" applyFont="1" applyFill="1" applyBorder="1"/>
    <xf numFmtId="164" fontId="7" fillId="0" borderId="1" xfId="0" applyNumberFormat="1" applyFont="1" applyFill="1" applyBorder="1"/>
    <xf numFmtId="2" fontId="9" fillId="0" borderId="12" xfId="0" applyNumberFormat="1" applyFont="1" applyFill="1" applyBorder="1"/>
    <xf numFmtId="0" fontId="7" fillId="0" borderId="2" xfId="0" applyFont="1" applyFill="1" applyBorder="1"/>
    <xf numFmtId="0" fontId="7" fillId="0" borderId="4" xfId="0" applyFont="1" applyFill="1" applyBorder="1"/>
    <xf numFmtId="0" fontId="7" fillId="0" borderId="6" xfId="0" applyFont="1" applyFill="1" applyBorder="1"/>
    <xf numFmtId="0" fontId="0" fillId="0" borderId="15" xfId="0" applyBorder="1"/>
    <xf numFmtId="164" fontId="7" fillId="0" borderId="2" xfId="0" applyNumberFormat="1" applyFont="1" applyFill="1" applyBorder="1"/>
    <xf numFmtId="0" fontId="11" fillId="0" borderId="0" xfId="0" applyFont="1" applyAlignment="1">
      <alignment vertical="center" wrapText="1"/>
    </xf>
    <xf numFmtId="0" fontId="3" fillId="0" borderId="0" xfId="0" applyFont="1" applyFill="1" applyBorder="1"/>
    <xf numFmtId="0" fontId="7" fillId="0" borderId="14" xfId="0" applyFont="1" applyFill="1" applyBorder="1"/>
    <xf numFmtId="0" fontId="7" fillId="0" borderId="15" xfId="0" applyFont="1" applyFill="1" applyBorder="1"/>
    <xf numFmtId="0" fontId="7" fillId="0" borderId="16" xfId="0" applyFont="1" applyFill="1" applyBorder="1"/>
    <xf numFmtId="0" fontId="3" fillId="0" borderId="13" xfId="0" applyFont="1" applyFill="1" applyBorder="1"/>
    <xf numFmtId="0" fontId="12" fillId="0" borderId="0" xfId="0" applyFont="1"/>
    <xf numFmtId="0" fontId="13" fillId="0" borderId="0" xfId="0" applyFont="1" applyFill="1" applyBorder="1"/>
    <xf numFmtId="1" fontId="0" fillId="0" borderId="0" xfId="0" applyNumberFormat="1"/>
    <xf numFmtId="2" fontId="0" fillId="0" borderId="0" xfId="0" applyNumberFormat="1"/>
    <xf numFmtId="1" fontId="0" fillId="0" borderId="0" xfId="0" applyNumberFormat="1" applyBorder="1"/>
    <xf numFmtId="164" fontId="0" fillId="0" borderId="3" xfId="0" applyNumberFormat="1" applyBorder="1"/>
    <xf numFmtId="0" fontId="0" fillId="0" borderId="0" xfId="0" applyFill="1" applyBorder="1"/>
    <xf numFmtId="1" fontId="0" fillId="0" borderId="12" xfId="0" applyNumberFormat="1" applyBorder="1"/>
    <xf numFmtId="1" fontId="0" fillId="0" borderId="13" xfId="0" applyNumberFormat="1" applyBorder="1"/>
    <xf numFmtId="164" fontId="0" fillId="0" borderId="13" xfId="0" applyNumberFormat="1" applyBorder="1"/>
    <xf numFmtId="164" fontId="0" fillId="0" borderId="5" xfId="0" applyNumberFormat="1" applyBorder="1"/>
    <xf numFmtId="0" fontId="0" fillId="2" borderId="0" xfId="0" applyFill="1"/>
    <xf numFmtId="2" fontId="3" fillId="0" borderId="0" xfId="0" applyNumberFormat="1" applyFont="1"/>
    <xf numFmtId="164" fontId="0" fillId="0" borderId="4" xfId="0" applyNumberFormat="1" applyBorder="1"/>
    <xf numFmtId="164" fontId="0" fillId="0" borderId="2" xfId="0" applyNumberFormat="1" applyBorder="1"/>
    <xf numFmtId="164" fontId="0" fillId="0" borderId="1" xfId="0" applyNumberFormat="1" applyBorder="1"/>
    <xf numFmtId="2" fontId="7" fillId="0" borderId="12" xfId="0" applyNumberFormat="1" applyFont="1" applyFill="1" applyBorder="1"/>
    <xf numFmtId="164" fontId="0" fillId="0" borderId="6" xfId="0" applyNumberFormat="1" applyBorder="1"/>
    <xf numFmtId="2" fontId="7" fillId="0" borderId="13" xfId="0" applyNumberFormat="1" applyFont="1" applyFill="1" applyBorder="1"/>
    <xf numFmtId="2" fontId="0" fillId="0" borderId="0" xfId="0" applyNumberFormat="1" applyBorder="1"/>
    <xf numFmtId="0" fontId="0" fillId="0" borderId="3" xfId="0" applyFill="1" applyBorder="1"/>
    <xf numFmtId="0" fontId="0" fillId="0" borderId="4" xfId="0" applyFill="1" applyBorder="1"/>
    <xf numFmtId="0" fontId="0" fillId="0" borderId="5" xfId="0" applyFill="1" applyBorder="1"/>
    <xf numFmtId="0" fontId="0" fillId="0" borderId="13" xfId="0" applyFill="1" applyBorder="1"/>
    <xf numFmtId="0" fontId="0" fillId="0" borderId="6" xfId="0" applyFill="1" applyBorder="1"/>
    <xf numFmtId="0" fontId="0" fillId="0" borderId="17" xfId="0" applyBorder="1"/>
    <xf numFmtId="0" fontId="0" fillId="0" borderId="18" xfId="0" applyFill="1" applyBorder="1"/>
    <xf numFmtId="0" fontId="0" fillId="0" borderId="18" xfId="0" applyBorder="1"/>
    <xf numFmtId="0" fontId="0" fillId="0" borderId="19" xfId="0" applyBorder="1"/>
    <xf numFmtId="164" fontId="0" fillId="0" borderId="12" xfId="0" applyNumberFormat="1" applyBorder="1"/>
    <xf numFmtId="0" fontId="14" fillId="0" borderId="1" xfId="0" applyFont="1" applyBorder="1"/>
    <xf numFmtId="0" fontId="0" fillId="0" borderId="1" xfId="0" applyFill="1" applyBorder="1"/>
    <xf numFmtId="0" fontId="16" fillId="0" borderId="0" xfId="0" applyFont="1"/>
    <xf numFmtId="0" fontId="8" fillId="0" borderId="1" xfId="0" applyFont="1" applyBorder="1"/>
    <xf numFmtId="0" fontId="8" fillId="0" borderId="5" xfId="0" applyFont="1" applyBorder="1"/>
    <xf numFmtId="2" fontId="7" fillId="0" borderId="17" xfId="0" applyNumberFormat="1" applyFont="1" applyFill="1" applyBorder="1"/>
    <xf numFmtId="2" fontId="7" fillId="0" borderId="18" xfId="0" applyNumberFormat="1" applyFont="1" applyFill="1" applyBorder="1"/>
    <xf numFmtId="2" fontId="0" fillId="0" borderId="18" xfId="0" applyNumberFormat="1" applyBorder="1"/>
    <xf numFmtId="2" fontId="7" fillId="0" borderId="19" xfId="0" applyNumberFormat="1" applyFont="1" applyFill="1" applyBorder="1"/>
    <xf numFmtId="2" fontId="5" fillId="0" borderId="0" xfId="0" applyNumberFormat="1" applyFont="1" applyFill="1" applyBorder="1"/>
    <xf numFmtId="0" fontId="0" fillId="0" borderId="0" xfId="0" applyFont="1"/>
    <xf numFmtId="164" fontId="0" fillId="0" borderId="1" xfId="0" applyNumberFormat="1" applyFont="1" applyBorder="1"/>
    <xf numFmtId="164" fontId="0" fillId="0" borderId="12" xfId="0" applyNumberFormat="1" applyFont="1" applyBorder="1"/>
    <xf numFmtId="0" fontId="0" fillId="0" borderId="12" xfId="0" applyFont="1" applyBorder="1"/>
    <xf numFmtId="0" fontId="0" fillId="0" borderId="2" xfId="0" applyFont="1" applyBorder="1"/>
    <xf numFmtId="164" fontId="0" fillId="0" borderId="3" xfId="0" applyNumberFormat="1" applyFont="1" applyBorder="1"/>
    <xf numFmtId="164" fontId="0" fillId="0" borderId="0" xfId="0" applyNumberFormat="1" applyFont="1" applyBorder="1"/>
    <xf numFmtId="0" fontId="0" fillId="0" borderId="0" xfId="0" applyFont="1" applyBorder="1"/>
    <xf numFmtId="0" fontId="0" fillId="0" borderId="4" xfId="0" applyFont="1" applyBorder="1"/>
    <xf numFmtId="164" fontId="0" fillId="0" borderId="5" xfId="0" applyNumberFormat="1" applyFont="1" applyBorder="1"/>
    <xf numFmtId="164" fontId="0" fillId="0" borderId="13" xfId="0" applyNumberFormat="1" applyFont="1" applyBorder="1"/>
    <xf numFmtId="0" fontId="0" fillId="0" borderId="13" xfId="0" applyFont="1" applyBorder="1"/>
    <xf numFmtId="0" fontId="0" fillId="0" borderId="6" xfId="0" applyFont="1" applyBorder="1"/>
    <xf numFmtId="2" fontId="0" fillId="0" borderId="12" xfId="0" applyNumberFormat="1" applyFont="1" applyFill="1" applyBorder="1"/>
    <xf numFmtId="2" fontId="0" fillId="0" borderId="0" xfId="0" applyNumberFormat="1" applyFont="1" applyFill="1" applyBorder="1"/>
    <xf numFmtId="2" fontId="0" fillId="0" borderId="13" xfId="0" applyNumberFormat="1" applyFont="1" applyFill="1" applyBorder="1"/>
    <xf numFmtId="164" fontId="0" fillId="0" borderId="3" xfId="0" applyNumberFormat="1" applyFont="1" applyFill="1" applyBorder="1"/>
    <xf numFmtId="2" fontId="14" fillId="0" borderId="0" xfId="0" applyNumberFormat="1" applyFont="1" applyFill="1" applyBorder="1"/>
    <xf numFmtId="0" fontId="0" fillId="0" borderId="0" xfId="0" applyFont="1" applyFill="1" applyBorder="1"/>
    <xf numFmtId="2" fontId="14" fillId="0" borderId="4" xfId="0" applyNumberFormat="1" applyFont="1" applyFill="1" applyBorder="1"/>
    <xf numFmtId="2" fontId="14" fillId="0" borderId="13" xfId="0" applyNumberFormat="1" applyFont="1" applyFill="1" applyBorder="1"/>
    <xf numFmtId="164" fontId="0" fillId="0" borderId="0" xfId="0" applyNumberFormat="1" applyFont="1" applyFill="1" applyBorder="1"/>
    <xf numFmtId="0" fontId="0" fillId="0" borderId="18" xfId="0" applyFont="1" applyFill="1" applyBorder="1"/>
    <xf numFmtId="0" fontId="0" fillId="0" borderId="4" xfId="0" applyFont="1" applyFill="1" applyBorder="1"/>
    <xf numFmtId="0" fontId="0" fillId="0" borderId="0" xfId="0" applyFont="1" applyFill="1"/>
    <xf numFmtId="0" fontId="0" fillId="0" borderId="17" xfId="0" applyFont="1" applyFill="1" applyBorder="1"/>
    <xf numFmtId="0" fontId="0" fillId="0" borderId="19" xfId="0" applyFont="1" applyFill="1" applyBorder="1"/>
    <xf numFmtId="0" fontId="0" fillId="0" borderId="13" xfId="0" applyFont="1" applyFill="1" applyBorder="1"/>
    <xf numFmtId="2" fontId="14" fillId="0" borderId="2" xfId="0" applyNumberFormat="1" applyFont="1" applyFill="1" applyBorder="1"/>
    <xf numFmtId="2" fontId="14" fillId="0" borderId="12" xfId="0" applyNumberFormat="1" applyFont="1" applyFill="1" applyBorder="1"/>
    <xf numFmtId="164" fontId="0" fillId="0" borderId="18" xfId="0" applyNumberFormat="1" applyBorder="1"/>
    <xf numFmtId="164" fontId="0" fillId="0" borderId="19" xfId="0" applyNumberFormat="1" applyBorder="1"/>
    <xf numFmtId="0" fontId="17" fillId="0" borderId="0" xfId="0" applyFont="1"/>
    <xf numFmtId="0" fontId="0" fillId="0" borderId="12" xfId="0" applyFont="1" applyFill="1" applyBorder="1"/>
    <xf numFmtId="164" fontId="0" fillId="0" borderId="17" xfId="0" applyNumberFormat="1" applyBorder="1"/>
    <xf numFmtId="164" fontId="0" fillId="0" borderId="17" xfId="0" applyNumberFormat="1" applyFont="1" applyFill="1" applyBorder="1"/>
    <xf numFmtId="164" fontId="0" fillId="0" borderId="18" xfId="0" applyNumberFormat="1" applyFont="1" applyFill="1" applyBorder="1"/>
    <xf numFmtId="164" fontId="0" fillId="0" borderId="19" xfId="0" applyNumberFormat="1" applyFont="1" applyFill="1" applyBorder="1"/>
    <xf numFmtId="2" fontId="7" fillId="0" borderId="2" xfId="0" applyNumberFormat="1" applyFont="1" applyFill="1" applyBorder="1"/>
    <xf numFmtId="2" fontId="7" fillId="0" borderId="4" xfId="0" applyNumberFormat="1" applyFont="1" applyFill="1" applyBorder="1"/>
    <xf numFmtId="2" fontId="7" fillId="0" borderId="6" xfId="0" applyNumberFormat="1" applyFont="1" applyFill="1" applyBorder="1"/>
    <xf numFmtId="0" fontId="3" fillId="0" borderId="5" xfId="0" applyFont="1" applyBorder="1"/>
    <xf numFmtId="164" fontId="3" fillId="0" borderId="1" xfId="0" applyNumberFormat="1" applyFont="1" applyBorder="1"/>
    <xf numFmtId="164" fontId="3" fillId="0" borderId="12" xfId="0" applyNumberFormat="1" applyFont="1" applyBorder="1"/>
    <xf numFmtId="2" fontId="5" fillId="0" borderId="2" xfId="0" applyNumberFormat="1" applyFont="1" applyFill="1" applyBorder="1"/>
    <xf numFmtId="2" fontId="5" fillId="0" borderId="12" xfId="0" applyNumberFormat="1" applyFont="1" applyFill="1" applyBorder="1"/>
    <xf numFmtId="164" fontId="3" fillId="0" borderId="5" xfId="0" applyNumberFormat="1" applyFont="1" applyBorder="1"/>
    <xf numFmtId="164" fontId="3" fillId="0" borderId="13" xfId="0" applyNumberFormat="1" applyFont="1" applyBorder="1"/>
    <xf numFmtId="2" fontId="5" fillId="0" borderId="6" xfId="0" applyNumberFormat="1" applyFont="1" applyFill="1" applyBorder="1"/>
    <xf numFmtId="2" fontId="5" fillId="0" borderId="13" xfId="0" applyNumberFormat="1" applyFont="1" applyFill="1" applyBorder="1"/>
    <xf numFmtId="164" fontId="7" fillId="0" borderId="17" xfId="0" applyNumberFormat="1" applyFont="1" applyFill="1" applyBorder="1"/>
    <xf numFmtId="164" fontId="7" fillId="0" borderId="18" xfId="0" applyNumberFormat="1" applyFont="1" applyFill="1" applyBorder="1"/>
    <xf numFmtId="164" fontId="7" fillId="0" borderId="19" xfId="0" applyNumberFormat="1" applyFont="1" applyFill="1" applyBorder="1"/>
    <xf numFmtId="0" fontId="3" fillId="0" borderId="14" xfId="0" applyFont="1" applyBorder="1"/>
    <xf numFmtId="164" fontId="3" fillId="0" borderId="14" xfId="0" applyNumberFormat="1" applyFont="1" applyBorder="1"/>
    <xf numFmtId="164" fontId="3" fillId="0" borderId="15" xfId="0" applyNumberFormat="1" applyFont="1" applyBorder="1"/>
    <xf numFmtId="2" fontId="5" fillId="0" borderId="16" xfId="0" applyNumberFormat="1" applyFont="1" applyFill="1" applyBorder="1"/>
    <xf numFmtId="2" fontId="5" fillId="0" borderId="15" xfId="0" applyNumberFormat="1" applyFont="1" applyFill="1" applyBorder="1"/>
    <xf numFmtId="0" fontId="3" fillId="0" borderId="15" xfId="0" applyFont="1" applyBorder="1"/>
    <xf numFmtId="0" fontId="3" fillId="0" borderId="16" xfId="0" applyFont="1" applyBorder="1"/>
    <xf numFmtId="0" fontId="0" fillId="4" borderId="0" xfId="0" applyFill="1"/>
    <xf numFmtId="0" fontId="7" fillId="4" borderId="0" xfId="0" applyFont="1" applyFill="1" applyBorder="1"/>
    <xf numFmtId="0" fontId="0" fillId="0" borderId="20" xfId="0" applyBorder="1"/>
    <xf numFmtId="0" fontId="0" fillId="0" borderId="14" xfId="0" applyBorder="1"/>
    <xf numFmtId="0" fontId="0" fillId="0" borderId="16" xfId="0" applyBorder="1"/>
    <xf numFmtId="164" fontId="3" fillId="0" borderId="2" xfId="0" applyNumberFormat="1" applyFont="1" applyBorder="1"/>
    <xf numFmtId="164" fontId="3" fillId="0" borderId="4" xfId="0" applyNumberFormat="1" applyFont="1" applyBorder="1"/>
    <xf numFmtId="164" fontId="3" fillId="0" borderId="6" xfId="0" applyNumberFormat="1" applyFont="1" applyBorder="1"/>
    <xf numFmtId="2" fontId="5" fillId="0" borderId="17" xfId="0" applyNumberFormat="1" applyFont="1" applyFill="1" applyBorder="1"/>
    <xf numFmtId="2" fontId="5" fillId="0" borderId="18" xfId="0" applyNumberFormat="1" applyFont="1" applyFill="1" applyBorder="1"/>
    <xf numFmtId="2" fontId="5" fillId="0" borderId="19" xfId="0" applyNumberFormat="1" applyFont="1" applyFill="1" applyBorder="1"/>
    <xf numFmtId="2" fontId="0" fillId="0" borderId="4" xfId="0" applyNumberFormat="1" applyBorder="1"/>
    <xf numFmtId="1" fontId="0" fillId="0" borderId="1" xfId="0" applyNumberFormat="1" applyBorder="1"/>
    <xf numFmtId="2" fontId="9" fillId="0" borderId="2" xfId="0" applyNumberFormat="1" applyFont="1" applyFill="1" applyBorder="1"/>
    <xf numFmtId="1" fontId="0" fillId="0" borderId="3" xfId="0" applyNumberFormat="1" applyBorder="1"/>
    <xf numFmtId="2" fontId="9" fillId="0" borderId="4" xfId="0" applyNumberFormat="1" applyFont="1" applyFill="1" applyBorder="1"/>
    <xf numFmtId="1" fontId="0" fillId="0" borderId="5" xfId="0" applyNumberFormat="1" applyBorder="1"/>
    <xf numFmtId="2" fontId="9" fillId="0" borderId="6" xfId="0" applyNumberFormat="1" applyFont="1" applyFill="1" applyBorder="1"/>
    <xf numFmtId="164" fontId="0" fillId="0" borderId="2" xfId="0" applyNumberFormat="1" applyFont="1" applyBorder="1"/>
    <xf numFmtId="164" fontId="0" fillId="0" borderId="4" xfId="0" applyNumberFormat="1" applyFont="1" applyBorder="1"/>
    <xf numFmtId="0" fontId="0" fillId="0" borderId="3" xfId="0" applyFont="1" applyBorder="1"/>
    <xf numFmtId="164" fontId="0" fillId="0" borderId="6" xfId="0" applyNumberFormat="1" applyFont="1" applyBorder="1"/>
    <xf numFmtId="2" fontId="0" fillId="0" borderId="17" xfId="0" applyNumberFormat="1" applyFont="1" applyFill="1" applyBorder="1"/>
    <xf numFmtId="2" fontId="0" fillId="0" borderId="18" xfId="0" applyNumberFormat="1" applyFont="1" applyFill="1" applyBorder="1"/>
    <xf numFmtId="0" fontId="0" fillId="0" borderId="18" xfId="0" applyFont="1" applyBorder="1"/>
    <xf numFmtId="2" fontId="14" fillId="0" borderId="18" xfId="0" applyNumberFormat="1" applyFont="1" applyFill="1" applyBorder="1"/>
    <xf numFmtId="2" fontId="14" fillId="0" borderId="19" xfId="0" applyNumberFormat="1" applyFont="1" applyFill="1" applyBorder="1"/>
    <xf numFmtId="2" fontId="14" fillId="0" borderId="17" xfId="0" applyNumberFormat="1" applyFont="1" applyFill="1" applyBorder="1"/>
    <xf numFmtId="2" fontId="0" fillId="0" borderId="19" xfId="0" applyNumberFormat="1" applyFont="1" applyFill="1" applyBorder="1"/>
    <xf numFmtId="0" fontId="0" fillId="0" borderId="1" xfId="0" applyFont="1" applyBorder="1"/>
    <xf numFmtId="0" fontId="0" fillId="0" borderId="5" xfId="0" applyFont="1" applyBorder="1"/>
    <xf numFmtId="165" fontId="0" fillId="0" borderId="13" xfId="0" applyNumberFormat="1" applyFont="1" applyBorder="1"/>
    <xf numFmtId="165" fontId="0" fillId="0" borderId="6" xfId="0" applyNumberFormat="1" applyFont="1" applyBorder="1"/>
    <xf numFmtId="16" fontId="8" fillId="0" borderId="14" xfId="0" applyNumberFormat="1" applyFont="1" applyBorder="1"/>
    <xf numFmtId="0" fontId="8" fillId="0" borderId="15" xfId="0" applyFont="1" applyBorder="1"/>
    <xf numFmtId="0" fontId="8" fillId="0" borderId="16" xfId="0" applyFont="1" applyBorder="1"/>
    <xf numFmtId="2" fontId="0" fillId="0" borderId="0" xfId="0" applyNumberFormat="1" applyFill="1"/>
    <xf numFmtId="0" fontId="0" fillId="0" borderId="17" xfId="0" applyFill="1" applyBorder="1"/>
    <xf numFmtId="0" fontId="0" fillId="0" borderId="19" xfId="0" applyFill="1" applyBorder="1"/>
    <xf numFmtId="0" fontId="0" fillId="0" borderId="12" xfId="0" applyFill="1" applyBorder="1"/>
    <xf numFmtId="0" fontId="3" fillId="0" borderId="12" xfId="0" applyFont="1" applyFill="1" applyBorder="1"/>
    <xf numFmtId="0" fontId="3" fillId="0" borderId="15" xfId="0" applyFont="1" applyFill="1" applyBorder="1"/>
    <xf numFmtId="10" fontId="7" fillId="0" borderId="13" xfId="0" applyNumberFormat="1" applyFont="1" applyFill="1" applyBorder="1"/>
    <xf numFmtId="10" fontId="7" fillId="0" borderId="6" xfId="0" applyNumberFormat="1" applyFont="1" applyFill="1" applyBorder="1"/>
    <xf numFmtId="49" fontId="8" fillId="0" borderId="15" xfId="0" applyNumberFormat="1" applyFont="1" applyBorder="1"/>
    <xf numFmtId="1" fontId="0" fillId="0" borderId="4" xfId="0" applyNumberFormat="1" applyBorder="1"/>
    <xf numFmtId="1" fontId="0" fillId="0" borderId="2" xfId="0" applyNumberFormat="1" applyBorder="1"/>
    <xf numFmtId="1" fontId="0" fillId="0" borderId="6" xfId="0" applyNumberFormat="1" applyBorder="1"/>
    <xf numFmtId="1" fontId="0" fillId="0" borderId="3" xfId="0" applyNumberFormat="1" applyFill="1" applyBorder="1"/>
    <xf numFmtId="1" fontId="0" fillId="0" borderId="4" xfId="0" applyNumberFormat="1" applyFill="1" applyBorder="1"/>
    <xf numFmtId="1" fontId="0" fillId="2" borderId="3" xfId="0" applyNumberFormat="1" applyFill="1" applyBorder="1"/>
    <xf numFmtId="1" fontId="0" fillId="2" borderId="4" xfId="0" applyNumberFormat="1" applyFill="1" applyBorder="1"/>
    <xf numFmtId="1" fontId="0" fillId="0" borderId="5" xfId="0" applyNumberFormat="1" applyFill="1" applyBorder="1"/>
    <xf numFmtId="1" fontId="0" fillId="0" borderId="6" xfId="0" applyNumberFormat="1" applyFill="1" applyBorder="1"/>
    <xf numFmtId="2" fontId="9" fillId="0" borderId="17" xfId="0" applyNumberFormat="1" applyFont="1" applyFill="1" applyBorder="1"/>
    <xf numFmtId="2" fontId="9" fillId="0" borderId="18" xfId="0" applyNumberFormat="1" applyFont="1" applyFill="1" applyBorder="1"/>
    <xf numFmtId="2" fontId="9" fillId="0" borderId="19" xfId="0" applyNumberFormat="1" applyFont="1" applyFill="1" applyBorder="1"/>
    <xf numFmtId="0" fontId="0" fillId="0" borderId="0" xfId="0" applyNumberFormat="1" applyBorder="1" applyAlignment="1">
      <alignment wrapText="1"/>
    </xf>
    <xf numFmtId="0" fontId="0" fillId="0" borderId="20" xfId="0" applyNumberFormat="1" applyBorder="1" applyAlignment="1">
      <alignment wrapText="1"/>
    </xf>
    <xf numFmtId="0" fontId="0" fillId="0" borderId="20" xfId="0" applyBorder="1" applyAlignment="1">
      <alignment wrapText="1"/>
    </xf>
    <xf numFmtId="1" fontId="7" fillId="0" borderId="20" xfId="0" applyNumberFormat="1" applyFont="1" applyFill="1" applyBorder="1" applyAlignment="1">
      <alignment wrapText="1"/>
    </xf>
    <xf numFmtId="164" fontId="7" fillId="0" borderId="0" xfId="0" applyNumberFormat="1" applyFont="1" applyFill="1" applyBorder="1" applyAlignment="1">
      <alignment wrapText="1"/>
    </xf>
    <xf numFmtId="0" fontId="0" fillId="0" borderId="0" xfId="0" applyAlignment="1">
      <alignment wrapText="1"/>
    </xf>
    <xf numFmtId="0" fontId="3" fillId="0" borderId="14" xfId="0" applyFont="1" applyBorder="1" applyAlignment="1">
      <alignment wrapText="1"/>
    </xf>
    <xf numFmtId="0" fontId="3" fillId="0" borderId="15" xfId="0" applyFont="1" applyBorder="1" applyAlignment="1">
      <alignment wrapText="1"/>
    </xf>
    <xf numFmtId="16" fontId="3" fillId="0" borderId="15" xfId="0" applyNumberFormat="1" applyFont="1" applyBorder="1" applyAlignment="1">
      <alignment wrapText="1"/>
    </xf>
    <xf numFmtId="0" fontId="3" fillId="0" borderId="16" xfId="0" applyFont="1" applyBorder="1" applyAlignment="1">
      <alignment wrapText="1"/>
    </xf>
    <xf numFmtId="10" fontId="0" fillId="0" borderId="12" xfId="0" applyNumberFormat="1" applyBorder="1"/>
    <xf numFmtId="10" fontId="0" fillId="0" borderId="2" xfId="0" applyNumberFormat="1" applyBorder="1"/>
    <xf numFmtId="10" fontId="0" fillId="0" borderId="0" xfId="0" applyNumberFormat="1" applyBorder="1"/>
    <xf numFmtId="10" fontId="0" fillId="0" borderId="4" xfId="0" applyNumberFormat="1" applyBorder="1"/>
    <xf numFmtId="10" fontId="0" fillId="0" borderId="13" xfId="0" applyNumberFormat="1" applyBorder="1"/>
    <xf numFmtId="10" fontId="0" fillId="0" borderId="6" xfId="0" applyNumberFormat="1" applyBorder="1"/>
    <xf numFmtId="16" fontId="3" fillId="0" borderId="15" xfId="0" applyNumberFormat="1" applyFont="1" applyBorder="1"/>
    <xf numFmtId="1" fontId="7" fillId="0" borderId="19" xfId="0" applyNumberFormat="1" applyFont="1" applyFill="1" applyBorder="1" applyAlignment="1">
      <alignment wrapText="1"/>
    </xf>
    <xf numFmtId="0" fontId="8" fillId="0" borderId="12" xfId="0" applyFont="1" applyBorder="1"/>
    <xf numFmtId="0" fontId="8" fillId="0" borderId="2" xfId="0" applyFont="1" applyBorder="1"/>
    <xf numFmtId="0" fontId="8" fillId="0" borderId="3" xfId="0" applyFont="1" applyBorder="1"/>
    <xf numFmtId="0" fontId="8" fillId="0" borderId="0" xfId="0" applyFont="1" applyBorder="1"/>
    <xf numFmtId="0" fontId="8" fillId="0" borderId="4" xfId="0" applyFont="1" applyBorder="1"/>
    <xf numFmtId="0" fontId="8" fillId="0" borderId="13" xfId="0" applyFont="1" applyBorder="1"/>
    <xf numFmtId="0" fontId="8" fillId="0" borderId="6" xfId="0" applyFont="1" applyBorder="1"/>
    <xf numFmtId="164" fontId="8" fillId="0" borderId="1" xfId="0" applyNumberFormat="1" applyFont="1" applyBorder="1"/>
    <xf numFmtId="164" fontId="8" fillId="0" borderId="12" xfId="0" applyNumberFormat="1" applyFont="1" applyBorder="1"/>
    <xf numFmtId="164" fontId="8" fillId="0" borderId="2" xfId="0" applyNumberFormat="1" applyFont="1" applyBorder="1"/>
    <xf numFmtId="164" fontId="8" fillId="0" borderId="3" xfId="0" applyNumberFormat="1" applyFont="1" applyBorder="1"/>
    <xf numFmtId="164" fontId="8" fillId="0" borderId="0" xfId="0" applyNumberFormat="1" applyFont="1" applyBorder="1"/>
    <xf numFmtId="164" fontId="8" fillId="0" borderId="4" xfId="0" applyNumberFormat="1" applyFont="1" applyBorder="1"/>
    <xf numFmtId="164" fontId="8" fillId="0" borderId="5" xfId="0" applyNumberFormat="1" applyFont="1" applyBorder="1"/>
    <xf numFmtId="164" fontId="8" fillId="0" borderId="13" xfId="0" applyNumberFormat="1" applyFont="1" applyBorder="1"/>
    <xf numFmtId="164" fontId="8" fillId="0" borderId="6" xfId="0" applyNumberFormat="1" applyFont="1" applyBorder="1"/>
    <xf numFmtId="0" fontId="8" fillId="0" borderId="17" xfId="0" applyFont="1" applyBorder="1"/>
    <xf numFmtId="0" fontId="8" fillId="0" borderId="18" xfId="0" applyFont="1" applyBorder="1"/>
    <xf numFmtId="0" fontId="8" fillId="0" borderId="19" xfId="0" applyFont="1" applyBorder="1"/>
    <xf numFmtId="0" fontId="8" fillId="0" borderId="18" xfId="0" applyFont="1" applyBorder="1" applyAlignment="1">
      <alignment wrapText="1"/>
    </xf>
    <xf numFmtId="0" fontId="6" fillId="0" borderId="0" xfId="0" applyFont="1" applyFill="1" applyBorder="1"/>
    <xf numFmtId="2" fontId="6" fillId="0" borderId="0" xfId="0" applyNumberFormat="1" applyFont="1" applyFill="1" applyBorder="1"/>
    <xf numFmtId="49" fontId="0" fillId="0" borderId="3" xfId="0" applyNumberFormat="1" applyBorder="1"/>
    <xf numFmtId="49" fontId="0" fillId="0" borderId="0" xfId="0" applyNumberFormat="1" applyBorder="1"/>
    <xf numFmtId="49" fontId="0" fillId="0" borderId="5" xfId="0" applyNumberFormat="1" applyBorder="1"/>
    <xf numFmtId="49" fontId="0" fillId="0" borderId="13" xfId="0" applyNumberFormat="1" applyBorder="1"/>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 fillId="0" borderId="10" xfId="1" applyBorder="1" applyAlignment="1">
      <alignment vertical="center"/>
    </xf>
    <xf numFmtId="0" fontId="2" fillId="0" borderId="11" xfId="1" applyBorder="1" applyAlignment="1">
      <alignment vertical="center"/>
    </xf>
    <xf numFmtId="0" fontId="0" fillId="0" borderId="5" xfId="0" applyBorder="1" applyAlignment="1">
      <alignment horizontal="center"/>
    </xf>
    <xf numFmtId="0" fontId="0" fillId="0" borderId="6"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2" xfId="0" applyBorder="1" applyAlignment="1">
      <alignment horizontal="center"/>
    </xf>
    <xf numFmtId="0" fontId="10" fillId="0" borderId="0" xfId="0" applyFont="1" applyAlignment="1">
      <alignment horizontal="center" vertical="center" wrapText="1"/>
    </xf>
    <xf numFmtId="0" fontId="18" fillId="0" borderId="0" xfId="0" applyFont="1"/>
  </cellXfs>
  <cellStyles count="2">
    <cellStyle name="Lien hypertexte" xfId="1" builtinId="8"/>
    <cellStyle name="Normal" xfId="0" builtinId="0"/>
  </cellStyles>
  <dxfs count="65">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
      <fill>
        <patternFill>
          <bgColor rgb="FFFFC000"/>
        </patternFill>
      </fill>
    </dxf>
    <dxf>
      <fill>
        <patternFill>
          <bgColor rgb="FF00B0F0"/>
        </patternFill>
      </fill>
    </dxf>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35</xdr:col>
      <xdr:colOff>444499</xdr:colOff>
      <xdr:row>90</xdr:row>
      <xdr:rowOff>42333</xdr:rowOff>
    </xdr:from>
    <xdr:to>
      <xdr:col>35</xdr:col>
      <xdr:colOff>656166</xdr:colOff>
      <xdr:row>107</xdr:row>
      <xdr:rowOff>52917</xdr:rowOff>
    </xdr:to>
    <xdr:sp macro="" textlink="">
      <xdr:nvSpPr>
        <xdr:cNvPr id="2" name="Accolade fermante 1"/>
        <xdr:cNvSpPr/>
      </xdr:nvSpPr>
      <xdr:spPr>
        <a:xfrm>
          <a:off x="26659416" y="15504583"/>
          <a:ext cx="211667" cy="3259667"/>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35</xdr:col>
      <xdr:colOff>448733</xdr:colOff>
      <xdr:row>78</xdr:row>
      <xdr:rowOff>127000</xdr:rowOff>
    </xdr:from>
    <xdr:to>
      <xdr:col>35</xdr:col>
      <xdr:colOff>634999</xdr:colOff>
      <xdr:row>89</xdr:row>
      <xdr:rowOff>158750</xdr:rowOff>
    </xdr:to>
    <xdr:sp macro="" textlink="">
      <xdr:nvSpPr>
        <xdr:cNvPr id="6" name="Accolade fermante 5"/>
        <xdr:cNvSpPr/>
      </xdr:nvSpPr>
      <xdr:spPr>
        <a:xfrm>
          <a:off x="26663650" y="13271500"/>
          <a:ext cx="186266" cy="21590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30</xdr:col>
      <xdr:colOff>0</xdr:colOff>
      <xdr:row>18</xdr:row>
      <xdr:rowOff>0</xdr:rowOff>
    </xdr:from>
    <xdr:to>
      <xdr:col>36</xdr:col>
      <xdr:colOff>370857</xdr:colOff>
      <xdr:row>45</xdr:row>
      <xdr:rowOff>91405</xdr:rowOff>
    </xdr:to>
    <xdr:pic>
      <xdr:nvPicPr>
        <xdr:cNvPr id="3" name="Image 2"/>
        <xdr:cNvPicPr>
          <a:picLocks noChangeAspect="1"/>
        </xdr:cNvPicPr>
      </xdr:nvPicPr>
      <xdr:blipFill>
        <a:blip xmlns:r="http://schemas.openxmlformats.org/officeDocument/2006/relationships" r:embed="rId1"/>
        <a:stretch>
          <a:fillRect/>
        </a:stretch>
      </xdr:blipFill>
      <xdr:spPr>
        <a:xfrm>
          <a:off x="25860375" y="4274344"/>
          <a:ext cx="4942857" cy="536190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hyperlink" Target="https://www.kegg.jp/dbget-bin/www_bget?ko:K02046" TargetMode="External"/><Relationship Id="rId2" Type="http://schemas.openxmlformats.org/officeDocument/2006/relationships/hyperlink" Target="https://www.kegg.jp/dbget-bin/www_bget?ko:K02048" TargetMode="External"/><Relationship Id="rId1" Type="http://schemas.openxmlformats.org/officeDocument/2006/relationships/hyperlink" Target="https://www.kegg.jp/dbget-bin/www_bget?ko:K02048" TargetMode="External"/><Relationship Id="rId4" Type="http://schemas.openxmlformats.org/officeDocument/2006/relationships/hyperlink" Target="https://www.kegg.jp/dbget-bin/www_bget?ko:K02047"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www.kegg.jp/dbget-bin/www_bget?ko:K00799" TargetMode="External"/><Relationship Id="rId3182" Type="http://schemas.openxmlformats.org/officeDocument/2006/relationships/hyperlink" Target="https://www.kegg.jp/dbget-bin/www_bget?ko:" TargetMode="External"/><Relationship Id="rId4233" Type="http://schemas.openxmlformats.org/officeDocument/2006/relationships/hyperlink" Target="https://www.kegg.jp/kegg-bin/blastkoala_result_gene_list?id=fdcc166cff7cf902907463ff7eff1e42019cc537&amp;passwd=rLRQUz&amp;type=blastkoala&amp;code=user&amp;target=fig%7C1029756%2E3%2Epeg%2E1412" TargetMode="External"/><Relationship Id="rId7389" Type="http://schemas.openxmlformats.org/officeDocument/2006/relationships/hyperlink" Target="https://www.kegg.jp/kegg-bin/blastkoala_result_gene_list?id=fdcc166cff7cf902907463ff7eff1e42019cc537&amp;passwd=rLRQUz&amp;type=blastkoala&amp;code=user&amp;target=fig%7C1029756%2E3%2Epeg%2E2464" TargetMode="External"/><Relationship Id="rId8854" Type="http://schemas.openxmlformats.org/officeDocument/2006/relationships/hyperlink" Target="https://www.kegg.jp/dbget-bin/www_bget?ko:" TargetMode="External"/><Relationship Id="rId9905" Type="http://schemas.openxmlformats.org/officeDocument/2006/relationships/hyperlink" Target="https://www.kegg.jp/dbget-bin/www_bget?ko:K03742" TargetMode="External"/><Relationship Id="rId3999" Type="http://schemas.openxmlformats.org/officeDocument/2006/relationships/hyperlink" Target="https://www.kegg.jp/kegg-bin/blastkoala_result_gene_list?id=fdcc166cff7cf902907463ff7eff1e42019cc537&amp;passwd=rLRQUz&amp;type=blastkoala&amp;code=user&amp;target=fig%7C1029756%2E3%2Epeg%2E1334" TargetMode="External"/><Relationship Id="rId4300" Type="http://schemas.openxmlformats.org/officeDocument/2006/relationships/hyperlink" Target="https://www.kegg.jp/dbget-bin/www_bget?ko:K05799" TargetMode="External"/><Relationship Id="rId7456" Type="http://schemas.openxmlformats.org/officeDocument/2006/relationships/hyperlink" Target="https://www.kegg.jp/dbget-bin/www_bget?ko:K07001" TargetMode="External"/><Relationship Id="rId8507" Type="http://schemas.openxmlformats.org/officeDocument/2006/relationships/hyperlink" Target="https://www.kegg.jp/dbget-bin/www_bget?ko:" TargetMode="External"/><Relationship Id="rId170" Type="http://schemas.openxmlformats.org/officeDocument/2006/relationships/hyperlink" Target="https://www.kegg.jp/dbget-bin/www_bget?ko:" TargetMode="External"/><Relationship Id="rId6058" Type="http://schemas.openxmlformats.org/officeDocument/2006/relationships/hyperlink" Target="https://www.kegg.jp/dbget-bin/www_bget?ko:" TargetMode="External"/><Relationship Id="rId6472" Type="http://schemas.openxmlformats.org/officeDocument/2006/relationships/hyperlink" Target="https://www.kegg.jp/dbget-bin/www_bget?ko:K01026" TargetMode="External"/><Relationship Id="rId7109" Type="http://schemas.openxmlformats.org/officeDocument/2006/relationships/hyperlink" Target="https://www.kegg.jp/dbget-bin/www_bget?ko:" TargetMode="External"/><Relationship Id="rId7523" Type="http://schemas.openxmlformats.org/officeDocument/2006/relationships/hyperlink" Target="https://www.kegg.jp/dbget-bin/www_bget?ko:" TargetMode="External"/><Relationship Id="rId7870" Type="http://schemas.openxmlformats.org/officeDocument/2006/relationships/hyperlink" Target="https://www.kegg.jp/dbget-bin/www_bget?ko:" TargetMode="External"/><Relationship Id="rId8921" Type="http://schemas.openxmlformats.org/officeDocument/2006/relationships/hyperlink" Target="https://www.kegg.jp/dbget-bin/www_bget?ko:" TargetMode="External"/><Relationship Id="rId10437" Type="http://schemas.openxmlformats.org/officeDocument/2006/relationships/hyperlink" Target="https://www.kegg.jp/kegg-bin/blastkoala_result_gene_list?id=fdcc166cff7cf902907463ff7eff1e42019cc537&amp;passwd=rLRQUz&amp;type=blastkoala&amp;code=user&amp;target=fig%7C1029756%2E3%2Epeg%2E3480" TargetMode="External"/><Relationship Id="rId5074" Type="http://schemas.openxmlformats.org/officeDocument/2006/relationships/hyperlink" Target="https://www.kegg.jp/dbget-bin/www_bget?ko:" TargetMode="External"/><Relationship Id="rId6125" Type="http://schemas.openxmlformats.org/officeDocument/2006/relationships/hyperlink" Target="https://www.kegg.jp/dbget-bin/www_bget?ko:" TargetMode="External"/><Relationship Id="rId10504" Type="http://schemas.openxmlformats.org/officeDocument/2006/relationships/hyperlink" Target="https://www.kegg.jp/dbget-bin/www_bget?ko:K02945" TargetMode="External"/><Relationship Id="rId987" Type="http://schemas.openxmlformats.org/officeDocument/2006/relationships/hyperlink" Target="https://www.kegg.jp/dbget-bin/www_bget?ko:" TargetMode="External"/><Relationship Id="rId2668" Type="http://schemas.openxmlformats.org/officeDocument/2006/relationships/hyperlink" Target="https://www.kegg.jp/dbget-bin/www_bget?ko:" TargetMode="External"/><Relationship Id="rId3719" Type="http://schemas.openxmlformats.org/officeDocument/2006/relationships/hyperlink" Target="https://www.kegg.jp/dbget-bin/www_bget?ko:" TargetMode="External"/><Relationship Id="rId4090" Type="http://schemas.openxmlformats.org/officeDocument/2006/relationships/hyperlink" Target="https://www.kegg.jp/dbget-bin/www_bget?ko:" TargetMode="External"/><Relationship Id="rId8297" Type="http://schemas.openxmlformats.org/officeDocument/2006/relationships/hyperlink" Target="https://www.kegg.jp/dbget-bin/www_bget?ko:K02786" TargetMode="External"/><Relationship Id="rId9695" Type="http://schemas.openxmlformats.org/officeDocument/2006/relationships/hyperlink" Target="https://www.kegg.jp/dbget-bin/www_bget?ko:" TargetMode="External"/><Relationship Id="rId1684" Type="http://schemas.openxmlformats.org/officeDocument/2006/relationships/hyperlink" Target="https://www.kegg.jp/kegg-bin/blastkoala_result_gene_list?id=fdcc166cff7cf902907463ff7eff1e42019cc537&amp;passwd=rLRQUz&amp;type=blastkoala&amp;code=user&amp;target=fig%7C1029756%2E3%2Epeg%2E562" TargetMode="External"/><Relationship Id="rId2735" Type="http://schemas.openxmlformats.org/officeDocument/2006/relationships/hyperlink" Target="https://www.kegg.jp/dbget-bin/www_bget?ko:K18814" TargetMode="External"/><Relationship Id="rId5141" Type="http://schemas.openxmlformats.org/officeDocument/2006/relationships/hyperlink" Target="https://www.kegg.jp/dbget-bin/www_bget?ko:" TargetMode="External"/><Relationship Id="rId9348" Type="http://schemas.openxmlformats.org/officeDocument/2006/relationships/hyperlink" Target="https://www.kegg.jp/kegg-bin/blastkoala_result_gene_list?id=fdcc166cff7cf902907463ff7eff1e42019cc537&amp;passwd=rLRQUz&amp;type=blastkoala&amp;code=user&amp;target=fig%7C1029756%2E3%2Epeg%2E3117" TargetMode="External"/><Relationship Id="rId9762" Type="http://schemas.openxmlformats.org/officeDocument/2006/relationships/hyperlink" Target="https://www.kegg.jp/kegg-bin/blastkoala_result_gene_list?id=fdcc166cff7cf902907463ff7eff1e42019cc537&amp;passwd=rLRQUz&amp;type=blastkoala&amp;code=user&amp;target=fig%7C1029756%2E3%2Epeg%2E3255" TargetMode="External"/><Relationship Id="rId707" Type="http://schemas.openxmlformats.org/officeDocument/2006/relationships/hyperlink" Target="https://www.kegg.jp/dbget-bin/www_bget?ko:K03500" TargetMode="External"/><Relationship Id="rId1337" Type="http://schemas.openxmlformats.org/officeDocument/2006/relationships/hyperlink" Target="https://www.kegg.jp/dbget-bin/www_bget?ko:K01755" TargetMode="External"/><Relationship Id="rId1751" Type="http://schemas.openxmlformats.org/officeDocument/2006/relationships/hyperlink" Target="https://www.kegg.jp/dbget-bin/www_bget?ko:" TargetMode="External"/><Relationship Id="rId2802" Type="http://schemas.openxmlformats.org/officeDocument/2006/relationships/hyperlink" Target="https://www.kegg.jp/kegg-bin/blastkoala_result_gene_list?id=fdcc166cff7cf902907463ff7eff1e42019cc537&amp;passwd=rLRQUz&amp;type=blastkoala&amp;code=user&amp;target=fig%7C1029756%2E3%2Epeg%2E934" TargetMode="External"/><Relationship Id="rId5958" Type="http://schemas.openxmlformats.org/officeDocument/2006/relationships/hyperlink" Target="https://www.kegg.jp/kegg-bin/blastkoala_result_gene_list?id=fdcc166cff7cf902907463ff7eff1e42019cc537&amp;passwd=rLRQUz&amp;type=blastkoala&amp;code=user&amp;target=fig%7C1029756%2E3%2Epeg%2E1987" TargetMode="External"/><Relationship Id="rId8364" Type="http://schemas.openxmlformats.org/officeDocument/2006/relationships/hyperlink" Target="https://www.kegg.jp/kegg-bin/blastkoala_result_gene_list?id=fdcc166cff7cf902907463ff7eff1e42019cc537&amp;passwd=rLRQUz&amp;type=blastkoala&amp;code=user&amp;target=fig%7C1029756%2E3%2Epeg%2E2789" TargetMode="External"/><Relationship Id="rId9415" Type="http://schemas.openxmlformats.org/officeDocument/2006/relationships/hyperlink" Target="https://www.kegg.jp/dbget-bin/www_bget?ko:" TargetMode="External"/><Relationship Id="rId10294" Type="http://schemas.openxmlformats.org/officeDocument/2006/relationships/hyperlink" Target="https://www.kegg.jp/dbget-bin/www_bget?ko:" TargetMode="External"/><Relationship Id="rId43" Type="http://schemas.openxmlformats.org/officeDocument/2006/relationships/hyperlink" Target="https://www.kegg.jp/kegg-bin/blastkoala_result_gene_list?id=fdcc166cff7cf902907463ff7eff1e42019cc537&amp;passwd=rLRQUz&amp;type=blastkoala&amp;code=user&amp;target=fig%7C1029756%2E3%2Epeg%2E15" TargetMode="External"/><Relationship Id="rId1404" Type="http://schemas.openxmlformats.org/officeDocument/2006/relationships/hyperlink" Target="https://www.kegg.jp/dbget-bin/www_bget?ko:" TargetMode="External"/><Relationship Id="rId7380" Type="http://schemas.openxmlformats.org/officeDocument/2006/relationships/hyperlink" Target="https://www.kegg.jp/kegg-bin/blastkoala_result_gene_list?id=fdcc166cff7cf902907463ff7eff1e42019cc537&amp;passwd=rLRQUz&amp;type=blastkoala&amp;code=user&amp;target=fig%7C1029756%2E3%2Epeg%2E2461" TargetMode="External"/><Relationship Id="rId8017" Type="http://schemas.openxmlformats.org/officeDocument/2006/relationships/hyperlink" Target="https://www.kegg.jp/dbget-bin/www_bget?ko:K01724" TargetMode="External"/><Relationship Id="rId8431" Type="http://schemas.openxmlformats.org/officeDocument/2006/relationships/hyperlink" Target="https://www.kegg.jp/dbget-bin/www_bget?ko:" TargetMode="External"/><Relationship Id="rId10361" Type="http://schemas.openxmlformats.org/officeDocument/2006/relationships/hyperlink" Target="https://www.kegg.jp/dbget-bin/www_bget?ko:K00344" TargetMode="External"/><Relationship Id="rId3576" Type="http://schemas.openxmlformats.org/officeDocument/2006/relationships/hyperlink" Target="https://www.kegg.jp/kegg-bin/blastkoala_result_gene_list?id=fdcc166cff7cf902907463ff7eff1e42019cc537&amp;passwd=rLRQUz&amp;type=blastkoala&amp;code=user&amp;target=fig%7C1029756%2E3%2Epeg%2E1193" TargetMode="External"/><Relationship Id="rId4627" Type="http://schemas.openxmlformats.org/officeDocument/2006/relationships/hyperlink" Target="https://www.kegg.jp/dbget-bin/www_bget?ko:K03177" TargetMode="External"/><Relationship Id="rId4974" Type="http://schemas.openxmlformats.org/officeDocument/2006/relationships/hyperlink" Target="https://www.kegg.jp/kegg-bin/blastkoala_result_gene_list?id=fdcc166cff7cf902907463ff7eff1e42019cc537&amp;passwd=rLRQUz&amp;type=blastkoala&amp;code=user&amp;target=fig%7C1029756%2E3%2Epeg%2E1659" TargetMode="External"/><Relationship Id="rId7033" Type="http://schemas.openxmlformats.org/officeDocument/2006/relationships/hyperlink" Target="https://www.kegg.jp/dbget-bin/www_bget?ko:K01756" TargetMode="External"/><Relationship Id="rId10014" Type="http://schemas.openxmlformats.org/officeDocument/2006/relationships/hyperlink" Target="https://www.kegg.jp/kegg-bin/blastkoala_result_gene_list?id=fdcc166cff7cf902907463ff7eff1e42019cc537&amp;passwd=rLRQUz&amp;type=blastkoala&amp;code=user&amp;target=fig%7C1029756%2E3%2Epeg%2E3339" TargetMode="External"/><Relationship Id="rId497" Type="http://schemas.openxmlformats.org/officeDocument/2006/relationships/hyperlink" Target="https://www.kegg.jp/dbget-bin/www_bget?ko:" TargetMode="External"/><Relationship Id="rId2178" Type="http://schemas.openxmlformats.org/officeDocument/2006/relationships/hyperlink" Target="https://www.kegg.jp/kegg-bin/blastkoala_result_gene_list?id=fdcc166cff7cf902907463ff7eff1e42019cc537&amp;passwd=rLRQUz&amp;type=blastkoala&amp;code=user&amp;target=fig%7C1029756%2E3%2Epeg%2E726" TargetMode="External"/><Relationship Id="rId3229" Type="http://schemas.openxmlformats.org/officeDocument/2006/relationships/hyperlink" Target="https://www.kegg.jp/dbget-bin/www_bget?ko:K13894" TargetMode="External"/><Relationship Id="rId3990" Type="http://schemas.openxmlformats.org/officeDocument/2006/relationships/hyperlink" Target="https://www.kegg.jp/kegg-bin/blastkoala_result_gene_list?id=fdcc166cff7cf902907463ff7eff1e42019cc537&amp;passwd=rLRQUz&amp;type=blastkoala&amp;code=user&amp;target=fig%7C1029756%2E3%2Epeg%2E1331" TargetMode="External"/><Relationship Id="rId7100" Type="http://schemas.openxmlformats.org/officeDocument/2006/relationships/hyperlink" Target="https://www.kegg.jp/dbget-bin/www_bget?ko:" TargetMode="External"/><Relationship Id="rId1194" Type="http://schemas.openxmlformats.org/officeDocument/2006/relationships/hyperlink" Target="https://www.kegg.jp/dbget-bin/www_bget?ko:" TargetMode="External"/><Relationship Id="rId2592" Type="http://schemas.openxmlformats.org/officeDocument/2006/relationships/hyperlink" Target="https://www.kegg.jp/kegg-bin/blastkoala_result_gene_list?id=fdcc166cff7cf902907463ff7eff1e42019cc537&amp;passwd=rLRQUz&amp;type=blastkoala&amp;code=user&amp;target=fig%7C1029756%2E3%2Epeg%2E864" TargetMode="External"/><Relationship Id="rId3643" Type="http://schemas.openxmlformats.org/officeDocument/2006/relationships/hyperlink" Target="https://www.kegg.jp/dbget-bin/www_bget?ko:" TargetMode="External"/><Relationship Id="rId6799" Type="http://schemas.openxmlformats.org/officeDocument/2006/relationships/hyperlink" Target="https://www.kegg.jp/dbget-bin/www_bget?ko:K01356" TargetMode="External"/><Relationship Id="rId217" Type="http://schemas.openxmlformats.org/officeDocument/2006/relationships/hyperlink" Target="https://www.kegg.jp/kegg-bin/blastkoala_result_gene_list?id=fdcc166cff7cf902907463ff7eff1e42019cc537&amp;passwd=rLRQUz&amp;type=blastkoala&amp;code=user&amp;target=fig%7C1029756%2E3%2Epeg%2E73" TargetMode="External"/><Relationship Id="rId564" Type="http://schemas.openxmlformats.org/officeDocument/2006/relationships/hyperlink" Target="https://www.kegg.jp/dbget-bin/www_bget?ko:" TargetMode="External"/><Relationship Id="rId2245" Type="http://schemas.openxmlformats.org/officeDocument/2006/relationships/hyperlink" Target="https://www.kegg.jp/dbget-bin/www_bget?ko:" TargetMode="External"/><Relationship Id="rId3710" Type="http://schemas.openxmlformats.org/officeDocument/2006/relationships/hyperlink" Target="https://www.kegg.jp/dbget-bin/www_bget?ko:K02035" TargetMode="External"/><Relationship Id="rId6866" Type="http://schemas.openxmlformats.org/officeDocument/2006/relationships/hyperlink" Target="https://www.kegg.jp/dbget-bin/www_bget?ko:K07136" TargetMode="External"/><Relationship Id="rId7917" Type="http://schemas.openxmlformats.org/officeDocument/2006/relationships/hyperlink" Target="https://www.kegg.jp/kegg-bin/blastkoala_result_gene_list?id=fdcc166cff7cf902907463ff7eff1e42019cc537&amp;passwd=rLRQUz&amp;type=blastkoala&amp;code=user&amp;target=fig%7C1029756%2E3%2Epeg%2E2640" TargetMode="External"/><Relationship Id="rId9272" Type="http://schemas.openxmlformats.org/officeDocument/2006/relationships/hyperlink" Target="https://www.kegg.jp/dbget-bin/www_bget?ko:" TargetMode="External"/><Relationship Id="rId631" Type="http://schemas.openxmlformats.org/officeDocument/2006/relationships/hyperlink" Target="https://www.kegg.jp/kegg-bin/blastkoala_result_gene_list?id=fdcc166cff7cf902907463ff7eff1e42019cc537&amp;passwd=rLRQUz&amp;type=blastkoala&amp;code=user&amp;target=fig%7C1029756%2E3%2Epeg%2E211" TargetMode="External"/><Relationship Id="rId1261" Type="http://schemas.openxmlformats.org/officeDocument/2006/relationships/hyperlink" Target="https://www.kegg.jp/kegg-bin/blastkoala_result_gene_list?id=fdcc166cff7cf902907463ff7eff1e42019cc537&amp;passwd=rLRQUz&amp;type=blastkoala&amp;code=user&amp;target=fig%7C1029756%2E3%2Epeg%2E421" TargetMode="External"/><Relationship Id="rId2312" Type="http://schemas.openxmlformats.org/officeDocument/2006/relationships/hyperlink" Target="https://www.kegg.jp/dbget-bin/www_bget?ko:" TargetMode="External"/><Relationship Id="rId5468" Type="http://schemas.openxmlformats.org/officeDocument/2006/relationships/hyperlink" Target="https://www.kegg.jp/dbget-bin/www_bget?ko:" TargetMode="External"/><Relationship Id="rId5882" Type="http://schemas.openxmlformats.org/officeDocument/2006/relationships/hyperlink" Target="https://www.kegg.jp/dbget-bin/www_bget?ko:" TargetMode="External"/><Relationship Id="rId6519" Type="http://schemas.openxmlformats.org/officeDocument/2006/relationships/hyperlink" Target="https://www.kegg.jp/kegg-bin/blastkoala_result_gene_list?id=fdcc166cff7cf902907463ff7eff1e42019cc537&amp;passwd=rLRQUz&amp;type=blastkoala&amp;code=user&amp;target=fig%7C1029756%2E3%2Epeg%2E2174" TargetMode="External"/><Relationship Id="rId6933" Type="http://schemas.openxmlformats.org/officeDocument/2006/relationships/hyperlink" Target="https://www.kegg.jp/kegg-bin/blastkoala_result_gene_list?id=fdcc166cff7cf902907463ff7eff1e42019cc537&amp;passwd=rLRQUz&amp;type=blastkoala&amp;code=user&amp;target=fig%7C1029756%2E3%2Epeg%2E2312" TargetMode="External"/><Relationship Id="rId4484" Type="http://schemas.openxmlformats.org/officeDocument/2006/relationships/hyperlink" Target="https://www.kegg.jp/dbget-bin/www_bget?ko:" TargetMode="External"/><Relationship Id="rId5535" Type="http://schemas.openxmlformats.org/officeDocument/2006/relationships/hyperlink" Target="https://www.kegg.jp/kegg-bin/blastkoala_result_gene_list?id=fdcc166cff7cf902907463ff7eff1e42019cc537&amp;passwd=rLRQUz&amp;type=blastkoala&amp;code=user&amp;target=fig%7C1029756%2E3%2Epeg%2E1846" TargetMode="External"/><Relationship Id="rId3086" Type="http://schemas.openxmlformats.org/officeDocument/2006/relationships/hyperlink" Target="https://www.kegg.jp/dbget-bin/www_bget?ko:" TargetMode="External"/><Relationship Id="rId4137" Type="http://schemas.openxmlformats.org/officeDocument/2006/relationships/hyperlink" Target="https://www.kegg.jp/kegg-bin/blastkoala_result_gene_list?id=fdcc166cff7cf902907463ff7eff1e42019cc537&amp;passwd=rLRQUz&amp;type=blastkoala&amp;code=user&amp;target=fig%7C1029756%2E3%2Epeg%2E1380" TargetMode="External"/><Relationship Id="rId4551" Type="http://schemas.openxmlformats.org/officeDocument/2006/relationships/hyperlink" Target="https://www.kegg.jp/kegg-bin/blastkoala_result_gene_list?id=fdcc166cff7cf902907463ff7eff1e42019cc537&amp;passwd=rLRQUz&amp;type=blastkoala&amp;code=user&amp;target=fig%7C1029756%2E3%2Epeg%2E1518" TargetMode="External"/><Relationship Id="rId8758" Type="http://schemas.openxmlformats.org/officeDocument/2006/relationships/hyperlink" Target="https://www.kegg.jp/dbget-bin/www_bget?ko:K00163" TargetMode="External"/><Relationship Id="rId3153" Type="http://schemas.openxmlformats.org/officeDocument/2006/relationships/hyperlink" Target="https://www.kegg.jp/kegg-bin/blastkoala_result_gene_list?id=fdcc166cff7cf902907463ff7eff1e42019cc537&amp;passwd=rLRQUz&amp;type=blastkoala&amp;code=user&amp;target=fig%7C1029756%2E3%2Epeg%2E1051" TargetMode="External"/><Relationship Id="rId4204" Type="http://schemas.openxmlformats.org/officeDocument/2006/relationships/hyperlink" Target="https://www.kegg.jp/dbget-bin/www_bget?ko:" TargetMode="External"/><Relationship Id="rId5602" Type="http://schemas.openxmlformats.org/officeDocument/2006/relationships/hyperlink" Target="https://www.kegg.jp/dbget-bin/www_bget?ko:" TargetMode="External"/><Relationship Id="rId9809" Type="http://schemas.openxmlformats.org/officeDocument/2006/relationships/hyperlink" Target="https://www.kegg.jp/dbget-bin/www_bget?ko:" TargetMode="External"/><Relationship Id="rId7774" Type="http://schemas.openxmlformats.org/officeDocument/2006/relationships/hyperlink" Target="https://www.kegg.jp/dbget-bin/www_bget?ko:" TargetMode="External"/><Relationship Id="rId8825" Type="http://schemas.openxmlformats.org/officeDocument/2006/relationships/hyperlink" Target="https://www.kegg.jp/dbget-bin/www_bget?ko:" TargetMode="External"/><Relationship Id="rId141" Type="http://schemas.openxmlformats.org/officeDocument/2006/relationships/hyperlink" Target="https://www.kegg.jp/dbget-bin/www_bget?ko:" TargetMode="External"/><Relationship Id="rId3220" Type="http://schemas.openxmlformats.org/officeDocument/2006/relationships/hyperlink" Target="https://www.kegg.jp/dbget-bin/www_bget?ko:" TargetMode="External"/><Relationship Id="rId6029" Type="http://schemas.openxmlformats.org/officeDocument/2006/relationships/hyperlink" Target="https://www.kegg.jp/dbget-bin/www_bget?ko:" TargetMode="External"/><Relationship Id="rId6376" Type="http://schemas.openxmlformats.org/officeDocument/2006/relationships/hyperlink" Target="https://www.kegg.jp/dbget-bin/www_bget?ko:" TargetMode="External"/><Relationship Id="rId6790" Type="http://schemas.openxmlformats.org/officeDocument/2006/relationships/hyperlink" Target="https://www.kegg.jp/dbget-bin/www_bget?ko:" TargetMode="External"/><Relationship Id="rId7427" Type="http://schemas.openxmlformats.org/officeDocument/2006/relationships/hyperlink" Target="https://www.kegg.jp/dbget-bin/www_bget?ko:" TargetMode="External"/><Relationship Id="rId7841" Type="http://schemas.openxmlformats.org/officeDocument/2006/relationships/hyperlink" Target="https://www.kegg.jp/dbget-bin/www_bget?ko:" TargetMode="External"/><Relationship Id="rId10408" Type="http://schemas.openxmlformats.org/officeDocument/2006/relationships/hyperlink" Target="https://www.kegg.jp/dbget-bin/www_bget?ko:" TargetMode="External"/><Relationship Id="rId7" Type="http://schemas.openxmlformats.org/officeDocument/2006/relationships/hyperlink" Target="https://www.kegg.jp/kegg-bin/blastkoala_result_gene_list?id=fdcc166cff7cf902907463ff7eff1e42019cc537&amp;passwd=rLRQUz&amp;type=blastkoala&amp;code=user&amp;target=fig%7C1029756%2E3%2Epeg%2E3" TargetMode="External"/><Relationship Id="rId2986" Type="http://schemas.openxmlformats.org/officeDocument/2006/relationships/hyperlink" Target="https://www.kegg.jp/dbget-bin/www_bget?ko:" TargetMode="External"/><Relationship Id="rId5392" Type="http://schemas.openxmlformats.org/officeDocument/2006/relationships/hyperlink" Target="https://www.kegg.jp/dbget-bin/www_bget?ko:K02233" TargetMode="External"/><Relationship Id="rId6443" Type="http://schemas.openxmlformats.org/officeDocument/2006/relationships/hyperlink" Target="https://www.kegg.jp/dbget-bin/www_bget?ko:K07052" TargetMode="External"/><Relationship Id="rId9599" Type="http://schemas.openxmlformats.org/officeDocument/2006/relationships/hyperlink" Target="https://www.kegg.jp/dbget-bin/www_bget?ko:" TargetMode="External"/><Relationship Id="rId958" Type="http://schemas.openxmlformats.org/officeDocument/2006/relationships/hyperlink" Target="https://www.kegg.jp/kegg-bin/blastkoala_result_gene_list?id=fdcc166cff7cf902907463ff7eff1e42019cc537&amp;passwd=rLRQUz&amp;type=blastkoala&amp;code=user&amp;target=fig%7C1029756%2E3%2Epeg%2E320" TargetMode="External"/><Relationship Id="rId1588" Type="http://schemas.openxmlformats.org/officeDocument/2006/relationships/hyperlink" Target="https://www.kegg.jp/kegg-bin/blastkoala_result_gene_list?id=fdcc166cff7cf902907463ff7eff1e42019cc537&amp;passwd=rLRQUz&amp;type=blastkoala&amp;code=user&amp;target=fig%7C1029756%2E3%2Epeg%2E530" TargetMode="External"/><Relationship Id="rId2639" Type="http://schemas.openxmlformats.org/officeDocument/2006/relationships/hyperlink" Target="https://www.kegg.jp/dbget-bin/www_bget?ko:" TargetMode="External"/><Relationship Id="rId5045" Type="http://schemas.openxmlformats.org/officeDocument/2006/relationships/hyperlink" Target="https://www.kegg.jp/dbget-bin/www_bget?ko:" TargetMode="External"/><Relationship Id="rId6510" Type="http://schemas.openxmlformats.org/officeDocument/2006/relationships/hyperlink" Target="https://www.kegg.jp/kegg-bin/blastkoala_result_gene_list?id=fdcc166cff7cf902907463ff7eff1e42019cc537&amp;passwd=rLRQUz&amp;type=blastkoala&amp;code=user&amp;target=fig%7C1029756%2E3%2Epeg%2E2171" TargetMode="External"/><Relationship Id="rId9666" Type="http://schemas.openxmlformats.org/officeDocument/2006/relationships/hyperlink" Target="https://www.kegg.jp/kegg-bin/blastkoala_result_gene_list?id=fdcc166cff7cf902907463ff7eff1e42019cc537&amp;passwd=rLRQUz&amp;type=blastkoala&amp;code=user&amp;target=fig%7C1029756%2E3%2Epeg%2E3223" TargetMode="External"/><Relationship Id="rId1655" Type="http://schemas.openxmlformats.org/officeDocument/2006/relationships/hyperlink" Target="https://www.kegg.jp/dbget-bin/www_bget?ko:K03217" TargetMode="External"/><Relationship Id="rId2706" Type="http://schemas.openxmlformats.org/officeDocument/2006/relationships/hyperlink" Target="https://www.kegg.jp/kegg-bin/blastkoala_result_gene_list?id=fdcc166cff7cf902907463ff7eff1e42019cc537&amp;passwd=rLRQUz&amp;type=blastkoala&amp;code=user&amp;target=fig%7C1029756%2E3%2Epeg%2E902" TargetMode="External"/><Relationship Id="rId4061" Type="http://schemas.openxmlformats.org/officeDocument/2006/relationships/hyperlink" Target="https://www.kegg.jp/dbget-bin/www_bget?ko:K10547" TargetMode="External"/><Relationship Id="rId5112" Type="http://schemas.openxmlformats.org/officeDocument/2006/relationships/hyperlink" Target="https://www.kegg.jp/kegg-bin/blastkoala_result_gene_list?id=fdcc166cff7cf902907463ff7eff1e42019cc537&amp;passwd=rLRQUz&amp;type=blastkoala&amp;code=user&amp;target=fig%7C1029756%2E3%2Epeg%2E1705" TargetMode="External"/><Relationship Id="rId8268" Type="http://schemas.openxmlformats.org/officeDocument/2006/relationships/hyperlink" Target="https://www.kegg.jp/kegg-bin/blastkoala_result_gene_list?id=fdcc166cff7cf902907463ff7eff1e42019cc537&amp;passwd=rLRQUz&amp;type=blastkoala&amp;code=user&amp;target=fig%7C1029756%2E3%2Epeg%2E2757" TargetMode="External"/><Relationship Id="rId8682" Type="http://schemas.openxmlformats.org/officeDocument/2006/relationships/hyperlink" Target="https://www.kegg.jp/kegg-bin/blastkoala_result_gene_list?id=fdcc166cff7cf902907463ff7eff1e42019cc537&amp;passwd=rLRQUz&amp;type=blastkoala&amp;code=user&amp;target=fig%7C1029756%2E3%2Epeg%2E2895" TargetMode="External"/><Relationship Id="rId9319" Type="http://schemas.openxmlformats.org/officeDocument/2006/relationships/hyperlink" Target="https://www.kegg.jp/dbget-bin/www_bget?ko:K08602" TargetMode="External"/><Relationship Id="rId9733" Type="http://schemas.openxmlformats.org/officeDocument/2006/relationships/hyperlink" Target="https://www.kegg.jp/dbget-bin/www_bget?ko:K00340" TargetMode="External"/><Relationship Id="rId10198" Type="http://schemas.openxmlformats.org/officeDocument/2006/relationships/hyperlink" Target="https://www.kegg.jp/dbget-bin/www_bget?ko:" TargetMode="External"/><Relationship Id="rId1308" Type="http://schemas.openxmlformats.org/officeDocument/2006/relationships/hyperlink" Target="https://www.kegg.jp/dbget-bin/www_bget?ko:K02462" TargetMode="External"/><Relationship Id="rId7284" Type="http://schemas.openxmlformats.org/officeDocument/2006/relationships/hyperlink" Target="https://www.kegg.jp/kegg-bin/blastkoala_result_gene_list?id=fdcc166cff7cf902907463ff7eff1e42019cc537&amp;passwd=rLRQUz&amp;type=blastkoala&amp;code=user&amp;target=fig%7C1029756%2E3%2Epeg%2E2429" TargetMode="External"/><Relationship Id="rId8335" Type="http://schemas.openxmlformats.org/officeDocument/2006/relationships/hyperlink" Target="https://www.kegg.jp/dbget-bin/www_bget?ko:" TargetMode="External"/><Relationship Id="rId1722" Type="http://schemas.openxmlformats.org/officeDocument/2006/relationships/hyperlink" Target="https://www.kegg.jp/dbget-bin/www_bget?ko:" TargetMode="External"/><Relationship Id="rId4878" Type="http://schemas.openxmlformats.org/officeDocument/2006/relationships/hyperlink" Target="https://www.kegg.jp/kegg-bin/blastkoala_result_gene_list?id=fdcc166cff7cf902907463ff7eff1e42019cc537&amp;passwd=rLRQUz&amp;type=blastkoala&amp;code=user&amp;target=fig%7C1029756%2E3%2Epeg%2E1627" TargetMode="External"/><Relationship Id="rId5929" Type="http://schemas.openxmlformats.org/officeDocument/2006/relationships/hyperlink" Target="https://www.kegg.jp/dbget-bin/www_bget?ko:K04751" TargetMode="External"/><Relationship Id="rId9800" Type="http://schemas.openxmlformats.org/officeDocument/2006/relationships/hyperlink" Target="https://www.kegg.jp/dbget-bin/www_bget?ko:" TargetMode="External"/><Relationship Id="rId10265" Type="http://schemas.openxmlformats.org/officeDocument/2006/relationships/hyperlink" Target="https://www.kegg.jp/dbget-bin/www_bget?ko:K12243" TargetMode="External"/><Relationship Id="rId14" Type="http://schemas.openxmlformats.org/officeDocument/2006/relationships/hyperlink" Target="https://www.kegg.jp/dbget-bin/www_bget?ko:K02014" TargetMode="External"/><Relationship Id="rId3894" Type="http://schemas.openxmlformats.org/officeDocument/2006/relationships/hyperlink" Target="https://www.kegg.jp/kegg-bin/blastkoala_result_gene_list?id=fdcc166cff7cf902907463ff7eff1e42019cc537&amp;passwd=rLRQUz&amp;type=blastkoala&amp;code=user&amp;target=fig%7C1029756%2E3%2Epeg%2E1299" TargetMode="External"/><Relationship Id="rId4945" Type="http://schemas.openxmlformats.org/officeDocument/2006/relationships/hyperlink" Target="https://www.kegg.jp/dbget-bin/www_bget?ko:K06886" TargetMode="External"/><Relationship Id="rId7004" Type="http://schemas.openxmlformats.org/officeDocument/2006/relationships/hyperlink" Target="https://www.kegg.jp/dbget-bin/www_bget?ko:" TargetMode="External"/><Relationship Id="rId7351" Type="http://schemas.openxmlformats.org/officeDocument/2006/relationships/hyperlink" Target="https://www.kegg.jp/dbget-bin/www_bget?ko:" TargetMode="External"/><Relationship Id="rId8402" Type="http://schemas.openxmlformats.org/officeDocument/2006/relationships/hyperlink" Target="https://www.kegg.jp/dbget-bin/www_bget?ko:K01200" TargetMode="External"/><Relationship Id="rId10332" Type="http://schemas.openxmlformats.org/officeDocument/2006/relationships/hyperlink" Target="https://www.kegg.jp/kegg-bin/blastkoala_result_gene_list?id=fdcc166cff7cf902907463ff7eff1e42019cc537&amp;passwd=rLRQUz&amp;type=blastkoala&amp;code=user&amp;target=fig%7C1029756%2E3%2Epeg%2E3445" TargetMode="External"/><Relationship Id="rId2496" Type="http://schemas.openxmlformats.org/officeDocument/2006/relationships/hyperlink" Target="https://www.kegg.jp/kegg-bin/blastkoala_result_gene_list?id=fdcc166cff7cf902907463ff7eff1e42019cc537&amp;passwd=rLRQUz&amp;type=blastkoala&amp;code=user&amp;target=fig%7C1029756%2E3%2Epeg%2E832" TargetMode="External"/><Relationship Id="rId3547" Type="http://schemas.openxmlformats.org/officeDocument/2006/relationships/hyperlink" Target="https://www.kegg.jp/dbget-bin/www_bget?ko:" TargetMode="External"/><Relationship Id="rId3961" Type="http://schemas.openxmlformats.org/officeDocument/2006/relationships/hyperlink" Target="https://www.kegg.jp/dbget-bin/www_bget?ko:" TargetMode="External"/><Relationship Id="rId468" Type="http://schemas.openxmlformats.org/officeDocument/2006/relationships/hyperlink" Target="https://www.kegg.jp/dbget-bin/www_bget?ko:" TargetMode="External"/><Relationship Id="rId882" Type="http://schemas.openxmlformats.org/officeDocument/2006/relationships/hyperlink" Target="https://www.kegg.jp/dbget-bin/www_bget?ko:" TargetMode="External"/><Relationship Id="rId1098" Type="http://schemas.openxmlformats.org/officeDocument/2006/relationships/hyperlink" Target="https://www.kegg.jp/dbget-bin/www_bget?ko:" TargetMode="External"/><Relationship Id="rId2149" Type="http://schemas.openxmlformats.org/officeDocument/2006/relationships/hyperlink" Target="https://www.kegg.jp/dbget-bin/www_bget?ko:" TargetMode="External"/><Relationship Id="rId2563" Type="http://schemas.openxmlformats.org/officeDocument/2006/relationships/hyperlink" Target="https://www.kegg.jp/dbget-bin/www_bget?ko:" TargetMode="External"/><Relationship Id="rId3614" Type="http://schemas.openxmlformats.org/officeDocument/2006/relationships/hyperlink" Target="https://www.kegg.jp/dbget-bin/www_bget?ko:" TargetMode="External"/><Relationship Id="rId6020" Type="http://schemas.openxmlformats.org/officeDocument/2006/relationships/hyperlink" Target="https://www.kegg.jp/dbget-bin/www_bget?ko:" TargetMode="External"/><Relationship Id="rId9176" Type="http://schemas.openxmlformats.org/officeDocument/2006/relationships/hyperlink" Target="https://www.kegg.jp/dbget-bin/www_bget?ko:" TargetMode="External"/><Relationship Id="rId9590" Type="http://schemas.openxmlformats.org/officeDocument/2006/relationships/hyperlink" Target="https://www.kegg.jp/dbget-bin/www_bget?ko:" TargetMode="External"/><Relationship Id="rId535" Type="http://schemas.openxmlformats.org/officeDocument/2006/relationships/hyperlink" Target="https://www.kegg.jp/kegg-bin/blastkoala_result_gene_list?id=fdcc166cff7cf902907463ff7eff1e42019cc537&amp;passwd=rLRQUz&amp;type=blastkoala&amp;code=user&amp;target=fig%7C1029756%2E3%2Epeg%2E179" TargetMode="External"/><Relationship Id="rId1165" Type="http://schemas.openxmlformats.org/officeDocument/2006/relationships/hyperlink" Target="https://www.kegg.jp/kegg-bin/blastkoala_result_gene_list?id=fdcc166cff7cf902907463ff7eff1e42019cc537&amp;passwd=rLRQUz&amp;type=blastkoala&amp;code=user&amp;target=fig%7C1029756%2E3%2Epeg%2E389" TargetMode="External"/><Relationship Id="rId2216" Type="http://schemas.openxmlformats.org/officeDocument/2006/relationships/hyperlink" Target="https://www.kegg.jp/dbget-bin/www_bget?ko:" TargetMode="External"/><Relationship Id="rId2630" Type="http://schemas.openxmlformats.org/officeDocument/2006/relationships/hyperlink" Target="https://www.kegg.jp/dbget-bin/www_bget?ko:" TargetMode="External"/><Relationship Id="rId5786" Type="http://schemas.openxmlformats.org/officeDocument/2006/relationships/hyperlink" Target="https://www.kegg.jp/dbget-bin/www_bget?ko:" TargetMode="External"/><Relationship Id="rId6837" Type="http://schemas.openxmlformats.org/officeDocument/2006/relationships/hyperlink" Target="https://www.kegg.jp/kegg-bin/blastkoala_result_gene_list?id=fdcc166cff7cf902907463ff7eff1e42019cc537&amp;passwd=rLRQUz&amp;type=blastkoala&amp;code=user&amp;target=fig%7C1029756%2E3%2Epeg%2E2280" TargetMode="External"/><Relationship Id="rId8192" Type="http://schemas.openxmlformats.org/officeDocument/2006/relationships/hyperlink" Target="https://www.kegg.jp/dbget-bin/www_bget?ko:" TargetMode="External"/><Relationship Id="rId9243" Type="http://schemas.openxmlformats.org/officeDocument/2006/relationships/hyperlink" Target="https://www.kegg.jp/kegg-bin/blastkoala_result_gene_list?id=fdcc166cff7cf902907463ff7eff1e42019cc537&amp;passwd=rLRQUz&amp;type=blastkoala&amp;code=user&amp;target=fig%7C1029756%2E3%2Epeg%2E3082" TargetMode="External"/><Relationship Id="rId602" Type="http://schemas.openxmlformats.org/officeDocument/2006/relationships/hyperlink" Target="https://www.kegg.jp/dbget-bin/www_bget?ko:K02011" TargetMode="External"/><Relationship Id="rId1232" Type="http://schemas.openxmlformats.org/officeDocument/2006/relationships/hyperlink" Target="https://www.kegg.jp/dbget-bin/www_bget?ko:K18707" TargetMode="External"/><Relationship Id="rId4388" Type="http://schemas.openxmlformats.org/officeDocument/2006/relationships/hyperlink" Target="https://www.kegg.jp/dbget-bin/www_bget?ko:" TargetMode="External"/><Relationship Id="rId5439" Type="http://schemas.openxmlformats.org/officeDocument/2006/relationships/hyperlink" Target="https://www.kegg.jp/kegg-bin/blastkoala_result_gene_list?id=fdcc166cff7cf902907463ff7eff1e42019cc537&amp;passwd=rLRQUz&amp;type=blastkoala&amp;code=user&amp;target=fig%7C1029756%2E3%2Epeg%2E1814" TargetMode="External"/><Relationship Id="rId9310" Type="http://schemas.openxmlformats.org/officeDocument/2006/relationships/hyperlink" Target="https://www.kegg.jp/dbget-bin/www_bget?ko:K03549" TargetMode="External"/><Relationship Id="rId5853" Type="http://schemas.openxmlformats.org/officeDocument/2006/relationships/hyperlink" Target="https://www.kegg.jp/kegg-bin/blastkoala_result_gene_list?id=fdcc166cff7cf902907463ff7eff1e42019cc537&amp;passwd=rLRQUz&amp;type=blastkoala&amp;code=user&amp;target=fig%7C1029756%2E3%2Epeg%2E1952" TargetMode="External"/><Relationship Id="rId6904" Type="http://schemas.openxmlformats.org/officeDocument/2006/relationships/hyperlink" Target="https://www.kegg.jp/dbget-bin/www_bget?ko:K03424" TargetMode="External"/><Relationship Id="rId3057" Type="http://schemas.openxmlformats.org/officeDocument/2006/relationships/hyperlink" Target="https://www.kegg.jp/kegg-bin/blastkoala_result_gene_list?id=fdcc166cff7cf902907463ff7eff1e42019cc537&amp;passwd=rLRQUz&amp;type=blastkoala&amp;code=user&amp;target=fig%7C1029756%2E3%2Epeg%2E1019" TargetMode="External"/><Relationship Id="rId4108" Type="http://schemas.openxmlformats.org/officeDocument/2006/relationships/hyperlink" Target="https://www.kegg.jp/dbget-bin/www_bget?ko:K03636" TargetMode="External"/><Relationship Id="rId4455" Type="http://schemas.openxmlformats.org/officeDocument/2006/relationships/hyperlink" Target="https://www.kegg.jp/kegg-bin/blastkoala_result_gene_list?id=fdcc166cff7cf902907463ff7eff1e42019cc537&amp;passwd=rLRQUz&amp;type=blastkoala&amp;code=user&amp;target=fig%7C1029756%2E3%2Epeg%2E1486" TargetMode="External"/><Relationship Id="rId5506" Type="http://schemas.openxmlformats.org/officeDocument/2006/relationships/hyperlink" Target="https://www.kegg.jp/dbget-bin/www_bget?ko:K13584" TargetMode="External"/><Relationship Id="rId5920" Type="http://schemas.openxmlformats.org/officeDocument/2006/relationships/hyperlink" Target="https://www.kegg.jp/dbget-bin/www_bget?ko:" TargetMode="External"/><Relationship Id="rId3471" Type="http://schemas.openxmlformats.org/officeDocument/2006/relationships/hyperlink" Target="https://www.kegg.jp/kegg-bin/blastkoala_result_gene_list?id=fdcc166cff7cf902907463ff7eff1e42019cc537&amp;passwd=rLRQUz&amp;type=blastkoala&amp;code=user&amp;target=fig%7C1029756%2E3%2Epeg%2E1157" TargetMode="External"/><Relationship Id="rId4522" Type="http://schemas.openxmlformats.org/officeDocument/2006/relationships/hyperlink" Target="https://www.kegg.jp/dbget-bin/www_bget?ko:K03781" TargetMode="External"/><Relationship Id="rId7678" Type="http://schemas.openxmlformats.org/officeDocument/2006/relationships/hyperlink" Target="https://www.kegg.jp/dbget-bin/www_bget?ko:" TargetMode="External"/><Relationship Id="rId8729" Type="http://schemas.openxmlformats.org/officeDocument/2006/relationships/hyperlink" Target="https://www.kegg.jp/dbget-bin/www_bget?ko:" TargetMode="External"/><Relationship Id="rId392" Type="http://schemas.openxmlformats.org/officeDocument/2006/relationships/hyperlink" Target="https://www.kegg.jp/dbget-bin/www_bget?ko:" TargetMode="External"/><Relationship Id="rId2073" Type="http://schemas.openxmlformats.org/officeDocument/2006/relationships/hyperlink" Target="https://www.kegg.jp/kegg-bin/blastkoala_result_gene_list?id=fdcc166cff7cf902907463ff7eff1e42019cc537&amp;passwd=rLRQUz&amp;type=blastkoala&amp;code=user&amp;target=fig%7C1029756%2E3%2Epeg%2E691" TargetMode="External"/><Relationship Id="rId3124" Type="http://schemas.openxmlformats.org/officeDocument/2006/relationships/hyperlink" Target="https://www.kegg.jp/dbget-bin/www_bget?ko:K02299" TargetMode="External"/><Relationship Id="rId6694" Type="http://schemas.openxmlformats.org/officeDocument/2006/relationships/hyperlink" Target="https://www.kegg.jp/dbget-bin/www_bget?ko:" TargetMode="External"/><Relationship Id="rId7745" Type="http://schemas.openxmlformats.org/officeDocument/2006/relationships/hyperlink" Target="https://www.kegg.jp/dbget-bin/www_bget?ko:" TargetMode="External"/><Relationship Id="rId2140" Type="http://schemas.openxmlformats.org/officeDocument/2006/relationships/hyperlink" Target="https://www.kegg.jp/dbget-bin/www_bget?ko:" TargetMode="External"/><Relationship Id="rId5296" Type="http://schemas.openxmlformats.org/officeDocument/2006/relationships/hyperlink" Target="https://www.kegg.jp/dbget-bin/www_bget?ko:" TargetMode="External"/><Relationship Id="rId6347" Type="http://schemas.openxmlformats.org/officeDocument/2006/relationships/hyperlink" Target="https://www.kegg.jp/dbget-bin/www_bget?ko:" TargetMode="External"/><Relationship Id="rId6761" Type="http://schemas.openxmlformats.org/officeDocument/2006/relationships/hyperlink" Target="https://www.kegg.jp/dbget-bin/www_bget?ko:" TargetMode="External"/><Relationship Id="rId7812" Type="http://schemas.openxmlformats.org/officeDocument/2006/relationships/hyperlink" Target="https://www.kegg.jp/kegg-bin/blastkoala_result_gene_list?id=fdcc166cff7cf902907463ff7eff1e42019cc537&amp;passwd=rLRQUz&amp;type=blastkoala&amp;code=user&amp;target=fig%7C1029756%2E3%2Epeg%2E2605" TargetMode="External"/><Relationship Id="rId112" Type="http://schemas.openxmlformats.org/officeDocument/2006/relationships/hyperlink" Target="https://www.kegg.jp/kegg-bin/blastkoala_result_gene_list?id=fdcc166cff7cf902907463ff7eff1e42019cc537&amp;passwd=rLRQUz&amp;type=blastkoala&amp;code=user&amp;target=fig%7C1029756%2E3%2Epeg%2E38" TargetMode="External"/><Relationship Id="rId5363" Type="http://schemas.openxmlformats.org/officeDocument/2006/relationships/hyperlink" Target="https://www.kegg.jp/dbget-bin/www_bget?ko:K07219" TargetMode="External"/><Relationship Id="rId6414" Type="http://schemas.openxmlformats.org/officeDocument/2006/relationships/hyperlink" Target="https://www.kegg.jp/kegg-bin/blastkoala_result_gene_list?id=fdcc166cff7cf902907463ff7eff1e42019cc537&amp;passwd=rLRQUz&amp;type=blastkoala&amp;code=user&amp;target=fig%7C1029756%2E3%2Epeg%2E2139" TargetMode="External"/><Relationship Id="rId2957" Type="http://schemas.openxmlformats.org/officeDocument/2006/relationships/hyperlink" Target="https://www.kegg.jp/dbget-bin/www_bget?ko:K00046" TargetMode="External"/><Relationship Id="rId5016" Type="http://schemas.openxmlformats.org/officeDocument/2006/relationships/hyperlink" Target="https://www.kegg.jp/kegg-bin/blastkoala_result_gene_list?id=fdcc166cff7cf902907463ff7eff1e42019cc537&amp;passwd=rLRQUz&amp;type=blastkoala&amp;code=user&amp;target=fig%7C1029756%2E3%2Epeg%2E1673" TargetMode="External"/><Relationship Id="rId9984" Type="http://schemas.openxmlformats.org/officeDocument/2006/relationships/hyperlink" Target="https://www.kegg.jp/kegg-bin/blastkoala_result_gene_list?id=fdcc166cff7cf902907463ff7eff1e42019cc537&amp;passwd=rLRQUz&amp;type=blastkoala&amp;code=user&amp;target=fig%7C1029756%2E3%2Epeg%2E3329" TargetMode="External"/><Relationship Id="rId929" Type="http://schemas.openxmlformats.org/officeDocument/2006/relationships/hyperlink" Target="https://www.kegg.jp/dbget-bin/www_bget?ko:" TargetMode="External"/><Relationship Id="rId1559" Type="http://schemas.openxmlformats.org/officeDocument/2006/relationships/hyperlink" Target="https://www.kegg.jp/dbget-bin/www_bget?ko:K15229" TargetMode="External"/><Relationship Id="rId1973" Type="http://schemas.openxmlformats.org/officeDocument/2006/relationships/hyperlink" Target="https://www.kegg.jp/dbget-bin/www_bget?ko:" TargetMode="External"/><Relationship Id="rId4032" Type="http://schemas.openxmlformats.org/officeDocument/2006/relationships/hyperlink" Target="https://www.kegg.jp/kegg-bin/blastkoala_result_gene_list?id=fdcc166cff7cf902907463ff7eff1e42019cc537&amp;passwd=rLRQUz&amp;type=blastkoala&amp;code=user&amp;target=fig%7C1029756%2E3%2Epeg%2E1345" TargetMode="External"/><Relationship Id="rId5430" Type="http://schemas.openxmlformats.org/officeDocument/2006/relationships/hyperlink" Target="https://www.kegg.jp/kegg-bin/blastkoala_result_gene_list?id=fdcc166cff7cf902907463ff7eff1e42019cc537&amp;passwd=rLRQUz&amp;type=blastkoala&amp;code=user&amp;target=fig%7C1029756%2E3%2Epeg%2E1811" TargetMode="External"/><Relationship Id="rId7188" Type="http://schemas.openxmlformats.org/officeDocument/2006/relationships/hyperlink" Target="https://www.kegg.jp/kegg-bin/blastkoala_result_gene_list?id=fdcc166cff7cf902907463ff7eff1e42019cc537&amp;passwd=rLRQUz&amp;type=blastkoala&amp;code=user&amp;target=fig%7C1029756%2E3%2Epeg%2E2397" TargetMode="External"/><Relationship Id="rId8239" Type="http://schemas.openxmlformats.org/officeDocument/2006/relationships/hyperlink" Target="https://www.kegg.jp/dbget-bin/www_bget?ko:K06147" TargetMode="External"/><Relationship Id="rId8586" Type="http://schemas.openxmlformats.org/officeDocument/2006/relationships/hyperlink" Target="https://www.kegg.jp/kegg-bin/blastkoala_result_gene_list?id=fdcc166cff7cf902907463ff7eff1e42019cc537&amp;passwd=rLRQUz&amp;type=blastkoala&amp;code=user&amp;target=fig%7C1029756%2E3%2Epeg%2E2863" TargetMode="External"/><Relationship Id="rId9637" Type="http://schemas.openxmlformats.org/officeDocument/2006/relationships/hyperlink" Target="https://www.kegg.jp/dbget-bin/www_bget?ko:K11690" TargetMode="External"/><Relationship Id="rId1626" Type="http://schemas.openxmlformats.org/officeDocument/2006/relationships/hyperlink" Target="https://www.kegg.jp/dbget-bin/www_bget?ko:" TargetMode="External"/><Relationship Id="rId8653" Type="http://schemas.openxmlformats.org/officeDocument/2006/relationships/hyperlink" Target="https://www.kegg.jp/dbget-bin/www_bget?ko:K03043" TargetMode="External"/><Relationship Id="rId9704" Type="http://schemas.openxmlformats.org/officeDocument/2006/relationships/hyperlink" Target="https://www.kegg.jp/dbget-bin/www_bget?ko:" TargetMode="External"/><Relationship Id="rId10169" Type="http://schemas.openxmlformats.org/officeDocument/2006/relationships/hyperlink" Target="https://www.kegg.jp/dbget-bin/www_bget?ko:" TargetMode="External"/><Relationship Id="rId10583" Type="http://schemas.openxmlformats.org/officeDocument/2006/relationships/hyperlink" Target="https://www.kegg.jp/dbget-bin/www_bget?ko:" TargetMode="External"/><Relationship Id="rId3798" Type="http://schemas.openxmlformats.org/officeDocument/2006/relationships/hyperlink" Target="https://www.kegg.jp/kegg-bin/blastkoala_result_gene_list?id=fdcc166cff7cf902907463ff7eff1e42019cc537&amp;passwd=rLRQUz&amp;type=blastkoala&amp;code=user&amp;target=fig%7C1029756%2E3%2Epeg%2E1267" TargetMode="External"/><Relationship Id="rId4849" Type="http://schemas.openxmlformats.org/officeDocument/2006/relationships/hyperlink" Target="https://www.kegg.jp/dbget-bin/www_bget?ko:K07267" TargetMode="External"/><Relationship Id="rId7255" Type="http://schemas.openxmlformats.org/officeDocument/2006/relationships/hyperlink" Target="https://www.kegg.jp/dbget-bin/www_bget?ko:" TargetMode="External"/><Relationship Id="rId8306" Type="http://schemas.openxmlformats.org/officeDocument/2006/relationships/hyperlink" Target="https://www.kegg.jp/dbget-bin/www_bget?ko:" TargetMode="External"/><Relationship Id="rId8720" Type="http://schemas.openxmlformats.org/officeDocument/2006/relationships/hyperlink" Target="https://www.kegg.jp/dbget-bin/www_bget?ko:" TargetMode="External"/><Relationship Id="rId10236" Type="http://schemas.openxmlformats.org/officeDocument/2006/relationships/hyperlink" Target="https://www.kegg.jp/kegg-bin/blastkoala_result_gene_list?id=fdcc166cff7cf902907463ff7eff1e42019cc537&amp;passwd=rLRQUz&amp;type=blastkoala&amp;code=user&amp;target=fig%7C1029756%2E3%2Epeg%2E3413" TargetMode="External"/><Relationship Id="rId3865" Type="http://schemas.openxmlformats.org/officeDocument/2006/relationships/hyperlink" Target="https://www.kegg.jp/dbget-bin/www_bget?ko:K03572" TargetMode="External"/><Relationship Id="rId4916" Type="http://schemas.openxmlformats.org/officeDocument/2006/relationships/hyperlink" Target="https://www.kegg.jp/dbget-bin/www_bget?ko:K02022" TargetMode="External"/><Relationship Id="rId6271" Type="http://schemas.openxmlformats.org/officeDocument/2006/relationships/hyperlink" Target="https://www.kegg.jp/dbget-bin/www_bget?ko:" TargetMode="External"/><Relationship Id="rId7322" Type="http://schemas.openxmlformats.org/officeDocument/2006/relationships/hyperlink" Target="https://www.kegg.jp/dbget-bin/www_bget?ko:K03439" TargetMode="External"/><Relationship Id="rId10303" Type="http://schemas.openxmlformats.org/officeDocument/2006/relationships/hyperlink" Target="https://www.kegg.jp/dbget-bin/www_bget?ko:" TargetMode="External"/><Relationship Id="rId786" Type="http://schemas.openxmlformats.org/officeDocument/2006/relationships/hyperlink" Target="https://www.kegg.jp/dbget-bin/www_bget?ko:" TargetMode="External"/><Relationship Id="rId2467" Type="http://schemas.openxmlformats.org/officeDocument/2006/relationships/hyperlink" Target="https://www.kegg.jp/dbget-bin/www_bget?ko:K05595" TargetMode="External"/><Relationship Id="rId3518" Type="http://schemas.openxmlformats.org/officeDocument/2006/relationships/hyperlink" Target="https://www.kegg.jp/dbget-bin/www_bget?ko:" TargetMode="External"/><Relationship Id="rId9494" Type="http://schemas.openxmlformats.org/officeDocument/2006/relationships/hyperlink" Target="https://www.kegg.jp/dbget-bin/www_bget?ko:" TargetMode="External"/><Relationship Id="rId439" Type="http://schemas.openxmlformats.org/officeDocument/2006/relationships/hyperlink" Target="https://www.kegg.jp/kegg-bin/blastkoala_result_gene_list?id=fdcc166cff7cf902907463ff7eff1e42019cc537&amp;passwd=rLRQUz&amp;type=blastkoala&amp;code=user&amp;target=fig%7C1029756%2E3%2Epeg%2E147" TargetMode="External"/><Relationship Id="rId1069" Type="http://schemas.openxmlformats.org/officeDocument/2006/relationships/hyperlink" Target="https://www.kegg.jp/kegg-bin/blastkoala_result_gene_list?id=fdcc166cff7cf902907463ff7eff1e42019cc537&amp;passwd=rLRQUz&amp;type=blastkoala&amp;code=user&amp;target=fig%7C1029756%2E3%2Epeg%2E357" TargetMode="External"/><Relationship Id="rId1483" Type="http://schemas.openxmlformats.org/officeDocument/2006/relationships/hyperlink" Target="https://www.kegg.jp/kegg-bin/blastkoala_result_gene_list?id=fdcc166cff7cf902907463ff7eff1e42019cc537&amp;passwd=rLRQUz&amp;type=blastkoala&amp;code=user&amp;target=fig%7C1029756%2E3%2Epeg%2E495" TargetMode="External"/><Relationship Id="rId2881" Type="http://schemas.openxmlformats.org/officeDocument/2006/relationships/hyperlink" Target="https://www.kegg.jp/dbget-bin/www_bget?ko:" TargetMode="External"/><Relationship Id="rId3932" Type="http://schemas.openxmlformats.org/officeDocument/2006/relationships/hyperlink" Target="https://www.kegg.jp/dbget-bin/www_bget?ko:" TargetMode="External"/><Relationship Id="rId8096" Type="http://schemas.openxmlformats.org/officeDocument/2006/relationships/hyperlink" Target="https://www.kegg.jp/dbget-bin/www_bget?ko:" TargetMode="External"/><Relationship Id="rId9147" Type="http://schemas.openxmlformats.org/officeDocument/2006/relationships/hyperlink" Target="https://www.kegg.jp/kegg-bin/blastkoala_result_gene_list?id=fdcc166cff7cf902907463ff7eff1e42019cc537&amp;passwd=rLRQUz&amp;type=blastkoala&amp;code=user&amp;target=fig%7C1029756%2E3%2Epeg%2E3050" TargetMode="External"/><Relationship Id="rId506" Type="http://schemas.openxmlformats.org/officeDocument/2006/relationships/hyperlink" Target="https://www.kegg.jp/dbget-bin/www_bget?ko:" TargetMode="External"/><Relationship Id="rId853" Type="http://schemas.openxmlformats.org/officeDocument/2006/relationships/hyperlink" Target="https://www.kegg.jp/kegg-bin/blastkoala_result_gene_list?id=fdcc166cff7cf902907463ff7eff1e42019cc537&amp;passwd=rLRQUz&amp;type=blastkoala&amp;code=user&amp;target=fig%7C1029756%2E3%2Epeg%2E285" TargetMode="External"/><Relationship Id="rId1136" Type="http://schemas.openxmlformats.org/officeDocument/2006/relationships/hyperlink" Target="https://www.kegg.jp/dbget-bin/www_bget?ko:K00014" TargetMode="External"/><Relationship Id="rId2534" Type="http://schemas.openxmlformats.org/officeDocument/2006/relationships/hyperlink" Target="https://www.kegg.jp/dbget-bin/www_bget?ko:" TargetMode="External"/><Relationship Id="rId8163" Type="http://schemas.openxmlformats.org/officeDocument/2006/relationships/hyperlink" Target="https://www.kegg.jp/kegg-bin/blastkoala_result_gene_list?id=fdcc166cff7cf902907463ff7eff1e42019cc537&amp;passwd=rLRQUz&amp;type=blastkoala&amp;code=user&amp;target=fig%7C1029756%2E3%2Epeg%2E2722" TargetMode="External"/><Relationship Id="rId9214" Type="http://schemas.openxmlformats.org/officeDocument/2006/relationships/hyperlink" Target="https://www.kegg.jp/dbget-bin/www_bget?ko:" TargetMode="External"/><Relationship Id="rId9561" Type="http://schemas.openxmlformats.org/officeDocument/2006/relationships/hyperlink" Target="https://www.kegg.jp/kegg-bin/blastkoala_result_gene_list?id=fdcc166cff7cf902907463ff7eff1e42019cc537&amp;passwd=rLRQUz&amp;type=blastkoala&amp;code=user&amp;target=fig%7C1029756%2E3%2Epeg%2E3188" TargetMode="External"/><Relationship Id="rId920" Type="http://schemas.openxmlformats.org/officeDocument/2006/relationships/hyperlink" Target="https://www.kegg.jp/dbget-bin/www_bget?ko:" TargetMode="External"/><Relationship Id="rId1550" Type="http://schemas.openxmlformats.org/officeDocument/2006/relationships/hyperlink" Target="https://www.kegg.jp/dbget-bin/www_bget?ko:K02483" TargetMode="External"/><Relationship Id="rId2601" Type="http://schemas.openxmlformats.org/officeDocument/2006/relationships/hyperlink" Target="https://www.kegg.jp/kegg-bin/blastkoala_result_gene_list?id=fdcc166cff7cf902907463ff7eff1e42019cc537&amp;passwd=rLRQUz&amp;type=blastkoala&amp;code=user&amp;target=fig%7C1029756%2E3%2Epeg%2E867" TargetMode="External"/><Relationship Id="rId5757" Type="http://schemas.openxmlformats.org/officeDocument/2006/relationships/hyperlink" Target="https://www.kegg.jp/kegg-bin/blastkoala_result_gene_list?id=fdcc166cff7cf902907463ff7eff1e42019cc537&amp;passwd=rLRQUz&amp;type=blastkoala&amp;code=user&amp;target=fig%7C1029756%2E3%2Epeg%2E1920" TargetMode="External"/><Relationship Id="rId6808" Type="http://schemas.openxmlformats.org/officeDocument/2006/relationships/hyperlink" Target="https://www.kegg.jp/dbget-bin/www_bget?ko:K01647" TargetMode="External"/><Relationship Id="rId10093" Type="http://schemas.openxmlformats.org/officeDocument/2006/relationships/hyperlink" Target="https://www.kegg.jp/dbget-bin/www_bget?ko:" TargetMode="External"/><Relationship Id="rId1203" Type="http://schemas.openxmlformats.org/officeDocument/2006/relationships/hyperlink" Target="https://www.kegg.jp/dbget-bin/www_bget?ko:" TargetMode="External"/><Relationship Id="rId4359" Type="http://schemas.openxmlformats.org/officeDocument/2006/relationships/hyperlink" Target="https://www.kegg.jp/kegg-bin/blastkoala_result_gene_list?id=fdcc166cff7cf902907463ff7eff1e42019cc537&amp;passwd=rLRQUz&amp;type=blastkoala&amp;code=user&amp;target=fig%7C1029756%2E3%2Epeg%2E1454" TargetMode="External"/><Relationship Id="rId4773" Type="http://schemas.openxmlformats.org/officeDocument/2006/relationships/hyperlink" Target="https://www.kegg.jp/kegg-bin/blastkoala_result_gene_list?id=fdcc166cff7cf902907463ff7eff1e42019cc537&amp;passwd=rLRQUz&amp;type=blastkoala&amp;code=user&amp;target=fig%7C1029756%2E3%2Epeg%2E1592" TargetMode="External"/><Relationship Id="rId5824" Type="http://schemas.openxmlformats.org/officeDocument/2006/relationships/hyperlink" Target="https://www.kegg.jp/dbget-bin/www_bget?ko:K03210" TargetMode="External"/><Relationship Id="rId8230" Type="http://schemas.openxmlformats.org/officeDocument/2006/relationships/hyperlink" Target="https://www.kegg.jp/dbget-bin/www_bget?ko:" TargetMode="External"/><Relationship Id="rId10160" Type="http://schemas.openxmlformats.org/officeDocument/2006/relationships/hyperlink" Target="https://www.kegg.jp/dbget-bin/www_bget?ko:" TargetMode="External"/><Relationship Id="rId3375" Type="http://schemas.openxmlformats.org/officeDocument/2006/relationships/hyperlink" Target="https://www.kegg.jp/kegg-bin/blastkoala_result_gene_list?id=fdcc166cff7cf902907463ff7eff1e42019cc537&amp;passwd=rLRQUz&amp;type=blastkoala&amp;code=user&amp;target=fig%7C1029756%2E3%2Epeg%2E1125" TargetMode="External"/><Relationship Id="rId4426" Type="http://schemas.openxmlformats.org/officeDocument/2006/relationships/hyperlink" Target="https://www.kegg.jp/dbget-bin/www_bget?ko:K09458" TargetMode="External"/><Relationship Id="rId4840" Type="http://schemas.openxmlformats.org/officeDocument/2006/relationships/hyperlink" Target="https://www.kegg.jp/dbget-bin/www_bget?ko:" TargetMode="External"/><Relationship Id="rId7996" Type="http://schemas.openxmlformats.org/officeDocument/2006/relationships/hyperlink" Target="https://www.kegg.jp/dbget-bin/www_bget?ko:" TargetMode="External"/><Relationship Id="rId296" Type="http://schemas.openxmlformats.org/officeDocument/2006/relationships/hyperlink" Target="https://www.kegg.jp/dbget-bin/www_bget?ko:" TargetMode="External"/><Relationship Id="rId2391" Type="http://schemas.openxmlformats.org/officeDocument/2006/relationships/hyperlink" Target="https://www.kegg.jp/kegg-bin/blastkoala_result_gene_list?id=fdcc166cff7cf902907463ff7eff1e42019cc537&amp;passwd=rLRQUz&amp;type=blastkoala&amp;code=user&amp;target=fig%7C1029756%2E3%2Epeg%2E797" TargetMode="External"/><Relationship Id="rId3028" Type="http://schemas.openxmlformats.org/officeDocument/2006/relationships/hyperlink" Target="https://www.kegg.jp/dbget-bin/www_bget?ko:K04047" TargetMode="External"/><Relationship Id="rId3442" Type="http://schemas.openxmlformats.org/officeDocument/2006/relationships/hyperlink" Target="https://www.kegg.jp/dbget-bin/www_bget?ko:" TargetMode="External"/><Relationship Id="rId6598" Type="http://schemas.openxmlformats.org/officeDocument/2006/relationships/hyperlink" Target="https://www.kegg.jp/dbget-bin/www_bget?ko:" TargetMode="External"/><Relationship Id="rId7649" Type="http://schemas.openxmlformats.org/officeDocument/2006/relationships/hyperlink" Target="https://www.kegg.jp/dbget-bin/www_bget?ko:" TargetMode="External"/><Relationship Id="rId363" Type="http://schemas.openxmlformats.org/officeDocument/2006/relationships/hyperlink" Target="https://www.kegg.jp/dbget-bin/www_bget?ko:" TargetMode="External"/><Relationship Id="rId2044" Type="http://schemas.openxmlformats.org/officeDocument/2006/relationships/hyperlink" Target="https://www.kegg.jp/dbget-bin/www_bget?ko:" TargetMode="External"/><Relationship Id="rId9071" Type="http://schemas.openxmlformats.org/officeDocument/2006/relationships/hyperlink" Target="https://www.kegg.jp/dbget-bin/www_bget?ko:" TargetMode="External"/><Relationship Id="rId430" Type="http://schemas.openxmlformats.org/officeDocument/2006/relationships/hyperlink" Target="https://www.kegg.jp/kegg-bin/blastkoala_result_gene_list?id=fdcc166cff7cf902907463ff7eff1e42019cc537&amp;passwd=rLRQUz&amp;type=blastkoala&amp;code=user&amp;target=fig%7C1029756%2E3%2Epeg%2E144" TargetMode="External"/><Relationship Id="rId1060" Type="http://schemas.openxmlformats.org/officeDocument/2006/relationships/hyperlink" Target="https://www.kegg.jp/kegg-bin/blastkoala_result_gene_list?id=fdcc166cff7cf902907463ff7eff1e42019cc537&amp;passwd=rLRQUz&amp;type=blastkoala&amp;code=user&amp;target=fig%7C1029756%2E3%2Epeg%2E354" TargetMode="External"/><Relationship Id="rId2111" Type="http://schemas.openxmlformats.org/officeDocument/2006/relationships/hyperlink" Target="https://www.kegg.jp/dbget-bin/www_bget?ko:K01802" TargetMode="External"/><Relationship Id="rId5267" Type="http://schemas.openxmlformats.org/officeDocument/2006/relationships/hyperlink" Target="https://www.kegg.jp/dbget-bin/www_bget?ko:K02533" TargetMode="External"/><Relationship Id="rId6318" Type="http://schemas.openxmlformats.org/officeDocument/2006/relationships/hyperlink" Target="https://www.kegg.jp/kegg-bin/blastkoala_result_gene_list?id=fdcc166cff7cf902907463ff7eff1e42019cc537&amp;passwd=rLRQUz&amp;type=blastkoala&amp;code=user&amp;target=fig%7C1029756%2E3%2Epeg%2E2107" TargetMode="External"/><Relationship Id="rId6665" Type="http://schemas.openxmlformats.org/officeDocument/2006/relationships/hyperlink" Target="https://www.kegg.jp/dbget-bin/www_bget?ko:" TargetMode="External"/><Relationship Id="rId7716" Type="http://schemas.openxmlformats.org/officeDocument/2006/relationships/hyperlink" Target="https://www.kegg.jp/kegg-bin/blastkoala_result_gene_list?id=fdcc166cff7cf902907463ff7eff1e42019cc537&amp;passwd=rLRQUz&amp;type=blastkoala&amp;code=user&amp;target=fig%7C1029756%2E3%2Epeg%2E2573" TargetMode="External"/><Relationship Id="rId5681" Type="http://schemas.openxmlformats.org/officeDocument/2006/relationships/hyperlink" Target="https://www.kegg.jp/dbget-bin/www_bget?ko:" TargetMode="External"/><Relationship Id="rId6732" Type="http://schemas.openxmlformats.org/officeDocument/2006/relationships/hyperlink" Target="https://www.kegg.jp/kegg-bin/blastkoala_result_gene_list?id=fdcc166cff7cf902907463ff7eff1e42019cc537&amp;passwd=rLRQUz&amp;type=blastkoala&amp;code=user&amp;target=fig%7C1029756%2E3%2Epeg%2E2245" TargetMode="External"/><Relationship Id="rId9888" Type="http://schemas.openxmlformats.org/officeDocument/2006/relationships/hyperlink" Target="https://www.kegg.jp/kegg-bin/blastkoala_result_gene_list?id=fdcc166cff7cf902907463ff7eff1e42019cc537&amp;passwd=rLRQUz&amp;type=blastkoala&amp;code=user&amp;target=fig%7C1029756%2E3%2Epeg%2E3297" TargetMode="External"/><Relationship Id="rId1877" Type="http://schemas.openxmlformats.org/officeDocument/2006/relationships/hyperlink" Target="https://www.kegg.jp/dbget-bin/www_bget?ko:" TargetMode="External"/><Relationship Id="rId2928" Type="http://schemas.openxmlformats.org/officeDocument/2006/relationships/hyperlink" Target="https://www.kegg.jp/kegg-bin/blastkoala_result_gene_list?id=fdcc166cff7cf902907463ff7eff1e42019cc537&amp;passwd=rLRQUz&amp;type=blastkoala&amp;code=user&amp;target=fig%7C1029756%2E3%2Epeg%2E976" TargetMode="External"/><Relationship Id="rId4283" Type="http://schemas.openxmlformats.org/officeDocument/2006/relationships/hyperlink" Target="https://www.kegg.jp/dbget-bin/www_bget?ko:" TargetMode="External"/><Relationship Id="rId5334" Type="http://schemas.openxmlformats.org/officeDocument/2006/relationships/hyperlink" Target="https://www.kegg.jp/kegg-bin/blastkoala_result_gene_list?id=fdcc166cff7cf902907463ff7eff1e42019cc537&amp;passwd=rLRQUz&amp;type=blastkoala&amp;code=user&amp;target=fig%7C1029756%2E3%2Epeg%2E1779" TargetMode="External"/><Relationship Id="rId9955" Type="http://schemas.openxmlformats.org/officeDocument/2006/relationships/hyperlink" Target="https://www.kegg.jp/dbget-bin/www_bget?ko:" TargetMode="External"/><Relationship Id="rId1944" Type="http://schemas.openxmlformats.org/officeDocument/2006/relationships/hyperlink" Target="https://www.kegg.jp/kegg-bin/blastkoala_result_gene_list?id=fdcc166cff7cf902907463ff7eff1e42019cc537&amp;passwd=rLRQUz&amp;type=blastkoala&amp;code=user&amp;target=fig%7C1029756%2E3%2Epeg%2E648" TargetMode="External"/><Relationship Id="rId4350" Type="http://schemas.openxmlformats.org/officeDocument/2006/relationships/hyperlink" Target="https://www.kegg.jp/kegg-bin/blastkoala_result_gene_list?id=fdcc166cff7cf902907463ff7eff1e42019cc537&amp;passwd=rLRQUz&amp;type=blastkoala&amp;code=user&amp;target=fig%7C1029756%2E3%2Epeg%2E1451" TargetMode="External"/><Relationship Id="rId5401" Type="http://schemas.openxmlformats.org/officeDocument/2006/relationships/hyperlink" Target="https://www.kegg.jp/dbget-bin/www_bget?ko:K07141" TargetMode="External"/><Relationship Id="rId8557" Type="http://schemas.openxmlformats.org/officeDocument/2006/relationships/hyperlink" Target="https://www.kegg.jp/dbget-bin/www_bget?ko:K02933" TargetMode="External"/><Relationship Id="rId8971" Type="http://schemas.openxmlformats.org/officeDocument/2006/relationships/hyperlink" Target="https://www.kegg.jp/dbget-bin/www_bget?ko:K07032" TargetMode="External"/><Relationship Id="rId9608" Type="http://schemas.openxmlformats.org/officeDocument/2006/relationships/hyperlink" Target="https://www.kegg.jp/dbget-bin/www_bget?ko:" TargetMode="External"/><Relationship Id="rId10487" Type="http://schemas.openxmlformats.org/officeDocument/2006/relationships/hyperlink" Target="https://www.kegg.jp/dbget-bin/www_bget?ko:" TargetMode="External"/><Relationship Id="rId4003" Type="http://schemas.openxmlformats.org/officeDocument/2006/relationships/hyperlink" Target="https://www.kegg.jp/dbget-bin/www_bget?ko:K03684" TargetMode="External"/><Relationship Id="rId7159" Type="http://schemas.openxmlformats.org/officeDocument/2006/relationships/hyperlink" Target="https://www.kegg.jp/dbget-bin/www_bget?ko:" TargetMode="External"/><Relationship Id="rId7573" Type="http://schemas.openxmlformats.org/officeDocument/2006/relationships/hyperlink" Target="https://www.kegg.jp/dbget-bin/www_bget?ko:" TargetMode="External"/><Relationship Id="rId8624" Type="http://schemas.openxmlformats.org/officeDocument/2006/relationships/hyperlink" Target="https://www.kegg.jp/dbget-bin/www_bget?ko:" TargetMode="External"/><Relationship Id="rId6175" Type="http://schemas.openxmlformats.org/officeDocument/2006/relationships/hyperlink" Target="https://www.kegg.jp/dbget-bin/www_bget?ko:" TargetMode="External"/><Relationship Id="rId7226" Type="http://schemas.openxmlformats.org/officeDocument/2006/relationships/hyperlink" Target="https://www.kegg.jp/dbget-bin/www_bget?ko:K03518" TargetMode="External"/><Relationship Id="rId10554" Type="http://schemas.openxmlformats.org/officeDocument/2006/relationships/hyperlink" Target="https://www.kegg.jp/kegg-bin/blastkoala_result_gene_list?id=fdcc166cff7cf902907463ff7eff1e42019cc537&amp;passwd=rLRQUz&amp;type=blastkoala&amp;code=user&amp;target=fig%7C1029756%2E3%2Epeg%2E3519" TargetMode="External"/><Relationship Id="rId3769" Type="http://schemas.openxmlformats.org/officeDocument/2006/relationships/hyperlink" Target="https://www.kegg.jp/dbget-bin/www_bget?ko:K01938" TargetMode="External"/><Relationship Id="rId5191" Type="http://schemas.openxmlformats.org/officeDocument/2006/relationships/hyperlink" Target="https://www.kegg.jp/dbget-bin/www_bget?ko:K14475" TargetMode="External"/><Relationship Id="rId6242" Type="http://schemas.openxmlformats.org/officeDocument/2006/relationships/hyperlink" Target="https://www.kegg.jp/dbget-bin/www_bget?ko:" TargetMode="External"/><Relationship Id="rId7640" Type="http://schemas.openxmlformats.org/officeDocument/2006/relationships/hyperlink" Target="https://www.kegg.jp/dbget-bin/www_bget?ko:" TargetMode="External"/><Relationship Id="rId9398" Type="http://schemas.openxmlformats.org/officeDocument/2006/relationships/hyperlink" Target="https://www.kegg.jp/dbget-bin/www_bget?ko:K02013" TargetMode="External"/><Relationship Id="rId10207" Type="http://schemas.openxmlformats.org/officeDocument/2006/relationships/hyperlink" Target="https://www.kegg.jp/dbget-bin/www_bget?ko:" TargetMode="External"/><Relationship Id="rId10621" Type="http://schemas.openxmlformats.org/officeDocument/2006/relationships/hyperlink" Target="https://www.kegg.jp/dbget-bin/www_bget?ko:K07147" TargetMode="External"/><Relationship Id="rId2785" Type="http://schemas.openxmlformats.org/officeDocument/2006/relationships/hyperlink" Target="https://www.kegg.jp/dbget-bin/www_bget?ko:" TargetMode="External"/><Relationship Id="rId3836" Type="http://schemas.openxmlformats.org/officeDocument/2006/relationships/hyperlink" Target="https://www.kegg.jp/dbget-bin/www_bget?ko:K03562" TargetMode="External"/><Relationship Id="rId757" Type="http://schemas.openxmlformats.org/officeDocument/2006/relationships/hyperlink" Target="https://www.kegg.jp/kegg-bin/blastkoala_result_gene_list?id=fdcc166cff7cf902907463ff7eff1e42019cc537&amp;passwd=rLRQUz&amp;type=blastkoala&amp;code=user&amp;target=fig%7C1029756%2E3%2Epeg%2E253" TargetMode="External"/><Relationship Id="rId1387" Type="http://schemas.openxmlformats.org/officeDocument/2006/relationships/hyperlink" Target="https://www.kegg.jp/kegg-bin/blastkoala_result_gene_list?id=fdcc166cff7cf902907463ff7eff1e42019cc537&amp;passwd=rLRQUz&amp;type=blastkoala&amp;code=user&amp;target=fig%7C1029756%2E3%2Epeg%2E463" TargetMode="External"/><Relationship Id="rId2438" Type="http://schemas.openxmlformats.org/officeDocument/2006/relationships/hyperlink" Target="https://www.kegg.jp/dbget-bin/www_bget?ko:K04074" TargetMode="External"/><Relationship Id="rId2852" Type="http://schemas.openxmlformats.org/officeDocument/2006/relationships/hyperlink" Target="https://www.kegg.jp/dbget-bin/www_bget?ko:K04751" TargetMode="External"/><Relationship Id="rId3903" Type="http://schemas.openxmlformats.org/officeDocument/2006/relationships/hyperlink" Target="https://www.kegg.jp/kegg-bin/blastkoala_result_gene_list?id=fdcc166cff7cf902907463ff7eff1e42019cc537&amp;passwd=rLRQUz&amp;type=blastkoala&amp;code=user&amp;target=fig%7C1029756%2E3%2Epeg%2E1302" TargetMode="External"/><Relationship Id="rId9465" Type="http://schemas.openxmlformats.org/officeDocument/2006/relationships/hyperlink" Target="https://www.kegg.jp/kegg-bin/blastkoala_result_gene_list?id=fdcc166cff7cf902907463ff7eff1e42019cc537&amp;passwd=rLRQUz&amp;type=blastkoala&amp;code=user&amp;target=fig%7C1029756%2E3%2Epeg%2E3156" TargetMode="External"/><Relationship Id="rId93" Type="http://schemas.openxmlformats.org/officeDocument/2006/relationships/hyperlink" Target="https://www.kegg.jp/dbget-bin/www_bget?ko:K00281" TargetMode="External"/><Relationship Id="rId824" Type="http://schemas.openxmlformats.org/officeDocument/2006/relationships/hyperlink" Target="https://www.kegg.jp/dbget-bin/www_bget?ko:K15577" TargetMode="External"/><Relationship Id="rId1454" Type="http://schemas.openxmlformats.org/officeDocument/2006/relationships/hyperlink" Target="https://www.kegg.jp/dbget-bin/www_bget?ko:" TargetMode="External"/><Relationship Id="rId2505" Type="http://schemas.openxmlformats.org/officeDocument/2006/relationships/hyperlink" Target="https://www.kegg.jp/kegg-bin/blastkoala_result_gene_list?id=fdcc166cff7cf902907463ff7eff1e42019cc537&amp;passwd=rLRQUz&amp;type=blastkoala&amp;code=user&amp;target=fig%7C1029756%2E3%2Epeg%2E835" TargetMode="External"/><Relationship Id="rId8067" Type="http://schemas.openxmlformats.org/officeDocument/2006/relationships/hyperlink" Target="https://www.kegg.jp/kegg-bin/blastkoala_result_gene_list?id=fdcc166cff7cf902907463ff7eff1e42019cc537&amp;passwd=rLRQUz&amp;type=blastkoala&amp;code=user&amp;target=fig%7C1029756%2E3%2Epeg%2E2690" TargetMode="External"/><Relationship Id="rId8481" Type="http://schemas.openxmlformats.org/officeDocument/2006/relationships/hyperlink" Target="https://www.kegg.jp/kegg-bin/blastkoala_result_gene_list?id=fdcc166cff7cf902907463ff7eff1e42019cc537&amp;passwd=rLRQUz&amp;type=blastkoala&amp;code=user&amp;target=fig%7C1029756%2E3%2Epeg%2E2828" TargetMode="External"/><Relationship Id="rId9118" Type="http://schemas.openxmlformats.org/officeDocument/2006/relationships/hyperlink" Target="https://www.kegg.jp/dbget-bin/www_bget?ko:K01674" TargetMode="External"/><Relationship Id="rId9532" Type="http://schemas.openxmlformats.org/officeDocument/2006/relationships/hyperlink" Target="https://www.kegg.jp/dbget-bin/www_bget?ko:" TargetMode="External"/><Relationship Id="rId1107" Type="http://schemas.openxmlformats.org/officeDocument/2006/relationships/hyperlink" Target="https://www.kegg.jp/dbget-bin/www_bget?ko:" TargetMode="External"/><Relationship Id="rId1521" Type="http://schemas.openxmlformats.org/officeDocument/2006/relationships/hyperlink" Target="https://www.kegg.jp/dbget-bin/www_bget?ko:" TargetMode="External"/><Relationship Id="rId4677" Type="http://schemas.openxmlformats.org/officeDocument/2006/relationships/hyperlink" Target="https://www.kegg.jp/kegg-bin/blastkoala_result_gene_list?id=fdcc166cff7cf902907463ff7eff1e42019cc537&amp;passwd=rLRQUz&amp;type=blastkoala&amp;code=user&amp;target=fig%7C1029756%2E3%2Epeg%2E1560" TargetMode="External"/><Relationship Id="rId5728" Type="http://schemas.openxmlformats.org/officeDocument/2006/relationships/hyperlink" Target="https://www.kegg.jp/dbget-bin/www_bget?ko:K00549" TargetMode="External"/><Relationship Id="rId7083" Type="http://schemas.openxmlformats.org/officeDocument/2006/relationships/hyperlink" Target="https://www.kegg.jp/kegg-bin/blastkoala_result_gene_list?id=fdcc166cff7cf902907463ff7eff1e42019cc537&amp;passwd=rLRQUz&amp;type=blastkoala&amp;code=user&amp;target=fig%7C1029756%2E3%2Epeg%2E2362" TargetMode="External"/><Relationship Id="rId8134" Type="http://schemas.openxmlformats.org/officeDocument/2006/relationships/hyperlink" Target="https://www.kegg.jp/dbget-bin/www_bget?ko:K00202" TargetMode="External"/><Relationship Id="rId10064" Type="http://schemas.openxmlformats.org/officeDocument/2006/relationships/hyperlink" Target="https://www.kegg.jp/dbget-bin/www_bget?ko:" TargetMode="External"/><Relationship Id="rId3279" Type="http://schemas.openxmlformats.org/officeDocument/2006/relationships/hyperlink" Target="https://www.kegg.jp/kegg-bin/blastkoala_result_gene_list?id=fdcc166cff7cf902907463ff7eff1e42019cc537&amp;passwd=rLRQUz&amp;type=blastkoala&amp;code=user&amp;target=fig%7C1029756%2E3%2Epeg%2E1093" TargetMode="External"/><Relationship Id="rId3693" Type="http://schemas.openxmlformats.org/officeDocument/2006/relationships/hyperlink" Target="https://www.kegg.jp/kegg-bin/blastkoala_result_gene_list?id=fdcc166cff7cf902907463ff7eff1e42019cc537&amp;passwd=rLRQUz&amp;type=blastkoala&amp;code=user&amp;target=fig%7C1029756%2E3%2Epeg%2E1232" TargetMode="External"/><Relationship Id="rId7150" Type="http://schemas.openxmlformats.org/officeDocument/2006/relationships/hyperlink" Target="https://www.kegg.jp/dbget-bin/www_bget?ko:" TargetMode="External"/><Relationship Id="rId8201" Type="http://schemas.openxmlformats.org/officeDocument/2006/relationships/hyperlink" Target="https://www.kegg.jp/dbget-bin/www_bget?ko:" TargetMode="External"/><Relationship Id="rId10131" Type="http://schemas.openxmlformats.org/officeDocument/2006/relationships/hyperlink" Target="https://www.kegg.jp/kegg-bin/blastkoala_result_gene_list?id=fdcc166cff7cf902907463ff7eff1e42019cc537&amp;passwd=rLRQUz&amp;type=blastkoala&amp;code=user&amp;target=fig%7C1029756%2E3%2Epeg%2E3378" TargetMode="External"/><Relationship Id="rId2295" Type="http://schemas.openxmlformats.org/officeDocument/2006/relationships/hyperlink" Target="https://www.kegg.jp/kegg-bin/blastkoala_result_gene_list?id=fdcc166cff7cf902907463ff7eff1e42019cc537&amp;passwd=rLRQUz&amp;type=blastkoala&amp;code=user&amp;target=fig%7C1029756%2E3%2Epeg%2E765" TargetMode="External"/><Relationship Id="rId3346" Type="http://schemas.openxmlformats.org/officeDocument/2006/relationships/hyperlink" Target="https://www.kegg.jp/dbget-bin/www_bget?ko:" TargetMode="External"/><Relationship Id="rId4744" Type="http://schemas.openxmlformats.org/officeDocument/2006/relationships/hyperlink" Target="https://www.kegg.jp/dbget-bin/www_bget?ko:K02495" TargetMode="External"/><Relationship Id="rId267" Type="http://schemas.openxmlformats.org/officeDocument/2006/relationships/hyperlink" Target="https://www.kegg.jp/dbget-bin/www_bget?ko:K14126" TargetMode="External"/><Relationship Id="rId3760" Type="http://schemas.openxmlformats.org/officeDocument/2006/relationships/hyperlink" Target="https://www.kegg.jp/dbget-bin/www_bget?ko:" TargetMode="External"/><Relationship Id="rId4811" Type="http://schemas.openxmlformats.org/officeDocument/2006/relationships/hyperlink" Target="https://www.kegg.jp/dbget-bin/www_bget?ko:" TargetMode="External"/><Relationship Id="rId7967" Type="http://schemas.openxmlformats.org/officeDocument/2006/relationships/hyperlink" Target="https://www.kegg.jp/dbget-bin/www_bget?ko:" TargetMode="External"/><Relationship Id="rId681" Type="http://schemas.openxmlformats.org/officeDocument/2006/relationships/hyperlink" Target="https://www.kegg.jp/dbget-bin/www_bget?ko:" TargetMode="External"/><Relationship Id="rId2362" Type="http://schemas.openxmlformats.org/officeDocument/2006/relationships/hyperlink" Target="https://www.kegg.jp/dbget-bin/www_bget?ko:K03705" TargetMode="External"/><Relationship Id="rId3413" Type="http://schemas.openxmlformats.org/officeDocument/2006/relationships/hyperlink" Target="https://www.kegg.jp/dbget-bin/www_bget?ko:K12132" TargetMode="External"/><Relationship Id="rId6569" Type="http://schemas.openxmlformats.org/officeDocument/2006/relationships/hyperlink" Target="https://www.kegg.jp/dbget-bin/www_bget?ko:" TargetMode="External"/><Relationship Id="rId6983" Type="http://schemas.openxmlformats.org/officeDocument/2006/relationships/hyperlink" Target="https://www.kegg.jp/dbget-bin/www_bget?ko:K14661" TargetMode="External"/><Relationship Id="rId334" Type="http://schemas.openxmlformats.org/officeDocument/2006/relationships/hyperlink" Target="https://www.kegg.jp/kegg-bin/blastkoala_result_gene_list?id=fdcc166cff7cf902907463ff7eff1e42019cc537&amp;passwd=rLRQUz&amp;type=blastkoala&amp;code=user&amp;target=fig%7C1029756%2E3%2Epeg%2E112" TargetMode="External"/><Relationship Id="rId2015" Type="http://schemas.openxmlformats.org/officeDocument/2006/relationships/hyperlink" Target="https://www.kegg.jp/dbget-bin/www_bget?ko:" TargetMode="External"/><Relationship Id="rId5585" Type="http://schemas.openxmlformats.org/officeDocument/2006/relationships/hyperlink" Target="https://www.kegg.jp/dbget-bin/www_bget?ko:" TargetMode="External"/><Relationship Id="rId6636" Type="http://schemas.openxmlformats.org/officeDocument/2006/relationships/hyperlink" Target="https://www.kegg.jp/kegg-bin/blastkoala_result_gene_list?id=fdcc166cff7cf902907463ff7eff1e42019cc537&amp;passwd=rLRQUz&amp;type=blastkoala&amp;code=user&amp;target=fig%7C1029756%2E3%2Epeg%2E2213" TargetMode="External"/><Relationship Id="rId9042" Type="http://schemas.openxmlformats.org/officeDocument/2006/relationships/hyperlink" Target="https://www.kegg.jp/kegg-bin/blastkoala_result_gene_list?id=fdcc166cff7cf902907463ff7eff1e42019cc537&amp;passwd=rLRQUz&amp;type=blastkoala&amp;code=user&amp;target=fig%7C1029756%2E3%2Epeg%2E3015" TargetMode="External"/><Relationship Id="rId401" Type="http://schemas.openxmlformats.org/officeDocument/2006/relationships/hyperlink" Target="https://www.kegg.jp/dbget-bin/www_bget?ko:" TargetMode="External"/><Relationship Id="rId1031" Type="http://schemas.openxmlformats.org/officeDocument/2006/relationships/hyperlink" Target="https://www.kegg.jp/dbget-bin/www_bget?ko:" TargetMode="External"/><Relationship Id="rId4187" Type="http://schemas.openxmlformats.org/officeDocument/2006/relationships/hyperlink" Target="https://www.kegg.jp/dbget-bin/www_bget?ko:" TargetMode="External"/><Relationship Id="rId5238" Type="http://schemas.openxmlformats.org/officeDocument/2006/relationships/hyperlink" Target="https://www.kegg.jp/kegg-bin/blastkoala_result_gene_list?id=fdcc166cff7cf902907463ff7eff1e42019cc537&amp;passwd=rLRQUz&amp;type=blastkoala&amp;code=user&amp;target=fig%7C1029756%2E3%2Epeg%2E1747" TargetMode="External"/><Relationship Id="rId5652" Type="http://schemas.openxmlformats.org/officeDocument/2006/relationships/hyperlink" Target="https://www.kegg.jp/kegg-bin/blastkoala_result_gene_list?id=fdcc166cff7cf902907463ff7eff1e42019cc537&amp;passwd=rLRQUz&amp;type=blastkoala&amp;code=user&amp;target=fig%7C1029756%2E3%2Epeg%2E1885" TargetMode="External"/><Relationship Id="rId6703" Type="http://schemas.openxmlformats.org/officeDocument/2006/relationships/hyperlink" Target="https://www.kegg.jp/dbget-bin/www_bget?ko:K01255" TargetMode="External"/><Relationship Id="rId9859" Type="http://schemas.openxmlformats.org/officeDocument/2006/relationships/hyperlink" Target="https://www.kegg.jp/dbget-bin/www_bget?ko:" TargetMode="External"/><Relationship Id="rId4254" Type="http://schemas.openxmlformats.org/officeDocument/2006/relationships/hyperlink" Target="https://www.kegg.jp/kegg-bin/blastkoala_result_gene_list?id=fdcc166cff7cf902907463ff7eff1e42019cc537&amp;passwd=rLRQUz&amp;type=blastkoala&amp;code=user&amp;target=fig%7C1029756%2E3%2Epeg%2E1419" TargetMode="External"/><Relationship Id="rId5305" Type="http://schemas.openxmlformats.org/officeDocument/2006/relationships/hyperlink" Target="https://www.kegg.jp/dbget-bin/www_bget?ko:" TargetMode="External"/><Relationship Id="rId1848" Type="http://schemas.openxmlformats.org/officeDocument/2006/relationships/hyperlink" Target="https://www.kegg.jp/dbget-bin/www_bget?ko:" TargetMode="External"/><Relationship Id="rId3270" Type="http://schemas.openxmlformats.org/officeDocument/2006/relationships/hyperlink" Target="https://www.kegg.jp/kegg-bin/blastkoala_result_gene_list?id=fdcc166cff7cf902907463ff7eff1e42019cc537&amp;passwd=rLRQUz&amp;type=blastkoala&amp;code=user&amp;target=fig%7C1029756%2E3%2Epeg%2E1090" TargetMode="External"/><Relationship Id="rId4321" Type="http://schemas.openxmlformats.org/officeDocument/2006/relationships/hyperlink" Target="https://www.kegg.jp/dbget-bin/www_bget?ko:K02016" TargetMode="External"/><Relationship Id="rId7477" Type="http://schemas.openxmlformats.org/officeDocument/2006/relationships/hyperlink" Target="https://www.kegg.jp/dbget-bin/www_bget?ko:" TargetMode="External"/><Relationship Id="rId8528" Type="http://schemas.openxmlformats.org/officeDocument/2006/relationships/hyperlink" Target="https://www.kegg.jp/dbget-bin/www_bget?ko:" TargetMode="External"/><Relationship Id="rId8875" Type="http://schemas.openxmlformats.org/officeDocument/2006/relationships/hyperlink" Target="https://www.kegg.jp/dbget-bin/www_bget?ko:" TargetMode="External"/><Relationship Id="rId9926" Type="http://schemas.openxmlformats.org/officeDocument/2006/relationships/hyperlink" Target="https://www.kegg.jp/dbget-bin/www_bget?ko:" TargetMode="External"/><Relationship Id="rId191" Type="http://schemas.openxmlformats.org/officeDocument/2006/relationships/hyperlink" Target="https://www.kegg.jp/dbget-bin/www_bget?ko:" TargetMode="External"/><Relationship Id="rId1915" Type="http://schemas.openxmlformats.org/officeDocument/2006/relationships/hyperlink" Target="https://www.kegg.jp/kegg-bin/blastkoala_result_gene_list?id=fdcc166cff7cf902907463ff7eff1e42019cc537&amp;passwd=rLRQUz&amp;type=blastkoala&amp;code=user&amp;target=fig%7C1029756%2E3%2Epeg%2E639" TargetMode="External"/><Relationship Id="rId6079" Type="http://schemas.openxmlformats.org/officeDocument/2006/relationships/hyperlink" Target="https://www.kegg.jp/dbget-bin/www_bget?ko:" TargetMode="External"/><Relationship Id="rId7891" Type="http://schemas.openxmlformats.org/officeDocument/2006/relationships/hyperlink" Target="https://www.kegg.jp/dbget-bin/www_bget?ko:K02016" TargetMode="External"/><Relationship Id="rId8942" Type="http://schemas.openxmlformats.org/officeDocument/2006/relationships/hyperlink" Target="https://www.kegg.jp/dbget-bin/www_bget?ko:K07733" TargetMode="External"/><Relationship Id="rId10458" Type="http://schemas.openxmlformats.org/officeDocument/2006/relationships/hyperlink" Target="https://www.kegg.jp/kegg-bin/blastkoala_result_gene_list?id=fdcc166cff7cf902907463ff7eff1e42019cc537&amp;passwd=rLRQUz&amp;type=blastkoala&amp;code=user&amp;target=fig%7C1029756%2E3%2Epeg%2E3487" TargetMode="External"/><Relationship Id="rId5095" Type="http://schemas.openxmlformats.org/officeDocument/2006/relationships/hyperlink" Target="https://www.kegg.jp/dbget-bin/www_bget?ko:K03551" TargetMode="External"/><Relationship Id="rId6493" Type="http://schemas.openxmlformats.org/officeDocument/2006/relationships/hyperlink" Target="https://www.kegg.jp/dbget-bin/www_bget?ko:K21470" TargetMode="External"/><Relationship Id="rId7544" Type="http://schemas.openxmlformats.org/officeDocument/2006/relationships/hyperlink" Target="https://www.kegg.jp/dbget-bin/www_bget?ko:" TargetMode="External"/><Relationship Id="rId10525" Type="http://schemas.openxmlformats.org/officeDocument/2006/relationships/hyperlink" Target="https://www.kegg.jp/dbget-bin/www_bget?ko:K01628" TargetMode="External"/><Relationship Id="rId2689" Type="http://schemas.openxmlformats.org/officeDocument/2006/relationships/hyperlink" Target="https://www.kegg.jp/dbget-bin/www_bget?ko:K16554" TargetMode="External"/><Relationship Id="rId6146" Type="http://schemas.openxmlformats.org/officeDocument/2006/relationships/hyperlink" Target="https://www.kegg.jp/dbget-bin/www_bget?ko:" TargetMode="External"/><Relationship Id="rId6560" Type="http://schemas.openxmlformats.org/officeDocument/2006/relationships/hyperlink" Target="https://www.kegg.jp/dbget-bin/www_bget?ko:" TargetMode="External"/><Relationship Id="rId7611" Type="http://schemas.openxmlformats.org/officeDocument/2006/relationships/hyperlink" Target="https://www.kegg.jp/kegg-bin/blastkoala_result_gene_list?id=fdcc166cff7cf902907463ff7eff1e42019cc537&amp;passwd=rLRQUz&amp;type=blastkoala&amp;code=user&amp;target=fig%7C1029756%2E3%2Epeg%2E2538" TargetMode="External"/><Relationship Id="rId2756" Type="http://schemas.openxmlformats.org/officeDocument/2006/relationships/hyperlink" Target="https://www.kegg.jp/dbget-bin/www_bget?ko:K02361" TargetMode="External"/><Relationship Id="rId3807" Type="http://schemas.openxmlformats.org/officeDocument/2006/relationships/hyperlink" Target="https://www.kegg.jp/kegg-bin/blastkoala_result_gene_list?id=fdcc166cff7cf902907463ff7eff1e42019cc537&amp;passwd=rLRQUz&amp;type=blastkoala&amp;code=user&amp;target=fig%7C1029756%2E3%2Epeg%2E1270" TargetMode="External"/><Relationship Id="rId5162" Type="http://schemas.openxmlformats.org/officeDocument/2006/relationships/hyperlink" Target="https://www.kegg.jp/dbget-bin/www_bget?ko:" TargetMode="External"/><Relationship Id="rId6213" Type="http://schemas.openxmlformats.org/officeDocument/2006/relationships/hyperlink" Target="https://www.kegg.jp/kegg-bin/blastkoala_result_gene_list?id=fdcc166cff7cf902907463ff7eff1e42019cc537&amp;passwd=rLRQUz&amp;type=blastkoala&amp;code=user&amp;target=fig%7C1029756%2E3%2Epeg%2E2072" TargetMode="External"/><Relationship Id="rId9369" Type="http://schemas.openxmlformats.org/officeDocument/2006/relationships/hyperlink" Target="https://www.kegg.jp/kegg-bin/blastkoala_result_gene_list?id=fdcc166cff7cf902907463ff7eff1e42019cc537&amp;passwd=rLRQUz&amp;type=blastkoala&amp;code=user&amp;target=fig%7C1029756%2E3%2Epeg%2E3124" TargetMode="External"/><Relationship Id="rId9783" Type="http://schemas.openxmlformats.org/officeDocument/2006/relationships/hyperlink" Target="https://www.kegg.jp/kegg-bin/blastkoala_result_gene_list?id=fdcc166cff7cf902907463ff7eff1e42019cc537&amp;passwd=rLRQUz&amp;type=blastkoala&amp;code=user&amp;target=fig%7C1029756%2E3%2Epeg%2E3262" TargetMode="External"/><Relationship Id="rId728" Type="http://schemas.openxmlformats.org/officeDocument/2006/relationships/hyperlink" Target="https://www.kegg.jp/dbget-bin/www_bget?ko:" TargetMode="External"/><Relationship Id="rId1358" Type="http://schemas.openxmlformats.org/officeDocument/2006/relationships/hyperlink" Target="https://www.kegg.jp/dbget-bin/www_bget?ko:K06894" TargetMode="External"/><Relationship Id="rId1772" Type="http://schemas.openxmlformats.org/officeDocument/2006/relationships/hyperlink" Target="https://www.kegg.jp/dbget-bin/www_bget?ko:" TargetMode="External"/><Relationship Id="rId2409" Type="http://schemas.openxmlformats.org/officeDocument/2006/relationships/hyperlink" Target="https://www.kegg.jp/kegg-bin/blastkoala_result_gene_list?id=fdcc166cff7cf902907463ff7eff1e42019cc537&amp;passwd=rLRQUz&amp;type=blastkoala&amp;code=user&amp;target=fig%7C1029756%2E3%2Epeg%2E803" TargetMode="External"/><Relationship Id="rId5979" Type="http://schemas.openxmlformats.org/officeDocument/2006/relationships/hyperlink" Target="https://www.kegg.jp/kegg-bin/blastkoala_result_gene_list?id=fdcc166cff7cf902907463ff7eff1e42019cc537&amp;passwd=rLRQUz&amp;type=blastkoala&amp;code=user&amp;target=fig%7C1029756%2E3%2Epeg%2E1994" TargetMode="External"/><Relationship Id="rId8385" Type="http://schemas.openxmlformats.org/officeDocument/2006/relationships/hyperlink" Target="https://www.kegg.jp/kegg-bin/blastkoala_result_gene_list?id=fdcc166cff7cf902907463ff7eff1e42019cc537&amp;passwd=rLRQUz&amp;type=blastkoala&amp;code=user&amp;target=fig%7C1029756%2E3%2Epeg%2E2796" TargetMode="External"/><Relationship Id="rId9436" Type="http://schemas.openxmlformats.org/officeDocument/2006/relationships/hyperlink" Target="https://www.kegg.jp/dbget-bin/www_bget?ko:K03595" TargetMode="External"/><Relationship Id="rId64" Type="http://schemas.openxmlformats.org/officeDocument/2006/relationships/hyperlink" Target="https://www.kegg.jp/kegg-bin/blastkoala_result_gene_list?id=fdcc166cff7cf902907463ff7eff1e42019cc537&amp;passwd=rLRQUz&amp;type=blastkoala&amp;code=user&amp;target=fig%7C1029756%2E3%2Epeg%2E22" TargetMode="External"/><Relationship Id="rId1425" Type="http://schemas.openxmlformats.org/officeDocument/2006/relationships/hyperlink" Target="https://www.kegg.jp/dbget-bin/www_bget?ko:K04764" TargetMode="External"/><Relationship Id="rId2823" Type="http://schemas.openxmlformats.org/officeDocument/2006/relationships/hyperlink" Target="https://www.kegg.jp/kegg-bin/blastkoala_result_gene_list?id=fdcc166cff7cf902907463ff7eff1e42019cc537&amp;passwd=rLRQUz&amp;type=blastkoala&amp;code=user&amp;target=fig%7C1029756%2E3%2Epeg%2E941" TargetMode="External"/><Relationship Id="rId8038" Type="http://schemas.openxmlformats.org/officeDocument/2006/relationships/hyperlink" Target="https://www.kegg.jp/dbget-bin/www_bget?ko:K10713" TargetMode="External"/><Relationship Id="rId8452" Type="http://schemas.openxmlformats.org/officeDocument/2006/relationships/hyperlink" Target="https://www.kegg.jp/dbget-bin/www_bget?ko:" TargetMode="External"/><Relationship Id="rId9503" Type="http://schemas.openxmlformats.org/officeDocument/2006/relationships/hyperlink" Target="https://www.kegg.jp/dbget-bin/www_bget?ko:" TargetMode="External"/><Relationship Id="rId9850" Type="http://schemas.openxmlformats.org/officeDocument/2006/relationships/hyperlink" Target="https://www.kegg.jp/dbget-bin/www_bget?ko:" TargetMode="External"/><Relationship Id="rId4995" Type="http://schemas.openxmlformats.org/officeDocument/2006/relationships/hyperlink" Target="https://www.kegg.jp/kegg-bin/blastkoala_result_gene_list?id=fdcc166cff7cf902907463ff7eff1e42019cc537&amp;passwd=rLRQUz&amp;type=blastkoala&amp;code=user&amp;target=fig%7C1029756%2E3%2Epeg%2E1666" TargetMode="External"/><Relationship Id="rId7054" Type="http://schemas.openxmlformats.org/officeDocument/2006/relationships/hyperlink" Target="https://www.kegg.jp/dbget-bin/www_bget?ko:" TargetMode="External"/><Relationship Id="rId8105" Type="http://schemas.openxmlformats.org/officeDocument/2006/relationships/hyperlink" Target="https://www.kegg.jp/dbget-bin/www_bget?ko:K00114" TargetMode="External"/><Relationship Id="rId10382" Type="http://schemas.openxmlformats.org/officeDocument/2006/relationships/hyperlink" Target="https://www.kegg.jp/dbget-bin/www_bget?ko:" TargetMode="External"/><Relationship Id="rId2199" Type="http://schemas.openxmlformats.org/officeDocument/2006/relationships/hyperlink" Target="https://www.kegg.jp/kegg-bin/blastkoala_result_gene_list?id=fdcc166cff7cf902907463ff7eff1e42019cc537&amp;passwd=rLRQUz&amp;type=blastkoala&amp;code=user&amp;target=fig%7C1029756%2E3%2Epeg%2E733" TargetMode="External"/><Relationship Id="rId3597" Type="http://schemas.openxmlformats.org/officeDocument/2006/relationships/hyperlink" Target="https://www.kegg.jp/kegg-bin/blastkoala_result_gene_list?id=fdcc166cff7cf902907463ff7eff1e42019cc537&amp;passwd=rLRQUz&amp;type=blastkoala&amp;code=user&amp;target=fig%7C1029756%2E3%2Epeg%2E1200" TargetMode="External"/><Relationship Id="rId4648" Type="http://schemas.openxmlformats.org/officeDocument/2006/relationships/hyperlink" Target="https://www.kegg.jp/dbget-bin/www_bget?ko:K09922" TargetMode="External"/><Relationship Id="rId6070" Type="http://schemas.openxmlformats.org/officeDocument/2006/relationships/hyperlink" Target="https://www.kegg.jp/dbget-bin/www_bget?ko:" TargetMode="External"/><Relationship Id="rId10035" Type="http://schemas.openxmlformats.org/officeDocument/2006/relationships/hyperlink" Target="https://www.kegg.jp/kegg-bin/blastkoala_result_gene_list?id=fdcc166cff7cf902907463ff7eff1e42019cc537&amp;passwd=rLRQUz&amp;type=blastkoala&amp;code=user&amp;target=fig%7C1029756%2E3%2Epeg%2E3346" TargetMode="External"/><Relationship Id="rId3664" Type="http://schemas.openxmlformats.org/officeDocument/2006/relationships/hyperlink" Target="https://www.kegg.jp/dbget-bin/www_bget?ko:" TargetMode="External"/><Relationship Id="rId4715" Type="http://schemas.openxmlformats.org/officeDocument/2006/relationships/hyperlink" Target="https://www.kegg.jp/dbget-bin/www_bget?ko:" TargetMode="External"/><Relationship Id="rId7121" Type="http://schemas.openxmlformats.org/officeDocument/2006/relationships/hyperlink" Target="https://www.kegg.jp/dbget-bin/www_bget?ko:K00820" TargetMode="External"/><Relationship Id="rId10102" Type="http://schemas.openxmlformats.org/officeDocument/2006/relationships/hyperlink" Target="https://www.kegg.jp/dbget-bin/www_bget?ko:" TargetMode="External"/><Relationship Id="rId585" Type="http://schemas.openxmlformats.org/officeDocument/2006/relationships/hyperlink" Target="https://www.kegg.jp/dbget-bin/www_bget?ko:K07239" TargetMode="External"/><Relationship Id="rId2266" Type="http://schemas.openxmlformats.org/officeDocument/2006/relationships/hyperlink" Target="https://www.kegg.jp/dbget-bin/www_bget?ko:" TargetMode="External"/><Relationship Id="rId2680" Type="http://schemas.openxmlformats.org/officeDocument/2006/relationships/hyperlink" Target="https://www.kegg.jp/dbget-bin/www_bget?ko:" TargetMode="External"/><Relationship Id="rId3317" Type="http://schemas.openxmlformats.org/officeDocument/2006/relationships/hyperlink" Target="https://www.kegg.jp/dbget-bin/www_bget?ko:K10716" TargetMode="External"/><Relationship Id="rId3731" Type="http://schemas.openxmlformats.org/officeDocument/2006/relationships/hyperlink" Target="https://www.kegg.jp/dbget-bin/www_bget?ko:" TargetMode="External"/><Relationship Id="rId6887" Type="http://schemas.openxmlformats.org/officeDocument/2006/relationships/hyperlink" Target="https://www.kegg.jp/dbget-bin/www_bget?ko:" TargetMode="External"/><Relationship Id="rId7938" Type="http://schemas.openxmlformats.org/officeDocument/2006/relationships/hyperlink" Target="https://www.kegg.jp/kegg-bin/blastkoala_result_gene_list?id=fdcc166cff7cf902907463ff7eff1e42019cc537&amp;passwd=rLRQUz&amp;type=blastkoala&amp;code=user&amp;target=fig%7C1029756%2E3%2Epeg%2E2647" TargetMode="External"/><Relationship Id="rId9293" Type="http://schemas.openxmlformats.org/officeDocument/2006/relationships/hyperlink" Target="https://www.kegg.jp/dbget-bin/www_bget?ko:" TargetMode="External"/><Relationship Id="rId238" Type="http://schemas.openxmlformats.org/officeDocument/2006/relationships/hyperlink" Target="https://www.kegg.jp/kegg-bin/blastkoala_result_gene_list?id=fdcc166cff7cf902907463ff7eff1e42019cc537&amp;passwd=rLRQUz&amp;type=blastkoala&amp;code=user&amp;target=fig%7C1029756%2E3%2Epeg%2E80" TargetMode="External"/><Relationship Id="rId652" Type="http://schemas.openxmlformats.org/officeDocument/2006/relationships/hyperlink" Target="https://www.kegg.jp/kegg-bin/blastkoala_result_gene_list?id=fdcc166cff7cf902907463ff7eff1e42019cc537&amp;passwd=rLRQUz&amp;type=blastkoala&amp;code=user&amp;target=fig%7C1029756%2E3%2Epeg%2E218" TargetMode="External"/><Relationship Id="rId1282" Type="http://schemas.openxmlformats.org/officeDocument/2006/relationships/hyperlink" Target="https://www.kegg.jp/kegg-bin/blastkoala_result_gene_list?id=fdcc166cff7cf902907463ff7eff1e42019cc537&amp;passwd=rLRQUz&amp;type=blastkoala&amp;code=user&amp;target=fig%7C1029756%2E3%2Epeg%2E428" TargetMode="External"/><Relationship Id="rId2333" Type="http://schemas.openxmlformats.org/officeDocument/2006/relationships/hyperlink" Target="https://www.kegg.jp/dbget-bin/www_bget?ko:" TargetMode="External"/><Relationship Id="rId5489" Type="http://schemas.openxmlformats.org/officeDocument/2006/relationships/hyperlink" Target="https://www.kegg.jp/dbget-bin/www_bget?ko:" TargetMode="External"/><Relationship Id="rId9360" Type="http://schemas.openxmlformats.org/officeDocument/2006/relationships/hyperlink" Target="https://www.kegg.jp/kegg-bin/blastkoala_result_gene_list?id=fdcc166cff7cf902907463ff7eff1e42019cc537&amp;passwd=rLRQUz&amp;type=blastkoala&amp;code=user&amp;target=fig%7C1029756%2E3%2Epeg%2E3121" TargetMode="External"/><Relationship Id="rId305" Type="http://schemas.openxmlformats.org/officeDocument/2006/relationships/hyperlink" Target="https://www.kegg.jp/dbget-bin/www_bget?ko:K03413" TargetMode="External"/><Relationship Id="rId2400" Type="http://schemas.openxmlformats.org/officeDocument/2006/relationships/hyperlink" Target="https://www.kegg.jp/kegg-bin/blastkoala_result_gene_list?id=fdcc166cff7cf902907463ff7eff1e42019cc537&amp;passwd=rLRQUz&amp;type=blastkoala&amp;code=user&amp;target=fig%7C1029756%2E3%2Epeg%2E800" TargetMode="External"/><Relationship Id="rId5556" Type="http://schemas.openxmlformats.org/officeDocument/2006/relationships/hyperlink" Target="https://www.kegg.jp/kegg-bin/blastkoala_result_gene_list?id=fdcc166cff7cf902907463ff7eff1e42019cc537&amp;passwd=rLRQUz&amp;type=blastkoala&amp;code=user&amp;target=fig%7C1029756%2E3%2Epeg%2E1853" TargetMode="External"/><Relationship Id="rId6607" Type="http://schemas.openxmlformats.org/officeDocument/2006/relationships/hyperlink" Target="https://www.kegg.jp/dbget-bin/www_bget?ko:" TargetMode="External"/><Relationship Id="rId6954" Type="http://schemas.openxmlformats.org/officeDocument/2006/relationships/hyperlink" Target="https://www.kegg.jp/kegg-bin/blastkoala_result_gene_list?id=fdcc166cff7cf902907463ff7eff1e42019cc537&amp;passwd=rLRQUz&amp;type=blastkoala&amp;code=user&amp;target=fig%7C1029756%2E3%2Epeg%2E2319" TargetMode="External"/><Relationship Id="rId9013" Type="http://schemas.openxmlformats.org/officeDocument/2006/relationships/hyperlink" Target="https://www.kegg.jp/dbget-bin/www_bget?ko:" TargetMode="External"/><Relationship Id="rId1002" Type="http://schemas.openxmlformats.org/officeDocument/2006/relationships/hyperlink" Target="https://www.kegg.jp/dbget-bin/www_bget?ko:" TargetMode="External"/><Relationship Id="rId4158" Type="http://schemas.openxmlformats.org/officeDocument/2006/relationships/hyperlink" Target="https://www.kegg.jp/kegg-bin/blastkoala_result_gene_list?id=fdcc166cff7cf902907463ff7eff1e42019cc537&amp;passwd=rLRQUz&amp;type=blastkoala&amp;code=user&amp;target=fig%7C1029756%2E3%2Epeg%2E1387" TargetMode="External"/><Relationship Id="rId5209" Type="http://schemas.openxmlformats.org/officeDocument/2006/relationships/hyperlink" Target="https://www.kegg.jp/dbget-bin/www_bget?ko:" TargetMode="External"/><Relationship Id="rId5970" Type="http://schemas.openxmlformats.org/officeDocument/2006/relationships/hyperlink" Target="https://www.kegg.jp/kegg-bin/blastkoala_result_gene_list?id=fdcc166cff7cf902907463ff7eff1e42019cc537&amp;passwd=rLRQUz&amp;type=blastkoala&amp;code=user&amp;target=fig%7C1029756%2E3%2Epeg%2E1991" TargetMode="External"/><Relationship Id="rId3174" Type="http://schemas.openxmlformats.org/officeDocument/2006/relationships/hyperlink" Target="https://www.kegg.jp/kegg-bin/blastkoala_result_gene_list?id=fdcc166cff7cf902907463ff7eff1e42019cc537&amp;passwd=rLRQUz&amp;type=blastkoala&amp;code=user&amp;target=fig%7C1029756%2E3%2Epeg%2E1058" TargetMode="External"/><Relationship Id="rId4572" Type="http://schemas.openxmlformats.org/officeDocument/2006/relationships/hyperlink" Target="https://www.kegg.jp/kegg-bin/blastkoala_result_gene_list?id=fdcc166cff7cf902907463ff7eff1e42019cc537&amp;passwd=rLRQUz&amp;type=blastkoala&amp;code=user&amp;target=fig%7C1029756%2E3%2Epeg%2E1525" TargetMode="External"/><Relationship Id="rId5623" Type="http://schemas.openxmlformats.org/officeDocument/2006/relationships/hyperlink" Target="https://www.kegg.jp/dbget-bin/www_bget?ko:" TargetMode="External"/><Relationship Id="rId8779" Type="http://schemas.openxmlformats.org/officeDocument/2006/relationships/hyperlink" Target="https://www.kegg.jp/dbget-bin/www_bget?ko:K00852" TargetMode="External"/><Relationship Id="rId1819" Type="http://schemas.openxmlformats.org/officeDocument/2006/relationships/hyperlink" Target="https://www.kegg.jp/kegg-bin/blastkoala_result_gene_list?id=fdcc166cff7cf902907463ff7eff1e42019cc537&amp;passwd=rLRQUz&amp;type=blastkoala&amp;code=user&amp;target=fig%7C1029756%2E3%2Epeg%2E607" TargetMode="External"/><Relationship Id="rId4225" Type="http://schemas.openxmlformats.org/officeDocument/2006/relationships/hyperlink" Target="https://www.kegg.jp/dbget-bin/www_bget?ko:K19119" TargetMode="External"/><Relationship Id="rId7795" Type="http://schemas.openxmlformats.org/officeDocument/2006/relationships/hyperlink" Target="https://www.kegg.jp/dbget-bin/www_bget?ko:" TargetMode="External"/><Relationship Id="rId8846" Type="http://schemas.openxmlformats.org/officeDocument/2006/relationships/hyperlink" Target="https://www.kegg.jp/dbget-bin/www_bget?ko:" TargetMode="External"/><Relationship Id="rId2190" Type="http://schemas.openxmlformats.org/officeDocument/2006/relationships/hyperlink" Target="https://www.kegg.jp/kegg-bin/blastkoala_result_gene_list?id=fdcc166cff7cf902907463ff7eff1e42019cc537&amp;passwd=rLRQUz&amp;type=blastkoala&amp;code=user&amp;target=fig%7C1029756%2E3%2Epeg%2E730" TargetMode="External"/><Relationship Id="rId3241" Type="http://schemas.openxmlformats.org/officeDocument/2006/relationships/hyperlink" Target="https://www.kegg.jp/dbget-bin/www_bget?ko:" TargetMode="External"/><Relationship Id="rId6397" Type="http://schemas.openxmlformats.org/officeDocument/2006/relationships/hyperlink" Target="https://www.kegg.jp/dbget-bin/www_bget?ko:" TargetMode="External"/><Relationship Id="rId7448" Type="http://schemas.openxmlformats.org/officeDocument/2006/relationships/hyperlink" Target="https://www.kegg.jp/dbget-bin/www_bget?ko:" TargetMode="External"/><Relationship Id="rId7862" Type="http://schemas.openxmlformats.org/officeDocument/2006/relationships/hyperlink" Target="https://www.kegg.jp/dbget-bin/www_bget?ko:K00406" TargetMode="External"/><Relationship Id="rId8913" Type="http://schemas.openxmlformats.org/officeDocument/2006/relationships/hyperlink" Target="https://www.kegg.jp/kegg-bin/blastkoala_result_gene_list?id=fdcc166cff7cf902907463ff7eff1e42019cc537&amp;passwd=rLRQUz&amp;type=blastkoala&amp;code=user&amp;target=fig%7C1029756%2E3%2Epeg%2E2972" TargetMode="External"/><Relationship Id="rId10429" Type="http://schemas.openxmlformats.org/officeDocument/2006/relationships/hyperlink" Target="https://www.kegg.jp/dbget-bin/www_bget?ko:K00286" TargetMode="External"/><Relationship Id="rId162" Type="http://schemas.openxmlformats.org/officeDocument/2006/relationships/hyperlink" Target="https://www.kegg.jp/dbget-bin/www_bget?ko:" TargetMode="External"/><Relationship Id="rId6464" Type="http://schemas.openxmlformats.org/officeDocument/2006/relationships/hyperlink" Target="https://www.kegg.jp/dbget-bin/www_bget?ko:" TargetMode="External"/><Relationship Id="rId7515" Type="http://schemas.openxmlformats.org/officeDocument/2006/relationships/hyperlink" Target="https://www.kegg.jp/kegg-bin/blastkoala_result_gene_list?id=fdcc166cff7cf902907463ff7eff1e42019cc537&amp;passwd=rLRQUz&amp;type=blastkoala&amp;code=user&amp;target=fig%7C1029756%2E3%2Epeg%2E2506" TargetMode="External"/><Relationship Id="rId979" Type="http://schemas.openxmlformats.org/officeDocument/2006/relationships/hyperlink" Target="https://www.kegg.jp/kegg-bin/blastkoala_result_gene_list?id=fdcc166cff7cf902907463ff7eff1e42019cc537&amp;passwd=rLRQUz&amp;type=blastkoala&amp;code=user&amp;target=fig%7C1029756%2E3%2Epeg%2E327" TargetMode="External"/><Relationship Id="rId5066" Type="http://schemas.openxmlformats.org/officeDocument/2006/relationships/hyperlink" Target="https://www.kegg.jp/dbget-bin/www_bget?ko:" TargetMode="External"/><Relationship Id="rId5480" Type="http://schemas.openxmlformats.org/officeDocument/2006/relationships/hyperlink" Target="https://www.kegg.jp/dbget-bin/www_bget?ko:K07025" TargetMode="External"/><Relationship Id="rId6117" Type="http://schemas.openxmlformats.org/officeDocument/2006/relationships/hyperlink" Target="https://www.kegg.jp/kegg-bin/blastkoala_result_gene_list?id=fdcc166cff7cf902907463ff7eff1e42019cc537&amp;passwd=rLRQUz&amp;type=blastkoala&amp;code=user&amp;target=fig%7C1029756%2E3%2Epeg%2E2040" TargetMode="External"/><Relationship Id="rId6531" Type="http://schemas.openxmlformats.org/officeDocument/2006/relationships/hyperlink" Target="https://www.kegg.jp/kegg-bin/blastkoala_result_gene_list?id=fdcc166cff7cf902907463ff7eff1e42019cc537&amp;passwd=rLRQUz&amp;type=blastkoala&amp;code=user&amp;target=fig%7C1029756%2E3%2Epeg%2E2178" TargetMode="External"/><Relationship Id="rId9687" Type="http://schemas.openxmlformats.org/officeDocument/2006/relationships/hyperlink" Target="https://www.kegg.jp/kegg-bin/blastkoala_result_gene_list?id=fdcc166cff7cf902907463ff7eff1e42019cc537&amp;passwd=rLRQUz&amp;type=blastkoala&amp;code=user&amp;target=fig%7C1029756%2E3%2Epeg%2E3230" TargetMode="External"/><Relationship Id="rId4082" Type="http://schemas.openxmlformats.org/officeDocument/2006/relationships/hyperlink" Target="https://www.kegg.jp/dbget-bin/www_bget?ko:" TargetMode="External"/><Relationship Id="rId5133" Type="http://schemas.openxmlformats.org/officeDocument/2006/relationships/hyperlink" Target="https://www.kegg.jp/kegg-bin/blastkoala_result_gene_list?id=fdcc166cff7cf902907463ff7eff1e42019cc537&amp;passwd=rLRQUz&amp;type=blastkoala&amp;code=user&amp;target=fig%7C1029756%2E3%2Epeg%2E1712" TargetMode="External"/><Relationship Id="rId8289" Type="http://schemas.openxmlformats.org/officeDocument/2006/relationships/hyperlink" Target="https://www.kegg.jp/kegg-bin/blastkoala_result_gene_list?id=fdcc166cff7cf902907463ff7eff1e42019cc537&amp;passwd=rLRQUz&amp;type=blastkoala&amp;code=user&amp;target=fig%7C1029756%2E3%2Epeg%2E2764" TargetMode="External"/><Relationship Id="rId1676" Type="http://schemas.openxmlformats.org/officeDocument/2006/relationships/hyperlink" Target="https://www.kegg.jp/dbget-bin/www_bget?ko:" TargetMode="External"/><Relationship Id="rId2727" Type="http://schemas.openxmlformats.org/officeDocument/2006/relationships/hyperlink" Target="https://www.kegg.jp/kegg-bin/blastkoala_result_gene_list?id=fdcc166cff7cf902907463ff7eff1e42019cc537&amp;passwd=rLRQUz&amp;type=blastkoala&amp;code=user&amp;target=fig%7C1029756%2E3%2Epeg%2E909" TargetMode="External"/><Relationship Id="rId9754" Type="http://schemas.openxmlformats.org/officeDocument/2006/relationships/hyperlink" Target="https://www.kegg.jp/dbget-bin/www_bget?ko:" TargetMode="External"/><Relationship Id="rId1329" Type="http://schemas.openxmlformats.org/officeDocument/2006/relationships/hyperlink" Target="https://www.kegg.jp/dbget-bin/www_bget?ko:" TargetMode="External"/><Relationship Id="rId1743" Type="http://schemas.openxmlformats.org/officeDocument/2006/relationships/hyperlink" Target="https://www.kegg.jp/dbget-bin/www_bget?ko:" TargetMode="External"/><Relationship Id="rId4899" Type="http://schemas.openxmlformats.org/officeDocument/2006/relationships/hyperlink" Target="https://www.kegg.jp/kegg-bin/blastkoala_result_gene_list?id=fdcc166cff7cf902907463ff7eff1e42019cc537&amp;passwd=rLRQUz&amp;type=blastkoala&amp;code=user&amp;target=fig%7C1029756%2E3%2Epeg%2E1634" TargetMode="External"/><Relationship Id="rId5200" Type="http://schemas.openxmlformats.org/officeDocument/2006/relationships/hyperlink" Target="https://www.kegg.jp/dbget-bin/www_bget?ko:K10680" TargetMode="External"/><Relationship Id="rId8009" Type="http://schemas.openxmlformats.org/officeDocument/2006/relationships/hyperlink" Target="https://www.kegg.jp/dbget-bin/www_bget?ko:" TargetMode="External"/><Relationship Id="rId8356" Type="http://schemas.openxmlformats.org/officeDocument/2006/relationships/hyperlink" Target="https://www.kegg.jp/dbget-bin/www_bget?ko:" TargetMode="External"/><Relationship Id="rId8770" Type="http://schemas.openxmlformats.org/officeDocument/2006/relationships/hyperlink" Target="https://www.kegg.jp/dbget-bin/www_bget?ko:" TargetMode="External"/><Relationship Id="rId9407" Type="http://schemas.openxmlformats.org/officeDocument/2006/relationships/hyperlink" Target="https://www.kegg.jp/dbget-bin/www_bget?ko:" TargetMode="External"/><Relationship Id="rId9821" Type="http://schemas.openxmlformats.org/officeDocument/2006/relationships/hyperlink" Target="https://www.kegg.jp/dbget-bin/www_bget?ko:" TargetMode="External"/><Relationship Id="rId10286" Type="http://schemas.openxmlformats.org/officeDocument/2006/relationships/hyperlink" Target="https://www.kegg.jp/dbget-bin/www_bget?ko:K00285" TargetMode="External"/><Relationship Id="rId35" Type="http://schemas.openxmlformats.org/officeDocument/2006/relationships/hyperlink" Target="https://www.kegg.jp/dbget-bin/www_bget?ko:K14981" TargetMode="External"/><Relationship Id="rId1810" Type="http://schemas.openxmlformats.org/officeDocument/2006/relationships/hyperlink" Target="https://www.kegg.jp/kegg-bin/blastkoala_result_gene_list?id=fdcc166cff7cf902907463ff7eff1e42019cc537&amp;passwd=rLRQUz&amp;type=blastkoala&amp;code=user&amp;target=fig%7C1029756%2E3%2Epeg%2E604" TargetMode="External"/><Relationship Id="rId4966" Type="http://schemas.openxmlformats.org/officeDocument/2006/relationships/hyperlink" Target="https://www.kegg.jp/dbget-bin/www_bget?ko:" TargetMode="External"/><Relationship Id="rId7372" Type="http://schemas.openxmlformats.org/officeDocument/2006/relationships/hyperlink" Target="https://www.kegg.jp/dbget-bin/www_bget?ko:" TargetMode="External"/><Relationship Id="rId8423" Type="http://schemas.openxmlformats.org/officeDocument/2006/relationships/hyperlink" Target="https://www.kegg.jp/dbget-bin/www_bget?ko:" TargetMode="External"/><Relationship Id="rId10353" Type="http://schemas.openxmlformats.org/officeDocument/2006/relationships/hyperlink" Target="https://www.kegg.jp/kegg-bin/blastkoala_result_gene_list?id=fdcc166cff7cf902907463ff7eff1e42019cc537&amp;passwd=rLRQUz&amp;type=blastkoala&amp;code=user&amp;target=fig%7C1029756%2E3%2Epeg%2E3452" TargetMode="External"/><Relationship Id="rId3568" Type="http://schemas.openxmlformats.org/officeDocument/2006/relationships/hyperlink" Target="https://www.kegg.jp/dbget-bin/www_bget?ko:" TargetMode="External"/><Relationship Id="rId3982" Type="http://schemas.openxmlformats.org/officeDocument/2006/relationships/hyperlink" Target="https://www.kegg.jp/dbget-bin/www_bget?ko:" TargetMode="External"/><Relationship Id="rId4619" Type="http://schemas.openxmlformats.org/officeDocument/2006/relationships/hyperlink" Target="https://www.kegg.jp/dbget-bin/www_bget?ko:" TargetMode="External"/><Relationship Id="rId7025" Type="http://schemas.openxmlformats.org/officeDocument/2006/relationships/hyperlink" Target="https://www.kegg.jp/dbget-bin/www_bget?ko:K01996" TargetMode="External"/><Relationship Id="rId10006" Type="http://schemas.openxmlformats.org/officeDocument/2006/relationships/hyperlink" Target="https://www.kegg.jp/dbget-bin/www_bget?ko:K01928" TargetMode="External"/><Relationship Id="rId10420" Type="http://schemas.openxmlformats.org/officeDocument/2006/relationships/hyperlink" Target="https://www.kegg.jp/dbget-bin/www_bget?ko:" TargetMode="External"/><Relationship Id="rId489" Type="http://schemas.openxmlformats.org/officeDocument/2006/relationships/hyperlink" Target="https://www.kegg.jp/dbget-bin/www_bget?ko:" TargetMode="External"/><Relationship Id="rId2584" Type="http://schemas.openxmlformats.org/officeDocument/2006/relationships/hyperlink" Target="https://www.kegg.jp/dbget-bin/www_bget?ko:" TargetMode="External"/><Relationship Id="rId3635" Type="http://schemas.openxmlformats.org/officeDocument/2006/relationships/hyperlink" Target="https://www.kegg.jp/dbget-bin/www_bget?ko:K00075" TargetMode="External"/><Relationship Id="rId6041" Type="http://schemas.openxmlformats.org/officeDocument/2006/relationships/hyperlink" Target="https://www.kegg.jp/dbget-bin/www_bget?ko:" TargetMode="External"/><Relationship Id="rId9197" Type="http://schemas.openxmlformats.org/officeDocument/2006/relationships/hyperlink" Target="https://www.kegg.jp/dbget-bin/www_bget?ko:" TargetMode="External"/><Relationship Id="rId556" Type="http://schemas.openxmlformats.org/officeDocument/2006/relationships/hyperlink" Target="https://www.kegg.jp/kegg-bin/blastkoala_result_gene_list?id=fdcc166cff7cf902907463ff7eff1e42019cc537&amp;passwd=rLRQUz&amp;type=blastkoala&amp;code=user&amp;target=fig%7C1029756%2E3%2Epeg%2E186" TargetMode="External"/><Relationship Id="rId1186" Type="http://schemas.openxmlformats.org/officeDocument/2006/relationships/hyperlink" Target="https://www.kegg.jp/kegg-bin/blastkoala_result_gene_list?id=fdcc166cff7cf902907463ff7eff1e42019cc537&amp;passwd=rLRQUz&amp;type=blastkoala&amp;code=user&amp;target=fig%7C1029756%2E3%2Epeg%2E396" TargetMode="External"/><Relationship Id="rId2237" Type="http://schemas.openxmlformats.org/officeDocument/2006/relationships/hyperlink" Target="https://www.kegg.jp/dbget-bin/www_bget?ko:" TargetMode="External"/><Relationship Id="rId9264" Type="http://schemas.openxmlformats.org/officeDocument/2006/relationships/hyperlink" Target="https://www.kegg.jp/kegg-bin/blastkoala_result_gene_list?id=fdcc166cff7cf902907463ff7eff1e42019cc537&amp;passwd=rLRQUz&amp;type=blastkoala&amp;code=user&amp;target=fig%7C1029756%2E3%2Epeg%2E3089" TargetMode="External"/><Relationship Id="rId209" Type="http://schemas.openxmlformats.org/officeDocument/2006/relationships/hyperlink" Target="https://www.kegg.jp/dbget-bin/www_bget?ko:" TargetMode="External"/><Relationship Id="rId970" Type="http://schemas.openxmlformats.org/officeDocument/2006/relationships/hyperlink" Target="https://www.kegg.jp/kegg-bin/blastkoala_result_gene_list?id=fdcc166cff7cf902907463ff7eff1e42019cc537&amp;passwd=rLRQUz&amp;type=blastkoala&amp;code=user&amp;target=fig%7C1029756%2E3%2Epeg%2E324" TargetMode="External"/><Relationship Id="rId1253" Type="http://schemas.openxmlformats.org/officeDocument/2006/relationships/hyperlink" Target="https://www.kegg.jp/dbget-bin/www_bget?ko:" TargetMode="External"/><Relationship Id="rId2651" Type="http://schemas.openxmlformats.org/officeDocument/2006/relationships/hyperlink" Target="https://www.kegg.jp/dbget-bin/www_bget?ko:K02031/K02032" TargetMode="External"/><Relationship Id="rId3702" Type="http://schemas.openxmlformats.org/officeDocument/2006/relationships/hyperlink" Target="https://www.kegg.jp/kegg-bin/blastkoala_result_gene_list?id=fdcc166cff7cf902907463ff7eff1e42019cc537&amp;passwd=rLRQUz&amp;type=blastkoala&amp;code=user&amp;target=fig%7C1029756%2E3%2Epeg%2E1235" TargetMode="External"/><Relationship Id="rId6858" Type="http://schemas.openxmlformats.org/officeDocument/2006/relationships/hyperlink" Target="https://www.kegg.jp/kegg-bin/blastkoala_result_gene_list?id=fdcc166cff7cf902907463ff7eff1e42019cc537&amp;passwd=rLRQUz&amp;type=blastkoala&amp;code=user&amp;target=fig%7C1029756%2E3%2Epeg%2E2287" TargetMode="External"/><Relationship Id="rId7909" Type="http://schemas.openxmlformats.org/officeDocument/2006/relationships/hyperlink" Target="https://www.kegg.jp/dbget-bin/www_bget?ko:" TargetMode="External"/><Relationship Id="rId8280" Type="http://schemas.openxmlformats.org/officeDocument/2006/relationships/hyperlink" Target="https://www.kegg.jp/kegg-bin/blastkoala_result_gene_list?id=fdcc166cff7cf902907463ff7eff1e42019cc537&amp;passwd=rLRQUz&amp;type=blastkoala&amp;code=user&amp;target=fig%7C1029756%2E3%2Epeg%2E2761" TargetMode="External"/><Relationship Id="rId623" Type="http://schemas.openxmlformats.org/officeDocument/2006/relationships/hyperlink" Target="https://www.kegg.jp/dbget-bin/www_bget?ko:" TargetMode="External"/><Relationship Id="rId2304" Type="http://schemas.openxmlformats.org/officeDocument/2006/relationships/hyperlink" Target="https://www.kegg.jp/kegg-bin/blastkoala_result_gene_list?id=fdcc166cff7cf902907463ff7eff1e42019cc537&amp;passwd=rLRQUz&amp;type=blastkoala&amp;code=user&amp;target=fig%7C1029756%2E3%2Epeg%2E768" TargetMode="External"/><Relationship Id="rId5874" Type="http://schemas.openxmlformats.org/officeDocument/2006/relationships/hyperlink" Target="https://www.kegg.jp/kegg-bin/blastkoala_result_gene_list?id=fdcc166cff7cf902907463ff7eff1e42019cc537&amp;passwd=rLRQUz&amp;type=blastkoala&amp;code=user&amp;target=fig%7C1029756%2E3%2Epeg%2E1959" TargetMode="External"/><Relationship Id="rId6925" Type="http://schemas.openxmlformats.org/officeDocument/2006/relationships/hyperlink" Target="https://www.kegg.jp/dbget-bin/www_bget?ko:" TargetMode="External"/><Relationship Id="rId9331" Type="http://schemas.openxmlformats.org/officeDocument/2006/relationships/hyperlink" Target="https://www.kegg.jp/dbget-bin/www_bget?ko:K04761" TargetMode="External"/><Relationship Id="rId1320" Type="http://schemas.openxmlformats.org/officeDocument/2006/relationships/hyperlink" Target="https://www.kegg.jp/dbget-bin/www_bget?ko:" TargetMode="External"/><Relationship Id="rId4476" Type="http://schemas.openxmlformats.org/officeDocument/2006/relationships/hyperlink" Target="https://www.kegg.jp/kegg-bin/blastkoala_result_gene_list?id=fdcc166cff7cf902907463ff7eff1e42019cc537&amp;passwd=rLRQUz&amp;type=blastkoala&amp;code=user&amp;target=fig%7C1029756%2E3%2Epeg%2E1493" TargetMode="External"/><Relationship Id="rId4890" Type="http://schemas.openxmlformats.org/officeDocument/2006/relationships/hyperlink" Target="https://www.kegg.jp/kegg-bin/blastkoala_result_gene_list?id=fdcc166cff7cf902907463ff7eff1e42019cc537&amp;passwd=rLRQUz&amp;type=blastkoala&amp;code=user&amp;target=fig%7C1029756%2E3%2Epeg%2E1631" TargetMode="External"/><Relationship Id="rId5527" Type="http://schemas.openxmlformats.org/officeDocument/2006/relationships/hyperlink" Target="https://www.kegg.jp/dbget-bin/www_bget?ko:" TargetMode="External"/><Relationship Id="rId5941" Type="http://schemas.openxmlformats.org/officeDocument/2006/relationships/hyperlink" Target="https://www.kegg.jp/dbget-bin/www_bget?ko:" TargetMode="External"/><Relationship Id="rId3078" Type="http://schemas.openxmlformats.org/officeDocument/2006/relationships/hyperlink" Target="https://www.kegg.jp/kegg-bin/blastkoala_result_gene_list?id=fdcc166cff7cf902907463ff7eff1e42019cc537&amp;passwd=rLRQUz&amp;type=blastkoala&amp;code=user&amp;target=fig%7C1029756%2E3%2Epeg%2E1026" TargetMode="External"/><Relationship Id="rId3492" Type="http://schemas.openxmlformats.org/officeDocument/2006/relationships/hyperlink" Target="https://www.kegg.jp/kegg-bin/blastkoala_result_gene_list?id=fdcc166cff7cf902907463ff7eff1e42019cc537&amp;passwd=rLRQUz&amp;type=blastkoala&amp;code=user&amp;target=fig%7C1029756%2E3%2Epeg%2E1164" TargetMode="External"/><Relationship Id="rId4129" Type="http://schemas.openxmlformats.org/officeDocument/2006/relationships/hyperlink" Target="https://www.kegg.jp/dbget-bin/www_bget?ko:" TargetMode="External"/><Relationship Id="rId4543" Type="http://schemas.openxmlformats.org/officeDocument/2006/relationships/hyperlink" Target="https://www.kegg.jp/dbget-bin/www_bget?ko:K03153" TargetMode="External"/><Relationship Id="rId7699" Type="http://schemas.openxmlformats.org/officeDocument/2006/relationships/hyperlink" Target="https://www.kegg.jp/dbget-bin/www_bget?ko:" TargetMode="External"/><Relationship Id="rId8000" Type="http://schemas.openxmlformats.org/officeDocument/2006/relationships/hyperlink" Target="https://www.kegg.jp/dbget-bin/www_bget?ko:" TargetMode="External"/><Relationship Id="rId2094" Type="http://schemas.openxmlformats.org/officeDocument/2006/relationships/hyperlink" Target="https://www.kegg.jp/kegg-bin/blastkoala_result_gene_list?id=fdcc166cff7cf902907463ff7eff1e42019cc537&amp;passwd=rLRQUz&amp;type=blastkoala&amp;code=user&amp;target=fig%7C1029756%2E3%2Epeg%2E698" TargetMode="External"/><Relationship Id="rId3145" Type="http://schemas.openxmlformats.org/officeDocument/2006/relationships/hyperlink" Target="https://www.kegg.jp/dbget-bin/www_bget?ko:K03301" TargetMode="External"/><Relationship Id="rId4610" Type="http://schemas.openxmlformats.org/officeDocument/2006/relationships/hyperlink" Target="https://www.kegg.jp/dbget-bin/www_bget?ko:" TargetMode="External"/><Relationship Id="rId7766" Type="http://schemas.openxmlformats.org/officeDocument/2006/relationships/hyperlink" Target="https://www.kegg.jp/dbget-bin/www_bget?ko:" TargetMode="External"/><Relationship Id="rId8817" Type="http://schemas.openxmlformats.org/officeDocument/2006/relationships/hyperlink" Target="https://www.kegg.jp/kegg-bin/blastkoala_result_gene_list?id=fdcc166cff7cf902907463ff7eff1e42019cc537&amp;passwd=rLRQUz&amp;type=blastkoala&amp;code=user&amp;target=fig%7C1029756%2E3%2Epeg%2E2940" TargetMode="External"/><Relationship Id="rId480" Type="http://schemas.openxmlformats.org/officeDocument/2006/relationships/hyperlink" Target="https://www.kegg.jp/dbget-bin/www_bget?ko:" TargetMode="External"/><Relationship Id="rId2161" Type="http://schemas.openxmlformats.org/officeDocument/2006/relationships/hyperlink" Target="https://www.kegg.jp/dbget-bin/www_bget?ko:" TargetMode="External"/><Relationship Id="rId3212" Type="http://schemas.openxmlformats.org/officeDocument/2006/relationships/hyperlink" Target="https://www.kegg.jp/dbget-bin/www_bget?ko:" TargetMode="External"/><Relationship Id="rId6368" Type="http://schemas.openxmlformats.org/officeDocument/2006/relationships/hyperlink" Target="https://www.kegg.jp/dbget-bin/www_bget?ko:K03405" TargetMode="External"/><Relationship Id="rId7419" Type="http://schemas.openxmlformats.org/officeDocument/2006/relationships/hyperlink" Target="https://www.kegg.jp/kegg-bin/blastkoala_result_gene_list?id=fdcc166cff7cf902907463ff7eff1e42019cc537&amp;passwd=rLRQUz&amp;type=blastkoala&amp;code=user&amp;target=fig%7C1029756%2E3%2Epeg%2E2474" TargetMode="External"/><Relationship Id="rId133" Type="http://schemas.openxmlformats.org/officeDocument/2006/relationships/hyperlink" Target="https://www.kegg.jp/kegg-bin/blastkoala_result_gene_list?id=fdcc166cff7cf902907463ff7eff1e42019cc537&amp;passwd=rLRQUz&amp;type=blastkoala&amp;code=user&amp;target=fig%7C1029756%2E3%2Epeg%2E45" TargetMode="External"/><Relationship Id="rId5384" Type="http://schemas.openxmlformats.org/officeDocument/2006/relationships/hyperlink" Target="https://www.kegg.jp/dbget-bin/www_bget?ko:" TargetMode="External"/><Relationship Id="rId6782" Type="http://schemas.openxmlformats.org/officeDocument/2006/relationships/hyperlink" Target="https://www.kegg.jp/dbget-bin/www_bget?ko:" TargetMode="External"/><Relationship Id="rId7833" Type="http://schemas.openxmlformats.org/officeDocument/2006/relationships/hyperlink" Target="https://www.kegg.jp/kegg-bin/blastkoala_result_gene_list?id=fdcc166cff7cf902907463ff7eff1e42019cc537&amp;passwd=rLRQUz&amp;type=blastkoala&amp;code=user&amp;target=fig%7C1029756%2E3%2Epeg%2E2612" TargetMode="External"/><Relationship Id="rId200" Type="http://schemas.openxmlformats.org/officeDocument/2006/relationships/hyperlink" Target="https://www.kegg.jp/dbget-bin/www_bget?ko:K00013" TargetMode="External"/><Relationship Id="rId2978" Type="http://schemas.openxmlformats.org/officeDocument/2006/relationships/hyperlink" Target="https://www.kegg.jp/dbget-bin/www_bget?ko:" TargetMode="External"/><Relationship Id="rId5037" Type="http://schemas.openxmlformats.org/officeDocument/2006/relationships/hyperlink" Target="https://www.kegg.jp/kegg-bin/blastkoala_result_gene_list?id=fdcc166cff7cf902907463ff7eff1e42019cc537&amp;passwd=rLRQUz&amp;type=blastkoala&amp;code=user&amp;target=fig%7C1029756%2E3%2Epeg%2E1680" TargetMode="External"/><Relationship Id="rId6435" Type="http://schemas.openxmlformats.org/officeDocument/2006/relationships/hyperlink" Target="https://www.kegg.jp/kegg-bin/blastkoala_result_gene_list?id=fdcc166cff7cf902907463ff7eff1e42019cc537&amp;passwd=rLRQUz&amp;type=blastkoala&amp;code=user&amp;target=fig%7C1029756%2E3%2Epeg%2E2146" TargetMode="External"/><Relationship Id="rId7900" Type="http://schemas.openxmlformats.org/officeDocument/2006/relationships/hyperlink" Target="https://www.kegg.jp/dbget-bin/www_bget?ko:" TargetMode="External"/><Relationship Id="rId1994" Type="http://schemas.openxmlformats.org/officeDocument/2006/relationships/hyperlink" Target="https://www.kegg.jp/dbget-bin/www_bget?ko:" TargetMode="External"/><Relationship Id="rId5451" Type="http://schemas.openxmlformats.org/officeDocument/2006/relationships/hyperlink" Target="https://www.kegg.jp/kegg-bin/blastkoala_result_gene_list?id=fdcc166cff7cf902907463ff7eff1e42019cc537&amp;passwd=rLRQUz&amp;type=blastkoala&amp;code=user&amp;target=fig%7C1029756%2E3%2Epeg%2E1818" TargetMode="External"/><Relationship Id="rId6502" Type="http://schemas.openxmlformats.org/officeDocument/2006/relationships/hyperlink" Target="https://www.kegg.jp/dbget-bin/www_bget?ko:" TargetMode="External"/><Relationship Id="rId9658" Type="http://schemas.openxmlformats.org/officeDocument/2006/relationships/hyperlink" Target="https://www.kegg.jp/dbget-bin/www_bget?ko:" TargetMode="External"/><Relationship Id="rId1647" Type="http://schemas.openxmlformats.org/officeDocument/2006/relationships/hyperlink" Target="https://www.kegg.jp/dbget-bin/www_bget?ko:" TargetMode="External"/><Relationship Id="rId4053" Type="http://schemas.openxmlformats.org/officeDocument/2006/relationships/hyperlink" Target="https://www.kegg.jp/kegg-bin/blastkoala_result_gene_list?id=fdcc166cff7cf902907463ff7eff1e42019cc537&amp;passwd=rLRQUz&amp;type=blastkoala&amp;code=user&amp;target=fig%7C1029756%2E3%2Epeg%2E1352" TargetMode="External"/><Relationship Id="rId5104" Type="http://schemas.openxmlformats.org/officeDocument/2006/relationships/hyperlink" Target="https://www.kegg.jp/dbget-bin/www_bget?ko:K01673" TargetMode="External"/><Relationship Id="rId8674" Type="http://schemas.openxmlformats.org/officeDocument/2006/relationships/hyperlink" Target="https://www.kegg.jp/dbget-bin/www_bget?ko:" TargetMode="External"/><Relationship Id="rId9725" Type="http://schemas.openxmlformats.org/officeDocument/2006/relationships/hyperlink" Target="https://www.kegg.jp/dbget-bin/www_bget?ko:" TargetMode="External"/><Relationship Id="rId1714" Type="http://schemas.openxmlformats.org/officeDocument/2006/relationships/hyperlink" Target="https://www.kegg.jp/kegg-bin/blastkoala_result_gene_list?id=fdcc166cff7cf902907463ff7eff1e42019cc537&amp;passwd=rLRQUz&amp;type=blastkoala&amp;code=user&amp;target=fig%7C1029756%2E3%2Epeg%2E572" TargetMode="External"/><Relationship Id="rId4120" Type="http://schemas.openxmlformats.org/officeDocument/2006/relationships/hyperlink" Target="https://www.kegg.jp/dbget-bin/www_bget?ko:" TargetMode="External"/><Relationship Id="rId7276" Type="http://schemas.openxmlformats.org/officeDocument/2006/relationships/hyperlink" Target="https://www.kegg.jp/dbget-bin/www_bget?ko:" TargetMode="External"/><Relationship Id="rId7690" Type="http://schemas.openxmlformats.org/officeDocument/2006/relationships/hyperlink" Target="https://www.kegg.jp/dbget-bin/www_bget?ko:" TargetMode="External"/><Relationship Id="rId8327" Type="http://schemas.openxmlformats.org/officeDocument/2006/relationships/hyperlink" Target="https://www.kegg.jp/dbget-bin/www_bget?ko:" TargetMode="External"/><Relationship Id="rId8741" Type="http://schemas.openxmlformats.org/officeDocument/2006/relationships/hyperlink" Target="https://www.kegg.jp/dbget-bin/www_bget?ko:K02395" TargetMode="External"/><Relationship Id="rId10257" Type="http://schemas.openxmlformats.org/officeDocument/2006/relationships/hyperlink" Target="https://www.kegg.jp/kegg-bin/blastkoala_result_gene_list?id=fdcc166cff7cf902907463ff7eff1e42019cc537&amp;passwd=rLRQUz&amp;type=blastkoala&amp;code=user&amp;target=fig%7C1029756%2E3%2Epeg%2E3420" TargetMode="External"/><Relationship Id="rId6292" Type="http://schemas.openxmlformats.org/officeDocument/2006/relationships/hyperlink" Target="https://www.kegg.jp/dbget-bin/www_bget?ko:" TargetMode="External"/><Relationship Id="rId7343" Type="http://schemas.openxmlformats.org/officeDocument/2006/relationships/hyperlink" Target="https://www.kegg.jp/dbget-bin/www_bget?ko:" TargetMode="External"/><Relationship Id="rId2488" Type="http://schemas.openxmlformats.org/officeDocument/2006/relationships/hyperlink" Target="https://www.kegg.jp/dbget-bin/www_bget?ko:" TargetMode="External"/><Relationship Id="rId3886" Type="http://schemas.openxmlformats.org/officeDocument/2006/relationships/hyperlink" Target="https://www.kegg.jp/dbget-bin/www_bget?ko:" TargetMode="External"/><Relationship Id="rId4937" Type="http://schemas.openxmlformats.org/officeDocument/2006/relationships/hyperlink" Target="https://www.kegg.jp/dbget-bin/www_bget?ko:" TargetMode="External"/><Relationship Id="rId10324" Type="http://schemas.openxmlformats.org/officeDocument/2006/relationships/hyperlink" Target="https://www.kegg.jp/dbget-bin/www_bget?ko:" TargetMode="External"/><Relationship Id="rId3539" Type="http://schemas.openxmlformats.org/officeDocument/2006/relationships/hyperlink" Target="https://www.kegg.jp/dbget-bin/www_bget?ko:" TargetMode="External"/><Relationship Id="rId3953" Type="http://schemas.openxmlformats.org/officeDocument/2006/relationships/hyperlink" Target="https://www.kegg.jp/dbget-bin/www_bget?ko:" TargetMode="External"/><Relationship Id="rId6012" Type="http://schemas.openxmlformats.org/officeDocument/2006/relationships/hyperlink" Target="https://www.kegg.jp/kegg-bin/blastkoala_result_gene_list?id=fdcc166cff7cf902907463ff7eff1e42019cc537&amp;passwd=rLRQUz&amp;type=blastkoala&amp;code=user&amp;target=fig%7C1029756%2E3%2Epeg%2E2005" TargetMode="External"/><Relationship Id="rId7410" Type="http://schemas.openxmlformats.org/officeDocument/2006/relationships/hyperlink" Target="https://www.kegg.jp/kegg-bin/blastkoala_result_gene_list?id=fdcc166cff7cf902907463ff7eff1e42019cc537&amp;passwd=rLRQUz&amp;type=blastkoala&amp;code=user&amp;target=fig%7C1029756%2E3%2Epeg%2E2471" TargetMode="External"/><Relationship Id="rId9168" Type="http://schemas.openxmlformats.org/officeDocument/2006/relationships/hyperlink" Target="https://www.kegg.jp/kegg-bin/blastkoala_result_gene_list?id=fdcc166cff7cf902907463ff7eff1e42019cc537&amp;passwd=rLRQUz&amp;type=blastkoala&amp;code=user&amp;target=fig%7C1029756%2E3%2Epeg%2E3057" TargetMode="External"/><Relationship Id="rId874" Type="http://schemas.openxmlformats.org/officeDocument/2006/relationships/hyperlink" Target="https://www.kegg.jp/kegg-bin/blastkoala_result_gene_list?id=fdcc166cff7cf902907463ff7eff1e42019cc537&amp;passwd=rLRQUz&amp;type=blastkoala&amp;code=user&amp;target=fig%7C1029756%2E3%2Epeg%2E292" TargetMode="External"/><Relationship Id="rId2555" Type="http://schemas.openxmlformats.org/officeDocument/2006/relationships/hyperlink" Target="https://www.kegg.jp/dbget-bin/www_bget?ko:" TargetMode="External"/><Relationship Id="rId3606" Type="http://schemas.openxmlformats.org/officeDocument/2006/relationships/hyperlink" Target="https://www.kegg.jp/kegg-bin/blastkoala_result_gene_list?id=fdcc166cff7cf902907463ff7eff1e42019cc537&amp;passwd=rLRQUz&amp;type=blastkoala&amp;code=user&amp;target=fig%7C1029756%2E3%2Epeg%2E1203" TargetMode="External"/><Relationship Id="rId9582" Type="http://schemas.openxmlformats.org/officeDocument/2006/relationships/hyperlink" Target="https://www.kegg.jp/kegg-bin/blastkoala_result_gene_list?id=fdcc166cff7cf902907463ff7eff1e42019cc537&amp;passwd=rLRQUz&amp;type=blastkoala&amp;code=user&amp;target=fig%7C1029756%2E3%2Epeg%2E3195" TargetMode="External"/><Relationship Id="rId527" Type="http://schemas.openxmlformats.org/officeDocument/2006/relationships/hyperlink" Target="https://www.kegg.jp/dbget-bin/www_bget?ko:K02470" TargetMode="External"/><Relationship Id="rId941" Type="http://schemas.openxmlformats.org/officeDocument/2006/relationships/hyperlink" Target="https://www.kegg.jp/dbget-bin/www_bget?ko:K08988" TargetMode="External"/><Relationship Id="rId1157" Type="http://schemas.openxmlformats.org/officeDocument/2006/relationships/hyperlink" Target="https://www.kegg.jp/dbget-bin/www_bget?ko:K06888" TargetMode="External"/><Relationship Id="rId1571" Type="http://schemas.openxmlformats.org/officeDocument/2006/relationships/hyperlink" Target="https://www.kegg.jp/dbget-bin/www_bget?ko:" TargetMode="External"/><Relationship Id="rId2208" Type="http://schemas.openxmlformats.org/officeDocument/2006/relationships/hyperlink" Target="https://www.kegg.jp/kegg-bin/blastkoala_result_gene_list?id=fdcc166cff7cf902907463ff7eff1e42019cc537&amp;passwd=rLRQUz&amp;type=blastkoala&amp;code=user&amp;target=fig%7C1029756%2E3%2Epeg%2E736" TargetMode="External"/><Relationship Id="rId2622" Type="http://schemas.openxmlformats.org/officeDocument/2006/relationships/hyperlink" Target="https://www.kegg.jp/kegg-bin/blastkoala_result_gene_list?id=fdcc166cff7cf902907463ff7eff1e42019cc537&amp;passwd=rLRQUz&amp;type=blastkoala&amp;code=user&amp;target=fig%7C1029756%2E3%2Epeg%2E874" TargetMode="External"/><Relationship Id="rId5778" Type="http://schemas.openxmlformats.org/officeDocument/2006/relationships/hyperlink" Target="https://www.kegg.jp/kegg-bin/blastkoala_result_gene_list?id=fdcc166cff7cf902907463ff7eff1e42019cc537&amp;passwd=rLRQUz&amp;type=blastkoala&amp;code=user&amp;target=fig%7C1029756%2E3%2Epeg%2E1927" TargetMode="External"/><Relationship Id="rId6829" Type="http://schemas.openxmlformats.org/officeDocument/2006/relationships/hyperlink" Target="https://www.kegg.jp/dbget-bin/www_bget?ko:K00303" TargetMode="External"/><Relationship Id="rId8184" Type="http://schemas.openxmlformats.org/officeDocument/2006/relationships/hyperlink" Target="https://www.kegg.jp/kegg-bin/blastkoala_result_gene_list?id=fdcc166cff7cf902907463ff7eff1e42019cc537&amp;passwd=rLRQUz&amp;type=blastkoala&amp;code=user&amp;target=fig%7C1029756%2E3%2Epeg%2E2729" TargetMode="External"/><Relationship Id="rId9235" Type="http://schemas.openxmlformats.org/officeDocument/2006/relationships/hyperlink" Target="https://www.kegg.jp/dbget-bin/www_bget?ko:K09972" TargetMode="External"/><Relationship Id="rId1224" Type="http://schemas.openxmlformats.org/officeDocument/2006/relationships/hyperlink" Target="https://www.kegg.jp/dbget-bin/www_bget?ko:" TargetMode="External"/><Relationship Id="rId4794" Type="http://schemas.openxmlformats.org/officeDocument/2006/relationships/hyperlink" Target="https://www.kegg.jp/kegg-bin/blastkoala_result_gene_list?id=fdcc166cff7cf902907463ff7eff1e42019cc537&amp;passwd=rLRQUz&amp;type=blastkoala&amp;code=user&amp;target=fig%7C1029756%2E3%2Epeg%2E1599" TargetMode="External"/><Relationship Id="rId5845" Type="http://schemas.openxmlformats.org/officeDocument/2006/relationships/hyperlink" Target="https://www.kegg.jp/dbget-bin/www_bget?ko:K02909" TargetMode="External"/><Relationship Id="rId8251" Type="http://schemas.openxmlformats.org/officeDocument/2006/relationships/hyperlink" Target="https://www.kegg.jp/dbget-bin/www_bget?ko:K02356" TargetMode="External"/><Relationship Id="rId9302" Type="http://schemas.openxmlformats.org/officeDocument/2006/relationships/hyperlink" Target="https://www.kegg.jp/dbget-bin/www_bget?ko:" TargetMode="External"/><Relationship Id="rId10181" Type="http://schemas.openxmlformats.org/officeDocument/2006/relationships/hyperlink" Target="https://www.kegg.jp/dbget-bin/www_bget?ko:" TargetMode="External"/><Relationship Id="rId3396" Type="http://schemas.openxmlformats.org/officeDocument/2006/relationships/hyperlink" Target="https://www.kegg.jp/kegg-bin/blastkoala_result_gene_list?id=fdcc166cff7cf902907463ff7eff1e42019cc537&amp;passwd=rLRQUz&amp;type=blastkoala&amp;code=user&amp;target=fig%7C1029756%2E3%2Epeg%2E1132" TargetMode="External"/><Relationship Id="rId4447" Type="http://schemas.openxmlformats.org/officeDocument/2006/relationships/hyperlink" Target="https://www.kegg.jp/dbget-bin/www_bget?ko:" TargetMode="External"/><Relationship Id="rId3049" Type="http://schemas.openxmlformats.org/officeDocument/2006/relationships/hyperlink" Target="https://www.kegg.jp/dbget-bin/www_bget?ko:" TargetMode="External"/><Relationship Id="rId3463" Type="http://schemas.openxmlformats.org/officeDocument/2006/relationships/hyperlink" Target="https://www.kegg.jp/dbget-bin/www_bget?ko:K01704" TargetMode="External"/><Relationship Id="rId4861" Type="http://schemas.openxmlformats.org/officeDocument/2006/relationships/hyperlink" Target="https://www.kegg.jp/dbget-bin/www_bget?ko:K19340" TargetMode="External"/><Relationship Id="rId5912" Type="http://schemas.openxmlformats.org/officeDocument/2006/relationships/hyperlink" Target="https://www.kegg.jp/dbget-bin/www_bget?ko:" TargetMode="External"/><Relationship Id="rId384" Type="http://schemas.openxmlformats.org/officeDocument/2006/relationships/hyperlink" Target="https://www.kegg.jp/dbget-bin/www_bget?ko:K12141" TargetMode="External"/><Relationship Id="rId2065" Type="http://schemas.openxmlformats.org/officeDocument/2006/relationships/hyperlink" Target="https://www.kegg.jp/dbget-bin/www_bget?ko:" TargetMode="External"/><Relationship Id="rId3116" Type="http://schemas.openxmlformats.org/officeDocument/2006/relationships/hyperlink" Target="https://www.kegg.jp/dbget-bin/www_bget?ko:K00123" TargetMode="External"/><Relationship Id="rId4514" Type="http://schemas.openxmlformats.org/officeDocument/2006/relationships/hyperlink" Target="https://www.kegg.jp/dbget-bin/www_bget?ko:K02049" TargetMode="External"/><Relationship Id="rId9092" Type="http://schemas.openxmlformats.org/officeDocument/2006/relationships/hyperlink" Target="https://www.kegg.jp/dbget-bin/www_bget?ko:" TargetMode="External"/><Relationship Id="rId1081" Type="http://schemas.openxmlformats.org/officeDocument/2006/relationships/hyperlink" Target="https://www.kegg.jp/kegg-bin/blastkoala_result_gene_list?id=fdcc166cff7cf902907463ff7eff1e42019cc537&amp;passwd=rLRQUz&amp;type=blastkoala&amp;code=user&amp;target=fig%7C1029756%2E3%2Epeg%2E361" TargetMode="External"/><Relationship Id="rId3530" Type="http://schemas.openxmlformats.org/officeDocument/2006/relationships/hyperlink" Target="https://www.kegg.jp/dbget-bin/www_bget?ko:" TargetMode="External"/><Relationship Id="rId6686" Type="http://schemas.openxmlformats.org/officeDocument/2006/relationships/hyperlink" Target="https://www.kegg.jp/dbget-bin/www_bget?ko:" TargetMode="External"/><Relationship Id="rId7737" Type="http://schemas.openxmlformats.org/officeDocument/2006/relationships/hyperlink" Target="https://www.kegg.jp/kegg-bin/blastkoala_result_gene_list?id=fdcc166cff7cf902907463ff7eff1e42019cc537&amp;passwd=rLRQUz&amp;type=blastkoala&amp;code=user&amp;target=fig%7C1029756%2E3%2Epeg%2E2580" TargetMode="External"/><Relationship Id="rId451" Type="http://schemas.openxmlformats.org/officeDocument/2006/relationships/hyperlink" Target="https://www.kegg.jp/kegg-bin/blastkoala_result_gene_list?id=fdcc166cff7cf902907463ff7eff1e42019cc537&amp;passwd=rLRQUz&amp;type=blastkoala&amp;code=user&amp;target=fig%7C1029756%2E3%2Epeg%2E151" TargetMode="External"/><Relationship Id="rId2132" Type="http://schemas.openxmlformats.org/officeDocument/2006/relationships/hyperlink" Target="https://www.kegg.jp/dbget-bin/www_bget?ko:" TargetMode="External"/><Relationship Id="rId5288" Type="http://schemas.openxmlformats.org/officeDocument/2006/relationships/hyperlink" Target="https://www.kegg.jp/dbget-bin/www_bget?ko:" TargetMode="External"/><Relationship Id="rId6339" Type="http://schemas.openxmlformats.org/officeDocument/2006/relationships/hyperlink" Target="https://www.kegg.jp/kegg-bin/blastkoala_result_gene_list?id=fdcc166cff7cf902907463ff7eff1e42019cc537&amp;passwd=rLRQUz&amp;type=blastkoala&amp;code=user&amp;target=fig%7C1029756%2E3%2Epeg%2E2114" TargetMode="External"/><Relationship Id="rId6753" Type="http://schemas.openxmlformats.org/officeDocument/2006/relationships/hyperlink" Target="https://www.kegg.jp/kegg-bin/blastkoala_result_gene_list?id=fdcc166cff7cf902907463ff7eff1e42019cc537&amp;passwd=rLRQUz&amp;type=blastkoala&amp;code=user&amp;target=fig%7C1029756%2E3%2Epeg%2E2252" TargetMode="External"/><Relationship Id="rId7804" Type="http://schemas.openxmlformats.org/officeDocument/2006/relationships/hyperlink" Target="https://www.kegg.jp/dbget-bin/www_bget?ko:K05559" TargetMode="External"/><Relationship Id="rId104" Type="http://schemas.openxmlformats.org/officeDocument/2006/relationships/hyperlink" Target="https://www.kegg.jp/dbget-bin/www_bget?ko:" TargetMode="External"/><Relationship Id="rId1898" Type="http://schemas.openxmlformats.org/officeDocument/2006/relationships/hyperlink" Target="https://www.kegg.jp/dbget-bin/www_bget?ko:K03092" TargetMode="External"/><Relationship Id="rId2949" Type="http://schemas.openxmlformats.org/officeDocument/2006/relationships/hyperlink" Target="https://www.kegg.jp/kegg-bin/blastkoala_result_gene_list?id=fdcc166cff7cf902907463ff7eff1e42019cc537&amp;passwd=rLRQUz&amp;type=blastkoala&amp;code=user&amp;target=fig%7C1029756%2E3%2Epeg%2E983" TargetMode="External"/><Relationship Id="rId5355" Type="http://schemas.openxmlformats.org/officeDocument/2006/relationships/hyperlink" Target="https://www.kegg.jp/kegg-bin/blastkoala_result_gene_list?id=fdcc166cff7cf902907463ff7eff1e42019cc537&amp;passwd=rLRQUz&amp;type=blastkoala&amp;code=user&amp;target=fig%7C1029756%2E3%2Epeg%2E1786" TargetMode="External"/><Relationship Id="rId6406" Type="http://schemas.openxmlformats.org/officeDocument/2006/relationships/hyperlink" Target="https://www.kegg.jp/dbget-bin/www_bget?ko:K02316" TargetMode="External"/><Relationship Id="rId6820" Type="http://schemas.openxmlformats.org/officeDocument/2006/relationships/hyperlink" Target="https://www.kegg.jp/dbget-bin/www_bget?ko:K22083" TargetMode="External"/><Relationship Id="rId9976" Type="http://schemas.openxmlformats.org/officeDocument/2006/relationships/hyperlink" Target="https://www.kegg.jp/dbget-bin/www_bget?ko:K03589" TargetMode="External"/><Relationship Id="rId4371" Type="http://schemas.openxmlformats.org/officeDocument/2006/relationships/hyperlink" Target="https://www.kegg.jp/kegg-bin/blastkoala_result_gene_list?id=fdcc166cff7cf902907463ff7eff1e42019cc537&amp;passwd=rLRQUz&amp;type=blastkoala&amp;code=user&amp;target=fig%7C1029756%2E3%2Epeg%2E1458" TargetMode="External"/><Relationship Id="rId5008" Type="http://schemas.openxmlformats.org/officeDocument/2006/relationships/hyperlink" Target="https://www.kegg.jp/dbget-bin/www_bget?ko:" TargetMode="External"/><Relationship Id="rId5422" Type="http://schemas.openxmlformats.org/officeDocument/2006/relationships/hyperlink" Target="https://www.kegg.jp/dbget-bin/www_bget?ko:K09790" TargetMode="External"/><Relationship Id="rId8578" Type="http://schemas.openxmlformats.org/officeDocument/2006/relationships/hyperlink" Target="https://www.kegg.jp/dbget-bin/www_bget?ko:K02904" TargetMode="External"/><Relationship Id="rId9629" Type="http://schemas.openxmlformats.org/officeDocument/2006/relationships/hyperlink" Target="https://www.kegg.jp/dbget-bin/www_bget?ko:" TargetMode="External"/><Relationship Id="rId1965" Type="http://schemas.openxmlformats.org/officeDocument/2006/relationships/hyperlink" Target="https://www.kegg.jp/kegg-bin/blastkoala_result_gene_list?id=fdcc166cff7cf902907463ff7eff1e42019cc537&amp;passwd=rLRQUz&amp;type=blastkoala&amp;code=user&amp;target=fig%7C1029756%2E3%2Epeg%2E655" TargetMode="External"/><Relationship Id="rId4024" Type="http://schemas.openxmlformats.org/officeDocument/2006/relationships/hyperlink" Target="https://www.kegg.jp/dbget-bin/www_bget?ko:" TargetMode="External"/><Relationship Id="rId7594" Type="http://schemas.openxmlformats.org/officeDocument/2006/relationships/hyperlink" Target="https://www.kegg.jp/dbget-bin/www_bget?ko:" TargetMode="External"/><Relationship Id="rId8992" Type="http://schemas.openxmlformats.org/officeDocument/2006/relationships/hyperlink" Target="https://www.kegg.jp/dbget-bin/www_bget?ko:K02259" TargetMode="External"/><Relationship Id="rId1618" Type="http://schemas.openxmlformats.org/officeDocument/2006/relationships/hyperlink" Target="https://www.kegg.jp/kegg-bin/blastkoala_result_gene_list?id=fdcc166cff7cf902907463ff7eff1e42019cc537&amp;passwd=rLRQUz&amp;type=blastkoala&amp;code=user&amp;target=fig%7C1029756%2E3%2Epeg%2E540" TargetMode="External"/><Relationship Id="rId3040" Type="http://schemas.openxmlformats.org/officeDocument/2006/relationships/hyperlink" Target="https://www.kegg.jp/dbget-bin/www_bget?ko:" TargetMode="External"/><Relationship Id="rId6196" Type="http://schemas.openxmlformats.org/officeDocument/2006/relationships/hyperlink" Target="https://www.kegg.jp/dbget-bin/www_bget?ko:" TargetMode="External"/><Relationship Id="rId7247" Type="http://schemas.openxmlformats.org/officeDocument/2006/relationships/hyperlink" Target="https://www.kegg.jp/dbget-bin/www_bget?ko:" TargetMode="External"/><Relationship Id="rId8645" Type="http://schemas.openxmlformats.org/officeDocument/2006/relationships/hyperlink" Target="https://www.kegg.jp/dbget-bin/www_bget?ko:K07484" TargetMode="External"/><Relationship Id="rId10575" Type="http://schemas.openxmlformats.org/officeDocument/2006/relationships/hyperlink" Target="https://www.kegg.jp/kegg-bin/blastkoala_result_gene_list?id=fdcc166cff7cf902907463ff7eff1e42019cc537&amp;passwd=rLRQUz&amp;type=blastkoala&amp;code=user&amp;target=fig%7C1029756%2E3%2Epeg%2E3526" TargetMode="External"/><Relationship Id="rId7661" Type="http://schemas.openxmlformats.org/officeDocument/2006/relationships/hyperlink" Target="https://www.kegg.jp/dbget-bin/www_bget?ko:K01834" TargetMode="External"/><Relationship Id="rId8712" Type="http://schemas.openxmlformats.org/officeDocument/2006/relationships/hyperlink" Target="https://www.kegg.jp/kegg-bin/blastkoala_result_gene_list?id=fdcc166cff7cf902907463ff7eff1e42019cc537&amp;passwd=rLRQUz&amp;type=blastkoala&amp;code=user&amp;target=fig%7C1029756%2E3%2Epeg%2E2905" TargetMode="External"/><Relationship Id="rId10228" Type="http://schemas.openxmlformats.org/officeDocument/2006/relationships/hyperlink" Target="https://www.kegg.jp/dbget-bin/www_bget?ko:" TargetMode="External"/><Relationship Id="rId10642" Type="http://schemas.openxmlformats.org/officeDocument/2006/relationships/hyperlink" Target="https://www.kegg.jp/dbget-bin/www_bget?ko:K07043" TargetMode="External"/><Relationship Id="rId3857" Type="http://schemas.openxmlformats.org/officeDocument/2006/relationships/hyperlink" Target="https://www.kegg.jp/dbget-bin/www_bget?ko:" TargetMode="External"/><Relationship Id="rId4908" Type="http://schemas.openxmlformats.org/officeDocument/2006/relationships/hyperlink" Target="https://www.kegg.jp/kegg-bin/blastkoala_result_gene_list?id=fdcc166cff7cf902907463ff7eff1e42019cc537&amp;passwd=rLRQUz&amp;type=blastkoala&amp;code=user&amp;target=fig%7C1029756%2E3%2Epeg%2E1637" TargetMode="External"/><Relationship Id="rId6263" Type="http://schemas.openxmlformats.org/officeDocument/2006/relationships/hyperlink" Target="https://www.kegg.jp/dbget-bin/www_bget?ko:" TargetMode="External"/><Relationship Id="rId7314" Type="http://schemas.openxmlformats.org/officeDocument/2006/relationships/hyperlink" Target="https://www.kegg.jp/kegg-bin/blastkoala_result_gene_list?id=fdcc166cff7cf902907463ff7eff1e42019cc537&amp;passwd=rLRQUz&amp;type=blastkoala&amp;code=user&amp;target=fig%7C1029756%2E3%2Epeg%2E2439" TargetMode="External"/><Relationship Id="rId778" Type="http://schemas.openxmlformats.org/officeDocument/2006/relationships/hyperlink" Target="https://www.kegg.jp/kegg-bin/blastkoala_result_gene_list?id=fdcc166cff7cf902907463ff7eff1e42019cc537&amp;passwd=rLRQUz&amp;type=blastkoala&amp;code=user&amp;target=fig%7C1029756%2E3%2Epeg%2E260" TargetMode="External"/><Relationship Id="rId2459" Type="http://schemas.openxmlformats.org/officeDocument/2006/relationships/hyperlink" Target="https://www.kegg.jp/dbget-bin/www_bget?ko:" TargetMode="External"/><Relationship Id="rId2873" Type="http://schemas.openxmlformats.org/officeDocument/2006/relationships/hyperlink" Target="https://www.kegg.jp/dbget-bin/www_bget?ko:K07482" TargetMode="External"/><Relationship Id="rId3924" Type="http://schemas.openxmlformats.org/officeDocument/2006/relationships/hyperlink" Target="https://www.kegg.jp/kegg-bin/blastkoala_result_gene_list?id=fdcc166cff7cf902907463ff7eff1e42019cc537&amp;passwd=rLRQUz&amp;type=blastkoala&amp;code=user&amp;target=fig%7C1029756%2E3%2Epeg%2E1309" TargetMode="External"/><Relationship Id="rId6330" Type="http://schemas.openxmlformats.org/officeDocument/2006/relationships/hyperlink" Target="https://www.kegg.jp/kegg-bin/blastkoala_result_gene_list?id=fdcc166cff7cf902907463ff7eff1e42019cc537&amp;passwd=rLRQUz&amp;type=blastkoala&amp;code=user&amp;target=fig%7C1029756%2E3%2Epeg%2E2111" TargetMode="External"/><Relationship Id="rId9486" Type="http://schemas.openxmlformats.org/officeDocument/2006/relationships/hyperlink" Target="https://www.kegg.jp/kegg-bin/blastkoala_result_gene_list?id=fdcc166cff7cf902907463ff7eff1e42019cc537&amp;passwd=rLRQUz&amp;type=blastkoala&amp;code=user&amp;target=fig%7C1029756%2E3%2Epeg%2E3163" TargetMode="External"/><Relationship Id="rId845" Type="http://schemas.openxmlformats.org/officeDocument/2006/relationships/hyperlink" Target="https://www.kegg.jp/dbget-bin/www_bget?ko:K03644" TargetMode="External"/><Relationship Id="rId1475" Type="http://schemas.openxmlformats.org/officeDocument/2006/relationships/hyperlink" Target="https://www.kegg.jp/dbget-bin/www_bget?ko:K08311" TargetMode="External"/><Relationship Id="rId2526" Type="http://schemas.openxmlformats.org/officeDocument/2006/relationships/hyperlink" Target="https://www.kegg.jp/kegg-bin/blastkoala_result_gene_list?id=fdcc166cff7cf902907463ff7eff1e42019cc537&amp;passwd=rLRQUz&amp;type=blastkoala&amp;code=user&amp;target=fig%7C1029756%2E3%2Epeg%2E842" TargetMode="External"/><Relationship Id="rId8088" Type="http://schemas.openxmlformats.org/officeDocument/2006/relationships/hyperlink" Target="https://www.kegg.jp/kegg-bin/blastkoala_result_gene_list?id=fdcc166cff7cf902907463ff7eff1e42019cc537&amp;passwd=rLRQUz&amp;type=blastkoala&amp;code=user&amp;target=fig%7C1029756%2E3%2Epeg%2E2697" TargetMode="External"/><Relationship Id="rId9139" Type="http://schemas.openxmlformats.org/officeDocument/2006/relationships/hyperlink" Target="https://www.kegg.jp/dbget-bin/www_bget?ko:K00970" TargetMode="External"/><Relationship Id="rId9553" Type="http://schemas.openxmlformats.org/officeDocument/2006/relationships/hyperlink" Target="https://www.kegg.jp/dbget-bin/www_bget?ko:K01679" TargetMode="External"/><Relationship Id="rId1128" Type="http://schemas.openxmlformats.org/officeDocument/2006/relationships/hyperlink" Target="https://www.kegg.jp/dbget-bin/www_bget?ko:" TargetMode="External"/><Relationship Id="rId1542" Type="http://schemas.openxmlformats.org/officeDocument/2006/relationships/hyperlink" Target="https://www.kegg.jp/dbget-bin/www_bget?ko:" TargetMode="External"/><Relationship Id="rId2940" Type="http://schemas.openxmlformats.org/officeDocument/2006/relationships/hyperlink" Target="https://www.kegg.jp/kegg-bin/blastkoala_result_gene_list?id=fdcc166cff7cf902907463ff7eff1e42019cc537&amp;passwd=rLRQUz&amp;type=blastkoala&amp;code=user&amp;target=fig%7C1029756%2E3%2Epeg%2E980" TargetMode="External"/><Relationship Id="rId4698" Type="http://schemas.openxmlformats.org/officeDocument/2006/relationships/hyperlink" Target="https://www.kegg.jp/kegg-bin/blastkoala_result_gene_list?id=fdcc166cff7cf902907463ff7eff1e42019cc537&amp;passwd=rLRQUz&amp;type=blastkoala&amp;code=user&amp;target=fig%7C1029756%2E3%2Epeg%2E1567" TargetMode="External"/><Relationship Id="rId5749" Type="http://schemas.openxmlformats.org/officeDocument/2006/relationships/hyperlink" Target="https://www.kegg.jp/dbget-bin/www_bget?ko:" TargetMode="External"/><Relationship Id="rId8155" Type="http://schemas.openxmlformats.org/officeDocument/2006/relationships/hyperlink" Target="https://www.kegg.jp/dbget-bin/www_bget?ko:" TargetMode="External"/><Relationship Id="rId9206" Type="http://schemas.openxmlformats.org/officeDocument/2006/relationships/hyperlink" Target="https://www.kegg.jp/dbget-bin/www_bget?ko:" TargetMode="External"/><Relationship Id="rId10085" Type="http://schemas.openxmlformats.org/officeDocument/2006/relationships/hyperlink" Target="https://www.kegg.jp/dbget-bin/www_bget?ko:" TargetMode="External"/><Relationship Id="rId912" Type="http://schemas.openxmlformats.org/officeDocument/2006/relationships/hyperlink" Target="https://www.kegg.jp/dbget-bin/www_bget?ko:" TargetMode="External"/><Relationship Id="rId7171" Type="http://schemas.openxmlformats.org/officeDocument/2006/relationships/hyperlink" Target="https://www.kegg.jp/dbget-bin/www_bget?ko:" TargetMode="External"/><Relationship Id="rId8222" Type="http://schemas.openxmlformats.org/officeDocument/2006/relationships/hyperlink" Target="https://www.kegg.jp/dbget-bin/www_bget?ko:K01845" TargetMode="External"/><Relationship Id="rId9620" Type="http://schemas.openxmlformats.org/officeDocument/2006/relationships/hyperlink" Target="https://www.kegg.jp/dbget-bin/www_bget?ko:" TargetMode="External"/><Relationship Id="rId4765" Type="http://schemas.openxmlformats.org/officeDocument/2006/relationships/hyperlink" Target="https://www.kegg.jp/dbget-bin/www_bget?ko:" TargetMode="External"/><Relationship Id="rId5816" Type="http://schemas.openxmlformats.org/officeDocument/2006/relationships/hyperlink" Target="https://www.kegg.jp/dbget-bin/www_bget?ko:" TargetMode="External"/><Relationship Id="rId10152" Type="http://schemas.openxmlformats.org/officeDocument/2006/relationships/hyperlink" Target="https://www.kegg.jp/kegg-bin/blastkoala_result_gene_list?id=fdcc166cff7cf902907463ff7eff1e42019cc537&amp;passwd=rLRQUz&amp;type=blastkoala&amp;code=user&amp;target=fig%7C1029756%2E3%2Epeg%2E3385" TargetMode="External"/><Relationship Id="rId288" Type="http://schemas.openxmlformats.org/officeDocument/2006/relationships/hyperlink" Target="https://www.kegg.jp/dbget-bin/www_bget?ko:K00958" TargetMode="External"/><Relationship Id="rId3367" Type="http://schemas.openxmlformats.org/officeDocument/2006/relationships/hyperlink" Target="https://www.kegg.jp/dbget-bin/www_bget?ko:K03469" TargetMode="External"/><Relationship Id="rId3781" Type="http://schemas.openxmlformats.org/officeDocument/2006/relationships/hyperlink" Target="https://www.kegg.jp/dbget-bin/www_bget?ko:" TargetMode="External"/><Relationship Id="rId4418" Type="http://schemas.openxmlformats.org/officeDocument/2006/relationships/hyperlink" Target="https://www.kegg.jp/dbget-bin/www_bget?ko:" TargetMode="External"/><Relationship Id="rId4832" Type="http://schemas.openxmlformats.org/officeDocument/2006/relationships/hyperlink" Target="https://www.kegg.jp/dbget-bin/www_bget?ko:" TargetMode="External"/><Relationship Id="rId7988" Type="http://schemas.openxmlformats.org/officeDocument/2006/relationships/hyperlink" Target="https://www.kegg.jp/dbget-bin/www_bget?ko:" TargetMode="External"/><Relationship Id="rId2383" Type="http://schemas.openxmlformats.org/officeDocument/2006/relationships/hyperlink" Target="https://www.kegg.jp/dbget-bin/www_bget?ko:" TargetMode="External"/><Relationship Id="rId3434" Type="http://schemas.openxmlformats.org/officeDocument/2006/relationships/hyperlink" Target="https://www.kegg.jp/dbget-bin/www_bget?ko:" TargetMode="External"/><Relationship Id="rId355" Type="http://schemas.openxmlformats.org/officeDocument/2006/relationships/hyperlink" Target="https://www.kegg.jp/kegg-bin/blastkoala_result_gene_list?id=fdcc166cff7cf902907463ff7eff1e42019cc537&amp;passwd=rLRQUz&amp;type=blastkoala&amp;code=user&amp;target=fig%7C1029756%2E3%2Epeg%2E119" TargetMode="External"/><Relationship Id="rId2036" Type="http://schemas.openxmlformats.org/officeDocument/2006/relationships/hyperlink" Target="https://www.kegg.jp/dbget-bin/www_bget?ko:" TargetMode="External"/><Relationship Id="rId2450" Type="http://schemas.openxmlformats.org/officeDocument/2006/relationships/hyperlink" Target="https://www.kegg.jp/dbget-bin/www_bget?ko:" TargetMode="External"/><Relationship Id="rId3501" Type="http://schemas.openxmlformats.org/officeDocument/2006/relationships/hyperlink" Target="https://www.kegg.jp/kegg-bin/blastkoala_result_gene_list?id=fdcc166cff7cf902907463ff7eff1e42019cc537&amp;passwd=rLRQUz&amp;type=blastkoala&amp;code=user&amp;target=fig%7C1029756%2E3%2Epeg%2E1167" TargetMode="External"/><Relationship Id="rId6657" Type="http://schemas.openxmlformats.org/officeDocument/2006/relationships/hyperlink" Target="https://www.kegg.jp/kegg-bin/blastkoala_result_gene_list?id=fdcc166cff7cf902907463ff7eff1e42019cc537&amp;passwd=rLRQUz&amp;type=blastkoala&amp;code=user&amp;target=fig%7C1029756%2E3%2Epeg%2E2220" TargetMode="External"/><Relationship Id="rId7708" Type="http://schemas.openxmlformats.org/officeDocument/2006/relationships/hyperlink" Target="https://www.kegg.jp/dbget-bin/www_bget?ko:K03926" TargetMode="External"/><Relationship Id="rId9063" Type="http://schemas.openxmlformats.org/officeDocument/2006/relationships/hyperlink" Target="https://www.kegg.jp/kegg-bin/blastkoala_result_gene_list?id=fdcc166cff7cf902907463ff7eff1e42019cc537&amp;passwd=rLRQUz&amp;type=blastkoala&amp;code=user&amp;target=fig%7C1029756%2E3%2Epeg%2E3022" TargetMode="External"/><Relationship Id="rId422" Type="http://schemas.openxmlformats.org/officeDocument/2006/relationships/hyperlink" Target="https://www.kegg.jp/dbget-bin/www_bget?ko:K05973" TargetMode="External"/><Relationship Id="rId1052" Type="http://schemas.openxmlformats.org/officeDocument/2006/relationships/hyperlink" Target="https://www.kegg.jp/dbget-bin/www_bget?ko:K00241" TargetMode="External"/><Relationship Id="rId2103" Type="http://schemas.openxmlformats.org/officeDocument/2006/relationships/hyperlink" Target="https://www.kegg.jp/kegg-bin/blastkoala_result_gene_list?id=fdcc166cff7cf902907463ff7eff1e42019cc537&amp;passwd=rLRQUz&amp;type=blastkoala&amp;code=user&amp;target=fig%7C1029756%2E3%2Epeg%2E701" TargetMode="External"/><Relationship Id="rId5259" Type="http://schemas.openxmlformats.org/officeDocument/2006/relationships/hyperlink" Target="https://www.kegg.jp/kegg-bin/blastkoala_result_gene_list?id=fdcc166cff7cf902907463ff7eff1e42019cc537&amp;passwd=rLRQUz&amp;type=blastkoala&amp;code=user&amp;target=fig%7C1029756%2E3%2Epeg%2E1754" TargetMode="External"/><Relationship Id="rId5673" Type="http://schemas.openxmlformats.org/officeDocument/2006/relationships/hyperlink" Target="https://www.kegg.jp/kegg-bin/blastkoala_result_gene_list?id=fdcc166cff7cf902907463ff7eff1e42019cc537&amp;passwd=rLRQUz&amp;type=blastkoala&amp;code=user&amp;target=fig%7C1029756%2E3%2Epeg%2E1892" TargetMode="External"/><Relationship Id="rId9130" Type="http://schemas.openxmlformats.org/officeDocument/2006/relationships/hyperlink" Target="https://www.kegg.jp/dbget-bin/www_bget?ko:" TargetMode="External"/><Relationship Id="rId4275" Type="http://schemas.openxmlformats.org/officeDocument/2006/relationships/hyperlink" Target="https://www.kegg.jp/kegg-bin/blastkoala_result_gene_list?id=fdcc166cff7cf902907463ff7eff1e42019cc537&amp;passwd=rLRQUz&amp;type=blastkoala&amp;code=user&amp;target=fig%7C1029756%2E3%2Epeg%2E1426" TargetMode="External"/><Relationship Id="rId5326" Type="http://schemas.openxmlformats.org/officeDocument/2006/relationships/hyperlink" Target="https://www.kegg.jp/dbget-bin/www_bget?ko:" TargetMode="External"/><Relationship Id="rId6724" Type="http://schemas.openxmlformats.org/officeDocument/2006/relationships/hyperlink" Target="https://www.kegg.jp/dbget-bin/www_bget?ko:K00384" TargetMode="External"/><Relationship Id="rId1869" Type="http://schemas.openxmlformats.org/officeDocument/2006/relationships/hyperlink" Target="https://www.kegg.jp/dbget-bin/www_bget?ko:" TargetMode="External"/><Relationship Id="rId3291" Type="http://schemas.openxmlformats.org/officeDocument/2006/relationships/hyperlink" Target="https://www.kegg.jp/kegg-bin/blastkoala_result_gene_list?id=fdcc166cff7cf902907463ff7eff1e42019cc537&amp;passwd=rLRQUz&amp;type=blastkoala&amp;code=user&amp;target=fig%7C1029756%2E3%2Epeg%2E1097" TargetMode="External"/><Relationship Id="rId5740" Type="http://schemas.openxmlformats.org/officeDocument/2006/relationships/hyperlink" Target="https://www.kegg.jp/dbget-bin/www_bget?ko:" TargetMode="External"/><Relationship Id="rId8896" Type="http://schemas.openxmlformats.org/officeDocument/2006/relationships/hyperlink" Target="https://www.kegg.jp/dbget-bin/www_bget?ko:" TargetMode="External"/><Relationship Id="rId9947" Type="http://schemas.openxmlformats.org/officeDocument/2006/relationships/hyperlink" Target="https://www.kegg.jp/dbget-bin/www_bget?ko:" TargetMode="External"/><Relationship Id="rId1936" Type="http://schemas.openxmlformats.org/officeDocument/2006/relationships/hyperlink" Target="https://www.kegg.jp/kegg-bin/blastkoala_result_gene_list?id=fdcc166cff7cf902907463ff7eff1e42019cc537&amp;passwd=rLRQUz&amp;type=blastkoala&amp;code=user&amp;target=fig%7C1029756%2E3%2Epeg%2E646" TargetMode="External"/><Relationship Id="rId4342" Type="http://schemas.openxmlformats.org/officeDocument/2006/relationships/hyperlink" Target="https://www.kegg.jp/dbget-bin/www_bget?ko:K02189" TargetMode="External"/><Relationship Id="rId7498" Type="http://schemas.openxmlformats.org/officeDocument/2006/relationships/hyperlink" Target="https://www.kegg.jp/dbget-bin/www_bget?ko:K00548" TargetMode="External"/><Relationship Id="rId8549" Type="http://schemas.openxmlformats.org/officeDocument/2006/relationships/hyperlink" Target="https://www.kegg.jp/dbget-bin/www_bget?ko:" TargetMode="External"/><Relationship Id="rId8963" Type="http://schemas.openxmlformats.org/officeDocument/2006/relationships/hyperlink" Target="https://www.kegg.jp/dbget-bin/www_bget?ko:" TargetMode="External"/><Relationship Id="rId10479" Type="http://schemas.openxmlformats.org/officeDocument/2006/relationships/hyperlink" Target="https://www.kegg.jp/kegg-bin/blastkoala_result_gene_list?id=fdcc166cff7cf902907463ff7eff1e42019cc537&amp;passwd=rLRQUz&amp;type=blastkoala&amp;code=user&amp;target=fig%7C1029756%2E3%2Epeg%2E3494" TargetMode="External"/><Relationship Id="rId7565" Type="http://schemas.openxmlformats.org/officeDocument/2006/relationships/hyperlink" Target="https://www.kegg.jp/dbget-bin/www_bget?ko:" TargetMode="External"/><Relationship Id="rId8616" Type="http://schemas.openxmlformats.org/officeDocument/2006/relationships/hyperlink" Target="https://www.kegg.jp/kegg-bin/blastkoala_result_gene_list?id=fdcc166cff7cf902907463ff7eff1e42019cc537&amp;passwd=rLRQUz&amp;type=blastkoala&amp;code=user&amp;target=fig%7C1029756%2E3%2Epeg%2E2873" TargetMode="External"/><Relationship Id="rId10546" Type="http://schemas.openxmlformats.org/officeDocument/2006/relationships/hyperlink" Target="https://www.kegg.jp/dbget-bin/www_bget?ko:K17226" TargetMode="External"/><Relationship Id="rId3011" Type="http://schemas.openxmlformats.org/officeDocument/2006/relationships/hyperlink" Target="https://www.kegg.jp/dbget-bin/www_bget?ko:" TargetMode="External"/><Relationship Id="rId6167" Type="http://schemas.openxmlformats.org/officeDocument/2006/relationships/hyperlink" Target="https://www.kegg.jp/dbget-bin/www_bget?ko:" TargetMode="External"/><Relationship Id="rId6581" Type="http://schemas.openxmlformats.org/officeDocument/2006/relationships/hyperlink" Target="https://www.kegg.jp/dbget-bin/www_bget?ko:K01992" TargetMode="External"/><Relationship Id="rId7218" Type="http://schemas.openxmlformats.org/officeDocument/2006/relationships/hyperlink" Target="https://www.kegg.jp/kegg-bin/blastkoala_result_gene_list?id=fdcc166cff7cf902907463ff7eff1e42019cc537&amp;passwd=rLRQUz&amp;type=blastkoala&amp;code=user&amp;target=fig%7C1029756%2E3%2Epeg%2E2407" TargetMode="External"/><Relationship Id="rId7632" Type="http://schemas.openxmlformats.org/officeDocument/2006/relationships/hyperlink" Target="https://www.kegg.jp/kegg-bin/blastkoala_result_gene_list?id=fdcc166cff7cf902907463ff7eff1e42019cc537&amp;passwd=rLRQUz&amp;type=blastkoala&amp;code=user&amp;target=fig%7C1029756%2E3%2Epeg%2E2545" TargetMode="External"/><Relationship Id="rId2777" Type="http://schemas.openxmlformats.org/officeDocument/2006/relationships/hyperlink" Target="https://www.kegg.jp/dbget-bin/www_bget?ko:K06287" TargetMode="External"/><Relationship Id="rId5183" Type="http://schemas.openxmlformats.org/officeDocument/2006/relationships/hyperlink" Target="https://www.kegg.jp/dbget-bin/www_bget?ko:K09978" TargetMode="External"/><Relationship Id="rId6234" Type="http://schemas.openxmlformats.org/officeDocument/2006/relationships/hyperlink" Target="https://www.kegg.jp/kegg-bin/blastkoala_result_gene_list?id=fdcc166cff7cf902907463ff7eff1e42019cc537&amp;passwd=rLRQUz&amp;type=blastkoala&amp;code=user&amp;target=fig%7C1029756%2E3%2Epeg%2E2079" TargetMode="External"/><Relationship Id="rId10613" Type="http://schemas.openxmlformats.org/officeDocument/2006/relationships/hyperlink" Target="https://www.kegg.jp/dbget-bin/www_bget?ko:K01266" TargetMode="External"/><Relationship Id="rId749" Type="http://schemas.openxmlformats.org/officeDocument/2006/relationships/hyperlink" Target="https://www.kegg.jp/dbget-bin/www_bget?ko:" TargetMode="External"/><Relationship Id="rId1379" Type="http://schemas.openxmlformats.org/officeDocument/2006/relationships/hyperlink" Target="https://www.kegg.jp/dbget-bin/www_bget?ko:K02037" TargetMode="External"/><Relationship Id="rId3828" Type="http://schemas.openxmlformats.org/officeDocument/2006/relationships/hyperlink" Target="https://www.kegg.jp/kegg-bin/blastkoala_result_gene_list?id=fdcc166cff7cf902907463ff7eff1e42019cc537&amp;passwd=rLRQUz&amp;type=blastkoala&amp;code=user&amp;target=fig%7C1029756%2E3%2Epeg%2E1277" TargetMode="External"/><Relationship Id="rId5250" Type="http://schemas.openxmlformats.org/officeDocument/2006/relationships/hyperlink" Target="https://www.kegg.jp/kegg-bin/blastkoala_result_gene_list?id=fdcc166cff7cf902907463ff7eff1e42019cc537&amp;passwd=rLRQUz&amp;type=blastkoala&amp;code=user&amp;target=fig%7C1029756%2E3%2Epeg%2E1751" TargetMode="External"/><Relationship Id="rId6301" Type="http://schemas.openxmlformats.org/officeDocument/2006/relationships/hyperlink" Target="https://www.kegg.jp/dbget-bin/www_bget?ko:" TargetMode="External"/><Relationship Id="rId9457" Type="http://schemas.openxmlformats.org/officeDocument/2006/relationships/hyperlink" Target="https://www.kegg.jp/dbget-bin/www_bget?ko:" TargetMode="External"/><Relationship Id="rId1793" Type="http://schemas.openxmlformats.org/officeDocument/2006/relationships/hyperlink" Target="https://www.kegg.jp/dbget-bin/www_bget?ko:" TargetMode="External"/><Relationship Id="rId2844" Type="http://schemas.openxmlformats.org/officeDocument/2006/relationships/hyperlink" Target="https://www.kegg.jp/kegg-bin/blastkoala_result_gene_list?id=fdcc166cff7cf902907463ff7eff1e42019cc537&amp;passwd=rLRQUz&amp;type=blastkoala&amp;code=user&amp;target=fig%7C1029756%2E3%2Epeg%2E948" TargetMode="External"/><Relationship Id="rId8059" Type="http://schemas.openxmlformats.org/officeDocument/2006/relationships/hyperlink" Target="https://www.kegg.jp/dbget-bin/www_bget?ko:" TargetMode="External"/><Relationship Id="rId9871" Type="http://schemas.openxmlformats.org/officeDocument/2006/relationships/hyperlink" Target="https://www.kegg.jp/dbget-bin/www_bget?ko:" TargetMode="External"/><Relationship Id="rId85" Type="http://schemas.openxmlformats.org/officeDocument/2006/relationships/hyperlink" Target="https://www.kegg.jp/kegg-bin/blastkoala_result_gene_list?id=fdcc166cff7cf902907463ff7eff1e42019cc537&amp;passwd=rLRQUz&amp;type=blastkoala&amp;code=user&amp;target=fig%7C1029756%2E3%2Epeg%2E29" TargetMode="External"/><Relationship Id="rId816" Type="http://schemas.openxmlformats.org/officeDocument/2006/relationships/hyperlink" Target="https://www.kegg.jp/dbget-bin/www_bget?ko:" TargetMode="External"/><Relationship Id="rId1446" Type="http://schemas.openxmlformats.org/officeDocument/2006/relationships/hyperlink" Target="https://www.kegg.jp/dbget-bin/www_bget?ko:" TargetMode="External"/><Relationship Id="rId1860" Type="http://schemas.openxmlformats.org/officeDocument/2006/relationships/hyperlink" Target="https://www.kegg.jp/dbget-bin/www_bget?ko:K12685" TargetMode="External"/><Relationship Id="rId2911" Type="http://schemas.openxmlformats.org/officeDocument/2006/relationships/hyperlink" Target="https://www.kegg.jp/dbget-bin/www_bget?ko:K07316" TargetMode="External"/><Relationship Id="rId7075" Type="http://schemas.openxmlformats.org/officeDocument/2006/relationships/hyperlink" Target="https://www.kegg.jp/dbget-bin/www_bget?ko:" TargetMode="External"/><Relationship Id="rId8473" Type="http://schemas.openxmlformats.org/officeDocument/2006/relationships/hyperlink" Target="https://www.kegg.jp/dbget-bin/www_bget?ko:K02572" TargetMode="External"/><Relationship Id="rId9524" Type="http://schemas.openxmlformats.org/officeDocument/2006/relationships/hyperlink" Target="https://www.kegg.jp/dbget-bin/www_bget?ko:" TargetMode="External"/><Relationship Id="rId1513" Type="http://schemas.openxmlformats.org/officeDocument/2006/relationships/hyperlink" Target="https://www.kegg.jp/kegg-bin/blastkoala_result_gene_list?id=fdcc166cff7cf902907463ff7eff1e42019cc537&amp;passwd=rLRQUz&amp;type=blastkoala&amp;code=user&amp;target=fig%7C1029756%2E3%2Epeg%2E505" TargetMode="External"/><Relationship Id="rId4669" Type="http://schemas.openxmlformats.org/officeDocument/2006/relationships/hyperlink" Target="https://www.kegg.jp/dbget-bin/www_bget?ko:" TargetMode="External"/><Relationship Id="rId8126" Type="http://schemas.openxmlformats.org/officeDocument/2006/relationships/hyperlink" Target="https://www.kegg.jp/dbget-bin/www_bget?ko:" TargetMode="External"/><Relationship Id="rId8540" Type="http://schemas.openxmlformats.org/officeDocument/2006/relationships/hyperlink" Target="https://www.kegg.jp/dbget-bin/www_bget?ko:" TargetMode="External"/><Relationship Id="rId10056" Type="http://schemas.openxmlformats.org/officeDocument/2006/relationships/hyperlink" Target="https://www.kegg.jp/kegg-bin/blastkoala_result_gene_list?id=fdcc166cff7cf902907463ff7eff1e42019cc537&amp;passwd=rLRQUz&amp;type=blastkoala&amp;code=user&amp;target=fig%7C1029756%2E3%2Epeg%2E3353" TargetMode="External"/><Relationship Id="rId10470" Type="http://schemas.openxmlformats.org/officeDocument/2006/relationships/hyperlink" Target="https://www.kegg.jp/kegg-bin/blastkoala_result_gene_list?id=fdcc166cff7cf902907463ff7eff1e42019cc537&amp;passwd=rLRQUz&amp;type=blastkoala&amp;code=user&amp;target=fig%7C1029756%2E3%2Epeg%2E3491" TargetMode="External"/><Relationship Id="rId3685" Type="http://schemas.openxmlformats.org/officeDocument/2006/relationships/hyperlink" Target="https://www.kegg.jp/dbget-bin/www_bget?ko:K03205" TargetMode="External"/><Relationship Id="rId4736" Type="http://schemas.openxmlformats.org/officeDocument/2006/relationships/hyperlink" Target="https://www.kegg.jp/dbget-bin/www_bget?ko:" TargetMode="External"/><Relationship Id="rId6091" Type="http://schemas.openxmlformats.org/officeDocument/2006/relationships/hyperlink" Target="https://www.kegg.jp/dbget-bin/www_bget?ko:" TargetMode="External"/><Relationship Id="rId7142" Type="http://schemas.openxmlformats.org/officeDocument/2006/relationships/hyperlink" Target="https://www.kegg.jp/dbget-bin/www_bget?ko:" TargetMode="External"/><Relationship Id="rId10123" Type="http://schemas.openxmlformats.org/officeDocument/2006/relationships/hyperlink" Target="https://www.kegg.jp/dbget-bin/www_bget?ko:K00865" TargetMode="External"/><Relationship Id="rId2287" Type="http://schemas.openxmlformats.org/officeDocument/2006/relationships/hyperlink" Target="https://www.kegg.jp/dbget-bin/www_bget?ko:K07391" TargetMode="External"/><Relationship Id="rId3338" Type="http://schemas.openxmlformats.org/officeDocument/2006/relationships/hyperlink" Target="https://www.kegg.jp/dbget-bin/www_bget?ko:" TargetMode="External"/><Relationship Id="rId3752" Type="http://schemas.openxmlformats.org/officeDocument/2006/relationships/hyperlink" Target="https://www.kegg.jp/dbget-bin/www_bget?ko:" TargetMode="External"/><Relationship Id="rId7959" Type="http://schemas.openxmlformats.org/officeDocument/2006/relationships/hyperlink" Target="https://www.kegg.jp/kegg-bin/blastkoala_result_gene_list?id=fdcc166cff7cf902907463ff7eff1e42019cc537&amp;passwd=rLRQUz&amp;type=blastkoala&amp;code=user&amp;target=fig%7C1029756%2E3%2Epeg%2E2654" TargetMode="External"/><Relationship Id="rId259" Type="http://schemas.openxmlformats.org/officeDocument/2006/relationships/hyperlink" Target="https://www.kegg.jp/kegg-bin/blastkoala_result_gene_list?id=fdcc166cff7cf902907463ff7eff1e42019cc537&amp;passwd=rLRQUz&amp;type=blastkoala&amp;code=user&amp;target=fig%7C1029756%2E3%2Epeg%2E87" TargetMode="External"/><Relationship Id="rId673" Type="http://schemas.openxmlformats.org/officeDocument/2006/relationships/hyperlink" Target="https://www.kegg.jp/kegg-bin/blastkoala_result_gene_list?id=fdcc166cff7cf902907463ff7eff1e42019cc537&amp;passwd=rLRQUz&amp;type=blastkoala&amp;code=user&amp;target=fig%7C1029756%2E3%2Epeg%2E225" TargetMode="External"/><Relationship Id="rId2354" Type="http://schemas.openxmlformats.org/officeDocument/2006/relationships/hyperlink" Target="https://www.kegg.jp/dbget-bin/www_bget?ko:" TargetMode="External"/><Relationship Id="rId3405" Type="http://schemas.openxmlformats.org/officeDocument/2006/relationships/hyperlink" Target="https://www.kegg.jp/kegg-bin/blastkoala_result_gene_list?id=fdcc166cff7cf902907463ff7eff1e42019cc537&amp;passwd=rLRQUz&amp;type=blastkoala&amp;code=user&amp;target=fig%7C1029756%2E3%2Epeg%2E1135" TargetMode="External"/><Relationship Id="rId4803" Type="http://schemas.openxmlformats.org/officeDocument/2006/relationships/hyperlink" Target="https://www.kegg.jp/kegg-bin/blastkoala_result_gene_list?id=fdcc166cff7cf902907463ff7eff1e42019cc537&amp;passwd=rLRQUz&amp;type=blastkoala&amp;code=user&amp;target=fig%7C1029756%2E3%2Epeg%2E1602" TargetMode="External"/><Relationship Id="rId9381" Type="http://schemas.openxmlformats.org/officeDocument/2006/relationships/hyperlink" Target="https://www.kegg.jp/kegg-bin/blastkoala_result_gene_list?id=fdcc166cff7cf902907463ff7eff1e42019cc537&amp;passwd=rLRQUz&amp;type=blastkoala&amp;code=user&amp;target=fig%7C1029756%2E3%2Epeg%2E3128" TargetMode="External"/><Relationship Id="rId326" Type="http://schemas.openxmlformats.org/officeDocument/2006/relationships/hyperlink" Target="https://www.kegg.jp/dbget-bin/www_bget?ko:" TargetMode="External"/><Relationship Id="rId1370" Type="http://schemas.openxmlformats.org/officeDocument/2006/relationships/hyperlink" Target="https://www.kegg.jp/dbget-bin/www_bget?ko:K02039" TargetMode="External"/><Relationship Id="rId2007" Type="http://schemas.openxmlformats.org/officeDocument/2006/relationships/hyperlink" Target="https://www.kegg.jp/kegg-bin/blastkoala_result_gene_list?id=fdcc166cff7cf902907463ff7eff1e42019cc537&amp;passwd=rLRQUz&amp;type=blastkoala&amp;code=user&amp;target=fig%7C1029756%2E3%2Epeg%2E669" TargetMode="External"/><Relationship Id="rId6975" Type="http://schemas.openxmlformats.org/officeDocument/2006/relationships/hyperlink" Target="https://www.kegg.jp/kegg-bin/blastkoala_result_gene_list?id=fdcc166cff7cf902907463ff7eff1e42019cc537&amp;passwd=rLRQUz&amp;type=blastkoala&amp;code=user&amp;target=fig%7C1029756%2E3%2Epeg%2E2326" TargetMode="External"/><Relationship Id="rId9034" Type="http://schemas.openxmlformats.org/officeDocument/2006/relationships/hyperlink" Target="https://www.kegg.jp/dbget-bin/www_bget?ko:" TargetMode="External"/><Relationship Id="rId740" Type="http://schemas.openxmlformats.org/officeDocument/2006/relationships/hyperlink" Target="https://www.kegg.jp/dbget-bin/www_bget?ko:K01409" TargetMode="External"/><Relationship Id="rId1023" Type="http://schemas.openxmlformats.org/officeDocument/2006/relationships/hyperlink" Target="https://www.kegg.jp/dbget-bin/www_bget?ko:" TargetMode="External"/><Relationship Id="rId2421" Type="http://schemas.openxmlformats.org/officeDocument/2006/relationships/hyperlink" Target="https://www.kegg.jp/kegg-bin/blastkoala_result_gene_list?id=fdcc166cff7cf902907463ff7eff1e42019cc537&amp;passwd=rLRQUz&amp;type=blastkoala&amp;code=user&amp;target=fig%7C1029756%2E3%2Epeg%2E807" TargetMode="External"/><Relationship Id="rId4179" Type="http://schemas.openxmlformats.org/officeDocument/2006/relationships/hyperlink" Target="https://www.kegg.jp/kegg-bin/blastkoala_result_gene_list?id=fdcc166cff7cf902907463ff7eff1e42019cc537&amp;passwd=rLRQUz&amp;type=blastkoala&amp;code=user&amp;target=fig%7C1029756%2E3%2Epeg%2E1394" TargetMode="External"/><Relationship Id="rId5577" Type="http://schemas.openxmlformats.org/officeDocument/2006/relationships/hyperlink" Target="https://www.kegg.jp/kegg-bin/blastkoala_result_gene_list?id=fdcc166cff7cf902907463ff7eff1e42019cc537&amp;passwd=rLRQUz&amp;type=blastkoala&amp;code=user&amp;target=fig%7C1029756%2E3%2Epeg%2E1860" TargetMode="External"/><Relationship Id="rId5991" Type="http://schemas.openxmlformats.org/officeDocument/2006/relationships/hyperlink" Target="https://www.kegg.jp/kegg-bin/blastkoala_result_gene_list?id=fdcc166cff7cf902907463ff7eff1e42019cc537&amp;passwd=rLRQUz&amp;type=blastkoala&amp;code=user&amp;target=fig%7C1029756%2E3%2Epeg%2E1998" TargetMode="External"/><Relationship Id="rId6628" Type="http://schemas.openxmlformats.org/officeDocument/2006/relationships/hyperlink" Target="https://www.kegg.jp/dbget-bin/www_bget?ko:" TargetMode="External"/><Relationship Id="rId8050" Type="http://schemas.openxmlformats.org/officeDocument/2006/relationships/hyperlink" Target="https://www.kegg.jp/dbget-bin/www_bget?ko:K09154" TargetMode="External"/><Relationship Id="rId4593" Type="http://schemas.openxmlformats.org/officeDocument/2006/relationships/hyperlink" Target="https://www.kegg.jp/kegg-bin/blastkoala_result_gene_list?id=fdcc166cff7cf902907463ff7eff1e42019cc537&amp;passwd=rLRQUz&amp;type=blastkoala&amp;code=user&amp;target=fig%7C1029756%2E3%2Epeg%2E1532" TargetMode="External"/><Relationship Id="rId5644" Type="http://schemas.openxmlformats.org/officeDocument/2006/relationships/hyperlink" Target="https://www.kegg.jp/dbget-bin/www_bget?ko:" TargetMode="External"/><Relationship Id="rId9101" Type="http://schemas.openxmlformats.org/officeDocument/2006/relationships/hyperlink" Target="https://www.kegg.jp/dbget-bin/www_bget?ko:" TargetMode="External"/><Relationship Id="rId3195" Type="http://schemas.openxmlformats.org/officeDocument/2006/relationships/hyperlink" Target="https://www.kegg.jp/kegg-bin/blastkoala_result_gene_list?id=fdcc166cff7cf902907463ff7eff1e42019cc537&amp;passwd=rLRQUz&amp;type=blastkoala&amp;code=user&amp;target=fig%7C1029756%2E3%2Epeg%2E1065" TargetMode="External"/><Relationship Id="rId4246" Type="http://schemas.openxmlformats.org/officeDocument/2006/relationships/hyperlink" Target="https://www.kegg.jp/dbget-bin/www_bget?ko:K00382" TargetMode="External"/><Relationship Id="rId4660" Type="http://schemas.openxmlformats.org/officeDocument/2006/relationships/hyperlink" Target="https://www.kegg.jp/dbget-bin/www_bget?ko:" TargetMode="External"/><Relationship Id="rId5711" Type="http://schemas.openxmlformats.org/officeDocument/2006/relationships/hyperlink" Target="https://www.kegg.jp/dbget-bin/www_bget?ko:" TargetMode="External"/><Relationship Id="rId8867" Type="http://schemas.openxmlformats.org/officeDocument/2006/relationships/hyperlink" Target="https://www.kegg.jp/dbget-bin/www_bget?ko:K16254" TargetMode="External"/><Relationship Id="rId9918" Type="http://schemas.openxmlformats.org/officeDocument/2006/relationships/hyperlink" Target="https://www.kegg.jp/kegg-bin/blastkoala_result_gene_list?id=fdcc166cff7cf902907463ff7eff1e42019cc537&amp;passwd=rLRQUz&amp;type=blastkoala&amp;code=user&amp;target=fig%7C1029756%2E3%2Epeg%2E3307" TargetMode="External"/><Relationship Id="rId3262" Type="http://schemas.openxmlformats.org/officeDocument/2006/relationships/hyperlink" Target="https://www.kegg.jp/dbget-bin/www_bget?ko:K02282" TargetMode="External"/><Relationship Id="rId4313" Type="http://schemas.openxmlformats.org/officeDocument/2006/relationships/hyperlink" Target="https://www.kegg.jp/dbget-bin/www_bget?ko:K16079" TargetMode="External"/><Relationship Id="rId7469" Type="http://schemas.openxmlformats.org/officeDocument/2006/relationships/hyperlink" Target="https://www.kegg.jp/dbget-bin/www_bget?ko:" TargetMode="External"/><Relationship Id="rId7883" Type="http://schemas.openxmlformats.org/officeDocument/2006/relationships/hyperlink" Target="https://www.kegg.jp/dbget-bin/www_bget?ko:" TargetMode="External"/><Relationship Id="rId183" Type="http://schemas.openxmlformats.org/officeDocument/2006/relationships/hyperlink" Target="https://www.kegg.jp/dbget-bin/www_bget?ko:" TargetMode="External"/><Relationship Id="rId1907" Type="http://schemas.openxmlformats.org/officeDocument/2006/relationships/hyperlink" Target="https://www.kegg.jp/dbget-bin/www_bget?ko:K03684" TargetMode="External"/><Relationship Id="rId6485" Type="http://schemas.openxmlformats.org/officeDocument/2006/relationships/hyperlink" Target="https://www.kegg.jp/dbget-bin/www_bget?ko:" TargetMode="External"/><Relationship Id="rId7536" Type="http://schemas.openxmlformats.org/officeDocument/2006/relationships/hyperlink" Target="https://www.kegg.jp/kegg-bin/blastkoala_result_gene_list?id=fdcc166cff7cf902907463ff7eff1e42019cc537&amp;passwd=rLRQUz&amp;type=blastkoala&amp;code=user&amp;target=fig%7C1029756%2E3%2Epeg%2E2513" TargetMode="External"/><Relationship Id="rId8934" Type="http://schemas.openxmlformats.org/officeDocument/2006/relationships/hyperlink" Target="https://www.kegg.jp/kegg-bin/blastkoala_result_gene_list?id=fdcc166cff7cf902907463ff7eff1e42019cc537&amp;passwd=rLRQUz&amp;type=blastkoala&amp;code=user&amp;target=fig%7C1029756%2E3%2Epeg%2E2979" TargetMode="External"/><Relationship Id="rId250" Type="http://schemas.openxmlformats.org/officeDocument/2006/relationships/hyperlink" Target="https://www.kegg.jp/kegg-bin/blastkoala_result_gene_list?id=fdcc166cff7cf902907463ff7eff1e42019cc537&amp;passwd=rLRQUz&amp;type=blastkoala&amp;code=user&amp;target=fig%7C1029756%2E3%2Epeg%2E84" TargetMode="External"/><Relationship Id="rId5087" Type="http://schemas.openxmlformats.org/officeDocument/2006/relationships/hyperlink" Target="https://www.kegg.jp/dbget-bin/www_bget?ko:K20373" TargetMode="External"/><Relationship Id="rId6138" Type="http://schemas.openxmlformats.org/officeDocument/2006/relationships/hyperlink" Target="https://www.kegg.jp/kegg-bin/blastkoala_result_gene_list?id=fdcc166cff7cf902907463ff7eff1e42019cc537&amp;passwd=rLRQUz&amp;type=blastkoala&amp;code=user&amp;target=fig%7C1029756%2E3%2Epeg%2E2047" TargetMode="External"/><Relationship Id="rId7950" Type="http://schemas.openxmlformats.org/officeDocument/2006/relationships/hyperlink" Target="https://www.kegg.jp/kegg-bin/blastkoala_result_gene_list?id=fdcc166cff7cf902907463ff7eff1e42019cc537&amp;passwd=rLRQUz&amp;type=blastkoala&amp;code=user&amp;target=fig%7C1029756%2E3%2Epeg%2E2651" TargetMode="External"/><Relationship Id="rId10517" Type="http://schemas.openxmlformats.org/officeDocument/2006/relationships/hyperlink" Target="https://www.kegg.jp/dbget-bin/www_bget?ko:" TargetMode="External"/><Relationship Id="rId5154" Type="http://schemas.openxmlformats.org/officeDocument/2006/relationships/hyperlink" Target="https://www.kegg.jp/kegg-bin/blastkoala_result_gene_list?id=fdcc166cff7cf902907463ff7eff1e42019cc537&amp;passwd=rLRQUz&amp;type=blastkoala&amp;code=user&amp;target=fig%7C1029756%2E3%2Epeg%2E1719" TargetMode="External"/><Relationship Id="rId6552" Type="http://schemas.openxmlformats.org/officeDocument/2006/relationships/hyperlink" Target="https://www.kegg.jp/kegg-bin/blastkoala_result_gene_list?id=fdcc166cff7cf902907463ff7eff1e42019cc537&amp;passwd=rLRQUz&amp;type=blastkoala&amp;code=user&amp;target=fig%7C1029756%2E3%2Epeg%2E2185" TargetMode="External"/><Relationship Id="rId7603" Type="http://schemas.openxmlformats.org/officeDocument/2006/relationships/hyperlink" Target="https://www.kegg.jp/dbget-bin/www_bget?ko:" TargetMode="External"/><Relationship Id="rId1697" Type="http://schemas.openxmlformats.org/officeDocument/2006/relationships/hyperlink" Target="https://www.kegg.jp/dbget-bin/www_bget?ko:K00606" TargetMode="External"/><Relationship Id="rId2748" Type="http://schemas.openxmlformats.org/officeDocument/2006/relationships/hyperlink" Target="https://www.kegg.jp/kegg-bin/blastkoala_result_gene_list?id=fdcc166cff7cf902907463ff7eff1e42019cc537&amp;passwd=rLRQUz&amp;type=blastkoala&amp;code=user&amp;target=fig%7C1029756%2E3%2Epeg%2E916" TargetMode="External"/><Relationship Id="rId6205" Type="http://schemas.openxmlformats.org/officeDocument/2006/relationships/hyperlink" Target="https://www.kegg.jp/dbget-bin/www_bget?ko:" TargetMode="External"/><Relationship Id="rId9775" Type="http://schemas.openxmlformats.org/officeDocument/2006/relationships/hyperlink" Target="https://www.kegg.jp/dbget-bin/www_bget?ko:" TargetMode="External"/><Relationship Id="rId1764" Type="http://schemas.openxmlformats.org/officeDocument/2006/relationships/hyperlink" Target="https://www.kegg.jp/dbget-bin/www_bget?ko:" TargetMode="External"/><Relationship Id="rId2815" Type="http://schemas.openxmlformats.org/officeDocument/2006/relationships/hyperlink" Target="https://www.kegg.jp/dbget-bin/www_bget?ko:" TargetMode="External"/><Relationship Id="rId4170" Type="http://schemas.openxmlformats.org/officeDocument/2006/relationships/hyperlink" Target="https://www.kegg.jp/kegg-bin/blastkoala_result_gene_list?id=fdcc166cff7cf902907463ff7eff1e42019cc537&amp;passwd=rLRQUz&amp;type=blastkoala&amp;code=user&amp;target=fig%7C1029756%2E3%2Epeg%2E1391" TargetMode="External"/><Relationship Id="rId5221" Type="http://schemas.openxmlformats.org/officeDocument/2006/relationships/hyperlink" Target="https://www.kegg.jp/dbget-bin/www_bget?ko:" TargetMode="External"/><Relationship Id="rId8377" Type="http://schemas.openxmlformats.org/officeDocument/2006/relationships/hyperlink" Target="https://www.kegg.jp/dbget-bin/www_bget?ko:" TargetMode="External"/><Relationship Id="rId8791" Type="http://schemas.openxmlformats.org/officeDocument/2006/relationships/hyperlink" Target="https://www.kegg.jp/dbget-bin/www_bget?ko:" TargetMode="External"/><Relationship Id="rId9428" Type="http://schemas.openxmlformats.org/officeDocument/2006/relationships/hyperlink" Target="https://www.kegg.jp/dbget-bin/www_bget?ko:" TargetMode="External"/><Relationship Id="rId9842" Type="http://schemas.openxmlformats.org/officeDocument/2006/relationships/hyperlink" Target="https://www.kegg.jp/dbget-bin/www_bget?ko:" TargetMode="External"/><Relationship Id="rId56" Type="http://schemas.openxmlformats.org/officeDocument/2006/relationships/hyperlink" Target="https://www.kegg.jp/dbget-bin/www_bget?ko:" TargetMode="External"/><Relationship Id="rId1417" Type="http://schemas.openxmlformats.org/officeDocument/2006/relationships/hyperlink" Target="https://www.kegg.jp/kegg-bin/blastkoala_result_gene_list?id=fdcc166cff7cf902907463ff7eff1e42019cc537&amp;passwd=rLRQUz&amp;type=blastkoala&amp;code=user&amp;target=fig%7C1029756%2E3%2Epeg%2E473" TargetMode="External"/><Relationship Id="rId1831" Type="http://schemas.openxmlformats.org/officeDocument/2006/relationships/hyperlink" Target="https://www.kegg.jp/kegg-bin/blastkoala_result_gene_list?id=fdcc166cff7cf902907463ff7eff1e42019cc537&amp;passwd=rLRQUz&amp;type=blastkoala&amp;code=user&amp;target=fig%7C1029756%2E3%2Epeg%2E611" TargetMode="External"/><Relationship Id="rId4987" Type="http://schemas.openxmlformats.org/officeDocument/2006/relationships/hyperlink" Target="https://www.kegg.jp/dbget-bin/www_bget?ko:" TargetMode="External"/><Relationship Id="rId7393" Type="http://schemas.openxmlformats.org/officeDocument/2006/relationships/hyperlink" Target="https://www.kegg.jp/dbget-bin/www_bget?ko:K09989" TargetMode="External"/><Relationship Id="rId8444" Type="http://schemas.openxmlformats.org/officeDocument/2006/relationships/hyperlink" Target="https://www.kegg.jp/dbget-bin/www_bget?ko:" TargetMode="External"/><Relationship Id="rId10374" Type="http://schemas.openxmlformats.org/officeDocument/2006/relationships/hyperlink" Target="https://www.kegg.jp/kegg-bin/blastkoala_result_gene_list?id=fdcc166cff7cf902907463ff7eff1e42019cc537&amp;passwd=rLRQUz&amp;type=blastkoala&amp;code=user&amp;target=fig%7C1029756%2E3%2Epeg%2E3459" TargetMode="External"/><Relationship Id="rId3589" Type="http://schemas.openxmlformats.org/officeDocument/2006/relationships/hyperlink" Target="https://www.kegg.jp/dbget-bin/www_bget?ko:K00855" TargetMode="External"/><Relationship Id="rId7046" Type="http://schemas.openxmlformats.org/officeDocument/2006/relationships/hyperlink" Target="https://www.kegg.jp/dbget-bin/www_bget?ko:" TargetMode="External"/><Relationship Id="rId7460" Type="http://schemas.openxmlformats.org/officeDocument/2006/relationships/hyperlink" Target="https://www.kegg.jp/dbget-bin/www_bget?ko:" TargetMode="External"/><Relationship Id="rId8511" Type="http://schemas.openxmlformats.org/officeDocument/2006/relationships/hyperlink" Target="https://www.kegg.jp/kegg-bin/blastkoala_result_gene_list?id=fdcc166cff7cf902907463ff7eff1e42019cc537&amp;passwd=rLRQUz&amp;type=blastkoala&amp;code=user&amp;target=fig%7C1029756%2E3%2Epeg%2E2838" TargetMode="External"/><Relationship Id="rId10027" Type="http://schemas.openxmlformats.org/officeDocument/2006/relationships/hyperlink" Target="https://www.kegg.jp/dbget-bin/www_bget?ko:K07231" TargetMode="External"/><Relationship Id="rId6062" Type="http://schemas.openxmlformats.org/officeDocument/2006/relationships/hyperlink" Target="https://www.kegg.jp/dbget-bin/www_bget?ko:" TargetMode="External"/><Relationship Id="rId7113" Type="http://schemas.openxmlformats.org/officeDocument/2006/relationships/hyperlink" Target="https://www.kegg.jp/kegg-bin/blastkoala_result_gene_list?id=fdcc166cff7cf902907463ff7eff1e42019cc537&amp;passwd=rLRQUz&amp;type=blastkoala&amp;code=user&amp;target=fig%7C1029756%2E3%2Epeg%2E2372" TargetMode="External"/><Relationship Id="rId10441" Type="http://schemas.openxmlformats.org/officeDocument/2006/relationships/hyperlink" Target="https://www.kegg.jp/dbget-bin/www_bget?ko:" TargetMode="External"/><Relationship Id="rId577" Type="http://schemas.openxmlformats.org/officeDocument/2006/relationships/hyperlink" Target="https://www.kegg.jp/kegg-bin/blastkoala_result_gene_list?id=fdcc166cff7cf902907463ff7eff1e42019cc537&amp;passwd=rLRQUz&amp;type=blastkoala&amp;code=user&amp;target=fig%7C1029756%2E3%2Epeg%2E193" TargetMode="External"/><Relationship Id="rId2258" Type="http://schemas.openxmlformats.org/officeDocument/2006/relationships/hyperlink" Target="https://www.kegg.jp/dbget-bin/www_bget?ko:" TargetMode="External"/><Relationship Id="rId3656" Type="http://schemas.openxmlformats.org/officeDocument/2006/relationships/hyperlink" Target="https://www.kegg.jp/dbget-bin/www_bget?ko:" TargetMode="External"/><Relationship Id="rId4707" Type="http://schemas.openxmlformats.org/officeDocument/2006/relationships/hyperlink" Target="https://www.kegg.jp/kegg-bin/blastkoala_result_gene_list?id=fdcc166cff7cf902907463ff7eff1e42019cc537&amp;passwd=rLRQUz&amp;type=blastkoala&amp;code=user&amp;target=fig%7C1029756%2E3%2Epeg%2E1570" TargetMode="External"/><Relationship Id="rId9285" Type="http://schemas.openxmlformats.org/officeDocument/2006/relationships/hyperlink" Target="https://www.kegg.jp/kegg-bin/blastkoala_result_gene_list?id=fdcc166cff7cf902907463ff7eff1e42019cc537&amp;passwd=rLRQUz&amp;type=blastkoala&amp;code=user&amp;target=fig%7C1029756%2E3%2Epeg%2E3096" TargetMode="External"/><Relationship Id="rId991" Type="http://schemas.openxmlformats.org/officeDocument/2006/relationships/hyperlink" Target="https://www.kegg.jp/kegg-bin/blastkoala_result_gene_list?id=fdcc166cff7cf902907463ff7eff1e42019cc537&amp;passwd=rLRQUz&amp;type=blastkoala&amp;code=user&amp;target=fig%7C1029756%2E3%2Epeg%2E331" TargetMode="External"/><Relationship Id="rId2672" Type="http://schemas.openxmlformats.org/officeDocument/2006/relationships/hyperlink" Target="https://www.kegg.jp/dbget-bin/www_bget?ko:" TargetMode="External"/><Relationship Id="rId3309" Type="http://schemas.openxmlformats.org/officeDocument/2006/relationships/hyperlink" Target="https://www.kegg.jp/kegg-bin/blastkoala_result_gene_list?id=fdcc166cff7cf902907463ff7eff1e42019cc537&amp;passwd=rLRQUz&amp;type=blastkoala&amp;code=user&amp;target=fig%7C1029756%2E3%2Epeg%2E1103" TargetMode="External"/><Relationship Id="rId3723" Type="http://schemas.openxmlformats.org/officeDocument/2006/relationships/hyperlink" Target="https://www.kegg.jp/kegg-bin/blastkoala_result_gene_list?id=fdcc166cff7cf902907463ff7eff1e42019cc537&amp;passwd=rLRQUz&amp;type=blastkoala&amp;code=user&amp;target=fig%7C1029756%2E3%2Epeg%2E1242" TargetMode="External"/><Relationship Id="rId6879" Type="http://schemas.openxmlformats.org/officeDocument/2006/relationships/hyperlink" Target="https://www.kegg.jp/kegg-bin/blastkoala_result_gene_list?id=fdcc166cff7cf902907463ff7eff1e42019cc537&amp;passwd=rLRQUz&amp;type=blastkoala&amp;code=user&amp;target=fig%7C1029756%2E3%2Epeg%2E2294" TargetMode="External"/><Relationship Id="rId644" Type="http://schemas.openxmlformats.org/officeDocument/2006/relationships/hyperlink" Target="https://www.kegg.jp/dbget-bin/www_bget?ko:K01892" TargetMode="External"/><Relationship Id="rId1274" Type="http://schemas.openxmlformats.org/officeDocument/2006/relationships/hyperlink" Target="https://www.kegg.jp/dbget-bin/www_bget?ko:" TargetMode="External"/><Relationship Id="rId2325" Type="http://schemas.openxmlformats.org/officeDocument/2006/relationships/hyperlink" Target="https://www.kegg.jp/kegg-bin/blastkoala_result_gene_list?id=fdcc166cff7cf902907463ff7eff1e42019cc537&amp;passwd=rLRQUz&amp;type=blastkoala&amp;code=user&amp;target=fig%7C1029756%2E3%2Epeg%2E775" TargetMode="External"/><Relationship Id="rId5895" Type="http://schemas.openxmlformats.org/officeDocument/2006/relationships/hyperlink" Target="https://www.kegg.jp/kegg-bin/blastkoala_result_gene_list?id=fdcc166cff7cf902907463ff7eff1e42019cc537&amp;passwd=rLRQUz&amp;type=blastkoala&amp;code=user&amp;target=fig%7C1029756%2E3%2Epeg%2E1966" TargetMode="External"/><Relationship Id="rId6946" Type="http://schemas.openxmlformats.org/officeDocument/2006/relationships/hyperlink" Target="https://www.kegg.jp/dbget-bin/www_bget?ko:K03924" TargetMode="External"/><Relationship Id="rId9352" Type="http://schemas.openxmlformats.org/officeDocument/2006/relationships/hyperlink" Target="https://www.kegg.jp/dbget-bin/www_bget?ko:" TargetMode="External"/><Relationship Id="rId711" Type="http://schemas.openxmlformats.org/officeDocument/2006/relationships/hyperlink" Target="https://www.kegg.jp/dbget-bin/www_bget?ko:" TargetMode="External"/><Relationship Id="rId1341" Type="http://schemas.openxmlformats.org/officeDocument/2006/relationships/hyperlink" Target="https://www.kegg.jp/dbget-bin/www_bget?ko:K02557" TargetMode="External"/><Relationship Id="rId4497" Type="http://schemas.openxmlformats.org/officeDocument/2006/relationships/hyperlink" Target="https://www.kegg.jp/kegg-bin/blastkoala_result_gene_list?id=fdcc166cff7cf902907463ff7eff1e42019cc537&amp;passwd=rLRQUz&amp;type=blastkoala&amp;code=user&amp;target=fig%7C1029756%2E3%2Epeg%2E1500" TargetMode="External"/><Relationship Id="rId5548" Type="http://schemas.openxmlformats.org/officeDocument/2006/relationships/hyperlink" Target="https://www.kegg.jp/dbget-bin/www_bget?ko:K03406" TargetMode="External"/><Relationship Id="rId5962" Type="http://schemas.openxmlformats.org/officeDocument/2006/relationships/hyperlink" Target="https://www.kegg.jp/dbget-bin/www_bget?ko:" TargetMode="External"/><Relationship Id="rId9005" Type="http://schemas.openxmlformats.org/officeDocument/2006/relationships/hyperlink" Target="https://www.kegg.jp/dbget-bin/www_bget?ko:" TargetMode="External"/><Relationship Id="rId3099" Type="http://schemas.openxmlformats.org/officeDocument/2006/relationships/hyperlink" Target="https://www.kegg.jp/kegg-bin/blastkoala_result_gene_list?id=fdcc166cff7cf902907463ff7eff1e42019cc537&amp;passwd=rLRQUz&amp;type=blastkoala&amp;code=user&amp;target=fig%7C1029756%2E3%2Epeg%2E1033" TargetMode="External"/><Relationship Id="rId4564" Type="http://schemas.openxmlformats.org/officeDocument/2006/relationships/hyperlink" Target="https://www.kegg.jp/dbget-bin/www_bget?ko:K01867" TargetMode="External"/><Relationship Id="rId5615" Type="http://schemas.openxmlformats.org/officeDocument/2006/relationships/hyperlink" Target="https://www.kegg.jp/dbget-bin/www_bget?ko:" TargetMode="External"/><Relationship Id="rId8021" Type="http://schemas.openxmlformats.org/officeDocument/2006/relationships/hyperlink" Target="https://www.kegg.jp/dbget-bin/www_bget?ko:" TargetMode="External"/><Relationship Id="rId3166" Type="http://schemas.openxmlformats.org/officeDocument/2006/relationships/hyperlink" Target="https://www.kegg.jp/dbget-bin/www_bget?ko:K08300" TargetMode="External"/><Relationship Id="rId3580" Type="http://schemas.openxmlformats.org/officeDocument/2006/relationships/hyperlink" Target="https://www.kegg.jp/dbget-bin/www_bget?ko:K00675" TargetMode="External"/><Relationship Id="rId4217" Type="http://schemas.openxmlformats.org/officeDocument/2006/relationships/hyperlink" Target="https://www.kegg.jp/dbget-bin/www_bget?ko:" TargetMode="External"/><Relationship Id="rId2182" Type="http://schemas.openxmlformats.org/officeDocument/2006/relationships/hyperlink" Target="https://www.kegg.jp/dbget-bin/www_bget?ko:" TargetMode="External"/><Relationship Id="rId3233" Type="http://schemas.openxmlformats.org/officeDocument/2006/relationships/hyperlink" Target="https://www.kegg.jp/dbget-bin/www_bget?ko:" TargetMode="External"/><Relationship Id="rId4631" Type="http://schemas.openxmlformats.org/officeDocument/2006/relationships/hyperlink" Target="https://www.kegg.jp/dbget-bin/www_bget?ko:" TargetMode="External"/><Relationship Id="rId6389" Type="http://schemas.openxmlformats.org/officeDocument/2006/relationships/hyperlink" Target="https://www.kegg.jp/dbget-bin/www_bget?ko:K00036" TargetMode="External"/><Relationship Id="rId7787" Type="http://schemas.openxmlformats.org/officeDocument/2006/relationships/hyperlink" Target="https://www.kegg.jp/dbget-bin/www_bget?ko:" TargetMode="External"/><Relationship Id="rId8838" Type="http://schemas.openxmlformats.org/officeDocument/2006/relationships/hyperlink" Target="https://www.kegg.jp/kegg-bin/blastkoala_result_gene_list?id=fdcc166cff7cf902907463ff7eff1e42019cc537&amp;passwd=rLRQUz&amp;type=blastkoala&amp;code=user&amp;target=fig%7C1029756%2E3%2Epeg%2E2947" TargetMode="External"/><Relationship Id="rId154" Type="http://schemas.openxmlformats.org/officeDocument/2006/relationships/hyperlink" Target="https://www.kegg.jp/kegg-bin/blastkoala_result_gene_list?id=fdcc166cff7cf902907463ff7eff1e42019cc537&amp;passwd=rLRQUz&amp;type=blastkoala&amp;code=user&amp;target=fig%7C1029756%2E3%2Epeg%2E52" TargetMode="External"/><Relationship Id="rId7854" Type="http://schemas.openxmlformats.org/officeDocument/2006/relationships/hyperlink" Target="https://www.kegg.jp/kegg-bin/blastkoala_result_gene_list?id=fdcc166cff7cf902907463ff7eff1e42019cc537&amp;passwd=rLRQUz&amp;type=blastkoala&amp;code=user&amp;target=fig%7C1029756%2E3%2Epeg%2E2619" TargetMode="External"/><Relationship Id="rId8905" Type="http://schemas.openxmlformats.org/officeDocument/2006/relationships/hyperlink" Target="https://www.kegg.jp/dbget-bin/www_bget?ko:" TargetMode="External"/><Relationship Id="rId2999" Type="http://schemas.openxmlformats.org/officeDocument/2006/relationships/hyperlink" Target="https://www.kegg.jp/dbget-bin/www_bget?ko:K13924" TargetMode="External"/><Relationship Id="rId3300" Type="http://schemas.openxmlformats.org/officeDocument/2006/relationships/hyperlink" Target="https://www.kegg.jp/kegg-bin/blastkoala_result_gene_list?id=fdcc166cff7cf902907463ff7eff1e42019cc537&amp;passwd=rLRQUz&amp;type=blastkoala&amp;code=user&amp;target=fig%7C1029756%2E3%2Epeg%2E1100" TargetMode="External"/><Relationship Id="rId6456" Type="http://schemas.openxmlformats.org/officeDocument/2006/relationships/hyperlink" Target="https://www.kegg.jp/kegg-bin/blastkoala_result_gene_list?id=fdcc166cff7cf902907463ff7eff1e42019cc537&amp;passwd=rLRQUz&amp;type=blastkoala&amp;code=user&amp;target=fig%7C1029756%2E3%2Epeg%2E2153" TargetMode="External"/><Relationship Id="rId6870" Type="http://schemas.openxmlformats.org/officeDocument/2006/relationships/hyperlink" Target="https://www.kegg.jp/kegg-bin/blastkoala_result_gene_list?id=fdcc166cff7cf902907463ff7eff1e42019cc537&amp;passwd=rLRQUz&amp;type=blastkoala&amp;code=user&amp;target=fig%7C1029756%2E3%2Epeg%2E2291" TargetMode="External"/><Relationship Id="rId7507" Type="http://schemas.openxmlformats.org/officeDocument/2006/relationships/hyperlink" Target="https://www.kegg.jp/dbget-bin/www_bget?ko:" TargetMode="External"/><Relationship Id="rId7921" Type="http://schemas.openxmlformats.org/officeDocument/2006/relationships/hyperlink" Target="https://www.kegg.jp/dbget-bin/www_bget?ko:" TargetMode="External"/><Relationship Id="rId221" Type="http://schemas.openxmlformats.org/officeDocument/2006/relationships/hyperlink" Target="https://www.kegg.jp/dbget-bin/www_bget?ko:" TargetMode="External"/><Relationship Id="rId5058" Type="http://schemas.openxmlformats.org/officeDocument/2006/relationships/hyperlink" Target="https://www.kegg.jp/kegg-bin/blastkoala_result_gene_list?id=fdcc166cff7cf902907463ff7eff1e42019cc537&amp;passwd=rLRQUz&amp;type=blastkoala&amp;code=user&amp;target=fig%7C1029756%2E3%2Epeg%2E1687" TargetMode="External"/><Relationship Id="rId5472" Type="http://schemas.openxmlformats.org/officeDocument/2006/relationships/hyperlink" Target="https://www.kegg.jp/kegg-bin/blastkoala_result_gene_list?id=fdcc166cff7cf902907463ff7eff1e42019cc537&amp;passwd=rLRQUz&amp;type=blastkoala&amp;code=user&amp;target=fig%7C1029756%2E3%2Epeg%2E1825" TargetMode="External"/><Relationship Id="rId6109" Type="http://schemas.openxmlformats.org/officeDocument/2006/relationships/hyperlink" Target="https://www.kegg.jp/dbget-bin/www_bget?ko:K03670" TargetMode="External"/><Relationship Id="rId6523" Type="http://schemas.openxmlformats.org/officeDocument/2006/relationships/hyperlink" Target="https://www.kegg.jp/dbget-bin/www_bget?ko:" TargetMode="External"/><Relationship Id="rId9679" Type="http://schemas.openxmlformats.org/officeDocument/2006/relationships/hyperlink" Target="https://www.kegg.jp/dbget-bin/www_bget?ko:" TargetMode="External"/><Relationship Id="rId1668" Type="http://schemas.openxmlformats.org/officeDocument/2006/relationships/hyperlink" Target="https://www.kegg.jp/dbget-bin/www_bget?ko:" TargetMode="External"/><Relationship Id="rId2719" Type="http://schemas.openxmlformats.org/officeDocument/2006/relationships/hyperlink" Target="https://www.kegg.jp/dbget-bin/www_bget?ko:" TargetMode="External"/><Relationship Id="rId4074" Type="http://schemas.openxmlformats.org/officeDocument/2006/relationships/hyperlink" Target="https://www.kegg.jp/kegg-bin/blastkoala_result_gene_list?id=fdcc166cff7cf902907463ff7eff1e42019cc537&amp;passwd=rLRQUz&amp;type=blastkoala&amp;code=user&amp;target=fig%7C1029756%2E3%2Epeg%2E1359" TargetMode="External"/><Relationship Id="rId5125" Type="http://schemas.openxmlformats.org/officeDocument/2006/relationships/hyperlink" Target="https://www.kegg.jp/dbget-bin/www_bget?ko:" TargetMode="External"/><Relationship Id="rId8695" Type="http://schemas.openxmlformats.org/officeDocument/2006/relationships/hyperlink" Target="https://www.kegg.jp/dbget-bin/www_bget?ko:" TargetMode="External"/><Relationship Id="rId9746" Type="http://schemas.openxmlformats.org/officeDocument/2006/relationships/hyperlink" Target="https://www.kegg.jp/dbget-bin/www_bget?ko:" TargetMode="External"/><Relationship Id="rId3090" Type="http://schemas.openxmlformats.org/officeDocument/2006/relationships/hyperlink" Target="https://www.kegg.jp/kegg-bin/blastkoala_result_gene_list?id=fdcc166cff7cf902907463ff7eff1e42019cc537&amp;passwd=rLRQUz&amp;type=blastkoala&amp;code=user&amp;target=fig%7C1029756%2E3%2Epeg%2E1030" TargetMode="External"/><Relationship Id="rId4141" Type="http://schemas.openxmlformats.org/officeDocument/2006/relationships/hyperlink" Target="https://www.kegg.jp/dbget-bin/www_bget?ko:" TargetMode="External"/><Relationship Id="rId7297" Type="http://schemas.openxmlformats.org/officeDocument/2006/relationships/hyperlink" Target="https://www.kegg.jp/dbget-bin/www_bget?ko:" TargetMode="External"/><Relationship Id="rId8348" Type="http://schemas.openxmlformats.org/officeDocument/2006/relationships/hyperlink" Target="https://www.kegg.jp/dbget-bin/www_bget?ko:" TargetMode="External"/><Relationship Id="rId10278" Type="http://schemas.openxmlformats.org/officeDocument/2006/relationships/hyperlink" Target="https://www.kegg.jp/kegg-bin/blastkoala_result_gene_list?id=fdcc166cff7cf902907463ff7eff1e42019cc537&amp;passwd=rLRQUz&amp;type=blastkoala&amp;code=user&amp;target=fig%7C1029756%2E3%2Epeg%2E3427" TargetMode="External"/><Relationship Id="rId1735" Type="http://schemas.openxmlformats.org/officeDocument/2006/relationships/hyperlink" Target="https://www.kegg.jp/kegg-bin/blastkoala_result_gene_list?id=fdcc166cff7cf902907463ff7eff1e42019cc537&amp;passwd=rLRQUz&amp;type=blastkoala&amp;code=user&amp;target=fig%7C1029756%2E3%2Epeg%2E579" TargetMode="External"/><Relationship Id="rId7364" Type="http://schemas.openxmlformats.org/officeDocument/2006/relationships/hyperlink" Target="https://www.kegg.jp/dbget-bin/www_bget?ko:" TargetMode="External"/><Relationship Id="rId8762" Type="http://schemas.openxmlformats.org/officeDocument/2006/relationships/hyperlink" Target="https://www.kegg.jp/dbget-bin/www_bget?ko:" TargetMode="External"/><Relationship Id="rId9813" Type="http://schemas.openxmlformats.org/officeDocument/2006/relationships/hyperlink" Target="https://www.kegg.jp/kegg-bin/blastkoala_result_gene_list?id=fdcc166cff7cf902907463ff7eff1e42019cc537&amp;passwd=rLRQUz&amp;type=blastkoala&amp;code=user&amp;target=fig%7C1029756%2E3%2Epeg%2E3272" TargetMode="External"/><Relationship Id="rId27" Type="http://schemas.openxmlformats.org/officeDocument/2006/relationships/hyperlink" Target="https://www.kegg.jp/dbget-bin/www_bget?ko:" TargetMode="External"/><Relationship Id="rId1802" Type="http://schemas.openxmlformats.org/officeDocument/2006/relationships/hyperlink" Target="https://www.kegg.jp/dbget-bin/www_bget?ko:" TargetMode="External"/><Relationship Id="rId4958" Type="http://schemas.openxmlformats.org/officeDocument/2006/relationships/hyperlink" Target="https://www.kegg.jp/dbget-bin/www_bget?ko:" TargetMode="External"/><Relationship Id="rId7017" Type="http://schemas.openxmlformats.org/officeDocument/2006/relationships/hyperlink" Target="https://www.kegg.jp/kegg-bin/blastkoala_result_gene_list?id=fdcc166cff7cf902907463ff7eff1e42019cc537&amp;passwd=rLRQUz&amp;type=blastkoala&amp;code=user&amp;target=fig%7C1029756%2E3%2Epeg%2E2340" TargetMode="External"/><Relationship Id="rId8415" Type="http://schemas.openxmlformats.org/officeDocument/2006/relationships/hyperlink" Target="https://www.kegg.jp/kegg-bin/blastkoala_result_gene_list?id=fdcc166cff7cf902907463ff7eff1e42019cc537&amp;passwd=rLRQUz&amp;type=blastkoala&amp;code=user&amp;target=fig%7C1029756%2E3%2Epeg%2E2806" TargetMode="External"/><Relationship Id="rId10345" Type="http://schemas.openxmlformats.org/officeDocument/2006/relationships/hyperlink" Target="https://www.kegg.jp/dbget-bin/www_bget?ko:K00426" TargetMode="External"/><Relationship Id="rId3974" Type="http://schemas.openxmlformats.org/officeDocument/2006/relationships/hyperlink" Target="https://www.kegg.jp/dbget-bin/www_bget?ko:" TargetMode="External"/><Relationship Id="rId6380" Type="http://schemas.openxmlformats.org/officeDocument/2006/relationships/hyperlink" Target="https://www.kegg.jp/dbget-bin/www_bget?ko:" TargetMode="External"/><Relationship Id="rId7431" Type="http://schemas.openxmlformats.org/officeDocument/2006/relationships/hyperlink" Target="https://www.kegg.jp/kegg-bin/blastkoala_result_gene_list?id=fdcc166cff7cf902907463ff7eff1e42019cc537&amp;passwd=rLRQUz&amp;type=blastkoala&amp;code=user&amp;target=fig%7C1029756%2E3%2Epeg%2E2478" TargetMode="External"/><Relationship Id="rId10412" Type="http://schemas.openxmlformats.org/officeDocument/2006/relationships/hyperlink" Target="https://www.kegg.jp/dbget-bin/www_bget?ko:" TargetMode="External"/><Relationship Id="rId895" Type="http://schemas.openxmlformats.org/officeDocument/2006/relationships/hyperlink" Target="https://www.kegg.jp/kegg-bin/blastkoala_result_gene_list?id=fdcc166cff7cf902907463ff7eff1e42019cc537&amp;passwd=rLRQUz&amp;type=blastkoala&amp;code=user&amp;target=fig%7C1029756%2E3%2Epeg%2E299" TargetMode="External"/><Relationship Id="rId2576" Type="http://schemas.openxmlformats.org/officeDocument/2006/relationships/hyperlink" Target="https://www.kegg.jp/dbget-bin/www_bget?ko:" TargetMode="External"/><Relationship Id="rId2990" Type="http://schemas.openxmlformats.org/officeDocument/2006/relationships/hyperlink" Target="https://www.kegg.jp/dbget-bin/www_bget?ko:" TargetMode="External"/><Relationship Id="rId3627" Type="http://schemas.openxmlformats.org/officeDocument/2006/relationships/hyperlink" Target="https://www.kegg.jp/kegg-bin/blastkoala_result_gene_list?id=fdcc166cff7cf902907463ff7eff1e42019cc537&amp;passwd=rLRQUz&amp;type=blastkoala&amp;code=user&amp;target=fig%7C1029756%2E3%2Epeg%2E1210" TargetMode="External"/><Relationship Id="rId6033" Type="http://schemas.openxmlformats.org/officeDocument/2006/relationships/hyperlink" Target="https://www.kegg.jp/kegg-bin/blastkoala_result_gene_list?id=fdcc166cff7cf902907463ff7eff1e42019cc537&amp;passwd=rLRQUz&amp;type=blastkoala&amp;code=user&amp;target=fig%7C1029756%2E3%2Epeg%2E2012" TargetMode="External"/><Relationship Id="rId9189" Type="http://schemas.openxmlformats.org/officeDocument/2006/relationships/hyperlink" Target="https://www.kegg.jp/kegg-bin/blastkoala_result_gene_list?id=fdcc166cff7cf902907463ff7eff1e42019cc537&amp;passwd=rLRQUz&amp;type=blastkoala&amp;code=user&amp;target=fig%7C1029756%2E3%2Epeg%2E3064" TargetMode="External"/><Relationship Id="rId548" Type="http://schemas.openxmlformats.org/officeDocument/2006/relationships/hyperlink" Target="https://www.kegg.jp/dbget-bin/www_bget?ko:K01776" TargetMode="External"/><Relationship Id="rId962" Type="http://schemas.openxmlformats.org/officeDocument/2006/relationships/hyperlink" Target="https://www.kegg.jp/dbget-bin/www_bget?ko:K09791" TargetMode="External"/><Relationship Id="rId1178" Type="http://schemas.openxmlformats.org/officeDocument/2006/relationships/hyperlink" Target="https://www.kegg.jp/dbget-bin/www_bget?ko:K03496" TargetMode="External"/><Relationship Id="rId1592" Type="http://schemas.openxmlformats.org/officeDocument/2006/relationships/hyperlink" Target="https://www.kegg.jp/dbget-bin/www_bget?ko:" TargetMode="External"/><Relationship Id="rId2229" Type="http://schemas.openxmlformats.org/officeDocument/2006/relationships/hyperlink" Target="https://www.kegg.jp/kegg-bin/blastkoala_result_gene_list?id=fdcc166cff7cf902907463ff7eff1e42019cc537&amp;passwd=rLRQUz&amp;type=blastkoala&amp;code=user&amp;target=fig%7C1029756%2E3%2Epeg%2E743" TargetMode="External"/><Relationship Id="rId2643" Type="http://schemas.openxmlformats.org/officeDocument/2006/relationships/hyperlink" Target="https://www.kegg.jp/kegg-bin/blastkoala_result_gene_list?id=fdcc166cff7cf902907463ff7eff1e42019cc537&amp;passwd=rLRQUz&amp;type=blastkoala&amp;code=user&amp;target=fig%7C1029756%2E3%2Epeg%2E881" TargetMode="External"/><Relationship Id="rId5799" Type="http://schemas.openxmlformats.org/officeDocument/2006/relationships/hyperlink" Target="https://www.kegg.jp/kegg-bin/blastkoala_result_gene_list?id=fdcc166cff7cf902907463ff7eff1e42019cc537&amp;passwd=rLRQUz&amp;type=blastkoala&amp;code=user&amp;target=fig%7C1029756%2E3%2Epeg%2E1934" TargetMode="External"/><Relationship Id="rId6100" Type="http://schemas.openxmlformats.org/officeDocument/2006/relationships/hyperlink" Target="https://www.kegg.jp/dbget-bin/www_bget?ko:K01011" TargetMode="External"/><Relationship Id="rId9256" Type="http://schemas.openxmlformats.org/officeDocument/2006/relationships/hyperlink" Target="https://www.kegg.jp/dbget-bin/www_bget?ko:" TargetMode="External"/><Relationship Id="rId9670" Type="http://schemas.openxmlformats.org/officeDocument/2006/relationships/hyperlink" Target="https://www.kegg.jp/dbget-bin/www_bget?ko:" TargetMode="External"/><Relationship Id="rId615" Type="http://schemas.openxmlformats.org/officeDocument/2006/relationships/hyperlink" Target="https://www.kegg.jp/dbget-bin/www_bget?ko:" TargetMode="External"/><Relationship Id="rId1245" Type="http://schemas.openxmlformats.org/officeDocument/2006/relationships/hyperlink" Target="https://www.kegg.jp/dbget-bin/www_bget?ko:" TargetMode="External"/><Relationship Id="rId8272" Type="http://schemas.openxmlformats.org/officeDocument/2006/relationships/hyperlink" Target="https://www.kegg.jp/dbget-bin/www_bget?ko:" TargetMode="External"/><Relationship Id="rId9323" Type="http://schemas.openxmlformats.org/officeDocument/2006/relationships/hyperlink" Target="https://www.kegg.jp/dbget-bin/www_bget?ko:" TargetMode="External"/><Relationship Id="rId1312" Type="http://schemas.openxmlformats.org/officeDocument/2006/relationships/hyperlink" Target="https://www.kegg.jp/kegg-bin/blastkoala_result_gene_list?id=fdcc166cff7cf902907463ff7eff1e42019cc537&amp;passwd=rLRQUz&amp;type=blastkoala&amp;code=user&amp;target=fig%7C1029756%2E3%2Epeg%2E438" TargetMode="External"/><Relationship Id="rId2710" Type="http://schemas.openxmlformats.org/officeDocument/2006/relationships/hyperlink" Target="https://www.kegg.jp/dbget-bin/www_bget?ko:" TargetMode="External"/><Relationship Id="rId4468" Type="http://schemas.openxmlformats.org/officeDocument/2006/relationships/hyperlink" Target="https://www.kegg.jp/dbget-bin/www_bget?ko:K00254" TargetMode="External"/><Relationship Id="rId5866" Type="http://schemas.openxmlformats.org/officeDocument/2006/relationships/hyperlink" Target="https://www.kegg.jp/dbget-bin/www_bget?ko:" TargetMode="External"/><Relationship Id="rId6917" Type="http://schemas.openxmlformats.org/officeDocument/2006/relationships/hyperlink" Target="https://www.kegg.jp/dbget-bin/www_bget?ko:" TargetMode="External"/><Relationship Id="rId4882" Type="http://schemas.openxmlformats.org/officeDocument/2006/relationships/hyperlink" Target="https://www.kegg.jp/dbget-bin/www_bget?ko:" TargetMode="External"/><Relationship Id="rId5519" Type="http://schemas.openxmlformats.org/officeDocument/2006/relationships/hyperlink" Target="https://www.kegg.jp/dbget-bin/www_bget?ko:" TargetMode="External"/><Relationship Id="rId5933" Type="http://schemas.openxmlformats.org/officeDocument/2006/relationships/hyperlink" Target="https://www.kegg.jp/dbget-bin/www_bget?ko:" TargetMode="External"/><Relationship Id="rId2086" Type="http://schemas.openxmlformats.org/officeDocument/2006/relationships/hyperlink" Target="https://www.kegg.jp/dbget-bin/www_bget?ko:" TargetMode="External"/><Relationship Id="rId3484" Type="http://schemas.openxmlformats.org/officeDocument/2006/relationships/hyperlink" Target="https://www.kegg.jp/dbget-bin/www_bget?ko:K07261" TargetMode="External"/><Relationship Id="rId4535" Type="http://schemas.openxmlformats.org/officeDocument/2006/relationships/hyperlink" Target="https://www.kegg.jp/dbget-bin/www_bget?ko:K03286" TargetMode="External"/><Relationship Id="rId3137" Type="http://schemas.openxmlformats.org/officeDocument/2006/relationships/hyperlink" Target="https://www.kegg.jp/dbget-bin/www_bget?ko:" TargetMode="External"/><Relationship Id="rId3551" Type="http://schemas.openxmlformats.org/officeDocument/2006/relationships/hyperlink" Target="https://www.kegg.jp/dbget-bin/www_bget?ko:" TargetMode="External"/><Relationship Id="rId4602" Type="http://schemas.openxmlformats.org/officeDocument/2006/relationships/hyperlink" Target="https://www.kegg.jp/kegg-bin/blastkoala_result_gene_list?id=fdcc166cff7cf902907463ff7eff1e42019cc537&amp;passwd=rLRQUz&amp;type=blastkoala&amp;code=user&amp;target=fig%7C1029756%2E3%2Epeg%2E1535" TargetMode="External"/><Relationship Id="rId7758" Type="http://schemas.openxmlformats.org/officeDocument/2006/relationships/hyperlink" Target="https://www.kegg.jp/kegg-bin/blastkoala_result_gene_list?id=fdcc166cff7cf902907463ff7eff1e42019cc537&amp;passwd=rLRQUz&amp;type=blastkoala&amp;code=user&amp;target=fig%7C1029756%2E3%2Epeg%2E2587" TargetMode="External"/><Relationship Id="rId8809" Type="http://schemas.openxmlformats.org/officeDocument/2006/relationships/hyperlink" Target="https://www.kegg.jp/dbget-bin/www_bget?ko:" TargetMode="External"/><Relationship Id="rId472" Type="http://schemas.openxmlformats.org/officeDocument/2006/relationships/hyperlink" Target="https://www.kegg.jp/kegg-bin/blastkoala_result_gene_list?id=fdcc166cff7cf902907463ff7eff1e42019cc537&amp;passwd=rLRQUz&amp;type=blastkoala&amp;code=user&amp;target=fig%7C1029756%2E3%2Epeg%2E158" TargetMode="External"/><Relationship Id="rId2153" Type="http://schemas.openxmlformats.org/officeDocument/2006/relationships/hyperlink" Target="https://www.kegg.jp/dbget-bin/www_bget?ko:" TargetMode="External"/><Relationship Id="rId3204" Type="http://schemas.openxmlformats.org/officeDocument/2006/relationships/hyperlink" Target="https://www.kegg.jp/kegg-bin/blastkoala_result_gene_list?id=fdcc166cff7cf902907463ff7eff1e42019cc537&amp;passwd=rLRQUz&amp;type=blastkoala&amp;code=user&amp;target=fig%7C1029756%2E3%2Epeg%2E1068" TargetMode="External"/><Relationship Id="rId6774" Type="http://schemas.openxmlformats.org/officeDocument/2006/relationships/hyperlink" Target="https://www.kegg.jp/kegg-bin/blastkoala_result_gene_list?id=fdcc166cff7cf902907463ff7eff1e42019cc537&amp;passwd=rLRQUz&amp;type=blastkoala&amp;code=user&amp;target=fig%7C1029756%2E3%2Epeg%2E2259" TargetMode="External"/><Relationship Id="rId7825" Type="http://schemas.openxmlformats.org/officeDocument/2006/relationships/hyperlink" Target="https://www.kegg.jp/dbget-bin/www_bget?ko:" TargetMode="External"/><Relationship Id="rId9180" Type="http://schemas.openxmlformats.org/officeDocument/2006/relationships/hyperlink" Target="https://www.kegg.jp/kegg-bin/blastkoala_result_gene_list?id=fdcc166cff7cf902907463ff7eff1e42019cc537&amp;passwd=rLRQUz&amp;type=blastkoala&amp;code=user&amp;target=fig%7C1029756%2E3%2Epeg%2E3061" TargetMode="External"/><Relationship Id="rId125" Type="http://schemas.openxmlformats.org/officeDocument/2006/relationships/hyperlink" Target="https://www.kegg.jp/dbget-bin/www_bget?ko:K02004" TargetMode="External"/><Relationship Id="rId2220" Type="http://schemas.openxmlformats.org/officeDocument/2006/relationships/hyperlink" Target="https://www.kegg.jp/kegg-bin/blastkoala_result_gene_list?id=fdcc166cff7cf902907463ff7eff1e42019cc537&amp;passwd=rLRQUz&amp;type=blastkoala&amp;code=user&amp;target=fig%7C1029756%2E3%2Epeg%2E740" TargetMode="External"/><Relationship Id="rId5376" Type="http://schemas.openxmlformats.org/officeDocument/2006/relationships/hyperlink" Target="https://www.kegg.jp/kegg-bin/blastkoala_result_gene_list?id=fdcc166cff7cf902907463ff7eff1e42019cc537&amp;passwd=rLRQUz&amp;type=blastkoala&amp;code=user&amp;target=fig%7C1029756%2E3%2Epeg%2E1793" TargetMode="External"/><Relationship Id="rId5790" Type="http://schemas.openxmlformats.org/officeDocument/2006/relationships/hyperlink" Target="https://www.kegg.jp/kegg-bin/blastkoala_result_gene_list?id=fdcc166cff7cf902907463ff7eff1e42019cc537&amp;passwd=rLRQUz&amp;type=blastkoala&amp;code=user&amp;target=fig%7C1029756%2E3%2Epeg%2E1931" TargetMode="External"/><Relationship Id="rId6427" Type="http://schemas.openxmlformats.org/officeDocument/2006/relationships/hyperlink" Target="https://www.kegg.jp/dbget-bin/www_bget?ko:K17838" TargetMode="External"/><Relationship Id="rId4392" Type="http://schemas.openxmlformats.org/officeDocument/2006/relationships/hyperlink" Target="https://www.kegg.jp/kegg-bin/blastkoala_result_gene_list?id=fdcc166cff7cf902907463ff7eff1e42019cc537&amp;passwd=rLRQUz&amp;type=blastkoala&amp;code=user&amp;target=fig%7C1029756%2E3%2Epeg%2E1465" TargetMode="External"/><Relationship Id="rId5029" Type="http://schemas.openxmlformats.org/officeDocument/2006/relationships/hyperlink" Target="https://www.kegg.jp/dbget-bin/www_bget?ko:K03770" TargetMode="External"/><Relationship Id="rId5443" Type="http://schemas.openxmlformats.org/officeDocument/2006/relationships/hyperlink" Target="https://www.kegg.jp/dbget-bin/www_bget?ko:" TargetMode="External"/><Relationship Id="rId6841" Type="http://schemas.openxmlformats.org/officeDocument/2006/relationships/hyperlink" Target="https://www.kegg.jp/dbget-bin/www_bget?ko:" TargetMode="External"/><Relationship Id="rId8599" Type="http://schemas.openxmlformats.org/officeDocument/2006/relationships/hyperlink" Target="https://www.kegg.jp/dbget-bin/www_bget?ko:K02926" TargetMode="External"/><Relationship Id="rId9997" Type="http://schemas.openxmlformats.org/officeDocument/2006/relationships/hyperlink" Target="https://www.kegg.jp/dbget-bin/www_bget?ko:" TargetMode="External"/><Relationship Id="rId1986" Type="http://schemas.openxmlformats.org/officeDocument/2006/relationships/hyperlink" Target="https://www.kegg.jp/kegg-bin/blastkoala_result_gene_list?id=fdcc166cff7cf902907463ff7eff1e42019cc537&amp;passwd=rLRQUz&amp;type=blastkoala&amp;code=user&amp;target=fig%7C1029756%2E3%2Epeg%2E662" TargetMode="External"/><Relationship Id="rId4045" Type="http://schemas.openxmlformats.org/officeDocument/2006/relationships/hyperlink" Target="https://www.kegg.jp/dbget-bin/www_bget?ko:K06952" TargetMode="External"/><Relationship Id="rId1639" Type="http://schemas.openxmlformats.org/officeDocument/2006/relationships/hyperlink" Target="https://www.kegg.jp/kegg-bin/blastkoala_result_gene_list?id=fdcc166cff7cf902907463ff7eff1e42019cc537&amp;passwd=rLRQUz&amp;type=blastkoala&amp;code=user&amp;target=fig%7C1029756%2E3%2Epeg%2E547" TargetMode="External"/><Relationship Id="rId3061" Type="http://schemas.openxmlformats.org/officeDocument/2006/relationships/hyperlink" Target="https://www.kegg.jp/dbget-bin/www_bget?ko:" TargetMode="External"/><Relationship Id="rId5510" Type="http://schemas.openxmlformats.org/officeDocument/2006/relationships/hyperlink" Target="https://www.kegg.jp/dbget-bin/www_bget?ko:K21003" TargetMode="External"/><Relationship Id="rId8666" Type="http://schemas.openxmlformats.org/officeDocument/2006/relationships/hyperlink" Target="https://www.kegg.jp/dbget-bin/www_bget?ko:" TargetMode="External"/><Relationship Id="rId9717" Type="http://schemas.openxmlformats.org/officeDocument/2006/relationships/hyperlink" Target="https://www.kegg.jp/kegg-bin/blastkoala_result_gene_list?id=fdcc166cff7cf902907463ff7eff1e42019cc537&amp;passwd=rLRQUz&amp;type=blastkoala&amp;code=user&amp;target=fig%7C1029756%2E3%2Epeg%2E3240" TargetMode="External"/><Relationship Id="rId10596" Type="http://schemas.openxmlformats.org/officeDocument/2006/relationships/hyperlink" Target="https://www.kegg.jp/kegg-bin/blastkoala_result_gene_list?id=fdcc166cff7cf902907463ff7eff1e42019cc537&amp;passwd=rLRQUz&amp;type=blastkoala&amp;code=user&amp;target=fig%7C1029756%2E3%2Epeg%2E3533" TargetMode="External"/><Relationship Id="rId1706" Type="http://schemas.openxmlformats.org/officeDocument/2006/relationships/hyperlink" Target="https://www.kegg.jp/dbget-bin/www_bget?ko:" TargetMode="External"/><Relationship Id="rId4112" Type="http://schemas.openxmlformats.org/officeDocument/2006/relationships/hyperlink" Target="https://www.kegg.jp/dbget-bin/www_bget?ko:" TargetMode="External"/><Relationship Id="rId7268" Type="http://schemas.openxmlformats.org/officeDocument/2006/relationships/hyperlink" Target="https://www.kegg.jp/dbget-bin/www_bget?ko:" TargetMode="External"/><Relationship Id="rId7682" Type="http://schemas.openxmlformats.org/officeDocument/2006/relationships/hyperlink" Target="https://www.kegg.jp/dbget-bin/www_bget?ko:" TargetMode="External"/><Relationship Id="rId8319" Type="http://schemas.openxmlformats.org/officeDocument/2006/relationships/hyperlink" Target="https://www.kegg.jp/kegg-bin/blastkoala_result_gene_list?id=fdcc166cff7cf902907463ff7eff1e42019cc537&amp;passwd=rLRQUz&amp;type=blastkoala&amp;code=user&amp;target=fig%7C1029756%2E3%2Epeg%2E2774" TargetMode="External"/><Relationship Id="rId8733" Type="http://schemas.openxmlformats.org/officeDocument/2006/relationships/hyperlink" Target="https://www.kegg.jp/kegg-bin/blastkoala_result_gene_list?id=fdcc166cff7cf902907463ff7eff1e42019cc537&amp;passwd=rLRQUz&amp;type=blastkoala&amp;code=user&amp;target=fig%7C1029756%2E3%2Epeg%2E2912" TargetMode="External"/><Relationship Id="rId10249" Type="http://schemas.openxmlformats.org/officeDocument/2006/relationships/hyperlink" Target="https://www.kegg.jp/dbget-bin/www_bget?ko:" TargetMode="External"/><Relationship Id="rId3878" Type="http://schemas.openxmlformats.org/officeDocument/2006/relationships/hyperlink" Target="https://www.kegg.jp/dbget-bin/www_bget?ko:" TargetMode="External"/><Relationship Id="rId4929" Type="http://schemas.openxmlformats.org/officeDocument/2006/relationships/hyperlink" Target="https://www.kegg.jp/kegg-bin/blastkoala_result_gene_list?id=fdcc166cff7cf902907463ff7eff1e42019cc537&amp;passwd=rLRQUz&amp;type=blastkoala&amp;code=user&amp;target=fig%7C1029756%2E3%2Epeg%2E1644" TargetMode="External"/><Relationship Id="rId6284" Type="http://schemas.openxmlformats.org/officeDocument/2006/relationships/hyperlink" Target="https://www.kegg.jp/dbget-bin/www_bget?ko:" TargetMode="External"/><Relationship Id="rId7335" Type="http://schemas.openxmlformats.org/officeDocument/2006/relationships/hyperlink" Target="https://www.kegg.jp/kegg-bin/blastkoala_result_gene_list?id=fdcc166cff7cf902907463ff7eff1e42019cc537&amp;passwd=rLRQUz&amp;type=blastkoala&amp;code=user&amp;target=fig%7C1029756%2E3%2Epeg%2E2446" TargetMode="External"/><Relationship Id="rId8800" Type="http://schemas.openxmlformats.org/officeDocument/2006/relationships/hyperlink" Target="https://www.kegg.jp/dbget-bin/www_bget?ko:" TargetMode="External"/><Relationship Id="rId10316" Type="http://schemas.openxmlformats.org/officeDocument/2006/relationships/hyperlink" Target="https://www.kegg.jp/dbget-bin/www_bget?ko:" TargetMode="External"/><Relationship Id="rId799" Type="http://schemas.openxmlformats.org/officeDocument/2006/relationships/hyperlink" Target="https://www.kegg.jp/kegg-bin/blastkoala_result_gene_list?id=fdcc166cff7cf902907463ff7eff1e42019cc537&amp;passwd=rLRQUz&amp;type=blastkoala&amp;code=user&amp;target=fig%7C1029756%2E3%2Epeg%2E267" TargetMode="External"/><Relationship Id="rId2894" Type="http://schemas.openxmlformats.org/officeDocument/2006/relationships/hyperlink" Target="https://www.kegg.jp/dbget-bin/www_bget?ko:K00939" TargetMode="External"/><Relationship Id="rId6351" Type="http://schemas.openxmlformats.org/officeDocument/2006/relationships/hyperlink" Target="https://www.kegg.jp/kegg-bin/blastkoala_result_gene_list?id=fdcc166cff7cf902907463ff7eff1e42019cc537&amp;passwd=rLRQUz&amp;type=blastkoala&amp;code=user&amp;target=fig%7C1029756%2E3%2Epeg%2E2118" TargetMode="External"/><Relationship Id="rId7402" Type="http://schemas.openxmlformats.org/officeDocument/2006/relationships/hyperlink" Target="https://www.kegg.jp/dbget-bin/www_bget?ko:" TargetMode="External"/><Relationship Id="rId866" Type="http://schemas.openxmlformats.org/officeDocument/2006/relationships/hyperlink" Target="https://www.kegg.jp/dbget-bin/www_bget?ko:" TargetMode="External"/><Relationship Id="rId1496" Type="http://schemas.openxmlformats.org/officeDocument/2006/relationships/hyperlink" Target="https://www.kegg.jp/dbget-bin/www_bget?ko:K03522" TargetMode="External"/><Relationship Id="rId2547" Type="http://schemas.openxmlformats.org/officeDocument/2006/relationships/hyperlink" Target="https://www.kegg.jp/kegg-bin/blastkoala_result_gene_list?id=fdcc166cff7cf902907463ff7eff1e42019cc537&amp;passwd=rLRQUz&amp;type=blastkoala&amp;code=user&amp;target=fig%7C1029756%2E3%2Epeg%2E849" TargetMode="External"/><Relationship Id="rId3945" Type="http://schemas.openxmlformats.org/officeDocument/2006/relationships/hyperlink" Target="https://www.kegg.jp/kegg-bin/blastkoala_result_gene_list?id=fdcc166cff7cf902907463ff7eff1e42019cc537&amp;passwd=rLRQUz&amp;type=blastkoala&amp;code=user&amp;target=fig%7C1029756%2E3%2Epeg%2E1316" TargetMode="External"/><Relationship Id="rId6004" Type="http://schemas.openxmlformats.org/officeDocument/2006/relationships/hyperlink" Target="https://www.kegg.jp/dbget-bin/www_bget?ko:" TargetMode="External"/><Relationship Id="rId9574" Type="http://schemas.openxmlformats.org/officeDocument/2006/relationships/hyperlink" Target="https://www.kegg.jp/dbget-bin/www_bget?ko:K00287" TargetMode="External"/><Relationship Id="rId519" Type="http://schemas.openxmlformats.org/officeDocument/2006/relationships/hyperlink" Target="https://www.kegg.jp/dbget-bin/www_bget?ko:" TargetMode="External"/><Relationship Id="rId1149" Type="http://schemas.openxmlformats.org/officeDocument/2006/relationships/hyperlink" Target="https://www.kegg.jp/dbget-bin/www_bget?ko:" TargetMode="External"/><Relationship Id="rId2961" Type="http://schemas.openxmlformats.org/officeDocument/2006/relationships/hyperlink" Target="https://www.kegg.jp/kegg-bin/blastkoala_result_gene_list?id=fdcc166cff7cf902907463ff7eff1e42019cc537&amp;passwd=rLRQUz&amp;type=blastkoala&amp;code=user&amp;target=fig%7C1029756%2E3%2Epeg%2E987" TargetMode="External"/><Relationship Id="rId5020" Type="http://schemas.openxmlformats.org/officeDocument/2006/relationships/hyperlink" Target="https://www.kegg.jp/dbget-bin/www_bget?ko:K03075" TargetMode="External"/><Relationship Id="rId8176" Type="http://schemas.openxmlformats.org/officeDocument/2006/relationships/hyperlink" Target="https://www.kegg.jp/dbget-bin/www_bget?ko:" TargetMode="External"/><Relationship Id="rId9227" Type="http://schemas.openxmlformats.org/officeDocument/2006/relationships/hyperlink" Target="https://www.kegg.jp/dbget-bin/www_bget?ko:" TargetMode="External"/><Relationship Id="rId933" Type="http://schemas.openxmlformats.org/officeDocument/2006/relationships/hyperlink" Target="https://www.kegg.jp/dbget-bin/www_bget?ko:K01879" TargetMode="External"/><Relationship Id="rId1563" Type="http://schemas.openxmlformats.org/officeDocument/2006/relationships/hyperlink" Target="https://www.kegg.jp/dbget-bin/www_bget?ko:" TargetMode="External"/><Relationship Id="rId2614" Type="http://schemas.openxmlformats.org/officeDocument/2006/relationships/hyperlink" Target="https://www.kegg.jp/dbget-bin/www_bget?ko:K16090" TargetMode="External"/><Relationship Id="rId7192" Type="http://schemas.openxmlformats.org/officeDocument/2006/relationships/hyperlink" Target="https://www.kegg.jp/dbget-bin/www_bget?ko:K02837" TargetMode="External"/><Relationship Id="rId8590" Type="http://schemas.openxmlformats.org/officeDocument/2006/relationships/hyperlink" Target="https://www.kegg.jp/dbget-bin/www_bget?ko:K02965" TargetMode="External"/><Relationship Id="rId9641" Type="http://schemas.openxmlformats.org/officeDocument/2006/relationships/hyperlink" Target="https://www.kegg.jp/dbget-bin/www_bget?ko:" TargetMode="External"/><Relationship Id="rId1216" Type="http://schemas.openxmlformats.org/officeDocument/2006/relationships/hyperlink" Target="https://www.kegg.jp/kegg-bin/blastkoala_result_gene_list?id=fdcc166cff7cf902907463ff7eff1e42019cc537&amp;passwd=rLRQUz&amp;type=blastkoala&amp;code=user&amp;target=fig%7C1029756%2E3%2Epeg%2E406" TargetMode="External"/><Relationship Id="rId1630" Type="http://schemas.openxmlformats.org/officeDocument/2006/relationships/hyperlink" Target="https://www.kegg.jp/kegg-bin/blastkoala_result_gene_list?id=fdcc166cff7cf902907463ff7eff1e42019cc537&amp;passwd=rLRQUz&amp;type=blastkoala&amp;code=user&amp;target=fig%7C1029756%2E3%2Epeg%2E544" TargetMode="External"/><Relationship Id="rId4786" Type="http://schemas.openxmlformats.org/officeDocument/2006/relationships/hyperlink" Target="https://www.kegg.jp/dbget-bin/www_bget?ko:" TargetMode="External"/><Relationship Id="rId5837" Type="http://schemas.openxmlformats.org/officeDocument/2006/relationships/hyperlink" Target="https://www.kegg.jp/dbget-bin/www_bget?ko:" TargetMode="External"/><Relationship Id="rId8243" Type="http://schemas.openxmlformats.org/officeDocument/2006/relationships/hyperlink" Target="https://www.kegg.jp/dbget-bin/www_bget?ko:" TargetMode="External"/><Relationship Id="rId10173" Type="http://schemas.openxmlformats.org/officeDocument/2006/relationships/hyperlink" Target="https://www.kegg.jp/kegg-bin/blastkoala_result_gene_list?id=fdcc166cff7cf902907463ff7eff1e42019cc537&amp;passwd=rLRQUz&amp;type=blastkoala&amp;code=user&amp;target=fig%7C1029756%2E3%2Epeg%2E3392" TargetMode="External"/><Relationship Id="rId3388" Type="http://schemas.openxmlformats.org/officeDocument/2006/relationships/hyperlink" Target="https://www.kegg.jp/dbget-bin/www_bget?ko:K02110" TargetMode="External"/><Relationship Id="rId4439" Type="http://schemas.openxmlformats.org/officeDocument/2006/relationships/hyperlink" Target="https://www.kegg.jp/dbget-bin/www_bget?ko:K00208" TargetMode="External"/><Relationship Id="rId4853" Type="http://schemas.openxmlformats.org/officeDocument/2006/relationships/hyperlink" Target="https://www.kegg.jp/dbget-bin/www_bget?ko:" TargetMode="External"/><Relationship Id="rId5904" Type="http://schemas.openxmlformats.org/officeDocument/2006/relationships/hyperlink" Target="https://www.kegg.jp/kegg-bin/blastkoala_result_gene_list?id=fdcc166cff7cf902907463ff7eff1e42019cc537&amp;passwd=rLRQUz&amp;type=blastkoala&amp;code=user&amp;target=fig%7C1029756%2E3%2Epeg%2E1969" TargetMode="External"/><Relationship Id="rId8310" Type="http://schemas.openxmlformats.org/officeDocument/2006/relationships/hyperlink" Target="https://www.kegg.jp/kegg-bin/blastkoala_result_gene_list?id=fdcc166cff7cf902907463ff7eff1e42019cc537&amp;passwd=rLRQUz&amp;type=blastkoala&amp;code=user&amp;target=fig%7C1029756%2E3%2Epeg%2E2771" TargetMode="External"/><Relationship Id="rId10240" Type="http://schemas.openxmlformats.org/officeDocument/2006/relationships/hyperlink" Target="https://www.kegg.jp/dbget-bin/www_bget?ko:" TargetMode="External"/><Relationship Id="rId3455" Type="http://schemas.openxmlformats.org/officeDocument/2006/relationships/hyperlink" Target="https://www.kegg.jp/dbget-bin/www_bget?ko:" TargetMode="External"/><Relationship Id="rId4506" Type="http://schemas.openxmlformats.org/officeDocument/2006/relationships/hyperlink" Target="https://www.kegg.jp/kegg-bin/blastkoala_result_gene_list?id=fdcc166cff7cf902907463ff7eff1e42019cc537&amp;passwd=rLRQUz&amp;type=blastkoala&amp;code=user&amp;target=fig%7C1029756%2E3%2Epeg%2E1503" TargetMode="External"/><Relationship Id="rId376" Type="http://schemas.openxmlformats.org/officeDocument/2006/relationships/hyperlink" Target="https://www.kegg.jp/kegg-bin/blastkoala_result_gene_list?id=fdcc166cff7cf902907463ff7eff1e42019cc537&amp;passwd=rLRQUz&amp;type=blastkoala&amp;code=user&amp;target=fig%7C1029756%2E3%2Epeg%2E126" TargetMode="External"/><Relationship Id="rId790" Type="http://schemas.openxmlformats.org/officeDocument/2006/relationships/hyperlink" Target="https://www.kegg.jp/kegg-bin/blastkoala_result_gene_list?id=fdcc166cff7cf902907463ff7eff1e42019cc537&amp;passwd=rLRQUz&amp;type=blastkoala&amp;code=user&amp;target=fig%7C1029756%2E3%2Epeg%2E264" TargetMode="External"/><Relationship Id="rId2057" Type="http://schemas.openxmlformats.org/officeDocument/2006/relationships/hyperlink" Target="https://www.kegg.jp/dbget-bin/www_bget?ko:" TargetMode="External"/><Relationship Id="rId2471" Type="http://schemas.openxmlformats.org/officeDocument/2006/relationships/hyperlink" Target="https://www.kegg.jp/dbget-bin/www_bget?ko:" TargetMode="External"/><Relationship Id="rId3108" Type="http://schemas.openxmlformats.org/officeDocument/2006/relationships/hyperlink" Target="https://www.kegg.jp/kegg-bin/blastkoala_result_gene_list?id=fdcc166cff7cf902907463ff7eff1e42019cc537&amp;passwd=rLRQUz&amp;type=blastkoala&amp;code=user&amp;target=fig%7C1029756%2E3%2Epeg%2E1036" TargetMode="External"/><Relationship Id="rId3522" Type="http://schemas.openxmlformats.org/officeDocument/2006/relationships/hyperlink" Target="https://www.kegg.jp/kegg-bin/blastkoala_result_gene_list?id=fdcc166cff7cf902907463ff7eff1e42019cc537&amp;passwd=rLRQUz&amp;type=blastkoala&amp;code=user&amp;target=fig%7C1029756%2E3%2Epeg%2E1174" TargetMode="External"/><Relationship Id="rId4920" Type="http://schemas.openxmlformats.org/officeDocument/2006/relationships/hyperlink" Target="https://www.kegg.jp/kegg-bin/blastkoala_result_gene_list?id=fdcc166cff7cf902907463ff7eff1e42019cc537&amp;passwd=rLRQUz&amp;type=blastkoala&amp;code=user&amp;target=fig%7C1029756%2E3%2Epeg%2E1641" TargetMode="External"/><Relationship Id="rId6678" Type="http://schemas.openxmlformats.org/officeDocument/2006/relationships/hyperlink" Target="https://www.kegg.jp/kegg-bin/blastkoala_result_gene_list?id=fdcc166cff7cf902907463ff7eff1e42019cc537&amp;passwd=rLRQUz&amp;type=blastkoala&amp;code=user&amp;target=fig%7C1029756%2E3%2Epeg%2E2227" TargetMode="External"/><Relationship Id="rId7729" Type="http://schemas.openxmlformats.org/officeDocument/2006/relationships/hyperlink" Target="https://www.kegg.jp/dbget-bin/www_bget?ko:" TargetMode="External"/><Relationship Id="rId9084" Type="http://schemas.openxmlformats.org/officeDocument/2006/relationships/hyperlink" Target="https://www.kegg.jp/kegg-bin/blastkoala_result_gene_list?id=fdcc166cff7cf902907463ff7eff1e42019cc537&amp;passwd=rLRQUz&amp;type=blastkoala&amp;code=user&amp;target=fig%7C1029756%2E3%2Epeg%2E3029" TargetMode="External"/><Relationship Id="rId443" Type="http://schemas.openxmlformats.org/officeDocument/2006/relationships/hyperlink" Target="https://www.kegg.jp/dbget-bin/www_bget?ko:" TargetMode="External"/><Relationship Id="rId1073" Type="http://schemas.openxmlformats.org/officeDocument/2006/relationships/hyperlink" Target="https://www.kegg.jp/dbget-bin/www_bget?ko:K00868" TargetMode="External"/><Relationship Id="rId2124" Type="http://schemas.openxmlformats.org/officeDocument/2006/relationships/hyperlink" Target="https://www.kegg.jp/kegg-bin/blastkoala_result_gene_list?id=fdcc166cff7cf902907463ff7eff1e42019cc537&amp;passwd=rLRQUz&amp;type=blastkoala&amp;code=user&amp;target=fig%7C1029756%2E3%2Epeg%2E708" TargetMode="External"/><Relationship Id="rId9151" Type="http://schemas.openxmlformats.org/officeDocument/2006/relationships/hyperlink" Target="https://www.kegg.jp/dbget-bin/www_bget?ko:K03746" TargetMode="External"/><Relationship Id="rId1140" Type="http://schemas.openxmlformats.org/officeDocument/2006/relationships/hyperlink" Target="https://www.kegg.jp/dbget-bin/www_bget?ko:" TargetMode="External"/><Relationship Id="rId4296" Type="http://schemas.openxmlformats.org/officeDocument/2006/relationships/hyperlink" Target="https://www.kegg.jp/kegg-bin/blastkoala_result_gene_list?id=fdcc166cff7cf902907463ff7eff1e42019cc537&amp;passwd=rLRQUz&amp;type=blastkoala&amp;code=user&amp;target=fig%7C1029756%2E3%2Epeg%2E1433" TargetMode="External"/><Relationship Id="rId5694" Type="http://schemas.openxmlformats.org/officeDocument/2006/relationships/hyperlink" Target="https://www.kegg.jp/kegg-bin/blastkoala_result_gene_list?id=fdcc166cff7cf902907463ff7eff1e42019cc537&amp;passwd=rLRQUz&amp;type=blastkoala&amp;code=user&amp;target=fig%7C1029756%2E3%2Epeg%2E1899" TargetMode="External"/><Relationship Id="rId6745" Type="http://schemas.openxmlformats.org/officeDocument/2006/relationships/hyperlink" Target="https://www.kegg.jp/dbget-bin/www_bget?ko:" TargetMode="External"/><Relationship Id="rId510" Type="http://schemas.openxmlformats.org/officeDocument/2006/relationships/hyperlink" Target="https://www.kegg.jp/dbget-bin/www_bget?ko:" TargetMode="External"/><Relationship Id="rId5347" Type="http://schemas.openxmlformats.org/officeDocument/2006/relationships/hyperlink" Target="https://www.kegg.jp/dbget-bin/www_bget?ko:K07462" TargetMode="External"/><Relationship Id="rId5761" Type="http://schemas.openxmlformats.org/officeDocument/2006/relationships/hyperlink" Target="https://www.kegg.jp/dbget-bin/www_bget?ko:" TargetMode="External"/><Relationship Id="rId6812" Type="http://schemas.openxmlformats.org/officeDocument/2006/relationships/hyperlink" Target="https://www.kegg.jp/dbget-bin/www_bget?ko:" TargetMode="External"/><Relationship Id="rId9968" Type="http://schemas.openxmlformats.org/officeDocument/2006/relationships/hyperlink" Target="https://www.kegg.jp/dbget-bin/www_bget?ko:" TargetMode="External"/><Relationship Id="rId1957" Type="http://schemas.openxmlformats.org/officeDocument/2006/relationships/hyperlink" Target="https://www.kegg.jp/dbget-bin/www_bget?ko:K07126" TargetMode="External"/><Relationship Id="rId4363" Type="http://schemas.openxmlformats.org/officeDocument/2006/relationships/hyperlink" Target="https://www.kegg.jp/dbget-bin/www_bget?ko:K02230" TargetMode="External"/><Relationship Id="rId5414" Type="http://schemas.openxmlformats.org/officeDocument/2006/relationships/hyperlink" Target="https://www.kegg.jp/dbget-bin/www_bget?ko:" TargetMode="External"/><Relationship Id="rId8984" Type="http://schemas.openxmlformats.org/officeDocument/2006/relationships/hyperlink" Target="https://www.kegg.jp/dbget-bin/www_bget?ko:" TargetMode="External"/><Relationship Id="rId4016" Type="http://schemas.openxmlformats.org/officeDocument/2006/relationships/hyperlink" Target="https://www.kegg.jp/dbget-bin/www_bget?ko:" TargetMode="External"/><Relationship Id="rId4430" Type="http://schemas.openxmlformats.org/officeDocument/2006/relationships/hyperlink" Target="https://www.kegg.jp/dbget-bin/www_bget?ko:" TargetMode="External"/><Relationship Id="rId7586" Type="http://schemas.openxmlformats.org/officeDocument/2006/relationships/hyperlink" Target="https://www.kegg.jp/dbget-bin/www_bget?ko:" TargetMode="External"/><Relationship Id="rId8637" Type="http://schemas.openxmlformats.org/officeDocument/2006/relationships/hyperlink" Target="https://www.kegg.jp/kegg-bin/blastkoala_result_gene_list?id=fdcc166cff7cf902907463ff7eff1e42019cc537&amp;passwd=rLRQUz&amp;type=blastkoala&amp;code=user&amp;target=fig%7C1029756%2E3%2Epeg%2E2880" TargetMode="External"/><Relationship Id="rId10567" Type="http://schemas.openxmlformats.org/officeDocument/2006/relationships/hyperlink" Target="https://www.kegg.jp/dbget-bin/www_bget?ko:" TargetMode="External"/><Relationship Id="rId3032" Type="http://schemas.openxmlformats.org/officeDocument/2006/relationships/hyperlink" Target="https://www.kegg.jp/dbget-bin/www_bget?ko:" TargetMode="External"/><Relationship Id="rId6188" Type="http://schemas.openxmlformats.org/officeDocument/2006/relationships/hyperlink" Target="https://www.kegg.jp/dbget-bin/www_bget?ko:" TargetMode="External"/><Relationship Id="rId7239" Type="http://schemas.openxmlformats.org/officeDocument/2006/relationships/hyperlink" Target="https://www.kegg.jp/kegg-bin/blastkoala_result_gene_list?id=fdcc166cff7cf902907463ff7eff1e42019cc537&amp;passwd=rLRQUz&amp;type=blastkoala&amp;code=user&amp;target=fig%7C1029756%2E3%2Epeg%2E2414" TargetMode="External"/><Relationship Id="rId7653" Type="http://schemas.openxmlformats.org/officeDocument/2006/relationships/hyperlink" Target="https://www.kegg.jp/kegg-bin/blastkoala_result_gene_list?id=fdcc166cff7cf902907463ff7eff1e42019cc537&amp;passwd=rLRQUz&amp;type=blastkoala&amp;code=user&amp;target=fig%7C1029756%2E3%2Epeg%2E2552" TargetMode="External"/><Relationship Id="rId6255" Type="http://schemas.openxmlformats.org/officeDocument/2006/relationships/hyperlink" Target="https://www.kegg.jp/kegg-bin/blastkoala_result_gene_list?id=fdcc166cff7cf902907463ff7eff1e42019cc537&amp;passwd=rLRQUz&amp;type=blastkoala&amp;code=user&amp;target=fig%7C1029756%2E3%2Epeg%2E2086" TargetMode="External"/><Relationship Id="rId7306" Type="http://schemas.openxmlformats.org/officeDocument/2006/relationships/hyperlink" Target="https://www.kegg.jp/dbget-bin/www_bget?ko:" TargetMode="External"/><Relationship Id="rId8704" Type="http://schemas.openxmlformats.org/officeDocument/2006/relationships/hyperlink" Target="https://www.kegg.jp/dbget-bin/www_bget?ko:" TargetMode="External"/><Relationship Id="rId10634" Type="http://schemas.openxmlformats.org/officeDocument/2006/relationships/hyperlink" Target="https://www.kegg.jp/dbget-bin/www_bget?ko:K05807" TargetMode="External"/><Relationship Id="rId2798" Type="http://schemas.openxmlformats.org/officeDocument/2006/relationships/hyperlink" Target="https://www.kegg.jp/dbget-bin/www_bget?ko:" TargetMode="External"/><Relationship Id="rId3849" Type="http://schemas.openxmlformats.org/officeDocument/2006/relationships/hyperlink" Target="https://www.kegg.jp/kegg-bin/blastkoala_result_gene_list?id=fdcc166cff7cf902907463ff7eff1e42019cc537&amp;passwd=rLRQUz&amp;type=blastkoala&amp;code=user&amp;target=fig%7C1029756%2E3%2Epeg%2E1284" TargetMode="External"/><Relationship Id="rId5271" Type="http://schemas.openxmlformats.org/officeDocument/2006/relationships/hyperlink" Target="https://www.kegg.jp/kegg-bin/blastkoala_result_gene_list?id=fdcc166cff7cf902907463ff7eff1e42019cc537&amp;passwd=rLRQUz&amp;type=blastkoala&amp;code=user&amp;target=fig%7C1029756%2E3%2Epeg%2E1758" TargetMode="External"/><Relationship Id="rId7720" Type="http://schemas.openxmlformats.org/officeDocument/2006/relationships/hyperlink" Target="https://www.kegg.jp/dbget-bin/www_bget?ko:K09946" TargetMode="External"/><Relationship Id="rId2865" Type="http://schemas.openxmlformats.org/officeDocument/2006/relationships/hyperlink" Target="https://www.kegg.jp/kegg-bin/blastkoala_result_gene_list?id=fdcc166cff7cf902907463ff7eff1e42019cc537&amp;passwd=rLRQUz&amp;type=blastkoala&amp;code=user&amp;target=fig%7C1029756%2E3%2Epeg%2E955" TargetMode="External"/><Relationship Id="rId3916" Type="http://schemas.openxmlformats.org/officeDocument/2006/relationships/hyperlink" Target="https://www.kegg.jp/dbget-bin/www_bget?ko:K21929" TargetMode="External"/><Relationship Id="rId6322" Type="http://schemas.openxmlformats.org/officeDocument/2006/relationships/hyperlink" Target="https://www.kegg.jp/dbget-bin/www_bget?ko:K01915" TargetMode="External"/><Relationship Id="rId9478" Type="http://schemas.openxmlformats.org/officeDocument/2006/relationships/hyperlink" Target="https://www.kegg.jp/dbget-bin/www_bget?ko:K08309" TargetMode="External"/><Relationship Id="rId9892" Type="http://schemas.openxmlformats.org/officeDocument/2006/relationships/hyperlink" Target="https://www.kegg.jp/dbget-bin/www_bget?ko:" TargetMode="External"/><Relationship Id="rId837" Type="http://schemas.openxmlformats.org/officeDocument/2006/relationships/hyperlink" Target="https://www.kegg.jp/dbget-bin/www_bget?ko:" TargetMode="External"/><Relationship Id="rId1467" Type="http://schemas.openxmlformats.org/officeDocument/2006/relationships/hyperlink" Target="https://www.kegg.jp/dbget-bin/www_bget?ko:" TargetMode="External"/><Relationship Id="rId1881" Type="http://schemas.openxmlformats.org/officeDocument/2006/relationships/hyperlink" Target="https://www.kegg.jp/dbget-bin/www_bget?ko:K03646" TargetMode="External"/><Relationship Id="rId2518" Type="http://schemas.openxmlformats.org/officeDocument/2006/relationships/hyperlink" Target="https://www.kegg.jp/dbget-bin/www_bget?ko:K10564" TargetMode="External"/><Relationship Id="rId2932" Type="http://schemas.openxmlformats.org/officeDocument/2006/relationships/hyperlink" Target="https://www.kegg.jp/dbget-bin/www_bget?ko:" TargetMode="External"/><Relationship Id="rId8494" Type="http://schemas.openxmlformats.org/officeDocument/2006/relationships/hyperlink" Target="https://www.kegg.jp/dbget-bin/www_bget?ko:" TargetMode="External"/><Relationship Id="rId9545" Type="http://schemas.openxmlformats.org/officeDocument/2006/relationships/hyperlink" Target="https://www.kegg.jp/dbget-bin/www_bget?ko:" TargetMode="External"/><Relationship Id="rId904" Type="http://schemas.openxmlformats.org/officeDocument/2006/relationships/hyperlink" Target="https://www.kegg.jp/kegg-bin/blastkoala_result_gene_list?id=fdcc166cff7cf902907463ff7eff1e42019cc537&amp;passwd=rLRQUz&amp;type=blastkoala&amp;code=user&amp;target=fig%7C1029756%2E3%2Epeg%2E302" TargetMode="External"/><Relationship Id="rId1534" Type="http://schemas.openxmlformats.org/officeDocument/2006/relationships/hyperlink" Target="https://www.kegg.jp/kegg-bin/blastkoala_result_gene_list?id=fdcc166cff7cf902907463ff7eff1e42019cc537&amp;passwd=rLRQUz&amp;type=blastkoala&amp;code=user&amp;target=fig%7C1029756%2E3%2Epeg%2E512" TargetMode="External"/><Relationship Id="rId7096" Type="http://schemas.openxmlformats.org/officeDocument/2006/relationships/hyperlink" Target="https://www.kegg.jp/dbget-bin/www_bget?ko:K01091" TargetMode="External"/><Relationship Id="rId8147" Type="http://schemas.openxmlformats.org/officeDocument/2006/relationships/hyperlink" Target="https://www.kegg.jp/dbget-bin/www_bget?ko:" TargetMode="External"/><Relationship Id="rId8561" Type="http://schemas.openxmlformats.org/officeDocument/2006/relationships/hyperlink" Target="https://www.kegg.jp/dbget-bin/www_bget?ko:" TargetMode="External"/><Relationship Id="rId9612" Type="http://schemas.openxmlformats.org/officeDocument/2006/relationships/hyperlink" Target="https://www.kegg.jp/kegg-bin/blastkoala_result_gene_list?id=fdcc166cff7cf902907463ff7eff1e42019cc537&amp;passwd=rLRQUz&amp;type=blastkoala&amp;code=user&amp;target=fig%7C1029756%2E3%2Epeg%2E3205" TargetMode="External"/><Relationship Id="rId10077" Type="http://schemas.openxmlformats.org/officeDocument/2006/relationships/hyperlink" Target="https://www.kegg.jp/kegg-bin/blastkoala_result_gene_list?id=fdcc166cff7cf902907463ff7eff1e42019cc537&amp;passwd=rLRQUz&amp;type=blastkoala&amp;code=user&amp;target=fig%7C1029756%2E3%2Epeg%2E3360" TargetMode="External"/><Relationship Id="rId10491" Type="http://schemas.openxmlformats.org/officeDocument/2006/relationships/hyperlink" Target="https://www.kegg.jp/kegg-bin/blastkoala_result_gene_list?id=fdcc166cff7cf902907463ff7eff1e42019cc537&amp;passwd=rLRQUz&amp;type=blastkoala&amp;code=user&amp;target=fig%7C1029756%2E3%2Epeg%2E3498" TargetMode="External"/><Relationship Id="rId1601" Type="http://schemas.openxmlformats.org/officeDocument/2006/relationships/hyperlink" Target="https://www.kegg.jp/dbget-bin/www_bget?ko:" TargetMode="External"/><Relationship Id="rId4757" Type="http://schemas.openxmlformats.org/officeDocument/2006/relationships/hyperlink" Target="https://www.kegg.jp/dbget-bin/www_bget?ko:K11720" TargetMode="External"/><Relationship Id="rId7163" Type="http://schemas.openxmlformats.org/officeDocument/2006/relationships/hyperlink" Target="https://www.kegg.jp/dbget-bin/www_bget?ko:" TargetMode="External"/><Relationship Id="rId8214" Type="http://schemas.openxmlformats.org/officeDocument/2006/relationships/hyperlink" Target="https://www.kegg.jp/kegg-bin/blastkoala_result_gene_list?id=fdcc166cff7cf902907463ff7eff1e42019cc537&amp;passwd=rLRQUz&amp;type=blastkoala&amp;code=user&amp;target=fig%7C1029756%2E3%2Epeg%2E2739" TargetMode="External"/><Relationship Id="rId10144" Type="http://schemas.openxmlformats.org/officeDocument/2006/relationships/hyperlink" Target="https://www.kegg.jp/dbget-bin/www_bget?ko:K03587" TargetMode="External"/><Relationship Id="rId3359" Type="http://schemas.openxmlformats.org/officeDocument/2006/relationships/hyperlink" Target="https://www.kegg.jp/dbget-bin/www_bget?ko:" TargetMode="External"/><Relationship Id="rId5808" Type="http://schemas.openxmlformats.org/officeDocument/2006/relationships/hyperlink" Target="https://www.kegg.jp/kegg-bin/blastkoala_result_gene_list?id=fdcc166cff7cf902907463ff7eff1e42019cc537&amp;passwd=rLRQUz&amp;type=blastkoala&amp;code=user&amp;target=fig%7C1029756%2E3%2Epeg%2E1937" TargetMode="External"/><Relationship Id="rId7230" Type="http://schemas.openxmlformats.org/officeDocument/2006/relationships/hyperlink" Target="https://www.kegg.jp/kegg-bin/blastkoala_result_gene_list?id=fdcc166cff7cf902907463ff7eff1e42019cc537&amp;passwd=rLRQUz&amp;type=blastkoala&amp;code=user&amp;target=fig%7C1029756%2E3%2Epeg%2E2411" TargetMode="External"/><Relationship Id="rId694" Type="http://schemas.openxmlformats.org/officeDocument/2006/relationships/hyperlink" Target="https://www.kegg.jp/kegg-bin/blastkoala_result_gene_list?id=fdcc166cff7cf902907463ff7eff1e42019cc537&amp;passwd=rLRQUz&amp;type=blastkoala&amp;code=user&amp;target=fig%7C1029756%2E3%2Epeg%2E232" TargetMode="External"/><Relationship Id="rId2375" Type="http://schemas.openxmlformats.org/officeDocument/2006/relationships/hyperlink" Target="https://www.kegg.jp/dbget-bin/www_bget?ko:" TargetMode="External"/><Relationship Id="rId3773" Type="http://schemas.openxmlformats.org/officeDocument/2006/relationships/hyperlink" Target="https://www.kegg.jp/dbget-bin/www_bget?ko:K01746" TargetMode="External"/><Relationship Id="rId4824" Type="http://schemas.openxmlformats.org/officeDocument/2006/relationships/hyperlink" Target="https://www.kegg.jp/kegg-bin/blastkoala_result_gene_list?id=fdcc166cff7cf902907463ff7eff1e42019cc537&amp;passwd=rLRQUz&amp;type=blastkoala&amp;code=user&amp;target=fig%7C1029756%2E3%2Epeg%2E1609" TargetMode="External"/><Relationship Id="rId10211" Type="http://schemas.openxmlformats.org/officeDocument/2006/relationships/hyperlink" Target="https://www.kegg.jp/dbget-bin/www_bget?ko:" TargetMode="External"/><Relationship Id="rId347" Type="http://schemas.openxmlformats.org/officeDocument/2006/relationships/hyperlink" Target="https://www.kegg.jp/dbget-bin/www_bget?ko:" TargetMode="External"/><Relationship Id="rId2028" Type="http://schemas.openxmlformats.org/officeDocument/2006/relationships/hyperlink" Target="https://www.kegg.jp/kegg-bin/blastkoala_result_gene_list?id=fdcc166cff7cf902907463ff7eff1e42019cc537&amp;passwd=rLRQUz&amp;type=blastkoala&amp;code=user&amp;target=fig%7C1029756%2E3%2Epeg%2E676" TargetMode="External"/><Relationship Id="rId3426" Type="http://schemas.openxmlformats.org/officeDocument/2006/relationships/hyperlink" Target="https://www.kegg.jp/kegg-bin/blastkoala_result_gene_list?id=fdcc166cff7cf902907463ff7eff1e42019cc537&amp;passwd=rLRQUz&amp;type=blastkoala&amp;code=user&amp;target=fig%7C1029756%2E3%2Epeg%2E1142" TargetMode="External"/><Relationship Id="rId3840" Type="http://schemas.openxmlformats.org/officeDocument/2006/relationships/hyperlink" Target="https://www.kegg.jp/kegg-bin/blastkoala_result_gene_list?id=fdcc166cff7cf902907463ff7eff1e42019cc537&amp;passwd=rLRQUz&amp;type=blastkoala&amp;code=user&amp;target=fig%7C1029756%2E3%2Epeg%2E1281" TargetMode="External"/><Relationship Id="rId6996" Type="http://schemas.openxmlformats.org/officeDocument/2006/relationships/hyperlink" Target="https://www.kegg.jp/kegg-bin/blastkoala_result_gene_list?id=fdcc166cff7cf902907463ff7eff1e42019cc537&amp;passwd=rLRQUz&amp;type=blastkoala&amp;code=user&amp;target=fig%7C1029756%2E3%2Epeg%2E2333" TargetMode="External"/><Relationship Id="rId9055" Type="http://schemas.openxmlformats.org/officeDocument/2006/relationships/hyperlink" Target="https://www.kegg.jp/dbget-bin/www_bget?ko:K00411" TargetMode="External"/><Relationship Id="rId761" Type="http://schemas.openxmlformats.org/officeDocument/2006/relationships/hyperlink" Target="https://www.kegg.jp/dbget-bin/www_bget?ko:" TargetMode="External"/><Relationship Id="rId1391" Type="http://schemas.openxmlformats.org/officeDocument/2006/relationships/hyperlink" Target="https://www.kegg.jp/dbget-bin/www_bget?ko:" TargetMode="External"/><Relationship Id="rId2442" Type="http://schemas.openxmlformats.org/officeDocument/2006/relationships/hyperlink" Target="https://www.kegg.jp/kegg-bin/blastkoala_result_gene_list?id=fdcc166cff7cf902907463ff7eff1e42019cc537&amp;passwd=rLRQUz&amp;type=blastkoala&amp;code=user&amp;target=fig%7C1029756%2E3%2Epeg%2E814" TargetMode="External"/><Relationship Id="rId5598" Type="http://schemas.openxmlformats.org/officeDocument/2006/relationships/hyperlink" Target="https://www.kegg.jp/kegg-bin/blastkoala_result_gene_list?id=fdcc166cff7cf902907463ff7eff1e42019cc537&amp;passwd=rLRQUz&amp;type=blastkoala&amp;code=user&amp;target=fig%7C1029756%2E3%2Epeg%2E1867" TargetMode="External"/><Relationship Id="rId6649" Type="http://schemas.openxmlformats.org/officeDocument/2006/relationships/hyperlink" Target="https://www.kegg.jp/dbget-bin/www_bget?ko:" TargetMode="External"/><Relationship Id="rId414" Type="http://schemas.openxmlformats.org/officeDocument/2006/relationships/hyperlink" Target="https://www.kegg.jp/dbget-bin/www_bget?ko:" TargetMode="External"/><Relationship Id="rId1044" Type="http://schemas.openxmlformats.org/officeDocument/2006/relationships/hyperlink" Target="https://www.kegg.jp/dbget-bin/www_bget?ko:" TargetMode="External"/><Relationship Id="rId5665" Type="http://schemas.openxmlformats.org/officeDocument/2006/relationships/hyperlink" Target="https://www.kegg.jp/dbget-bin/www_bget?ko:K00793" TargetMode="External"/><Relationship Id="rId6716" Type="http://schemas.openxmlformats.org/officeDocument/2006/relationships/hyperlink" Target="https://www.kegg.jp/dbget-bin/www_bget?ko:" TargetMode="External"/><Relationship Id="rId8071" Type="http://schemas.openxmlformats.org/officeDocument/2006/relationships/hyperlink" Target="https://www.kegg.jp/dbget-bin/www_bget?ko:" TargetMode="External"/><Relationship Id="rId9122" Type="http://schemas.openxmlformats.org/officeDocument/2006/relationships/hyperlink" Target="https://www.kegg.jp/dbget-bin/www_bget?ko:K03406" TargetMode="External"/><Relationship Id="rId1111" Type="http://schemas.openxmlformats.org/officeDocument/2006/relationships/hyperlink" Target="https://www.kegg.jp/kegg-bin/blastkoala_result_gene_list?id=fdcc166cff7cf902907463ff7eff1e42019cc537&amp;passwd=rLRQUz&amp;type=blastkoala&amp;code=user&amp;target=fig%7C1029756%2E3%2Epeg%2E371" TargetMode="External"/><Relationship Id="rId4267" Type="http://schemas.openxmlformats.org/officeDocument/2006/relationships/hyperlink" Target="https://www.kegg.jp/dbget-bin/www_bget?ko:K00782" TargetMode="External"/><Relationship Id="rId4681" Type="http://schemas.openxmlformats.org/officeDocument/2006/relationships/hyperlink" Target="https://www.kegg.jp/dbget-bin/www_bget?ko:K11209" TargetMode="External"/><Relationship Id="rId5318" Type="http://schemas.openxmlformats.org/officeDocument/2006/relationships/hyperlink" Target="https://www.kegg.jp/dbget-bin/www_bget?ko:K21310" TargetMode="External"/><Relationship Id="rId5732" Type="http://schemas.openxmlformats.org/officeDocument/2006/relationships/hyperlink" Target="https://www.kegg.jp/dbget-bin/www_bget?ko:" TargetMode="External"/><Relationship Id="rId8888" Type="http://schemas.openxmlformats.org/officeDocument/2006/relationships/hyperlink" Target="https://www.kegg.jp/dbget-bin/www_bget?ko:" TargetMode="External"/><Relationship Id="rId9939" Type="http://schemas.openxmlformats.org/officeDocument/2006/relationships/hyperlink" Target="https://www.kegg.jp/kegg-bin/blastkoala_result_gene_list?id=fdcc166cff7cf902907463ff7eff1e42019cc537&amp;passwd=rLRQUz&amp;type=blastkoala&amp;code=user&amp;target=fig%7C1029756%2E3%2Epeg%2E3314" TargetMode="External"/><Relationship Id="rId3283" Type="http://schemas.openxmlformats.org/officeDocument/2006/relationships/hyperlink" Target="https://www.kegg.jp/dbget-bin/www_bget?ko:" TargetMode="External"/><Relationship Id="rId4334" Type="http://schemas.openxmlformats.org/officeDocument/2006/relationships/hyperlink" Target="https://www.kegg.jp/dbget-bin/www_bget?ko:" TargetMode="External"/><Relationship Id="rId1928" Type="http://schemas.openxmlformats.org/officeDocument/2006/relationships/hyperlink" Target="https://www.kegg.jp/dbget-bin/www_bget?ko:K05570" TargetMode="External"/><Relationship Id="rId3350" Type="http://schemas.openxmlformats.org/officeDocument/2006/relationships/hyperlink" Target="https://www.kegg.jp/dbget-bin/www_bget?ko:" TargetMode="External"/><Relationship Id="rId8955" Type="http://schemas.openxmlformats.org/officeDocument/2006/relationships/hyperlink" Target="https://www.kegg.jp/kegg-bin/blastkoala_result_gene_list?id=fdcc166cff7cf902907463ff7eff1e42019cc537&amp;passwd=rLRQUz&amp;type=blastkoala&amp;code=user&amp;target=fig%7C1029756%2E3%2Epeg%2E2986" TargetMode="External"/><Relationship Id="rId271" Type="http://schemas.openxmlformats.org/officeDocument/2006/relationships/hyperlink" Target="https://www.kegg.jp/kegg-bin/blastkoala_result_gene_list?id=fdcc166cff7cf902907463ff7eff1e42019cc537&amp;passwd=rLRQUz&amp;type=blastkoala&amp;code=user&amp;target=fig%7C1029756%2E3%2Epeg%2E91" TargetMode="External"/><Relationship Id="rId3003" Type="http://schemas.openxmlformats.org/officeDocument/2006/relationships/hyperlink" Target="https://www.kegg.jp/kegg-bin/blastkoala_result_gene_list?id=fdcc166cff7cf902907463ff7eff1e42019cc537&amp;passwd=rLRQUz&amp;type=blastkoala&amp;code=user&amp;target=fig%7C1029756%2E3%2Epeg%2E1001" TargetMode="External"/><Relationship Id="rId4401" Type="http://schemas.openxmlformats.org/officeDocument/2006/relationships/hyperlink" Target="https://www.kegg.jp/kegg-bin/blastkoala_result_gene_list?id=fdcc166cff7cf902907463ff7eff1e42019cc537&amp;passwd=rLRQUz&amp;type=blastkoala&amp;code=user&amp;target=fig%7C1029756%2E3%2Epeg%2E1468" TargetMode="External"/><Relationship Id="rId6159" Type="http://schemas.openxmlformats.org/officeDocument/2006/relationships/hyperlink" Target="https://www.kegg.jp/kegg-bin/blastkoala_result_gene_list?id=fdcc166cff7cf902907463ff7eff1e42019cc537&amp;passwd=rLRQUz&amp;type=blastkoala&amp;code=user&amp;target=fig%7C1029756%2E3%2Epeg%2E2054" TargetMode="External"/><Relationship Id="rId7557" Type="http://schemas.openxmlformats.org/officeDocument/2006/relationships/hyperlink" Target="https://www.kegg.jp/kegg-bin/blastkoala_result_gene_list?id=fdcc166cff7cf902907463ff7eff1e42019cc537&amp;passwd=rLRQUz&amp;type=blastkoala&amp;code=user&amp;target=fig%7C1029756%2E3%2Epeg%2E2520" TargetMode="External"/><Relationship Id="rId7971" Type="http://schemas.openxmlformats.org/officeDocument/2006/relationships/hyperlink" Target="https://www.kegg.jp/kegg-bin/blastkoala_result_gene_list?id=fdcc166cff7cf902907463ff7eff1e42019cc537&amp;passwd=rLRQUz&amp;type=blastkoala&amp;code=user&amp;target=fig%7C1029756%2E3%2Epeg%2E2658" TargetMode="External"/><Relationship Id="rId8608" Type="http://schemas.openxmlformats.org/officeDocument/2006/relationships/hyperlink" Target="https://www.kegg.jp/dbget-bin/www_bget?ko:K02358" TargetMode="External"/><Relationship Id="rId10538" Type="http://schemas.openxmlformats.org/officeDocument/2006/relationships/hyperlink" Target="https://www.kegg.jp/dbget-bin/www_bget?ko:K13895" TargetMode="External"/><Relationship Id="rId6573" Type="http://schemas.openxmlformats.org/officeDocument/2006/relationships/hyperlink" Target="https://www.kegg.jp/kegg-bin/blastkoala_result_gene_list?id=fdcc166cff7cf902907463ff7eff1e42019cc537&amp;passwd=rLRQUz&amp;type=blastkoala&amp;code=user&amp;target=fig%7C1029756%2E3%2Epeg%2E2192" TargetMode="External"/><Relationship Id="rId7624" Type="http://schemas.openxmlformats.org/officeDocument/2006/relationships/hyperlink" Target="https://www.kegg.jp/dbget-bin/www_bget?ko:" TargetMode="External"/><Relationship Id="rId10605" Type="http://schemas.openxmlformats.org/officeDocument/2006/relationships/hyperlink" Target="https://www.kegg.jp/kegg-bin/blastkoala_result_gene_list?id=fdcc166cff7cf902907463ff7eff1e42019cc537&amp;passwd=rLRQUz&amp;type=blastkoala&amp;code=user&amp;target=fig%7C1029756%2E3%2Epeg%2E3536" TargetMode="External"/><Relationship Id="rId2769" Type="http://schemas.openxmlformats.org/officeDocument/2006/relationships/hyperlink" Target="https://www.kegg.jp/kegg-bin/blastkoala_result_gene_list?id=fdcc166cff7cf902907463ff7eff1e42019cc537&amp;passwd=rLRQUz&amp;type=blastkoala&amp;code=user&amp;target=fig%7C1029756%2E3%2Epeg%2E923" TargetMode="External"/><Relationship Id="rId5175" Type="http://schemas.openxmlformats.org/officeDocument/2006/relationships/hyperlink" Target="https://www.kegg.jp/kegg-bin/blastkoala_result_gene_list?id=fdcc166cff7cf902907463ff7eff1e42019cc537&amp;passwd=rLRQUz&amp;type=blastkoala&amp;code=user&amp;target=fig%7C1029756%2E3%2Epeg%2E1726" TargetMode="External"/><Relationship Id="rId6226" Type="http://schemas.openxmlformats.org/officeDocument/2006/relationships/hyperlink" Target="https://www.kegg.jp/dbget-bin/www_bget?ko:" TargetMode="External"/><Relationship Id="rId6640" Type="http://schemas.openxmlformats.org/officeDocument/2006/relationships/hyperlink" Target="https://www.kegg.jp/dbget-bin/www_bget?ko:K00162" TargetMode="External"/><Relationship Id="rId9796" Type="http://schemas.openxmlformats.org/officeDocument/2006/relationships/hyperlink" Target="https://www.kegg.jp/dbget-bin/www_bget?ko:" TargetMode="External"/><Relationship Id="rId1785" Type="http://schemas.openxmlformats.org/officeDocument/2006/relationships/hyperlink" Target="https://www.kegg.jp/dbget-bin/www_bget?ko:" TargetMode="External"/><Relationship Id="rId2836" Type="http://schemas.openxmlformats.org/officeDocument/2006/relationships/hyperlink" Target="https://www.kegg.jp/dbget-bin/www_bget?ko:K03620" TargetMode="External"/><Relationship Id="rId4191" Type="http://schemas.openxmlformats.org/officeDocument/2006/relationships/hyperlink" Target="https://www.kegg.jp/kegg-bin/blastkoala_result_gene_list?id=fdcc166cff7cf902907463ff7eff1e42019cc537&amp;passwd=rLRQUz&amp;type=blastkoala&amp;code=user&amp;target=fig%7C1029756%2E3%2Epeg%2E1398" TargetMode="External"/><Relationship Id="rId5242" Type="http://schemas.openxmlformats.org/officeDocument/2006/relationships/hyperlink" Target="https://www.kegg.jp/dbget-bin/www_bget?ko:" TargetMode="External"/><Relationship Id="rId8398" Type="http://schemas.openxmlformats.org/officeDocument/2006/relationships/hyperlink" Target="https://www.kegg.jp/dbget-bin/www_bget?ko:" TargetMode="External"/><Relationship Id="rId9449" Type="http://schemas.openxmlformats.org/officeDocument/2006/relationships/hyperlink" Target="https://www.kegg.jp/dbget-bin/www_bget?ko:" TargetMode="External"/><Relationship Id="rId9863" Type="http://schemas.openxmlformats.org/officeDocument/2006/relationships/hyperlink" Target="https://www.kegg.jp/dbget-bin/www_bget?ko:" TargetMode="External"/><Relationship Id="rId77" Type="http://schemas.openxmlformats.org/officeDocument/2006/relationships/hyperlink" Target="https://www.kegg.jp/dbget-bin/www_bget?ko:K13582" TargetMode="External"/><Relationship Id="rId808" Type="http://schemas.openxmlformats.org/officeDocument/2006/relationships/hyperlink" Target="https://www.kegg.jp/kegg-bin/blastkoala_result_gene_list?id=fdcc166cff7cf902907463ff7eff1e42019cc537&amp;passwd=rLRQUz&amp;type=blastkoala&amp;code=user&amp;target=fig%7C1029756%2E3%2Epeg%2E270" TargetMode="External"/><Relationship Id="rId1438" Type="http://schemas.openxmlformats.org/officeDocument/2006/relationships/hyperlink" Target="https://www.kegg.jp/kegg-bin/blastkoala_result_gene_list?id=fdcc166cff7cf902907463ff7eff1e42019cc537&amp;passwd=rLRQUz&amp;type=blastkoala&amp;code=user&amp;target=fig%7C1029756%2E3%2Epeg%2E480" TargetMode="External"/><Relationship Id="rId8465" Type="http://schemas.openxmlformats.org/officeDocument/2006/relationships/hyperlink" Target="https://www.kegg.jp/dbget-bin/www_bget?ko:" TargetMode="External"/><Relationship Id="rId9516" Type="http://schemas.openxmlformats.org/officeDocument/2006/relationships/hyperlink" Target="https://www.kegg.jp/kegg-bin/blastkoala_result_gene_list?id=fdcc166cff7cf902907463ff7eff1e42019cc537&amp;passwd=rLRQUz&amp;type=blastkoala&amp;code=user&amp;target=fig%7C1029756%2E3%2Epeg%2E3173" TargetMode="External"/><Relationship Id="rId1852" Type="http://schemas.openxmlformats.org/officeDocument/2006/relationships/hyperlink" Target="https://www.kegg.jp/kegg-bin/blastkoala_result_gene_list?id=fdcc166cff7cf902907463ff7eff1e42019cc537&amp;passwd=rLRQUz&amp;type=blastkoala&amp;code=user&amp;target=fig%7C1029756%2E3%2Epeg%2E618" TargetMode="External"/><Relationship Id="rId2903" Type="http://schemas.openxmlformats.org/officeDocument/2006/relationships/hyperlink" Target="https://www.kegg.jp/dbget-bin/www_bget?ko:K11206" TargetMode="External"/><Relationship Id="rId7067" Type="http://schemas.openxmlformats.org/officeDocument/2006/relationships/hyperlink" Target="https://www.kegg.jp/dbget-bin/www_bget?ko:" TargetMode="External"/><Relationship Id="rId7481" Type="http://schemas.openxmlformats.org/officeDocument/2006/relationships/hyperlink" Target="https://www.kegg.jp/dbget-bin/www_bget?ko:" TargetMode="External"/><Relationship Id="rId8118" Type="http://schemas.openxmlformats.org/officeDocument/2006/relationships/hyperlink" Target="https://www.kegg.jp/kegg-bin/blastkoala_result_gene_list?id=fdcc166cff7cf902907463ff7eff1e42019cc537&amp;passwd=rLRQUz&amp;type=blastkoala&amp;code=user&amp;target=fig%7C1029756%2E3%2Epeg%2E2707" TargetMode="External"/><Relationship Id="rId9930" Type="http://schemas.openxmlformats.org/officeDocument/2006/relationships/hyperlink" Target="https://www.kegg.jp/kegg-bin/blastkoala_result_gene_list?id=fdcc166cff7cf902907463ff7eff1e42019cc537&amp;passwd=rLRQUz&amp;type=blastkoala&amp;code=user&amp;target=fig%7C1029756%2E3%2Epeg%2E3311" TargetMode="External"/><Relationship Id="rId10048" Type="http://schemas.openxmlformats.org/officeDocument/2006/relationships/hyperlink" Target="https://www.kegg.jp/dbget-bin/www_bget?ko:" TargetMode="External"/><Relationship Id="rId10395" Type="http://schemas.openxmlformats.org/officeDocument/2006/relationships/hyperlink" Target="https://www.kegg.jp/kegg-bin/blastkoala_result_gene_list?id=fdcc166cff7cf902907463ff7eff1e42019cc537&amp;passwd=rLRQUz&amp;type=blastkoala&amp;code=user&amp;target=fig%7C1029756%2E3%2Epeg%2E3466" TargetMode="External"/><Relationship Id="rId1505" Type="http://schemas.openxmlformats.org/officeDocument/2006/relationships/hyperlink" Target="https://www.kegg.jp/dbget-bin/www_bget?ko:" TargetMode="External"/><Relationship Id="rId6083" Type="http://schemas.openxmlformats.org/officeDocument/2006/relationships/hyperlink" Target="https://www.kegg.jp/dbget-bin/www_bget?ko:" TargetMode="External"/><Relationship Id="rId7134" Type="http://schemas.openxmlformats.org/officeDocument/2006/relationships/hyperlink" Target="https://www.kegg.jp/kegg-bin/blastkoala_result_gene_list?id=fdcc166cff7cf902907463ff7eff1e42019cc537&amp;passwd=rLRQUz&amp;type=blastkoala&amp;code=user&amp;target=fig%7C1029756%2E3%2Epeg%2E2379" TargetMode="External"/><Relationship Id="rId8532" Type="http://schemas.openxmlformats.org/officeDocument/2006/relationships/hyperlink" Target="https://www.kegg.jp/kegg-bin/blastkoala_result_gene_list?id=fdcc166cff7cf902907463ff7eff1e42019cc537&amp;passwd=rLRQUz&amp;type=blastkoala&amp;code=user&amp;target=fig%7C1029756%2E3%2Epeg%2E2845" TargetMode="External"/><Relationship Id="rId10462" Type="http://schemas.openxmlformats.org/officeDocument/2006/relationships/hyperlink" Target="https://www.kegg.jp/dbget-bin/www_bget?ko:K16899" TargetMode="External"/><Relationship Id="rId3677" Type="http://schemas.openxmlformats.org/officeDocument/2006/relationships/hyperlink" Target="https://www.kegg.jp/dbget-bin/www_bget?ko:K07489" TargetMode="External"/><Relationship Id="rId4728" Type="http://schemas.openxmlformats.org/officeDocument/2006/relationships/hyperlink" Target="https://www.kegg.jp/kegg-bin/blastkoala_result_gene_list?id=fdcc166cff7cf902907463ff7eff1e42019cc537&amp;passwd=rLRQUz&amp;type=blastkoala&amp;code=user&amp;target=fig%7C1029756%2E3%2Epeg%2E1577" TargetMode="External"/><Relationship Id="rId10115" Type="http://schemas.openxmlformats.org/officeDocument/2006/relationships/hyperlink" Target="https://www.kegg.jp/dbget-bin/www_bget?ko:" TargetMode="External"/><Relationship Id="rId598" Type="http://schemas.openxmlformats.org/officeDocument/2006/relationships/hyperlink" Target="https://www.kegg.jp/kegg-bin/blastkoala_result_gene_list?id=fdcc166cff7cf902907463ff7eff1e42019cc537&amp;passwd=rLRQUz&amp;type=blastkoala&amp;code=user&amp;target=fig%7C1029756%2E3%2Epeg%2E200" TargetMode="External"/><Relationship Id="rId2279" Type="http://schemas.openxmlformats.org/officeDocument/2006/relationships/hyperlink" Target="https://www.kegg.jp/dbget-bin/www_bget?ko:" TargetMode="External"/><Relationship Id="rId2693" Type="http://schemas.openxmlformats.org/officeDocument/2006/relationships/hyperlink" Target="https://www.kegg.jp/dbget-bin/www_bget?ko:K16556" TargetMode="External"/><Relationship Id="rId3744" Type="http://schemas.openxmlformats.org/officeDocument/2006/relationships/hyperlink" Target="https://www.kegg.jp/kegg-bin/blastkoala_result_gene_list?id=fdcc166cff7cf902907463ff7eff1e42019cc537&amp;passwd=rLRQUz&amp;type=blastkoala&amp;code=user&amp;target=fig%7C1029756%2E3%2Epeg%2E1249" TargetMode="External"/><Relationship Id="rId6150" Type="http://schemas.openxmlformats.org/officeDocument/2006/relationships/hyperlink" Target="https://www.kegg.jp/kegg-bin/blastkoala_result_gene_list?id=fdcc166cff7cf902907463ff7eff1e42019cc537&amp;passwd=rLRQUz&amp;type=blastkoala&amp;code=user&amp;target=fig%7C1029756%2E3%2Epeg%2E2051" TargetMode="External"/><Relationship Id="rId7201" Type="http://schemas.openxmlformats.org/officeDocument/2006/relationships/hyperlink" Target="https://www.kegg.jp/dbget-bin/www_bget?ko:" TargetMode="External"/><Relationship Id="rId665" Type="http://schemas.openxmlformats.org/officeDocument/2006/relationships/hyperlink" Target="https://www.kegg.jp/dbget-bin/www_bget?ko:" TargetMode="External"/><Relationship Id="rId1295" Type="http://schemas.openxmlformats.org/officeDocument/2006/relationships/hyperlink" Target="https://www.kegg.jp/dbget-bin/www_bget?ko:K01869" TargetMode="External"/><Relationship Id="rId2346" Type="http://schemas.openxmlformats.org/officeDocument/2006/relationships/hyperlink" Target="https://www.kegg.jp/kegg-bin/blastkoala_result_gene_list?id=fdcc166cff7cf902907463ff7eff1e42019cc537&amp;passwd=rLRQUz&amp;type=blastkoala&amp;code=user&amp;target=fig%7C1029756%2E3%2Epeg%2E782" TargetMode="External"/><Relationship Id="rId2760" Type="http://schemas.openxmlformats.org/officeDocument/2006/relationships/hyperlink" Target="https://www.kegg.jp/kegg-bin/blastkoala_result_gene_list?id=fdcc166cff7cf902907463ff7eff1e42019cc537&amp;passwd=rLRQUz&amp;type=blastkoala&amp;code=user&amp;target=fig%7C1029756%2E3%2Epeg%2E920" TargetMode="External"/><Relationship Id="rId3811" Type="http://schemas.openxmlformats.org/officeDocument/2006/relationships/hyperlink" Target="https://www.kegg.jp/dbget-bin/www_bget?ko:K09800" TargetMode="External"/><Relationship Id="rId6967" Type="http://schemas.openxmlformats.org/officeDocument/2006/relationships/hyperlink" Target="https://www.kegg.jp/dbget-bin/www_bget?ko:K09807" TargetMode="External"/><Relationship Id="rId9373" Type="http://schemas.openxmlformats.org/officeDocument/2006/relationships/hyperlink" Target="https://www.kegg.jp/dbget-bin/www_bget?ko:" TargetMode="External"/><Relationship Id="rId318" Type="http://schemas.openxmlformats.org/officeDocument/2006/relationships/hyperlink" Target="https://www.kegg.jp/dbget-bin/www_bget?ko:" TargetMode="External"/><Relationship Id="rId732" Type="http://schemas.openxmlformats.org/officeDocument/2006/relationships/hyperlink" Target="https://www.kegg.jp/dbget-bin/www_bget?ko:" TargetMode="External"/><Relationship Id="rId1362" Type="http://schemas.openxmlformats.org/officeDocument/2006/relationships/hyperlink" Target="https://www.kegg.jp/dbget-bin/www_bget?ko:" TargetMode="External"/><Relationship Id="rId2413" Type="http://schemas.openxmlformats.org/officeDocument/2006/relationships/hyperlink" Target="https://www.kegg.jp/dbget-bin/www_bget?ko:K06602" TargetMode="External"/><Relationship Id="rId5569" Type="http://schemas.openxmlformats.org/officeDocument/2006/relationships/hyperlink" Target="https://www.kegg.jp/dbget-bin/www_bget?ko:" TargetMode="External"/><Relationship Id="rId9026" Type="http://schemas.openxmlformats.org/officeDocument/2006/relationships/hyperlink" Target="https://www.kegg.jp/dbget-bin/www_bget?ko:" TargetMode="External"/><Relationship Id="rId9440" Type="http://schemas.openxmlformats.org/officeDocument/2006/relationships/hyperlink" Target="https://www.kegg.jp/dbget-bin/www_bget?ko:" TargetMode="External"/><Relationship Id="rId1015" Type="http://schemas.openxmlformats.org/officeDocument/2006/relationships/hyperlink" Target="https://www.kegg.jp/kegg-bin/blastkoala_result_gene_list?id=fdcc166cff7cf902907463ff7eff1e42019cc537&amp;passwd=rLRQUz&amp;type=blastkoala&amp;code=user&amp;target=fig%7C1029756%2E3%2Epeg%2E339" TargetMode="External"/><Relationship Id="rId4585" Type="http://schemas.openxmlformats.org/officeDocument/2006/relationships/hyperlink" Target="https://www.kegg.jp/dbget-bin/www_bget?ko:K06168" TargetMode="External"/><Relationship Id="rId5983" Type="http://schemas.openxmlformats.org/officeDocument/2006/relationships/hyperlink" Target="https://www.kegg.jp/dbget-bin/www_bget?ko:" TargetMode="External"/><Relationship Id="rId8042" Type="http://schemas.openxmlformats.org/officeDocument/2006/relationships/hyperlink" Target="https://www.kegg.jp/dbget-bin/www_bget?ko:" TargetMode="External"/><Relationship Id="rId3187" Type="http://schemas.openxmlformats.org/officeDocument/2006/relationships/hyperlink" Target="https://www.kegg.jp/dbget-bin/www_bget?ko:K02160" TargetMode="External"/><Relationship Id="rId4238" Type="http://schemas.openxmlformats.org/officeDocument/2006/relationships/hyperlink" Target="https://www.kegg.jp/dbget-bin/www_bget?ko:K16216" TargetMode="External"/><Relationship Id="rId5636" Type="http://schemas.openxmlformats.org/officeDocument/2006/relationships/hyperlink" Target="https://www.kegg.jp/dbget-bin/www_bget?ko:" TargetMode="External"/><Relationship Id="rId4652" Type="http://schemas.openxmlformats.org/officeDocument/2006/relationships/hyperlink" Target="https://www.kegg.jp/dbget-bin/www_bget?ko:" TargetMode="External"/><Relationship Id="rId5703" Type="http://schemas.openxmlformats.org/officeDocument/2006/relationships/hyperlink" Target="https://www.kegg.jp/kegg-bin/blastkoala_result_gene_list?id=fdcc166cff7cf902907463ff7eff1e42019cc537&amp;passwd=rLRQUz&amp;type=blastkoala&amp;code=user&amp;target=fig%7C1029756%2E3%2Epeg%2E1902" TargetMode="External"/><Relationship Id="rId8859" Type="http://schemas.openxmlformats.org/officeDocument/2006/relationships/hyperlink" Target="https://www.kegg.jp/kegg-bin/blastkoala_result_gene_list?id=fdcc166cff7cf902907463ff7eff1e42019cc537&amp;passwd=rLRQUz&amp;type=blastkoala&amp;code=user&amp;target=fig%7C1029756%2E3%2Epeg%2E2954" TargetMode="External"/><Relationship Id="rId175" Type="http://schemas.openxmlformats.org/officeDocument/2006/relationships/hyperlink" Target="https://www.kegg.jp/kegg-bin/blastkoala_result_gene_list?id=fdcc166cff7cf902907463ff7eff1e42019cc537&amp;passwd=rLRQUz&amp;type=blastkoala&amp;code=user&amp;target=fig%7C1029756%2E3%2Epeg%2E59" TargetMode="External"/><Relationship Id="rId3254" Type="http://schemas.openxmlformats.org/officeDocument/2006/relationships/hyperlink" Target="https://www.kegg.jp/dbget-bin/www_bget?ko:" TargetMode="External"/><Relationship Id="rId4305" Type="http://schemas.openxmlformats.org/officeDocument/2006/relationships/hyperlink" Target="https://www.kegg.jp/kegg-bin/blastkoala_result_gene_list?id=fdcc166cff7cf902907463ff7eff1e42019cc537&amp;passwd=rLRQUz&amp;type=blastkoala&amp;code=user&amp;target=fig%7C1029756%2E3%2Epeg%2E1436" TargetMode="External"/><Relationship Id="rId7875" Type="http://schemas.openxmlformats.org/officeDocument/2006/relationships/hyperlink" Target="https://www.kegg.jp/kegg-bin/blastkoala_result_gene_list?id=fdcc166cff7cf902907463ff7eff1e42019cc537&amp;passwd=rLRQUz&amp;type=blastkoala&amp;code=user&amp;target=fig%7C1029756%2E3%2Epeg%2E2626" TargetMode="External"/><Relationship Id="rId8926" Type="http://schemas.openxmlformats.org/officeDocument/2006/relationships/hyperlink" Target="https://www.kegg.jp/dbget-bin/www_bget?ko:" TargetMode="External"/><Relationship Id="rId2270" Type="http://schemas.openxmlformats.org/officeDocument/2006/relationships/hyperlink" Target="https://www.kegg.jp/dbget-bin/www_bget?ko:" TargetMode="External"/><Relationship Id="rId3321" Type="http://schemas.openxmlformats.org/officeDocument/2006/relationships/hyperlink" Target="https://www.kegg.jp/kegg-bin/blastkoala_result_gene_list?id=fdcc166cff7cf902907463ff7eff1e42019cc537&amp;passwd=rLRQUz&amp;type=blastkoala&amp;code=user&amp;target=fig%7C1029756%2E3%2Epeg%2E1107" TargetMode="External"/><Relationship Id="rId6477" Type="http://schemas.openxmlformats.org/officeDocument/2006/relationships/hyperlink" Target="https://www.kegg.jp/kegg-bin/blastkoala_result_gene_list?id=fdcc166cff7cf902907463ff7eff1e42019cc537&amp;passwd=rLRQUz&amp;type=blastkoala&amp;code=user&amp;target=fig%7C1029756%2E3%2Epeg%2E2160" TargetMode="External"/><Relationship Id="rId6891" Type="http://schemas.openxmlformats.org/officeDocument/2006/relationships/hyperlink" Target="https://www.kegg.jp/kegg-bin/blastkoala_result_gene_list?id=fdcc166cff7cf902907463ff7eff1e42019cc537&amp;passwd=rLRQUz&amp;type=blastkoala&amp;code=user&amp;target=fig%7C1029756%2E3%2Epeg%2E2298" TargetMode="External"/><Relationship Id="rId7528" Type="http://schemas.openxmlformats.org/officeDocument/2006/relationships/hyperlink" Target="https://www.kegg.jp/dbget-bin/www_bget?ko:" TargetMode="External"/><Relationship Id="rId7942" Type="http://schemas.openxmlformats.org/officeDocument/2006/relationships/hyperlink" Target="https://www.kegg.jp/dbget-bin/www_bget?ko:" TargetMode="External"/><Relationship Id="rId10509" Type="http://schemas.openxmlformats.org/officeDocument/2006/relationships/hyperlink" Target="https://www.kegg.jp/kegg-bin/blastkoala_result_gene_list?id=fdcc166cff7cf902907463ff7eff1e42019cc537&amp;passwd=rLRQUz&amp;type=blastkoala&amp;code=user&amp;target=fig%7C1029756%2E3%2Epeg%2E3504" TargetMode="External"/><Relationship Id="rId242" Type="http://schemas.openxmlformats.org/officeDocument/2006/relationships/hyperlink" Target="https://www.kegg.jp/dbget-bin/www_bget?ko:K02474" TargetMode="External"/><Relationship Id="rId5079" Type="http://schemas.openxmlformats.org/officeDocument/2006/relationships/hyperlink" Target="https://www.kegg.jp/kegg-bin/blastkoala_result_gene_list?id=fdcc166cff7cf902907463ff7eff1e42019cc537&amp;passwd=rLRQUz&amp;type=blastkoala&amp;code=user&amp;target=fig%7C1029756%2E3%2Epeg%2E1694" TargetMode="External"/><Relationship Id="rId5493" Type="http://schemas.openxmlformats.org/officeDocument/2006/relationships/hyperlink" Target="https://www.kegg.jp/kegg-bin/blastkoala_result_gene_list?id=fdcc166cff7cf902907463ff7eff1e42019cc537&amp;passwd=rLRQUz&amp;type=blastkoala&amp;code=user&amp;target=fig%7C1029756%2E3%2Epeg%2E1832" TargetMode="External"/><Relationship Id="rId6544" Type="http://schemas.openxmlformats.org/officeDocument/2006/relationships/hyperlink" Target="https://www.kegg.jp/dbget-bin/www_bget?ko:" TargetMode="External"/><Relationship Id="rId1689" Type="http://schemas.openxmlformats.org/officeDocument/2006/relationships/hyperlink" Target="https://www.kegg.jp/dbget-bin/www_bget?ko:" TargetMode="External"/><Relationship Id="rId4095" Type="http://schemas.openxmlformats.org/officeDocument/2006/relationships/hyperlink" Target="https://www.kegg.jp/kegg-bin/blastkoala_result_gene_list?id=fdcc166cff7cf902907463ff7eff1e42019cc537&amp;passwd=rLRQUz&amp;type=blastkoala&amp;code=user&amp;target=fig%7C1029756%2E3%2Epeg%2E1366" TargetMode="External"/><Relationship Id="rId5146" Type="http://schemas.openxmlformats.org/officeDocument/2006/relationships/hyperlink" Target="https://www.kegg.jp/dbget-bin/www_bget?ko:K00796" TargetMode="External"/><Relationship Id="rId5560" Type="http://schemas.openxmlformats.org/officeDocument/2006/relationships/hyperlink" Target="https://www.kegg.jp/dbget-bin/www_bget?ko:K03702" TargetMode="External"/><Relationship Id="rId4162" Type="http://schemas.openxmlformats.org/officeDocument/2006/relationships/hyperlink" Target="https://www.kegg.jp/dbget-bin/www_bget?ko:" TargetMode="External"/><Relationship Id="rId5213" Type="http://schemas.openxmlformats.org/officeDocument/2006/relationships/hyperlink" Target="https://www.kegg.jp/dbget-bin/www_bget?ko:K01868" TargetMode="External"/><Relationship Id="rId6611" Type="http://schemas.openxmlformats.org/officeDocument/2006/relationships/hyperlink" Target="https://www.kegg.jp/dbget-bin/www_bget?ko:" TargetMode="External"/><Relationship Id="rId8369" Type="http://schemas.openxmlformats.org/officeDocument/2006/relationships/hyperlink" Target="https://www.kegg.jp/dbget-bin/www_bget?ko:" TargetMode="External"/><Relationship Id="rId9767" Type="http://schemas.openxmlformats.org/officeDocument/2006/relationships/hyperlink" Target="https://www.kegg.jp/dbget-bin/www_bget?ko:" TargetMode="External"/><Relationship Id="rId1756" Type="http://schemas.openxmlformats.org/officeDocument/2006/relationships/hyperlink" Target="https://www.kegg.jp/kegg-bin/blastkoala_result_gene_list?id=fdcc166cff7cf902907463ff7eff1e42019cc537&amp;passwd=rLRQUz&amp;type=blastkoala&amp;code=user&amp;target=fig%7C1029756%2E3%2Epeg%2E586" TargetMode="External"/><Relationship Id="rId2807" Type="http://schemas.openxmlformats.org/officeDocument/2006/relationships/hyperlink" Target="https://www.kegg.jp/dbget-bin/www_bget?ko:" TargetMode="External"/><Relationship Id="rId8783" Type="http://schemas.openxmlformats.org/officeDocument/2006/relationships/hyperlink" Target="https://www.kegg.jp/dbget-bin/www_bget?ko:" TargetMode="External"/><Relationship Id="rId9834" Type="http://schemas.openxmlformats.org/officeDocument/2006/relationships/hyperlink" Target="https://www.kegg.jp/kegg-bin/blastkoala_result_gene_list?id=fdcc166cff7cf902907463ff7eff1e42019cc537&amp;passwd=rLRQUz&amp;type=blastkoala&amp;code=user&amp;target=fig%7C1029756%2E3%2Epeg%2E3279" TargetMode="External"/><Relationship Id="rId10299" Type="http://schemas.openxmlformats.org/officeDocument/2006/relationships/hyperlink" Target="https://www.kegg.jp/kegg-bin/blastkoala_result_gene_list?id=fdcc166cff7cf902907463ff7eff1e42019cc537&amp;passwd=rLRQUz&amp;type=blastkoala&amp;code=user&amp;target=fig%7C1029756%2E3%2Epeg%2E3434" TargetMode="External"/><Relationship Id="rId48" Type="http://schemas.openxmlformats.org/officeDocument/2006/relationships/hyperlink" Target="https://www.kegg.jp/dbget-bin/www_bget?ko:" TargetMode="External"/><Relationship Id="rId1409" Type="http://schemas.openxmlformats.org/officeDocument/2006/relationships/hyperlink" Target="https://www.kegg.jp/dbget-bin/www_bget?ko:K00164" TargetMode="External"/><Relationship Id="rId1823" Type="http://schemas.openxmlformats.org/officeDocument/2006/relationships/hyperlink" Target="https://www.kegg.jp/dbget-bin/www_bget?ko:K03814" TargetMode="External"/><Relationship Id="rId4979" Type="http://schemas.openxmlformats.org/officeDocument/2006/relationships/hyperlink" Target="https://www.kegg.jp/dbget-bin/www_bget?ko:K00858" TargetMode="External"/><Relationship Id="rId7385" Type="http://schemas.openxmlformats.org/officeDocument/2006/relationships/hyperlink" Target="https://www.kegg.jp/dbget-bin/www_bget?ko:" TargetMode="External"/><Relationship Id="rId8436" Type="http://schemas.openxmlformats.org/officeDocument/2006/relationships/hyperlink" Target="https://www.kegg.jp/kegg-bin/blastkoala_result_gene_list?id=fdcc166cff7cf902907463ff7eff1e42019cc537&amp;passwd=rLRQUz&amp;type=blastkoala&amp;code=user&amp;target=fig%7C1029756%2E3%2Epeg%2E2813" TargetMode="External"/><Relationship Id="rId8850" Type="http://schemas.openxmlformats.org/officeDocument/2006/relationships/hyperlink" Target="https://www.kegg.jp/kegg-bin/blastkoala_result_gene_list?id=fdcc166cff7cf902907463ff7eff1e42019cc537&amp;passwd=rLRQUz&amp;type=blastkoala&amp;code=user&amp;target=fig%7C1029756%2E3%2Epeg%2E2951" TargetMode="External"/><Relationship Id="rId9901" Type="http://schemas.openxmlformats.org/officeDocument/2006/relationships/hyperlink" Target="https://www.kegg.jp/dbget-bin/www_bget?ko:K02351" TargetMode="External"/><Relationship Id="rId10366" Type="http://schemas.openxmlformats.org/officeDocument/2006/relationships/hyperlink" Target="https://www.kegg.jp/dbget-bin/www_bget?ko:K01304" TargetMode="External"/><Relationship Id="rId3995" Type="http://schemas.openxmlformats.org/officeDocument/2006/relationships/hyperlink" Target="https://www.kegg.jp/dbget-bin/www_bget?ko:" TargetMode="External"/><Relationship Id="rId7038" Type="http://schemas.openxmlformats.org/officeDocument/2006/relationships/hyperlink" Target="https://www.kegg.jp/kegg-bin/blastkoala_result_gene_list?id=fdcc166cff7cf902907463ff7eff1e42019cc537&amp;passwd=rLRQUz&amp;type=blastkoala&amp;code=user&amp;target=fig%7C1029756%2E3%2Epeg%2E2347" TargetMode="External"/><Relationship Id="rId7452" Type="http://schemas.openxmlformats.org/officeDocument/2006/relationships/hyperlink" Target="https://www.kegg.jp/kegg-bin/blastkoala_result_gene_list?id=fdcc166cff7cf902907463ff7eff1e42019cc537&amp;passwd=rLRQUz&amp;type=blastkoala&amp;code=user&amp;target=fig%7C1029756%2E3%2Epeg%2E2485" TargetMode="External"/><Relationship Id="rId8503" Type="http://schemas.openxmlformats.org/officeDocument/2006/relationships/hyperlink" Target="https://www.kegg.jp/dbget-bin/www_bget?ko:K03185" TargetMode="External"/><Relationship Id="rId10019" Type="http://schemas.openxmlformats.org/officeDocument/2006/relationships/hyperlink" Target="https://www.kegg.jp/dbget-bin/www_bget?ko:K02051" TargetMode="External"/><Relationship Id="rId10433" Type="http://schemas.openxmlformats.org/officeDocument/2006/relationships/hyperlink" Target="https://www.kegg.jp/dbget-bin/www_bget?ko:" TargetMode="External"/><Relationship Id="rId2597" Type="http://schemas.openxmlformats.org/officeDocument/2006/relationships/hyperlink" Target="https://www.kegg.jp/dbget-bin/www_bget?ko:K01783" TargetMode="External"/><Relationship Id="rId3648" Type="http://schemas.openxmlformats.org/officeDocument/2006/relationships/hyperlink" Target="https://www.kegg.jp/kegg-bin/blastkoala_result_gene_list?id=fdcc166cff7cf902907463ff7eff1e42019cc537&amp;passwd=rLRQUz&amp;type=blastkoala&amp;code=user&amp;target=fig%7C1029756%2E3%2Epeg%2E1217" TargetMode="External"/><Relationship Id="rId6054" Type="http://schemas.openxmlformats.org/officeDocument/2006/relationships/hyperlink" Target="https://www.kegg.jp/kegg-bin/blastkoala_result_gene_list?id=fdcc166cff7cf902907463ff7eff1e42019cc537&amp;passwd=rLRQUz&amp;type=blastkoala&amp;code=user&amp;target=fig%7C1029756%2E3%2Epeg%2E2019" TargetMode="External"/><Relationship Id="rId7105" Type="http://schemas.openxmlformats.org/officeDocument/2006/relationships/hyperlink" Target="https://www.kegg.jp/dbget-bin/www_bget?ko:" TargetMode="External"/><Relationship Id="rId569" Type="http://schemas.openxmlformats.org/officeDocument/2006/relationships/hyperlink" Target="https://www.kegg.jp/dbget-bin/www_bget?ko:" TargetMode="External"/><Relationship Id="rId983" Type="http://schemas.openxmlformats.org/officeDocument/2006/relationships/hyperlink" Target="https://www.kegg.jp/dbget-bin/www_bget?ko:" TargetMode="External"/><Relationship Id="rId1199" Type="http://schemas.openxmlformats.org/officeDocument/2006/relationships/hyperlink" Target="https://www.kegg.jp/dbget-bin/www_bget?ko:" TargetMode="External"/><Relationship Id="rId2664" Type="http://schemas.openxmlformats.org/officeDocument/2006/relationships/hyperlink" Target="https://www.kegg.jp/kegg-bin/blastkoala_result_gene_list?id=fdcc166cff7cf902907463ff7eff1e42019cc537&amp;passwd=rLRQUz&amp;type=blastkoala&amp;code=user&amp;target=fig%7C1029756%2E3%2Epeg%2E888" TargetMode="External"/><Relationship Id="rId5070" Type="http://schemas.openxmlformats.org/officeDocument/2006/relationships/hyperlink" Target="https://www.kegg.jp/kegg-bin/blastkoala_result_gene_list?id=fdcc166cff7cf902907463ff7eff1e42019cc537&amp;passwd=rLRQUz&amp;type=blastkoala&amp;code=user&amp;target=fig%7C1029756%2E3%2Epeg%2E1691" TargetMode="External"/><Relationship Id="rId6121" Type="http://schemas.openxmlformats.org/officeDocument/2006/relationships/hyperlink" Target="https://www.kegg.jp/dbget-bin/www_bget?ko:K01338" TargetMode="External"/><Relationship Id="rId9277" Type="http://schemas.openxmlformats.org/officeDocument/2006/relationships/hyperlink" Target="https://www.kegg.jp/dbget-bin/www_bget?ko:" TargetMode="External"/><Relationship Id="rId9691" Type="http://schemas.openxmlformats.org/officeDocument/2006/relationships/hyperlink" Target="https://www.kegg.jp/dbget-bin/www_bget?ko:K03688" TargetMode="External"/><Relationship Id="rId10500" Type="http://schemas.openxmlformats.org/officeDocument/2006/relationships/hyperlink" Target="https://www.kegg.jp/kegg-bin/blastkoala_result_gene_list?id=fdcc166cff7cf902907463ff7eff1e42019cc537&amp;passwd=rLRQUz&amp;type=blastkoala&amp;code=user&amp;target=fig%7C1029756%2E3%2Epeg%2E3501" TargetMode="External"/><Relationship Id="rId636" Type="http://schemas.openxmlformats.org/officeDocument/2006/relationships/hyperlink" Target="https://www.kegg.jp/dbget-bin/www_bget?ko:" TargetMode="External"/><Relationship Id="rId1266" Type="http://schemas.openxmlformats.org/officeDocument/2006/relationships/hyperlink" Target="https://www.kegg.jp/dbget-bin/www_bget?ko:" TargetMode="External"/><Relationship Id="rId2317" Type="http://schemas.openxmlformats.org/officeDocument/2006/relationships/hyperlink" Target="https://www.kegg.jp/dbget-bin/www_bget?ko:" TargetMode="External"/><Relationship Id="rId3715" Type="http://schemas.openxmlformats.org/officeDocument/2006/relationships/hyperlink" Target="https://www.kegg.jp/dbget-bin/www_bget?ko:" TargetMode="External"/><Relationship Id="rId8293" Type="http://schemas.openxmlformats.org/officeDocument/2006/relationships/hyperlink" Target="https://www.kegg.jp/dbget-bin/www_bget?ko:" TargetMode="External"/><Relationship Id="rId9344" Type="http://schemas.openxmlformats.org/officeDocument/2006/relationships/hyperlink" Target="https://www.kegg.jp/dbget-bin/www_bget?ko:" TargetMode="External"/><Relationship Id="rId1680" Type="http://schemas.openxmlformats.org/officeDocument/2006/relationships/hyperlink" Target="https://www.kegg.jp/dbget-bin/www_bget?ko:" TargetMode="External"/><Relationship Id="rId2731" Type="http://schemas.openxmlformats.org/officeDocument/2006/relationships/hyperlink" Target="https://www.kegg.jp/dbget-bin/www_bget?ko:" TargetMode="External"/><Relationship Id="rId5887" Type="http://schemas.openxmlformats.org/officeDocument/2006/relationships/hyperlink" Target="https://www.kegg.jp/dbget-bin/www_bget?ko:" TargetMode="External"/><Relationship Id="rId6938" Type="http://schemas.openxmlformats.org/officeDocument/2006/relationships/hyperlink" Target="https://www.kegg.jp/dbget-bin/www_bget?ko:K07082" TargetMode="External"/><Relationship Id="rId703" Type="http://schemas.openxmlformats.org/officeDocument/2006/relationships/hyperlink" Target="https://www.kegg.jp/kegg-bin/blastkoala_result_gene_list?id=fdcc166cff7cf902907463ff7eff1e42019cc537&amp;passwd=rLRQUz&amp;type=blastkoala&amp;code=user&amp;target=fig%7C1029756%2E3%2Epeg%2E235" TargetMode="External"/><Relationship Id="rId1333" Type="http://schemas.openxmlformats.org/officeDocument/2006/relationships/hyperlink" Target="https://www.kegg.jp/kegg-bin/blastkoala_result_gene_list?id=fdcc166cff7cf902907463ff7eff1e42019cc537&amp;passwd=rLRQUz&amp;type=blastkoala&amp;code=user&amp;target=fig%7C1029756%2E3%2Epeg%2E445" TargetMode="External"/><Relationship Id="rId4489" Type="http://schemas.openxmlformats.org/officeDocument/2006/relationships/hyperlink" Target="https://www.kegg.jp/dbget-bin/www_bget?ko:K12980" TargetMode="External"/><Relationship Id="rId5954" Type="http://schemas.openxmlformats.org/officeDocument/2006/relationships/hyperlink" Target="https://www.kegg.jp/dbget-bin/www_bget?ko:" TargetMode="External"/><Relationship Id="rId8360" Type="http://schemas.openxmlformats.org/officeDocument/2006/relationships/hyperlink" Target="https://www.kegg.jp/dbget-bin/www_bget?ko:K07071" TargetMode="External"/><Relationship Id="rId9411" Type="http://schemas.openxmlformats.org/officeDocument/2006/relationships/hyperlink" Target="https://www.kegg.jp/kegg-bin/blastkoala_result_gene_list?id=fdcc166cff7cf902907463ff7eff1e42019cc537&amp;passwd=rLRQUz&amp;type=blastkoala&amp;code=user&amp;target=fig%7C1029756%2E3%2Epeg%2E3138" TargetMode="External"/><Relationship Id="rId10290" Type="http://schemas.openxmlformats.org/officeDocument/2006/relationships/hyperlink" Target="https://www.kegg.jp/kegg-bin/blastkoala_result_gene_list?id=fdcc166cff7cf902907463ff7eff1e42019cc537&amp;passwd=rLRQUz&amp;type=blastkoala&amp;code=user&amp;target=fig%7C1029756%2E3%2Epeg%2E3431" TargetMode="External"/><Relationship Id="rId1400" Type="http://schemas.openxmlformats.org/officeDocument/2006/relationships/hyperlink" Target="https://www.kegg.jp/dbget-bin/www_bget?ko:K01903" TargetMode="External"/><Relationship Id="rId4556" Type="http://schemas.openxmlformats.org/officeDocument/2006/relationships/hyperlink" Target="https://www.kegg.jp/dbget-bin/www_bget?ko:" TargetMode="External"/><Relationship Id="rId4970" Type="http://schemas.openxmlformats.org/officeDocument/2006/relationships/hyperlink" Target="https://www.kegg.jp/dbget-bin/www_bget?ko:" TargetMode="External"/><Relationship Id="rId5607" Type="http://schemas.openxmlformats.org/officeDocument/2006/relationships/hyperlink" Target="https://www.kegg.jp/kegg-bin/blastkoala_result_gene_list?id=fdcc166cff7cf902907463ff7eff1e42019cc537&amp;passwd=rLRQUz&amp;type=blastkoala&amp;code=user&amp;target=fig%7C1029756%2E3%2Epeg%2E1870" TargetMode="External"/><Relationship Id="rId8013" Type="http://schemas.openxmlformats.org/officeDocument/2006/relationships/hyperlink" Target="https://www.kegg.jp/kegg-bin/blastkoala_result_gene_list?id=fdcc166cff7cf902907463ff7eff1e42019cc537&amp;passwd=rLRQUz&amp;type=blastkoala&amp;code=user&amp;target=fig%7C1029756%2E3%2Epeg%2E2672" TargetMode="External"/><Relationship Id="rId3158" Type="http://schemas.openxmlformats.org/officeDocument/2006/relationships/hyperlink" Target="https://www.kegg.jp/dbget-bin/www_bget?ko:" TargetMode="External"/><Relationship Id="rId3572" Type="http://schemas.openxmlformats.org/officeDocument/2006/relationships/hyperlink" Target="https://www.kegg.jp/dbget-bin/www_bget?ko:K01822" TargetMode="External"/><Relationship Id="rId4209" Type="http://schemas.openxmlformats.org/officeDocument/2006/relationships/hyperlink" Target="https://www.kegg.jp/kegg-bin/blastkoala_result_gene_list?id=fdcc166cff7cf902907463ff7eff1e42019cc537&amp;passwd=rLRQUz&amp;type=blastkoala&amp;code=user&amp;target=fig%7C1029756%2E3%2Epeg%2E1404" TargetMode="External"/><Relationship Id="rId4623" Type="http://schemas.openxmlformats.org/officeDocument/2006/relationships/hyperlink" Target="https://www.kegg.jp/kegg-bin/blastkoala_result_gene_list?id=fdcc166cff7cf902907463ff7eff1e42019cc537&amp;passwd=rLRQUz&amp;type=blastkoala&amp;code=user&amp;target=fig%7C1029756%2E3%2Epeg%2E1542" TargetMode="External"/><Relationship Id="rId7779" Type="http://schemas.openxmlformats.org/officeDocument/2006/relationships/hyperlink" Target="https://www.kegg.jp/kegg-bin/blastkoala_result_gene_list?id=fdcc166cff7cf902907463ff7eff1e42019cc537&amp;passwd=rLRQUz&amp;type=blastkoala&amp;code=user&amp;target=fig%7C1029756%2E3%2Epeg%2E2594" TargetMode="External"/><Relationship Id="rId10010" Type="http://schemas.openxmlformats.org/officeDocument/2006/relationships/hyperlink" Target="https://www.kegg.jp/dbget-bin/www_bget?ko:" TargetMode="External"/><Relationship Id="rId493" Type="http://schemas.openxmlformats.org/officeDocument/2006/relationships/hyperlink" Target="https://www.kegg.jp/kegg-bin/blastkoala_result_gene_list?id=fdcc166cff7cf902907463ff7eff1e42019cc537&amp;passwd=rLRQUz&amp;type=blastkoala&amp;code=user&amp;target=fig%7C1029756%2E3%2Epeg%2E165" TargetMode="External"/><Relationship Id="rId2174" Type="http://schemas.openxmlformats.org/officeDocument/2006/relationships/hyperlink" Target="https://www.kegg.jp/dbget-bin/www_bget?ko:K07303" TargetMode="External"/><Relationship Id="rId3225" Type="http://schemas.openxmlformats.org/officeDocument/2006/relationships/hyperlink" Target="https://www.kegg.jp/kegg-bin/blastkoala_result_gene_list?id=fdcc166cff7cf902907463ff7eff1e42019cc537&amp;passwd=rLRQUz&amp;type=blastkoala&amp;code=user&amp;target=fig%7C1029756%2E3%2Epeg%2E1075" TargetMode="External"/><Relationship Id="rId6795" Type="http://schemas.openxmlformats.org/officeDocument/2006/relationships/hyperlink" Target="https://www.kegg.jp/kegg-bin/blastkoala_result_gene_list?id=fdcc166cff7cf902907463ff7eff1e42019cc537&amp;passwd=rLRQUz&amp;type=blastkoala&amp;code=user&amp;target=fig%7C1029756%2E3%2Epeg%2E2266" TargetMode="External"/><Relationship Id="rId146" Type="http://schemas.openxmlformats.org/officeDocument/2006/relationships/hyperlink" Target="https://www.kegg.jp/dbget-bin/www_bget?ko:" TargetMode="External"/><Relationship Id="rId560" Type="http://schemas.openxmlformats.org/officeDocument/2006/relationships/hyperlink" Target="https://www.kegg.jp/dbget-bin/www_bget?ko:K09826" TargetMode="External"/><Relationship Id="rId1190" Type="http://schemas.openxmlformats.org/officeDocument/2006/relationships/hyperlink" Target="https://www.kegg.jp/dbget-bin/www_bget?ko:" TargetMode="External"/><Relationship Id="rId2241" Type="http://schemas.openxmlformats.org/officeDocument/2006/relationships/hyperlink" Target="https://www.kegg.jp/kegg-bin/blastkoala_result_gene_list?id=fdcc166cff7cf902907463ff7eff1e42019cc537&amp;passwd=rLRQUz&amp;type=blastkoala&amp;code=user&amp;target=fig%7C1029756%2E3%2Epeg%2E747" TargetMode="External"/><Relationship Id="rId5397" Type="http://schemas.openxmlformats.org/officeDocument/2006/relationships/hyperlink" Target="https://www.kegg.jp/kegg-bin/blastkoala_result_gene_list?id=fdcc166cff7cf902907463ff7eff1e42019cc537&amp;passwd=rLRQUz&amp;type=blastkoala&amp;code=user&amp;target=fig%7C1029756%2E3%2Epeg%2E1800" TargetMode="External"/><Relationship Id="rId6448" Type="http://schemas.openxmlformats.org/officeDocument/2006/relationships/hyperlink" Target="https://www.kegg.jp/dbget-bin/www_bget?ko:" TargetMode="External"/><Relationship Id="rId7846" Type="http://schemas.openxmlformats.org/officeDocument/2006/relationships/hyperlink" Target="https://www.kegg.jp/dbget-bin/www_bget?ko:K03179" TargetMode="External"/><Relationship Id="rId213" Type="http://schemas.openxmlformats.org/officeDocument/2006/relationships/hyperlink" Target="https://www.kegg.jp/dbget-bin/www_bget?ko:K02847" TargetMode="External"/><Relationship Id="rId6862" Type="http://schemas.openxmlformats.org/officeDocument/2006/relationships/hyperlink" Target="https://www.kegg.jp/dbget-bin/www_bget?ko:K00645" TargetMode="External"/><Relationship Id="rId7913" Type="http://schemas.openxmlformats.org/officeDocument/2006/relationships/hyperlink" Target="https://www.kegg.jp/dbget-bin/www_bget?ko:" TargetMode="External"/><Relationship Id="rId4066" Type="http://schemas.openxmlformats.org/officeDocument/2006/relationships/hyperlink" Target="https://www.kegg.jp/dbget-bin/www_bget?ko:" TargetMode="External"/><Relationship Id="rId5464" Type="http://schemas.openxmlformats.org/officeDocument/2006/relationships/hyperlink" Target="https://www.kegg.jp/dbget-bin/www_bget?ko:K11604" TargetMode="External"/><Relationship Id="rId6515" Type="http://schemas.openxmlformats.org/officeDocument/2006/relationships/hyperlink" Target="https://www.kegg.jp/dbget-bin/www_bget?ko:" TargetMode="External"/><Relationship Id="rId4480" Type="http://schemas.openxmlformats.org/officeDocument/2006/relationships/hyperlink" Target="https://www.kegg.jp/dbget-bin/www_bget?ko:" TargetMode="External"/><Relationship Id="rId5117" Type="http://schemas.openxmlformats.org/officeDocument/2006/relationships/hyperlink" Target="https://www.kegg.jp/dbget-bin/www_bget?ko:K03646" TargetMode="External"/><Relationship Id="rId5531" Type="http://schemas.openxmlformats.org/officeDocument/2006/relationships/hyperlink" Target="https://www.kegg.jp/dbget-bin/www_bget?ko:K00645" TargetMode="External"/><Relationship Id="rId8687" Type="http://schemas.openxmlformats.org/officeDocument/2006/relationships/hyperlink" Target="https://www.kegg.jp/dbget-bin/www_bget?ko:" TargetMode="External"/><Relationship Id="rId9738" Type="http://schemas.openxmlformats.org/officeDocument/2006/relationships/hyperlink" Target="https://www.kegg.jp/kegg-bin/blastkoala_result_gene_list?id=fdcc166cff7cf902907463ff7eff1e42019cc537&amp;passwd=rLRQUz&amp;type=blastkoala&amp;code=user&amp;target=fig%7C1029756%2E3%2Epeg%2E3247" TargetMode="External"/><Relationship Id="rId1727" Type="http://schemas.openxmlformats.org/officeDocument/2006/relationships/hyperlink" Target="https://www.kegg.jp/dbget-bin/www_bget?ko:" TargetMode="External"/><Relationship Id="rId3082" Type="http://schemas.openxmlformats.org/officeDocument/2006/relationships/hyperlink" Target="https://www.kegg.jp/dbget-bin/www_bget?ko:" TargetMode="External"/><Relationship Id="rId4133" Type="http://schemas.openxmlformats.org/officeDocument/2006/relationships/hyperlink" Target="https://www.kegg.jp/dbget-bin/www_bget?ko:" TargetMode="External"/><Relationship Id="rId7289" Type="http://schemas.openxmlformats.org/officeDocument/2006/relationships/hyperlink" Target="https://www.kegg.jp/dbget-bin/www_bget?ko:K03187" TargetMode="External"/><Relationship Id="rId8754" Type="http://schemas.openxmlformats.org/officeDocument/2006/relationships/hyperlink" Target="https://www.kegg.jp/kegg-bin/blastkoala_result_gene_list?id=fdcc166cff7cf902907463ff7eff1e42019cc537&amp;passwd=rLRQUz&amp;type=blastkoala&amp;code=user&amp;target=fig%7C1029756%2E3%2Epeg%2E2919" TargetMode="External"/><Relationship Id="rId9805" Type="http://schemas.openxmlformats.org/officeDocument/2006/relationships/hyperlink" Target="https://www.kegg.jp/dbget-bin/www_bget?ko:" TargetMode="External"/><Relationship Id="rId19" Type="http://schemas.openxmlformats.org/officeDocument/2006/relationships/hyperlink" Target="https://www.kegg.jp/kegg-bin/blastkoala_result_gene_list?id=fdcc166cff7cf902907463ff7eff1e42019cc537&amp;passwd=rLRQUz&amp;type=blastkoala&amp;code=user&amp;target=fig%7C1029756%2E3%2Epeg%2E7" TargetMode="External"/><Relationship Id="rId3899" Type="http://schemas.openxmlformats.org/officeDocument/2006/relationships/hyperlink" Target="https://www.kegg.jp/dbget-bin/www_bget?ko:" TargetMode="External"/><Relationship Id="rId4200" Type="http://schemas.openxmlformats.org/officeDocument/2006/relationships/hyperlink" Target="https://www.kegg.jp/kegg-bin/blastkoala_result_gene_list?id=fdcc166cff7cf902907463ff7eff1e42019cc537&amp;passwd=rLRQUz&amp;type=blastkoala&amp;code=user&amp;target=fig%7C1029756%2E3%2Epeg%2E1401" TargetMode="External"/><Relationship Id="rId7356" Type="http://schemas.openxmlformats.org/officeDocument/2006/relationships/hyperlink" Target="https://www.kegg.jp/kegg-bin/blastkoala_result_gene_list?id=fdcc166cff7cf902907463ff7eff1e42019cc537&amp;passwd=rLRQUz&amp;type=blastkoala&amp;code=user&amp;target=fig%7C1029756%2E3%2Epeg%2E2453" TargetMode="External"/><Relationship Id="rId7770" Type="http://schemas.openxmlformats.org/officeDocument/2006/relationships/hyperlink" Target="https://www.kegg.jp/kegg-bin/blastkoala_result_gene_list?id=fdcc166cff7cf902907463ff7eff1e42019cc537&amp;passwd=rLRQUz&amp;type=blastkoala&amp;code=user&amp;target=fig%7C1029756%2E3%2Epeg%2E2591" TargetMode="External"/><Relationship Id="rId8407" Type="http://schemas.openxmlformats.org/officeDocument/2006/relationships/hyperlink" Target="https://www.kegg.jp/dbget-bin/www_bget?ko:K07478" TargetMode="External"/><Relationship Id="rId10337" Type="http://schemas.openxmlformats.org/officeDocument/2006/relationships/hyperlink" Target="https://www.kegg.jp/dbget-bin/www_bget?ko:" TargetMode="External"/><Relationship Id="rId6372" Type="http://schemas.openxmlformats.org/officeDocument/2006/relationships/hyperlink" Target="https://www.kegg.jp/kegg-bin/blastkoala_result_gene_list?id=fdcc166cff7cf902907463ff7eff1e42019cc537&amp;passwd=rLRQUz&amp;type=blastkoala&amp;code=user&amp;target=fig%7C1029756%2E3%2Epeg%2E2125" TargetMode="External"/><Relationship Id="rId7009" Type="http://schemas.openxmlformats.org/officeDocument/2006/relationships/hyperlink" Target="https://www.kegg.jp/dbget-bin/www_bget?ko:" TargetMode="External"/><Relationship Id="rId7423" Type="http://schemas.openxmlformats.org/officeDocument/2006/relationships/hyperlink" Target="https://www.kegg.jp/dbget-bin/www_bget?ko:" TargetMode="External"/><Relationship Id="rId8821" Type="http://schemas.openxmlformats.org/officeDocument/2006/relationships/hyperlink" Target="https://www.kegg.jp/dbget-bin/www_bget?ko:K16091" TargetMode="External"/><Relationship Id="rId3966" Type="http://schemas.openxmlformats.org/officeDocument/2006/relationships/hyperlink" Target="https://www.kegg.jp/kegg-bin/blastkoala_result_gene_list?id=fdcc166cff7cf902907463ff7eff1e42019cc537&amp;passwd=rLRQUz&amp;type=blastkoala&amp;code=user&amp;target=fig%7C1029756%2E3%2Epeg%2E1323" TargetMode="External"/><Relationship Id="rId6025" Type="http://schemas.openxmlformats.org/officeDocument/2006/relationships/hyperlink" Target="https://www.kegg.jp/dbget-bin/www_bget?ko:" TargetMode="External"/><Relationship Id="rId10404" Type="http://schemas.openxmlformats.org/officeDocument/2006/relationships/hyperlink" Target="https://www.kegg.jp/kegg-bin/blastkoala_result_gene_list?id=fdcc166cff7cf902907463ff7eff1e42019cc537&amp;passwd=rLRQUz&amp;type=blastkoala&amp;code=user&amp;target=fig%7C1029756%2E3%2Epeg%2E3469" TargetMode="External"/><Relationship Id="rId3" Type="http://schemas.openxmlformats.org/officeDocument/2006/relationships/hyperlink" Target="https://www.kegg.jp/dbget-bin/www_bget?ko:" TargetMode="External"/><Relationship Id="rId887" Type="http://schemas.openxmlformats.org/officeDocument/2006/relationships/hyperlink" Target="https://www.kegg.jp/dbget-bin/www_bget?ko:" TargetMode="External"/><Relationship Id="rId2568" Type="http://schemas.openxmlformats.org/officeDocument/2006/relationships/hyperlink" Target="https://www.kegg.jp/kegg-bin/blastkoala_result_gene_list?id=fdcc166cff7cf902907463ff7eff1e42019cc537&amp;passwd=rLRQUz&amp;type=blastkoala&amp;code=user&amp;target=fig%7C1029756%2E3%2Epeg%2E856" TargetMode="External"/><Relationship Id="rId2982" Type="http://schemas.openxmlformats.org/officeDocument/2006/relationships/hyperlink" Target="https://www.kegg.jp/kegg-bin/blastkoala_result_gene_list?id=fdcc166cff7cf902907463ff7eff1e42019cc537&amp;passwd=rLRQUz&amp;type=blastkoala&amp;code=user&amp;target=fig%7C1029756%2E3%2Epeg%2E994" TargetMode="External"/><Relationship Id="rId3619" Type="http://schemas.openxmlformats.org/officeDocument/2006/relationships/hyperlink" Target="https://www.kegg.jp/dbget-bin/www_bget?ko:" TargetMode="External"/><Relationship Id="rId5041" Type="http://schemas.openxmlformats.org/officeDocument/2006/relationships/hyperlink" Target="https://www.kegg.jp/dbget-bin/www_bget?ko:K01092" TargetMode="External"/><Relationship Id="rId8197" Type="http://schemas.openxmlformats.org/officeDocument/2006/relationships/hyperlink" Target="https://www.kegg.jp/dbget-bin/www_bget?ko:K00059" TargetMode="External"/><Relationship Id="rId9595" Type="http://schemas.openxmlformats.org/officeDocument/2006/relationships/hyperlink" Target="https://www.kegg.jp/dbget-bin/www_bget?ko:K06915" TargetMode="External"/><Relationship Id="rId954" Type="http://schemas.openxmlformats.org/officeDocument/2006/relationships/hyperlink" Target="https://www.kegg.jp/dbget-bin/www_bget?ko:" TargetMode="External"/><Relationship Id="rId1584" Type="http://schemas.openxmlformats.org/officeDocument/2006/relationships/hyperlink" Target="https://www.kegg.jp/dbget-bin/www_bget?ko:" TargetMode="External"/><Relationship Id="rId2635" Type="http://schemas.openxmlformats.org/officeDocument/2006/relationships/hyperlink" Target="https://www.kegg.jp/dbget-bin/www_bget?ko:K07126" TargetMode="External"/><Relationship Id="rId9248" Type="http://schemas.openxmlformats.org/officeDocument/2006/relationships/hyperlink" Target="https://www.kegg.jp/dbget-bin/www_bget?ko:" TargetMode="External"/><Relationship Id="rId9662" Type="http://schemas.openxmlformats.org/officeDocument/2006/relationships/hyperlink" Target="https://www.kegg.jp/dbget-bin/www_bget?ko:" TargetMode="External"/><Relationship Id="rId607" Type="http://schemas.openxmlformats.org/officeDocument/2006/relationships/hyperlink" Target="https://www.kegg.jp/kegg-bin/blastkoala_result_gene_list?id=fdcc166cff7cf902907463ff7eff1e42019cc537&amp;passwd=rLRQUz&amp;type=blastkoala&amp;code=user&amp;target=fig%7C1029756%2E3%2Epeg%2E203" TargetMode="External"/><Relationship Id="rId1237" Type="http://schemas.openxmlformats.org/officeDocument/2006/relationships/hyperlink" Target="https://www.kegg.jp/kegg-bin/blastkoala_result_gene_list?id=fdcc166cff7cf902907463ff7eff1e42019cc537&amp;passwd=rLRQUz&amp;type=blastkoala&amp;code=user&amp;target=fig%7C1029756%2E3%2Epeg%2E413" TargetMode="External"/><Relationship Id="rId1651" Type="http://schemas.openxmlformats.org/officeDocument/2006/relationships/hyperlink" Target="https://www.kegg.jp/kegg-bin/blastkoala_result_gene_list?id=fdcc166cff7cf902907463ff7eff1e42019cc537&amp;passwd=rLRQUz&amp;type=blastkoala&amp;code=user&amp;target=fig%7C1029756%2E3%2Epeg%2E551" TargetMode="External"/><Relationship Id="rId2702" Type="http://schemas.openxmlformats.org/officeDocument/2006/relationships/hyperlink" Target="https://www.kegg.jp/dbget-bin/www_bget?ko:" TargetMode="External"/><Relationship Id="rId5858" Type="http://schemas.openxmlformats.org/officeDocument/2006/relationships/hyperlink" Target="https://www.kegg.jp/dbget-bin/www_bget?ko:K00344" TargetMode="External"/><Relationship Id="rId6909" Type="http://schemas.openxmlformats.org/officeDocument/2006/relationships/hyperlink" Target="https://www.kegg.jp/kegg-bin/blastkoala_result_gene_list?id=fdcc166cff7cf902907463ff7eff1e42019cc537&amp;passwd=rLRQUz&amp;type=blastkoala&amp;code=user&amp;target=fig%7C1029756%2E3%2Epeg%2E2304" TargetMode="External"/><Relationship Id="rId8264" Type="http://schemas.openxmlformats.org/officeDocument/2006/relationships/hyperlink" Target="https://www.kegg.jp/dbget-bin/www_bget?ko:" TargetMode="External"/><Relationship Id="rId9315" Type="http://schemas.openxmlformats.org/officeDocument/2006/relationships/hyperlink" Target="https://www.kegg.jp/kegg-bin/blastkoala_result_gene_list?id=fdcc166cff7cf902907463ff7eff1e42019cc537&amp;passwd=rLRQUz&amp;type=blastkoala&amp;code=user&amp;target=fig%7C1029756%2E3%2Epeg%2E3106" TargetMode="External"/><Relationship Id="rId10194" Type="http://schemas.openxmlformats.org/officeDocument/2006/relationships/hyperlink" Target="https://www.kegg.jp/kegg-bin/blastkoala_result_gene_list?id=fdcc166cff7cf902907463ff7eff1e42019cc537&amp;passwd=rLRQUz&amp;type=blastkoala&amp;code=user&amp;target=fig%7C1029756%2E3%2Epeg%2E3399" TargetMode="External"/><Relationship Id="rId1304" Type="http://schemas.openxmlformats.org/officeDocument/2006/relationships/hyperlink" Target="https://www.kegg.jp/dbget-bin/www_bget?ko:" TargetMode="External"/><Relationship Id="rId4874" Type="http://schemas.openxmlformats.org/officeDocument/2006/relationships/hyperlink" Target="https://www.kegg.jp/dbget-bin/www_bget?ko:" TargetMode="External"/><Relationship Id="rId7280" Type="http://schemas.openxmlformats.org/officeDocument/2006/relationships/hyperlink" Target="https://www.kegg.jp/dbget-bin/www_bget?ko:" TargetMode="External"/><Relationship Id="rId8331" Type="http://schemas.openxmlformats.org/officeDocument/2006/relationships/hyperlink" Target="https://www.kegg.jp/kegg-bin/blastkoala_result_gene_list?id=fdcc166cff7cf902907463ff7eff1e42019cc537&amp;passwd=rLRQUz&amp;type=blastkoala&amp;code=user&amp;target=fig%7C1029756%2E3%2Epeg%2E2778" TargetMode="External"/><Relationship Id="rId10261" Type="http://schemas.openxmlformats.org/officeDocument/2006/relationships/hyperlink" Target="https://www.kegg.jp/dbget-bin/www_bget?ko:K02014" TargetMode="External"/><Relationship Id="rId3476" Type="http://schemas.openxmlformats.org/officeDocument/2006/relationships/hyperlink" Target="https://www.kegg.jp/dbget-bin/www_bget?ko:" TargetMode="External"/><Relationship Id="rId4527" Type="http://schemas.openxmlformats.org/officeDocument/2006/relationships/hyperlink" Target="https://www.kegg.jp/kegg-bin/blastkoala_result_gene_list?id=fdcc166cff7cf902907463ff7eff1e42019cc537&amp;passwd=rLRQUz&amp;type=blastkoala&amp;code=user&amp;target=fig%7C1029756%2E3%2Epeg%2E1510" TargetMode="External"/><Relationship Id="rId5925" Type="http://schemas.openxmlformats.org/officeDocument/2006/relationships/hyperlink" Target="https://www.kegg.jp/kegg-bin/blastkoala_result_gene_list?id=fdcc166cff7cf902907463ff7eff1e42019cc537&amp;passwd=rLRQUz&amp;type=blastkoala&amp;code=user&amp;target=fig%7C1029756%2E3%2Epeg%2E1976" TargetMode="External"/><Relationship Id="rId10" Type="http://schemas.openxmlformats.org/officeDocument/2006/relationships/hyperlink" Target="https://www.kegg.jp/kegg-bin/blastkoala_result_gene_list?id=fdcc166cff7cf902907463ff7eff1e42019cc537&amp;passwd=rLRQUz&amp;type=blastkoala&amp;code=user&amp;target=fig%7C1029756%2E3%2Epeg%2E4" TargetMode="External"/><Relationship Id="rId397" Type="http://schemas.openxmlformats.org/officeDocument/2006/relationships/hyperlink" Target="https://www.kegg.jp/kegg-bin/blastkoala_result_gene_list?id=fdcc166cff7cf902907463ff7eff1e42019cc537&amp;passwd=rLRQUz&amp;type=blastkoala&amp;code=user&amp;target=fig%7C1029756%2E3%2Epeg%2E133" TargetMode="External"/><Relationship Id="rId2078" Type="http://schemas.openxmlformats.org/officeDocument/2006/relationships/hyperlink" Target="https://www.kegg.jp/dbget-bin/www_bget?ko:K06893" TargetMode="External"/><Relationship Id="rId2492" Type="http://schemas.openxmlformats.org/officeDocument/2006/relationships/hyperlink" Target="https://www.kegg.jp/dbget-bin/www_bget?ko:" TargetMode="External"/><Relationship Id="rId3129" Type="http://schemas.openxmlformats.org/officeDocument/2006/relationships/hyperlink" Target="https://www.kegg.jp/kegg-bin/blastkoala_result_gene_list?id=fdcc166cff7cf902907463ff7eff1e42019cc537&amp;passwd=rLRQUz&amp;type=blastkoala&amp;code=user&amp;target=fig%7C1029756%2E3%2Epeg%2E1043" TargetMode="External"/><Relationship Id="rId3890" Type="http://schemas.openxmlformats.org/officeDocument/2006/relationships/hyperlink" Target="https://www.kegg.jp/dbget-bin/www_bget?ko:K21397" TargetMode="External"/><Relationship Id="rId4941" Type="http://schemas.openxmlformats.org/officeDocument/2006/relationships/hyperlink" Target="https://www.kegg.jp/kegg-bin/blastkoala_result_gene_list?id=fdcc166cff7cf902907463ff7eff1e42019cc537&amp;passwd=rLRQUz&amp;type=blastkoala&amp;code=user&amp;target=fig%7C1029756%2E3%2Epeg%2E1648" TargetMode="External"/><Relationship Id="rId7000" Type="http://schemas.openxmlformats.org/officeDocument/2006/relationships/hyperlink" Target="https://www.kegg.jp/dbget-bin/www_bget?ko:" TargetMode="External"/><Relationship Id="rId464" Type="http://schemas.openxmlformats.org/officeDocument/2006/relationships/hyperlink" Target="https://www.kegg.jp/dbget-bin/www_bget?ko:K00821" TargetMode="External"/><Relationship Id="rId1094" Type="http://schemas.openxmlformats.org/officeDocument/2006/relationships/hyperlink" Target="https://www.kegg.jp/dbget-bin/www_bget?ko:K02194" TargetMode="External"/><Relationship Id="rId2145" Type="http://schemas.openxmlformats.org/officeDocument/2006/relationships/hyperlink" Target="https://www.kegg.jp/kegg-bin/blastkoala_result_gene_list?id=fdcc166cff7cf902907463ff7eff1e42019cc537&amp;passwd=rLRQUz&amp;type=blastkoala&amp;code=user&amp;target=fig%7C1029756%2E3%2Epeg%2E715" TargetMode="External"/><Relationship Id="rId3543" Type="http://schemas.openxmlformats.org/officeDocument/2006/relationships/hyperlink" Target="https://www.kegg.jp/kegg-bin/blastkoala_result_gene_list?id=fdcc166cff7cf902907463ff7eff1e42019cc537&amp;passwd=rLRQUz&amp;type=blastkoala&amp;code=user&amp;target=fig%7C1029756%2E3%2Epeg%2E1181" TargetMode="External"/><Relationship Id="rId6699" Type="http://schemas.openxmlformats.org/officeDocument/2006/relationships/hyperlink" Target="https://www.kegg.jp/kegg-bin/blastkoala_result_gene_list?id=fdcc166cff7cf902907463ff7eff1e42019cc537&amp;passwd=rLRQUz&amp;type=blastkoala&amp;code=user&amp;target=fig%7C1029756%2E3%2Epeg%2E2234" TargetMode="External"/><Relationship Id="rId9172" Type="http://schemas.openxmlformats.org/officeDocument/2006/relationships/hyperlink" Target="https://www.kegg.jp/dbget-bin/www_bget?ko:K01847" TargetMode="External"/><Relationship Id="rId117" Type="http://schemas.openxmlformats.org/officeDocument/2006/relationships/hyperlink" Target="https://www.kegg.jp/dbget-bin/www_bget?ko:K03811" TargetMode="External"/><Relationship Id="rId3610" Type="http://schemas.openxmlformats.org/officeDocument/2006/relationships/hyperlink" Target="https://www.kegg.jp/dbget-bin/www_bget?ko:" TargetMode="External"/><Relationship Id="rId6766" Type="http://schemas.openxmlformats.org/officeDocument/2006/relationships/hyperlink" Target="https://www.kegg.jp/dbget-bin/www_bget?ko:K01627" TargetMode="External"/><Relationship Id="rId7817" Type="http://schemas.openxmlformats.org/officeDocument/2006/relationships/hyperlink" Target="https://www.kegg.jp/dbget-bin/www_bget?ko:" TargetMode="External"/><Relationship Id="rId531" Type="http://schemas.openxmlformats.org/officeDocument/2006/relationships/hyperlink" Target="https://www.kegg.jp/dbget-bin/www_bget?ko:" TargetMode="External"/><Relationship Id="rId1161" Type="http://schemas.openxmlformats.org/officeDocument/2006/relationships/hyperlink" Target="https://www.kegg.jp/dbget-bin/www_bget?ko:" TargetMode="External"/><Relationship Id="rId2212" Type="http://schemas.openxmlformats.org/officeDocument/2006/relationships/hyperlink" Target="https://www.kegg.jp/dbget-bin/www_bget?ko:" TargetMode="External"/><Relationship Id="rId5368" Type="http://schemas.openxmlformats.org/officeDocument/2006/relationships/hyperlink" Target="https://www.kegg.jp/dbget-bin/www_bget?ko:K06193" TargetMode="External"/><Relationship Id="rId5782" Type="http://schemas.openxmlformats.org/officeDocument/2006/relationships/hyperlink" Target="https://www.kegg.jp/dbget-bin/www_bget?ko:" TargetMode="External"/><Relationship Id="rId6419" Type="http://schemas.openxmlformats.org/officeDocument/2006/relationships/hyperlink" Target="https://www.kegg.jp/dbget-bin/www_bget?ko:K07258" TargetMode="External"/><Relationship Id="rId6833" Type="http://schemas.openxmlformats.org/officeDocument/2006/relationships/hyperlink" Target="https://www.kegg.jp/dbget-bin/www_bget?ko:" TargetMode="External"/><Relationship Id="rId9989" Type="http://schemas.openxmlformats.org/officeDocument/2006/relationships/hyperlink" Target="https://www.kegg.jp/dbget-bin/www_bget?ko:" TargetMode="External"/><Relationship Id="rId1978" Type="http://schemas.openxmlformats.org/officeDocument/2006/relationships/hyperlink" Target="https://www.kegg.jp/dbget-bin/www_bget?ko:K02493" TargetMode="External"/><Relationship Id="rId4384" Type="http://schemas.openxmlformats.org/officeDocument/2006/relationships/hyperlink" Target="https://www.kegg.jp/dbget-bin/www_bget?ko:K02016" TargetMode="External"/><Relationship Id="rId5435" Type="http://schemas.openxmlformats.org/officeDocument/2006/relationships/hyperlink" Target="https://www.kegg.jp/dbget-bin/www_bget?ko:" TargetMode="External"/><Relationship Id="rId4037" Type="http://schemas.openxmlformats.org/officeDocument/2006/relationships/hyperlink" Target="https://www.kegg.jp/dbget-bin/www_bget?ko:" TargetMode="External"/><Relationship Id="rId4451" Type="http://schemas.openxmlformats.org/officeDocument/2006/relationships/hyperlink" Target="https://www.kegg.jp/dbget-bin/www_bget?ko:" TargetMode="External"/><Relationship Id="rId5502" Type="http://schemas.openxmlformats.org/officeDocument/2006/relationships/hyperlink" Target="https://www.kegg.jp/kegg-bin/blastkoala_result_gene_list?id=fdcc166cff7cf902907463ff7eff1e42019cc537&amp;passwd=rLRQUz&amp;type=blastkoala&amp;code=user&amp;target=fig%7C1029756%2E3%2Epeg%2E1835" TargetMode="External"/><Relationship Id="rId6900" Type="http://schemas.openxmlformats.org/officeDocument/2006/relationships/hyperlink" Target="https://www.kegg.jp/kegg-bin/blastkoala_result_gene_list?id=fdcc166cff7cf902907463ff7eff1e42019cc537&amp;passwd=rLRQUz&amp;type=blastkoala&amp;code=user&amp;target=fig%7C1029756%2E3%2Epeg%2E2301" TargetMode="External"/><Relationship Id="rId8658" Type="http://schemas.openxmlformats.org/officeDocument/2006/relationships/hyperlink" Target="https://www.kegg.jp/kegg-bin/blastkoala_result_gene_list?id=fdcc166cff7cf902907463ff7eff1e42019cc537&amp;passwd=rLRQUz&amp;type=blastkoala&amp;code=user&amp;target=fig%7C1029756%2E3%2Epeg%2E2887" TargetMode="External"/><Relationship Id="rId9709" Type="http://schemas.openxmlformats.org/officeDocument/2006/relationships/hyperlink" Target="https://www.kegg.jp/dbget-bin/www_bget?ko:" TargetMode="External"/><Relationship Id="rId3053" Type="http://schemas.openxmlformats.org/officeDocument/2006/relationships/hyperlink" Target="https://www.kegg.jp/dbget-bin/www_bget?ko:" TargetMode="External"/><Relationship Id="rId4104" Type="http://schemas.openxmlformats.org/officeDocument/2006/relationships/hyperlink" Target="https://www.kegg.jp/kegg-bin/blastkoala_result_gene_list?id=fdcc166cff7cf902907463ff7eff1e42019cc537&amp;passwd=rLRQUz&amp;type=blastkoala&amp;code=user&amp;target=fig%7C1029756%2E3%2Epeg%2E1369" TargetMode="External"/><Relationship Id="rId10588" Type="http://schemas.openxmlformats.org/officeDocument/2006/relationships/hyperlink" Target="https://www.kegg.jp/dbget-bin/www_bget?ko:" TargetMode="External"/><Relationship Id="rId3120" Type="http://schemas.openxmlformats.org/officeDocument/2006/relationships/hyperlink" Target="https://www.kegg.jp/kegg-bin/blastkoala_result_gene_list?id=fdcc166cff7cf902907463ff7eff1e42019cc537&amp;passwd=rLRQUz&amp;type=blastkoala&amp;code=user&amp;target=fig%7C1029756%2E3%2Epeg%2E1040" TargetMode="External"/><Relationship Id="rId6276" Type="http://schemas.openxmlformats.org/officeDocument/2006/relationships/hyperlink" Target="https://www.kegg.jp/kegg-bin/blastkoala_result_gene_list?id=fdcc166cff7cf902907463ff7eff1e42019cc537&amp;passwd=rLRQUz&amp;type=blastkoala&amp;code=user&amp;target=fig%7C1029756%2E3%2Epeg%2E2093" TargetMode="External"/><Relationship Id="rId7674" Type="http://schemas.openxmlformats.org/officeDocument/2006/relationships/hyperlink" Target="https://www.kegg.jp/kegg-bin/blastkoala_result_gene_list?id=fdcc166cff7cf902907463ff7eff1e42019cc537&amp;passwd=rLRQUz&amp;type=blastkoala&amp;code=user&amp;target=fig%7C1029756%2E3%2Epeg%2E2559" TargetMode="External"/><Relationship Id="rId8725" Type="http://schemas.openxmlformats.org/officeDocument/2006/relationships/hyperlink" Target="https://www.kegg.jp/dbget-bin/www_bget?ko:" TargetMode="External"/><Relationship Id="rId6690" Type="http://schemas.openxmlformats.org/officeDocument/2006/relationships/hyperlink" Target="https://www.kegg.jp/kegg-bin/blastkoala_result_gene_list?id=fdcc166cff7cf902907463ff7eff1e42019cc537&amp;passwd=rLRQUz&amp;type=blastkoala&amp;code=user&amp;target=fig%7C1029756%2E3%2Epeg%2E2231" TargetMode="External"/><Relationship Id="rId7327" Type="http://schemas.openxmlformats.org/officeDocument/2006/relationships/hyperlink" Target="https://www.kegg.jp/dbget-bin/www_bget?ko:" TargetMode="External"/><Relationship Id="rId7741" Type="http://schemas.openxmlformats.org/officeDocument/2006/relationships/hyperlink" Target="https://www.kegg.jp/dbget-bin/www_bget?ko:K01760" TargetMode="External"/><Relationship Id="rId10308" Type="http://schemas.openxmlformats.org/officeDocument/2006/relationships/hyperlink" Target="https://www.kegg.jp/kegg-bin/blastkoala_result_gene_list?id=fdcc166cff7cf902907463ff7eff1e42019cc537&amp;passwd=rLRQUz&amp;type=blastkoala&amp;code=user&amp;target=fig%7C1029756%2E3%2Epeg%2E3437" TargetMode="External"/><Relationship Id="rId2886" Type="http://schemas.openxmlformats.org/officeDocument/2006/relationships/hyperlink" Target="https://www.kegg.jp/kegg-bin/blastkoala_result_gene_list?id=fdcc166cff7cf902907463ff7eff1e42019cc537&amp;passwd=rLRQUz&amp;type=blastkoala&amp;code=user&amp;target=fig%7C1029756%2E3%2Epeg%2E962" TargetMode="External"/><Relationship Id="rId3937" Type="http://schemas.openxmlformats.org/officeDocument/2006/relationships/hyperlink" Target="https://www.kegg.jp/dbget-bin/www_bget?ko:" TargetMode="External"/><Relationship Id="rId5292" Type="http://schemas.openxmlformats.org/officeDocument/2006/relationships/hyperlink" Target="https://www.kegg.jp/kegg-bin/blastkoala_result_gene_list?id=fdcc166cff7cf902907463ff7eff1e42019cc537&amp;passwd=rLRQUz&amp;type=blastkoala&amp;code=user&amp;target=fig%7C1029756%2E3%2Epeg%2E1765" TargetMode="External"/><Relationship Id="rId6343" Type="http://schemas.openxmlformats.org/officeDocument/2006/relationships/hyperlink" Target="https://www.kegg.jp/dbget-bin/www_bget?ko:K11073" TargetMode="External"/><Relationship Id="rId9499" Type="http://schemas.openxmlformats.org/officeDocument/2006/relationships/hyperlink" Target="https://www.kegg.jp/dbget-bin/www_bget?ko:K01082" TargetMode="External"/><Relationship Id="rId858" Type="http://schemas.openxmlformats.org/officeDocument/2006/relationships/hyperlink" Target="https://www.kegg.jp/dbget-bin/www_bget?ko:" TargetMode="External"/><Relationship Id="rId1488" Type="http://schemas.openxmlformats.org/officeDocument/2006/relationships/hyperlink" Target="https://www.kegg.jp/dbget-bin/www_bget?ko:" TargetMode="External"/><Relationship Id="rId2539" Type="http://schemas.openxmlformats.org/officeDocument/2006/relationships/hyperlink" Target="https://www.kegg.jp/dbget-bin/www_bget?ko:K03408" TargetMode="External"/><Relationship Id="rId2953" Type="http://schemas.openxmlformats.org/officeDocument/2006/relationships/hyperlink" Target="https://www.kegg.jp/dbget-bin/www_bget?ko:K03704" TargetMode="External"/><Relationship Id="rId6410" Type="http://schemas.openxmlformats.org/officeDocument/2006/relationships/hyperlink" Target="https://www.kegg.jp/dbget-bin/www_bget?ko:" TargetMode="External"/><Relationship Id="rId9566" Type="http://schemas.openxmlformats.org/officeDocument/2006/relationships/hyperlink" Target="https://www.kegg.jp/dbget-bin/www_bget?ko:" TargetMode="External"/><Relationship Id="rId9980" Type="http://schemas.openxmlformats.org/officeDocument/2006/relationships/hyperlink" Target="https://www.kegg.jp/dbget-bin/www_bget?ko:" TargetMode="External"/><Relationship Id="rId925" Type="http://schemas.openxmlformats.org/officeDocument/2006/relationships/hyperlink" Target="https://www.kegg.jp/kegg-bin/blastkoala_result_gene_list?id=fdcc166cff7cf902907463ff7eff1e42019cc537&amp;passwd=rLRQUz&amp;type=blastkoala&amp;code=user&amp;target=fig%7C1029756%2E3%2Epeg%2E309" TargetMode="External"/><Relationship Id="rId1555" Type="http://schemas.openxmlformats.org/officeDocument/2006/relationships/hyperlink" Target="https://www.kegg.jp/kegg-bin/blastkoala_result_gene_list?id=fdcc166cff7cf902907463ff7eff1e42019cc537&amp;passwd=rLRQUz&amp;type=blastkoala&amp;code=user&amp;target=fig%7C1029756%2E3%2Epeg%2E519" TargetMode="External"/><Relationship Id="rId2606" Type="http://schemas.openxmlformats.org/officeDocument/2006/relationships/hyperlink" Target="https://www.kegg.jp/dbget-bin/www_bget?ko:K03296" TargetMode="External"/><Relationship Id="rId5012" Type="http://schemas.openxmlformats.org/officeDocument/2006/relationships/hyperlink" Target="https://www.kegg.jp/dbget-bin/www_bget?ko:" TargetMode="External"/><Relationship Id="rId8168" Type="http://schemas.openxmlformats.org/officeDocument/2006/relationships/hyperlink" Target="https://www.kegg.jp/dbget-bin/www_bget?ko:" TargetMode="External"/><Relationship Id="rId8582" Type="http://schemas.openxmlformats.org/officeDocument/2006/relationships/hyperlink" Target="https://www.kegg.jp/dbget-bin/www_bget?ko:" TargetMode="External"/><Relationship Id="rId9219" Type="http://schemas.openxmlformats.org/officeDocument/2006/relationships/hyperlink" Target="https://www.kegg.jp/kegg-bin/blastkoala_result_gene_list?id=fdcc166cff7cf902907463ff7eff1e42019cc537&amp;passwd=rLRQUz&amp;type=blastkoala&amp;code=user&amp;target=fig%7C1029756%2E3%2Epeg%2E3074" TargetMode="External"/><Relationship Id="rId9633" Type="http://schemas.openxmlformats.org/officeDocument/2006/relationships/hyperlink" Target="https://www.kegg.jp/kegg-bin/blastkoala_result_gene_list?id=fdcc166cff7cf902907463ff7eff1e42019cc537&amp;passwd=rLRQUz&amp;type=blastkoala&amp;code=user&amp;target=fig%7C1029756%2E3%2Epeg%2E3212" TargetMode="External"/><Relationship Id="rId10098" Type="http://schemas.openxmlformats.org/officeDocument/2006/relationships/hyperlink" Target="https://www.kegg.jp/kegg-bin/blastkoala_result_gene_list?id=fdcc166cff7cf902907463ff7eff1e42019cc537&amp;passwd=rLRQUz&amp;type=blastkoala&amp;code=user&amp;target=fig%7C1029756%2E3%2Epeg%2E3367" TargetMode="External"/><Relationship Id="rId1208" Type="http://schemas.openxmlformats.org/officeDocument/2006/relationships/hyperlink" Target="https://www.kegg.jp/dbget-bin/www_bget?ko:" TargetMode="External"/><Relationship Id="rId7184" Type="http://schemas.openxmlformats.org/officeDocument/2006/relationships/hyperlink" Target="https://www.kegg.jp/dbget-bin/www_bget?ko:" TargetMode="External"/><Relationship Id="rId8235" Type="http://schemas.openxmlformats.org/officeDocument/2006/relationships/hyperlink" Target="https://www.kegg.jp/kegg-bin/blastkoala_result_gene_list?id=fdcc166cff7cf902907463ff7eff1e42019cc537&amp;passwd=rLRQUz&amp;type=blastkoala&amp;code=user&amp;target=fig%7C1029756%2E3%2Epeg%2E2746" TargetMode="External"/><Relationship Id="rId1622" Type="http://schemas.openxmlformats.org/officeDocument/2006/relationships/hyperlink" Target="https://www.kegg.jp/dbget-bin/www_bget?ko:K13010" TargetMode="External"/><Relationship Id="rId4778" Type="http://schemas.openxmlformats.org/officeDocument/2006/relationships/hyperlink" Target="https://www.kegg.jp/dbget-bin/www_bget?ko:" TargetMode="External"/><Relationship Id="rId5829" Type="http://schemas.openxmlformats.org/officeDocument/2006/relationships/hyperlink" Target="https://www.kegg.jp/kegg-bin/blastkoala_result_gene_list?id=fdcc166cff7cf902907463ff7eff1e42019cc537&amp;passwd=rLRQUz&amp;type=blastkoala&amp;code=user&amp;target=fig%7C1029756%2E3%2Epeg%2E1944" TargetMode="External"/><Relationship Id="rId7251" Type="http://schemas.openxmlformats.org/officeDocument/2006/relationships/hyperlink" Target="https://www.kegg.jp/kegg-bin/blastkoala_result_gene_list?id=fdcc166cff7cf902907463ff7eff1e42019cc537&amp;passwd=rLRQUz&amp;type=blastkoala&amp;code=user&amp;target=fig%7C1029756%2E3%2Epeg%2E2418" TargetMode="External"/><Relationship Id="rId9700" Type="http://schemas.openxmlformats.org/officeDocument/2006/relationships/hyperlink" Target="https://www.kegg.jp/dbget-bin/www_bget?ko:K09808" TargetMode="External"/><Relationship Id="rId10165" Type="http://schemas.openxmlformats.org/officeDocument/2006/relationships/hyperlink" Target="https://www.kegg.jp/dbget-bin/www_bget?ko:" TargetMode="External"/><Relationship Id="rId3794" Type="http://schemas.openxmlformats.org/officeDocument/2006/relationships/hyperlink" Target="https://www.kegg.jp/dbget-bin/www_bget?ko:" TargetMode="External"/><Relationship Id="rId4845" Type="http://schemas.openxmlformats.org/officeDocument/2006/relationships/hyperlink" Target="https://www.kegg.jp/kegg-bin/blastkoala_result_gene_list?id=fdcc166cff7cf902907463ff7eff1e42019cc537&amp;passwd=rLRQUz&amp;type=blastkoala&amp;code=user&amp;target=fig%7C1029756%2E3%2Epeg%2E1616" TargetMode="External"/><Relationship Id="rId8302" Type="http://schemas.openxmlformats.org/officeDocument/2006/relationships/hyperlink" Target="https://www.kegg.jp/dbget-bin/www_bget?ko:K01581" TargetMode="External"/><Relationship Id="rId10232" Type="http://schemas.openxmlformats.org/officeDocument/2006/relationships/hyperlink" Target="https://www.kegg.jp/dbget-bin/www_bget?ko:" TargetMode="External"/><Relationship Id="rId2396" Type="http://schemas.openxmlformats.org/officeDocument/2006/relationships/hyperlink" Target="https://www.kegg.jp/dbget-bin/www_bget?ko:K06189" TargetMode="External"/><Relationship Id="rId3447" Type="http://schemas.openxmlformats.org/officeDocument/2006/relationships/hyperlink" Target="https://www.kegg.jp/kegg-bin/blastkoala_result_gene_list?id=fdcc166cff7cf902907463ff7eff1e42019cc537&amp;passwd=rLRQUz&amp;type=blastkoala&amp;code=user&amp;target=fig%7C1029756%2E3%2Epeg%2E1149" TargetMode="External"/><Relationship Id="rId3861" Type="http://schemas.openxmlformats.org/officeDocument/2006/relationships/hyperlink" Target="https://www.kegg.jp/kegg-bin/blastkoala_result_gene_list?id=fdcc166cff7cf902907463ff7eff1e42019cc537&amp;passwd=rLRQUz&amp;type=blastkoala&amp;code=user&amp;target=fig%7C1029756%2E3%2Epeg%2E1288" TargetMode="External"/><Relationship Id="rId4912" Type="http://schemas.openxmlformats.org/officeDocument/2006/relationships/hyperlink" Target="https://www.kegg.jp/dbget-bin/www_bget?ko:" TargetMode="External"/><Relationship Id="rId368" Type="http://schemas.openxmlformats.org/officeDocument/2006/relationships/hyperlink" Target="https://www.kegg.jp/dbget-bin/www_bget?ko:" TargetMode="External"/><Relationship Id="rId782" Type="http://schemas.openxmlformats.org/officeDocument/2006/relationships/hyperlink" Target="https://www.kegg.jp/dbget-bin/www_bget?ko:" TargetMode="External"/><Relationship Id="rId2049" Type="http://schemas.openxmlformats.org/officeDocument/2006/relationships/hyperlink" Target="https://www.kegg.jp/kegg-bin/blastkoala_result_gene_list?id=fdcc166cff7cf902907463ff7eff1e42019cc537&amp;passwd=rLRQUz&amp;type=blastkoala&amp;code=user&amp;target=fig%7C1029756%2E3%2Epeg%2E683" TargetMode="External"/><Relationship Id="rId2463" Type="http://schemas.openxmlformats.org/officeDocument/2006/relationships/hyperlink" Target="https://www.kegg.jp/kegg-bin/blastkoala_result_gene_list?id=fdcc166cff7cf902907463ff7eff1e42019cc537&amp;passwd=rLRQUz&amp;type=blastkoala&amp;code=user&amp;target=fig%7C1029756%2E3%2Epeg%2E821" TargetMode="External"/><Relationship Id="rId3514" Type="http://schemas.openxmlformats.org/officeDocument/2006/relationships/hyperlink" Target="https://www.kegg.jp/dbget-bin/www_bget?ko:" TargetMode="External"/><Relationship Id="rId9076" Type="http://schemas.openxmlformats.org/officeDocument/2006/relationships/hyperlink" Target="https://www.kegg.jp/dbget-bin/www_bget?ko:K02435" TargetMode="External"/><Relationship Id="rId9490" Type="http://schemas.openxmlformats.org/officeDocument/2006/relationships/hyperlink" Target="https://www.kegg.jp/dbget-bin/www_bget?ko:" TargetMode="External"/><Relationship Id="rId435" Type="http://schemas.openxmlformats.org/officeDocument/2006/relationships/hyperlink" Target="https://www.kegg.jp/dbget-bin/www_bget?ko:" TargetMode="External"/><Relationship Id="rId1065" Type="http://schemas.openxmlformats.org/officeDocument/2006/relationships/hyperlink" Target="https://www.kegg.jp/dbget-bin/www_bget?ko:" TargetMode="External"/><Relationship Id="rId2116" Type="http://schemas.openxmlformats.org/officeDocument/2006/relationships/hyperlink" Target="https://www.kegg.jp/dbget-bin/www_bget?ko:" TargetMode="External"/><Relationship Id="rId2530" Type="http://schemas.openxmlformats.org/officeDocument/2006/relationships/hyperlink" Target="https://www.kegg.jp/dbget-bin/www_bget?ko:" TargetMode="External"/><Relationship Id="rId5686" Type="http://schemas.openxmlformats.org/officeDocument/2006/relationships/hyperlink" Target="https://www.kegg.jp/dbget-bin/www_bget?ko:K01992" TargetMode="External"/><Relationship Id="rId6737" Type="http://schemas.openxmlformats.org/officeDocument/2006/relationships/hyperlink" Target="https://www.kegg.jp/dbget-bin/www_bget?ko:" TargetMode="External"/><Relationship Id="rId8092" Type="http://schemas.openxmlformats.org/officeDocument/2006/relationships/hyperlink" Target="https://www.kegg.jp/dbget-bin/www_bget?ko:" TargetMode="External"/><Relationship Id="rId9143" Type="http://schemas.openxmlformats.org/officeDocument/2006/relationships/hyperlink" Target="https://www.kegg.jp/dbget-bin/www_bget?ko:K18979" TargetMode="External"/><Relationship Id="rId502" Type="http://schemas.openxmlformats.org/officeDocument/2006/relationships/hyperlink" Target="https://www.kegg.jp/kegg-bin/blastkoala_result_gene_list?id=fdcc166cff7cf902907463ff7eff1e42019cc537&amp;passwd=rLRQUz&amp;type=blastkoala&amp;code=user&amp;target=fig%7C1029756%2E3%2Epeg%2E168" TargetMode="External"/><Relationship Id="rId1132" Type="http://schemas.openxmlformats.org/officeDocument/2006/relationships/hyperlink" Target="https://www.kegg.jp/kegg-bin/blastkoala_result_gene_list?id=fdcc166cff7cf902907463ff7eff1e42019cc537&amp;passwd=rLRQUz&amp;type=blastkoala&amp;code=user&amp;target=fig%7C1029756%2E3%2Epeg%2E378" TargetMode="External"/><Relationship Id="rId4288" Type="http://schemas.openxmlformats.org/officeDocument/2006/relationships/hyperlink" Target="https://www.kegg.jp/dbget-bin/www_bget?ko:" TargetMode="External"/><Relationship Id="rId5339" Type="http://schemas.openxmlformats.org/officeDocument/2006/relationships/hyperlink" Target="https://www.kegg.jp/dbget-bin/www_bget?ko:" TargetMode="External"/><Relationship Id="rId9210" Type="http://schemas.openxmlformats.org/officeDocument/2006/relationships/hyperlink" Target="https://www.kegg.jp/kegg-bin/blastkoala_result_gene_list?id=fdcc166cff7cf902907463ff7eff1e42019cc537&amp;passwd=rLRQUz&amp;type=blastkoala&amp;code=user&amp;target=fig%7C1029756%2E3%2Epeg%2E3071" TargetMode="External"/><Relationship Id="rId4355" Type="http://schemas.openxmlformats.org/officeDocument/2006/relationships/hyperlink" Target="https://www.kegg.jp/dbget-bin/www_bget?ko:" TargetMode="External"/><Relationship Id="rId5753" Type="http://schemas.openxmlformats.org/officeDocument/2006/relationships/hyperlink" Target="https://www.kegg.jp/dbget-bin/www_bget?ko:" TargetMode="External"/><Relationship Id="rId6804" Type="http://schemas.openxmlformats.org/officeDocument/2006/relationships/hyperlink" Target="https://www.kegg.jp/kegg-bin/blastkoala_result_gene_list?id=fdcc166cff7cf902907463ff7eff1e42019cc537&amp;passwd=rLRQUz&amp;type=blastkoala&amp;code=user&amp;target=fig%7C1029756%2E3%2Epeg%2E2269" TargetMode="External"/><Relationship Id="rId1949" Type="http://schemas.openxmlformats.org/officeDocument/2006/relationships/hyperlink" Target="https://www.kegg.jp/dbget-bin/www_bget?ko:" TargetMode="External"/><Relationship Id="rId4008" Type="http://schemas.openxmlformats.org/officeDocument/2006/relationships/hyperlink" Target="https://www.kegg.jp/kegg-bin/blastkoala_result_gene_list?id=fdcc166cff7cf902907463ff7eff1e42019cc537&amp;passwd=rLRQUz&amp;type=blastkoala&amp;code=user&amp;target=fig%7C1029756%2E3%2Epeg%2E1337" TargetMode="External"/><Relationship Id="rId5406" Type="http://schemas.openxmlformats.org/officeDocument/2006/relationships/hyperlink" Target="https://www.kegg.jp/kegg-bin/blastkoala_result_gene_list?id=fdcc166cff7cf902907463ff7eff1e42019cc537&amp;passwd=rLRQUz&amp;type=blastkoala&amp;code=user&amp;target=fig%7C1029756%2E3%2Epeg%2E1803" TargetMode="External"/><Relationship Id="rId5820" Type="http://schemas.openxmlformats.org/officeDocument/2006/relationships/hyperlink" Target="https://www.kegg.jp/kegg-bin/blastkoala_result_gene_list?id=fdcc166cff7cf902907463ff7eff1e42019cc537&amp;passwd=rLRQUz&amp;type=blastkoala&amp;code=user&amp;target=fig%7C1029756%2E3%2Epeg%2E1941" TargetMode="External"/><Relationship Id="rId8976" Type="http://schemas.openxmlformats.org/officeDocument/2006/relationships/hyperlink" Target="https://www.kegg.jp/kegg-bin/blastkoala_result_gene_list?id=fdcc166cff7cf902907463ff7eff1e42019cc537&amp;passwd=rLRQUz&amp;type=blastkoala&amp;code=user&amp;target=fig%7C1029756%2E3%2Epeg%2E2993" TargetMode="External"/><Relationship Id="rId292" Type="http://schemas.openxmlformats.org/officeDocument/2006/relationships/hyperlink" Target="https://www.kegg.jp/kegg-bin/blastkoala_result_gene_list?id=fdcc166cff7cf902907463ff7eff1e42019cc537&amp;passwd=rLRQUz&amp;type=blastkoala&amp;code=user&amp;target=fig%7C1029756%2E3%2Epeg%2E98" TargetMode="External"/><Relationship Id="rId3371" Type="http://schemas.openxmlformats.org/officeDocument/2006/relationships/hyperlink" Target="https://www.kegg.jp/dbget-bin/www_bget?ko:" TargetMode="External"/><Relationship Id="rId4422" Type="http://schemas.openxmlformats.org/officeDocument/2006/relationships/hyperlink" Target="https://www.kegg.jp/kegg-bin/blastkoala_result_gene_list?id=fdcc166cff7cf902907463ff7eff1e42019cc537&amp;passwd=rLRQUz&amp;type=blastkoala&amp;code=user&amp;target=fig%7C1029756%2E3%2Epeg%2E1475" TargetMode="External"/><Relationship Id="rId7578" Type="http://schemas.openxmlformats.org/officeDocument/2006/relationships/hyperlink" Target="https://www.kegg.jp/kegg-bin/blastkoala_result_gene_list?id=fdcc166cff7cf902907463ff7eff1e42019cc537&amp;passwd=rLRQUz&amp;type=blastkoala&amp;code=user&amp;target=fig%7C1029756%2E3%2Epeg%2E2527" TargetMode="External"/><Relationship Id="rId7992" Type="http://schemas.openxmlformats.org/officeDocument/2006/relationships/hyperlink" Target="https://www.kegg.jp/kegg-bin/blastkoala_result_gene_list?id=fdcc166cff7cf902907463ff7eff1e42019cc537&amp;passwd=rLRQUz&amp;type=blastkoala&amp;code=user&amp;target=fig%7C1029756%2E3%2Epeg%2E2665" TargetMode="External"/><Relationship Id="rId8629" Type="http://schemas.openxmlformats.org/officeDocument/2006/relationships/hyperlink" Target="https://www.kegg.jp/dbget-bin/www_bget?ko:" TargetMode="External"/><Relationship Id="rId10559" Type="http://schemas.openxmlformats.org/officeDocument/2006/relationships/hyperlink" Target="https://www.kegg.jp/dbget-bin/www_bget?ko:" TargetMode="External"/><Relationship Id="rId3024" Type="http://schemas.openxmlformats.org/officeDocument/2006/relationships/hyperlink" Target="https://www.kegg.jp/kegg-bin/blastkoala_result_gene_list?id=fdcc166cff7cf902907463ff7eff1e42019cc537&amp;passwd=rLRQUz&amp;type=blastkoala&amp;code=user&amp;target=fig%7C1029756%2E3%2Epeg%2E1008" TargetMode="External"/><Relationship Id="rId6594" Type="http://schemas.openxmlformats.org/officeDocument/2006/relationships/hyperlink" Target="https://www.kegg.jp/kegg-bin/blastkoala_result_gene_list?id=fdcc166cff7cf902907463ff7eff1e42019cc537&amp;passwd=rLRQUz&amp;type=blastkoala&amp;code=user&amp;target=fig%7C1029756%2E3%2Epeg%2E2199" TargetMode="External"/><Relationship Id="rId7645" Type="http://schemas.openxmlformats.org/officeDocument/2006/relationships/hyperlink" Target="https://www.kegg.jp/dbget-bin/www_bget?ko:" TargetMode="External"/><Relationship Id="rId2040" Type="http://schemas.openxmlformats.org/officeDocument/2006/relationships/hyperlink" Target="https://www.kegg.jp/kegg-bin/blastkoala_result_gene_list?id=fdcc166cff7cf902907463ff7eff1e42019cc537&amp;passwd=rLRQUz&amp;type=blastkoala&amp;code=user&amp;target=fig%7C1029756%2E3%2Epeg%2E680" TargetMode="External"/><Relationship Id="rId5196" Type="http://schemas.openxmlformats.org/officeDocument/2006/relationships/hyperlink" Target="https://www.kegg.jp/kegg-bin/blastkoala_result_gene_list?id=fdcc166cff7cf902907463ff7eff1e42019cc537&amp;passwd=rLRQUz&amp;type=blastkoala&amp;code=user&amp;target=fig%7C1029756%2E3%2Epeg%2E1733" TargetMode="External"/><Relationship Id="rId6247" Type="http://schemas.openxmlformats.org/officeDocument/2006/relationships/hyperlink" Target="https://www.kegg.jp/dbget-bin/www_bget?ko:" TargetMode="External"/><Relationship Id="rId6661" Type="http://schemas.openxmlformats.org/officeDocument/2006/relationships/hyperlink" Target="https://www.kegg.jp/dbget-bin/www_bget?ko:K03743" TargetMode="External"/><Relationship Id="rId7712" Type="http://schemas.openxmlformats.org/officeDocument/2006/relationships/hyperlink" Target="https://www.kegg.jp/dbget-bin/www_bget?ko:" TargetMode="External"/><Relationship Id="rId10626" Type="http://schemas.openxmlformats.org/officeDocument/2006/relationships/hyperlink" Target="https://www.kegg.jp/kegg-bin/blastkoala_result_gene_list?id=fdcc166cff7cf902907463ff7eff1e42019cc537&amp;passwd=rLRQUz&amp;type=blastkoala&amp;code=user&amp;target=fig%7C1029756%2E3%2Epeg%2E3543" TargetMode="External"/><Relationship Id="rId5263" Type="http://schemas.openxmlformats.org/officeDocument/2006/relationships/hyperlink" Target="https://www.kegg.jp/dbget-bin/www_bget?ko:K01885" TargetMode="External"/><Relationship Id="rId6314" Type="http://schemas.openxmlformats.org/officeDocument/2006/relationships/hyperlink" Target="https://www.kegg.jp/dbget-bin/www_bget?ko:" TargetMode="External"/><Relationship Id="rId1459" Type="http://schemas.openxmlformats.org/officeDocument/2006/relationships/hyperlink" Target="https://www.kegg.jp/kegg-bin/blastkoala_result_gene_list?id=fdcc166cff7cf902907463ff7eff1e42019cc537&amp;passwd=rLRQUz&amp;type=blastkoala&amp;code=user&amp;target=fig%7C1029756%2E3%2Epeg%2E487" TargetMode="External"/><Relationship Id="rId2857" Type="http://schemas.openxmlformats.org/officeDocument/2006/relationships/hyperlink" Target="https://www.kegg.jp/dbget-bin/www_bget?ko:" TargetMode="External"/><Relationship Id="rId3908" Type="http://schemas.openxmlformats.org/officeDocument/2006/relationships/hyperlink" Target="https://www.kegg.jp/dbget-bin/www_bget?ko:" TargetMode="External"/><Relationship Id="rId5330" Type="http://schemas.openxmlformats.org/officeDocument/2006/relationships/hyperlink" Target="https://www.kegg.jp/dbget-bin/www_bget?ko:" TargetMode="External"/><Relationship Id="rId8486" Type="http://schemas.openxmlformats.org/officeDocument/2006/relationships/hyperlink" Target="https://www.kegg.jp/dbget-bin/www_bget?ko:" TargetMode="External"/><Relationship Id="rId9884" Type="http://schemas.openxmlformats.org/officeDocument/2006/relationships/hyperlink" Target="https://www.kegg.jp/dbget-bin/www_bget?ko:K02313" TargetMode="External"/><Relationship Id="rId98" Type="http://schemas.openxmlformats.org/officeDocument/2006/relationships/hyperlink" Target="https://www.kegg.jp/dbget-bin/www_bget?ko:K00254" TargetMode="External"/><Relationship Id="rId829" Type="http://schemas.openxmlformats.org/officeDocument/2006/relationships/hyperlink" Target="https://www.kegg.jp/kegg-bin/blastkoala_result_gene_list?id=fdcc166cff7cf902907463ff7eff1e42019cc537&amp;passwd=rLRQUz&amp;type=blastkoala&amp;code=user&amp;target=fig%7C1029756%2E3%2Epeg%2E277" TargetMode="External"/><Relationship Id="rId1873" Type="http://schemas.openxmlformats.org/officeDocument/2006/relationships/hyperlink" Target="https://www.kegg.jp/kegg-bin/blastkoala_result_gene_list?id=fdcc166cff7cf902907463ff7eff1e42019cc537&amp;passwd=rLRQUz&amp;type=blastkoala&amp;code=user&amp;target=fig%7C1029756%2E3%2Epeg%2E625" TargetMode="External"/><Relationship Id="rId2924" Type="http://schemas.openxmlformats.org/officeDocument/2006/relationships/hyperlink" Target="https://www.kegg.jp/dbget-bin/www_bget?ko:" TargetMode="External"/><Relationship Id="rId7088" Type="http://schemas.openxmlformats.org/officeDocument/2006/relationships/hyperlink" Target="https://www.kegg.jp/dbget-bin/www_bget?ko:" TargetMode="External"/><Relationship Id="rId8139" Type="http://schemas.openxmlformats.org/officeDocument/2006/relationships/hyperlink" Target="https://www.kegg.jp/kegg-bin/blastkoala_result_gene_list?id=fdcc166cff7cf902907463ff7eff1e42019cc537&amp;passwd=rLRQUz&amp;type=blastkoala&amp;code=user&amp;target=fig%7C1029756%2E3%2Epeg%2E2714" TargetMode="External"/><Relationship Id="rId9537" Type="http://schemas.openxmlformats.org/officeDocument/2006/relationships/hyperlink" Target="https://www.kegg.jp/kegg-bin/blastkoala_result_gene_list?id=fdcc166cff7cf902907463ff7eff1e42019cc537&amp;passwd=rLRQUz&amp;type=blastkoala&amp;code=user&amp;target=fig%7C1029756%2E3%2Epeg%2E3180" TargetMode="External"/><Relationship Id="rId9951" Type="http://schemas.openxmlformats.org/officeDocument/2006/relationships/hyperlink" Target="https://www.kegg.jp/kegg-bin/blastkoala_result_gene_list?id=fdcc166cff7cf902907463ff7eff1e42019cc537&amp;passwd=rLRQUz&amp;type=blastkoala&amp;code=user&amp;target=fig%7C1029756%2E3%2Epeg%2E3318" TargetMode="External"/><Relationship Id="rId1526" Type="http://schemas.openxmlformats.org/officeDocument/2006/relationships/hyperlink" Target="https://www.kegg.jp/dbget-bin/www_bget?ko:K00058" TargetMode="External"/><Relationship Id="rId1940" Type="http://schemas.openxmlformats.org/officeDocument/2006/relationships/hyperlink" Target="https://www.kegg.jp/dbget-bin/www_bget?ko:K00329" TargetMode="External"/><Relationship Id="rId8553" Type="http://schemas.openxmlformats.org/officeDocument/2006/relationships/hyperlink" Target="https://www.kegg.jp/kegg-bin/blastkoala_result_gene_list?id=fdcc166cff7cf902907463ff7eff1e42019cc537&amp;passwd=rLRQUz&amp;type=blastkoala&amp;code=user&amp;target=fig%7C1029756%2E3%2Epeg%2E2852" TargetMode="External"/><Relationship Id="rId9604" Type="http://schemas.openxmlformats.org/officeDocument/2006/relationships/hyperlink" Target="https://www.kegg.jp/dbget-bin/www_bget?ko:" TargetMode="External"/><Relationship Id="rId10069" Type="http://schemas.openxmlformats.org/officeDocument/2006/relationships/hyperlink" Target="https://www.kegg.jp/dbget-bin/www_bget?ko:" TargetMode="External"/><Relationship Id="rId10483" Type="http://schemas.openxmlformats.org/officeDocument/2006/relationships/hyperlink" Target="https://www.kegg.jp/dbget-bin/www_bget?ko:K01963" TargetMode="External"/><Relationship Id="rId3698" Type="http://schemas.openxmlformats.org/officeDocument/2006/relationships/hyperlink" Target="https://www.kegg.jp/dbget-bin/www_bget?ko:K22067" TargetMode="External"/><Relationship Id="rId4749" Type="http://schemas.openxmlformats.org/officeDocument/2006/relationships/hyperlink" Target="https://www.kegg.jp/kegg-bin/blastkoala_result_gene_list?id=fdcc166cff7cf902907463ff7eff1e42019cc537&amp;passwd=rLRQUz&amp;type=blastkoala&amp;code=user&amp;target=fig%7C1029756%2E3%2Epeg%2E1584" TargetMode="External"/><Relationship Id="rId7155" Type="http://schemas.openxmlformats.org/officeDocument/2006/relationships/hyperlink" Target="https://www.kegg.jp/kegg-bin/blastkoala_result_gene_list?id=fdcc166cff7cf902907463ff7eff1e42019cc537&amp;passwd=rLRQUz&amp;type=blastkoala&amp;code=user&amp;target=fig%7C1029756%2E3%2Epeg%2E2386" TargetMode="External"/><Relationship Id="rId8206" Type="http://schemas.openxmlformats.org/officeDocument/2006/relationships/hyperlink" Target="https://www.kegg.jp/dbget-bin/www_bget?ko:" TargetMode="External"/><Relationship Id="rId8620" Type="http://schemas.openxmlformats.org/officeDocument/2006/relationships/hyperlink" Target="https://www.kegg.jp/dbget-bin/www_bget?ko:K03799" TargetMode="External"/><Relationship Id="rId10136" Type="http://schemas.openxmlformats.org/officeDocument/2006/relationships/hyperlink" Target="https://www.kegg.jp/dbget-bin/www_bget?ko:" TargetMode="External"/><Relationship Id="rId10550" Type="http://schemas.openxmlformats.org/officeDocument/2006/relationships/hyperlink" Target="https://www.kegg.jp/dbget-bin/www_bget?ko:" TargetMode="External"/><Relationship Id="rId3765" Type="http://schemas.openxmlformats.org/officeDocument/2006/relationships/hyperlink" Target="https://www.kegg.jp/kegg-bin/blastkoala_result_gene_list?id=fdcc166cff7cf902907463ff7eff1e42019cc537&amp;passwd=rLRQUz&amp;type=blastkoala&amp;code=user&amp;target=fig%7C1029756%2E3%2Epeg%2E1256" TargetMode="External"/><Relationship Id="rId4816" Type="http://schemas.openxmlformats.org/officeDocument/2006/relationships/hyperlink" Target="https://www.kegg.jp/dbget-bin/www_bget?ko:" TargetMode="External"/><Relationship Id="rId6171" Type="http://schemas.openxmlformats.org/officeDocument/2006/relationships/hyperlink" Target="https://www.kegg.jp/kegg-bin/blastkoala_result_gene_list?id=fdcc166cff7cf902907463ff7eff1e42019cc537&amp;passwd=rLRQUz&amp;type=blastkoala&amp;code=user&amp;target=fig%7C1029756%2E3%2Epeg%2E2058" TargetMode="External"/><Relationship Id="rId7222" Type="http://schemas.openxmlformats.org/officeDocument/2006/relationships/hyperlink" Target="https://www.kegg.jp/dbget-bin/www_bget?ko:" TargetMode="External"/><Relationship Id="rId10203" Type="http://schemas.openxmlformats.org/officeDocument/2006/relationships/hyperlink" Target="https://www.kegg.jp/kegg-bin/blastkoala_result_gene_list?id=fdcc166cff7cf902907463ff7eff1e42019cc537&amp;passwd=rLRQUz&amp;type=blastkoala&amp;code=user&amp;target=fig%7C1029756%2E3%2Epeg%2E3402" TargetMode="External"/><Relationship Id="rId686" Type="http://schemas.openxmlformats.org/officeDocument/2006/relationships/hyperlink" Target="https://www.kegg.jp/dbget-bin/www_bget?ko:K02003" TargetMode="External"/><Relationship Id="rId2367" Type="http://schemas.openxmlformats.org/officeDocument/2006/relationships/hyperlink" Target="https://www.kegg.jp/kegg-bin/blastkoala_result_gene_list?id=fdcc166cff7cf902907463ff7eff1e42019cc537&amp;passwd=rLRQUz&amp;type=blastkoala&amp;code=user&amp;target=fig%7C1029756%2E3%2Epeg%2E789" TargetMode="External"/><Relationship Id="rId2781" Type="http://schemas.openxmlformats.org/officeDocument/2006/relationships/hyperlink" Target="https://www.kegg.jp/kegg-bin/blastkoala_result_gene_list?id=fdcc166cff7cf902907463ff7eff1e42019cc537&amp;passwd=rLRQUz&amp;type=blastkoala&amp;code=user&amp;target=fig%7C1029756%2E3%2Epeg%2E927" TargetMode="External"/><Relationship Id="rId3418" Type="http://schemas.openxmlformats.org/officeDocument/2006/relationships/hyperlink" Target="https://www.kegg.jp/dbget-bin/www_bget?ko:K13581" TargetMode="External"/><Relationship Id="rId9394" Type="http://schemas.openxmlformats.org/officeDocument/2006/relationships/hyperlink" Target="https://www.kegg.jp/dbget-bin/www_bget?ko:" TargetMode="External"/><Relationship Id="rId339" Type="http://schemas.openxmlformats.org/officeDocument/2006/relationships/hyperlink" Target="https://www.kegg.jp/dbget-bin/www_bget?ko:" TargetMode="External"/><Relationship Id="rId753" Type="http://schemas.openxmlformats.org/officeDocument/2006/relationships/hyperlink" Target="https://www.kegg.jp/dbget-bin/www_bget?ko:" TargetMode="External"/><Relationship Id="rId1383" Type="http://schemas.openxmlformats.org/officeDocument/2006/relationships/hyperlink" Target="https://www.kegg.jp/dbget-bin/www_bget?ko:" TargetMode="External"/><Relationship Id="rId2434" Type="http://schemas.openxmlformats.org/officeDocument/2006/relationships/hyperlink" Target="https://www.kegg.jp/dbget-bin/www_bget?ko:" TargetMode="External"/><Relationship Id="rId3832" Type="http://schemas.openxmlformats.org/officeDocument/2006/relationships/hyperlink" Target="https://www.kegg.jp/dbget-bin/www_bget?ko:K03560" TargetMode="External"/><Relationship Id="rId6988" Type="http://schemas.openxmlformats.org/officeDocument/2006/relationships/hyperlink" Target="https://www.kegg.jp/dbget-bin/www_bget?ko:K00626" TargetMode="External"/><Relationship Id="rId9047" Type="http://schemas.openxmlformats.org/officeDocument/2006/relationships/hyperlink" Target="https://www.kegg.jp/dbget-bin/www_bget?ko:K13587" TargetMode="External"/><Relationship Id="rId9461" Type="http://schemas.openxmlformats.org/officeDocument/2006/relationships/hyperlink" Target="https://www.kegg.jp/dbget-bin/www_bget?ko:" TargetMode="External"/><Relationship Id="rId406" Type="http://schemas.openxmlformats.org/officeDocument/2006/relationships/hyperlink" Target="https://www.kegg.jp/kegg-bin/blastkoala_result_gene_list?id=fdcc166cff7cf902907463ff7eff1e42019cc537&amp;passwd=rLRQUz&amp;type=blastkoala&amp;code=user&amp;target=fig%7C1029756%2E3%2Epeg%2E136" TargetMode="External"/><Relationship Id="rId1036" Type="http://schemas.openxmlformats.org/officeDocument/2006/relationships/hyperlink" Target="https://www.kegg.jp/kegg-bin/blastkoala_result_gene_list?id=fdcc166cff7cf902907463ff7eff1e42019cc537&amp;passwd=rLRQUz&amp;type=blastkoala&amp;code=user&amp;target=fig%7C1029756%2E3%2Epeg%2E346" TargetMode="External"/><Relationship Id="rId8063" Type="http://schemas.openxmlformats.org/officeDocument/2006/relationships/hyperlink" Target="https://www.kegg.jp/dbget-bin/www_bget?ko:" TargetMode="External"/><Relationship Id="rId9114" Type="http://schemas.openxmlformats.org/officeDocument/2006/relationships/hyperlink" Target="https://www.kegg.jp/kegg-bin/blastkoala_result_gene_list?id=fdcc166cff7cf902907463ff7eff1e42019cc537&amp;passwd=rLRQUz&amp;type=blastkoala&amp;code=user&amp;target=fig%7C1029756%2E3%2Epeg%2E3039" TargetMode="External"/><Relationship Id="rId820" Type="http://schemas.openxmlformats.org/officeDocument/2006/relationships/hyperlink" Target="https://www.kegg.jp/kegg-bin/blastkoala_result_gene_list?id=fdcc166cff7cf902907463ff7eff1e42019cc537&amp;passwd=rLRQUz&amp;type=blastkoala&amp;code=user&amp;target=fig%7C1029756%2E3%2Epeg%2E274" TargetMode="External"/><Relationship Id="rId1450" Type="http://schemas.openxmlformats.org/officeDocument/2006/relationships/hyperlink" Target="https://www.kegg.jp/kegg-bin/blastkoala_result_gene_list?id=fdcc166cff7cf902907463ff7eff1e42019cc537&amp;passwd=rLRQUz&amp;type=blastkoala&amp;code=user&amp;target=fig%7C1029756%2E3%2Epeg%2E484" TargetMode="External"/><Relationship Id="rId2501" Type="http://schemas.openxmlformats.org/officeDocument/2006/relationships/hyperlink" Target="https://www.kegg.jp/dbget-bin/www_bget?ko:" TargetMode="External"/><Relationship Id="rId5657" Type="http://schemas.openxmlformats.org/officeDocument/2006/relationships/hyperlink" Target="https://www.kegg.jp/dbget-bin/www_bget?ko:" TargetMode="External"/><Relationship Id="rId6708" Type="http://schemas.openxmlformats.org/officeDocument/2006/relationships/hyperlink" Target="https://www.kegg.jp/kegg-bin/blastkoala_result_gene_list?id=fdcc166cff7cf902907463ff7eff1e42019cc537&amp;passwd=rLRQUz&amp;type=blastkoala&amp;code=user&amp;target=fig%7C1029756%2E3%2Epeg%2E2237" TargetMode="External"/><Relationship Id="rId1103" Type="http://schemas.openxmlformats.org/officeDocument/2006/relationships/hyperlink" Target="https://www.kegg.jp/dbget-bin/www_bget?ko:K01681" TargetMode="External"/><Relationship Id="rId4259" Type="http://schemas.openxmlformats.org/officeDocument/2006/relationships/hyperlink" Target="https://www.kegg.jp/dbget-bin/www_bget?ko:" TargetMode="External"/><Relationship Id="rId4673" Type="http://schemas.openxmlformats.org/officeDocument/2006/relationships/hyperlink" Target="https://www.kegg.jp/dbget-bin/www_bget?ko:" TargetMode="External"/><Relationship Id="rId5724" Type="http://schemas.openxmlformats.org/officeDocument/2006/relationships/hyperlink" Target="https://www.kegg.jp/kegg-bin/blastkoala_result_gene_list?id=fdcc166cff7cf902907463ff7eff1e42019cc537&amp;passwd=rLRQUz&amp;type=blastkoala&amp;code=user&amp;target=fig%7C1029756%2E3%2Epeg%2E1909" TargetMode="External"/><Relationship Id="rId8130" Type="http://schemas.openxmlformats.org/officeDocument/2006/relationships/hyperlink" Target="https://www.kegg.jp/kegg-bin/blastkoala_result_gene_list?id=fdcc166cff7cf902907463ff7eff1e42019cc537&amp;passwd=rLRQUz&amp;type=blastkoala&amp;code=user&amp;target=fig%7C1029756%2E3%2Epeg%2E2711" TargetMode="External"/><Relationship Id="rId10060" Type="http://schemas.openxmlformats.org/officeDocument/2006/relationships/hyperlink" Target="https://www.kegg.jp/dbget-bin/www_bget?ko:K02047" TargetMode="External"/><Relationship Id="rId3275" Type="http://schemas.openxmlformats.org/officeDocument/2006/relationships/hyperlink" Target="https://www.kegg.jp/dbget-bin/www_bget?ko:" TargetMode="External"/><Relationship Id="rId4326" Type="http://schemas.openxmlformats.org/officeDocument/2006/relationships/hyperlink" Target="https://www.kegg.jp/kegg-bin/blastkoala_result_gene_list?id=fdcc166cff7cf902907463ff7eff1e42019cc537&amp;passwd=rLRQUz&amp;type=blastkoala&amp;code=user&amp;target=fig%7C1029756%2E3%2Epeg%2E1443" TargetMode="External"/><Relationship Id="rId4740" Type="http://schemas.openxmlformats.org/officeDocument/2006/relationships/hyperlink" Target="https://www.kegg.jp/kegg-bin/blastkoala_result_gene_list?id=fdcc166cff7cf902907463ff7eff1e42019cc537&amp;passwd=rLRQUz&amp;type=blastkoala&amp;code=user&amp;target=fig%7C1029756%2E3%2Epeg%2E1581" TargetMode="External"/><Relationship Id="rId7896" Type="http://schemas.openxmlformats.org/officeDocument/2006/relationships/hyperlink" Target="https://www.kegg.jp/kegg-bin/blastkoala_result_gene_list?id=fdcc166cff7cf902907463ff7eff1e42019cc537&amp;passwd=rLRQUz&amp;type=blastkoala&amp;code=user&amp;target=fig%7C1029756%2E3%2Epeg%2E2633" TargetMode="External"/><Relationship Id="rId8947" Type="http://schemas.openxmlformats.org/officeDocument/2006/relationships/hyperlink" Target="https://www.kegg.jp/dbget-bin/www_bget?ko:" TargetMode="External"/><Relationship Id="rId196" Type="http://schemas.openxmlformats.org/officeDocument/2006/relationships/hyperlink" Target="https://www.kegg.jp/kegg-bin/blastkoala_result_gene_list?id=fdcc166cff7cf902907463ff7eff1e42019cc537&amp;passwd=rLRQUz&amp;type=blastkoala&amp;code=user&amp;target=fig%7C1029756%2E3%2Epeg%2E66" TargetMode="External"/><Relationship Id="rId2291" Type="http://schemas.openxmlformats.org/officeDocument/2006/relationships/hyperlink" Target="https://www.kegg.jp/dbget-bin/www_bget?ko:K07337" TargetMode="External"/><Relationship Id="rId3342" Type="http://schemas.openxmlformats.org/officeDocument/2006/relationships/hyperlink" Target="https://www.kegg.jp/kegg-bin/blastkoala_result_gene_list?id=fdcc166cff7cf902907463ff7eff1e42019cc537&amp;passwd=rLRQUz&amp;type=blastkoala&amp;code=user&amp;target=fig%7C1029756%2E3%2Epeg%2E1114" TargetMode="External"/><Relationship Id="rId6498" Type="http://schemas.openxmlformats.org/officeDocument/2006/relationships/hyperlink" Target="https://www.kegg.jp/kegg-bin/blastkoala_result_gene_list?id=fdcc166cff7cf902907463ff7eff1e42019cc537&amp;passwd=rLRQUz&amp;type=blastkoala&amp;code=user&amp;target=fig%7C1029756%2E3%2Epeg%2E2167" TargetMode="External"/><Relationship Id="rId7549" Type="http://schemas.openxmlformats.org/officeDocument/2006/relationships/hyperlink" Target="https://www.kegg.jp/dbget-bin/www_bget?ko:K02200" TargetMode="External"/><Relationship Id="rId263" Type="http://schemas.openxmlformats.org/officeDocument/2006/relationships/hyperlink" Target="https://www.kegg.jp/dbget-bin/www_bget?ko:K09690" TargetMode="External"/><Relationship Id="rId6565" Type="http://schemas.openxmlformats.org/officeDocument/2006/relationships/hyperlink" Target="https://www.kegg.jp/dbget-bin/www_bget?ko:" TargetMode="External"/><Relationship Id="rId7963" Type="http://schemas.openxmlformats.org/officeDocument/2006/relationships/hyperlink" Target="https://www.kegg.jp/dbget-bin/www_bget?ko:" TargetMode="External"/><Relationship Id="rId330" Type="http://schemas.openxmlformats.org/officeDocument/2006/relationships/hyperlink" Target="https://www.kegg.jp/dbget-bin/www_bget?ko:" TargetMode="External"/><Relationship Id="rId2011" Type="http://schemas.openxmlformats.org/officeDocument/2006/relationships/hyperlink" Target="https://www.kegg.jp/dbget-bin/www_bget?ko:" TargetMode="External"/><Relationship Id="rId5167" Type="http://schemas.openxmlformats.org/officeDocument/2006/relationships/hyperlink" Target="https://www.kegg.jp/dbget-bin/www_bget?ko:" TargetMode="External"/><Relationship Id="rId6218" Type="http://schemas.openxmlformats.org/officeDocument/2006/relationships/hyperlink" Target="https://www.kegg.jp/dbget-bin/www_bget?ko:" TargetMode="External"/><Relationship Id="rId7616" Type="http://schemas.openxmlformats.org/officeDocument/2006/relationships/hyperlink" Target="https://www.kegg.jp/dbget-bin/www_bget?ko:" TargetMode="External"/><Relationship Id="rId4183" Type="http://schemas.openxmlformats.org/officeDocument/2006/relationships/hyperlink" Target="https://www.kegg.jp/dbget-bin/www_bget?ko:" TargetMode="External"/><Relationship Id="rId5581" Type="http://schemas.openxmlformats.org/officeDocument/2006/relationships/hyperlink" Target="https://www.kegg.jp/dbget-bin/www_bget?ko:K00812" TargetMode="External"/><Relationship Id="rId6632" Type="http://schemas.openxmlformats.org/officeDocument/2006/relationships/hyperlink" Target="https://www.kegg.jp/dbget-bin/www_bget?ko:" TargetMode="External"/><Relationship Id="rId9788" Type="http://schemas.openxmlformats.org/officeDocument/2006/relationships/hyperlink" Target="https://www.kegg.jp/dbget-bin/www_bget?ko:K13060" TargetMode="External"/><Relationship Id="rId1777" Type="http://schemas.openxmlformats.org/officeDocument/2006/relationships/hyperlink" Target="https://www.kegg.jp/kegg-bin/blastkoala_result_gene_list?id=fdcc166cff7cf902907463ff7eff1e42019cc537&amp;passwd=rLRQUz&amp;type=blastkoala&amp;code=user&amp;target=fig%7C1029756%2E3%2Epeg%2E593" TargetMode="External"/><Relationship Id="rId2828" Type="http://schemas.openxmlformats.org/officeDocument/2006/relationships/hyperlink" Target="https://www.kegg.jp/dbget-bin/www_bget?ko:" TargetMode="External"/><Relationship Id="rId5234" Type="http://schemas.openxmlformats.org/officeDocument/2006/relationships/hyperlink" Target="https://www.kegg.jp/dbget-bin/www_bget?ko:" TargetMode="External"/><Relationship Id="rId9855" Type="http://schemas.openxmlformats.org/officeDocument/2006/relationships/hyperlink" Target="https://www.kegg.jp/kegg-bin/blastkoala_result_gene_list?id=fdcc166cff7cf902907463ff7eff1e42019cc537&amp;passwd=rLRQUz&amp;type=blastkoala&amp;code=user&amp;target=fig%7C1029756%2E3%2Epeg%2E3286" TargetMode="External"/><Relationship Id="rId69" Type="http://schemas.openxmlformats.org/officeDocument/2006/relationships/hyperlink" Target="https://www.kegg.jp/dbget-bin/www_bget?ko:K03470" TargetMode="External"/><Relationship Id="rId1844" Type="http://schemas.openxmlformats.org/officeDocument/2006/relationships/hyperlink" Target="https://www.kegg.jp/dbget-bin/www_bget?ko:K09816" TargetMode="External"/><Relationship Id="rId4250" Type="http://schemas.openxmlformats.org/officeDocument/2006/relationships/hyperlink" Target="https://www.kegg.jp/dbget-bin/www_bget?ko:" TargetMode="External"/><Relationship Id="rId5301" Type="http://schemas.openxmlformats.org/officeDocument/2006/relationships/hyperlink" Target="https://www.kegg.jp/kegg-bin/blastkoala_result_gene_list?id=fdcc166cff7cf902907463ff7eff1e42019cc537&amp;passwd=rLRQUz&amp;type=blastkoala&amp;code=user&amp;target=fig%7C1029756%2E3%2Epeg%2E1768" TargetMode="External"/><Relationship Id="rId8457" Type="http://schemas.openxmlformats.org/officeDocument/2006/relationships/hyperlink" Target="https://www.kegg.jp/kegg-bin/blastkoala_result_gene_list?id=fdcc166cff7cf902907463ff7eff1e42019cc537&amp;passwd=rLRQUz&amp;type=blastkoala&amp;code=user&amp;target=fig%7C1029756%2E3%2Epeg%2E2820" TargetMode="External"/><Relationship Id="rId8871" Type="http://schemas.openxmlformats.org/officeDocument/2006/relationships/hyperlink" Target="https://www.kegg.jp/kegg-bin/blastkoala_result_gene_list?id=fdcc166cff7cf902907463ff7eff1e42019cc537&amp;passwd=rLRQUz&amp;type=blastkoala&amp;code=user&amp;target=fig%7C1029756%2E3%2Epeg%2E2958" TargetMode="External"/><Relationship Id="rId9508" Type="http://schemas.openxmlformats.org/officeDocument/2006/relationships/hyperlink" Target="https://www.kegg.jp/dbget-bin/www_bget?ko:" TargetMode="External"/><Relationship Id="rId9922" Type="http://schemas.openxmlformats.org/officeDocument/2006/relationships/hyperlink" Target="https://www.kegg.jp/dbget-bin/www_bget?ko:K00147" TargetMode="External"/><Relationship Id="rId10387" Type="http://schemas.openxmlformats.org/officeDocument/2006/relationships/hyperlink" Target="https://www.kegg.jp/dbget-bin/www_bget?ko:K22131" TargetMode="External"/><Relationship Id="rId7059" Type="http://schemas.openxmlformats.org/officeDocument/2006/relationships/hyperlink" Target="https://www.kegg.jp/kegg-bin/blastkoala_result_gene_list?id=fdcc166cff7cf902907463ff7eff1e42019cc537&amp;passwd=rLRQUz&amp;type=blastkoala&amp;code=user&amp;target=fig%7C1029756%2E3%2Epeg%2E2354" TargetMode="External"/><Relationship Id="rId7473" Type="http://schemas.openxmlformats.org/officeDocument/2006/relationships/hyperlink" Target="https://www.kegg.jp/kegg-bin/blastkoala_result_gene_list?id=fdcc166cff7cf902907463ff7eff1e42019cc537&amp;passwd=rLRQUz&amp;type=blastkoala&amp;code=user&amp;target=fig%7C1029756%2E3%2Epeg%2E2492" TargetMode="External"/><Relationship Id="rId8524" Type="http://schemas.openxmlformats.org/officeDocument/2006/relationships/hyperlink" Target="https://www.kegg.jp/dbget-bin/www_bget?ko:" TargetMode="External"/><Relationship Id="rId1911" Type="http://schemas.openxmlformats.org/officeDocument/2006/relationships/hyperlink" Target="https://www.kegg.jp/dbget-bin/www_bget?ko:" TargetMode="External"/><Relationship Id="rId3669" Type="http://schemas.openxmlformats.org/officeDocument/2006/relationships/hyperlink" Target="https://www.kegg.jp/kegg-bin/blastkoala_result_gene_list?id=fdcc166cff7cf902907463ff7eff1e42019cc537&amp;passwd=rLRQUz&amp;type=blastkoala&amp;code=user&amp;target=fig%7C1029756%2E3%2Epeg%2E1224" TargetMode="External"/><Relationship Id="rId6075" Type="http://schemas.openxmlformats.org/officeDocument/2006/relationships/hyperlink" Target="https://www.kegg.jp/kegg-bin/blastkoala_result_gene_list?id=fdcc166cff7cf902907463ff7eff1e42019cc537&amp;passwd=rLRQUz&amp;type=blastkoala&amp;code=user&amp;target=fig%7C1029756%2E3%2Epeg%2E2026" TargetMode="External"/><Relationship Id="rId7126" Type="http://schemas.openxmlformats.org/officeDocument/2006/relationships/hyperlink" Target="https://www.kegg.jp/dbget-bin/www_bget?ko:K06137" TargetMode="External"/><Relationship Id="rId7540" Type="http://schemas.openxmlformats.org/officeDocument/2006/relationships/hyperlink" Target="https://www.kegg.jp/dbget-bin/www_bget?ko:K02483" TargetMode="External"/><Relationship Id="rId10454" Type="http://schemas.openxmlformats.org/officeDocument/2006/relationships/hyperlink" Target="https://www.kegg.jp/dbget-bin/www_bget?ko:" TargetMode="External"/><Relationship Id="rId5091" Type="http://schemas.openxmlformats.org/officeDocument/2006/relationships/hyperlink" Target="https://www.kegg.jp/kegg-bin/blastkoala_result_gene_list?id=fdcc166cff7cf902907463ff7eff1e42019cc537&amp;passwd=rLRQUz&amp;type=blastkoala&amp;code=user&amp;target=fig%7C1029756%2E3%2Epeg%2E1698" TargetMode="External"/><Relationship Id="rId6142" Type="http://schemas.openxmlformats.org/officeDocument/2006/relationships/hyperlink" Target="https://www.kegg.jp/dbget-bin/www_bget?ko:K18700" TargetMode="External"/><Relationship Id="rId9298" Type="http://schemas.openxmlformats.org/officeDocument/2006/relationships/hyperlink" Target="https://www.kegg.jp/dbget-bin/www_bget?ko:K09015" TargetMode="External"/><Relationship Id="rId10107" Type="http://schemas.openxmlformats.org/officeDocument/2006/relationships/hyperlink" Target="https://www.kegg.jp/kegg-bin/blastkoala_result_gene_list?id=fdcc166cff7cf902907463ff7eff1e42019cc537&amp;passwd=rLRQUz&amp;type=blastkoala&amp;code=user&amp;target=fig%7C1029756%2E3%2Epeg%2E3370" TargetMode="External"/><Relationship Id="rId10521" Type="http://schemas.openxmlformats.org/officeDocument/2006/relationships/hyperlink" Target="https://www.kegg.jp/kegg-bin/blastkoala_result_gene_list?id=fdcc166cff7cf902907463ff7eff1e42019cc537&amp;passwd=rLRQUz&amp;type=blastkoala&amp;code=user&amp;target=fig%7C1029756%2E3%2Epeg%2E3508" TargetMode="External"/><Relationship Id="rId1287" Type="http://schemas.openxmlformats.org/officeDocument/2006/relationships/hyperlink" Target="https://www.kegg.jp/dbget-bin/www_bget?ko:" TargetMode="External"/><Relationship Id="rId2685" Type="http://schemas.openxmlformats.org/officeDocument/2006/relationships/hyperlink" Target="https://www.kegg.jp/kegg-bin/blastkoala_result_gene_list?id=fdcc166cff7cf902907463ff7eff1e42019cc537&amp;passwd=rLRQUz&amp;type=blastkoala&amp;code=user&amp;target=fig%7C1029756%2E3%2Epeg%2E895" TargetMode="External"/><Relationship Id="rId3736" Type="http://schemas.openxmlformats.org/officeDocument/2006/relationships/hyperlink" Target="https://www.kegg.jp/dbget-bin/www_bget?ko:" TargetMode="External"/><Relationship Id="rId657" Type="http://schemas.openxmlformats.org/officeDocument/2006/relationships/hyperlink" Target="https://www.kegg.jp/dbget-bin/www_bget?ko:K06178" TargetMode="External"/><Relationship Id="rId2338" Type="http://schemas.openxmlformats.org/officeDocument/2006/relationships/hyperlink" Target="https://www.kegg.jp/dbget-bin/www_bget?ko:" TargetMode="External"/><Relationship Id="rId2752" Type="http://schemas.openxmlformats.org/officeDocument/2006/relationships/hyperlink" Target="https://www.kegg.jp/dbget-bin/www_bget?ko:K16011" TargetMode="External"/><Relationship Id="rId3803" Type="http://schemas.openxmlformats.org/officeDocument/2006/relationships/hyperlink" Target="https://www.kegg.jp/dbget-bin/www_bget?ko:" TargetMode="External"/><Relationship Id="rId6959" Type="http://schemas.openxmlformats.org/officeDocument/2006/relationships/hyperlink" Target="https://www.kegg.jp/dbget-bin/www_bget?ko:" TargetMode="External"/><Relationship Id="rId9365" Type="http://schemas.openxmlformats.org/officeDocument/2006/relationships/hyperlink" Target="https://www.kegg.jp/dbget-bin/www_bget?ko:" TargetMode="External"/><Relationship Id="rId724" Type="http://schemas.openxmlformats.org/officeDocument/2006/relationships/hyperlink" Target="https://www.kegg.jp/kegg-bin/blastkoala_result_gene_list?id=fdcc166cff7cf902907463ff7eff1e42019cc537&amp;passwd=rLRQUz&amp;type=blastkoala&amp;code=user&amp;target=fig%7C1029756%2E3%2Epeg%2E242" TargetMode="External"/><Relationship Id="rId1354" Type="http://schemas.openxmlformats.org/officeDocument/2006/relationships/hyperlink" Target="https://www.kegg.jp/kegg-bin/blastkoala_result_gene_list?id=fdcc166cff7cf902907463ff7eff1e42019cc537&amp;passwd=rLRQUz&amp;type=blastkoala&amp;code=user&amp;target=fig%7C1029756%2E3%2Epeg%2E452" TargetMode="External"/><Relationship Id="rId2405" Type="http://schemas.openxmlformats.org/officeDocument/2006/relationships/hyperlink" Target="https://www.kegg.jp/dbget-bin/www_bget?ko:" TargetMode="External"/><Relationship Id="rId5975" Type="http://schemas.openxmlformats.org/officeDocument/2006/relationships/hyperlink" Target="https://www.kegg.jp/dbget-bin/www_bget?ko:" TargetMode="External"/><Relationship Id="rId8381" Type="http://schemas.openxmlformats.org/officeDocument/2006/relationships/hyperlink" Target="https://www.kegg.jp/dbget-bin/www_bget?ko:K02065" TargetMode="External"/><Relationship Id="rId9018" Type="http://schemas.openxmlformats.org/officeDocument/2006/relationships/hyperlink" Target="https://www.kegg.jp/kegg-bin/blastkoala_result_gene_list?id=fdcc166cff7cf902907463ff7eff1e42019cc537&amp;passwd=rLRQUz&amp;type=blastkoala&amp;code=user&amp;target=fig%7C1029756%2E3%2Epeg%2E3007" TargetMode="External"/><Relationship Id="rId9432" Type="http://schemas.openxmlformats.org/officeDocument/2006/relationships/hyperlink" Target="https://www.kegg.jp/kegg-bin/blastkoala_result_gene_list?id=fdcc166cff7cf902907463ff7eff1e42019cc537&amp;passwd=rLRQUz&amp;type=blastkoala&amp;code=user&amp;target=fig%7C1029756%2E3%2Epeg%2E3145" TargetMode="External"/><Relationship Id="rId60" Type="http://schemas.openxmlformats.org/officeDocument/2006/relationships/hyperlink" Target="https://www.kegg.jp/dbget-bin/www_bget?ko:K07726" TargetMode="External"/><Relationship Id="rId1007" Type="http://schemas.openxmlformats.org/officeDocument/2006/relationships/hyperlink" Target="https://www.kegg.jp/dbget-bin/www_bget?ko:K02902" TargetMode="External"/><Relationship Id="rId1421" Type="http://schemas.openxmlformats.org/officeDocument/2006/relationships/hyperlink" Target="https://www.kegg.jp/dbget-bin/www_bget?ko:K03733" TargetMode="External"/><Relationship Id="rId4577" Type="http://schemas.openxmlformats.org/officeDocument/2006/relationships/hyperlink" Target="https://www.kegg.jp/dbget-bin/www_bget?ko:K14742" TargetMode="External"/><Relationship Id="rId4991" Type="http://schemas.openxmlformats.org/officeDocument/2006/relationships/hyperlink" Target="https://www.kegg.jp/dbget-bin/www_bget?ko:" TargetMode="External"/><Relationship Id="rId5628" Type="http://schemas.openxmlformats.org/officeDocument/2006/relationships/hyperlink" Target="https://www.kegg.jp/kegg-bin/blastkoala_result_gene_list?id=fdcc166cff7cf902907463ff7eff1e42019cc537&amp;passwd=rLRQUz&amp;type=blastkoala&amp;code=user&amp;target=fig%7C1029756%2E3%2Epeg%2E1877" TargetMode="External"/><Relationship Id="rId8034" Type="http://schemas.openxmlformats.org/officeDocument/2006/relationships/hyperlink" Target="https://www.kegg.jp/kegg-bin/blastkoala_result_gene_list?id=fdcc166cff7cf902907463ff7eff1e42019cc537&amp;passwd=rLRQUz&amp;type=blastkoala&amp;code=user&amp;target=fig%7C1029756%2E3%2Epeg%2E2679" TargetMode="External"/><Relationship Id="rId3179" Type="http://schemas.openxmlformats.org/officeDocument/2006/relationships/hyperlink" Target="https://www.kegg.jp/dbget-bin/www_bget?ko:" TargetMode="External"/><Relationship Id="rId3593" Type="http://schemas.openxmlformats.org/officeDocument/2006/relationships/hyperlink" Target="https://www.kegg.jp/dbget-bin/www_bget?ko:" TargetMode="External"/><Relationship Id="rId4644" Type="http://schemas.openxmlformats.org/officeDocument/2006/relationships/hyperlink" Target="https://www.kegg.jp/kegg-bin/blastkoala_result_gene_list?id=fdcc166cff7cf902907463ff7eff1e42019cc537&amp;passwd=rLRQUz&amp;type=blastkoala&amp;code=user&amp;target=fig%7C1029756%2E3%2Epeg%2E1549" TargetMode="External"/><Relationship Id="rId7050" Type="http://schemas.openxmlformats.org/officeDocument/2006/relationships/hyperlink" Target="https://www.kegg.jp/kegg-bin/blastkoala_result_gene_list?id=fdcc166cff7cf902907463ff7eff1e42019cc537&amp;passwd=rLRQUz&amp;type=blastkoala&amp;code=user&amp;target=fig%7C1029756%2E3%2Epeg%2E2351" TargetMode="External"/><Relationship Id="rId8101" Type="http://schemas.openxmlformats.org/officeDocument/2006/relationships/hyperlink" Target="https://www.kegg.jp/dbget-bin/www_bget?ko:" TargetMode="External"/><Relationship Id="rId10031" Type="http://schemas.openxmlformats.org/officeDocument/2006/relationships/hyperlink" Target="https://www.kegg.jp/dbget-bin/www_bget?ko:" TargetMode="External"/><Relationship Id="rId2195" Type="http://schemas.openxmlformats.org/officeDocument/2006/relationships/hyperlink" Target="https://www.kegg.jp/dbget-bin/www_bget?ko:K01924" TargetMode="External"/><Relationship Id="rId3246" Type="http://schemas.openxmlformats.org/officeDocument/2006/relationships/hyperlink" Target="https://www.kegg.jp/kegg-bin/blastkoala_result_gene_list?id=fdcc166cff7cf902907463ff7eff1e42019cc537&amp;passwd=rLRQUz&amp;type=blastkoala&amp;code=user&amp;target=fig%7C1029756%2E3%2Epeg%2E1082" TargetMode="External"/><Relationship Id="rId167" Type="http://schemas.openxmlformats.org/officeDocument/2006/relationships/hyperlink" Target="https://www.kegg.jp/dbget-bin/www_bget?ko:" TargetMode="External"/><Relationship Id="rId581" Type="http://schemas.openxmlformats.org/officeDocument/2006/relationships/hyperlink" Target="https://www.kegg.jp/dbget-bin/www_bget?ko:" TargetMode="External"/><Relationship Id="rId2262" Type="http://schemas.openxmlformats.org/officeDocument/2006/relationships/hyperlink" Target="https://www.kegg.jp/kegg-bin/blastkoala_result_gene_list?id=fdcc166cff7cf902907463ff7eff1e42019cc537&amp;passwd=rLRQUz&amp;type=blastkoala&amp;code=user&amp;target=fig%7C1029756%2E3%2Epeg%2E754" TargetMode="External"/><Relationship Id="rId3660" Type="http://schemas.openxmlformats.org/officeDocument/2006/relationships/hyperlink" Target="https://www.kegg.jp/kegg-bin/blastkoala_result_gene_list?id=fdcc166cff7cf902907463ff7eff1e42019cc537&amp;passwd=rLRQUz&amp;type=blastkoala&amp;code=user&amp;target=fig%7C1029756%2E3%2Epeg%2E1221" TargetMode="External"/><Relationship Id="rId4711" Type="http://schemas.openxmlformats.org/officeDocument/2006/relationships/hyperlink" Target="https://www.kegg.jp/dbget-bin/www_bget?ko:" TargetMode="External"/><Relationship Id="rId7867" Type="http://schemas.openxmlformats.org/officeDocument/2006/relationships/hyperlink" Target="https://www.kegg.jp/dbget-bin/www_bget?ko:K01823" TargetMode="External"/><Relationship Id="rId8918" Type="http://schemas.openxmlformats.org/officeDocument/2006/relationships/hyperlink" Target="https://www.kegg.jp/dbget-bin/www_bget?ko:K02994" TargetMode="External"/><Relationship Id="rId234" Type="http://schemas.openxmlformats.org/officeDocument/2006/relationships/hyperlink" Target="https://www.kegg.jp/dbget-bin/www_bget?ko:" TargetMode="External"/><Relationship Id="rId3313" Type="http://schemas.openxmlformats.org/officeDocument/2006/relationships/hyperlink" Target="https://www.kegg.jp/dbget-bin/www_bget?ko:K07093" TargetMode="External"/><Relationship Id="rId6469" Type="http://schemas.openxmlformats.org/officeDocument/2006/relationships/hyperlink" Target="https://www.kegg.jp/dbget-bin/www_bget?ko:" TargetMode="External"/><Relationship Id="rId6883" Type="http://schemas.openxmlformats.org/officeDocument/2006/relationships/hyperlink" Target="https://www.kegg.jp/dbget-bin/www_bget?ko:K02314" TargetMode="External"/><Relationship Id="rId7934" Type="http://schemas.openxmlformats.org/officeDocument/2006/relationships/hyperlink" Target="https://www.kegg.jp/dbget-bin/www_bget?ko:" TargetMode="External"/><Relationship Id="rId5485" Type="http://schemas.openxmlformats.org/officeDocument/2006/relationships/hyperlink" Target="https://www.kegg.jp/dbget-bin/www_bget?ko:" TargetMode="External"/><Relationship Id="rId6536" Type="http://schemas.openxmlformats.org/officeDocument/2006/relationships/hyperlink" Target="https://www.kegg.jp/dbget-bin/www_bget?ko:" TargetMode="External"/><Relationship Id="rId6950" Type="http://schemas.openxmlformats.org/officeDocument/2006/relationships/hyperlink" Target="https://www.kegg.jp/dbget-bin/www_bget?ko:" TargetMode="External"/><Relationship Id="rId301" Type="http://schemas.openxmlformats.org/officeDocument/2006/relationships/hyperlink" Target="https://www.kegg.jp/kegg-bin/blastkoala_result_gene_list?id=fdcc166cff7cf902907463ff7eff1e42019cc537&amp;passwd=rLRQUz&amp;type=blastkoala&amp;code=user&amp;target=fig%7C1029756%2E3%2Epeg%2E101" TargetMode="External"/><Relationship Id="rId4087" Type="http://schemas.openxmlformats.org/officeDocument/2006/relationships/hyperlink" Target="https://www.kegg.jp/dbget-bin/www_bget?ko:" TargetMode="External"/><Relationship Id="rId5138" Type="http://schemas.openxmlformats.org/officeDocument/2006/relationships/hyperlink" Target="https://www.kegg.jp/dbget-bin/www_bget?ko:" TargetMode="External"/><Relationship Id="rId5552" Type="http://schemas.openxmlformats.org/officeDocument/2006/relationships/hyperlink" Target="https://www.kegg.jp/dbget-bin/www_bget?ko:" TargetMode="External"/><Relationship Id="rId6603" Type="http://schemas.openxmlformats.org/officeDocument/2006/relationships/hyperlink" Target="https://www.kegg.jp/kegg-bin/blastkoala_result_gene_list?id=fdcc166cff7cf902907463ff7eff1e42019cc537&amp;passwd=rLRQUz&amp;type=blastkoala&amp;code=user&amp;target=fig%7C1029756%2E3%2Epeg%2E2202" TargetMode="External"/><Relationship Id="rId9759" Type="http://schemas.openxmlformats.org/officeDocument/2006/relationships/hyperlink" Target="https://www.kegg.jp/kegg-bin/blastkoala_result_gene_list?id=fdcc166cff7cf902907463ff7eff1e42019cc537&amp;passwd=rLRQUz&amp;type=blastkoala&amp;code=user&amp;target=fig%7C1029756%2E3%2Epeg%2E3254" TargetMode="External"/><Relationship Id="rId1748" Type="http://schemas.openxmlformats.org/officeDocument/2006/relationships/hyperlink" Target="https://www.kegg.jp/dbget-bin/www_bget?ko:" TargetMode="External"/><Relationship Id="rId4154" Type="http://schemas.openxmlformats.org/officeDocument/2006/relationships/hyperlink" Target="https://www.kegg.jp/dbget-bin/www_bget?ko:" TargetMode="External"/><Relationship Id="rId5205" Type="http://schemas.openxmlformats.org/officeDocument/2006/relationships/hyperlink" Target="https://www.kegg.jp/kegg-bin/blastkoala_result_gene_list?id=fdcc166cff7cf902907463ff7eff1e42019cc537&amp;passwd=rLRQUz&amp;type=blastkoala&amp;code=user&amp;target=fig%7C1029756%2E3%2Epeg%2E1736" TargetMode="External"/><Relationship Id="rId8775" Type="http://schemas.openxmlformats.org/officeDocument/2006/relationships/hyperlink" Target="https://www.kegg.jp/kegg-bin/blastkoala_result_gene_list?id=fdcc166cff7cf902907463ff7eff1e42019cc537&amp;passwd=rLRQUz&amp;type=blastkoala&amp;code=user&amp;target=fig%7C1029756%2E3%2Epeg%2E2926" TargetMode="External"/><Relationship Id="rId3170" Type="http://schemas.openxmlformats.org/officeDocument/2006/relationships/hyperlink" Target="https://www.kegg.jp/dbget-bin/www_bget?ko:K01608" TargetMode="External"/><Relationship Id="rId4221" Type="http://schemas.openxmlformats.org/officeDocument/2006/relationships/hyperlink" Target="https://www.kegg.jp/kegg-bin/blastkoala_result_gene_list?id=fdcc166cff7cf902907463ff7eff1e42019cc537&amp;passwd=rLRQUz&amp;type=blastkoala&amp;code=user&amp;target=fig%7C1029756%2E3%2Epeg%2E1408" TargetMode="External"/><Relationship Id="rId7377" Type="http://schemas.openxmlformats.org/officeDocument/2006/relationships/hyperlink" Target="https://www.kegg.jp/kegg-bin/blastkoala_result_gene_list?id=fdcc166cff7cf902907463ff7eff1e42019cc537&amp;passwd=rLRQUz&amp;type=blastkoala&amp;code=user&amp;target=fig%7C1029756%2E3%2Epeg%2E2460" TargetMode="External"/><Relationship Id="rId8428" Type="http://schemas.openxmlformats.org/officeDocument/2006/relationships/hyperlink" Target="https://www.kegg.jp/dbget-bin/www_bget?ko:" TargetMode="External"/><Relationship Id="rId9826" Type="http://schemas.openxmlformats.org/officeDocument/2006/relationships/hyperlink" Target="https://www.kegg.jp/dbget-bin/www_bget?ko:K00799" TargetMode="External"/><Relationship Id="rId1815" Type="http://schemas.openxmlformats.org/officeDocument/2006/relationships/hyperlink" Target="https://www.kegg.jp/dbget-bin/www_bget?ko:" TargetMode="External"/><Relationship Id="rId6393" Type="http://schemas.openxmlformats.org/officeDocument/2006/relationships/hyperlink" Target="https://www.kegg.jp/kegg-bin/blastkoala_result_gene_list?id=fdcc166cff7cf902907463ff7eff1e42019cc537&amp;passwd=rLRQUz&amp;type=blastkoala&amp;code=user&amp;target=fig%7C1029756%2E3%2Epeg%2E2132" TargetMode="External"/><Relationship Id="rId7791" Type="http://schemas.openxmlformats.org/officeDocument/2006/relationships/hyperlink" Target="https://www.kegg.jp/kegg-bin/blastkoala_result_gene_list?id=fdcc166cff7cf902907463ff7eff1e42019cc537&amp;passwd=rLRQUz&amp;type=blastkoala&amp;code=user&amp;target=fig%7C1029756%2E3%2Epeg%2E2598" TargetMode="External"/><Relationship Id="rId8842" Type="http://schemas.openxmlformats.org/officeDocument/2006/relationships/hyperlink" Target="https://www.kegg.jp/dbget-bin/www_bget?ko:K16259" TargetMode="External"/><Relationship Id="rId10358" Type="http://schemas.openxmlformats.org/officeDocument/2006/relationships/hyperlink" Target="https://www.kegg.jp/dbget-bin/www_bget?ko:" TargetMode="External"/><Relationship Id="rId3987" Type="http://schemas.openxmlformats.org/officeDocument/2006/relationships/hyperlink" Target="https://www.kegg.jp/kegg-bin/blastkoala_result_gene_list?id=fdcc166cff7cf902907463ff7eff1e42019cc537&amp;passwd=rLRQUz&amp;type=blastkoala&amp;code=user&amp;target=fig%7C1029756%2E3%2Epeg%2E1330" TargetMode="External"/><Relationship Id="rId6046" Type="http://schemas.openxmlformats.org/officeDocument/2006/relationships/hyperlink" Target="https://www.kegg.jp/dbget-bin/www_bget?ko:K03111" TargetMode="External"/><Relationship Id="rId7444" Type="http://schemas.openxmlformats.org/officeDocument/2006/relationships/hyperlink" Target="https://www.kegg.jp/dbget-bin/www_bget?ko:" TargetMode="External"/><Relationship Id="rId10425" Type="http://schemas.openxmlformats.org/officeDocument/2006/relationships/hyperlink" Target="https://www.kegg.jp/kegg-bin/blastkoala_result_gene_list?id=fdcc166cff7cf902907463ff7eff1e42019cc537&amp;passwd=rLRQUz&amp;type=blastkoala&amp;code=user&amp;target=fig%7C1029756%2E3%2Epeg%2E3476" TargetMode="External"/><Relationship Id="rId2589" Type="http://schemas.openxmlformats.org/officeDocument/2006/relationships/hyperlink" Target="https://www.kegg.jp/kegg-bin/blastkoala_result_gene_list?id=fdcc166cff7cf902907463ff7eff1e42019cc537&amp;passwd=rLRQUz&amp;type=blastkoala&amp;code=user&amp;target=fig%7C1029756%2E3%2Epeg%2E863" TargetMode="External"/><Relationship Id="rId6460" Type="http://schemas.openxmlformats.org/officeDocument/2006/relationships/hyperlink" Target="https://www.kegg.jp/dbget-bin/www_bget?ko:" TargetMode="External"/><Relationship Id="rId7511" Type="http://schemas.openxmlformats.org/officeDocument/2006/relationships/hyperlink" Target="https://www.kegg.jp/dbget-bin/www_bget?ko:" TargetMode="External"/><Relationship Id="rId975" Type="http://schemas.openxmlformats.org/officeDocument/2006/relationships/hyperlink" Target="https://www.kegg.jp/dbget-bin/www_bget?ko:" TargetMode="External"/><Relationship Id="rId2656" Type="http://schemas.openxmlformats.org/officeDocument/2006/relationships/hyperlink" Target="https://www.kegg.jp/dbget-bin/www_bget?ko:K11747" TargetMode="External"/><Relationship Id="rId3707" Type="http://schemas.openxmlformats.org/officeDocument/2006/relationships/hyperlink" Target="https://www.kegg.jp/dbget-bin/www_bget?ko:" TargetMode="External"/><Relationship Id="rId5062" Type="http://schemas.openxmlformats.org/officeDocument/2006/relationships/hyperlink" Target="https://www.kegg.jp/dbget-bin/www_bget?ko:K09769" TargetMode="External"/><Relationship Id="rId6113" Type="http://schemas.openxmlformats.org/officeDocument/2006/relationships/hyperlink" Target="https://www.kegg.jp/dbget-bin/www_bget?ko:" TargetMode="External"/><Relationship Id="rId9269" Type="http://schemas.openxmlformats.org/officeDocument/2006/relationships/hyperlink" Target="https://www.kegg.jp/dbget-bin/www_bget?ko:K00974" TargetMode="External"/><Relationship Id="rId9683" Type="http://schemas.openxmlformats.org/officeDocument/2006/relationships/hyperlink" Target="https://www.kegg.jp/dbget-bin/www_bget?ko:" TargetMode="External"/><Relationship Id="rId628" Type="http://schemas.openxmlformats.org/officeDocument/2006/relationships/hyperlink" Target="https://www.kegg.jp/kegg-bin/blastkoala_result_gene_list?id=fdcc166cff7cf902907463ff7eff1e42019cc537&amp;passwd=rLRQUz&amp;type=blastkoala&amp;code=user&amp;target=fig%7C1029756%2E3%2Epeg%2E210" TargetMode="External"/><Relationship Id="rId1258" Type="http://schemas.openxmlformats.org/officeDocument/2006/relationships/hyperlink" Target="https://www.kegg.jp/kegg-bin/blastkoala_result_gene_list?id=fdcc166cff7cf902907463ff7eff1e42019cc537&amp;passwd=rLRQUz&amp;type=blastkoala&amp;code=user&amp;target=fig%7C1029756%2E3%2Epeg%2E420" TargetMode="External"/><Relationship Id="rId1672" Type="http://schemas.openxmlformats.org/officeDocument/2006/relationships/hyperlink" Target="https://www.kegg.jp/kegg-bin/blastkoala_result_gene_list?id=fdcc166cff7cf902907463ff7eff1e42019cc537&amp;passwd=rLRQUz&amp;type=blastkoala&amp;code=user&amp;target=fig%7C1029756%2E3%2Epeg%2E558" TargetMode="External"/><Relationship Id="rId2309" Type="http://schemas.openxmlformats.org/officeDocument/2006/relationships/hyperlink" Target="https://www.kegg.jp/dbget-bin/www_bget?ko:K16260" TargetMode="External"/><Relationship Id="rId2723" Type="http://schemas.openxmlformats.org/officeDocument/2006/relationships/hyperlink" Target="https://www.kegg.jp/dbget-bin/www_bget?ko:K00525" TargetMode="External"/><Relationship Id="rId5879" Type="http://schemas.openxmlformats.org/officeDocument/2006/relationships/hyperlink" Target="https://www.kegg.jp/dbget-bin/www_bget?ko:" TargetMode="External"/><Relationship Id="rId8285" Type="http://schemas.openxmlformats.org/officeDocument/2006/relationships/hyperlink" Target="https://www.kegg.jp/dbget-bin/www_bget?ko:" TargetMode="External"/><Relationship Id="rId9336" Type="http://schemas.openxmlformats.org/officeDocument/2006/relationships/hyperlink" Target="https://www.kegg.jp/kegg-bin/blastkoala_result_gene_list?id=fdcc166cff7cf902907463ff7eff1e42019cc537&amp;passwd=rLRQUz&amp;type=blastkoala&amp;code=user&amp;target=fig%7C1029756%2E3%2Epeg%2E3113" TargetMode="External"/><Relationship Id="rId9750" Type="http://schemas.openxmlformats.org/officeDocument/2006/relationships/hyperlink" Target="https://www.kegg.jp/kegg-bin/blastkoala_result_gene_list?id=fdcc166cff7cf902907463ff7eff1e42019cc537&amp;passwd=rLRQUz&amp;type=blastkoala&amp;code=user&amp;target=fig%7C1029756%2E3%2Epeg%2E3251" TargetMode="External"/><Relationship Id="rId1325" Type="http://schemas.openxmlformats.org/officeDocument/2006/relationships/hyperlink" Target="https://www.kegg.jp/dbget-bin/www_bget?ko:" TargetMode="External"/><Relationship Id="rId8352" Type="http://schemas.openxmlformats.org/officeDocument/2006/relationships/hyperlink" Target="https://www.kegg.jp/kegg-bin/blastkoala_result_gene_list?id=fdcc166cff7cf902907463ff7eff1e42019cc537&amp;passwd=rLRQUz&amp;type=blastkoala&amp;code=user&amp;target=fig%7C1029756%2E3%2Epeg%2E2785" TargetMode="External"/><Relationship Id="rId9403" Type="http://schemas.openxmlformats.org/officeDocument/2006/relationships/hyperlink" Target="https://www.kegg.jp/dbget-bin/www_bget?ko:" TargetMode="External"/><Relationship Id="rId3497" Type="http://schemas.openxmlformats.org/officeDocument/2006/relationships/hyperlink" Target="https://www.kegg.jp/dbget-bin/www_bget?ko:" TargetMode="External"/><Relationship Id="rId4895" Type="http://schemas.openxmlformats.org/officeDocument/2006/relationships/hyperlink" Target="https://www.kegg.jp/dbget-bin/www_bget?ko:" TargetMode="External"/><Relationship Id="rId5946" Type="http://schemas.openxmlformats.org/officeDocument/2006/relationships/hyperlink" Target="https://www.kegg.jp/kegg-bin/blastkoala_result_gene_list?id=fdcc166cff7cf902907463ff7eff1e42019cc537&amp;passwd=rLRQUz&amp;type=blastkoala&amp;code=user&amp;target=fig%7C1029756%2E3%2Epeg%2E1983" TargetMode="External"/><Relationship Id="rId8005" Type="http://schemas.openxmlformats.org/officeDocument/2006/relationships/hyperlink" Target="https://www.kegg.jp/dbget-bin/www_bget?ko:K06138" TargetMode="External"/><Relationship Id="rId10282" Type="http://schemas.openxmlformats.org/officeDocument/2006/relationships/hyperlink" Target="https://www.kegg.jp/dbget-bin/www_bget?ko:" TargetMode="External"/><Relationship Id="rId31" Type="http://schemas.openxmlformats.org/officeDocument/2006/relationships/hyperlink" Target="https://www.kegg.jp/kegg-bin/blastkoala_result_gene_list?id=fdcc166cff7cf902907463ff7eff1e42019cc537&amp;passwd=rLRQUz&amp;type=blastkoala&amp;code=user&amp;target=fig%7C1029756%2E3%2Epeg%2E11" TargetMode="External"/><Relationship Id="rId2099" Type="http://schemas.openxmlformats.org/officeDocument/2006/relationships/hyperlink" Target="https://www.kegg.jp/dbget-bin/www_bget?ko:" TargetMode="External"/><Relationship Id="rId4548" Type="http://schemas.openxmlformats.org/officeDocument/2006/relationships/hyperlink" Target="https://www.kegg.jp/kegg-bin/blastkoala_result_gene_list?id=fdcc166cff7cf902907463ff7eff1e42019cc537&amp;passwd=rLRQUz&amp;type=blastkoala&amp;code=user&amp;target=fig%7C1029756%2E3%2Epeg%2E1517" TargetMode="External"/><Relationship Id="rId4962" Type="http://schemas.openxmlformats.org/officeDocument/2006/relationships/hyperlink" Target="https://www.kegg.jp/kegg-bin/blastkoala_result_gene_list?id=fdcc166cff7cf902907463ff7eff1e42019cc537&amp;passwd=rLRQUz&amp;type=blastkoala&amp;code=user&amp;target=fig%7C1029756%2E3%2Epeg%2E1655" TargetMode="External"/><Relationship Id="rId7021" Type="http://schemas.openxmlformats.org/officeDocument/2006/relationships/hyperlink" Target="https://www.kegg.jp/dbget-bin/www_bget?ko:K01996" TargetMode="External"/><Relationship Id="rId3564" Type="http://schemas.openxmlformats.org/officeDocument/2006/relationships/hyperlink" Target="https://www.kegg.jp/kegg-bin/blastkoala_result_gene_list?id=fdcc166cff7cf902907463ff7eff1e42019cc537&amp;passwd=rLRQUz&amp;type=blastkoala&amp;code=user&amp;target=fig%7C1029756%2E3%2Epeg%2E1189" TargetMode="External"/><Relationship Id="rId4615" Type="http://schemas.openxmlformats.org/officeDocument/2006/relationships/hyperlink" Target="https://www.kegg.jp/dbget-bin/www_bget?ko:K07742" TargetMode="External"/><Relationship Id="rId10002" Type="http://schemas.openxmlformats.org/officeDocument/2006/relationships/hyperlink" Target="https://www.kegg.jp/kegg-bin/blastkoala_result_gene_list?id=fdcc166cff7cf902907463ff7eff1e42019cc537&amp;passwd=rLRQUz&amp;type=blastkoala&amp;code=user&amp;target=fig%7C1029756%2E3%2Epeg%2E3335" TargetMode="External"/><Relationship Id="rId485" Type="http://schemas.openxmlformats.org/officeDocument/2006/relationships/hyperlink" Target="https://www.kegg.jp/dbget-bin/www_bget?ko:" TargetMode="External"/><Relationship Id="rId2166" Type="http://schemas.openxmlformats.org/officeDocument/2006/relationships/hyperlink" Target="https://www.kegg.jp/kegg-bin/blastkoala_result_gene_list?id=fdcc166cff7cf902907463ff7eff1e42019cc537&amp;passwd=rLRQUz&amp;type=blastkoala&amp;code=user&amp;target=fig%7C1029756%2E3%2Epeg%2E722" TargetMode="External"/><Relationship Id="rId2580" Type="http://schemas.openxmlformats.org/officeDocument/2006/relationships/hyperlink" Target="https://www.kegg.jp/kegg-bin/blastkoala_result_gene_list?id=fdcc166cff7cf902907463ff7eff1e42019cc537&amp;passwd=rLRQUz&amp;type=blastkoala&amp;code=user&amp;target=fig%7C1029756%2E3%2Epeg%2E860" TargetMode="External"/><Relationship Id="rId3217" Type="http://schemas.openxmlformats.org/officeDocument/2006/relationships/hyperlink" Target="https://www.kegg.jp/dbget-bin/www_bget?ko:K08738" TargetMode="External"/><Relationship Id="rId3631" Type="http://schemas.openxmlformats.org/officeDocument/2006/relationships/hyperlink" Target="https://www.kegg.jp/dbget-bin/www_bget?ko:" TargetMode="External"/><Relationship Id="rId6787" Type="http://schemas.openxmlformats.org/officeDocument/2006/relationships/hyperlink" Target="https://www.kegg.jp/dbget-bin/www_bget?ko:" TargetMode="External"/><Relationship Id="rId7838" Type="http://schemas.openxmlformats.org/officeDocument/2006/relationships/hyperlink" Target="https://www.kegg.jp/dbget-bin/www_bget?ko:" TargetMode="External"/><Relationship Id="rId9193" Type="http://schemas.openxmlformats.org/officeDocument/2006/relationships/hyperlink" Target="https://www.kegg.jp/dbget-bin/www_bget?ko:" TargetMode="External"/><Relationship Id="rId138" Type="http://schemas.openxmlformats.org/officeDocument/2006/relationships/hyperlink" Target="https://www.kegg.jp/dbget-bin/www_bget?ko:" TargetMode="External"/><Relationship Id="rId552" Type="http://schemas.openxmlformats.org/officeDocument/2006/relationships/hyperlink" Target="https://www.kegg.jp/dbget-bin/www_bget?ko:" TargetMode="External"/><Relationship Id="rId1182" Type="http://schemas.openxmlformats.org/officeDocument/2006/relationships/hyperlink" Target="https://www.kegg.jp/dbget-bin/www_bget?ko:" TargetMode="External"/><Relationship Id="rId2233" Type="http://schemas.openxmlformats.org/officeDocument/2006/relationships/hyperlink" Target="https://www.kegg.jp/dbget-bin/www_bget?ko:" TargetMode="External"/><Relationship Id="rId5389" Type="http://schemas.openxmlformats.org/officeDocument/2006/relationships/hyperlink" Target="https://www.kegg.jp/dbget-bin/www_bget?ko:K02227" TargetMode="External"/><Relationship Id="rId6854" Type="http://schemas.openxmlformats.org/officeDocument/2006/relationships/hyperlink" Target="https://www.kegg.jp/dbget-bin/www_bget?ko:" TargetMode="External"/><Relationship Id="rId9260" Type="http://schemas.openxmlformats.org/officeDocument/2006/relationships/hyperlink" Target="https://www.kegg.jp/dbget-bin/www_bget?ko:" TargetMode="External"/><Relationship Id="rId205" Type="http://schemas.openxmlformats.org/officeDocument/2006/relationships/hyperlink" Target="https://www.kegg.jp/kegg-bin/blastkoala_result_gene_list?id=fdcc166cff7cf902907463ff7eff1e42019cc537&amp;passwd=rLRQUz&amp;type=blastkoala&amp;code=user&amp;target=fig%7C1029756%2E3%2Epeg%2E69" TargetMode="External"/><Relationship Id="rId2300" Type="http://schemas.openxmlformats.org/officeDocument/2006/relationships/hyperlink" Target="https://www.kegg.jp/dbget-bin/www_bget?ko:K05396" TargetMode="External"/><Relationship Id="rId5456" Type="http://schemas.openxmlformats.org/officeDocument/2006/relationships/hyperlink" Target="https://www.kegg.jp/dbget-bin/www_bget?ko:K01499" TargetMode="External"/><Relationship Id="rId6507" Type="http://schemas.openxmlformats.org/officeDocument/2006/relationships/hyperlink" Target="https://www.kegg.jp/kegg-bin/blastkoala_result_gene_list?id=fdcc166cff7cf902907463ff7eff1e42019cc537&amp;passwd=rLRQUz&amp;type=blastkoala&amp;code=user&amp;target=fig%7C1029756%2E3%2Epeg%2E2170" TargetMode="External"/><Relationship Id="rId7905" Type="http://schemas.openxmlformats.org/officeDocument/2006/relationships/hyperlink" Target="https://www.kegg.jp/kegg-bin/blastkoala_result_gene_list?id=fdcc166cff7cf902907463ff7eff1e42019cc537&amp;passwd=rLRQUz&amp;type=blastkoala&amp;code=user&amp;target=fig%7C1029756%2E3%2Epeg%2E2636" TargetMode="External"/><Relationship Id="rId1999" Type="http://schemas.openxmlformats.org/officeDocument/2006/relationships/hyperlink" Target="https://www.kegg.jp/dbget-bin/www_bget?ko:K07304" TargetMode="External"/><Relationship Id="rId4058" Type="http://schemas.openxmlformats.org/officeDocument/2006/relationships/hyperlink" Target="https://www.kegg.jp/dbget-bin/www_bget?ko:" TargetMode="External"/><Relationship Id="rId4472" Type="http://schemas.openxmlformats.org/officeDocument/2006/relationships/hyperlink" Target="https://www.kegg.jp/dbget-bin/www_bget?ko:" TargetMode="External"/><Relationship Id="rId5109" Type="http://schemas.openxmlformats.org/officeDocument/2006/relationships/hyperlink" Target="https://www.kegg.jp/kegg-bin/blastkoala_result_gene_list?id=fdcc166cff7cf902907463ff7eff1e42019cc537&amp;passwd=rLRQUz&amp;type=blastkoala&amp;code=user&amp;target=fig%7C1029756%2E3%2Epeg%2E1704" TargetMode="External"/><Relationship Id="rId5870" Type="http://schemas.openxmlformats.org/officeDocument/2006/relationships/hyperlink" Target="https://www.kegg.jp/dbget-bin/www_bget?ko:" TargetMode="External"/><Relationship Id="rId6921" Type="http://schemas.openxmlformats.org/officeDocument/2006/relationships/hyperlink" Target="https://www.kegg.jp/kegg-bin/blastkoala_result_gene_list?id=fdcc166cff7cf902907463ff7eff1e42019cc537&amp;passwd=rLRQUz&amp;type=blastkoala&amp;code=user&amp;target=fig%7C1029756%2E3%2Epeg%2E2308" TargetMode="External"/><Relationship Id="rId3074" Type="http://schemas.openxmlformats.org/officeDocument/2006/relationships/hyperlink" Target="https://www.kegg.jp/dbget-bin/www_bget?ko:" TargetMode="External"/><Relationship Id="rId4125" Type="http://schemas.openxmlformats.org/officeDocument/2006/relationships/hyperlink" Target="https://www.kegg.jp/kegg-bin/blastkoala_result_gene_list?id=fdcc166cff7cf902907463ff7eff1e42019cc537&amp;passwd=rLRQUz&amp;type=blastkoala&amp;code=user&amp;target=fig%7C1029756%2E3%2Epeg%2E1376" TargetMode="External"/><Relationship Id="rId5523" Type="http://schemas.openxmlformats.org/officeDocument/2006/relationships/hyperlink" Target="https://www.kegg.jp/kegg-bin/blastkoala_result_gene_list?id=fdcc166cff7cf902907463ff7eff1e42019cc537&amp;passwd=rLRQUz&amp;type=blastkoala&amp;code=user&amp;target=fig%7C1029756%2E3%2Epeg%2E1842" TargetMode="External"/><Relationship Id="rId8679" Type="http://schemas.openxmlformats.org/officeDocument/2006/relationships/hyperlink" Target="https://www.kegg.jp/kegg-bin/blastkoala_result_gene_list?id=fdcc166cff7cf902907463ff7eff1e42019cc537&amp;passwd=rLRQUz&amp;type=blastkoala&amp;code=user&amp;target=fig%7C1029756%2E3%2Epeg%2E2894" TargetMode="External"/><Relationship Id="rId1719" Type="http://schemas.openxmlformats.org/officeDocument/2006/relationships/hyperlink" Target="https://www.kegg.jp/dbget-bin/www_bget?ko:K01493" TargetMode="External"/><Relationship Id="rId7695" Type="http://schemas.openxmlformats.org/officeDocument/2006/relationships/hyperlink" Target="https://www.kegg.jp/kegg-bin/blastkoala_result_gene_list?id=fdcc166cff7cf902907463ff7eff1e42019cc537&amp;passwd=rLRQUz&amp;type=blastkoala&amp;code=user&amp;target=fig%7C1029756%2E3%2Epeg%2E2566" TargetMode="External"/><Relationship Id="rId8746" Type="http://schemas.openxmlformats.org/officeDocument/2006/relationships/hyperlink" Target="https://www.kegg.jp/dbget-bin/www_bget?ko:" TargetMode="External"/><Relationship Id="rId2090" Type="http://schemas.openxmlformats.org/officeDocument/2006/relationships/hyperlink" Target="https://www.kegg.jp/dbget-bin/www_bget?ko:" TargetMode="External"/><Relationship Id="rId3141" Type="http://schemas.openxmlformats.org/officeDocument/2006/relationships/hyperlink" Target="https://www.kegg.jp/kegg-bin/blastkoala_result_gene_list?id=fdcc166cff7cf902907463ff7eff1e42019cc537&amp;passwd=rLRQUz&amp;type=blastkoala&amp;code=user&amp;target=fig%7C1029756%2E3%2Epeg%2E1047" TargetMode="External"/><Relationship Id="rId6297" Type="http://schemas.openxmlformats.org/officeDocument/2006/relationships/hyperlink" Target="https://www.kegg.jp/kegg-bin/blastkoala_result_gene_list?id=fdcc166cff7cf902907463ff7eff1e42019cc537&amp;passwd=rLRQUz&amp;type=blastkoala&amp;code=user&amp;target=fig%7C1029756%2E3%2Epeg%2E2100" TargetMode="External"/><Relationship Id="rId7348" Type="http://schemas.openxmlformats.org/officeDocument/2006/relationships/hyperlink" Target="https://www.kegg.jp/dbget-bin/www_bget?ko:" TargetMode="External"/><Relationship Id="rId7762" Type="http://schemas.openxmlformats.org/officeDocument/2006/relationships/hyperlink" Target="https://www.kegg.jp/dbget-bin/www_bget?ko:K00123" TargetMode="External"/><Relationship Id="rId8813" Type="http://schemas.openxmlformats.org/officeDocument/2006/relationships/hyperlink" Target="https://www.kegg.jp/dbget-bin/www_bget?ko:K14987" TargetMode="External"/><Relationship Id="rId10329" Type="http://schemas.openxmlformats.org/officeDocument/2006/relationships/hyperlink" Target="https://www.kegg.jp/kegg-bin/blastkoala_result_gene_list?id=fdcc166cff7cf902907463ff7eff1e42019cc537&amp;passwd=rLRQUz&amp;type=blastkoala&amp;code=user&amp;target=fig%7C1029756%2E3%2Epeg%2E3444" TargetMode="External"/><Relationship Id="rId3958" Type="http://schemas.openxmlformats.org/officeDocument/2006/relationships/hyperlink" Target="https://www.kegg.jp/dbget-bin/www_bget?ko:K06158" TargetMode="External"/><Relationship Id="rId6364" Type="http://schemas.openxmlformats.org/officeDocument/2006/relationships/hyperlink" Target="https://www.kegg.jp/dbget-bin/www_bget?ko:" TargetMode="External"/><Relationship Id="rId7415" Type="http://schemas.openxmlformats.org/officeDocument/2006/relationships/hyperlink" Target="https://www.kegg.jp/dbget-bin/www_bget?ko:" TargetMode="External"/><Relationship Id="rId879" Type="http://schemas.openxmlformats.org/officeDocument/2006/relationships/hyperlink" Target="https://www.kegg.jp/dbget-bin/www_bget?ko:" TargetMode="External"/><Relationship Id="rId5380" Type="http://schemas.openxmlformats.org/officeDocument/2006/relationships/hyperlink" Target="https://www.kegg.jp/dbget-bin/www_bget?ko:K00799" TargetMode="External"/><Relationship Id="rId6017" Type="http://schemas.openxmlformats.org/officeDocument/2006/relationships/hyperlink" Target="https://www.kegg.jp/dbget-bin/www_bget?ko:K15580" TargetMode="External"/><Relationship Id="rId6431" Type="http://schemas.openxmlformats.org/officeDocument/2006/relationships/hyperlink" Target="https://www.kegg.jp/dbget-bin/www_bget?ko:" TargetMode="External"/><Relationship Id="rId9587" Type="http://schemas.openxmlformats.org/officeDocument/2006/relationships/hyperlink" Target="https://www.kegg.jp/dbget-bin/www_bget?ko:" TargetMode="External"/><Relationship Id="rId1576" Type="http://schemas.openxmlformats.org/officeDocument/2006/relationships/hyperlink" Target="https://www.kegg.jp/kegg-bin/blastkoala_result_gene_list?id=fdcc166cff7cf902907463ff7eff1e42019cc537&amp;passwd=rLRQUz&amp;type=blastkoala&amp;code=user&amp;target=fig%7C1029756%2E3%2Epeg%2E526" TargetMode="External"/><Relationship Id="rId2974" Type="http://schemas.openxmlformats.org/officeDocument/2006/relationships/hyperlink" Target="https://www.kegg.jp/dbget-bin/www_bget?ko:" TargetMode="External"/><Relationship Id="rId5033" Type="http://schemas.openxmlformats.org/officeDocument/2006/relationships/hyperlink" Target="https://www.kegg.jp/dbget-bin/www_bget?ko:" TargetMode="External"/><Relationship Id="rId8189" Type="http://schemas.openxmlformats.org/officeDocument/2006/relationships/hyperlink" Target="https://www.kegg.jp/dbget-bin/www_bget?ko:K02004" TargetMode="External"/><Relationship Id="rId946" Type="http://schemas.openxmlformats.org/officeDocument/2006/relationships/hyperlink" Target="https://www.kegg.jp/kegg-bin/blastkoala_result_gene_list?id=fdcc166cff7cf902907463ff7eff1e42019cc537&amp;passwd=rLRQUz&amp;type=blastkoala&amp;code=user&amp;target=fig%7C1029756%2E3%2Epeg%2E316" TargetMode="External"/><Relationship Id="rId1229" Type="http://schemas.openxmlformats.org/officeDocument/2006/relationships/hyperlink" Target="https://www.kegg.jp/dbget-bin/www_bget?ko:K03110" TargetMode="External"/><Relationship Id="rId1990" Type="http://schemas.openxmlformats.org/officeDocument/2006/relationships/hyperlink" Target="https://www.kegg.jp/dbget-bin/www_bget?ko:K03695" TargetMode="External"/><Relationship Id="rId2627" Type="http://schemas.openxmlformats.org/officeDocument/2006/relationships/hyperlink" Target="https://www.kegg.jp/dbget-bin/www_bget?ko:" TargetMode="External"/><Relationship Id="rId5100" Type="http://schemas.openxmlformats.org/officeDocument/2006/relationships/hyperlink" Target="https://www.kegg.jp/kegg-bin/blastkoala_result_gene_list?id=fdcc166cff7cf902907463ff7eff1e42019cc537&amp;passwd=rLRQUz&amp;type=blastkoala&amp;code=user&amp;target=fig%7C1029756%2E3%2Epeg%2E1701" TargetMode="External"/><Relationship Id="rId8256" Type="http://schemas.openxmlformats.org/officeDocument/2006/relationships/hyperlink" Target="https://www.kegg.jp/kegg-bin/blastkoala_result_gene_list?id=fdcc166cff7cf902907463ff7eff1e42019cc537&amp;passwd=rLRQUz&amp;type=blastkoala&amp;code=user&amp;target=fig%7C1029756%2E3%2Epeg%2E2753" TargetMode="External"/><Relationship Id="rId9654" Type="http://schemas.openxmlformats.org/officeDocument/2006/relationships/hyperlink" Target="https://www.kegg.jp/kegg-bin/blastkoala_result_gene_list?id=fdcc166cff7cf902907463ff7eff1e42019cc537&amp;passwd=rLRQUz&amp;type=blastkoala&amp;code=user&amp;target=fig%7C1029756%2E3%2Epeg%2E3219" TargetMode="External"/><Relationship Id="rId1643" Type="http://schemas.openxmlformats.org/officeDocument/2006/relationships/hyperlink" Target="https://www.kegg.jp/dbget-bin/www_bget?ko:" TargetMode="External"/><Relationship Id="rId4799" Type="http://schemas.openxmlformats.org/officeDocument/2006/relationships/hyperlink" Target="https://www.kegg.jp/dbget-bin/www_bget?ko:K09181" TargetMode="External"/><Relationship Id="rId8670" Type="http://schemas.openxmlformats.org/officeDocument/2006/relationships/hyperlink" Target="https://www.kegg.jp/kegg-bin/blastkoala_result_gene_list?id=fdcc166cff7cf902907463ff7eff1e42019cc537&amp;passwd=rLRQUz&amp;type=blastkoala&amp;code=user&amp;target=fig%7C1029756%2E3%2Epeg%2E2891" TargetMode="External"/><Relationship Id="rId9307" Type="http://schemas.openxmlformats.org/officeDocument/2006/relationships/hyperlink" Target="https://www.kegg.jp/dbget-bin/www_bget?ko:K13628" TargetMode="External"/><Relationship Id="rId9721" Type="http://schemas.openxmlformats.org/officeDocument/2006/relationships/hyperlink" Target="https://www.kegg.jp/dbget-bin/www_bget?ko:" TargetMode="External"/><Relationship Id="rId10186" Type="http://schemas.openxmlformats.org/officeDocument/2006/relationships/hyperlink" Target="https://www.kegg.jp/dbget-bin/www_bget?ko:" TargetMode="External"/><Relationship Id="rId1710" Type="http://schemas.openxmlformats.org/officeDocument/2006/relationships/hyperlink" Target="https://www.kegg.jp/dbget-bin/www_bget?ko:" TargetMode="External"/><Relationship Id="rId4866" Type="http://schemas.openxmlformats.org/officeDocument/2006/relationships/hyperlink" Target="https://www.kegg.jp/kegg-bin/blastkoala_result_gene_list?id=fdcc166cff7cf902907463ff7eff1e42019cc537&amp;passwd=rLRQUz&amp;type=blastkoala&amp;code=user&amp;target=fig%7C1029756%2E3%2Epeg%2E1623" TargetMode="External"/><Relationship Id="rId5917" Type="http://schemas.openxmlformats.org/officeDocument/2006/relationships/hyperlink" Target="https://www.kegg.jp/dbget-bin/www_bget?ko:" TargetMode="External"/><Relationship Id="rId7272" Type="http://schemas.openxmlformats.org/officeDocument/2006/relationships/hyperlink" Target="https://www.kegg.jp/kegg-bin/blastkoala_result_gene_list?id=fdcc166cff7cf902907463ff7eff1e42019cc537&amp;passwd=rLRQUz&amp;type=blastkoala&amp;code=user&amp;target=fig%7C1029756%2E3%2Epeg%2E2425" TargetMode="External"/><Relationship Id="rId8323" Type="http://schemas.openxmlformats.org/officeDocument/2006/relationships/hyperlink" Target="https://www.kegg.jp/dbget-bin/www_bget?ko:" TargetMode="External"/><Relationship Id="rId10253" Type="http://schemas.openxmlformats.org/officeDocument/2006/relationships/hyperlink" Target="https://www.kegg.jp/dbget-bin/www_bget?ko:K05373" TargetMode="External"/><Relationship Id="rId3468" Type="http://schemas.openxmlformats.org/officeDocument/2006/relationships/hyperlink" Target="https://www.kegg.jp/kegg-bin/blastkoala_result_gene_list?id=fdcc166cff7cf902907463ff7eff1e42019cc537&amp;passwd=rLRQUz&amp;type=blastkoala&amp;code=user&amp;target=fig%7C1029756%2E3%2Epeg%2E1156" TargetMode="External"/><Relationship Id="rId3882" Type="http://schemas.openxmlformats.org/officeDocument/2006/relationships/hyperlink" Target="https://www.kegg.jp/kegg-bin/blastkoala_result_gene_list?id=fdcc166cff7cf902907463ff7eff1e42019cc537&amp;passwd=rLRQUz&amp;type=blastkoala&amp;code=user&amp;target=fig%7C1029756%2E3%2Epeg%2E1295" TargetMode="External"/><Relationship Id="rId4519" Type="http://schemas.openxmlformats.org/officeDocument/2006/relationships/hyperlink" Target="https://www.kegg.jp/dbget-bin/www_bget?ko:" TargetMode="External"/><Relationship Id="rId4933" Type="http://schemas.openxmlformats.org/officeDocument/2006/relationships/hyperlink" Target="https://www.kegg.jp/dbget-bin/www_bget?ko:" TargetMode="External"/><Relationship Id="rId10320" Type="http://schemas.openxmlformats.org/officeDocument/2006/relationships/hyperlink" Target="https://www.kegg.jp/kegg-bin/blastkoala_result_gene_list?id=fdcc166cff7cf902907463ff7eff1e42019cc537&amp;passwd=rLRQUz&amp;type=blastkoala&amp;code=user&amp;target=fig%7C1029756%2E3%2Epeg%2E3441" TargetMode="External"/><Relationship Id="rId389" Type="http://schemas.openxmlformats.org/officeDocument/2006/relationships/hyperlink" Target="https://www.kegg.jp/dbget-bin/www_bget?ko:K01962" TargetMode="External"/><Relationship Id="rId2484" Type="http://schemas.openxmlformats.org/officeDocument/2006/relationships/hyperlink" Target="https://www.kegg.jp/kegg-bin/blastkoala_result_gene_list?id=fdcc166cff7cf902907463ff7eff1e42019cc537&amp;passwd=rLRQUz&amp;type=blastkoala&amp;code=user&amp;target=fig%7C1029756%2E3%2Epeg%2E828" TargetMode="External"/><Relationship Id="rId3535" Type="http://schemas.openxmlformats.org/officeDocument/2006/relationships/hyperlink" Target="https://www.kegg.jp/dbget-bin/www_bget?ko:" TargetMode="External"/><Relationship Id="rId9097" Type="http://schemas.openxmlformats.org/officeDocument/2006/relationships/hyperlink" Target="https://www.kegg.jp/dbget-bin/www_bget?ko:" TargetMode="External"/><Relationship Id="rId456" Type="http://schemas.openxmlformats.org/officeDocument/2006/relationships/hyperlink" Target="https://www.kegg.jp/dbget-bin/www_bget?ko:K00946" TargetMode="External"/><Relationship Id="rId870" Type="http://schemas.openxmlformats.org/officeDocument/2006/relationships/hyperlink" Target="https://www.kegg.jp/dbget-bin/www_bget?ko:" TargetMode="External"/><Relationship Id="rId1086" Type="http://schemas.openxmlformats.org/officeDocument/2006/relationships/hyperlink" Target="https://www.kegg.jp/dbget-bin/www_bget?ko:" TargetMode="External"/><Relationship Id="rId2137" Type="http://schemas.openxmlformats.org/officeDocument/2006/relationships/hyperlink" Target="https://www.kegg.jp/dbget-bin/www_bget?ko:" TargetMode="External"/><Relationship Id="rId2551" Type="http://schemas.openxmlformats.org/officeDocument/2006/relationships/hyperlink" Target="https://www.kegg.jp/dbget-bin/www_bget?ko:K02410" TargetMode="External"/><Relationship Id="rId9164" Type="http://schemas.openxmlformats.org/officeDocument/2006/relationships/hyperlink" Target="https://www.kegg.jp/dbget-bin/www_bget?ko:K01200" TargetMode="External"/><Relationship Id="rId109" Type="http://schemas.openxmlformats.org/officeDocument/2006/relationships/hyperlink" Target="https://www.kegg.jp/kegg-bin/blastkoala_result_gene_list?id=fdcc166cff7cf902907463ff7eff1e42019cc537&amp;passwd=rLRQUz&amp;type=blastkoala&amp;code=user&amp;target=fig%7C1029756%2E3%2Epeg%2E37" TargetMode="External"/><Relationship Id="rId523" Type="http://schemas.openxmlformats.org/officeDocument/2006/relationships/hyperlink" Target="https://www.kegg.jp/kegg-bin/blastkoala_result_gene_list?id=fdcc166cff7cf902907463ff7eff1e42019cc537&amp;passwd=rLRQUz&amp;type=blastkoala&amp;code=user&amp;target=fig%7C1029756%2E3%2Epeg%2E175" TargetMode="External"/><Relationship Id="rId1153" Type="http://schemas.openxmlformats.org/officeDocument/2006/relationships/hyperlink" Target="https://www.kegg.jp/kegg-bin/blastkoala_result_gene_list?id=fdcc166cff7cf902907463ff7eff1e42019cc537&amp;passwd=rLRQUz&amp;type=blastkoala&amp;code=user&amp;target=fig%7C1029756%2E3%2Epeg%2E385" TargetMode="External"/><Relationship Id="rId2204" Type="http://schemas.openxmlformats.org/officeDocument/2006/relationships/hyperlink" Target="https://www.kegg.jp/dbget-bin/www_bget?ko:" TargetMode="External"/><Relationship Id="rId3602" Type="http://schemas.openxmlformats.org/officeDocument/2006/relationships/hyperlink" Target="https://www.kegg.jp/dbget-bin/www_bget?ko:" TargetMode="External"/><Relationship Id="rId6758" Type="http://schemas.openxmlformats.org/officeDocument/2006/relationships/hyperlink" Target="https://www.kegg.jp/dbget-bin/www_bget?ko:" TargetMode="External"/><Relationship Id="rId7809" Type="http://schemas.openxmlformats.org/officeDocument/2006/relationships/hyperlink" Target="https://www.kegg.jp/kegg-bin/blastkoala_result_gene_list?id=fdcc166cff7cf902907463ff7eff1e42019cc537&amp;passwd=rLRQUz&amp;type=blastkoala&amp;code=user&amp;target=fig%7C1029756%2E3%2Epeg%2E2604" TargetMode="External"/><Relationship Id="rId8180" Type="http://schemas.openxmlformats.org/officeDocument/2006/relationships/hyperlink" Target="https://www.kegg.jp/dbget-bin/www_bget?ko:K01839" TargetMode="External"/><Relationship Id="rId9231" Type="http://schemas.openxmlformats.org/officeDocument/2006/relationships/hyperlink" Target="https://www.kegg.jp/kegg-bin/blastkoala_result_gene_list?id=fdcc166cff7cf902907463ff7eff1e42019cc537&amp;passwd=rLRQUz&amp;type=blastkoala&amp;code=user&amp;target=fig%7C1029756%2E3%2Epeg%2E3078" TargetMode="External"/><Relationship Id="rId5774" Type="http://schemas.openxmlformats.org/officeDocument/2006/relationships/hyperlink" Target="https://www.kegg.jp/dbget-bin/www_bget?ko:" TargetMode="External"/><Relationship Id="rId6825" Type="http://schemas.openxmlformats.org/officeDocument/2006/relationships/hyperlink" Target="https://www.kegg.jp/kegg-bin/blastkoala_result_gene_list?id=fdcc166cff7cf902907463ff7eff1e42019cc537&amp;passwd=rLRQUz&amp;type=blastkoala&amp;code=user&amp;target=fig%7C1029756%2E3%2Epeg%2E2276" TargetMode="External"/><Relationship Id="rId1220" Type="http://schemas.openxmlformats.org/officeDocument/2006/relationships/hyperlink" Target="https://www.kegg.jp/dbget-bin/www_bget?ko:" TargetMode="External"/><Relationship Id="rId4376" Type="http://schemas.openxmlformats.org/officeDocument/2006/relationships/hyperlink" Target="https://www.kegg.jp/dbget-bin/www_bget?ko:" TargetMode="External"/><Relationship Id="rId4790" Type="http://schemas.openxmlformats.org/officeDocument/2006/relationships/hyperlink" Target="https://www.kegg.jp/dbget-bin/www_bget?ko:" TargetMode="External"/><Relationship Id="rId5427" Type="http://schemas.openxmlformats.org/officeDocument/2006/relationships/hyperlink" Target="https://www.kegg.jp/kegg-bin/blastkoala_result_gene_list?id=fdcc166cff7cf902907463ff7eff1e42019cc537&amp;passwd=rLRQUz&amp;type=blastkoala&amp;code=user&amp;target=fig%7C1029756%2E3%2Epeg%2E1810" TargetMode="External"/><Relationship Id="rId5841" Type="http://schemas.openxmlformats.org/officeDocument/2006/relationships/hyperlink" Target="https://www.kegg.jp/kegg-bin/blastkoala_result_gene_list?id=fdcc166cff7cf902907463ff7eff1e42019cc537&amp;passwd=rLRQUz&amp;type=blastkoala&amp;code=user&amp;target=fig%7C1029756%2E3%2Epeg%2E1948" TargetMode="External"/><Relationship Id="rId8997" Type="http://schemas.openxmlformats.org/officeDocument/2006/relationships/hyperlink" Target="https://www.kegg.jp/kegg-bin/blastkoala_result_gene_list?id=fdcc166cff7cf902907463ff7eff1e42019cc537&amp;passwd=rLRQUz&amp;type=blastkoala&amp;code=user&amp;target=fig%7C1029756%2E3%2Epeg%2E3000" TargetMode="External"/><Relationship Id="rId3392" Type="http://schemas.openxmlformats.org/officeDocument/2006/relationships/hyperlink" Target="https://www.kegg.jp/dbget-bin/www_bget?ko:" TargetMode="External"/><Relationship Id="rId4029" Type="http://schemas.openxmlformats.org/officeDocument/2006/relationships/hyperlink" Target="https://www.kegg.jp/kegg-bin/blastkoala_result_gene_list?id=fdcc166cff7cf902907463ff7eff1e42019cc537&amp;passwd=rLRQUz&amp;type=blastkoala&amp;code=user&amp;target=fig%7C1029756%2E3%2Epeg%2E1344" TargetMode="External"/><Relationship Id="rId4443" Type="http://schemas.openxmlformats.org/officeDocument/2006/relationships/hyperlink" Target="https://www.kegg.jp/kegg-bin/blastkoala_result_gene_list?id=fdcc166cff7cf902907463ff7eff1e42019cc537&amp;passwd=rLRQUz&amp;type=blastkoala&amp;code=user&amp;target=fig%7C1029756%2E3%2Epeg%2E1482" TargetMode="External"/><Relationship Id="rId7599" Type="http://schemas.openxmlformats.org/officeDocument/2006/relationships/hyperlink" Target="https://www.kegg.jp/kegg-bin/blastkoala_result_gene_list?id=fdcc166cff7cf902907463ff7eff1e42019cc537&amp;passwd=rLRQUz&amp;type=blastkoala&amp;code=user&amp;target=fig%7C1029756%2E3%2Epeg%2E2534" TargetMode="External"/><Relationship Id="rId3045" Type="http://schemas.openxmlformats.org/officeDocument/2006/relationships/hyperlink" Target="https://www.kegg.jp/kegg-bin/blastkoala_result_gene_list?id=fdcc166cff7cf902907463ff7eff1e42019cc537&amp;passwd=rLRQUz&amp;type=blastkoala&amp;code=user&amp;target=fig%7C1029756%2E3%2Epeg%2E1015" TargetMode="External"/><Relationship Id="rId4510" Type="http://schemas.openxmlformats.org/officeDocument/2006/relationships/hyperlink" Target="https://www.kegg.jp/dbget-bin/www_bget?ko:K02164" TargetMode="External"/><Relationship Id="rId7666" Type="http://schemas.openxmlformats.org/officeDocument/2006/relationships/hyperlink" Target="https://www.kegg.jp/dbget-bin/www_bget?ko:" TargetMode="External"/><Relationship Id="rId8717" Type="http://schemas.openxmlformats.org/officeDocument/2006/relationships/hyperlink" Target="https://www.kegg.jp/dbget-bin/www_bget?ko:K03217" TargetMode="External"/><Relationship Id="rId380" Type="http://schemas.openxmlformats.org/officeDocument/2006/relationships/hyperlink" Target="https://www.kegg.jp/dbget-bin/www_bget?ko:" TargetMode="External"/><Relationship Id="rId2061" Type="http://schemas.openxmlformats.org/officeDocument/2006/relationships/hyperlink" Target="https://www.kegg.jp/kegg-bin/blastkoala_result_gene_list?id=fdcc166cff7cf902907463ff7eff1e42019cc537&amp;passwd=rLRQUz&amp;type=blastkoala&amp;code=user&amp;target=fig%7C1029756%2E3%2Epeg%2E687" TargetMode="External"/><Relationship Id="rId3112" Type="http://schemas.openxmlformats.org/officeDocument/2006/relationships/hyperlink" Target="https://www.kegg.jp/dbget-bin/www_bget?ko:" TargetMode="External"/><Relationship Id="rId6268" Type="http://schemas.openxmlformats.org/officeDocument/2006/relationships/hyperlink" Target="https://www.kegg.jp/dbget-bin/www_bget?ko:K02035" TargetMode="External"/><Relationship Id="rId6682" Type="http://schemas.openxmlformats.org/officeDocument/2006/relationships/hyperlink" Target="https://www.kegg.jp/dbget-bin/www_bget?ko:K13599" TargetMode="External"/><Relationship Id="rId7319" Type="http://schemas.openxmlformats.org/officeDocument/2006/relationships/hyperlink" Target="https://www.kegg.jp/dbget-bin/www_bget?ko:" TargetMode="External"/><Relationship Id="rId5284" Type="http://schemas.openxmlformats.org/officeDocument/2006/relationships/hyperlink" Target="https://www.kegg.jp/dbget-bin/www_bget?ko:K03801" TargetMode="External"/><Relationship Id="rId6335" Type="http://schemas.openxmlformats.org/officeDocument/2006/relationships/hyperlink" Target="https://www.kegg.jp/dbget-bin/www_bget?ko:" TargetMode="External"/><Relationship Id="rId7733" Type="http://schemas.openxmlformats.org/officeDocument/2006/relationships/hyperlink" Target="https://www.kegg.jp/dbget-bin/www_bget?ko:K00556" TargetMode="External"/><Relationship Id="rId100" Type="http://schemas.openxmlformats.org/officeDocument/2006/relationships/hyperlink" Target="https://www.kegg.jp/kegg-bin/blastkoala_result_gene_list?id=fdcc166cff7cf902907463ff7eff1e42019cc537&amp;passwd=rLRQUz&amp;type=blastkoala&amp;code=user&amp;target=fig%7C1029756%2E3%2Epeg%2E34" TargetMode="External"/><Relationship Id="rId2878" Type="http://schemas.openxmlformats.org/officeDocument/2006/relationships/hyperlink" Target="https://www.kegg.jp/dbget-bin/www_bget?ko:" TargetMode="External"/><Relationship Id="rId3929" Type="http://schemas.openxmlformats.org/officeDocument/2006/relationships/hyperlink" Target="https://www.kegg.jp/dbget-bin/www_bget?ko:" TargetMode="External"/><Relationship Id="rId7800" Type="http://schemas.openxmlformats.org/officeDocument/2006/relationships/hyperlink" Target="https://www.kegg.jp/kegg-bin/blastkoala_result_gene_list?id=fdcc166cff7cf902907463ff7eff1e42019cc537&amp;passwd=rLRQUz&amp;type=blastkoala&amp;code=user&amp;target=fig%7C1029756%2E3%2Epeg%2E2601" TargetMode="External"/><Relationship Id="rId1894" Type="http://schemas.openxmlformats.org/officeDocument/2006/relationships/hyperlink" Target="https://www.kegg.jp/kegg-bin/blastkoala_result_gene_list?id=fdcc166cff7cf902907463ff7eff1e42019cc537&amp;passwd=rLRQUz&amp;type=blastkoala&amp;code=user&amp;target=fig%7C1029756%2E3%2Epeg%2E632" TargetMode="External"/><Relationship Id="rId2945" Type="http://schemas.openxmlformats.org/officeDocument/2006/relationships/hyperlink" Target="https://www.kegg.jp/dbget-bin/www_bget?ko:K11749" TargetMode="External"/><Relationship Id="rId5351" Type="http://schemas.openxmlformats.org/officeDocument/2006/relationships/hyperlink" Target="https://www.kegg.jp/dbget-bin/www_bget?ko:" TargetMode="External"/><Relationship Id="rId6402" Type="http://schemas.openxmlformats.org/officeDocument/2006/relationships/hyperlink" Target="https://www.kegg.jp/kegg-bin/blastkoala_result_gene_list?id=fdcc166cff7cf902907463ff7eff1e42019cc537&amp;passwd=rLRQUz&amp;type=blastkoala&amp;code=user&amp;target=fig%7C1029756%2E3%2Epeg%2E2135" TargetMode="External"/><Relationship Id="rId9558" Type="http://schemas.openxmlformats.org/officeDocument/2006/relationships/hyperlink" Target="https://www.kegg.jp/kegg-bin/blastkoala_result_gene_list?id=fdcc166cff7cf902907463ff7eff1e42019cc537&amp;passwd=rLRQUz&amp;type=blastkoala&amp;code=user&amp;target=fig%7C1029756%2E3%2Epeg%2E3187" TargetMode="External"/><Relationship Id="rId9972" Type="http://schemas.openxmlformats.org/officeDocument/2006/relationships/hyperlink" Target="https://www.kegg.jp/kegg-bin/blastkoala_result_gene_list?id=fdcc166cff7cf902907463ff7eff1e42019cc537&amp;passwd=rLRQUz&amp;type=blastkoala&amp;code=user&amp;target=fig%7C1029756%2E3%2Epeg%2E3325" TargetMode="External"/><Relationship Id="rId917" Type="http://schemas.openxmlformats.org/officeDocument/2006/relationships/hyperlink" Target="https://www.kegg.jp/dbget-bin/www_bget?ko:" TargetMode="External"/><Relationship Id="rId1547" Type="http://schemas.openxmlformats.org/officeDocument/2006/relationships/hyperlink" Target="https://www.kegg.jp/dbget-bin/www_bget?ko:K02573" TargetMode="External"/><Relationship Id="rId1961" Type="http://schemas.openxmlformats.org/officeDocument/2006/relationships/hyperlink" Target="https://www.kegg.jp/dbget-bin/www_bget?ko:" TargetMode="External"/><Relationship Id="rId5004" Type="http://schemas.openxmlformats.org/officeDocument/2006/relationships/hyperlink" Target="https://www.kegg.jp/kegg-bin/blastkoala_result_gene_list?id=fdcc166cff7cf902907463ff7eff1e42019cc537&amp;passwd=rLRQUz&amp;type=blastkoala&amp;code=user&amp;target=fig%7C1029756%2E3%2Epeg%2E1669" TargetMode="External"/><Relationship Id="rId8574" Type="http://schemas.openxmlformats.org/officeDocument/2006/relationships/hyperlink" Target="https://www.kegg.jp/kegg-bin/blastkoala_result_gene_list?id=fdcc166cff7cf902907463ff7eff1e42019cc537&amp;passwd=rLRQUz&amp;type=blastkoala&amp;code=user&amp;target=fig%7C1029756%2E3%2Epeg%2E2859" TargetMode="External"/><Relationship Id="rId9625" Type="http://schemas.openxmlformats.org/officeDocument/2006/relationships/hyperlink" Target="https://www.kegg.jp/dbget-bin/www_bget?ko:K01644" TargetMode="External"/><Relationship Id="rId1614" Type="http://schemas.openxmlformats.org/officeDocument/2006/relationships/hyperlink" Target="https://www.kegg.jp/dbget-bin/www_bget?ko:K21936" TargetMode="External"/><Relationship Id="rId4020" Type="http://schemas.openxmlformats.org/officeDocument/2006/relationships/hyperlink" Target="https://www.kegg.jp/kegg-bin/blastkoala_result_gene_list?id=fdcc166cff7cf902907463ff7eff1e42019cc537&amp;passwd=rLRQUz&amp;type=blastkoala&amp;code=user&amp;target=fig%7C1029756%2E3%2Epeg%2E1341" TargetMode="External"/><Relationship Id="rId7176" Type="http://schemas.openxmlformats.org/officeDocument/2006/relationships/hyperlink" Target="https://www.kegg.jp/kegg-bin/blastkoala_result_gene_list?id=fdcc166cff7cf902907463ff7eff1e42019cc537&amp;passwd=rLRQUz&amp;type=blastkoala&amp;code=user&amp;target=fig%7C1029756%2E3%2Epeg%2E2393" TargetMode="External"/><Relationship Id="rId7590" Type="http://schemas.openxmlformats.org/officeDocument/2006/relationships/hyperlink" Target="https://www.kegg.jp/kegg-bin/blastkoala_result_gene_list?id=fdcc166cff7cf902907463ff7eff1e42019cc537&amp;passwd=rLRQUz&amp;type=blastkoala&amp;code=user&amp;target=fig%7C1029756%2E3%2Epeg%2E2531" TargetMode="External"/><Relationship Id="rId8227" Type="http://schemas.openxmlformats.org/officeDocument/2006/relationships/hyperlink" Target="https://www.kegg.jp/dbget-bin/www_bget?ko:K00791" TargetMode="External"/><Relationship Id="rId8641" Type="http://schemas.openxmlformats.org/officeDocument/2006/relationships/hyperlink" Target="https://www.kegg.jp/dbget-bin/www_bget?ko:K01507" TargetMode="External"/><Relationship Id="rId10157" Type="http://schemas.openxmlformats.org/officeDocument/2006/relationships/hyperlink" Target="https://www.kegg.jp/dbget-bin/www_bget?ko:" TargetMode="External"/><Relationship Id="rId3786" Type="http://schemas.openxmlformats.org/officeDocument/2006/relationships/hyperlink" Target="https://www.kegg.jp/kegg-bin/blastkoala_result_gene_list?id=fdcc166cff7cf902907463ff7eff1e42019cc537&amp;passwd=rLRQUz&amp;type=blastkoala&amp;code=user&amp;target=fig%7C1029756%2E3%2Epeg%2E1263" TargetMode="External"/><Relationship Id="rId6192" Type="http://schemas.openxmlformats.org/officeDocument/2006/relationships/hyperlink" Target="https://www.kegg.jp/kegg-bin/blastkoala_result_gene_list?id=fdcc166cff7cf902907463ff7eff1e42019cc537&amp;passwd=rLRQUz&amp;type=blastkoala&amp;code=user&amp;target=fig%7C1029756%2E3%2Epeg%2E2065" TargetMode="External"/><Relationship Id="rId7243" Type="http://schemas.openxmlformats.org/officeDocument/2006/relationships/hyperlink" Target="https://www.kegg.jp/dbget-bin/www_bget?ko:" TargetMode="External"/><Relationship Id="rId10571" Type="http://schemas.openxmlformats.org/officeDocument/2006/relationships/hyperlink" Target="https://www.kegg.jp/dbget-bin/www_bget?ko:" TargetMode="External"/><Relationship Id="rId2388" Type="http://schemas.openxmlformats.org/officeDocument/2006/relationships/hyperlink" Target="https://www.kegg.jp/kegg-bin/blastkoala_result_gene_list?id=fdcc166cff7cf902907463ff7eff1e42019cc537&amp;passwd=rLRQUz&amp;type=blastkoala&amp;code=user&amp;target=fig%7C1029756%2E3%2Epeg%2E796" TargetMode="External"/><Relationship Id="rId3439" Type="http://schemas.openxmlformats.org/officeDocument/2006/relationships/hyperlink" Target="https://www.kegg.jp/dbget-bin/www_bget?ko:K00384" TargetMode="External"/><Relationship Id="rId4837" Type="http://schemas.openxmlformats.org/officeDocument/2006/relationships/hyperlink" Target="https://www.kegg.jp/dbget-bin/www_bget?ko:" TargetMode="External"/><Relationship Id="rId7310" Type="http://schemas.openxmlformats.org/officeDocument/2006/relationships/hyperlink" Target="https://www.kegg.jp/dbget-bin/www_bget?ko:K01428" TargetMode="External"/><Relationship Id="rId10224" Type="http://schemas.openxmlformats.org/officeDocument/2006/relationships/hyperlink" Target="https://www.kegg.jp/kegg-bin/blastkoala_result_gene_list?id=fdcc166cff7cf902907463ff7eff1e42019cc537&amp;passwd=rLRQUz&amp;type=blastkoala&amp;code=user&amp;target=fig%7C1029756%2E3%2Epeg%2E3409" TargetMode="External"/><Relationship Id="rId3853" Type="http://schemas.openxmlformats.org/officeDocument/2006/relationships/hyperlink" Target="https://www.kegg.jp/dbget-bin/www_bget?ko:K07001" TargetMode="External"/><Relationship Id="rId4904" Type="http://schemas.openxmlformats.org/officeDocument/2006/relationships/hyperlink" Target="https://www.kegg.jp/dbget-bin/www_bget?ko:K07277" TargetMode="External"/><Relationship Id="rId9068" Type="http://schemas.openxmlformats.org/officeDocument/2006/relationships/hyperlink" Target="https://www.kegg.jp/dbget-bin/www_bget?ko:" TargetMode="External"/><Relationship Id="rId774" Type="http://schemas.openxmlformats.org/officeDocument/2006/relationships/hyperlink" Target="https://www.kegg.jp/dbget-bin/www_bget?ko:" TargetMode="External"/><Relationship Id="rId1057" Type="http://schemas.openxmlformats.org/officeDocument/2006/relationships/hyperlink" Target="https://www.kegg.jp/kegg-bin/blastkoala_result_gene_list?id=fdcc166cff7cf902907463ff7eff1e42019cc537&amp;passwd=rLRQUz&amp;type=blastkoala&amp;code=user&amp;target=fig%7C1029756%2E3%2Epeg%2E353" TargetMode="External"/><Relationship Id="rId2455" Type="http://schemas.openxmlformats.org/officeDocument/2006/relationships/hyperlink" Target="https://www.kegg.jp/dbget-bin/www_bget?ko:K02417" TargetMode="External"/><Relationship Id="rId3506" Type="http://schemas.openxmlformats.org/officeDocument/2006/relationships/hyperlink" Target="https://www.kegg.jp/dbget-bin/www_bget?ko:" TargetMode="External"/><Relationship Id="rId3920" Type="http://schemas.openxmlformats.org/officeDocument/2006/relationships/hyperlink" Target="https://www.kegg.jp/dbget-bin/www_bget?ko:" TargetMode="External"/><Relationship Id="rId8084" Type="http://schemas.openxmlformats.org/officeDocument/2006/relationships/hyperlink" Target="https://www.kegg.jp/dbget-bin/www_bget?ko:" TargetMode="External"/><Relationship Id="rId9482" Type="http://schemas.openxmlformats.org/officeDocument/2006/relationships/hyperlink" Target="https://www.kegg.jp/dbget-bin/www_bget?ko:" TargetMode="External"/><Relationship Id="rId427" Type="http://schemas.openxmlformats.org/officeDocument/2006/relationships/hyperlink" Target="https://www.kegg.jp/kegg-bin/blastkoala_result_gene_list?id=fdcc166cff7cf902907463ff7eff1e42019cc537&amp;passwd=rLRQUz&amp;type=blastkoala&amp;code=user&amp;target=fig%7C1029756%2E3%2Epeg%2E143" TargetMode="External"/><Relationship Id="rId841" Type="http://schemas.openxmlformats.org/officeDocument/2006/relationships/hyperlink" Target="https://www.kegg.jp/kegg-bin/blastkoala_result_gene_list?id=fdcc166cff7cf902907463ff7eff1e42019cc537&amp;passwd=rLRQUz&amp;type=blastkoala&amp;code=user&amp;target=fig%7C1029756%2E3%2Epeg%2E281" TargetMode="External"/><Relationship Id="rId1471" Type="http://schemas.openxmlformats.org/officeDocument/2006/relationships/hyperlink" Target="https://www.kegg.jp/kegg-bin/blastkoala_result_gene_list?id=fdcc166cff7cf902907463ff7eff1e42019cc537&amp;passwd=rLRQUz&amp;type=blastkoala&amp;code=user&amp;target=fig%7C1029756%2E3%2Epeg%2E491" TargetMode="External"/><Relationship Id="rId2108" Type="http://schemas.openxmlformats.org/officeDocument/2006/relationships/hyperlink" Target="https://www.kegg.jp/dbget-bin/www_bget?ko:" TargetMode="External"/><Relationship Id="rId2522" Type="http://schemas.openxmlformats.org/officeDocument/2006/relationships/hyperlink" Target="https://www.kegg.jp/dbget-bin/www_bget?ko:" TargetMode="External"/><Relationship Id="rId5678" Type="http://schemas.openxmlformats.org/officeDocument/2006/relationships/hyperlink" Target="https://www.kegg.jp/dbget-bin/www_bget?ko:" TargetMode="External"/><Relationship Id="rId6729" Type="http://schemas.openxmlformats.org/officeDocument/2006/relationships/hyperlink" Target="https://www.kegg.jp/kegg-bin/blastkoala_result_gene_list?id=fdcc166cff7cf902907463ff7eff1e42019cc537&amp;passwd=rLRQUz&amp;type=blastkoala&amp;code=user&amp;target=fig%7C1029756%2E3%2Epeg%2E2244" TargetMode="External"/><Relationship Id="rId9135" Type="http://schemas.openxmlformats.org/officeDocument/2006/relationships/hyperlink" Target="https://www.kegg.jp/kegg-bin/blastkoala_result_gene_list?id=fdcc166cff7cf902907463ff7eff1e42019cc537&amp;passwd=rLRQUz&amp;type=blastkoala&amp;code=user&amp;target=fig%7C1029756%2E3%2Epeg%2E3046" TargetMode="External"/><Relationship Id="rId1124" Type="http://schemas.openxmlformats.org/officeDocument/2006/relationships/hyperlink" Target="https://www.kegg.jp/dbget-bin/www_bget?ko:" TargetMode="External"/><Relationship Id="rId4694" Type="http://schemas.openxmlformats.org/officeDocument/2006/relationships/hyperlink" Target="https://www.kegg.jp/dbget-bin/www_bget?ko:" TargetMode="External"/><Relationship Id="rId5745" Type="http://schemas.openxmlformats.org/officeDocument/2006/relationships/hyperlink" Target="https://www.kegg.jp/kegg-bin/blastkoala_result_gene_list?id=fdcc166cff7cf902907463ff7eff1e42019cc537&amp;passwd=rLRQUz&amp;type=blastkoala&amp;code=user&amp;target=fig%7C1029756%2E3%2Epeg%2E1916" TargetMode="External"/><Relationship Id="rId8151" Type="http://schemas.openxmlformats.org/officeDocument/2006/relationships/hyperlink" Target="https://www.kegg.jp/kegg-bin/blastkoala_result_gene_list?id=fdcc166cff7cf902907463ff7eff1e42019cc537&amp;passwd=rLRQUz&amp;type=blastkoala&amp;code=user&amp;target=fig%7C1029756%2E3%2Epeg%2E2718" TargetMode="External"/><Relationship Id="rId9202" Type="http://schemas.openxmlformats.org/officeDocument/2006/relationships/hyperlink" Target="https://www.kegg.jp/dbget-bin/www_bget?ko:K01918" TargetMode="External"/><Relationship Id="rId10081" Type="http://schemas.openxmlformats.org/officeDocument/2006/relationships/hyperlink" Target="https://www.kegg.jp/dbget-bin/www_bget?ko:" TargetMode="External"/><Relationship Id="rId3296" Type="http://schemas.openxmlformats.org/officeDocument/2006/relationships/hyperlink" Target="https://www.kegg.jp/dbget-bin/www_bget?ko:" TargetMode="External"/><Relationship Id="rId4347" Type="http://schemas.openxmlformats.org/officeDocument/2006/relationships/hyperlink" Target="https://www.kegg.jp/kegg-bin/blastkoala_result_gene_list?id=fdcc166cff7cf902907463ff7eff1e42019cc537&amp;passwd=rLRQUz&amp;type=blastkoala&amp;code=user&amp;target=fig%7C1029756%2E3%2Epeg%2E1450" TargetMode="External"/><Relationship Id="rId4761" Type="http://schemas.openxmlformats.org/officeDocument/2006/relationships/hyperlink" Target="https://www.kegg.jp/kegg-bin/blastkoala_result_gene_list?id=fdcc166cff7cf902907463ff7eff1e42019cc537&amp;passwd=rLRQUz&amp;type=blastkoala&amp;code=user&amp;target=fig%7C1029756%2E3%2Epeg%2E1588" TargetMode="External"/><Relationship Id="rId3363" Type="http://schemas.openxmlformats.org/officeDocument/2006/relationships/hyperlink" Target="https://www.kegg.jp/kegg-bin/blastkoala_result_gene_list?id=fdcc166cff7cf902907463ff7eff1e42019cc537&amp;passwd=rLRQUz&amp;type=blastkoala&amp;code=user&amp;target=fig%7C1029756%2E3%2Epeg%2E1121" TargetMode="External"/><Relationship Id="rId4414" Type="http://schemas.openxmlformats.org/officeDocument/2006/relationships/hyperlink" Target="https://www.kegg.jp/dbget-bin/www_bget?ko:" TargetMode="External"/><Relationship Id="rId5812" Type="http://schemas.openxmlformats.org/officeDocument/2006/relationships/hyperlink" Target="https://www.kegg.jp/dbget-bin/www_bget?ko:K01875" TargetMode="External"/><Relationship Id="rId8968" Type="http://schemas.openxmlformats.org/officeDocument/2006/relationships/hyperlink" Target="https://www.kegg.jp/dbget-bin/www_bget?ko:K06929" TargetMode="External"/><Relationship Id="rId284" Type="http://schemas.openxmlformats.org/officeDocument/2006/relationships/hyperlink" Target="https://www.kegg.jp/dbget-bin/www_bget?ko:K01953" TargetMode="External"/><Relationship Id="rId3016" Type="http://schemas.openxmlformats.org/officeDocument/2006/relationships/hyperlink" Target="https://www.kegg.jp/dbget-bin/www_bget?ko:" TargetMode="External"/><Relationship Id="rId7984" Type="http://schemas.openxmlformats.org/officeDocument/2006/relationships/hyperlink" Target="https://www.kegg.jp/dbget-bin/www_bget?ko:K07090" TargetMode="External"/><Relationship Id="rId3430" Type="http://schemas.openxmlformats.org/officeDocument/2006/relationships/hyperlink" Target="https://www.kegg.jp/dbget-bin/www_bget?ko:K01265" TargetMode="External"/><Relationship Id="rId5188" Type="http://schemas.openxmlformats.org/officeDocument/2006/relationships/hyperlink" Target="https://www.kegg.jp/dbget-bin/www_bget?ko:" TargetMode="External"/><Relationship Id="rId6586" Type="http://schemas.openxmlformats.org/officeDocument/2006/relationships/hyperlink" Target="https://www.kegg.jp/dbget-bin/www_bget?ko:" TargetMode="External"/><Relationship Id="rId7637" Type="http://schemas.openxmlformats.org/officeDocument/2006/relationships/hyperlink" Target="https://www.kegg.jp/dbget-bin/www_bget?ko:" TargetMode="External"/><Relationship Id="rId10618" Type="http://schemas.openxmlformats.org/officeDocument/2006/relationships/hyperlink" Target="https://www.kegg.jp/dbget-bin/www_bget?ko:K17247" TargetMode="External"/><Relationship Id="rId351" Type="http://schemas.openxmlformats.org/officeDocument/2006/relationships/hyperlink" Target="https://www.kegg.jp/dbget-bin/www_bget?ko:" TargetMode="External"/><Relationship Id="rId2032" Type="http://schemas.openxmlformats.org/officeDocument/2006/relationships/hyperlink" Target="https://www.kegg.jp/dbget-bin/www_bget?ko:" TargetMode="External"/><Relationship Id="rId6239" Type="http://schemas.openxmlformats.org/officeDocument/2006/relationships/hyperlink" Target="https://www.kegg.jp/dbget-bin/www_bget?ko:" TargetMode="External"/><Relationship Id="rId6653" Type="http://schemas.openxmlformats.org/officeDocument/2006/relationships/hyperlink" Target="https://www.kegg.jp/dbget-bin/www_bget?ko:" TargetMode="External"/><Relationship Id="rId7704" Type="http://schemas.openxmlformats.org/officeDocument/2006/relationships/hyperlink" Target="https://www.kegg.jp/kegg-bin/blastkoala_result_gene_list?id=fdcc166cff7cf902907463ff7eff1e42019cc537&amp;passwd=rLRQUz&amp;type=blastkoala&amp;code=user&amp;target=fig%7C1029756%2E3%2Epeg%2E2569" TargetMode="External"/><Relationship Id="rId1798" Type="http://schemas.openxmlformats.org/officeDocument/2006/relationships/hyperlink" Target="https://www.kegg.jp/kegg-bin/blastkoala_result_gene_list?id=fdcc166cff7cf902907463ff7eff1e42019cc537&amp;passwd=rLRQUz&amp;type=blastkoala&amp;code=user&amp;target=fig%7C1029756%2E3%2Epeg%2E600" TargetMode="External"/><Relationship Id="rId2849" Type="http://schemas.openxmlformats.org/officeDocument/2006/relationships/hyperlink" Target="https://www.kegg.jp/dbget-bin/www_bget?ko:" TargetMode="External"/><Relationship Id="rId5255" Type="http://schemas.openxmlformats.org/officeDocument/2006/relationships/hyperlink" Target="https://www.kegg.jp/dbget-bin/www_bget?ko:K03793" TargetMode="External"/><Relationship Id="rId6306" Type="http://schemas.openxmlformats.org/officeDocument/2006/relationships/hyperlink" Target="https://www.kegg.jp/kegg-bin/blastkoala_result_gene_list?id=fdcc166cff7cf902907463ff7eff1e42019cc537&amp;passwd=rLRQUz&amp;type=blastkoala&amp;code=user&amp;target=fig%7C1029756%2E3%2Epeg%2E2103" TargetMode="External"/><Relationship Id="rId6720" Type="http://schemas.openxmlformats.org/officeDocument/2006/relationships/hyperlink" Target="https://www.kegg.jp/kegg-bin/blastkoala_result_gene_list?id=fdcc166cff7cf902907463ff7eff1e42019cc537&amp;passwd=rLRQUz&amp;type=blastkoala&amp;code=user&amp;target=fig%7C1029756%2E3%2Epeg%2E2241" TargetMode="External"/><Relationship Id="rId9876" Type="http://schemas.openxmlformats.org/officeDocument/2006/relationships/hyperlink" Target="https://www.kegg.jp/kegg-bin/blastkoala_result_gene_list?id=fdcc166cff7cf902907463ff7eff1e42019cc537&amp;passwd=rLRQUz&amp;type=blastkoala&amp;code=user&amp;target=fig%7C1029756%2E3%2Epeg%2E3293" TargetMode="External"/><Relationship Id="rId1865" Type="http://schemas.openxmlformats.org/officeDocument/2006/relationships/hyperlink" Target="https://www.kegg.jp/dbget-bin/www_bget?ko:" TargetMode="External"/><Relationship Id="rId4271" Type="http://schemas.openxmlformats.org/officeDocument/2006/relationships/hyperlink" Target="https://www.kegg.jp/dbget-bin/www_bget?ko:" TargetMode="External"/><Relationship Id="rId5322" Type="http://schemas.openxmlformats.org/officeDocument/2006/relationships/hyperlink" Target="https://www.kegg.jp/kegg-bin/blastkoala_result_gene_list?id=fdcc166cff7cf902907463ff7eff1e42019cc537&amp;passwd=rLRQUz&amp;type=blastkoala&amp;code=user&amp;target=fig%7C1029756%2E3%2Epeg%2E1775" TargetMode="External"/><Relationship Id="rId8478" Type="http://schemas.openxmlformats.org/officeDocument/2006/relationships/hyperlink" Target="https://www.kegg.jp/kegg-bin/blastkoala_result_gene_list?id=fdcc166cff7cf902907463ff7eff1e42019cc537&amp;passwd=rLRQUz&amp;type=blastkoala&amp;code=user&amp;target=fig%7C1029756%2E3%2Epeg%2E2827" TargetMode="External"/><Relationship Id="rId8892" Type="http://schemas.openxmlformats.org/officeDocument/2006/relationships/hyperlink" Target="https://www.kegg.jp/kegg-bin/blastkoala_result_gene_list?id=fdcc166cff7cf902907463ff7eff1e42019cc537&amp;passwd=rLRQUz&amp;type=blastkoala&amp;code=user&amp;target=fig%7C1029756%2E3%2Epeg%2E2965" TargetMode="External"/><Relationship Id="rId9529" Type="http://schemas.openxmlformats.org/officeDocument/2006/relationships/hyperlink" Target="https://www.kegg.jp/dbget-bin/www_bget?ko:K00573" TargetMode="External"/><Relationship Id="rId1518" Type="http://schemas.openxmlformats.org/officeDocument/2006/relationships/hyperlink" Target="https://www.kegg.jp/dbget-bin/www_bget?ko:" TargetMode="External"/><Relationship Id="rId2916" Type="http://schemas.openxmlformats.org/officeDocument/2006/relationships/hyperlink" Target="https://www.kegg.jp/kegg-bin/blastkoala_result_gene_list?id=fdcc166cff7cf902907463ff7eff1e42019cc537&amp;passwd=rLRQUz&amp;type=blastkoala&amp;code=user&amp;target=fig%7C1029756%2E3%2Epeg%2E972" TargetMode="External"/><Relationship Id="rId7494" Type="http://schemas.openxmlformats.org/officeDocument/2006/relationships/hyperlink" Target="https://www.kegg.jp/kegg-bin/blastkoala_result_gene_list?id=fdcc166cff7cf902907463ff7eff1e42019cc537&amp;passwd=rLRQUz&amp;type=blastkoala&amp;code=user&amp;target=fig%7C1029756%2E3%2Epeg%2E2499" TargetMode="External"/><Relationship Id="rId8545" Type="http://schemas.openxmlformats.org/officeDocument/2006/relationships/hyperlink" Target="https://www.kegg.jp/dbget-bin/www_bget?ko:K02876" TargetMode="External"/><Relationship Id="rId9943" Type="http://schemas.openxmlformats.org/officeDocument/2006/relationships/hyperlink" Target="https://www.kegg.jp/dbget-bin/www_bget?ko:" TargetMode="External"/><Relationship Id="rId1932" Type="http://schemas.openxmlformats.org/officeDocument/2006/relationships/hyperlink" Target="https://www.kegg.jp/dbget-bin/www_bget?ko:" TargetMode="External"/><Relationship Id="rId6096" Type="http://schemas.openxmlformats.org/officeDocument/2006/relationships/hyperlink" Target="https://www.kegg.jp/kegg-bin/blastkoala_result_gene_list?id=fdcc166cff7cf902907463ff7eff1e42019cc537&amp;passwd=rLRQUz&amp;type=blastkoala&amp;code=user&amp;target=fig%7C1029756%2E3%2Epeg%2E2033" TargetMode="External"/><Relationship Id="rId7147" Type="http://schemas.openxmlformats.org/officeDocument/2006/relationships/hyperlink" Target="https://www.kegg.jp/dbget-bin/www_bget?ko:" TargetMode="External"/><Relationship Id="rId10475" Type="http://schemas.openxmlformats.org/officeDocument/2006/relationships/hyperlink" Target="https://www.kegg.jp/dbget-bin/www_bget?ko:" TargetMode="External"/><Relationship Id="rId6163" Type="http://schemas.openxmlformats.org/officeDocument/2006/relationships/hyperlink" Target="https://www.kegg.jp/dbget-bin/www_bget?ko:" TargetMode="External"/><Relationship Id="rId7561" Type="http://schemas.openxmlformats.org/officeDocument/2006/relationships/hyperlink" Target="https://www.kegg.jp/dbget-bin/www_bget?ko:" TargetMode="External"/><Relationship Id="rId8612" Type="http://schemas.openxmlformats.org/officeDocument/2006/relationships/hyperlink" Target="https://www.kegg.jp/dbget-bin/www_bget?ko:" TargetMode="External"/><Relationship Id="rId10128" Type="http://schemas.openxmlformats.org/officeDocument/2006/relationships/hyperlink" Target="https://www.kegg.jp/kegg-bin/blastkoala_result_gene_list?id=fdcc166cff7cf902907463ff7eff1e42019cc537&amp;passwd=rLRQUz&amp;type=blastkoala&amp;code=user&amp;target=fig%7C1029756%2E3%2Epeg%2E3377" TargetMode="External"/><Relationship Id="rId10542" Type="http://schemas.openxmlformats.org/officeDocument/2006/relationships/hyperlink" Target="https://www.kegg.jp/kegg-bin/blastkoala_result_gene_list?id=fdcc166cff7cf902907463ff7eff1e42019cc537&amp;passwd=rLRQUz&amp;type=blastkoala&amp;code=user&amp;target=fig%7C1029756%2E3%2Epeg%2E3515" TargetMode="External"/><Relationship Id="rId3757" Type="http://schemas.openxmlformats.org/officeDocument/2006/relationships/hyperlink" Target="https://www.kegg.jp/dbget-bin/www_bget?ko:K01992" TargetMode="External"/><Relationship Id="rId4808" Type="http://schemas.openxmlformats.org/officeDocument/2006/relationships/hyperlink" Target="https://www.kegg.jp/dbget-bin/www_bget?ko:K13924" TargetMode="External"/><Relationship Id="rId7214" Type="http://schemas.openxmlformats.org/officeDocument/2006/relationships/hyperlink" Target="https://www.kegg.jp/dbget-bin/www_bget?ko:" TargetMode="External"/><Relationship Id="rId678" Type="http://schemas.openxmlformats.org/officeDocument/2006/relationships/hyperlink" Target="https://www.kegg.jp/dbget-bin/www_bget?ko:" TargetMode="External"/><Relationship Id="rId2359" Type="http://schemas.openxmlformats.org/officeDocument/2006/relationships/hyperlink" Target="https://www.kegg.jp/dbget-bin/www_bget?ko:K00989" TargetMode="External"/><Relationship Id="rId2773" Type="http://schemas.openxmlformats.org/officeDocument/2006/relationships/hyperlink" Target="https://www.kegg.jp/dbget-bin/www_bget?ko:" TargetMode="External"/><Relationship Id="rId3824" Type="http://schemas.openxmlformats.org/officeDocument/2006/relationships/hyperlink" Target="https://www.kegg.jp/dbget-bin/www_bget?ko:" TargetMode="External"/><Relationship Id="rId6230" Type="http://schemas.openxmlformats.org/officeDocument/2006/relationships/hyperlink" Target="https://www.kegg.jp/dbget-bin/www_bget?ko:" TargetMode="External"/><Relationship Id="rId9386" Type="http://schemas.openxmlformats.org/officeDocument/2006/relationships/hyperlink" Target="https://www.kegg.jp/dbget-bin/www_bget?ko:" TargetMode="External"/><Relationship Id="rId745" Type="http://schemas.openxmlformats.org/officeDocument/2006/relationships/hyperlink" Target="https://www.kegg.jp/kegg-bin/blastkoala_result_gene_list?id=fdcc166cff7cf902907463ff7eff1e42019cc537&amp;passwd=rLRQUz&amp;type=blastkoala&amp;code=user&amp;target=fig%7C1029756%2E3%2Epeg%2E249" TargetMode="External"/><Relationship Id="rId1375" Type="http://schemas.openxmlformats.org/officeDocument/2006/relationships/hyperlink" Target="https://www.kegg.jp/kegg-bin/blastkoala_result_gene_list?id=fdcc166cff7cf902907463ff7eff1e42019cc537&amp;passwd=rLRQUz&amp;type=blastkoala&amp;code=user&amp;target=fig%7C1029756%2E3%2Epeg%2E459" TargetMode="External"/><Relationship Id="rId2426" Type="http://schemas.openxmlformats.org/officeDocument/2006/relationships/hyperlink" Target="https://www.kegg.jp/dbget-bin/www_bget?ko:" TargetMode="External"/><Relationship Id="rId5996" Type="http://schemas.openxmlformats.org/officeDocument/2006/relationships/hyperlink" Target="https://www.kegg.jp/dbget-bin/www_bget?ko:K16444" TargetMode="External"/><Relationship Id="rId9039" Type="http://schemas.openxmlformats.org/officeDocument/2006/relationships/hyperlink" Target="https://www.kegg.jp/kegg-bin/blastkoala_result_gene_list?id=fdcc166cff7cf902907463ff7eff1e42019cc537&amp;passwd=rLRQUz&amp;type=blastkoala&amp;code=user&amp;target=fig%7C1029756%2E3%2Epeg%2E3014" TargetMode="External"/><Relationship Id="rId9453" Type="http://schemas.openxmlformats.org/officeDocument/2006/relationships/hyperlink" Target="https://www.kegg.jp/kegg-bin/blastkoala_result_gene_list?id=fdcc166cff7cf902907463ff7eff1e42019cc537&amp;passwd=rLRQUz&amp;type=blastkoala&amp;code=user&amp;target=fig%7C1029756%2E3%2Epeg%2E3152" TargetMode="External"/><Relationship Id="rId81" Type="http://schemas.openxmlformats.org/officeDocument/2006/relationships/hyperlink" Target="https://www.kegg.jp/dbget-bin/www_bget?ko:" TargetMode="External"/><Relationship Id="rId812" Type="http://schemas.openxmlformats.org/officeDocument/2006/relationships/hyperlink" Target="https://www.kegg.jp/dbget-bin/www_bget?ko:K00380" TargetMode="External"/><Relationship Id="rId1028" Type="http://schemas.openxmlformats.org/officeDocument/2006/relationships/hyperlink" Target="https://www.kegg.jp/dbget-bin/www_bget?ko:" TargetMode="External"/><Relationship Id="rId1442" Type="http://schemas.openxmlformats.org/officeDocument/2006/relationships/hyperlink" Target="https://www.kegg.jp/dbget-bin/www_bget?ko:K02113" TargetMode="External"/><Relationship Id="rId2840" Type="http://schemas.openxmlformats.org/officeDocument/2006/relationships/hyperlink" Target="https://www.kegg.jp/dbget-bin/www_bget?ko:" TargetMode="External"/><Relationship Id="rId4598" Type="http://schemas.openxmlformats.org/officeDocument/2006/relationships/hyperlink" Target="https://www.kegg.jp/dbget-bin/www_bget?ko:" TargetMode="External"/><Relationship Id="rId5649" Type="http://schemas.openxmlformats.org/officeDocument/2006/relationships/hyperlink" Target="https://www.kegg.jp/kegg-bin/blastkoala_result_gene_list?id=fdcc166cff7cf902907463ff7eff1e42019cc537&amp;passwd=rLRQUz&amp;type=blastkoala&amp;code=user&amp;target=fig%7C1029756%2E3%2Epeg%2E1884" TargetMode="External"/><Relationship Id="rId8055" Type="http://schemas.openxmlformats.org/officeDocument/2006/relationships/hyperlink" Target="https://www.kegg.jp/kegg-bin/blastkoala_result_gene_list?id=fdcc166cff7cf902907463ff7eff1e42019cc537&amp;passwd=rLRQUz&amp;type=blastkoala&amp;code=user&amp;target=fig%7C1029756%2E3%2Epeg%2E2686" TargetMode="External"/><Relationship Id="rId9106" Type="http://schemas.openxmlformats.org/officeDocument/2006/relationships/hyperlink" Target="https://www.kegg.jp/dbget-bin/www_bget?ko:" TargetMode="External"/><Relationship Id="rId9520" Type="http://schemas.openxmlformats.org/officeDocument/2006/relationships/hyperlink" Target="https://www.kegg.jp/dbget-bin/www_bget?ko:K03704" TargetMode="External"/><Relationship Id="rId7071" Type="http://schemas.openxmlformats.org/officeDocument/2006/relationships/hyperlink" Target="https://www.kegg.jp/kegg-bin/blastkoala_result_gene_list?id=fdcc166cff7cf902907463ff7eff1e42019cc537&amp;passwd=rLRQUz&amp;type=blastkoala&amp;code=user&amp;target=fig%7C1029756%2E3%2Epeg%2E2358" TargetMode="External"/><Relationship Id="rId8122" Type="http://schemas.openxmlformats.org/officeDocument/2006/relationships/hyperlink" Target="https://www.kegg.jp/dbget-bin/www_bget?ko:" TargetMode="External"/><Relationship Id="rId3267" Type="http://schemas.openxmlformats.org/officeDocument/2006/relationships/hyperlink" Target="https://www.kegg.jp/kegg-bin/blastkoala_result_gene_list?id=fdcc166cff7cf902907463ff7eff1e42019cc537&amp;passwd=rLRQUz&amp;type=blastkoala&amp;code=user&amp;target=fig%7C1029756%2E3%2Epeg%2E1089" TargetMode="External"/><Relationship Id="rId4665" Type="http://schemas.openxmlformats.org/officeDocument/2006/relationships/hyperlink" Target="https://www.kegg.jp/kegg-bin/blastkoala_result_gene_list?id=fdcc166cff7cf902907463ff7eff1e42019cc537&amp;passwd=rLRQUz&amp;type=blastkoala&amp;code=user&amp;target=fig%7C1029756%2E3%2Epeg%2E1556" TargetMode="External"/><Relationship Id="rId5716" Type="http://schemas.openxmlformats.org/officeDocument/2006/relationships/hyperlink" Target="https://www.kegg.jp/dbget-bin/www_bget?ko:K21686" TargetMode="External"/><Relationship Id="rId10052" Type="http://schemas.openxmlformats.org/officeDocument/2006/relationships/hyperlink" Target="https://www.kegg.jp/dbget-bin/www_bget?ko:" TargetMode="External"/><Relationship Id="rId188" Type="http://schemas.openxmlformats.org/officeDocument/2006/relationships/hyperlink" Target="https://www.kegg.jp/dbget-bin/www_bget?ko:K01768" TargetMode="External"/><Relationship Id="rId3681" Type="http://schemas.openxmlformats.org/officeDocument/2006/relationships/hyperlink" Target="https://www.kegg.jp/kegg-bin/blastkoala_result_gene_list?id=fdcc166cff7cf902907463ff7eff1e42019cc537&amp;passwd=rLRQUz&amp;type=blastkoala&amp;code=user&amp;target=fig%7C1029756%2E3%2Epeg%2E1228" TargetMode="External"/><Relationship Id="rId4318" Type="http://schemas.openxmlformats.org/officeDocument/2006/relationships/hyperlink" Target="https://www.kegg.jp/dbget-bin/www_bget?ko:K02015" TargetMode="External"/><Relationship Id="rId4732" Type="http://schemas.openxmlformats.org/officeDocument/2006/relationships/hyperlink" Target="https://www.kegg.jp/dbget-bin/www_bget?ko:" TargetMode="External"/><Relationship Id="rId7888" Type="http://schemas.openxmlformats.org/officeDocument/2006/relationships/hyperlink" Target="https://www.kegg.jp/dbget-bin/www_bget?ko:" TargetMode="External"/><Relationship Id="rId8939" Type="http://schemas.openxmlformats.org/officeDocument/2006/relationships/hyperlink" Target="https://www.kegg.jp/dbget-bin/www_bget?ko:K02118" TargetMode="External"/><Relationship Id="rId2283" Type="http://schemas.openxmlformats.org/officeDocument/2006/relationships/hyperlink" Target="https://www.kegg.jp/kegg-bin/blastkoala_result_gene_list?id=fdcc166cff7cf902907463ff7eff1e42019cc537&amp;passwd=rLRQUz&amp;type=blastkoala&amp;code=user&amp;target=fig%7C1029756%2E3%2Epeg%2E761" TargetMode="External"/><Relationship Id="rId3334" Type="http://schemas.openxmlformats.org/officeDocument/2006/relationships/hyperlink" Target="https://www.kegg.jp/dbget-bin/www_bget?ko:K02276" TargetMode="External"/><Relationship Id="rId7955" Type="http://schemas.openxmlformats.org/officeDocument/2006/relationships/hyperlink" Target="https://www.kegg.jp/dbget-bin/www_bget?ko:" TargetMode="External"/><Relationship Id="rId255" Type="http://schemas.openxmlformats.org/officeDocument/2006/relationships/hyperlink" Target="https://www.kegg.jp/dbget-bin/www_bget?ko:" TargetMode="External"/><Relationship Id="rId2350" Type="http://schemas.openxmlformats.org/officeDocument/2006/relationships/hyperlink" Target="https://www.kegg.jp/dbget-bin/www_bget?ko:" TargetMode="External"/><Relationship Id="rId3401" Type="http://schemas.openxmlformats.org/officeDocument/2006/relationships/hyperlink" Target="https://www.kegg.jp/dbget-bin/www_bget?ko:" TargetMode="External"/><Relationship Id="rId6557" Type="http://schemas.openxmlformats.org/officeDocument/2006/relationships/hyperlink" Target="https://www.kegg.jp/dbget-bin/www_bget?ko:" TargetMode="External"/><Relationship Id="rId6971" Type="http://schemas.openxmlformats.org/officeDocument/2006/relationships/hyperlink" Target="https://www.kegg.jp/dbget-bin/www_bget?ko:K05595" TargetMode="External"/><Relationship Id="rId7608" Type="http://schemas.openxmlformats.org/officeDocument/2006/relationships/hyperlink" Target="https://www.kegg.jp/kegg-bin/blastkoala_result_gene_list?id=fdcc166cff7cf902907463ff7eff1e42019cc537&amp;passwd=rLRQUz&amp;type=blastkoala&amp;code=user&amp;target=fig%7C1029756%2E3%2Epeg%2E2537" TargetMode="External"/><Relationship Id="rId322" Type="http://schemas.openxmlformats.org/officeDocument/2006/relationships/hyperlink" Target="https://www.kegg.jp/kegg-bin/blastkoala_result_gene_list?id=fdcc166cff7cf902907463ff7eff1e42019cc537&amp;passwd=rLRQUz&amp;type=blastkoala&amp;code=user&amp;target=fig%7C1029756%2E3%2Epeg%2E108" TargetMode="External"/><Relationship Id="rId2003" Type="http://schemas.openxmlformats.org/officeDocument/2006/relationships/hyperlink" Target="https://www.kegg.jp/dbget-bin/www_bget?ko:K07733" TargetMode="External"/><Relationship Id="rId5159" Type="http://schemas.openxmlformats.org/officeDocument/2006/relationships/hyperlink" Target="https://www.kegg.jp/dbget-bin/www_bget?ko:" TargetMode="External"/><Relationship Id="rId5573" Type="http://schemas.openxmlformats.org/officeDocument/2006/relationships/hyperlink" Target="https://www.kegg.jp/dbget-bin/www_bget?ko:K12141" TargetMode="External"/><Relationship Id="rId6624" Type="http://schemas.openxmlformats.org/officeDocument/2006/relationships/hyperlink" Target="https://www.kegg.jp/kegg-bin/blastkoala_result_gene_list?id=fdcc166cff7cf902907463ff7eff1e42019cc537&amp;passwd=rLRQUz&amp;type=blastkoala&amp;code=user&amp;target=fig%7C1029756%2E3%2Epeg%2E2209" TargetMode="External"/><Relationship Id="rId9030" Type="http://schemas.openxmlformats.org/officeDocument/2006/relationships/hyperlink" Target="https://www.kegg.jp/kegg-bin/blastkoala_result_gene_list?id=fdcc166cff7cf902907463ff7eff1e42019cc537&amp;passwd=rLRQUz&amp;type=blastkoala&amp;code=user&amp;target=fig%7C1029756%2E3%2Epeg%2E3011" TargetMode="External"/><Relationship Id="rId4175" Type="http://schemas.openxmlformats.org/officeDocument/2006/relationships/hyperlink" Target="https://www.kegg.jp/dbget-bin/www_bget?ko:K16559" TargetMode="External"/><Relationship Id="rId5226" Type="http://schemas.openxmlformats.org/officeDocument/2006/relationships/hyperlink" Target="https://www.kegg.jp/kegg-bin/blastkoala_result_gene_list?id=fdcc166cff7cf902907463ff7eff1e42019cc537&amp;passwd=rLRQUz&amp;type=blastkoala&amp;code=user&amp;target=fig%7C1029756%2E3%2Epeg%2E1743" TargetMode="External"/><Relationship Id="rId1769" Type="http://schemas.openxmlformats.org/officeDocument/2006/relationships/hyperlink" Target="https://www.kegg.jp/dbget-bin/www_bget?ko:K00817" TargetMode="External"/><Relationship Id="rId3191" Type="http://schemas.openxmlformats.org/officeDocument/2006/relationships/hyperlink" Target="https://www.kegg.jp/dbget-bin/www_bget?ko:" TargetMode="External"/><Relationship Id="rId4242" Type="http://schemas.openxmlformats.org/officeDocument/2006/relationships/hyperlink" Target="https://www.kegg.jp/kegg-bin/blastkoala_result_gene_list?id=fdcc166cff7cf902907463ff7eff1e42019cc537&amp;passwd=rLRQUz&amp;type=blastkoala&amp;code=user&amp;target=fig%7C1029756%2E3%2Epeg%2E1415" TargetMode="External"/><Relationship Id="rId5640" Type="http://schemas.openxmlformats.org/officeDocument/2006/relationships/hyperlink" Target="https://www.kegg.jp/kegg-bin/blastkoala_result_gene_list?id=fdcc166cff7cf902907463ff7eff1e42019cc537&amp;passwd=rLRQUz&amp;type=blastkoala&amp;code=user&amp;target=fig%7C1029756%2E3%2Epeg%2E1881" TargetMode="External"/><Relationship Id="rId7398" Type="http://schemas.openxmlformats.org/officeDocument/2006/relationships/hyperlink" Target="https://www.kegg.jp/kegg-bin/blastkoala_result_gene_list?id=fdcc166cff7cf902907463ff7eff1e42019cc537&amp;passwd=rLRQUz&amp;type=blastkoala&amp;code=user&amp;target=fig%7C1029756%2E3%2Epeg%2E2467" TargetMode="External"/><Relationship Id="rId8796" Type="http://schemas.openxmlformats.org/officeDocument/2006/relationships/hyperlink" Target="https://www.kegg.jp/kegg-bin/blastkoala_result_gene_list?id=fdcc166cff7cf902907463ff7eff1e42019cc537&amp;passwd=rLRQUz&amp;type=blastkoala&amp;code=user&amp;target=fig%7C1029756%2E3%2Epeg%2E2933" TargetMode="External"/><Relationship Id="rId9847" Type="http://schemas.openxmlformats.org/officeDocument/2006/relationships/hyperlink" Target="https://www.kegg.jp/dbget-bin/www_bget?ko:" TargetMode="External"/><Relationship Id="rId1836" Type="http://schemas.openxmlformats.org/officeDocument/2006/relationships/hyperlink" Target="https://www.kegg.jp/dbget-bin/www_bget?ko:K00158" TargetMode="External"/><Relationship Id="rId8449" Type="http://schemas.openxmlformats.org/officeDocument/2006/relationships/hyperlink" Target="https://www.kegg.jp/dbget-bin/www_bget?ko:K07114" TargetMode="External"/><Relationship Id="rId8863" Type="http://schemas.openxmlformats.org/officeDocument/2006/relationships/hyperlink" Target="https://www.kegg.jp/dbget-bin/www_bget?ko:K16255" TargetMode="External"/><Relationship Id="rId9914" Type="http://schemas.openxmlformats.org/officeDocument/2006/relationships/hyperlink" Target="https://www.kegg.jp/dbget-bin/www_bget?ko:" TargetMode="External"/><Relationship Id="rId10379" Type="http://schemas.openxmlformats.org/officeDocument/2006/relationships/hyperlink" Target="https://www.kegg.jp/dbget-bin/www_bget?ko:K08300" TargetMode="External"/><Relationship Id="rId1903" Type="http://schemas.openxmlformats.org/officeDocument/2006/relationships/hyperlink" Target="https://www.kegg.jp/kegg-bin/blastkoala_result_gene_list?id=fdcc166cff7cf902907463ff7eff1e42019cc537&amp;passwd=rLRQUz&amp;type=blastkoala&amp;code=user&amp;target=fig%7C1029756%2E3%2Epeg%2E635" TargetMode="External"/><Relationship Id="rId7465" Type="http://schemas.openxmlformats.org/officeDocument/2006/relationships/hyperlink" Target="https://www.kegg.jp/dbget-bin/www_bget?ko:" TargetMode="External"/><Relationship Id="rId8516" Type="http://schemas.openxmlformats.org/officeDocument/2006/relationships/hyperlink" Target="https://www.kegg.jp/dbget-bin/www_bget?ko:K02356" TargetMode="External"/><Relationship Id="rId8930" Type="http://schemas.openxmlformats.org/officeDocument/2006/relationships/hyperlink" Target="https://www.kegg.jp/dbget-bin/www_bget?ko:K01935" TargetMode="External"/><Relationship Id="rId10446" Type="http://schemas.openxmlformats.org/officeDocument/2006/relationships/hyperlink" Target="https://www.kegg.jp/kegg-bin/blastkoala_result_gene_list?id=fdcc166cff7cf902907463ff7eff1e42019cc537&amp;passwd=rLRQUz&amp;type=blastkoala&amp;code=user&amp;target=fig%7C1029756%2E3%2Epeg%2E3483" TargetMode="External"/><Relationship Id="rId6067" Type="http://schemas.openxmlformats.org/officeDocument/2006/relationships/hyperlink" Target="https://www.kegg.jp/dbget-bin/www_bget?ko:K00954" TargetMode="External"/><Relationship Id="rId6481" Type="http://schemas.openxmlformats.org/officeDocument/2006/relationships/hyperlink" Target="https://www.kegg.jp/dbget-bin/www_bget?ko:" TargetMode="External"/><Relationship Id="rId7118" Type="http://schemas.openxmlformats.org/officeDocument/2006/relationships/hyperlink" Target="https://www.kegg.jp/dbget-bin/www_bget?ko:" TargetMode="External"/><Relationship Id="rId7532" Type="http://schemas.openxmlformats.org/officeDocument/2006/relationships/hyperlink" Target="https://www.kegg.jp/dbget-bin/www_bget?ko:" TargetMode="External"/><Relationship Id="rId996" Type="http://schemas.openxmlformats.org/officeDocument/2006/relationships/hyperlink" Target="https://www.kegg.jp/dbget-bin/www_bget?ko:" TargetMode="External"/><Relationship Id="rId2677" Type="http://schemas.openxmlformats.org/officeDocument/2006/relationships/hyperlink" Target="https://www.kegg.jp/dbget-bin/www_bget?ko:" TargetMode="External"/><Relationship Id="rId3728" Type="http://schemas.openxmlformats.org/officeDocument/2006/relationships/hyperlink" Target="https://www.kegg.jp/dbget-bin/www_bget?ko:" TargetMode="External"/><Relationship Id="rId5083" Type="http://schemas.openxmlformats.org/officeDocument/2006/relationships/hyperlink" Target="https://www.kegg.jp/dbget-bin/www_bget?ko:K01159" TargetMode="External"/><Relationship Id="rId6134" Type="http://schemas.openxmlformats.org/officeDocument/2006/relationships/hyperlink" Target="https://www.kegg.jp/dbget-bin/www_bget?ko:" TargetMode="External"/><Relationship Id="rId10513" Type="http://schemas.openxmlformats.org/officeDocument/2006/relationships/hyperlink" Target="https://www.kegg.jp/dbget-bin/www_bget?ko:" TargetMode="External"/><Relationship Id="rId649" Type="http://schemas.openxmlformats.org/officeDocument/2006/relationships/hyperlink" Target="https://www.kegg.jp/kegg-bin/blastkoala_result_gene_list?id=fdcc166cff7cf902907463ff7eff1e42019cc537&amp;passwd=rLRQUz&amp;type=blastkoala&amp;code=user&amp;target=fig%7C1029756%2E3%2Epeg%2E217" TargetMode="External"/><Relationship Id="rId1279" Type="http://schemas.openxmlformats.org/officeDocument/2006/relationships/hyperlink" Target="https://www.kegg.jp/kegg-bin/blastkoala_result_gene_list?id=fdcc166cff7cf902907463ff7eff1e42019cc537&amp;passwd=rLRQUz&amp;type=blastkoala&amp;code=user&amp;target=fig%7C1029756%2E3%2Epeg%2E427" TargetMode="External"/><Relationship Id="rId5150" Type="http://schemas.openxmlformats.org/officeDocument/2006/relationships/hyperlink" Target="https://www.kegg.jp/dbget-bin/www_bget?ko:" TargetMode="External"/><Relationship Id="rId6201" Type="http://schemas.openxmlformats.org/officeDocument/2006/relationships/hyperlink" Target="https://www.kegg.jp/kegg-bin/blastkoala_result_gene_list?id=fdcc166cff7cf902907463ff7eff1e42019cc537&amp;passwd=rLRQUz&amp;type=blastkoala&amp;code=user&amp;target=fig%7C1029756%2E3%2Epeg%2E2068" TargetMode="External"/><Relationship Id="rId9357" Type="http://schemas.openxmlformats.org/officeDocument/2006/relationships/hyperlink" Target="https://www.kegg.jp/kegg-bin/blastkoala_result_gene_list?id=fdcc166cff7cf902907463ff7eff1e42019cc537&amp;passwd=rLRQUz&amp;type=blastkoala&amp;code=user&amp;target=fig%7C1029756%2E3%2Epeg%2E3120" TargetMode="External"/><Relationship Id="rId1346" Type="http://schemas.openxmlformats.org/officeDocument/2006/relationships/hyperlink" Target="https://www.kegg.jp/dbget-bin/www_bget?ko:" TargetMode="External"/><Relationship Id="rId1693" Type="http://schemas.openxmlformats.org/officeDocument/2006/relationships/hyperlink" Target="https://www.kegg.jp/kegg-bin/blastkoala_result_gene_list?id=fdcc166cff7cf902907463ff7eff1e42019cc537&amp;passwd=rLRQUz&amp;type=blastkoala&amp;code=user&amp;target=fig%7C1029756%2E3%2Epeg%2E565" TargetMode="External"/><Relationship Id="rId2744" Type="http://schemas.openxmlformats.org/officeDocument/2006/relationships/hyperlink" Target="https://www.kegg.jp/dbget-bin/www_bget?ko:" TargetMode="External"/><Relationship Id="rId8373" Type="http://schemas.openxmlformats.org/officeDocument/2006/relationships/hyperlink" Target="https://www.kegg.jp/kegg-bin/blastkoala_result_gene_list?id=fdcc166cff7cf902907463ff7eff1e42019cc537&amp;passwd=rLRQUz&amp;type=blastkoala&amp;code=user&amp;target=fig%7C1029756%2E3%2Epeg%2E2792" TargetMode="External"/><Relationship Id="rId9771" Type="http://schemas.openxmlformats.org/officeDocument/2006/relationships/hyperlink" Target="https://www.kegg.jp/kegg-bin/blastkoala_result_gene_list?id=fdcc166cff7cf902907463ff7eff1e42019cc537&amp;passwd=rLRQUz&amp;type=blastkoala&amp;code=user&amp;target=fig%7C1029756%2E3%2Epeg%2E3258" TargetMode="External"/><Relationship Id="rId716" Type="http://schemas.openxmlformats.org/officeDocument/2006/relationships/hyperlink" Target="https://www.kegg.jp/dbget-bin/www_bget?ko:" TargetMode="External"/><Relationship Id="rId1760" Type="http://schemas.openxmlformats.org/officeDocument/2006/relationships/hyperlink" Target="https://www.kegg.jp/dbget-bin/www_bget?ko:K06199" TargetMode="External"/><Relationship Id="rId2811" Type="http://schemas.openxmlformats.org/officeDocument/2006/relationships/hyperlink" Target="https://www.kegg.jp/kegg-bin/blastkoala_result_gene_list?id=fdcc166cff7cf902907463ff7eff1e42019cc537&amp;passwd=rLRQUz&amp;type=blastkoala&amp;code=user&amp;target=fig%7C1029756%2E3%2Epeg%2E937" TargetMode="External"/><Relationship Id="rId5967" Type="http://schemas.openxmlformats.org/officeDocument/2006/relationships/hyperlink" Target="https://www.kegg.jp/kegg-bin/blastkoala_result_gene_list?id=fdcc166cff7cf902907463ff7eff1e42019cc537&amp;passwd=rLRQUz&amp;type=blastkoala&amp;code=user&amp;target=fig%7C1029756%2E3%2Epeg%2E1990" TargetMode="External"/><Relationship Id="rId8026" Type="http://schemas.openxmlformats.org/officeDocument/2006/relationships/hyperlink" Target="https://www.kegg.jp/dbget-bin/www_bget?ko:" TargetMode="External"/><Relationship Id="rId9424" Type="http://schemas.openxmlformats.org/officeDocument/2006/relationships/hyperlink" Target="https://www.kegg.jp/dbget-bin/www_bget?ko:K02621" TargetMode="External"/><Relationship Id="rId52" Type="http://schemas.openxmlformats.org/officeDocument/2006/relationships/hyperlink" Target="https://www.kegg.jp/kegg-bin/blastkoala_result_gene_list?id=fdcc166cff7cf902907463ff7eff1e42019cc537&amp;passwd=rLRQUz&amp;type=blastkoala&amp;code=user&amp;target=fig%7C1029756%2E3%2Epeg%2E18" TargetMode="External"/><Relationship Id="rId1413" Type="http://schemas.openxmlformats.org/officeDocument/2006/relationships/hyperlink" Target="https://www.kegg.jp/dbget-bin/www_bget?ko:" TargetMode="External"/><Relationship Id="rId4569" Type="http://schemas.openxmlformats.org/officeDocument/2006/relationships/hyperlink" Target="https://www.kegg.jp/kegg-bin/blastkoala_result_gene_list?id=fdcc166cff7cf902907463ff7eff1e42019cc537&amp;passwd=rLRQUz&amp;type=blastkoala&amp;code=user&amp;target=fig%7C1029756%2E3%2Epeg%2E1524" TargetMode="External"/><Relationship Id="rId4983" Type="http://schemas.openxmlformats.org/officeDocument/2006/relationships/hyperlink" Target="https://www.kegg.jp/kegg-bin/blastkoala_result_gene_list?id=fdcc166cff7cf902907463ff7eff1e42019cc537&amp;passwd=rLRQUz&amp;type=blastkoala&amp;code=user&amp;target=fig%7C1029756%2E3%2Epeg%2E1662" TargetMode="External"/><Relationship Id="rId8440" Type="http://schemas.openxmlformats.org/officeDocument/2006/relationships/hyperlink" Target="https://www.kegg.jp/dbget-bin/www_bget?ko:" TargetMode="External"/><Relationship Id="rId10370" Type="http://schemas.openxmlformats.org/officeDocument/2006/relationships/hyperlink" Target="https://www.kegg.jp/dbget-bin/www_bget?ko:" TargetMode="External"/><Relationship Id="rId3585" Type="http://schemas.openxmlformats.org/officeDocument/2006/relationships/hyperlink" Target="https://www.kegg.jp/kegg-bin/blastkoala_result_gene_list?id=fdcc166cff7cf902907463ff7eff1e42019cc537&amp;passwd=rLRQUz&amp;type=blastkoala&amp;code=user&amp;target=fig%7C1029756%2E3%2Epeg%2E1196" TargetMode="External"/><Relationship Id="rId4636" Type="http://schemas.openxmlformats.org/officeDocument/2006/relationships/hyperlink" Target="https://www.kegg.jp/dbget-bin/www_bget?ko:" TargetMode="External"/><Relationship Id="rId7042" Type="http://schemas.openxmlformats.org/officeDocument/2006/relationships/hyperlink" Target="https://www.kegg.jp/dbget-bin/www_bget?ko:K07002" TargetMode="External"/><Relationship Id="rId10023" Type="http://schemas.openxmlformats.org/officeDocument/2006/relationships/hyperlink" Target="https://www.kegg.jp/kegg-bin/blastkoala_result_gene_list?id=fdcc166cff7cf902907463ff7eff1e42019cc537&amp;passwd=rLRQUz&amp;type=blastkoala&amp;code=user&amp;target=fig%7C1029756%2E3%2Epeg%2E3342" TargetMode="External"/><Relationship Id="rId2187" Type="http://schemas.openxmlformats.org/officeDocument/2006/relationships/hyperlink" Target="https://www.kegg.jp/kegg-bin/blastkoala_result_gene_list?id=fdcc166cff7cf902907463ff7eff1e42019cc537&amp;passwd=rLRQUz&amp;type=blastkoala&amp;code=user&amp;target=fig%7C1029756%2E3%2Epeg%2E729" TargetMode="External"/><Relationship Id="rId3238" Type="http://schemas.openxmlformats.org/officeDocument/2006/relationships/hyperlink" Target="https://www.kegg.jp/dbget-bin/www_bget?ko:" TargetMode="External"/><Relationship Id="rId3652" Type="http://schemas.openxmlformats.org/officeDocument/2006/relationships/hyperlink" Target="https://www.kegg.jp/dbget-bin/www_bget?ko:" TargetMode="External"/><Relationship Id="rId4703" Type="http://schemas.openxmlformats.org/officeDocument/2006/relationships/hyperlink" Target="https://www.kegg.jp/dbget-bin/www_bget?ko:" TargetMode="External"/><Relationship Id="rId7859" Type="http://schemas.openxmlformats.org/officeDocument/2006/relationships/hyperlink" Target="https://www.kegg.jp/dbget-bin/www_bget?ko:" TargetMode="External"/><Relationship Id="rId159" Type="http://schemas.openxmlformats.org/officeDocument/2006/relationships/hyperlink" Target="https://www.kegg.jp/dbget-bin/www_bget?ko:K08256" TargetMode="External"/><Relationship Id="rId573" Type="http://schemas.openxmlformats.org/officeDocument/2006/relationships/hyperlink" Target="https://www.kegg.jp/dbget-bin/www_bget?ko:" TargetMode="External"/><Relationship Id="rId2254" Type="http://schemas.openxmlformats.org/officeDocument/2006/relationships/hyperlink" Target="https://www.kegg.jp/dbget-bin/www_bget?ko:" TargetMode="External"/><Relationship Id="rId3305" Type="http://schemas.openxmlformats.org/officeDocument/2006/relationships/hyperlink" Target="https://www.kegg.jp/dbget-bin/www_bget?ko:" TargetMode="External"/><Relationship Id="rId9281" Type="http://schemas.openxmlformats.org/officeDocument/2006/relationships/hyperlink" Target="https://www.kegg.jp/dbget-bin/www_bget?ko:" TargetMode="External"/><Relationship Id="rId226" Type="http://schemas.openxmlformats.org/officeDocument/2006/relationships/hyperlink" Target="https://www.kegg.jp/kegg-bin/blastkoala_result_gene_list?id=fdcc166cff7cf902907463ff7eff1e42019cc537&amp;passwd=rLRQUz&amp;type=blastkoala&amp;code=user&amp;target=fig%7C1029756%2E3%2Epeg%2E76" TargetMode="External"/><Relationship Id="rId1270" Type="http://schemas.openxmlformats.org/officeDocument/2006/relationships/hyperlink" Target="https://www.kegg.jp/kegg-bin/blastkoala_result_gene_list?id=fdcc166cff7cf902907463ff7eff1e42019cc537&amp;passwd=rLRQUz&amp;type=blastkoala&amp;code=user&amp;target=fig%7C1029756%2E3%2Epeg%2E424" TargetMode="External"/><Relationship Id="rId5477" Type="http://schemas.openxmlformats.org/officeDocument/2006/relationships/hyperlink" Target="https://www.kegg.jp/dbget-bin/www_bget?ko:" TargetMode="External"/><Relationship Id="rId6875" Type="http://schemas.openxmlformats.org/officeDocument/2006/relationships/hyperlink" Target="https://www.kegg.jp/dbget-bin/www_bget?ko:" TargetMode="External"/><Relationship Id="rId7926" Type="http://schemas.openxmlformats.org/officeDocument/2006/relationships/hyperlink" Target="https://www.kegg.jp/kegg-bin/blastkoala_result_gene_list?id=fdcc166cff7cf902907463ff7eff1e42019cc537&amp;passwd=rLRQUz&amp;type=blastkoala&amp;code=user&amp;target=fig%7C1029756%2E3%2Epeg%2E2643" TargetMode="External"/><Relationship Id="rId640" Type="http://schemas.openxmlformats.org/officeDocument/2006/relationships/hyperlink" Target="https://www.kegg.jp/kegg-bin/blastkoala_result_gene_list?id=fdcc166cff7cf902907463ff7eff1e42019cc537&amp;passwd=rLRQUz&amp;type=blastkoala&amp;code=user&amp;target=fig%7C1029756%2E3%2Epeg%2E214" TargetMode="External"/><Relationship Id="rId2321" Type="http://schemas.openxmlformats.org/officeDocument/2006/relationships/hyperlink" Target="https://www.kegg.jp/dbget-bin/www_bget?ko:" TargetMode="External"/><Relationship Id="rId4079" Type="http://schemas.openxmlformats.org/officeDocument/2006/relationships/hyperlink" Target="https://www.kegg.jp/dbget-bin/www_bget?ko:K03201" TargetMode="External"/><Relationship Id="rId5891" Type="http://schemas.openxmlformats.org/officeDocument/2006/relationships/hyperlink" Target="https://www.kegg.jp/dbget-bin/www_bget?ko:" TargetMode="External"/><Relationship Id="rId6528" Type="http://schemas.openxmlformats.org/officeDocument/2006/relationships/hyperlink" Target="https://www.kegg.jp/kegg-bin/blastkoala_result_gene_list?id=fdcc166cff7cf902907463ff7eff1e42019cc537&amp;passwd=rLRQUz&amp;type=blastkoala&amp;code=user&amp;target=fig%7C1029756%2E3%2Epeg%2E2177" TargetMode="External"/><Relationship Id="rId6942" Type="http://schemas.openxmlformats.org/officeDocument/2006/relationships/hyperlink" Target="https://www.kegg.jp/kegg-bin/blastkoala_result_gene_list?id=fdcc166cff7cf902907463ff7eff1e42019cc537&amp;passwd=rLRQUz&amp;type=blastkoala&amp;code=user&amp;target=fig%7C1029756%2E3%2Epeg%2E2315" TargetMode="External"/><Relationship Id="rId9001" Type="http://schemas.openxmlformats.org/officeDocument/2006/relationships/hyperlink" Target="https://www.kegg.jp/dbget-bin/www_bget?ko:" TargetMode="External"/><Relationship Id="rId4493" Type="http://schemas.openxmlformats.org/officeDocument/2006/relationships/hyperlink" Target="https://www.kegg.jp/dbget-bin/www_bget?ko:K21563" TargetMode="External"/><Relationship Id="rId5544" Type="http://schemas.openxmlformats.org/officeDocument/2006/relationships/hyperlink" Target="https://www.kegg.jp/kegg-bin/blastkoala_result_gene_list?id=fdcc166cff7cf902907463ff7eff1e42019cc537&amp;passwd=rLRQUz&amp;type=blastkoala&amp;code=user&amp;target=fig%7C1029756%2E3%2Epeg%2E1849" TargetMode="External"/><Relationship Id="rId3095" Type="http://schemas.openxmlformats.org/officeDocument/2006/relationships/hyperlink" Target="https://www.kegg.jp/dbget-bin/www_bget?ko:" TargetMode="External"/><Relationship Id="rId4146" Type="http://schemas.openxmlformats.org/officeDocument/2006/relationships/hyperlink" Target="https://www.kegg.jp/kegg-bin/blastkoala_result_gene_list?id=fdcc166cff7cf902907463ff7eff1e42019cc537&amp;passwd=rLRQUz&amp;type=blastkoala&amp;code=user&amp;target=fig%7C1029756%2E3%2Epeg%2E1383" TargetMode="External"/><Relationship Id="rId4560" Type="http://schemas.openxmlformats.org/officeDocument/2006/relationships/hyperlink" Target="https://www.kegg.jp/kegg-bin/blastkoala_result_gene_list?id=fdcc166cff7cf902907463ff7eff1e42019cc537&amp;passwd=rLRQUz&amp;type=blastkoala&amp;code=user&amp;target=fig%7C1029756%2E3%2Epeg%2E1521" TargetMode="External"/><Relationship Id="rId5611" Type="http://schemas.openxmlformats.org/officeDocument/2006/relationships/hyperlink" Target="https://www.kegg.jp/dbget-bin/www_bget?ko:" TargetMode="External"/><Relationship Id="rId8767" Type="http://schemas.openxmlformats.org/officeDocument/2006/relationships/hyperlink" Target="https://www.kegg.jp/dbget-bin/www_bget?ko:" TargetMode="External"/><Relationship Id="rId9818" Type="http://schemas.openxmlformats.org/officeDocument/2006/relationships/hyperlink" Target="https://www.kegg.jp/dbget-bin/www_bget?ko:" TargetMode="External"/><Relationship Id="rId1807" Type="http://schemas.openxmlformats.org/officeDocument/2006/relationships/hyperlink" Target="https://www.kegg.jp/kegg-bin/blastkoala_result_gene_list?id=fdcc166cff7cf902907463ff7eff1e42019cc537&amp;passwd=rLRQUz&amp;type=blastkoala&amp;code=user&amp;target=fig%7C1029756%2E3%2Epeg%2E603" TargetMode="External"/><Relationship Id="rId3162" Type="http://schemas.openxmlformats.org/officeDocument/2006/relationships/hyperlink" Target="https://www.kegg.jp/kegg-bin/blastkoala_result_gene_list?id=fdcc166cff7cf902907463ff7eff1e42019cc537&amp;passwd=rLRQUz&amp;type=blastkoala&amp;code=user&amp;target=fig%7C1029756%2E3%2Epeg%2E1054" TargetMode="External"/><Relationship Id="rId4213" Type="http://schemas.openxmlformats.org/officeDocument/2006/relationships/hyperlink" Target="https://www.kegg.jp/dbget-bin/www_bget?ko:K15342" TargetMode="External"/><Relationship Id="rId7369" Type="http://schemas.openxmlformats.org/officeDocument/2006/relationships/hyperlink" Target="https://www.kegg.jp/dbget-bin/www_bget?ko:K02067" TargetMode="External"/><Relationship Id="rId7783" Type="http://schemas.openxmlformats.org/officeDocument/2006/relationships/hyperlink" Target="https://www.kegg.jp/dbget-bin/www_bget?ko:K00029" TargetMode="External"/><Relationship Id="rId8834" Type="http://schemas.openxmlformats.org/officeDocument/2006/relationships/hyperlink" Target="https://www.kegg.jp/dbget-bin/www_bget?ko:K05299" TargetMode="External"/><Relationship Id="rId6385" Type="http://schemas.openxmlformats.org/officeDocument/2006/relationships/hyperlink" Target="https://www.kegg.jp/dbget-bin/www_bget?ko:K06910" TargetMode="External"/><Relationship Id="rId7436" Type="http://schemas.openxmlformats.org/officeDocument/2006/relationships/hyperlink" Target="https://www.kegg.jp/dbget-bin/www_bget?ko:K12542" TargetMode="External"/><Relationship Id="rId150" Type="http://schemas.openxmlformats.org/officeDocument/2006/relationships/hyperlink" Target="https://www.kegg.jp/dbget-bin/www_bget?ko:" TargetMode="External"/><Relationship Id="rId3979" Type="http://schemas.openxmlformats.org/officeDocument/2006/relationships/hyperlink" Target="https://www.kegg.jp/dbget-bin/www_bget?ko:K01933" TargetMode="External"/><Relationship Id="rId6038" Type="http://schemas.openxmlformats.org/officeDocument/2006/relationships/hyperlink" Target="https://www.kegg.jp/dbget-bin/www_bget?ko:" TargetMode="External"/><Relationship Id="rId6452" Type="http://schemas.openxmlformats.org/officeDocument/2006/relationships/hyperlink" Target="https://www.kegg.jp/dbget-bin/www_bget?ko:" TargetMode="External"/><Relationship Id="rId7850" Type="http://schemas.openxmlformats.org/officeDocument/2006/relationships/hyperlink" Target="https://www.kegg.jp/dbget-bin/www_bget?ko:" TargetMode="External"/><Relationship Id="rId8901" Type="http://schemas.openxmlformats.org/officeDocument/2006/relationships/hyperlink" Target="https://www.kegg.jp/kegg-bin/blastkoala_result_gene_list?id=fdcc166cff7cf902907463ff7eff1e42019cc537&amp;passwd=rLRQUz&amp;type=blastkoala&amp;code=user&amp;target=fig%7C1029756%2E3%2Epeg%2E2968" TargetMode="External"/><Relationship Id="rId10417" Type="http://schemas.openxmlformats.org/officeDocument/2006/relationships/hyperlink" Target="https://www.kegg.jp/dbget-bin/www_bget?ko:" TargetMode="External"/><Relationship Id="rId2995" Type="http://schemas.openxmlformats.org/officeDocument/2006/relationships/hyperlink" Target="https://www.kegg.jp/dbget-bin/www_bget?ko:" TargetMode="External"/><Relationship Id="rId5054" Type="http://schemas.openxmlformats.org/officeDocument/2006/relationships/hyperlink" Target="https://www.kegg.jp/dbget-bin/www_bget?ko:" TargetMode="External"/><Relationship Id="rId6105" Type="http://schemas.openxmlformats.org/officeDocument/2006/relationships/hyperlink" Target="https://www.kegg.jp/kegg-bin/blastkoala_result_gene_list?id=fdcc166cff7cf902907463ff7eff1e42019cc537&amp;passwd=rLRQUz&amp;type=blastkoala&amp;code=user&amp;target=fig%7C1029756%2E3%2Epeg%2E2036" TargetMode="External"/><Relationship Id="rId7503" Type="http://schemas.openxmlformats.org/officeDocument/2006/relationships/hyperlink" Target="https://www.kegg.jp/kegg-bin/blastkoala_result_gene_list?id=fdcc166cff7cf902907463ff7eff1e42019cc537&amp;passwd=rLRQUz&amp;type=blastkoala&amp;code=user&amp;target=fig%7C1029756%2E3%2Epeg%2E2502" TargetMode="External"/><Relationship Id="rId967" Type="http://schemas.openxmlformats.org/officeDocument/2006/relationships/hyperlink" Target="https://www.kegg.jp/kegg-bin/blastkoala_result_gene_list?id=fdcc166cff7cf902907463ff7eff1e42019cc537&amp;passwd=rLRQUz&amp;type=blastkoala&amp;code=user&amp;target=fig%7C1029756%2E3%2Epeg%2E323" TargetMode="External"/><Relationship Id="rId1597" Type="http://schemas.openxmlformats.org/officeDocument/2006/relationships/hyperlink" Target="https://www.kegg.jp/kegg-bin/blastkoala_result_gene_list?id=fdcc166cff7cf902907463ff7eff1e42019cc537&amp;passwd=rLRQUz&amp;type=blastkoala&amp;code=user&amp;target=fig%7C1029756%2E3%2Epeg%2E533" TargetMode="External"/><Relationship Id="rId2648" Type="http://schemas.openxmlformats.org/officeDocument/2006/relationships/hyperlink" Target="https://www.kegg.jp/dbget-bin/www_bget?ko:" TargetMode="External"/><Relationship Id="rId9675" Type="http://schemas.openxmlformats.org/officeDocument/2006/relationships/hyperlink" Target="https://www.kegg.jp/kegg-bin/blastkoala_result_gene_list?id=fdcc166cff7cf902907463ff7eff1e42019cc537&amp;passwd=rLRQUz&amp;type=blastkoala&amp;code=user&amp;target=fig%7C1029756%2E3%2Epeg%2E3226" TargetMode="External"/><Relationship Id="rId1664" Type="http://schemas.openxmlformats.org/officeDocument/2006/relationships/hyperlink" Target="https://www.kegg.jp/dbget-bin/www_bget?ko:" TargetMode="External"/><Relationship Id="rId2715" Type="http://schemas.openxmlformats.org/officeDocument/2006/relationships/hyperlink" Target="https://www.kegg.jp/kegg-bin/blastkoala_result_gene_list?id=fdcc166cff7cf902907463ff7eff1e42019cc537&amp;passwd=rLRQUz&amp;type=blastkoala&amp;code=user&amp;target=fig%7C1029756%2E3%2Epeg%2E905" TargetMode="External"/><Relationship Id="rId4070" Type="http://schemas.openxmlformats.org/officeDocument/2006/relationships/hyperlink" Target="https://www.kegg.jp/dbget-bin/www_bget?ko:" TargetMode="External"/><Relationship Id="rId5121" Type="http://schemas.openxmlformats.org/officeDocument/2006/relationships/hyperlink" Target="https://www.kegg.jp/kegg-bin/blastkoala_result_gene_list?id=fdcc166cff7cf902907463ff7eff1e42019cc537&amp;passwd=rLRQUz&amp;type=blastkoala&amp;code=user&amp;target=fig%7C1029756%2E3%2Epeg%2E1708" TargetMode="External"/><Relationship Id="rId8277" Type="http://schemas.openxmlformats.org/officeDocument/2006/relationships/hyperlink" Target="https://www.kegg.jp/kegg-bin/blastkoala_result_gene_list?id=fdcc166cff7cf902907463ff7eff1e42019cc537&amp;passwd=rLRQUz&amp;type=blastkoala&amp;code=user&amp;target=fig%7C1029756%2E3%2Epeg%2E2760" TargetMode="External"/><Relationship Id="rId8691" Type="http://schemas.openxmlformats.org/officeDocument/2006/relationships/hyperlink" Target="https://www.kegg.jp/kegg-bin/blastkoala_result_gene_list?id=fdcc166cff7cf902907463ff7eff1e42019cc537&amp;passwd=rLRQUz&amp;type=blastkoala&amp;code=user&amp;target=fig%7C1029756%2E3%2Epeg%2E2898" TargetMode="External"/><Relationship Id="rId9328" Type="http://schemas.openxmlformats.org/officeDocument/2006/relationships/hyperlink" Target="https://www.kegg.jp/dbget-bin/www_bget?ko:" TargetMode="External"/><Relationship Id="rId9742" Type="http://schemas.openxmlformats.org/officeDocument/2006/relationships/hyperlink" Target="https://www.kegg.jp/dbget-bin/www_bget?ko:K00337" TargetMode="External"/><Relationship Id="rId1317" Type="http://schemas.openxmlformats.org/officeDocument/2006/relationships/hyperlink" Target="https://www.kegg.jp/dbget-bin/www_bget?ko:" TargetMode="External"/><Relationship Id="rId1731" Type="http://schemas.openxmlformats.org/officeDocument/2006/relationships/hyperlink" Target="https://www.kegg.jp/dbget-bin/www_bget?ko:" TargetMode="External"/><Relationship Id="rId4887" Type="http://schemas.openxmlformats.org/officeDocument/2006/relationships/hyperlink" Target="https://www.kegg.jp/kegg-bin/blastkoala_result_gene_list?id=fdcc166cff7cf902907463ff7eff1e42019cc537&amp;passwd=rLRQUz&amp;type=blastkoala&amp;code=user&amp;target=fig%7C1029756%2E3%2Epeg%2E1630" TargetMode="External"/><Relationship Id="rId5938" Type="http://schemas.openxmlformats.org/officeDocument/2006/relationships/hyperlink" Target="https://www.kegg.jp/dbget-bin/www_bget?ko:" TargetMode="External"/><Relationship Id="rId7293" Type="http://schemas.openxmlformats.org/officeDocument/2006/relationships/hyperlink" Target="https://www.kegg.jp/kegg-bin/blastkoala_result_gene_list?id=fdcc166cff7cf902907463ff7eff1e42019cc537&amp;passwd=rLRQUz&amp;type=blastkoala&amp;code=user&amp;target=fig%7C1029756%2E3%2Epeg%2E2432" TargetMode="External"/><Relationship Id="rId8344" Type="http://schemas.openxmlformats.org/officeDocument/2006/relationships/hyperlink" Target="https://www.kegg.jp/dbget-bin/www_bget?ko:K00981" TargetMode="External"/><Relationship Id="rId10274" Type="http://schemas.openxmlformats.org/officeDocument/2006/relationships/hyperlink" Target="https://www.kegg.jp/dbget-bin/www_bget?ko:K07175" TargetMode="External"/><Relationship Id="rId23" Type="http://schemas.openxmlformats.org/officeDocument/2006/relationships/hyperlink" Target="https://www.kegg.jp/dbget-bin/www_bget?ko:K11189" TargetMode="External"/><Relationship Id="rId3489" Type="http://schemas.openxmlformats.org/officeDocument/2006/relationships/hyperlink" Target="https://www.kegg.jp/kegg-bin/blastkoala_result_gene_list?id=fdcc166cff7cf902907463ff7eff1e42019cc537&amp;passwd=rLRQUz&amp;type=blastkoala&amp;code=user&amp;target=fig%7C1029756%2E3%2Epeg%2E1163" TargetMode="External"/><Relationship Id="rId7360" Type="http://schemas.openxmlformats.org/officeDocument/2006/relationships/hyperlink" Target="https://www.kegg.jp/dbget-bin/www_bget?ko:" TargetMode="External"/><Relationship Id="rId8411" Type="http://schemas.openxmlformats.org/officeDocument/2006/relationships/hyperlink" Target="https://www.kegg.jp/dbget-bin/www_bget?ko:K04771" TargetMode="External"/><Relationship Id="rId3556" Type="http://schemas.openxmlformats.org/officeDocument/2006/relationships/hyperlink" Target="https://www.kegg.jp/dbget-bin/www_bget?ko:" TargetMode="External"/><Relationship Id="rId4954" Type="http://schemas.openxmlformats.org/officeDocument/2006/relationships/hyperlink" Target="https://www.kegg.jp/dbget-bin/www_bget?ko:" TargetMode="External"/><Relationship Id="rId7013" Type="http://schemas.openxmlformats.org/officeDocument/2006/relationships/hyperlink" Target="https://www.kegg.jp/dbget-bin/www_bget?ko:" TargetMode="External"/><Relationship Id="rId10341" Type="http://schemas.openxmlformats.org/officeDocument/2006/relationships/hyperlink" Target="https://www.kegg.jp/kegg-bin/blastkoala_result_gene_list?id=fdcc166cff7cf902907463ff7eff1e42019cc537&amp;passwd=rLRQUz&amp;type=blastkoala&amp;code=user&amp;target=fig%7C1029756%2E3%2Epeg%2E3448" TargetMode="External"/><Relationship Id="rId477" Type="http://schemas.openxmlformats.org/officeDocument/2006/relationships/hyperlink" Target="https://www.kegg.jp/dbget-bin/www_bget?ko:" TargetMode="External"/><Relationship Id="rId2158" Type="http://schemas.openxmlformats.org/officeDocument/2006/relationships/hyperlink" Target="https://www.kegg.jp/dbget-bin/www_bget?ko:K07154" TargetMode="External"/><Relationship Id="rId3209" Type="http://schemas.openxmlformats.org/officeDocument/2006/relationships/hyperlink" Target="https://www.kegg.jp/dbget-bin/www_bget?ko:" TargetMode="External"/><Relationship Id="rId3970" Type="http://schemas.openxmlformats.org/officeDocument/2006/relationships/hyperlink" Target="https://www.kegg.jp/dbget-bin/www_bget?ko:" TargetMode="External"/><Relationship Id="rId4607" Type="http://schemas.openxmlformats.org/officeDocument/2006/relationships/hyperlink" Target="https://www.kegg.jp/dbget-bin/www_bget?ko:" TargetMode="External"/><Relationship Id="rId9185" Type="http://schemas.openxmlformats.org/officeDocument/2006/relationships/hyperlink" Target="https://www.kegg.jp/dbget-bin/www_bget?ko:" TargetMode="External"/><Relationship Id="rId891" Type="http://schemas.openxmlformats.org/officeDocument/2006/relationships/hyperlink" Target="https://www.kegg.jp/dbget-bin/www_bget?ko:" TargetMode="External"/><Relationship Id="rId2572" Type="http://schemas.openxmlformats.org/officeDocument/2006/relationships/hyperlink" Target="https://www.kegg.jp/dbget-bin/www_bget?ko:K06946" TargetMode="External"/><Relationship Id="rId3623" Type="http://schemas.openxmlformats.org/officeDocument/2006/relationships/hyperlink" Target="https://www.kegg.jp/dbget-bin/www_bget?ko:K02381" TargetMode="External"/><Relationship Id="rId6779" Type="http://schemas.openxmlformats.org/officeDocument/2006/relationships/hyperlink" Target="https://www.kegg.jp/dbget-bin/www_bget?ko:" TargetMode="External"/><Relationship Id="rId544" Type="http://schemas.openxmlformats.org/officeDocument/2006/relationships/hyperlink" Target="https://www.kegg.jp/kegg-bin/blastkoala_result_gene_list?id=fdcc166cff7cf902907463ff7eff1e42019cc537&amp;passwd=rLRQUz&amp;type=blastkoala&amp;code=user&amp;target=fig%7C1029756%2E3%2Epeg%2E182" TargetMode="External"/><Relationship Id="rId1174" Type="http://schemas.openxmlformats.org/officeDocument/2006/relationships/hyperlink" Target="https://www.kegg.jp/kegg-bin/blastkoala_result_gene_list?id=fdcc166cff7cf902907463ff7eff1e42019cc537&amp;passwd=rLRQUz&amp;type=blastkoala&amp;code=user&amp;target=fig%7C1029756%2E3%2Epeg%2E392" TargetMode="External"/><Relationship Id="rId2225" Type="http://schemas.openxmlformats.org/officeDocument/2006/relationships/hyperlink" Target="https://www.kegg.jp/dbget-bin/www_bget?ko:" TargetMode="External"/><Relationship Id="rId5795" Type="http://schemas.openxmlformats.org/officeDocument/2006/relationships/hyperlink" Target="https://www.kegg.jp/dbget-bin/www_bget?ko:" TargetMode="External"/><Relationship Id="rId6846" Type="http://schemas.openxmlformats.org/officeDocument/2006/relationships/hyperlink" Target="https://www.kegg.jp/kegg-bin/blastkoala_result_gene_list?id=fdcc166cff7cf902907463ff7eff1e42019cc537&amp;passwd=rLRQUz&amp;type=blastkoala&amp;code=user&amp;target=fig%7C1029756%2E3%2Epeg%2E2283" TargetMode="External"/><Relationship Id="rId9252" Type="http://schemas.openxmlformats.org/officeDocument/2006/relationships/hyperlink" Target="https://www.kegg.jp/kegg-bin/blastkoala_result_gene_list?id=fdcc166cff7cf902907463ff7eff1e42019cc537&amp;passwd=rLRQUz&amp;type=blastkoala&amp;code=user&amp;target=fig%7C1029756%2E3%2Epeg%2E3085" TargetMode="External"/><Relationship Id="rId611" Type="http://schemas.openxmlformats.org/officeDocument/2006/relationships/hyperlink" Target="https://www.kegg.jp/dbget-bin/www_bget?ko:" TargetMode="External"/><Relationship Id="rId1241" Type="http://schemas.openxmlformats.org/officeDocument/2006/relationships/hyperlink" Target="https://www.kegg.jp/dbget-bin/www_bget?ko:" TargetMode="External"/><Relationship Id="rId4397" Type="http://schemas.openxmlformats.org/officeDocument/2006/relationships/hyperlink" Target="https://www.kegg.jp/dbget-bin/www_bget?ko:" TargetMode="External"/><Relationship Id="rId5448" Type="http://schemas.openxmlformats.org/officeDocument/2006/relationships/hyperlink" Target="https://www.kegg.jp/kegg-bin/blastkoala_result_gene_list?id=fdcc166cff7cf902907463ff7eff1e42019cc537&amp;passwd=rLRQUz&amp;type=blastkoala&amp;code=user&amp;target=fig%7C1029756%2E3%2Epeg%2E1817" TargetMode="External"/><Relationship Id="rId5862" Type="http://schemas.openxmlformats.org/officeDocument/2006/relationships/hyperlink" Target="https://www.kegg.jp/kegg-bin/blastkoala_result_gene_list?id=fdcc166cff7cf902907463ff7eff1e42019cc537&amp;passwd=rLRQUz&amp;type=blastkoala&amp;code=user&amp;target=fig%7C1029756%2E3%2Epeg%2E1955" TargetMode="External"/><Relationship Id="rId6913" Type="http://schemas.openxmlformats.org/officeDocument/2006/relationships/hyperlink" Target="https://www.kegg.jp/dbget-bin/www_bget?ko:K00943" TargetMode="External"/><Relationship Id="rId4464" Type="http://schemas.openxmlformats.org/officeDocument/2006/relationships/hyperlink" Target="https://www.kegg.jp/kegg-bin/blastkoala_result_gene_list?id=fdcc166cff7cf902907463ff7eff1e42019cc537&amp;passwd=rLRQUz&amp;type=blastkoala&amp;code=user&amp;target=fig%7C1029756%2E3%2Epeg%2E1489" TargetMode="External"/><Relationship Id="rId5515" Type="http://schemas.openxmlformats.org/officeDocument/2006/relationships/hyperlink" Target="https://www.kegg.jp/dbget-bin/www_bget?ko:" TargetMode="External"/><Relationship Id="rId3066" Type="http://schemas.openxmlformats.org/officeDocument/2006/relationships/hyperlink" Target="https://www.kegg.jp/kegg-bin/blastkoala_result_gene_list?id=fdcc166cff7cf902907463ff7eff1e42019cc537&amp;passwd=rLRQUz&amp;type=blastkoala&amp;code=user&amp;target=fig%7C1029756%2E3%2Epeg%2E1022" TargetMode="External"/><Relationship Id="rId3480" Type="http://schemas.openxmlformats.org/officeDocument/2006/relationships/hyperlink" Target="https://www.kegg.jp/kegg-bin/blastkoala_result_gene_list?id=fdcc166cff7cf902907463ff7eff1e42019cc537&amp;passwd=rLRQUz&amp;type=blastkoala&amp;code=user&amp;target=fig%7C1029756%2E3%2Epeg%2E1160" TargetMode="External"/><Relationship Id="rId4117" Type="http://schemas.openxmlformats.org/officeDocument/2006/relationships/hyperlink" Target="https://www.kegg.jp/dbget-bin/www_bget?ko:K01448" TargetMode="External"/><Relationship Id="rId4531" Type="http://schemas.openxmlformats.org/officeDocument/2006/relationships/hyperlink" Target="https://www.kegg.jp/dbget-bin/www_bget?ko:" TargetMode="External"/><Relationship Id="rId7687" Type="http://schemas.openxmlformats.org/officeDocument/2006/relationships/hyperlink" Target="https://www.kegg.jp/dbget-bin/www_bget?ko:" TargetMode="External"/><Relationship Id="rId2082" Type="http://schemas.openxmlformats.org/officeDocument/2006/relationships/hyperlink" Target="https://www.kegg.jp/kegg-bin/blastkoala_result_gene_list?id=fdcc166cff7cf902907463ff7eff1e42019cc537&amp;passwd=rLRQUz&amp;type=blastkoala&amp;code=user&amp;target=fig%7C1029756%2E3%2Epeg%2E694" TargetMode="External"/><Relationship Id="rId3133" Type="http://schemas.openxmlformats.org/officeDocument/2006/relationships/hyperlink" Target="https://www.kegg.jp/dbget-bin/www_bget?ko:" TargetMode="External"/><Relationship Id="rId6289" Type="http://schemas.openxmlformats.org/officeDocument/2006/relationships/hyperlink" Target="https://www.kegg.jp/dbget-bin/www_bget?ko:K07675" TargetMode="External"/><Relationship Id="rId8738" Type="http://schemas.openxmlformats.org/officeDocument/2006/relationships/hyperlink" Target="https://www.kegg.jp/dbget-bin/www_bget?ko:K03406" TargetMode="External"/><Relationship Id="rId7754" Type="http://schemas.openxmlformats.org/officeDocument/2006/relationships/hyperlink" Target="https://www.kegg.jp/dbget-bin/www_bget?ko:K00376" TargetMode="External"/><Relationship Id="rId8805" Type="http://schemas.openxmlformats.org/officeDocument/2006/relationships/hyperlink" Target="https://www.kegg.jp/kegg-bin/blastkoala_result_gene_list?id=fdcc166cff7cf902907463ff7eff1e42019cc537&amp;passwd=rLRQUz&amp;type=blastkoala&amp;code=user&amp;target=fig%7C1029756%2E3%2Epeg%2E2936" TargetMode="External"/><Relationship Id="rId2899" Type="http://schemas.openxmlformats.org/officeDocument/2006/relationships/hyperlink" Target="https://www.kegg.jp/dbget-bin/www_bget?ko:K03205" TargetMode="External"/><Relationship Id="rId3200" Type="http://schemas.openxmlformats.org/officeDocument/2006/relationships/hyperlink" Target="https://www.kegg.jp/dbget-bin/www_bget?ko:" TargetMode="External"/><Relationship Id="rId6356" Type="http://schemas.openxmlformats.org/officeDocument/2006/relationships/hyperlink" Target="https://www.kegg.jp/dbget-bin/www_bget?ko:" TargetMode="External"/><Relationship Id="rId6770" Type="http://schemas.openxmlformats.org/officeDocument/2006/relationships/hyperlink" Target="https://www.kegg.jp/dbget-bin/www_bget?ko:" TargetMode="External"/><Relationship Id="rId7407" Type="http://schemas.openxmlformats.org/officeDocument/2006/relationships/hyperlink" Target="https://www.kegg.jp/kegg-bin/blastkoala_result_gene_list?id=fdcc166cff7cf902907463ff7eff1e42019cc537&amp;passwd=rLRQUz&amp;type=blastkoala&amp;code=user&amp;target=fig%7C1029756%2E3%2Epeg%2E2470" TargetMode="External"/><Relationship Id="rId7821" Type="http://schemas.openxmlformats.org/officeDocument/2006/relationships/hyperlink" Target="https://www.kegg.jp/kegg-bin/blastkoala_result_gene_list?id=fdcc166cff7cf902907463ff7eff1e42019cc537&amp;passwd=rLRQUz&amp;type=blastkoala&amp;code=user&amp;target=fig%7C1029756%2E3%2Epeg%2E2608" TargetMode="External"/><Relationship Id="rId121" Type="http://schemas.openxmlformats.org/officeDocument/2006/relationships/hyperlink" Target="https://www.kegg.jp/kegg-bin/blastkoala_result_gene_list?id=fdcc166cff7cf902907463ff7eff1e42019cc537&amp;passwd=rLRQUz&amp;type=blastkoala&amp;code=user&amp;target=fig%7C1029756%2E3%2Epeg%2E41" TargetMode="External"/><Relationship Id="rId2966" Type="http://schemas.openxmlformats.org/officeDocument/2006/relationships/hyperlink" Target="https://www.kegg.jp/dbget-bin/www_bget?ko:K03733" TargetMode="External"/><Relationship Id="rId5372" Type="http://schemas.openxmlformats.org/officeDocument/2006/relationships/hyperlink" Target="https://www.kegg.jp/dbget-bin/www_bget?ko:" TargetMode="External"/><Relationship Id="rId6009" Type="http://schemas.openxmlformats.org/officeDocument/2006/relationships/hyperlink" Target="https://www.kegg.jp/kegg-bin/blastkoala_result_gene_list?id=fdcc166cff7cf902907463ff7eff1e42019cc537&amp;passwd=rLRQUz&amp;type=blastkoala&amp;code=user&amp;target=fig%7C1029756%2E3%2Epeg%2E2004" TargetMode="External"/><Relationship Id="rId6423" Type="http://schemas.openxmlformats.org/officeDocument/2006/relationships/hyperlink" Target="https://www.kegg.jp/kegg-bin/blastkoala_result_gene_list?id=fdcc166cff7cf902907463ff7eff1e42019cc537&amp;passwd=rLRQUz&amp;type=blastkoala&amp;code=user&amp;target=fig%7C1029756%2E3%2Epeg%2E2142" TargetMode="External"/><Relationship Id="rId9579" Type="http://schemas.openxmlformats.org/officeDocument/2006/relationships/hyperlink" Target="https://www.kegg.jp/kegg-bin/blastkoala_result_gene_list?id=fdcc166cff7cf902907463ff7eff1e42019cc537&amp;passwd=rLRQUz&amp;type=blastkoala&amp;code=user&amp;target=fig%7C1029756%2E3%2Epeg%2E3194" TargetMode="External"/><Relationship Id="rId9993" Type="http://schemas.openxmlformats.org/officeDocument/2006/relationships/hyperlink" Target="https://www.kegg.jp/kegg-bin/blastkoala_result_gene_list?id=fdcc166cff7cf902907463ff7eff1e42019cc537&amp;passwd=rLRQUz&amp;type=blastkoala&amp;code=user&amp;target=fig%7C1029756%2E3%2Epeg%2E3332" TargetMode="External"/><Relationship Id="rId938" Type="http://schemas.openxmlformats.org/officeDocument/2006/relationships/hyperlink" Target="https://www.kegg.jp/dbget-bin/www_bget?ko:K01284" TargetMode="External"/><Relationship Id="rId1568" Type="http://schemas.openxmlformats.org/officeDocument/2006/relationships/hyperlink" Target="https://www.kegg.jp/dbget-bin/www_bget?ko:K15228" TargetMode="External"/><Relationship Id="rId2619" Type="http://schemas.openxmlformats.org/officeDocument/2006/relationships/hyperlink" Target="https://www.kegg.jp/kegg-bin/blastkoala_result_gene_list?id=fdcc166cff7cf902907463ff7eff1e42019cc537&amp;passwd=rLRQUz&amp;type=blastkoala&amp;code=user&amp;target=fig%7C1029756%2E3%2Epeg%2E873" TargetMode="External"/><Relationship Id="rId5025" Type="http://schemas.openxmlformats.org/officeDocument/2006/relationships/hyperlink" Target="https://www.kegg.jp/kegg-bin/blastkoala_result_gene_list?id=fdcc166cff7cf902907463ff7eff1e42019cc537&amp;passwd=rLRQUz&amp;type=blastkoala&amp;code=user&amp;target=fig%7C1029756%2E3%2Epeg%2E1676" TargetMode="External"/><Relationship Id="rId8595" Type="http://schemas.openxmlformats.org/officeDocument/2006/relationships/hyperlink" Target="https://www.kegg.jp/kegg-bin/blastkoala_result_gene_list?id=fdcc166cff7cf902907463ff7eff1e42019cc537&amp;passwd=rLRQUz&amp;type=blastkoala&amp;code=user&amp;target=fig%7C1029756%2E3%2Epeg%2E2866" TargetMode="External"/><Relationship Id="rId9646" Type="http://schemas.openxmlformats.org/officeDocument/2006/relationships/hyperlink" Target="https://www.kegg.jp/dbget-bin/www_bget?ko:K11688" TargetMode="External"/><Relationship Id="rId1635" Type="http://schemas.openxmlformats.org/officeDocument/2006/relationships/hyperlink" Target="https://www.kegg.jp/dbget-bin/www_bget?ko:" TargetMode="External"/><Relationship Id="rId1982" Type="http://schemas.openxmlformats.org/officeDocument/2006/relationships/hyperlink" Target="https://www.kegg.jp/dbget-bin/www_bget?ko:" TargetMode="External"/><Relationship Id="rId4041" Type="http://schemas.openxmlformats.org/officeDocument/2006/relationships/hyperlink" Target="https://www.kegg.jp/kegg-bin/blastkoala_result_gene_list?id=fdcc166cff7cf902907463ff7eff1e42019cc537&amp;passwd=rLRQUz&amp;type=blastkoala&amp;code=user&amp;target=fig%7C1029756%2E3%2Epeg%2E1348" TargetMode="External"/><Relationship Id="rId7197" Type="http://schemas.openxmlformats.org/officeDocument/2006/relationships/hyperlink" Target="https://www.kegg.jp/kegg-bin/blastkoala_result_gene_list?id=fdcc166cff7cf902907463ff7eff1e42019cc537&amp;passwd=rLRQUz&amp;type=blastkoala&amp;code=user&amp;target=fig%7C1029756%2E3%2Epeg%2E2400" TargetMode="External"/><Relationship Id="rId8248" Type="http://schemas.openxmlformats.org/officeDocument/2006/relationships/hyperlink" Target="https://www.kegg.jp/dbget-bin/www_bget?ko:K06966" TargetMode="External"/><Relationship Id="rId8662" Type="http://schemas.openxmlformats.org/officeDocument/2006/relationships/hyperlink" Target="https://www.kegg.jp/dbget-bin/www_bget?ko:K02863" TargetMode="External"/><Relationship Id="rId10178" Type="http://schemas.openxmlformats.org/officeDocument/2006/relationships/hyperlink" Target="https://www.kegg.jp/dbget-bin/www_bget?ko:K00982" TargetMode="External"/><Relationship Id="rId7264" Type="http://schemas.openxmlformats.org/officeDocument/2006/relationships/hyperlink" Target="https://www.kegg.jp/dbget-bin/www_bget?ko:K06985" TargetMode="External"/><Relationship Id="rId8315" Type="http://schemas.openxmlformats.org/officeDocument/2006/relationships/hyperlink" Target="https://www.kegg.jp/dbget-bin/www_bget?ko:K22684" TargetMode="External"/><Relationship Id="rId9713" Type="http://schemas.openxmlformats.org/officeDocument/2006/relationships/hyperlink" Target="https://www.kegg.jp/dbget-bin/www_bget?ko:" TargetMode="External"/><Relationship Id="rId10592" Type="http://schemas.openxmlformats.org/officeDocument/2006/relationships/hyperlink" Target="https://www.kegg.jp/dbget-bin/www_bget?ko:" TargetMode="External"/><Relationship Id="rId1702" Type="http://schemas.openxmlformats.org/officeDocument/2006/relationships/hyperlink" Target="https://www.kegg.jp/kegg-bin/blastkoala_result_gene_list?id=fdcc166cff7cf902907463ff7eff1e42019cc537&amp;passwd=rLRQUz&amp;type=blastkoala&amp;code=user&amp;target=fig%7C1029756%2E3%2Epeg%2E568" TargetMode="External"/><Relationship Id="rId4858" Type="http://schemas.openxmlformats.org/officeDocument/2006/relationships/hyperlink" Target="https://www.kegg.jp/dbget-bin/www_bget?ko:K19341" TargetMode="External"/><Relationship Id="rId5909" Type="http://schemas.openxmlformats.org/officeDocument/2006/relationships/hyperlink" Target="https://www.kegg.jp/dbget-bin/www_bget?ko:K07140" TargetMode="External"/><Relationship Id="rId10245" Type="http://schemas.openxmlformats.org/officeDocument/2006/relationships/hyperlink" Target="https://www.kegg.jp/kegg-bin/blastkoala_result_gene_list?id=fdcc166cff7cf902907463ff7eff1e42019cc537&amp;passwd=rLRQUz&amp;type=blastkoala&amp;code=user&amp;target=fig%7C1029756%2E3%2Epeg%2E3416" TargetMode="External"/><Relationship Id="rId3874" Type="http://schemas.openxmlformats.org/officeDocument/2006/relationships/hyperlink" Target="https://www.kegg.jp/dbget-bin/www_bget?ko:" TargetMode="External"/><Relationship Id="rId4925" Type="http://schemas.openxmlformats.org/officeDocument/2006/relationships/hyperlink" Target="https://www.kegg.jp/dbget-bin/www_bget?ko:" TargetMode="External"/><Relationship Id="rId6280" Type="http://schemas.openxmlformats.org/officeDocument/2006/relationships/hyperlink" Target="https://www.kegg.jp/dbget-bin/www_bget?ko:K05973" TargetMode="External"/><Relationship Id="rId7331" Type="http://schemas.openxmlformats.org/officeDocument/2006/relationships/hyperlink" Target="https://www.kegg.jp/dbget-bin/www_bget?ko:" TargetMode="External"/><Relationship Id="rId9089" Type="http://schemas.openxmlformats.org/officeDocument/2006/relationships/hyperlink" Target="https://www.kegg.jp/dbget-bin/www_bget?ko:K22296" TargetMode="External"/><Relationship Id="rId10312" Type="http://schemas.openxmlformats.org/officeDocument/2006/relationships/hyperlink" Target="https://www.kegg.jp/dbget-bin/www_bget?ko:K03621" TargetMode="External"/><Relationship Id="rId795" Type="http://schemas.openxmlformats.org/officeDocument/2006/relationships/hyperlink" Target="https://www.kegg.jp/dbget-bin/www_bget?ko:" TargetMode="External"/><Relationship Id="rId2476" Type="http://schemas.openxmlformats.org/officeDocument/2006/relationships/hyperlink" Target="https://www.kegg.jp/dbget-bin/www_bget?ko:K02408" TargetMode="External"/><Relationship Id="rId2890" Type="http://schemas.openxmlformats.org/officeDocument/2006/relationships/hyperlink" Target="https://www.kegg.jp/dbget-bin/www_bget?ko:" TargetMode="External"/><Relationship Id="rId3527" Type="http://schemas.openxmlformats.org/officeDocument/2006/relationships/hyperlink" Target="https://www.kegg.jp/dbget-bin/www_bget?ko:K22296" TargetMode="External"/><Relationship Id="rId3941" Type="http://schemas.openxmlformats.org/officeDocument/2006/relationships/hyperlink" Target="https://www.kegg.jp/dbget-bin/www_bget?ko:" TargetMode="External"/><Relationship Id="rId448" Type="http://schemas.openxmlformats.org/officeDocument/2006/relationships/hyperlink" Target="https://www.kegg.jp/kegg-bin/blastkoala_result_gene_list?id=fdcc166cff7cf902907463ff7eff1e42019cc537&amp;passwd=rLRQUz&amp;type=blastkoala&amp;code=user&amp;target=fig%7C1029756%2E3%2Epeg%2E150" TargetMode="External"/><Relationship Id="rId862" Type="http://schemas.openxmlformats.org/officeDocument/2006/relationships/hyperlink" Target="https://www.kegg.jp/kegg-bin/blastkoala_result_gene_list?id=fdcc166cff7cf902907463ff7eff1e42019cc537&amp;passwd=rLRQUz&amp;type=blastkoala&amp;code=user&amp;target=fig%7C1029756%2E3%2Epeg%2E288" TargetMode="External"/><Relationship Id="rId1078" Type="http://schemas.openxmlformats.org/officeDocument/2006/relationships/hyperlink" Target="https://www.kegg.jp/kegg-bin/blastkoala_result_gene_list?id=fdcc166cff7cf902907463ff7eff1e42019cc537&amp;passwd=rLRQUz&amp;type=blastkoala&amp;code=user&amp;target=fig%7C1029756%2E3%2Epeg%2E360" TargetMode="External"/><Relationship Id="rId1492" Type="http://schemas.openxmlformats.org/officeDocument/2006/relationships/hyperlink" Target="https://www.kegg.jp/kegg-bin/blastkoala_result_gene_list?id=fdcc166cff7cf902907463ff7eff1e42019cc537&amp;passwd=rLRQUz&amp;type=blastkoala&amp;code=user&amp;target=fig%7C1029756%2E3%2Epeg%2E498" TargetMode="External"/><Relationship Id="rId2129" Type="http://schemas.openxmlformats.org/officeDocument/2006/relationships/hyperlink" Target="https://www.kegg.jp/dbget-bin/www_bget?ko:" TargetMode="External"/><Relationship Id="rId2543" Type="http://schemas.openxmlformats.org/officeDocument/2006/relationships/hyperlink" Target="https://www.kegg.jp/dbget-bin/www_bget?ko:" TargetMode="External"/><Relationship Id="rId5699" Type="http://schemas.openxmlformats.org/officeDocument/2006/relationships/hyperlink" Target="https://www.kegg.jp/dbget-bin/www_bget?ko:K07082" TargetMode="External"/><Relationship Id="rId6000" Type="http://schemas.openxmlformats.org/officeDocument/2006/relationships/hyperlink" Target="https://www.kegg.jp/kegg-bin/blastkoala_result_gene_list?id=fdcc166cff7cf902907463ff7eff1e42019cc537&amp;passwd=rLRQUz&amp;type=blastkoala&amp;code=user&amp;target=fig%7C1029756%2E3%2Epeg%2E2001" TargetMode="External"/><Relationship Id="rId9156" Type="http://schemas.openxmlformats.org/officeDocument/2006/relationships/hyperlink" Target="https://www.kegg.jp/kegg-bin/blastkoala_result_gene_list?id=fdcc166cff7cf902907463ff7eff1e42019cc537&amp;passwd=rLRQUz&amp;type=blastkoala&amp;code=user&amp;target=fig%7C1029756%2E3%2Epeg%2E3053" TargetMode="External"/><Relationship Id="rId9570" Type="http://schemas.openxmlformats.org/officeDocument/2006/relationships/hyperlink" Target="https://www.kegg.jp/kegg-bin/blastkoala_result_gene_list?id=fdcc166cff7cf902907463ff7eff1e42019cc537&amp;passwd=rLRQUz&amp;type=blastkoala&amp;code=user&amp;target=fig%7C1029756%2E3%2Epeg%2E3191" TargetMode="External"/><Relationship Id="rId515" Type="http://schemas.openxmlformats.org/officeDocument/2006/relationships/hyperlink" Target="https://www.kegg.jp/dbget-bin/www_bget?ko:" TargetMode="External"/><Relationship Id="rId1145" Type="http://schemas.openxmlformats.org/officeDocument/2006/relationships/hyperlink" Target="https://www.kegg.jp/dbget-bin/www_bget?ko:K01599" TargetMode="External"/><Relationship Id="rId5766" Type="http://schemas.openxmlformats.org/officeDocument/2006/relationships/hyperlink" Target="https://www.kegg.jp/kegg-bin/blastkoala_result_gene_list?id=fdcc166cff7cf902907463ff7eff1e42019cc537&amp;passwd=rLRQUz&amp;type=blastkoala&amp;code=user&amp;target=fig%7C1029756%2E3%2Epeg%2E1923" TargetMode="External"/><Relationship Id="rId8172" Type="http://schemas.openxmlformats.org/officeDocument/2006/relationships/hyperlink" Target="https://www.kegg.jp/kegg-bin/blastkoala_result_gene_list?id=fdcc166cff7cf902907463ff7eff1e42019cc537&amp;passwd=rLRQUz&amp;type=blastkoala&amp;code=user&amp;target=fig%7C1029756%2E3%2Epeg%2E2725" TargetMode="External"/><Relationship Id="rId9223" Type="http://schemas.openxmlformats.org/officeDocument/2006/relationships/hyperlink" Target="https://www.kegg.jp/dbget-bin/www_bget?ko:K06188" TargetMode="External"/><Relationship Id="rId1212" Type="http://schemas.openxmlformats.org/officeDocument/2006/relationships/hyperlink" Target="https://www.kegg.jp/dbget-bin/www_bget?ko:" TargetMode="External"/><Relationship Id="rId2610" Type="http://schemas.openxmlformats.org/officeDocument/2006/relationships/hyperlink" Target="https://www.kegg.jp/kegg-bin/blastkoala_result_gene_list?id=fdcc166cff7cf902907463ff7eff1e42019cc537&amp;passwd=rLRQUz&amp;type=blastkoala&amp;code=user&amp;target=fig%7C1029756%2E3%2Epeg%2E870" TargetMode="External"/><Relationship Id="rId4368" Type="http://schemas.openxmlformats.org/officeDocument/2006/relationships/hyperlink" Target="https://www.kegg.jp/kegg-bin/blastkoala_result_gene_list?id=fdcc166cff7cf902907463ff7eff1e42019cc537&amp;passwd=rLRQUz&amp;type=blastkoala&amp;code=user&amp;target=fig%7C1029756%2E3%2Epeg%2E1457" TargetMode="External"/><Relationship Id="rId5419" Type="http://schemas.openxmlformats.org/officeDocument/2006/relationships/hyperlink" Target="https://www.kegg.jp/dbget-bin/www_bget?ko:" TargetMode="External"/><Relationship Id="rId6817" Type="http://schemas.openxmlformats.org/officeDocument/2006/relationships/hyperlink" Target="https://www.kegg.jp/dbget-bin/www_bget?ko:K01915" TargetMode="External"/><Relationship Id="rId4782" Type="http://schemas.openxmlformats.org/officeDocument/2006/relationships/hyperlink" Target="https://www.kegg.jp/kegg-bin/blastkoala_result_gene_list?id=fdcc166cff7cf902907463ff7eff1e42019cc537&amp;passwd=rLRQUz&amp;type=blastkoala&amp;code=user&amp;target=fig%7C1029756%2E3%2Epeg%2E1595" TargetMode="External"/><Relationship Id="rId5833" Type="http://schemas.openxmlformats.org/officeDocument/2006/relationships/hyperlink" Target="https://www.kegg.jp/dbget-bin/www_bget?ko:" TargetMode="External"/><Relationship Id="rId8989" Type="http://schemas.openxmlformats.org/officeDocument/2006/relationships/hyperlink" Target="https://www.kegg.jp/dbget-bin/www_bget?ko:K00145" TargetMode="External"/><Relationship Id="rId3037" Type="http://schemas.openxmlformats.org/officeDocument/2006/relationships/hyperlink" Target="https://www.kegg.jp/dbget-bin/www_bget?ko:K03307" TargetMode="External"/><Relationship Id="rId3384" Type="http://schemas.openxmlformats.org/officeDocument/2006/relationships/hyperlink" Target="https://www.kegg.jp/kegg-bin/blastkoala_result_gene_list?id=fdcc166cff7cf902907463ff7eff1e42019cc537&amp;passwd=rLRQUz&amp;type=blastkoala&amp;code=user&amp;target=fig%7C1029756%2E3%2Epeg%2E1128" TargetMode="External"/><Relationship Id="rId4435" Type="http://schemas.openxmlformats.org/officeDocument/2006/relationships/hyperlink" Target="https://www.kegg.jp/dbget-bin/www_bget?ko:" TargetMode="External"/><Relationship Id="rId5900" Type="http://schemas.openxmlformats.org/officeDocument/2006/relationships/hyperlink" Target="https://www.kegg.jp/dbget-bin/www_bget?ko:K01448" TargetMode="External"/><Relationship Id="rId3451" Type="http://schemas.openxmlformats.org/officeDocument/2006/relationships/hyperlink" Target="https://www.kegg.jp/dbget-bin/www_bget?ko:K01703" TargetMode="External"/><Relationship Id="rId4502" Type="http://schemas.openxmlformats.org/officeDocument/2006/relationships/hyperlink" Target="https://www.kegg.jp/dbget-bin/www_bget?ko:" TargetMode="External"/><Relationship Id="rId7658" Type="http://schemas.openxmlformats.org/officeDocument/2006/relationships/hyperlink" Target="https://www.kegg.jp/dbget-bin/www_bget?ko:" TargetMode="External"/><Relationship Id="rId8709" Type="http://schemas.openxmlformats.org/officeDocument/2006/relationships/hyperlink" Target="https://www.kegg.jp/kegg-bin/blastkoala_result_gene_list?id=fdcc166cff7cf902907463ff7eff1e42019cc537&amp;passwd=rLRQUz&amp;type=blastkoala&amp;code=user&amp;target=fig%7C1029756%2E3%2Epeg%2E2904" TargetMode="External"/><Relationship Id="rId10639" Type="http://schemas.openxmlformats.org/officeDocument/2006/relationships/hyperlink" Target="https://www.kegg.jp/dbget-bin/www_bget?ko:K03395" TargetMode="External"/><Relationship Id="rId372" Type="http://schemas.openxmlformats.org/officeDocument/2006/relationships/hyperlink" Target="https://www.kegg.jp/dbget-bin/www_bget?ko:K13829" TargetMode="External"/><Relationship Id="rId2053" Type="http://schemas.openxmlformats.org/officeDocument/2006/relationships/hyperlink" Target="https://www.kegg.jp/dbget-bin/www_bget?ko:K01889" TargetMode="External"/><Relationship Id="rId3104" Type="http://schemas.openxmlformats.org/officeDocument/2006/relationships/hyperlink" Target="https://www.kegg.jp/dbget-bin/www_bget?ko:" TargetMode="External"/><Relationship Id="rId6674" Type="http://schemas.openxmlformats.org/officeDocument/2006/relationships/hyperlink" Target="https://www.kegg.jp/dbget-bin/www_bget?ko:" TargetMode="External"/><Relationship Id="rId7725" Type="http://schemas.openxmlformats.org/officeDocument/2006/relationships/hyperlink" Target="https://www.kegg.jp/kegg-bin/blastkoala_result_gene_list?id=fdcc166cff7cf902907463ff7eff1e42019cc537&amp;passwd=rLRQUz&amp;type=blastkoala&amp;code=user&amp;target=fig%7C1029756%2E3%2Epeg%2E2576" TargetMode="External"/><Relationship Id="rId9080" Type="http://schemas.openxmlformats.org/officeDocument/2006/relationships/hyperlink" Target="https://www.kegg.jp/dbget-bin/www_bget?ko:" TargetMode="External"/><Relationship Id="rId2120" Type="http://schemas.openxmlformats.org/officeDocument/2006/relationships/hyperlink" Target="https://www.kegg.jp/dbget-bin/www_bget?ko:" TargetMode="External"/><Relationship Id="rId5276" Type="http://schemas.openxmlformats.org/officeDocument/2006/relationships/hyperlink" Target="https://www.kegg.jp/dbget-bin/www_bget?ko:" TargetMode="External"/><Relationship Id="rId5690" Type="http://schemas.openxmlformats.org/officeDocument/2006/relationships/hyperlink" Target="https://www.kegg.jp/dbget-bin/www_bget?ko:" TargetMode="External"/><Relationship Id="rId6327" Type="http://schemas.openxmlformats.org/officeDocument/2006/relationships/hyperlink" Target="https://www.kegg.jp/kegg-bin/blastkoala_result_gene_list?id=fdcc166cff7cf902907463ff7eff1e42019cc537&amp;passwd=rLRQUz&amp;type=blastkoala&amp;code=user&amp;target=fig%7C1029756%2E3%2Epeg%2E2110" TargetMode="External"/><Relationship Id="rId6741" Type="http://schemas.openxmlformats.org/officeDocument/2006/relationships/hyperlink" Target="https://www.kegg.jp/kegg-bin/blastkoala_result_gene_list?id=fdcc166cff7cf902907463ff7eff1e42019cc537&amp;passwd=rLRQUz&amp;type=blastkoala&amp;code=user&amp;target=fig%7C1029756%2E3%2Epeg%2E2248" TargetMode="External"/><Relationship Id="rId9897" Type="http://schemas.openxmlformats.org/officeDocument/2006/relationships/hyperlink" Target="https://www.kegg.jp/kegg-bin/blastkoala_result_gene_list?id=fdcc166cff7cf902907463ff7eff1e42019cc537&amp;passwd=rLRQUz&amp;type=blastkoala&amp;code=user&amp;target=fig%7C1029756%2E3%2Epeg%2E3300" TargetMode="External"/><Relationship Id="rId4292" Type="http://schemas.openxmlformats.org/officeDocument/2006/relationships/hyperlink" Target="https://www.kegg.jp/dbget-bin/www_bget?ko:" TargetMode="External"/><Relationship Id="rId5343" Type="http://schemas.openxmlformats.org/officeDocument/2006/relationships/hyperlink" Target="https://www.kegg.jp/kegg-bin/blastkoala_result_gene_list?id=fdcc166cff7cf902907463ff7eff1e42019cc537&amp;passwd=rLRQUz&amp;type=blastkoala&amp;code=user&amp;target=fig%7C1029756%2E3%2Epeg%2E1782" TargetMode="External"/><Relationship Id="rId8499" Type="http://schemas.openxmlformats.org/officeDocument/2006/relationships/hyperlink" Target="https://www.kegg.jp/kegg-bin/blastkoala_result_gene_list?id=fdcc166cff7cf902907463ff7eff1e42019cc537&amp;passwd=rLRQUz&amp;type=blastkoala&amp;code=user&amp;target=fig%7C1029756%2E3%2Epeg%2E2834" TargetMode="External"/><Relationship Id="rId1886" Type="http://schemas.openxmlformats.org/officeDocument/2006/relationships/hyperlink" Target="https://www.kegg.jp/dbget-bin/www_bget?ko:K18979" TargetMode="External"/><Relationship Id="rId2937" Type="http://schemas.openxmlformats.org/officeDocument/2006/relationships/hyperlink" Target="https://www.kegg.jp/kegg-bin/blastkoala_result_gene_list?id=fdcc166cff7cf902907463ff7eff1e42019cc537&amp;passwd=rLRQUz&amp;type=blastkoala&amp;code=user&amp;target=fig%7C1029756%2E3%2Epeg%2E979" TargetMode="External"/><Relationship Id="rId9964" Type="http://schemas.openxmlformats.org/officeDocument/2006/relationships/hyperlink" Target="https://www.kegg.jp/dbget-bin/www_bget?ko:K05807" TargetMode="External"/><Relationship Id="rId909" Type="http://schemas.openxmlformats.org/officeDocument/2006/relationships/hyperlink" Target="https://www.kegg.jp/dbget-bin/www_bget?ko:" TargetMode="External"/><Relationship Id="rId1539" Type="http://schemas.openxmlformats.org/officeDocument/2006/relationships/hyperlink" Target="https://www.kegg.jp/dbget-bin/www_bget?ko:K03532" TargetMode="External"/><Relationship Id="rId1953" Type="http://schemas.openxmlformats.org/officeDocument/2006/relationships/hyperlink" Target="https://www.kegg.jp/kegg-bin/blastkoala_result_gene_list?id=fdcc166cff7cf902907463ff7eff1e42019cc537&amp;passwd=rLRQUz&amp;type=blastkoala&amp;code=user&amp;target=fig%7C1029756%2E3%2Epeg%2E651" TargetMode="External"/><Relationship Id="rId5410" Type="http://schemas.openxmlformats.org/officeDocument/2006/relationships/hyperlink" Target="https://www.kegg.jp/dbget-bin/www_bget?ko:K01420" TargetMode="External"/><Relationship Id="rId7168" Type="http://schemas.openxmlformats.org/officeDocument/2006/relationships/hyperlink" Target="https://www.kegg.jp/dbget-bin/www_bget?ko:K00537" TargetMode="External"/><Relationship Id="rId8566" Type="http://schemas.openxmlformats.org/officeDocument/2006/relationships/hyperlink" Target="https://www.kegg.jp/dbget-bin/www_bget?ko:K02931" TargetMode="External"/><Relationship Id="rId8980" Type="http://schemas.openxmlformats.org/officeDocument/2006/relationships/hyperlink" Target="https://www.kegg.jp/dbget-bin/www_bget?ko:K02871" TargetMode="External"/><Relationship Id="rId9617" Type="http://schemas.openxmlformats.org/officeDocument/2006/relationships/hyperlink" Target="https://www.kegg.jp/dbget-bin/www_bget?ko:" TargetMode="External"/><Relationship Id="rId10496" Type="http://schemas.openxmlformats.org/officeDocument/2006/relationships/hyperlink" Target="https://www.kegg.jp/dbget-bin/www_bget?ko:" TargetMode="External"/><Relationship Id="rId1606" Type="http://schemas.openxmlformats.org/officeDocument/2006/relationships/hyperlink" Target="https://www.kegg.jp/kegg-bin/blastkoala_result_gene_list?id=fdcc166cff7cf902907463ff7eff1e42019cc537&amp;passwd=rLRQUz&amp;type=blastkoala&amp;code=user&amp;target=fig%7C1029756%2E3%2Epeg%2E536" TargetMode="External"/><Relationship Id="rId4012" Type="http://schemas.openxmlformats.org/officeDocument/2006/relationships/hyperlink" Target="https://www.kegg.jp/dbget-bin/www_bget?ko:K01876" TargetMode="External"/><Relationship Id="rId7582" Type="http://schemas.openxmlformats.org/officeDocument/2006/relationships/hyperlink" Target="https://www.kegg.jp/dbget-bin/www_bget?ko:" TargetMode="External"/><Relationship Id="rId8219" Type="http://schemas.openxmlformats.org/officeDocument/2006/relationships/hyperlink" Target="https://www.kegg.jp/dbget-bin/www_bget?ko:" TargetMode="External"/><Relationship Id="rId8633" Type="http://schemas.openxmlformats.org/officeDocument/2006/relationships/hyperlink" Target="https://www.kegg.jp/dbget-bin/www_bget?ko:K08282" TargetMode="External"/><Relationship Id="rId10149" Type="http://schemas.openxmlformats.org/officeDocument/2006/relationships/hyperlink" Target="https://www.kegg.jp/kegg-bin/blastkoala_result_gene_list?id=fdcc166cff7cf902907463ff7eff1e42019cc537&amp;passwd=rLRQUz&amp;type=blastkoala&amp;code=user&amp;target=fig%7C1029756%2E3%2Epeg%2E3384" TargetMode="External"/><Relationship Id="rId10563" Type="http://schemas.openxmlformats.org/officeDocument/2006/relationships/hyperlink" Target="https://www.kegg.jp/kegg-bin/blastkoala_result_gene_list?id=fdcc166cff7cf902907463ff7eff1e42019cc537&amp;passwd=rLRQUz&amp;type=blastkoala&amp;code=user&amp;target=fig%7C1029756%2E3%2Epeg%2E3522" TargetMode="External"/><Relationship Id="rId3778" Type="http://schemas.openxmlformats.org/officeDocument/2006/relationships/hyperlink" Target="https://www.kegg.jp/dbget-bin/www_bget?ko:K00297" TargetMode="External"/><Relationship Id="rId4829" Type="http://schemas.openxmlformats.org/officeDocument/2006/relationships/hyperlink" Target="https://www.kegg.jp/dbget-bin/www_bget?ko:" TargetMode="External"/><Relationship Id="rId6184" Type="http://schemas.openxmlformats.org/officeDocument/2006/relationships/hyperlink" Target="https://www.kegg.jp/dbget-bin/www_bget?ko:" TargetMode="External"/><Relationship Id="rId7235" Type="http://schemas.openxmlformats.org/officeDocument/2006/relationships/hyperlink" Target="https://www.kegg.jp/dbget-bin/www_bget?ko:" TargetMode="External"/><Relationship Id="rId8700" Type="http://schemas.openxmlformats.org/officeDocument/2006/relationships/hyperlink" Target="https://www.kegg.jp/kegg-bin/blastkoala_result_gene_list?id=fdcc166cff7cf902907463ff7eff1e42019cc537&amp;passwd=rLRQUz&amp;type=blastkoala&amp;code=user&amp;target=fig%7C1029756%2E3%2Epeg%2E2901" TargetMode="External"/><Relationship Id="rId10216" Type="http://schemas.openxmlformats.org/officeDocument/2006/relationships/hyperlink" Target="https://www.kegg.jp/dbget-bin/www_bget?ko:" TargetMode="External"/><Relationship Id="rId699" Type="http://schemas.openxmlformats.org/officeDocument/2006/relationships/hyperlink" Target="https://www.kegg.jp/dbget-bin/www_bget?ko:" TargetMode="External"/><Relationship Id="rId2794" Type="http://schemas.openxmlformats.org/officeDocument/2006/relationships/hyperlink" Target="https://www.kegg.jp/dbget-bin/www_bget?ko:" TargetMode="External"/><Relationship Id="rId3845" Type="http://schemas.openxmlformats.org/officeDocument/2006/relationships/hyperlink" Target="https://www.kegg.jp/dbget-bin/www_bget?ko:K09810" TargetMode="External"/><Relationship Id="rId6251" Type="http://schemas.openxmlformats.org/officeDocument/2006/relationships/hyperlink" Target="https://www.kegg.jp/dbget-bin/www_bget?ko:" TargetMode="External"/><Relationship Id="rId7302" Type="http://schemas.openxmlformats.org/officeDocument/2006/relationships/hyperlink" Target="https://www.kegg.jp/kegg-bin/blastkoala_result_gene_list?id=fdcc166cff7cf902907463ff7eff1e42019cc537&amp;passwd=rLRQUz&amp;type=blastkoala&amp;code=user&amp;target=fig%7C1029756%2E3%2Epeg%2E2435" TargetMode="External"/><Relationship Id="rId10630" Type="http://schemas.openxmlformats.org/officeDocument/2006/relationships/hyperlink" Target="https://www.kegg.jp/dbget-bin/www_bget?ko:" TargetMode="External"/><Relationship Id="rId766" Type="http://schemas.openxmlformats.org/officeDocument/2006/relationships/hyperlink" Target="https://www.kegg.jp/kegg-bin/blastkoala_result_gene_list?id=fdcc166cff7cf902907463ff7eff1e42019cc537&amp;passwd=rLRQUz&amp;type=blastkoala&amp;code=user&amp;target=fig%7C1029756%2E3%2Epeg%2E256" TargetMode="External"/><Relationship Id="rId1396" Type="http://schemas.openxmlformats.org/officeDocument/2006/relationships/hyperlink" Target="https://www.kegg.jp/kegg-bin/blastkoala_result_gene_list?id=fdcc166cff7cf902907463ff7eff1e42019cc537&amp;passwd=rLRQUz&amp;type=blastkoala&amp;code=user&amp;target=fig%7C1029756%2E3%2Epeg%2E466" TargetMode="External"/><Relationship Id="rId2447" Type="http://schemas.openxmlformats.org/officeDocument/2006/relationships/hyperlink" Target="https://www.kegg.jp/dbget-bin/www_bget?ko:" TargetMode="External"/><Relationship Id="rId9474" Type="http://schemas.openxmlformats.org/officeDocument/2006/relationships/hyperlink" Target="https://www.kegg.jp/kegg-bin/blastkoala_result_gene_list?id=fdcc166cff7cf902907463ff7eff1e42019cc537&amp;passwd=rLRQUz&amp;type=blastkoala&amp;code=user&amp;target=fig%7C1029756%2E3%2Epeg%2E3159" TargetMode="External"/><Relationship Id="rId419" Type="http://schemas.openxmlformats.org/officeDocument/2006/relationships/hyperlink" Target="https://www.kegg.jp/dbget-bin/www_bget?ko:K11434" TargetMode="External"/><Relationship Id="rId1049" Type="http://schemas.openxmlformats.org/officeDocument/2006/relationships/hyperlink" Target="https://www.kegg.jp/dbget-bin/www_bget?ko:K00242" TargetMode="External"/><Relationship Id="rId2861" Type="http://schemas.openxmlformats.org/officeDocument/2006/relationships/hyperlink" Target="https://www.kegg.jp/dbget-bin/www_bget?ko:K01265" TargetMode="External"/><Relationship Id="rId3912" Type="http://schemas.openxmlformats.org/officeDocument/2006/relationships/hyperlink" Target="https://www.kegg.jp/kegg-bin/blastkoala_result_gene_list?id=fdcc166cff7cf902907463ff7eff1e42019cc537&amp;passwd=rLRQUz&amp;type=blastkoala&amp;code=user&amp;target=fig%7C1029756%2E3%2Epeg%2E1305" TargetMode="External"/><Relationship Id="rId8076" Type="http://schemas.openxmlformats.org/officeDocument/2006/relationships/hyperlink" Target="https://www.kegg.jp/kegg-bin/blastkoala_result_gene_list?id=fdcc166cff7cf902907463ff7eff1e42019cc537&amp;passwd=rLRQUz&amp;type=blastkoala&amp;code=user&amp;target=fig%7C1029756%2E3%2Epeg%2E2693" TargetMode="External"/><Relationship Id="rId9127" Type="http://schemas.openxmlformats.org/officeDocument/2006/relationships/hyperlink" Target="https://www.kegg.jp/dbget-bin/www_bget?ko:" TargetMode="External"/><Relationship Id="rId833" Type="http://schemas.openxmlformats.org/officeDocument/2006/relationships/hyperlink" Target="https://www.kegg.jp/dbget-bin/www_bget?ko:K07183" TargetMode="External"/><Relationship Id="rId1116" Type="http://schemas.openxmlformats.org/officeDocument/2006/relationships/hyperlink" Target="https://www.kegg.jp/dbget-bin/www_bget?ko:" TargetMode="External"/><Relationship Id="rId1463" Type="http://schemas.openxmlformats.org/officeDocument/2006/relationships/hyperlink" Target="https://www.kegg.jp/dbget-bin/www_bget?ko:" TargetMode="External"/><Relationship Id="rId2514" Type="http://schemas.openxmlformats.org/officeDocument/2006/relationships/hyperlink" Target="https://www.kegg.jp/kegg-bin/blastkoala_result_gene_list?id=fdcc166cff7cf902907463ff7eff1e42019cc537&amp;passwd=rLRQUz&amp;type=blastkoala&amp;code=user&amp;target=fig%7C1029756%2E3%2Epeg%2E838" TargetMode="External"/><Relationship Id="rId7092" Type="http://schemas.openxmlformats.org/officeDocument/2006/relationships/hyperlink" Target="https://www.kegg.jp/kegg-bin/blastkoala_result_gene_list?id=fdcc166cff7cf902907463ff7eff1e42019cc537&amp;passwd=rLRQUz&amp;type=blastkoala&amp;code=user&amp;target=fig%7C1029756%2E3%2Epeg%2E2365" TargetMode="External"/><Relationship Id="rId8143" Type="http://schemas.openxmlformats.org/officeDocument/2006/relationships/hyperlink" Target="https://www.kegg.jp/dbget-bin/www_bget?ko:" TargetMode="External"/><Relationship Id="rId8490" Type="http://schemas.openxmlformats.org/officeDocument/2006/relationships/hyperlink" Target="https://www.kegg.jp/kegg-bin/blastkoala_result_gene_list?id=fdcc166cff7cf902907463ff7eff1e42019cc537&amp;passwd=rLRQUz&amp;type=blastkoala&amp;code=user&amp;target=fig%7C1029756%2E3%2Epeg%2E2831" TargetMode="External"/><Relationship Id="rId9541" Type="http://schemas.openxmlformats.org/officeDocument/2006/relationships/hyperlink" Target="https://www.kegg.jp/dbget-bin/www_bget?ko:K03657" TargetMode="External"/><Relationship Id="rId900" Type="http://schemas.openxmlformats.org/officeDocument/2006/relationships/hyperlink" Target="https://www.kegg.jp/dbget-bin/www_bget?ko:" TargetMode="External"/><Relationship Id="rId1530" Type="http://schemas.openxmlformats.org/officeDocument/2006/relationships/hyperlink" Target="https://www.kegg.jp/dbget-bin/www_bget?ko:" TargetMode="External"/><Relationship Id="rId4686" Type="http://schemas.openxmlformats.org/officeDocument/2006/relationships/hyperlink" Target="https://www.kegg.jp/kegg-bin/blastkoala_result_gene_list?id=fdcc166cff7cf902907463ff7eff1e42019cc537&amp;passwd=rLRQUz&amp;type=blastkoala&amp;code=user&amp;target=fig%7C1029756%2E3%2Epeg%2E1563" TargetMode="External"/><Relationship Id="rId5737" Type="http://schemas.openxmlformats.org/officeDocument/2006/relationships/hyperlink" Target="https://www.kegg.jp/dbget-bin/www_bget?ko:" TargetMode="External"/><Relationship Id="rId10073" Type="http://schemas.openxmlformats.org/officeDocument/2006/relationships/hyperlink" Target="https://www.kegg.jp/dbget-bin/www_bget?ko:" TargetMode="External"/><Relationship Id="rId3288" Type="http://schemas.openxmlformats.org/officeDocument/2006/relationships/hyperlink" Target="https://www.kegg.jp/kegg-bin/blastkoala_result_gene_list?id=fdcc166cff7cf902907463ff7eff1e42019cc537&amp;passwd=rLRQUz&amp;type=blastkoala&amp;code=user&amp;target=fig%7C1029756%2E3%2Epeg%2E1096" TargetMode="External"/><Relationship Id="rId4339" Type="http://schemas.openxmlformats.org/officeDocument/2006/relationships/hyperlink" Target="https://www.kegg.jp/dbget-bin/www_bget?ko:K05936" TargetMode="External"/><Relationship Id="rId4753" Type="http://schemas.openxmlformats.org/officeDocument/2006/relationships/hyperlink" Target="https://www.kegg.jp/dbget-bin/www_bget?ko:" TargetMode="External"/><Relationship Id="rId5804" Type="http://schemas.openxmlformats.org/officeDocument/2006/relationships/hyperlink" Target="https://www.kegg.jp/dbget-bin/www_bget?ko:" TargetMode="External"/><Relationship Id="rId8210" Type="http://schemas.openxmlformats.org/officeDocument/2006/relationships/hyperlink" Target="https://www.kegg.jp/dbget-bin/www_bget?ko:" TargetMode="External"/><Relationship Id="rId10140" Type="http://schemas.openxmlformats.org/officeDocument/2006/relationships/hyperlink" Target="https://www.kegg.jp/kegg-bin/blastkoala_result_gene_list?id=fdcc166cff7cf902907463ff7eff1e42019cc537&amp;passwd=rLRQUz&amp;type=blastkoala&amp;code=user&amp;target=fig%7C1029756%2E3%2Epeg%2E3381" TargetMode="External"/><Relationship Id="rId3355" Type="http://schemas.openxmlformats.org/officeDocument/2006/relationships/hyperlink" Target="https://www.kegg.jp/dbget-bin/www_bget?ko:K07735" TargetMode="External"/><Relationship Id="rId4406" Type="http://schemas.openxmlformats.org/officeDocument/2006/relationships/hyperlink" Target="https://www.kegg.jp/dbget-bin/www_bget?ko:" TargetMode="External"/><Relationship Id="rId7976" Type="http://schemas.openxmlformats.org/officeDocument/2006/relationships/hyperlink" Target="https://www.kegg.jp/dbget-bin/www_bget?ko:" TargetMode="External"/><Relationship Id="rId276" Type="http://schemas.openxmlformats.org/officeDocument/2006/relationships/hyperlink" Target="https://www.kegg.jp/dbget-bin/www_bget?ko:K00208" TargetMode="External"/><Relationship Id="rId690" Type="http://schemas.openxmlformats.org/officeDocument/2006/relationships/hyperlink" Target="https://www.kegg.jp/dbget-bin/www_bget?ko:" TargetMode="External"/><Relationship Id="rId2371" Type="http://schemas.openxmlformats.org/officeDocument/2006/relationships/hyperlink" Target="https://www.kegg.jp/dbget-bin/www_bget?ko:K03686" TargetMode="External"/><Relationship Id="rId3008" Type="http://schemas.openxmlformats.org/officeDocument/2006/relationships/hyperlink" Target="https://www.kegg.jp/dbget-bin/www_bget?ko:K02116" TargetMode="External"/><Relationship Id="rId3422" Type="http://schemas.openxmlformats.org/officeDocument/2006/relationships/hyperlink" Target="https://www.kegg.jp/dbget-bin/www_bget?ko:" TargetMode="External"/><Relationship Id="rId4820" Type="http://schemas.openxmlformats.org/officeDocument/2006/relationships/hyperlink" Target="https://www.kegg.jp/dbget-bin/www_bget?ko:K07016" TargetMode="External"/><Relationship Id="rId6578" Type="http://schemas.openxmlformats.org/officeDocument/2006/relationships/hyperlink" Target="https://www.kegg.jp/dbget-bin/www_bget?ko:" TargetMode="External"/><Relationship Id="rId7629" Type="http://schemas.openxmlformats.org/officeDocument/2006/relationships/hyperlink" Target="https://www.kegg.jp/kegg-bin/blastkoala_result_gene_list?id=fdcc166cff7cf902907463ff7eff1e42019cc537&amp;passwd=rLRQUz&amp;type=blastkoala&amp;code=user&amp;target=fig%7C1029756%2E3%2Epeg%2E2544" TargetMode="External"/><Relationship Id="rId343" Type="http://schemas.openxmlformats.org/officeDocument/2006/relationships/hyperlink" Target="https://www.kegg.jp/kegg-bin/blastkoala_result_gene_list?id=fdcc166cff7cf902907463ff7eff1e42019cc537&amp;passwd=rLRQUz&amp;type=blastkoala&amp;code=user&amp;target=fig%7C1029756%2E3%2Epeg%2E115" TargetMode="External"/><Relationship Id="rId2024" Type="http://schemas.openxmlformats.org/officeDocument/2006/relationships/hyperlink" Target="https://www.kegg.jp/dbget-bin/www_bget?ko:" TargetMode="External"/><Relationship Id="rId6992" Type="http://schemas.openxmlformats.org/officeDocument/2006/relationships/hyperlink" Target="https://www.kegg.jp/dbget-bin/www_bget?ko:" TargetMode="External"/><Relationship Id="rId9051" Type="http://schemas.openxmlformats.org/officeDocument/2006/relationships/hyperlink" Target="https://www.kegg.jp/kegg-bin/blastkoala_result_gene_list?id=fdcc166cff7cf902907463ff7eff1e42019cc537&amp;passwd=rLRQUz&amp;type=blastkoala&amp;code=user&amp;target=fig%7C1029756%2E3%2Epeg%2E3018" TargetMode="External"/><Relationship Id="rId1040" Type="http://schemas.openxmlformats.org/officeDocument/2006/relationships/hyperlink" Target="https://www.kegg.jp/dbget-bin/www_bget?ko:" TargetMode="External"/><Relationship Id="rId4196" Type="http://schemas.openxmlformats.org/officeDocument/2006/relationships/hyperlink" Target="https://www.kegg.jp/dbget-bin/www_bget?ko:K03572" TargetMode="External"/><Relationship Id="rId5247" Type="http://schemas.openxmlformats.org/officeDocument/2006/relationships/hyperlink" Target="https://www.kegg.jp/kegg-bin/blastkoala_result_gene_list?id=fdcc166cff7cf902907463ff7eff1e42019cc537&amp;passwd=rLRQUz&amp;type=blastkoala&amp;code=user&amp;target=fig%7C1029756%2E3%2Epeg%2E1750" TargetMode="External"/><Relationship Id="rId5594" Type="http://schemas.openxmlformats.org/officeDocument/2006/relationships/hyperlink" Target="https://www.kegg.jp/dbget-bin/www_bget?ko:" TargetMode="External"/><Relationship Id="rId6645" Type="http://schemas.openxmlformats.org/officeDocument/2006/relationships/hyperlink" Target="https://www.kegg.jp/kegg-bin/blastkoala_result_gene_list?id=fdcc166cff7cf902907463ff7eff1e42019cc537&amp;passwd=rLRQUz&amp;type=blastkoala&amp;code=user&amp;target=fig%7C1029756%2E3%2Epeg%2E2216" TargetMode="External"/><Relationship Id="rId410" Type="http://schemas.openxmlformats.org/officeDocument/2006/relationships/hyperlink" Target="https://www.kegg.jp/dbget-bin/www_bget?ko:" TargetMode="External"/><Relationship Id="rId5661" Type="http://schemas.openxmlformats.org/officeDocument/2006/relationships/hyperlink" Target="https://www.kegg.jp/kegg-bin/blastkoala_result_gene_list?id=fdcc166cff7cf902907463ff7eff1e42019cc537&amp;passwd=rLRQUz&amp;type=blastkoala&amp;code=user&amp;target=fig%7C1029756%2E3%2Epeg%2E1888" TargetMode="External"/><Relationship Id="rId6712" Type="http://schemas.openxmlformats.org/officeDocument/2006/relationships/hyperlink" Target="https://www.kegg.jp/dbget-bin/www_bget?ko:K04744" TargetMode="External"/><Relationship Id="rId9868" Type="http://schemas.openxmlformats.org/officeDocument/2006/relationships/hyperlink" Target="https://www.kegg.jp/dbget-bin/www_bget?ko:K17226" TargetMode="External"/><Relationship Id="rId1857" Type="http://schemas.openxmlformats.org/officeDocument/2006/relationships/hyperlink" Target="https://www.kegg.jp/dbget-bin/www_bget?ko:" TargetMode="External"/><Relationship Id="rId2908" Type="http://schemas.openxmlformats.org/officeDocument/2006/relationships/hyperlink" Target="https://www.kegg.jp/dbget-bin/www_bget?ko:" TargetMode="External"/><Relationship Id="rId4263" Type="http://schemas.openxmlformats.org/officeDocument/2006/relationships/hyperlink" Target="https://www.kegg.jp/kegg-bin/blastkoala_result_gene_list?id=fdcc166cff7cf902907463ff7eff1e42019cc537&amp;passwd=rLRQUz&amp;type=blastkoala&amp;code=user&amp;target=fig%7C1029756%2E3%2Epeg%2E1422" TargetMode="External"/><Relationship Id="rId5314" Type="http://schemas.openxmlformats.org/officeDocument/2006/relationships/hyperlink" Target="https://www.kegg.jp/dbget-bin/www_bget?ko:K14441" TargetMode="External"/><Relationship Id="rId8884" Type="http://schemas.openxmlformats.org/officeDocument/2006/relationships/hyperlink" Target="https://www.kegg.jp/dbget-bin/www_bget?ko:K03406" TargetMode="External"/><Relationship Id="rId9935" Type="http://schemas.openxmlformats.org/officeDocument/2006/relationships/hyperlink" Target="https://www.kegg.jp/dbget-bin/www_bget?ko:" TargetMode="External"/><Relationship Id="rId1924" Type="http://schemas.openxmlformats.org/officeDocument/2006/relationships/hyperlink" Target="https://www.kegg.jp/kegg-bin/blastkoala_result_gene_list?id=fdcc166cff7cf902907463ff7eff1e42019cc537&amp;passwd=rLRQUz&amp;type=blastkoala&amp;code=user&amp;target=fig%7C1029756%2E3%2Epeg%2E642" TargetMode="External"/><Relationship Id="rId4330" Type="http://schemas.openxmlformats.org/officeDocument/2006/relationships/hyperlink" Target="https://www.kegg.jp/dbget-bin/www_bget?ko:K02303" TargetMode="External"/><Relationship Id="rId7486" Type="http://schemas.openxmlformats.org/officeDocument/2006/relationships/hyperlink" Target="https://www.kegg.jp/dbget-bin/www_bget?ko:" TargetMode="External"/><Relationship Id="rId8537" Type="http://schemas.openxmlformats.org/officeDocument/2006/relationships/hyperlink" Target="https://www.kegg.jp/dbget-bin/www_bget?ko:" TargetMode="External"/><Relationship Id="rId8951" Type="http://schemas.openxmlformats.org/officeDocument/2006/relationships/hyperlink" Target="https://www.kegg.jp/dbget-bin/www_bget?ko:K01992" TargetMode="External"/><Relationship Id="rId10467" Type="http://schemas.openxmlformats.org/officeDocument/2006/relationships/hyperlink" Target="https://www.kegg.jp/kegg-bin/blastkoala_result_gene_list?id=fdcc166cff7cf902907463ff7eff1e42019cc537&amp;passwd=rLRQUz&amp;type=blastkoala&amp;code=user&amp;target=fig%7C1029756%2E3%2Epeg%2E3490" TargetMode="External"/><Relationship Id="rId6088" Type="http://schemas.openxmlformats.org/officeDocument/2006/relationships/hyperlink" Target="https://www.kegg.jp/dbget-bin/www_bget?ko:" TargetMode="External"/><Relationship Id="rId7139" Type="http://schemas.openxmlformats.org/officeDocument/2006/relationships/hyperlink" Target="https://www.kegg.jp/dbget-bin/www_bget?ko:" TargetMode="External"/><Relationship Id="rId7553" Type="http://schemas.openxmlformats.org/officeDocument/2006/relationships/hyperlink" Target="https://www.kegg.jp/dbget-bin/www_bget?ko:" TargetMode="External"/><Relationship Id="rId8604" Type="http://schemas.openxmlformats.org/officeDocument/2006/relationships/hyperlink" Target="https://www.kegg.jp/kegg-bin/blastkoala_result_gene_list?id=fdcc166cff7cf902907463ff7eff1e42019cc537&amp;passwd=rLRQUz&amp;type=blastkoala&amp;code=user&amp;target=fig%7C1029756%2E3%2Epeg%2E2869" TargetMode="External"/><Relationship Id="rId2698" Type="http://schemas.openxmlformats.org/officeDocument/2006/relationships/hyperlink" Target="https://www.kegg.jp/dbget-bin/www_bget?ko:" TargetMode="External"/><Relationship Id="rId6155" Type="http://schemas.openxmlformats.org/officeDocument/2006/relationships/hyperlink" Target="https://www.kegg.jp/dbget-bin/www_bget?ko:" TargetMode="External"/><Relationship Id="rId7206" Type="http://schemas.openxmlformats.org/officeDocument/2006/relationships/hyperlink" Target="https://www.kegg.jp/kegg-bin/blastkoala_result_gene_list?id=fdcc166cff7cf902907463ff7eff1e42019cc537&amp;passwd=rLRQUz&amp;type=blastkoala&amp;code=user&amp;target=fig%7C1029756%2E3%2Epeg%2E2403" TargetMode="External"/><Relationship Id="rId10534" Type="http://schemas.openxmlformats.org/officeDocument/2006/relationships/hyperlink" Target="https://www.kegg.jp/dbget-bin/www_bget?ko:K00759" TargetMode="External"/><Relationship Id="rId3749" Type="http://schemas.openxmlformats.org/officeDocument/2006/relationships/hyperlink" Target="https://www.kegg.jp/dbget-bin/www_bget?ko:K09796" TargetMode="External"/><Relationship Id="rId5171" Type="http://schemas.openxmlformats.org/officeDocument/2006/relationships/hyperlink" Target="https://www.kegg.jp/dbget-bin/www_bget?ko:" TargetMode="External"/><Relationship Id="rId6222" Type="http://schemas.openxmlformats.org/officeDocument/2006/relationships/hyperlink" Target="https://www.kegg.jp/kegg-bin/blastkoala_result_gene_list?id=fdcc166cff7cf902907463ff7eff1e42019cc537&amp;passwd=rLRQUz&amp;type=blastkoala&amp;code=user&amp;target=fig%7C1029756%2E3%2Epeg%2E2075" TargetMode="External"/><Relationship Id="rId7620" Type="http://schemas.openxmlformats.org/officeDocument/2006/relationships/hyperlink" Target="https://www.kegg.jp/kegg-bin/blastkoala_result_gene_list?id=fdcc166cff7cf902907463ff7eff1e42019cc537&amp;passwd=rLRQUz&amp;type=blastkoala&amp;code=user&amp;target=fig%7C1029756%2E3%2Epeg%2E2541" TargetMode="External"/><Relationship Id="rId9378" Type="http://schemas.openxmlformats.org/officeDocument/2006/relationships/hyperlink" Target="https://www.kegg.jp/kegg-bin/blastkoala_result_gene_list?id=fdcc166cff7cf902907463ff7eff1e42019cc537&amp;passwd=rLRQUz&amp;type=blastkoala&amp;code=user&amp;target=fig%7C1029756%2E3%2Epeg%2E3127" TargetMode="External"/><Relationship Id="rId10601" Type="http://schemas.openxmlformats.org/officeDocument/2006/relationships/hyperlink" Target="https://www.kegg.jp/dbget-bin/www_bget?ko:K01183" TargetMode="External"/><Relationship Id="rId2765" Type="http://schemas.openxmlformats.org/officeDocument/2006/relationships/hyperlink" Target="https://www.kegg.jp/dbget-bin/www_bget?ko:K01187" TargetMode="External"/><Relationship Id="rId3816" Type="http://schemas.openxmlformats.org/officeDocument/2006/relationships/hyperlink" Target="https://www.kegg.jp/kegg-bin/blastkoala_result_gene_list?id=fdcc166cff7cf902907463ff7eff1e42019cc537&amp;passwd=rLRQUz&amp;type=blastkoala&amp;code=user&amp;target=fig%7C1029756%2E3%2Epeg%2E1273" TargetMode="External"/><Relationship Id="rId9792" Type="http://schemas.openxmlformats.org/officeDocument/2006/relationships/hyperlink" Target="https://www.kegg.jp/kegg-bin/blastkoala_result_gene_list?id=fdcc166cff7cf902907463ff7eff1e42019cc537&amp;passwd=rLRQUz&amp;type=blastkoala&amp;code=user&amp;target=fig%7C1029756%2E3%2Epeg%2E3265" TargetMode="External"/><Relationship Id="rId737" Type="http://schemas.openxmlformats.org/officeDocument/2006/relationships/hyperlink" Target="https://www.kegg.jp/dbget-bin/www_bget?ko:" TargetMode="External"/><Relationship Id="rId1367" Type="http://schemas.openxmlformats.org/officeDocument/2006/relationships/hyperlink" Target="https://www.kegg.jp/dbget-bin/www_bget?ko:K07657" TargetMode="External"/><Relationship Id="rId1781" Type="http://schemas.openxmlformats.org/officeDocument/2006/relationships/hyperlink" Target="https://www.kegg.jp/dbget-bin/www_bget?ko:" TargetMode="External"/><Relationship Id="rId2418" Type="http://schemas.openxmlformats.org/officeDocument/2006/relationships/hyperlink" Target="https://www.kegg.jp/kegg-bin/blastkoala_result_gene_list?id=fdcc166cff7cf902907463ff7eff1e42019cc537&amp;passwd=rLRQUz&amp;type=blastkoala&amp;code=user&amp;target=fig%7C1029756%2E3%2Epeg%2E806" TargetMode="External"/><Relationship Id="rId2832" Type="http://schemas.openxmlformats.org/officeDocument/2006/relationships/hyperlink" Target="https://www.kegg.jp/kegg-bin/blastkoala_result_gene_list?id=fdcc166cff7cf902907463ff7eff1e42019cc537&amp;passwd=rLRQUz&amp;type=blastkoala&amp;code=user&amp;target=fig%7C1029756%2E3%2Epeg%2E944" TargetMode="External"/><Relationship Id="rId5988" Type="http://schemas.openxmlformats.org/officeDocument/2006/relationships/hyperlink" Target="https://www.kegg.jp/kegg-bin/blastkoala_result_gene_list?id=fdcc166cff7cf902907463ff7eff1e42019cc537&amp;passwd=rLRQUz&amp;type=blastkoala&amp;code=user&amp;target=fig%7C1029756%2E3%2Epeg%2E1997" TargetMode="External"/><Relationship Id="rId8394" Type="http://schemas.openxmlformats.org/officeDocument/2006/relationships/hyperlink" Target="https://www.kegg.jp/kegg-bin/blastkoala_result_gene_list?id=fdcc166cff7cf902907463ff7eff1e42019cc537&amp;passwd=rLRQUz&amp;type=blastkoala&amp;code=user&amp;target=fig%7C1029756%2E3%2Epeg%2E2799" TargetMode="External"/><Relationship Id="rId9445" Type="http://schemas.openxmlformats.org/officeDocument/2006/relationships/hyperlink" Target="https://www.kegg.jp/dbget-bin/www_bget?ko:K00997" TargetMode="External"/><Relationship Id="rId73" Type="http://schemas.openxmlformats.org/officeDocument/2006/relationships/hyperlink" Target="https://www.kegg.jp/kegg-bin/blastkoala_result_gene_list?id=fdcc166cff7cf902907463ff7eff1e42019cc537&amp;passwd=rLRQUz&amp;type=blastkoala&amp;code=user&amp;target=fig%7C1029756%2E3%2Epeg%2E25" TargetMode="External"/><Relationship Id="rId804" Type="http://schemas.openxmlformats.org/officeDocument/2006/relationships/hyperlink" Target="https://www.kegg.jp/dbget-bin/www_bget?ko:" TargetMode="External"/><Relationship Id="rId1434" Type="http://schemas.openxmlformats.org/officeDocument/2006/relationships/hyperlink" Target="https://www.kegg.jp/dbget-bin/www_bget?ko:K01638" TargetMode="External"/><Relationship Id="rId8047" Type="http://schemas.openxmlformats.org/officeDocument/2006/relationships/hyperlink" Target="https://www.kegg.jp/dbget-bin/www_bget?ko:" TargetMode="External"/><Relationship Id="rId8461" Type="http://schemas.openxmlformats.org/officeDocument/2006/relationships/hyperlink" Target="https://www.kegg.jp/dbget-bin/www_bget?ko:K02569" TargetMode="External"/><Relationship Id="rId9512" Type="http://schemas.openxmlformats.org/officeDocument/2006/relationships/hyperlink" Target="https://www.kegg.jp/dbget-bin/www_bget?ko:" TargetMode="External"/><Relationship Id="rId10391" Type="http://schemas.openxmlformats.org/officeDocument/2006/relationships/hyperlink" Target="https://www.kegg.jp/dbget-bin/www_bget?ko:" TargetMode="External"/><Relationship Id="rId1501" Type="http://schemas.openxmlformats.org/officeDocument/2006/relationships/hyperlink" Target="https://www.kegg.jp/kegg-bin/blastkoala_result_gene_list?id=fdcc166cff7cf902907463ff7eff1e42019cc537&amp;passwd=rLRQUz&amp;type=blastkoala&amp;code=user&amp;target=fig%7C1029756%2E3%2Epeg%2E501" TargetMode="External"/><Relationship Id="rId4657" Type="http://schemas.openxmlformats.org/officeDocument/2006/relationships/hyperlink" Target="https://www.kegg.jp/dbget-bin/www_bget?ko:K03215" TargetMode="External"/><Relationship Id="rId5708" Type="http://schemas.openxmlformats.org/officeDocument/2006/relationships/hyperlink" Target="https://www.kegg.jp/dbget-bin/www_bget?ko:" TargetMode="External"/><Relationship Id="rId7063" Type="http://schemas.openxmlformats.org/officeDocument/2006/relationships/hyperlink" Target="https://www.kegg.jp/dbget-bin/www_bget?ko:" TargetMode="External"/><Relationship Id="rId8114" Type="http://schemas.openxmlformats.org/officeDocument/2006/relationships/hyperlink" Target="https://www.kegg.jp/dbget-bin/www_bget?ko:" TargetMode="External"/><Relationship Id="rId10044" Type="http://schemas.openxmlformats.org/officeDocument/2006/relationships/hyperlink" Target="https://www.kegg.jp/kegg-bin/blastkoala_result_gene_list?id=fdcc166cff7cf902907463ff7eff1e42019cc537&amp;passwd=rLRQUz&amp;type=blastkoala&amp;code=user&amp;target=fig%7C1029756%2E3%2Epeg%2E3349" TargetMode="External"/><Relationship Id="rId3259" Type="http://schemas.openxmlformats.org/officeDocument/2006/relationships/hyperlink" Target="https://www.kegg.jp/dbget-bin/www_bget?ko:K02283" TargetMode="External"/><Relationship Id="rId7130" Type="http://schemas.openxmlformats.org/officeDocument/2006/relationships/hyperlink" Target="https://www.kegg.jp/dbget-bin/www_bget?ko:K03790" TargetMode="External"/><Relationship Id="rId594" Type="http://schemas.openxmlformats.org/officeDocument/2006/relationships/hyperlink" Target="https://www.kegg.jp/dbget-bin/www_bget?ko:" TargetMode="External"/><Relationship Id="rId2275" Type="http://schemas.openxmlformats.org/officeDocument/2006/relationships/hyperlink" Target="https://www.kegg.jp/dbget-bin/www_bget?ko:K09131" TargetMode="External"/><Relationship Id="rId3326" Type="http://schemas.openxmlformats.org/officeDocument/2006/relationships/hyperlink" Target="https://www.kegg.jp/dbget-bin/www_bget?ko:" TargetMode="External"/><Relationship Id="rId3673" Type="http://schemas.openxmlformats.org/officeDocument/2006/relationships/hyperlink" Target="https://www.kegg.jp/dbget-bin/www_bget?ko:" TargetMode="External"/><Relationship Id="rId4724" Type="http://schemas.openxmlformats.org/officeDocument/2006/relationships/hyperlink" Target="https://www.kegg.jp/dbget-bin/www_bget?ko:" TargetMode="External"/><Relationship Id="rId10111" Type="http://schemas.openxmlformats.org/officeDocument/2006/relationships/hyperlink" Target="https://www.kegg.jp/dbget-bin/www_bget?ko:K01469" TargetMode="External"/><Relationship Id="rId247" Type="http://schemas.openxmlformats.org/officeDocument/2006/relationships/hyperlink" Target="https://www.kegg.jp/kegg-bin/blastkoala_result_gene_list?id=fdcc166cff7cf902907463ff7eff1e42019cc537&amp;passwd=rLRQUz&amp;type=blastkoala&amp;code=user&amp;target=fig%7C1029756%2E3%2Epeg%2E83" TargetMode="External"/><Relationship Id="rId3740" Type="http://schemas.openxmlformats.org/officeDocument/2006/relationships/hyperlink" Target="https://www.kegg.jp/dbget-bin/www_bget?ko:" TargetMode="External"/><Relationship Id="rId6896" Type="http://schemas.openxmlformats.org/officeDocument/2006/relationships/hyperlink" Target="https://www.kegg.jp/dbget-bin/www_bget?ko:" TargetMode="External"/><Relationship Id="rId7947" Type="http://schemas.openxmlformats.org/officeDocument/2006/relationships/hyperlink" Target="https://www.kegg.jp/kegg-bin/blastkoala_result_gene_list?id=fdcc166cff7cf902907463ff7eff1e42019cc537&amp;passwd=rLRQUz&amp;type=blastkoala&amp;code=user&amp;target=fig%7C1029756%2E3%2Epeg%2E2650" TargetMode="External"/><Relationship Id="rId661" Type="http://schemas.openxmlformats.org/officeDocument/2006/relationships/hyperlink" Target="https://www.kegg.jp/kegg-bin/blastkoala_result_gene_list?id=fdcc166cff7cf902907463ff7eff1e42019cc537&amp;passwd=rLRQUz&amp;type=blastkoala&amp;code=user&amp;target=fig%7C1029756%2E3%2Epeg%2E221" TargetMode="External"/><Relationship Id="rId1291" Type="http://schemas.openxmlformats.org/officeDocument/2006/relationships/hyperlink" Target="https://www.kegg.jp/kegg-bin/blastkoala_result_gene_list?id=fdcc166cff7cf902907463ff7eff1e42019cc537&amp;passwd=rLRQUz&amp;type=blastkoala&amp;code=user&amp;target=fig%7C1029756%2E3%2Epeg%2E431" TargetMode="External"/><Relationship Id="rId2342" Type="http://schemas.openxmlformats.org/officeDocument/2006/relationships/hyperlink" Target="https://www.kegg.jp/dbget-bin/www_bget?ko:" TargetMode="External"/><Relationship Id="rId5498" Type="http://schemas.openxmlformats.org/officeDocument/2006/relationships/hyperlink" Target="https://www.kegg.jp/dbget-bin/www_bget?ko:K13628" TargetMode="External"/><Relationship Id="rId6549" Type="http://schemas.openxmlformats.org/officeDocument/2006/relationships/hyperlink" Target="https://www.kegg.jp/kegg-bin/blastkoala_result_gene_list?id=fdcc166cff7cf902907463ff7eff1e42019cc537&amp;passwd=rLRQUz&amp;type=blastkoala&amp;code=user&amp;target=fig%7C1029756%2E3%2Epeg%2E2184" TargetMode="External"/><Relationship Id="rId6963" Type="http://schemas.openxmlformats.org/officeDocument/2006/relationships/hyperlink" Target="https://www.kegg.jp/kegg-bin/blastkoala_result_gene_list?id=fdcc166cff7cf902907463ff7eff1e42019cc537&amp;passwd=rLRQUz&amp;type=blastkoala&amp;code=user&amp;target=fig%7C1029756%2E3%2Epeg%2E2322" TargetMode="External"/><Relationship Id="rId314" Type="http://schemas.openxmlformats.org/officeDocument/2006/relationships/hyperlink" Target="https://www.kegg.jp/dbget-bin/www_bget?ko:" TargetMode="External"/><Relationship Id="rId5565" Type="http://schemas.openxmlformats.org/officeDocument/2006/relationships/hyperlink" Target="https://www.kegg.jp/kegg-bin/blastkoala_result_gene_list?id=fdcc166cff7cf902907463ff7eff1e42019cc537&amp;passwd=rLRQUz&amp;type=blastkoala&amp;code=user&amp;target=fig%7C1029756%2E3%2Epeg%2E1856" TargetMode="External"/><Relationship Id="rId6616" Type="http://schemas.openxmlformats.org/officeDocument/2006/relationships/hyperlink" Target="https://www.kegg.jp/dbget-bin/www_bget?ko:K10026" TargetMode="External"/><Relationship Id="rId9022" Type="http://schemas.openxmlformats.org/officeDocument/2006/relationships/hyperlink" Target="https://www.kegg.jp/dbget-bin/www_bget?ko:K02005" TargetMode="External"/><Relationship Id="rId1011" Type="http://schemas.openxmlformats.org/officeDocument/2006/relationships/hyperlink" Target="https://www.kegg.jp/dbget-bin/www_bget?ko:" TargetMode="External"/><Relationship Id="rId4167" Type="http://schemas.openxmlformats.org/officeDocument/2006/relationships/hyperlink" Target="https://www.kegg.jp/kegg-bin/blastkoala_result_gene_list?id=fdcc166cff7cf902907463ff7eff1e42019cc537&amp;passwd=rLRQUz&amp;type=blastkoala&amp;code=user&amp;target=fig%7C1029756%2E3%2Epeg%2E1390" TargetMode="External"/><Relationship Id="rId4581" Type="http://schemas.openxmlformats.org/officeDocument/2006/relationships/hyperlink" Target="https://www.kegg.jp/kegg-bin/blastkoala_result_gene_list?id=fdcc166cff7cf902907463ff7eff1e42019cc537&amp;passwd=rLRQUz&amp;type=blastkoala&amp;code=user&amp;target=fig%7C1029756%2E3%2Epeg%2E1528" TargetMode="External"/><Relationship Id="rId5218" Type="http://schemas.openxmlformats.org/officeDocument/2006/relationships/hyperlink" Target="https://www.kegg.jp/dbget-bin/www_bget?ko:" TargetMode="External"/><Relationship Id="rId5632" Type="http://schemas.openxmlformats.org/officeDocument/2006/relationships/hyperlink" Target="https://www.kegg.jp/dbget-bin/www_bget?ko:" TargetMode="External"/><Relationship Id="rId8788" Type="http://schemas.openxmlformats.org/officeDocument/2006/relationships/hyperlink" Target="https://www.kegg.jp/dbget-bin/www_bget?ko:" TargetMode="External"/><Relationship Id="rId9839" Type="http://schemas.openxmlformats.org/officeDocument/2006/relationships/hyperlink" Target="https://www.kegg.jp/dbget-bin/www_bget?ko:" TargetMode="External"/><Relationship Id="rId3183" Type="http://schemas.openxmlformats.org/officeDocument/2006/relationships/hyperlink" Target="https://www.kegg.jp/kegg-bin/blastkoala_result_gene_list?id=fdcc166cff7cf902907463ff7eff1e42019cc537&amp;passwd=rLRQUz&amp;type=blastkoala&amp;code=user&amp;target=fig%7C1029756%2E3%2Epeg%2E1061" TargetMode="External"/><Relationship Id="rId4234" Type="http://schemas.openxmlformats.org/officeDocument/2006/relationships/hyperlink" Target="https://www.kegg.jp/dbget-bin/www_bget?ko:" TargetMode="External"/><Relationship Id="rId1828" Type="http://schemas.openxmlformats.org/officeDocument/2006/relationships/hyperlink" Target="https://www.kegg.jp/kegg-bin/blastkoala_result_gene_list?id=fdcc166cff7cf902907463ff7eff1e42019cc537&amp;passwd=rLRQUz&amp;type=blastkoala&amp;code=user&amp;target=fig%7C1029756%2E3%2Epeg%2E610" TargetMode="External"/><Relationship Id="rId3250" Type="http://schemas.openxmlformats.org/officeDocument/2006/relationships/hyperlink" Target="https://www.kegg.jp/dbget-bin/www_bget?ko:" TargetMode="External"/><Relationship Id="rId7457" Type="http://schemas.openxmlformats.org/officeDocument/2006/relationships/hyperlink" Target="https://www.kegg.jp/dbget-bin/www_bget?ko:" TargetMode="External"/><Relationship Id="rId8855" Type="http://schemas.openxmlformats.org/officeDocument/2006/relationships/hyperlink" Target="https://www.kegg.jp/dbget-bin/www_bget?ko:" TargetMode="External"/><Relationship Id="rId9906" Type="http://schemas.openxmlformats.org/officeDocument/2006/relationships/hyperlink" Target="https://www.kegg.jp/kegg-bin/blastkoala_result_gene_list?id=fdcc166cff7cf902907463ff7eff1e42019cc537&amp;passwd=rLRQUz&amp;type=blastkoala&amp;code=user&amp;target=fig%7C1029756%2E3%2Epeg%2E3303" TargetMode="External"/><Relationship Id="rId171" Type="http://schemas.openxmlformats.org/officeDocument/2006/relationships/hyperlink" Target="https://www.kegg.jp/dbget-bin/www_bget?ko:K06919" TargetMode="External"/><Relationship Id="rId4301" Type="http://schemas.openxmlformats.org/officeDocument/2006/relationships/hyperlink" Target="https://www.kegg.jp/dbget-bin/www_bget?ko:" TargetMode="External"/><Relationship Id="rId6059" Type="http://schemas.openxmlformats.org/officeDocument/2006/relationships/hyperlink" Target="https://www.kegg.jp/dbget-bin/www_bget?ko:K03070" TargetMode="External"/><Relationship Id="rId7871" Type="http://schemas.openxmlformats.org/officeDocument/2006/relationships/hyperlink" Target="https://www.kegg.jp/dbget-bin/www_bget?ko:K08484" TargetMode="External"/><Relationship Id="rId8508" Type="http://schemas.openxmlformats.org/officeDocument/2006/relationships/hyperlink" Target="https://www.kegg.jp/kegg-bin/blastkoala_result_gene_list?id=fdcc166cff7cf902907463ff7eff1e42019cc537&amp;passwd=rLRQUz&amp;type=blastkoala&amp;code=user&amp;target=fig%7C1029756%2E3%2Epeg%2E2837" TargetMode="External"/><Relationship Id="rId8922" Type="http://schemas.openxmlformats.org/officeDocument/2006/relationships/hyperlink" Target="https://www.kegg.jp/kegg-bin/blastkoala_result_gene_list?id=fdcc166cff7cf902907463ff7eff1e42019cc537&amp;passwd=rLRQUz&amp;type=blastkoala&amp;code=user&amp;target=fig%7C1029756%2E3%2Epeg%2E2975" TargetMode="External"/><Relationship Id="rId10438" Type="http://schemas.openxmlformats.org/officeDocument/2006/relationships/hyperlink" Target="https://www.kegg.jp/dbget-bin/www_bget?ko:K13292" TargetMode="External"/><Relationship Id="rId6473" Type="http://schemas.openxmlformats.org/officeDocument/2006/relationships/hyperlink" Target="https://www.kegg.jp/dbget-bin/www_bget?ko:" TargetMode="External"/><Relationship Id="rId7524" Type="http://schemas.openxmlformats.org/officeDocument/2006/relationships/hyperlink" Target="https://www.kegg.jp/kegg-bin/blastkoala_result_gene_list?id=fdcc166cff7cf902907463ff7eff1e42019cc537&amp;passwd=rLRQUz&amp;type=blastkoala&amp;code=user&amp;target=fig%7C1029756%2E3%2Epeg%2E2509" TargetMode="External"/><Relationship Id="rId10505" Type="http://schemas.openxmlformats.org/officeDocument/2006/relationships/hyperlink" Target="https://www.kegg.jp/dbget-bin/www_bget?ko:" TargetMode="External"/><Relationship Id="rId988" Type="http://schemas.openxmlformats.org/officeDocument/2006/relationships/hyperlink" Target="https://www.kegg.jp/kegg-bin/blastkoala_result_gene_list?id=fdcc166cff7cf902907463ff7eff1e42019cc537&amp;passwd=rLRQUz&amp;type=blastkoala&amp;code=user&amp;target=fig%7C1029756%2E3%2Epeg%2E330" TargetMode="External"/><Relationship Id="rId2669" Type="http://schemas.openxmlformats.org/officeDocument/2006/relationships/hyperlink" Target="https://www.kegg.jp/dbget-bin/www_bget?ko:" TargetMode="External"/><Relationship Id="rId5075" Type="http://schemas.openxmlformats.org/officeDocument/2006/relationships/hyperlink" Target="https://www.kegg.jp/dbget-bin/www_bget?ko:" TargetMode="External"/><Relationship Id="rId6126" Type="http://schemas.openxmlformats.org/officeDocument/2006/relationships/hyperlink" Target="https://www.kegg.jp/kegg-bin/blastkoala_result_gene_list?id=fdcc166cff7cf902907463ff7eff1e42019cc537&amp;passwd=rLRQUz&amp;type=blastkoala&amp;code=user&amp;target=fig%7C1029756%2E3%2Epeg%2E2043" TargetMode="External"/><Relationship Id="rId6540" Type="http://schemas.openxmlformats.org/officeDocument/2006/relationships/hyperlink" Target="https://www.kegg.jp/kegg-bin/blastkoala_result_gene_list?id=fdcc166cff7cf902907463ff7eff1e42019cc537&amp;passwd=rLRQUz&amp;type=blastkoala&amp;code=user&amp;target=fig%7C1029756%2E3%2Epeg%2E2181" TargetMode="External"/><Relationship Id="rId9696" Type="http://schemas.openxmlformats.org/officeDocument/2006/relationships/hyperlink" Target="https://www.kegg.jp/kegg-bin/blastkoala_result_gene_list?id=fdcc166cff7cf902907463ff7eff1e42019cc537&amp;passwd=rLRQUz&amp;type=blastkoala&amp;code=user&amp;target=fig%7C1029756%2E3%2Epeg%2E3233" TargetMode="External"/><Relationship Id="rId1685" Type="http://schemas.openxmlformats.org/officeDocument/2006/relationships/hyperlink" Target="https://www.kegg.jp/dbget-bin/www_bget?ko:" TargetMode="External"/><Relationship Id="rId2736" Type="http://schemas.openxmlformats.org/officeDocument/2006/relationships/hyperlink" Target="https://www.kegg.jp/kegg-bin/blastkoala_result_gene_list?id=fdcc166cff7cf902907463ff7eff1e42019cc537&amp;passwd=rLRQUz&amp;type=blastkoala&amp;code=user&amp;target=fig%7C1029756%2E3%2Epeg%2E912" TargetMode="External"/><Relationship Id="rId4091" Type="http://schemas.openxmlformats.org/officeDocument/2006/relationships/hyperlink" Target="https://www.kegg.jp/dbget-bin/www_bget?ko:K01448" TargetMode="External"/><Relationship Id="rId5142" Type="http://schemas.openxmlformats.org/officeDocument/2006/relationships/hyperlink" Target="https://www.kegg.jp/kegg-bin/blastkoala_result_gene_list?id=fdcc166cff7cf902907463ff7eff1e42019cc537&amp;passwd=rLRQUz&amp;type=blastkoala&amp;code=user&amp;target=fig%7C1029756%2E3%2Epeg%2E1715" TargetMode="External"/><Relationship Id="rId8298" Type="http://schemas.openxmlformats.org/officeDocument/2006/relationships/hyperlink" Target="https://www.kegg.jp/kegg-bin/blastkoala_result_gene_list?id=fdcc166cff7cf902907463ff7eff1e42019cc537&amp;passwd=rLRQUz&amp;type=blastkoala&amp;code=user&amp;target=fig%7C1029756%2E3%2Epeg%2E2767" TargetMode="External"/><Relationship Id="rId9349" Type="http://schemas.openxmlformats.org/officeDocument/2006/relationships/hyperlink" Target="https://www.kegg.jp/dbget-bin/www_bget?ko:K13589" TargetMode="External"/><Relationship Id="rId9763" Type="http://schemas.openxmlformats.org/officeDocument/2006/relationships/hyperlink" Target="https://www.kegg.jp/dbget-bin/www_bget?ko:" TargetMode="External"/><Relationship Id="rId708" Type="http://schemas.openxmlformats.org/officeDocument/2006/relationships/hyperlink" Target="https://www.kegg.jp/dbget-bin/www_bget?ko:" TargetMode="External"/><Relationship Id="rId1338" Type="http://schemas.openxmlformats.org/officeDocument/2006/relationships/hyperlink" Target="https://www.kegg.jp/dbget-bin/www_bget?ko:" TargetMode="External"/><Relationship Id="rId8365" Type="http://schemas.openxmlformats.org/officeDocument/2006/relationships/hyperlink" Target="https://www.kegg.jp/dbget-bin/www_bget?ko:K07340" TargetMode="External"/><Relationship Id="rId9416" Type="http://schemas.openxmlformats.org/officeDocument/2006/relationships/hyperlink" Target="https://www.kegg.jp/dbget-bin/www_bget?ko:K07399" TargetMode="External"/><Relationship Id="rId10295" Type="http://schemas.openxmlformats.org/officeDocument/2006/relationships/hyperlink" Target="https://www.kegg.jp/dbget-bin/www_bget?ko:K01810" TargetMode="External"/><Relationship Id="rId1405" Type="http://schemas.openxmlformats.org/officeDocument/2006/relationships/hyperlink" Target="https://www.kegg.jp/kegg-bin/blastkoala_result_gene_list?id=fdcc166cff7cf902907463ff7eff1e42019cc537&amp;passwd=rLRQUz&amp;type=blastkoala&amp;code=user&amp;target=fig%7C1029756%2E3%2Epeg%2E469" TargetMode="External"/><Relationship Id="rId1752" Type="http://schemas.openxmlformats.org/officeDocument/2006/relationships/hyperlink" Target="https://www.kegg.jp/dbget-bin/www_bget?ko:" TargetMode="External"/><Relationship Id="rId2803" Type="http://schemas.openxmlformats.org/officeDocument/2006/relationships/hyperlink" Target="https://www.kegg.jp/dbget-bin/www_bget?ko:K16137" TargetMode="External"/><Relationship Id="rId5959" Type="http://schemas.openxmlformats.org/officeDocument/2006/relationships/hyperlink" Target="https://www.kegg.jp/dbget-bin/www_bget?ko:" TargetMode="External"/><Relationship Id="rId7381" Type="http://schemas.openxmlformats.org/officeDocument/2006/relationships/hyperlink" Target="https://www.kegg.jp/dbget-bin/www_bget?ko:" TargetMode="External"/><Relationship Id="rId8018" Type="http://schemas.openxmlformats.org/officeDocument/2006/relationships/hyperlink" Target="https://www.kegg.jp/dbget-bin/www_bget?ko:" TargetMode="External"/><Relationship Id="rId8432" Type="http://schemas.openxmlformats.org/officeDocument/2006/relationships/hyperlink" Target="https://www.kegg.jp/dbget-bin/www_bget?ko:K01002" TargetMode="External"/><Relationship Id="rId9830" Type="http://schemas.openxmlformats.org/officeDocument/2006/relationships/hyperlink" Target="https://www.kegg.jp/dbget-bin/www_bget?ko:" TargetMode="External"/><Relationship Id="rId44" Type="http://schemas.openxmlformats.org/officeDocument/2006/relationships/hyperlink" Target="https://www.kegg.jp/dbget-bin/www_bget?ko:" TargetMode="External"/><Relationship Id="rId4975" Type="http://schemas.openxmlformats.org/officeDocument/2006/relationships/hyperlink" Target="https://www.kegg.jp/dbget-bin/www_bget?ko:K00208" TargetMode="External"/><Relationship Id="rId7034" Type="http://schemas.openxmlformats.org/officeDocument/2006/relationships/hyperlink" Target="https://www.kegg.jp/dbget-bin/www_bget?ko:" TargetMode="External"/><Relationship Id="rId10362" Type="http://schemas.openxmlformats.org/officeDocument/2006/relationships/hyperlink" Target="https://www.kegg.jp/kegg-bin/blastkoala_result_gene_list?id=fdcc166cff7cf902907463ff7eff1e42019cc537&amp;passwd=rLRQUz&amp;type=blastkoala&amp;code=user&amp;target=fig%7C1029756%2E3%2Epeg%2E3455" TargetMode="External"/><Relationship Id="rId498" Type="http://schemas.openxmlformats.org/officeDocument/2006/relationships/hyperlink" Target="https://www.kegg.jp/dbget-bin/www_bget?ko:" TargetMode="External"/><Relationship Id="rId2179" Type="http://schemas.openxmlformats.org/officeDocument/2006/relationships/hyperlink" Target="https://www.kegg.jp/dbget-bin/www_bget?ko:" TargetMode="External"/><Relationship Id="rId3577" Type="http://schemas.openxmlformats.org/officeDocument/2006/relationships/hyperlink" Target="https://www.kegg.jp/dbget-bin/www_bget?ko:K01783" TargetMode="External"/><Relationship Id="rId3991" Type="http://schemas.openxmlformats.org/officeDocument/2006/relationships/hyperlink" Target="https://www.kegg.jp/dbget-bin/www_bget?ko:" TargetMode="External"/><Relationship Id="rId4628" Type="http://schemas.openxmlformats.org/officeDocument/2006/relationships/hyperlink" Target="https://www.kegg.jp/dbget-bin/www_bget?ko:" TargetMode="External"/><Relationship Id="rId10015" Type="http://schemas.openxmlformats.org/officeDocument/2006/relationships/hyperlink" Target="https://www.kegg.jp/dbget-bin/www_bget?ko:" TargetMode="External"/><Relationship Id="rId2593" Type="http://schemas.openxmlformats.org/officeDocument/2006/relationships/hyperlink" Target="https://www.kegg.jp/dbget-bin/www_bget?ko:" TargetMode="External"/><Relationship Id="rId3644" Type="http://schemas.openxmlformats.org/officeDocument/2006/relationships/hyperlink" Target="https://www.kegg.jp/dbget-bin/www_bget?ko:K12143" TargetMode="External"/><Relationship Id="rId6050" Type="http://schemas.openxmlformats.org/officeDocument/2006/relationships/hyperlink" Target="https://www.kegg.jp/dbget-bin/www_bget?ko:" TargetMode="External"/><Relationship Id="rId7101" Type="http://schemas.openxmlformats.org/officeDocument/2006/relationships/hyperlink" Target="https://www.kegg.jp/kegg-bin/blastkoala_result_gene_list?id=fdcc166cff7cf902907463ff7eff1e42019cc537&amp;passwd=rLRQUz&amp;type=blastkoala&amp;code=user&amp;target=fig%7C1029756%2E3%2Epeg%2E2368" TargetMode="External"/><Relationship Id="rId565" Type="http://schemas.openxmlformats.org/officeDocument/2006/relationships/hyperlink" Target="https://www.kegg.jp/kegg-bin/blastkoala_result_gene_list?id=fdcc166cff7cf902907463ff7eff1e42019cc537&amp;passwd=rLRQUz&amp;type=blastkoala&amp;code=user&amp;target=fig%7C1029756%2E3%2Epeg%2E189" TargetMode="External"/><Relationship Id="rId1195" Type="http://schemas.openxmlformats.org/officeDocument/2006/relationships/hyperlink" Target="https://www.kegg.jp/kegg-bin/blastkoala_result_gene_list?id=fdcc166cff7cf902907463ff7eff1e42019cc537&amp;passwd=rLRQUz&amp;type=blastkoala&amp;code=user&amp;target=fig%7C1029756%2E3%2Epeg%2E399" TargetMode="External"/><Relationship Id="rId2246" Type="http://schemas.openxmlformats.org/officeDocument/2006/relationships/hyperlink" Target="https://www.kegg.jp/dbget-bin/www_bget?ko:K01087" TargetMode="External"/><Relationship Id="rId2660" Type="http://schemas.openxmlformats.org/officeDocument/2006/relationships/hyperlink" Target="https://www.kegg.jp/dbget-bin/www_bget?ko:" TargetMode="External"/><Relationship Id="rId3711" Type="http://schemas.openxmlformats.org/officeDocument/2006/relationships/hyperlink" Target="https://www.kegg.jp/kegg-bin/blastkoala_result_gene_list?id=fdcc166cff7cf902907463ff7eff1e42019cc537&amp;passwd=rLRQUz&amp;type=blastkoala&amp;code=user&amp;target=fig%7C1029756%2E3%2Epeg%2E1238" TargetMode="External"/><Relationship Id="rId6867" Type="http://schemas.openxmlformats.org/officeDocument/2006/relationships/hyperlink" Target="https://www.kegg.jp/kegg-bin/blastkoala_result_gene_list?id=fdcc166cff7cf902907463ff7eff1e42019cc537&amp;passwd=rLRQUz&amp;type=blastkoala&amp;code=user&amp;target=fig%7C1029756%2E3%2Epeg%2E2290" TargetMode="External"/><Relationship Id="rId7918" Type="http://schemas.openxmlformats.org/officeDocument/2006/relationships/hyperlink" Target="https://www.kegg.jp/dbget-bin/www_bget?ko:" TargetMode="External"/><Relationship Id="rId9273" Type="http://schemas.openxmlformats.org/officeDocument/2006/relationships/hyperlink" Target="https://www.kegg.jp/kegg-bin/blastkoala_result_gene_list?id=fdcc166cff7cf902907463ff7eff1e42019cc537&amp;passwd=rLRQUz&amp;type=blastkoala&amp;code=user&amp;target=fig%7C1029756%2E3%2Epeg%2E3092" TargetMode="External"/><Relationship Id="rId218" Type="http://schemas.openxmlformats.org/officeDocument/2006/relationships/hyperlink" Target="https://www.kegg.jp/dbget-bin/www_bget?ko:K02018" TargetMode="External"/><Relationship Id="rId632" Type="http://schemas.openxmlformats.org/officeDocument/2006/relationships/hyperlink" Target="https://www.kegg.jp/dbget-bin/www_bget?ko:" TargetMode="External"/><Relationship Id="rId1262" Type="http://schemas.openxmlformats.org/officeDocument/2006/relationships/hyperlink" Target="https://www.kegg.jp/dbget-bin/www_bget?ko:K03185" TargetMode="External"/><Relationship Id="rId2313" Type="http://schemas.openxmlformats.org/officeDocument/2006/relationships/hyperlink" Target="https://www.kegg.jp/kegg-bin/blastkoala_result_gene_list?id=fdcc166cff7cf902907463ff7eff1e42019cc537&amp;passwd=rLRQUz&amp;type=blastkoala&amp;code=user&amp;target=fig%7C1029756%2E3%2Epeg%2E771" TargetMode="External"/><Relationship Id="rId5469" Type="http://schemas.openxmlformats.org/officeDocument/2006/relationships/hyperlink" Target="https://www.kegg.jp/kegg-bin/blastkoala_result_gene_list?id=fdcc166cff7cf902907463ff7eff1e42019cc537&amp;passwd=rLRQUz&amp;type=blastkoala&amp;code=user&amp;target=fig%7C1029756%2E3%2Epeg%2E1824" TargetMode="External"/><Relationship Id="rId9340" Type="http://schemas.openxmlformats.org/officeDocument/2006/relationships/hyperlink" Target="https://www.kegg.jp/dbget-bin/www_bget?ko:K00873" TargetMode="External"/><Relationship Id="rId4485" Type="http://schemas.openxmlformats.org/officeDocument/2006/relationships/hyperlink" Target="https://www.kegg.jp/kegg-bin/blastkoala_result_gene_list?id=fdcc166cff7cf902907463ff7eff1e42019cc537&amp;passwd=rLRQUz&amp;type=blastkoala&amp;code=user&amp;target=fig%7C1029756%2E3%2Epeg%2E1496" TargetMode="External"/><Relationship Id="rId5536" Type="http://schemas.openxmlformats.org/officeDocument/2006/relationships/hyperlink" Target="https://www.kegg.jp/dbget-bin/www_bget?ko:" TargetMode="External"/><Relationship Id="rId5883" Type="http://schemas.openxmlformats.org/officeDocument/2006/relationships/hyperlink" Target="https://www.kegg.jp/kegg-bin/blastkoala_result_gene_list?id=fdcc166cff7cf902907463ff7eff1e42019cc537&amp;passwd=rLRQUz&amp;type=blastkoala&amp;code=user&amp;target=fig%7C1029756%2E3%2Epeg%2E1962" TargetMode="External"/><Relationship Id="rId6934" Type="http://schemas.openxmlformats.org/officeDocument/2006/relationships/hyperlink" Target="https://www.kegg.jp/dbget-bin/www_bget?ko:" TargetMode="External"/><Relationship Id="rId3087" Type="http://schemas.openxmlformats.org/officeDocument/2006/relationships/hyperlink" Target="https://www.kegg.jp/kegg-bin/blastkoala_result_gene_list?id=fdcc166cff7cf902907463ff7eff1e42019cc537&amp;passwd=rLRQUz&amp;type=blastkoala&amp;code=user&amp;target=fig%7C1029756%2E3%2Epeg%2E1029" TargetMode="External"/><Relationship Id="rId4138" Type="http://schemas.openxmlformats.org/officeDocument/2006/relationships/hyperlink" Target="https://www.kegg.jp/dbget-bin/www_bget?ko:" TargetMode="External"/><Relationship Id="rId5950" Type="http://schemas.openxmlformats.org/officeDocument/2006/relationships/hyperlink" Target="https://www.kegg.jp/dbget-bin/www_bget?ko:" TargetMode="External"/><Relationship Id="rId4552" Type="http://schemas.openxmlformats.org/officeDocument/2006/relationships/hyperlink" Target="https://www.kegg.jp/dbget-bin/www_bget?ko:K09815" TargetMode="External"/><Relationship Id="rId5603" Type="http://schemas.openxmlformats.org/officeDocument/2006/relationships/hyperlink" Target="https://www.kegg.jp/dbget-bin/www_bget?ko:K08289" TargetMode="External"/><Relationship Id="rId8759" Type="http://schemas.openxmlformats.org/officeDocument/2006/relationships/hyperlink" Target="https://www.kegg.jp/dbget-bin/www_bget?ko:" TargetMode="External"/><Relationship Id="rId3154" Type="http://schemas.openxmlformats.org/officeDocument/2006/relationships/hyperlink" Target="https://www.kegg.jp/dbget-bin/www_bget?ko:K05366" TargetMode="External"/><Relationship Id="rId4205" Type="http://schemas.openxmlformats.org/officeDocument/2006/relationships/hyperlink" Target="https://www.kegg.jp/dbget-bin/www_bget?ko:" TargetMode="External"/><Relationship Id="rId7775" Type="http://schemas.openxmlformats.org/officeDocument/2006/relationships/hyperlink" Target="https://www.kegg.jp/dbget-bin/www_bget?ko:" TargetMode="External"/><Relationship Id="rId8826" Type="http://schemas.openxmlformats.org/officeDocument/2006/relationships/hyperlink" Target="https://www.kegg.jp/kegg-bin/blastkoala_result_gene_list?id=fdcc166cff7cf902907463ff7eff1e42019cc537&amp;passwd=rLRQUz&amp;type=blastkoala&amp;code=user&amp;target=fig%7C1029756%2E3%2Epeg%2E2943" TargetMode="External"/><Relationship Id="rId2170" Type="http://schemas.openxmlformats.org/officeDocument/2006/relationships/hyperlink" Target="https://www.kegg.jp/dbget-bin/www_bget?ko:" TargetMode="External"/><Relationship Id="rId3221" Type="http://schemas.openxmlformats.org/officeDocument/2006/relationships/hyperlink" Target="https://www.kegg.jp/dbget-bin/www_bget?ko:" TargetMode="External"/><Relationship Id="rId6377" Type="http://schemas.openxmlformats.org/officeDocument/2006/relationships/hyperlink" Target="https://www.kegg.jp/dbget-bin/www_bget?ko:K06917" TargetMode="External"/><Relationship Id="rId6791" Type="http://schemas.openxmlformats.org/officeDocument/2006/relationships/hyperlink" Target="https://www.kegg.jp/dbget-bin/www_bget?ko:" TargetMode="External"/><Relationship Id="rId7428" Type="http://schemas.openxmlformats.org/officeDocument/2006/relationships/hyperlink" Target="https://www.kegg.jp/kegg-bin/blastkoala_result_gene_list?id=fdcc166cff7cf902907463ff7eff1e42019cc537&amp;passwd=rLRQUz&amp;type=blastkoala&amp;code=user&amp;target=fig%7C1029756%2E3%2Epeg%2E2477" TargetMode="External"/><Relationship Id="rId7842" Type="http://schemas.openxmlformats.org/officeDocument/2006/relationships/hyperlink" Target="https://www.kegg.jp/kegg-bin/blastkoala_result_gene_list?id=fdcc166cff7cf902907463ff7eff1e42019cc537&amp;passwd=rLRQUz&amp;type=blastkoala&amp;code=user&amp;target=fig%7C1029756%2E3%2Epeg%2E2615" TargetMode="External"/><Relationship Id="rId10409" Type="http://schemas.openxmlformats.org/officeDocument/2006/relationships/hyperlink" Target="https://www.kegg.jp/dbget-bin/www_bget?ko:" TargetMode="External"/><Relationship Id="rId8" Type="http://schemas.openxmlformats.org/officeDocument/2006/relationships/hyperlink" Target="https://www.kegg.jp/dbget-bin/www_bget?ko:K21430" TargetMode="External"/><Relationship Id="rId142" Type="http://schemas.openxmlformats.org/officeDocument/2006/relationships/hyperlink" Target="https://www.kegg.jp/kegg-bin/blastkoala_result_gene_list?id=fdcc166cff7cf902907463ff7eff1e42019cc537&amp;passwd=rLRQUz&amp;type=blastkoala&amp;code=user&amp;target=fig%7C1029756%2E3%2Epeg%2E48" TargetMode="External"/><Relationship Id="rId2987" Type="http://schemas.openxmlformats.org/officeDocument/2006/relationships/hyperlink" Target="https://www.kegg.jp/dbget-bin/www_bget?ko:K01697" TargetMode="External"/><Relationship Id="rId5393" Type="http://schemas.openxmlformats.org/officeDocument/2006/relationships/hyperlink" Target="https://www.kegg.jp/dbget-bin/www_bget?ko:" TargetMode="External"/><Relationship Id="rId6444" Type="http://schemas.openxmlformats.org/officeDocument/2006/relationships/hyperlink" Target="https://www.kegg.jp/kegg-bin/blastkoala_result_gene_list?id=fdcc166cff7cf902907463ff7eff1e42019cc537&amp;passwd=rLRQUz&amp;type=blastkoala&amp;code=user&amp;target=fig%7C1029756%2E3%2Epeg%2E2149" TargetMode="External"/><Relationship Id="rId959" Type="http://schemas.openxmlformats.org/officeDocument/2006/relationships/hyperlink" Target="https://www.kegg.jp/dbget-bin/www_bget?ko:K07157" TargetMode="External"/><Relationship Id="rId1589" Type="http://schemas.openxmlformats.org/officeDocument/2006/relationships/hyperlink" Target="https://www.kegg.jp/dbget-bin/www_bget?ko:" TargetMode="External"/><Relationship Id="rId5046" Type="http://schemas.openxmlformats.org/officeDocument/2006/relationships/hyperlink" Target="https://www.kegg.jp/kegg-bin/blastkoala_result_gene_list?id=fdcc166cff7cf902907463ff7eff1e42019cc537&amp;passwd=rLRQUz&amp;type=blastkoala&amp;code=user&amp;target=fig%7C1029756%2E3%2Epeg%2E1683" TargetMode="External"/><Relationship Id="rId5460" Type="http://schemas.openxmlformats.org/officeDocument/2006/relationships/hyperlink" Target="https://www.kegg.jp/kegg-bin/blastkoala_result_gene_list?id=fdcc166cff7cf902907463ff7eff1e42019cc537&amp;passwd=rLRQUz&amp;type=blastkoala&amp;code=user&amp;target=fig%7C1029756%2E3%2Epeg%2E1821" TargetMode="External"/><Relationship Id="rId6511" Type="http://schemas.openxmlformats.org/officeDocument/2006/relationships/hyperlink" Target="https://www.kegg.jp/dbget-bin/www_bget?ko:" TargetMode="External"/><Relationship Id="rId9667" Type="http://schemas.openxmlformats.org/officeDocument/2006/relationships/hyperlink" Target="https://www.kegg.jp/dbget-bin/www_bget?ko:K02899" TargetMode="External"/><Relationship Id="rId4062" Type="http://schemas.openxmlformats.org/officeDocument/2006/relationships/hyperlink" Target="https://www.kegg.jp/kegg-bin/blastkoala_result_gene_list?id=fdcc166cff7cf902907463ff7eff1e42019cc537&amp;passwd=rLRQUz&amp;type=blastkoala&amp;code=user&amp;target=fig%7C1029756%2E3%2Epeg%2E1355" TargetMode="External"/><Relationship Id="rId5113" Type="http://schemas.openxmlformats.org/officeDocument/2006/relationships/hyperlink" Target="https://www.kegg.jp/dbget-bin/www_bget?ko:K03560" TargetMode="External"/><Relationship Id="rId8269" Type="http://schemas.openxmlformats.org/officeDocument/2006/relationships/hyperlink" Target="https://www.kegg.jp/dbget-bin/www_bget?ko:K07003" TargetMode="External"/><Relationship Id="rId1656" Type="http://schemas.openxmlformats.org/officeDocument/2006/relationships/hyperlink" Target="https://www.kegg.jp/dbget-bin/www_bget?ko:" TargetMode="External"/><Relationship Id="rId2707" Type="http://schemas.openxmlformats.org/officeDocument/2006/relationships/hyperlink" Target="https://www.kegg.jp/dbget-bin/www_bget?ko:" TargetMode="External"/><Relationship Id="rId8683" Type="http://schemas.openxmlformats.org/officeDocument/2006/relationships/hyperlink" Target="https://www.kegg.jp/dbget-bin/www_bget?ko:" TargetMode="External"/><Relationship Id="rId9734" Type="http://schemas.openxmlformats.org/officeDocument/2006/relationships/hyperlink" Target="https://www.kegg.jp/dbget-bin/www_bget?ko:" TargetMode="External"/><Relationship Id="rId10199" Type="http://schemas.openxmlformats.org/officeDocument/2006/relationships/hyperlink" Target="https://www.kegg.jp/dbget-bin/www_bget?ko:" TargetMode="External"/><Relationship Id="rId1309" Type="http://schemas.openxmlformats.org/officeDocument/2006/relationships/hyperlink" Target="https://www.kegg.jp/kegg-bin/blastkoala_result_gene_list?id=fdcc166cff7cf902907463ff7eff1e42019cc537&amp;passwd=rLRQUz&amp;type=blastkoala&amp;code=user&amp;target=fig%7C1029756%2E3%2Epeg%2E437" TargetMode="External"/><Relationship Id="rId1723" Type="http://schemas.openxmlformats.org/officeDocument/2006/relationships/hyperlink" Target="https://www.kegg.jp/kegg-bin/blastkoala_result_gene_list?id=fdcc166cff7cf902907463ff7eff1e42019cc537&amp;passwd=rLRQUz&amp;type=blastkoala&amp;code=user&amp;target=fig%7C1029756%2E3%2Epeg%2E575" TargetMode="External"/><Relationship Id="rId4879" Type="http://schemas.openxmlformats.org/officeDocument/2006/relationships/hyperlink" Target="https://www.kegg.jp/dbget-bin/www_bget?ko:" TargetMode="External"/><Relationship Id="rId7285" Type="http://schemas.openxmlformats.org/officeDocument/2006/relationships/hyperlink" Target="https://www.kegg.jp/dbget-bin/www_bget?ko:K03496" TargetMode="External"/><Relationship Id="rId8336" Type="http://schemas.openxmlformats.org/officeDocument/2006/relationships/hyperlink" Target="https://www.kegg.jp/dbget-bin/www_bget?ko:" TargetMode="External"/><Relationship Id="rId8750" Type="http://schemas.openxmlformats.org/officeDocument/2006/relationships/hyperlink" Target="https://www.kegg.jp/dbget-bin/www_bget?ko:K02557" TargetMode="External"/><Relationship Id="rId9801" Type="http://schemas.openxmlformats.org/officeDocument/2006/relationships/hyperlink" Target="https://www.kegg.jp/kegg-bin/blastkoala_result_gene_list?id=fdcc166cff7cf902907463ff7eff1e42019cc537&amp;passwd=rLRQUz&amp;type=blastkoala&amp;code=user&amp;target=fig%7C1029756%2E3%2Epeg%2E3268" TargetMode="External"/><Relationship Id="rId10266" Type="http://schemas.openxmlformats.org/officeDocument/2006/relationships/hyperlink" Target="https://www.kegg.jp/kegg-bin/blastkoala_result_gene_list?id=fdcc166cff7cf902907463ff7eff1e42019cc537&amp;passwd=rLRQUz&amp;type=blastkoala&amp;code=user&amp;target=fig%7C1029756%2E3%2Epeg%2E3423" TargetMode="External"/><Relationship Id="rId15" Type="http://schemas.openxmlformats.org/officeDocument/2006/relationships/hyperlink" Target="https://www.kegg.jp/dbget-bin/www_bget?ko:" TargetMode="External"/><Relationship Id="rId3895" Type="http://schemas.openxmlformats.org/officeDocument/2006/relationships/hyperlink" Target="https://www.kegg.jp/dbget-bin/www_bget?ko:K20074" TargetMode="External"/><Relationship Id="rId4946" Type="http://schemas.openxmlformats.org/officeDocument/2006/relationships/hyperlink" Target="https://www.kegg.jp/dbget-bin/www_bget?ko:" TargetMode="External"/><Relationship Id="rId7352" Type="http://schemas.openxmlformats.org/officeDocument/2006/relationships/hyperlink" Target="https://www.kegg.jp/dbget-bin/www_bget?ko:" TargetMode="External"/><Relationship Id="rId8403" Type="http://schemas.openxmlformats.org/officeDocument/2006/relationships/hyperlink" Target="https://www.kegg.jp/kegg-bin/blastkoala_result_gene_list?id=fdcc166cff7cf902907463ff7eff1e42019cc537&amp;passwd=rLRQUz&amp;type=blastkoala&amp;code=user&amp;target=fig%7C1029756%2E3%2Epeg%2E2802" TargetMode="External"/><Relationship Id="rId10333" Type="http://schemas.openxmlformats.org/officeDocument/2006/relationships/hyperlink" Target="https://www.kegg.jp/dbget-bin/www_bget?ko:" TargetMode="External"/><Relationship Id="rId2497" Type="http://schemas.openxmlformats.org/officeDocument/2006/relationships/hyperlink" Target="https://www.kegg.jp/dbget-bin/www_bget?ko:K02419" TargetMode="External"/><Relationship Id="rId3548" Type="http://schemas.openxmlformats.org/officeDocument/2006/relationships/hyperlink" Target="https://www.kegg.jp/dbget-bin/www_bget?ko:" TargetMode="External"/><Relationship Id="rId7005" Type="http://schemas.openxmlformats.org/officeDocument/2006/relationships/hyperlink" Target="https://www.kegg.jp/kegg-bin/blastkoala_result_gene_list?id=fdcc166cff7cf902907463ff7eff1e42019cc537&amp;passwd=rLRQUz&amp;type=blastkoala&amp;code=user&amp;target=fig%7C1029756%2E3%2Epeg%2E2336" TargetMode="External"/><Relationship Id="rId469" Type="http://schemas.openxmlformats.org/officeDocument/2006/relationships/hyperlink" Target="https://www.kegg.jp/kegg-bin/blastkoala_result_gene_list?id=fdcc166cff7cf902907463ff7eff1e42019cc537&amp;passwd=rLRQUz&amp;type=blastkoala&amp;code=user&amp;target=fig%7C1029756%2E3%2Epeg%2E157" TargetMode="External"/><Relationship Id="rId883" Type="http://schemas.openxmlformats.org/officeDocument/2006/relationships/hyperlink" Target="https://www.kegg.jp/kegg-bin/blastkoala_result_gene_list?id=fdcc166cff7cf902907463ff7eff1e42019cc537&amp;passwd=rLRQUz&amp;type=blastkoala&amp;code=user&amp;target=fig%7C1029756%2E3%2Epeg%2E295" TargetMode="External"/><Relationship Id="rId1099" Type="http://schemas.openxmlformats.org/officeDocument/2006/relationships/hyperlink" Target="https://www.kegg.jp/kegg-bin/blastkoala_result_gene_list?id=fdcc166cff7cf902907463ff7eff1e42019cc537&amp;passwd=rLRQUz&amp;type=blastkoala&amp;code=user&amp;target=fig%7C1029756%2E3%2Epeg%2E367" TargetMode="External"/><Relationship Id="rId2564" Type="http://schemas.openxmlformats.org/officeDocument/2006/relationships/hyperlink" Target="https://www.kegg.jp/dbget-bin/www_bget?ko:K00616" TargetMode="External"/><Relationship Id="rId3615" Type="http://schemas.openxmlformats.org/officeDocument/2006/relationships/hyperlink" Target="https://www.kegg.jp/kegg-bin/blastkoala_result_gene_list?id=fdcc166cff7cf902907463ff7eff1e42019cc537&amp;passwd=rLRQUz&amp;type=blastkoala&amp;code=user&amp;target=fig%7C1029756%2E3%2Epeg%2E1206" TargetMode="External"/><Relationship Id="rId3962" Type="http://schemas.openxmlformats.org/officeDocument/2006/relationships/hyperlink" Target="https://www.kegg.jp/dbget-bin/www_bget?ko:K04748" TargetMode="External"/><Relationship Id="rId6021" Type="http://schemas.openxmlformats.org/officeDocument/2006/relationships/hyperlink" Target="https://www.kegg.jp/kegg-bin/blastkoala_result_gene_list?id=fdcc166cff7cf902907463ff7eff1e42019cc537&amp;passwd=rLRQUz&amp;type=blastkoala&amp;code=user&amp;target=fig%7C1029756%2E3%2Epeg%2E2008" TargetMode="External"/><Relationship Id="rId9177" Type="http://schemas.openxmlformats.org/officeDocument/2006/relationships/hyperlink" Target="https://www.kegg.jp/kegg-bin/blastkoala_result_gene_list?id=fdcc166cff7cf902907463ff7eff1e42019cc537&amp;passwd=rLRQUz&amp;type=blastkoala&amp;code=user&amp;target=fig%7C1029756%2E3%2Epeg%2E3060" TargetMode="External"/><Relationship Id="rId9591" Type="http://schemas.openxmlformats.org/officeDocument/2006/relationships/hyperlink" Target="https://www.kegg.jp/kegg-bin/blastkoala_result_gene_list?id=fdcc166cff7cf902907463ff7eff1e42019cc537&amp;passwd=rLRQUz&amp;type=blastkoala&amp;code=user&amp;target=fig%7C1029756%2E3%2Epeg%2E3198" TargetMode="External"/><Relationship Id="rId10400" Type="http://schemas.openxmlformats.org/officeDocument/2006/relationships/hyperlink" Target="https://www.kegg.jp/dbget-bin/www_bget?ko:" TargetMode="External"/><Relationship Id="rId536" Type="http://schemas.openxmlformats.org/officeDocument/2006/relationships/hyperlink" Target="https://www.kegg.jp/dbget-bin/www_bget?ko:K02313" TargetMode="External"/><Relationship Id="rId1166" Type="http://schemas.openxmlformats.org/officeDocument/2006/relationships/hyperlink" Target="https://www.kegg.jp/dbget-bin/www_bget?ko:" TargetMode="External"/><Relationship Id="rId2217" Type="http://schemas.openxmlformats.org/officeDocument/2006/relationships/hyperlink" Target="https://www.kegg.jp/kegg-bin/blastkoala_result_gene_list?id=fdcc166cff7cf902907463ff7eff1e42019cc537&amp;passwd=rLRQUz&amp;type=blastkoala&amp;code=user&amp;target=fig%7C1029756%2E3%2Epeg%2E739" TargetMode="External"/><Relationship Id="rId8193" Type="http://schemas.openxmlformats.org/officeDocument/2006/relationships/hyperlink" Target="https://www.kegg.jp/kegg-bin/blastkoala_result_gene_list?id=fdcc166cff7cf902907463ff7eff1e42019cc537&amp;passwd=rLRQUz&amp;type=blastkoala&amp;code=user&amp;target=fig%7C1029756%2E3%2Epeg%2E2732" TargetMode="External"/><Relationship Id="rId9244" Type="http://schemas.openxmlformats.org/officeDocument/2006/relationships/hyperlink" Target="https://www.kegg.jp/dbget-bin/www_bget?ko:K09970" TargetMode="External"/><Relationship Id="rId950" Type="http://schemas.openxmlformats.org/officeDocument/2006/relationships/hyperlink" Target="https://www.kegg.jp/dbget-bin/www_bget?ko:" TargetMode="External"/><Relationship Id="rId1580" Type="http://schemas.openxmlformats.org/officeDocument/2006/relationships/hyperlink" Target="https://www.kegg.jp/dbget-bin/www_bget?ko:" TargetMode="External"/><Relationship Id="rId2631" Type="http://schemas.openxmlformats.org/officeDocument/2006/relationships/hyperlink" Target="https://www.kegg.jp/kegg-bin/blastkoala_result_gene_list?id=fdcc166cff7cf902907463ff7eff1e42019cc537&amp;passwd=rLRQUz&amp;type=blastkoala&amp;code=user&amp;target=fig%7C1029756%2E3%2Epeg%2E877" TargetMode="External"/><Relationship Id="rId4389" Type="http://schemas.openxmlformats.org/officeDocument/2006/relationships/hyperlink" Target="https://www.kegg.jp/kegg-bin/blastkoala_result_gene_list?id=fdcc166cff7cf902907463ff7eff1e42019cc537&amp;passwd=rLRQUz&amp;type=blastkoala&amp;code=user&amp;target=fig%7C1029756%2E3%2Epeg%2E1464" TargetMode="External"/><Relationship Id="rId5787" Type="http://schemas.openxmlformats.org/officeDocument/2006/relationships/hyperlink" Target="https://www.kegg.jp/kegg-bin/blastkoala_result_gene_list?id=fdcc166cff7cf902907463ff7eff1e42019cc537&amp;passwd=rLRQUz&amp;type=blastkoala&amp;code=user&amp;target=fig%7C1029756%2E3%2Epeg%2E1930" TargetMode="External"/><Relationship Id="rId6838" Type="http://schemas.openxmlformats.org/officeDocument/2006/relationships/hyperlink" Target="https://www.kegg.jp/dbget-bin/www_bget?ko:K00305" TargetMode="External"/><Relationship Id="rId603" Type="http://schemas.openxmlformats.org/officeDocument/2006/relationships/hyperlink" Target="https://www.kegg.jp/dbget-bin/www_bget?ko:" TargetMode="External"/><Relationship Id="rId1233" Type="http://schemas.openxmlformats.org/officeDocument/2006/relationships/hyperlink" Target="https://www.kegg.jp/dbget-bin/www_bget?ko:" TargetMode="External"/><Relationship Id="rId5854" Type="http://schemas.openxmlformats.org/officeDocument/2006/relationships/hyperlink" Target="https://www.kegg.jp/dbget-bin/www_bget?ko:" TargetMode="External"/><Relationship Id="rId6905" Type="http://schemas.openxmlformats.org/officeDocument/2006/relationships/hyperlink" Target="https://www.kegg.jp/dbget-bin/www_bget?ko:" TargetMode="External"/><Relationship Id="rId8260" Type="http://schemas.openxmlformats.org/officeDocument/2006/relationships/hyperlink" Target="https://www.kegg.jp/dbget-bin/www_bget?ko:K01843" TargetMode="External"/><Relationship Id="rId9311" Type="http://schemas.openxmlformats.org/officeDocument/2006/relationships/hyperlink" Target="https://www.kegg.jp/dbget-bin/www_bget?ko:" TargetMode="External"/><Relationship Id="rId10190" Type="http://schemas.openxmlformats.org/officeDocument/2006/relationships/hyperlink" Target="https://www.kegg.jp/dbget-bin/www_bget?ko:" TargetMode="External"/><Relationship Id="rId1300" Type="http://schemas.openxmlformats.org/officeDocument/2006/relationships/hyperlink" Target="https://www.kegg.jp/kegg-bin/blastkoala_result_gene_list?id=fdcc166cff7cf902907463ff7eff1e42019cc537&amp;passwd=rLRQUz&amp;type=blastkoala&amp;code=user&amp;target=fig%7C1029756%2E3%2Epeg%2E434" TargetMode="External"/><Relationship Id="rId4456" Type="http://schemas.openxmlformats.org/officeDocument/2006/relationships/hyperlink" Target="https://www.kegg.jp/dbget-bin/www_bget?ko:K06138" TargetMode="External"/><Relationship Id="rId4870" Type="http://schemas.openxmlformats.org/officeDocument/2006/relationships/hyperlink" Target="https://www.kegg.jp/dbget-bin/www_bget?ko:K19339" TargetMode="External"/><Relationship Id="rId5507" Type="http://schemas.openxmlformats.org/officeDocument/2006/relationships/hyperlink" Target="https://www.kegg.jp/dbget-bin/www_bget?ko:" TargetMode="External"/><Relationship Id="rId5921" Type="http://schemas.openxmlformats.org/officeDocument/2006/relationships/hyperlink" Target="https://www.kegg.jp/dbget-bin/www_bget?ko:" TargetMode="External"/><Relationship Id="rId3058" Type="http://schemas.openxmlformats.org/officeDocument/2006/relationships/hyperlink" Target="https://www.kegg.jp/dbget-bin/www_bget?ko:" TargetMode="External"/><Relationship Id="rId3472" Type="http://schemas.openxmlformats.org/officeDocument/2006/relationships/hyperlink" Target="https://www.kegg.jp/dbget-bin/www_bget?ko:K00104" TargetMode="External"/><Relationship Id="rId4109" Type="http://schemas.openxmlformats.org/officeDocument/2006/relationships/hyperlink" Target="https://www.kegg.jp/dbget-bin/www_bget?ko:" TargetMode="External"/><Relationship Id="rId4523" Type="http://schemas.openxmlformats.org/officeDocument/2006/relationships/hyperlink" Target="https://www.kegg.jp/dbget-bin/www_bget?ko:" TargetMode="External"/><Relationship Id="rId7679" Type="http://schemas.openxmlformats.org/officeDocument/2006/relationships/hyperlink" Target="https://www.kegg.jp/dbget-bin/www_bget?ko:K03775" TargetMode="External"/><Relationship Id="rId393" Type="http://schemas.openxmlformats.org/officeDocument/2006/relationships/hyperlink" Target="https://www.kegg.jp/dbget-bin/www_bget?ko:" TargetMode="External"/><Relationship Id="rId2074" Type="http://schemas.openxmlformats.org/officeDocument/2006/relationships/hyperlink" Target="https://www.kegg.jp/dbget-bin/www_bget?ko:K03596" TargetMode="External"/><Relationship Id="rId3125" Type="http://schemas.openxmlformats.org/officeDocument/2006/relationships/hyperlink" Target="https://www.kegg.jp/dbget-bin/www_bget?ko:" TargetMode="External"/><Relationship Id="rId6695" Type="http://schemas.openxmlformats.org/officeDocument/2006/relationships/hyperlink" Target="https://www.kegg.jp/dbget-bin/www_bget?ko:" TargetMode="External"/><Relationship Id="rId7746" Type="http://schemas.openxmlformats.org/officeDocument/2006/relationships/hyperlink" Target="https://www.kegg.jp/kegg-bin/blastkoala_result_gene_list?id=fdcc166cff7cf902907463ff7eff1e42019cc537&amp;passwd=rLRQUz&amp;type=blastkoala&amp;code=user&amp;target=fig%7C1029756%2E3%2Epeg%2E2583" TargetMode="External"/><Relationship Id="rId460" Type="http://schemas.openxmlformats.org/officeDocument/2006/relationships/hyperlink" Target="https://www.kegg.jp/kegg-bin/blastkoala_result_gene_list?id=fdcc166cff7cf902907463ff7eff1e42019cc537&amp;passwd=rLRQUz&amp;type=blastkoala&amp;code=user&amp;target=fig%7C1029756%2E3%2Epeg%2E154" TargetMode="External"/><Relationship Id="rId1090" Type="http://schemas.openxmlformats.org/officeDocument/2006/relationships/hyperlink" Target="https://www.kegg.jp/kegg-bin/blastkoala_result_gene_list?id=fdcc166cff7cf902907463ff7eff1e42019cc537&amp;passwd=rLRQUz&amp;type=blastkoala&amp;code=user&amp;target=fig%7C1029756%2E3%2Epeg%2E364" TargetMode="External"/><Relationship Id="rId2141" Type="http://schemas.openxmlformats.org/officeDocument/2006/relationships/hyperlink" Target="https://www.kegg.jp/dbget-bin/www_bget?ko:K00567" TargetMode="External"/><Relationship Id="rId5297" Type="http://schemas.openxmlformats.org/officeDocument/2006/relationships/hyperlink" Target="https://www.kegg.jp/dbget-bin/www_bget?ko:" TargetMode="External"/><Relationship Id="rId6348" Type="http://schemas.openxmlformats.org/officeDocument/2006/relationships/hyperlink" Target="https://www.kegg.jp/kegg-bin/blastkoala_result_gene_list?id=fdcc166cff7cf902907463ff7eff1e42019cc537&amp;passwd=rLRQUz&amp;type=blastkoala&amp;code=user&amp;target=fig%7C1029756%2E3%2Epeg%2E2117" TargetMode="External"/><Relationship Id="rId113" Type="http://schemas.openxmlformats.org/officeDocument/2006/relationships/hyperlink" Target="https://www.kegg.jp/dbget-bin/www_bget?ko:" TargetMode="External"/><Relationship Id="rId6762" Type="http://schemas.openxmlformats.org/officeDocument/2006/relationships/hyperlink" Target="https://www.kegg.jp/kegg-bin/blastkoala_result_gene_list?id=fdcc166cff7cf902907463ff7eff1e42019cc537&amp;passwd=rLRQUz&amp;type=blastkoala&amp;code=user&amp;target=fig%7C1029756%2E3%2Epeg%2E2255" TargetMode="External"/><Relationship Id="rId7813" Type="http://schemas.openxmlformats.org/officeDocument/2006/relationships/hyperlink" Target="https://www.kegg.jp/dbget-bin/www_bget?ko:K05562" TargetMode="External"/><Relationship Id="rId2958" Type="http://schemas.openxmlformats.org/officeDocument/2006/relationships/hyperlink" Target="https://www.kegg.jp/kegg-bin/blastkoala_result_gene_list?id=fdcc166cff7cf902907463ff7eff1e42019cc537&amp;passwd=rLRQUz&amp;type=blastkoala&amp;code=user&amp;target=fig%7C1029756%2E3%2Epeg%2E986" TargetMode="External"/><Relationship Id="rId5017" Type="http://schemas.openxmlformats.org/officeDocument/2006/relationships/hyperlink" Target="https://www.kegg.jp/dbget-bin/www_bget?ko:" TargetMode="External"/><Relationship Id="rId5364" Type="http://schemas.openxmlformats.org/officeDocument/2006/relationships/hyperlink" Target="https://www.kegg.jp/kegg-bin/blastkoala_result_gene_list?id=fdcc166cff7cf902907463ff7eff1e42019cc537&amp;passwd=rLRQUz&amp;type=blastkoala&amp;code=user&amp;target=fig%7C1029756%2E3%2Epeg%2E1789" TargetMode="External"/><Relationship Id="rId6415" Type="http://schemas.openxmlformats.org/officeDocument/2006/relationships/hyperlink" Target="https://www.kegg.jp/dbget-bin/www_bget?ko:" TargetMode="External"/><Relationship Id="rId9985" Type="http://schemas.openxmlformats.org/officeDocument/2006/relationships/hyperlink" Target="https://www.kegg.jp/dbget-bin/www_bget?ko:K01924" TargetMode="External"/><Relationship Id="rId1974" Type="http://schemas.openxmlformats.org/officeDocument/2006/relationships/hyperlink" Target="https://www.kegg.jp/kegg-bin/blastkoala_result_gene_list?id=fdcc166cff7cf902907463ff7eff1e42019cc537&amp;passwd=rLRQUz&amp;type=blastkoala&amp;code=user&amp;target=fig%7C1029756%2E3%2Epeg%2E658" TargetMode="External"/><Relationship Id="rId4380" Type="http://schemas.openxmlformats.org/officeDocument/2006/relationships/hyperlink" Target="https://www.kegg.jp/kegg-bin/blastkoala_result_gene_list?id=fdcc166cff7cf902907463ff7eff1e42019cc537&amp;passwd=rLRQUz&amp;type=blastkoala&amp;code=user&amp;target=fig%7C1029756%2E3%2Epeg%2E1461" TargetMode="External"/><Relationship Id="rId5431" Type="http://schemas.openxmlformats.org/officeDocument/2006/relationships/hyperlink" Target="https://www.kegg.jp/dbget-bin/www_bget?ko:K03088" TargetMode="External"/><Relationship Id="rId8587" Type="http://schemas.openxmlformats.org/officeDocument/2006/relationships/hyperlink" Target="https://www.kegg.jp/dbget-bin/www_bget?ko:K02890" TargetMode="External"/><Relationship Id="rId9638" Type="http://schemas.openxmlformats.org/officeDocument/2006/relationships/hyperlink" Target="https://www.kegg.jp/dbget-bin/www_bget?ko:" TargetMode="External"/><Relationship Id="rId1627" Type="http://schemas.openxmlformats.org/officeDocument/2006/relationships/hyperlink" Target="https://www.kegg.jp/kegg-bin/blastkoala_result_gene_list?id=fdcc166cff7cf902907463ff7eff1e42019cc537&amp;passwd=rLRQUz&amp;type=blastkoala&amp;code=user&amp;target=fig%7C1029756%2E3%2Epeg%2E543" TargetMode="External"/><Relationship Id="rId4033" Type="http://schemas.openxmlformats.org/officeDocument/2006/relationships/hyperlink" Target="https://www.kegg.jp/dbget-bin/www_bget?ko:" TargetMode="External"/><Relationship Id="rId7189" Type="http://schemas.openxmlformats.org/officeDocument/2006/relationships/hyperlink" Target="https://www.kegg.jp/dbget-bin/www_bget?ko:K03654" TargetMode="External"/><Relationship Id="rId8654" Type="http://schemas.openxmlformats.org/officeDocument/2006/relationships/hyperlink" Target="https://www.kegg.jp/dbget-bin/www_bget?ko:" TargetMode="External"/><Relationship Id="rId9705" Type="http://schemas.openxmlformats.org/officeDocument/2006/relationships/hyperlink" Target="https://www.kegg.jp/kegg-bin/blastkoala_result_gene_list?id=fdcc166cff7cf902907463ff7eff1e42019cc537&amp;passwd=rLRQUz&amp;type=blastkoala&amp;code=user&amp;target=fig%7C1029756%2E3%2Epeg%2E3236" TargetMode="External"/><Relationship Id="rId10584" Type="http://schemas.openxmlformats.org/officeDocument/2006/relationships/hyperlink" Target="https://www.kegg.jp/kegg-bin/blastkoala_result_gene_list?id=fdcc166cff7cf902907463ff7eff1e42019cc537&amp;passwd=rLRQUz&amp;type=blastkoala&amp;code=user&amp;target=fig%7C1029756%2E3%2Epeg%2E3529" TargetMode="External"/><Relationship Id="rId3799" Type="http://schemas.openxmlformats.org/officeDocument/2006/relationships/hyperlink" Target="https://www.kegg.jp/dbget-bin/www_bget?ko:" TargetMode="External"/><Relationship Id="rId4100" Type="http://schemas.openxmlformats.org/officeDocument/2006/relationships/hyperlink" Target="https://www.kegg.jp/dbget-bin/www_bget?ko:" TargetMode="External"/><Relationship Id="rId7256" Type="http://schemas.openxmlformats.org/officeDocument/2006/relationships/hyperlink" Target="https://www.kegg.jp/dbget-bin/www_bget?ko:" TargetMode="External"/><Relationship Id="rId7670" Type="http://schemas.openxmlformats.org/officeDocument/2006/relationships/hyperlink" Target="https://www.kegg.jp/dbget-bin/www_bget?ko:" TargetMode="External"/><Relationship Id="rId8307" Type="http://schemas.openxmlformats.org/officeDocument/2006/relationships/hyperlink" Target="https://www.kegg.jp/kegg-bin/blastkoala_result_gene_list?id=fdcc166cff7cf902907463ff7eff1e42019cc537&amp;passwd=rLRQUz&amp;type=blastkoala&amp;code=user&amp;target=fig%7C1029756%2E3%2Epeg%2E2770" TargetMode="External"/><Relationship Id="rId8721" Type="http://schemas.openxmlformats.org/officeDocument/2006/relationships/hyperlink" Target="https://www.kegg.jp/kegg-bin/blastkoala_result_gene_list?id=fdcc166cff7cf902907463ff7eff1e42019cc537&amp;passwd=rLRQUz&amp;type=blastkoala&amp;code=user&amp;target=fig%7C1029756%2E3%2Epeg%2E2908" TargetMode="External"/><Relationship Id="rId10237" Type="http://schemas.openxmlformats.org/officeDocument/2006/relationships/hyperlink" Target="https://www.kegg.jp/dbget-bin/www_bget?ko:" TargetMode="External"/><Relationship Id="rId6272" Type="http://schemas.openxmlformats.org/officeDocument/2006/relationships/hyperlink" Target="https://www.kegg.jp/dbget-bin/www_bget?ko:" TargetMode="External"/><Relationship Id="rId7323" Type="http://schemas.openxmlformats.org/officeDocument/2006/relationships/hyperlink" Target="https://www.kegg.jp/kegg-bin/blastkoala_result_gene_list?id=fdcc166cff7cf902907463ff7eff1e42019cc537&amp;passwd=rLRQUz&amp;type=blastkoala&amp;code=user&amp;target=fig%7C1029756%2E3%2Epeg%2E2442" TargetMode="External"/><Relationship Id="rId3866" Type="http://schemas.openxmlformats.org/officeDocument/2006/relationships/hyperlink" Target="https://www.kegg.jp/dbget-bin/www_bget?ko:" TargetMode="External"/><Relationship Id="rId4917" Type="http://schemas.openxmlformats.org/officeDocument/2006/relationships/hyperlink" Target="https://www.kegg.jp/kegg-bin/blastkoala_result_gene_list?id=fdcc166cff7cf902907463ff7eff1e42019cc537&amp;passwd=rLRQUz&amp;type=blastkoala&amp;code=user&amp;target=fig%7C1029756%2E3%2Epeg%2E1640" TargetMode="External"/><Relationship Id="rId9495" Type="http://schemas.openxmlformats.org/officeDocument/2006/relationships/hyperlink" Target="https://www.kegg.jp/kegg-bin/blastkoala_result_gene_list?id=fdcc166cff7cf902907463ff7eff1e42019cc537&amp;passwd=rLRQUz&amp;type=blastkoala&amp;code=user&amp;target=fig%7C1029756%2E3%2Epeg%2E3166" TargetMode="External"/><Relationship Id="rId10304" Type="http://schemas.openxmlformats.org/officeDocument/2006/relationships/hyperlink" Target="https://www.kegg.jp/dbget-bin/www_bget?ko:" TargetMode="External"/><Relationship Id="rId787" Type="http://schemas.openxmlformats.org/officeDocument/2006/relationships/hyperlink" Target="https://www.kegg.jp/kegg-bin/blastkoala_result_gene_list?id=fdcc166cff7cf902907463ff7eff1e42019cc537&amp;passwd=rLRQUz&amp;type=blastkoala&amp;code=user&amp;target=fig%7C1029756%2E3%2Epeg%2E263" TargetMode="External"/><Relationship Id="rId2468" Type="http://schemas.openxmlformats.org/officeDocument/2006/relationships/hyperlink" Target="https://www.kegg.jp/dbget-bin/www_bget?ko:" TargetMode="External"/><Relationship Id="rId2882" Type="http://schemas.openxmlformats.org/officeDocument/2006/relationships/hyperlink" Target="https://www.kegg.jp/dbget-bin/www_bget?ko:K21929" TargetMode="External"/><Relationship Id="rId3519" Type="http://schemas.openxmlformats.org/officeDocument/2006/relationships/hyperlink" Target="https://www.kegg.jp/kegg-bin/blastkoala_result_gene_list?id=fdcc166cff7cf902907463ff7eff1e42019cc537&amp;passwd=rLRQUz&amp;type=blastkoala&amp;code=user&amp;target=fig%7C1029756%2E3%2Epeg%2E1173" TargetMode="External"/><Relationship Id="rId3933" Type="http://schemas.openxmlformats.org/officeDocument/2006/relationships/hyperlink" Target="https://www.kegg.jp/kegg-bin/blastkoala_result_gene_list?id=fdcc166cff7cf902907463ff7eff1e42019cc537&amp;passwd=rLRQUz&amp;type=blastkoala&amp;code=user&amp;target=fig%7C1029756%2E3%2Epeg%2E1312" TargetMode="External"/><Relationship Id="rId8097" Type="http://schemas.openxmlformats.org/officeDocument/2006/relationships/hyperlink" Target="https://www.kegg.jp/kegg-bin/blastkoala_result_gene_list?id=fdcc166cff7cf902907463ff7eff1e42019cc537&amp;passwd=rLRQUz&amp;type=blastkoala&amp;code=user&amp;target=fig%7C1029756%2E3%2Epeg%2E2700" TargetMode="External"/><Relationship Id="rId9148" Type="http://schemas.openxmlformats.org/officeDocument/2006/relationships/hyperlink" Target="https://www.kegg.jp/dbget-bin/www_bget?ko:K04078" TargetMode="External"/><Relationship Id="rId854" Type="http://schemas.openxmlformats.org/officeDocument/2006/relationships/hyperlink" Target="https://www.kegg.jp/dbget-bin/www_bget?ko:K21416" TargetMode="External"/><Relationship Id="rId1484" Type="http://schemas.openxmlformats.org/officeDocument/2006/relationships/hyperlink" Target="https://www.kegg.jp/dbget-bin/www_bget?ko:" TargetMode="External"/><Relationship Id="rId2535" Type="http://schemas.openxmlformats.org/officeDocument/2006/relationships/hyperlink" Target="https://www.kegg.jp/kegg-bin/blastkoala_result_gene_list?id=fdcc166cff7cf902907463ff7eff1e42019cc537&amp;passwd=rLRQUz&amp;type=blastkoala&amp;code=user&amp;target=fig%7C1029756%2E3%2Epeg%2E845" TargetMode="External"/><Relationship Id="rId9562" Type="http://schemas.openxmlformats.org/officeDocument/2006/relationships/hyperlink" Target="https://www.kegg.jp/dbget-bin/www_bget?ko:" TargetMode="External"/><Relationship Id="rId507" Type="http://schemas.openxmlformats.org/officeDocument/2006/relationships/hyperlink" Target="https://www.kegg.jp/dbget-bin/www_bget?ko:" TargetMode="External"/><Relationship Id="rId921" Type="http://schemas.openxmlformats.org/officeDocument/2006/relationships/hyperlink" Target="https://www.kegg.jp/dbget-bin/www_bget?ko:" TargetMode="External"/><Relationship Id="rId1137" Type="http://schemas.openxmlformats.org/officeDocument/2006/relationships/hyperlink" Target="https://www.kegg.jp/dbget-bin/www_bget?ko:" TargetMode="External"/><Relationship Id="rId1551" Type="http://schemas.openxmlformats.org/officeDocument/2006/relationships/hyperlink" Target="https://www.kegg.jp/dbget-bin/www_bget?ko:" TargetMode="External"/><Relationship Id="rId2602" Type="http://schemas.openxmlformats.org/officeDocument/2006/relationships/hyperlink" Target="https://www.kegg.jp/dbget-bin/www_bget?ko:" TargetMode="External"/><Relationship Id="rId5758" Type="http://schemas.openxmlformats.org/officeDocument/2006/relationships/hyperlink" Target="https://www.kegg.jp/dbget-bin/www_bget?ko:" TargetMode="External"/><Relationship Id="rId6809" Type="http://schemas.openxmlformats.org/officeDocument/2006/relationships/hyperlink" Target="https://www.kegg.jp/dbget-bin/www_bget?ko:" TargetMode="External"/><Relationship Id="rId8164" Type="http://schemas.openxmlformats.org/officeDocument/2006/relationships/hyperlink" Target="https://www.kegg.jp/dbget-bin/www_bget?ko:" TargetMode="External"/><Relationship Id="rId9215" Type="http://schemas.openxmlformats.org/officeDocument/2006/relationships/hyperlink" Target="https://www.kegg.jp/dbget-bin/www_bget?ko:K01768" TargetMode="External"/><Relationship Id="rId10094" Type="http://schemas.openxmlformats.org/officeDocument/2006/relationships/hyperlink" Target="https://www.kegg.jp/dbget-bin/www_bget?ko:K00941" TargetMode="External"/><Relationship Id="rId1204" Type="http://schemas.openxmlformats.org/officeDocument/2006/relationships/hyperlink" Target="https://www.kegg.jp/kegg-bin/blastkoala_result_gene_list?id=fdcc166cff7cf902907463ff7eff1e42019cc537&amp;passwd=rLRQUz&amp;type=blastkoala&amp;code=user&amp;target=fig%7C1029756%2E3%2Epeg%2E402" TargetMode="External"/><Relationship Id="rId4774" Type="http://schemas.openxmlformats.org/officeDocument/2006/relationships/hyperlink" Target="https://www.kegg.jp/dbget-bin/www_bget?ko:K00404" TargetMode="External"/><Relationship Id="rId5825" Type="http://schemas.openxmlformats.org/officeDocument/2006/relationships/hyperlink" Target="https://www.kegg.jp/dbget-bin/www_bget?ko:" TargetMode="External"/><Relationship Id="rId7180" Type="http://schemas.openxmlformats.org/officeDocument/2006/relationships/hyperlink" Target="https://www.kegg.jp/dbget-bin/www_bget?ko:" TargetMode="External"/><Relationship Id="rId8231" Type="http://schemas.openxmlformats.org/officeDocument/2006/relationships/hyperlink" Target="https://www.kegg.jp/dbget-bin/www_bget?ko:K00859" TargetMode="External"/><Relationship Id="rId10161" Type="http://schemas.openxmlformats.org/officeDocument/2006/relationships/hyperlink" Target="https://www.kegg.jp/kegg-bin/blastkoala_result_gene_list?id=fdcc166cff7cf902907463ff7eff1e42019cc537&amp;passwd=rLRQUz&amp;type=blastkoala&amp;code=user&amp;target=fig%7C1029756%2E3%2Epeg%2E3388" TargetMode="External"/><Relationship Id="rId3376" Type="http://schemas.openxmlformats.org/officeDocument/2006/relationships/hyperlink" Target="https://www.kegg.jp/dbget-bin/www_bget?ko:" TargetMode="External"/><Relationship Id="rId4427" Type="http://schemas.openxmlformats.org/officeDocument/2006/relationships/hyperlink" Target="https://www.kegg.jp/dbget-bin/www_bget?ko:" TargetMode="External"/><Relationship Id="rId297" Type="http://schemas.openxmlformats.org/officeDocument/2006/relationships/hyperlink" Target="https://www.kegg.jp/dbget-bin/www_bget?ko:" TargetMode="External"/><Relationship Id="rId2392" Type="http://schemas.openxmlformats.org/officeDocument/2006/relationships/hyperlink" Target="https://www.kegg.jp/dbget-bin/www_bget?ko:" TargetMode="External"/><Relationship Id="rId3029" Type="http://schemas.openxmlformats.org/officeDocument/2006/relationships/hyperlink" Target="https://www.kegg.jp/dbget-bin/www_bget?ko:" TargetMode="External"/><Relationship Id="rId3790" Type="http://schemas.openxmlformats.org/officeDocument/2006/relationships/hyperlink" Target="https://www.kegg.jp/dbget-bin/www_bget?ko:" TargetMode="External"/><Relationship Id="rId4841" Type="http://schemas.openxmlformats.org/officeDocument/2006/relationships/hyperlink" Target="https://www.kegg.jp/dbget-bin/www_bget?ko:" TargetMode="External"/><Relationship Id="rId6599" Type="http://schemas.openxmlformats.org/officeDocument/2006/relationships/hyperlink" Target="https://www.kegg.jp/dbget-bin/www_bget?ko:K03406" TargetMode="External"/><Relationship Id="rId7997" Type="http://schemas.openxmlformats.org/officeDocument/2006/relationships/hyperlink" Target="https://www.kegg.jp/dbget-bin/www_bget?ko:K06135" TargetMode="External"/><Relationship Id="rId364" Type="http://schemas.openxmlformats.org/officeDocument/2006/relationships/hyperlink" Target="https://www.kegg.jp/kegg-bin/blastkoala_result_gene_list?id=fdcc166cff7cf902907463ff7eff1e42019cc537&amp;passwd=rLRQUz&amp;type=blastkoala&amp;code=user&amp;target=fig%7C1029756%2E3%2Epeg%2E122" TargetMode="External"/><Relationship Id="rId2045" Type="http://schemas.openxmlformats.org/officeDocument/2006/relationships/hyperlink" Target="https://www.kegg.jp/dbget-bin/www_bget?ko:" TargetMode="External"/><Relationship Id="rId3443" Type="http://schemas.openxmlformats.org/officeDocument/2006/relationships/hyperlink" Target="https://www.kegg.jp/dbget-bin/www_bget?ko:" TargetMode="External"/><Relationship Id="rId9072" Type="http://schemas.openxmlformats.org/officeDocument/2006/relationships/hyperlink" Target="https://www.kegg.jp/kegg-bin/blastkoala_result_gene_list?id=fdcc166cff7cf902907463ff7eff1e42019cc537&amp;passwd=rLRQUz&amp;type=blastkoala&amp;code=user&amp;target=fig%7C1029756%2E3%2Epeg%2E3025" TargetMode="External"/><Relationship Id="rId3510" Type="http://schemas.openxmlformats.org/officeDocument/2006/relationships/hyperlink" Target="https://www.kegg.jp/kegg-bin/blastkoala_result_gene_list?id=fdcc166cff7cf902907463ff7eff1e42019cc537&amp;passwd=rLRQUz&amp;type=blastkoala&amp;code=user&amp;target=fig%7C1029756%2E3%2Epeg%2E1170" TargetMode="External"/><Relationship Id="rId6666" Type="http://schemas.openxmlformats.org/officeDocument/2006/relationships/hyperlink" Target="https://www.kegg.jp/kegg-bin/blastkoala_result_gene_list?id=fdcc166cff7cf902907463ff7eff1e42019cc537&amp;passwd=rLRQUz&amp;type=blastkoala&amp;code=user&amp;target=fig%7C1029756%2E3%2Epeg%2E2223" TargetMode="External"/><Relationship Id="rId7717" Type="http://schemas.openxmlformats.org/officeDocument/2006/relationships/hyperlink" Target="https://www.kegg.jp/dbget-bin/www_bget?ko:" TargetMode="External"/><Relationship Id="rId431" Type="http://schemas.openxmlformats.org/officeDocument/2006/relationships/hyperlink" Target="https://www.kegg.jp/dbget-bin/www_bget?ko:K15011" TargetMode="External"/><Relationship Id="rId1061" Type="http://schemas.openxmlformats.org/officeDocument/2006/relationships/hyperlink" Target="https://www.kegg.jp/dbget-bin/www_bget?ko:" TargetMode="External"/><Relationship Id="rId2112" Type="http://schemas.openxmlformats.org/officeDocument/2006/relationships/hyperlink" Target="https://www.kegg.jp/kegg-bin/blastkoala_result_gene_list?id=fdcc166cff7cf902907463ff7eff1e42019cc537&amp;passwd=rLRQUz&amp;type=blastkoala&amp;code=user&amp;target=fig%7C1029756%2E3%2Epeg%2E704" TargetMode="External"/><Relationship Id="rId5268" Type="http://schemas.openxmlformats.org/officeDocument/2006/relationships/hyperlink" Target="https://www.kegg.jp/kegg-bin/blastkoala_result_gene_list?id=fdcc166cff7cf902907463ff7eff1e42019cc537&amp;passwd=rLRQUz&amp;type=blastkoala&amp;code=user&amp;target=fig%7C1029756%2E3%2Epeg%2E1757" TargetMode="External"/><Relationship Id="rId5682" Type="http://schemas.openxmlformats.org/officeDocument/2006/relationships/hyperlink" Target="https://www.kegg.jp/kegg-bin/blastkoala_result_gene_list?id=fdcc166cff7cf902907463ff7eff1e42019cc537&amp;passwd=rLRQUz&amp;type=blastkoala&amp;code=user&amp;target=fig%7C1029756%2E3%2Epeg%2E1895" TargetMode="External"/><Relationship Id="rId6319" Type="http://schemas.openxmlformats.org/officeDocument/2006/relationships/hyperlink" Target="https://www.kegg.jp/dbget-bin/www_bget?ko:K00135" TargetMode="External"/><Relationship Id="rId6733" Type="http://schemas.openxmlformats.org/officeDocument/2006/relationships/hyperlink" Target="https://www.kegg.jp/dbget-bin/www_bget?ko:" TargetMode="External"/><Relationship Id="rId9889" Type="http://schemas.openxmlformats.org/officeDocument/2006/relationships/hyperlink" Target="https://www.kegg.jp/dbget-bin/www_bget?ko:" TargetMode="External"/><Relationship Id="rId1878" Type="http://schemas.openxmlformats.org/officeDocument/2006/relationships/hyperlink" Target="https://www.kegg.jp/dbget-bin/www_bget?ko:" TargetMode="External"/><Relationship Id="rId2929" Type="http://schemas.openxmlformats.org/officeDocument/2006/relationships/hyperlink" Target="https://www.kegg.jp/dbget-bin/www_bget?ko:" TargetMode="External"/><Relationship Id="rId4284" Type="http://schemas.openxmlformats.org/officeDocument/2006/relationships/hyperlink" Target="https://www.kegg.jp/kegg-bin/blastkoala_result_gene_list?id=fdcc166cff7cf902907463ff7eff1e42019cc537&amp;passwd=rLRQUz&amp;type=blastkoala&amp;code=user&amp;target=fig%7C1029756%2E3%2Epeg%2E1429" TargetMode="External"/><Relationship Id="rId5335" Type="http://schemas.openxmlformats.org/officeDocument/2006/relationships/hyperlink" Target="https://www.kegg.jp/dbget-bin/www_bget?ko:K00003" TargetMode="External"/><Relationship Id="rId9956" Type="http://schemas.openxmlformats.org/officeDocument/2006/relationships/hyperlink" Target="https://www.kegg.jp/dbget-bin/www_bget?ko:K04750" TargetMode="External"/><Relationship Id="rId4351" Type="http://schemas.openxmlformats.org/officeDocument/2006/relationships/hyperlink" Target="https://www.kegg.jp/dbget-bin/www_bget?ko:K05934" TargetMode="External"/><Relationship Id="rId5402" Type="http://schemas.openxmlformats.org/officeDocument/2006/relationships/hyperlink" Target="https://www.kegg.jp/dbget-bin/www_bget?ko:" TargetMode="External"/><Relationship Id="rId6800" Type="http://schemas.openxmlformats.org/officeDocument/2006/relationships/hyperlink" Target="https://www.kegg.jp/dbget-bin/www_bget?ko:" TargetMode="External"/><Relationship Id="rId8558" Type="http://schemas.openxmlformats.org/officeDocument/2006/relationships/hyperlink" Target="https://www.kegg.jp/dbget-bin/www_bget?ko:" TargetMode="External"/><Relationship Id="rId9609" Type="http://schemas.openxmlformats.org/officeDocument/2006/relationships/hyperlink" Target="https://www.kegg.jp/kegg-bin/blastkoala_result_gene_list?id=fdcc166cff7cf902907463ff7eff1e42019cc537&amp;passwd=rLRQUz&amp;type=blastkoala&amp;code=user&amp;target=fig%7C1029756%2E3%2Epeg%2E3204" TargetMode="External"/><Relationship Id="rId1945" Type="http://schemas.openxmlformats.org/officeDocument/2006/relationships/hyperlink" Target="https://www.kegg.jp/dbget-bin/www_bget?ko:" TargetMode="External"/><Relationship Id="rId4004" Type="http://schemas.openxmlformats.org/officeDocument/2006/relationships/hyperlink" Target="https://www.kegg.jp/dbget-bin/www_bget?ko:" TargetMode="External"/><Relationship Id="rId8972" Type="http://schemas.openxmlformats.org/officeDocument/2006/relationships/hyperlink" Target="https://www.kegg.jp/dbget-bin/www_bget?ko:" TargetMode="External"/><Relationship Id="rId10488" Type="http://schemas.openxmlformats.org/officeDocument/2006/relationships/hyperlink" Target="https://www.kegg.jp/kegg-bin/blastkoala_result_gene_list?id=fdcc166cff7cf902907463ff7eff1e42019cc537&amp;passwd=rLRQUz&amp;type=blastkoala&amp;code=user&amp;target=fig%7C1029756%2E3%2Epeg%2E3497" TargetMode="External"/><Relationship Id="rId3020" Type="http://schemas.openxmlformats.org/officeDocument/2006/relationships/hyperlink" Target="https://www.kegg.jp/dbget-bin/www_bget?ko:K02906" TargetMode="External"/><Relationship Id="rId6176" Type="http://schemas.openxmlformats.org/officeDocument/2006/relationships/hyperlink" Target="https://www.kegg.jp/dbget-bin/www_bget?ko:" TargetMode="External"/><Relationship Id="rId7227" Type="http://schemas.openxmlformats.org/officeDocument/2006/relationships/hyperlink" Target="https://www.kegg.jp/kegg-bin/blastkoala_result_gene_list?id=fdcc166cff7cf902907463ff7eff1e42019cc537&amp;passwd=rLRQUz&amp;type=blastkoala&amp;code=user&amp;target=fig%7C1029756%2E3%2Epeg%2E2410" TargetMode="External"/><Relationship Id="rId7574" Type="http://schemas.openxmlformats.org/officeDocument/2006/relationships/hyperlink" Target="https://www.kegg.jp/dbget-bin/www_bget?ko:" TargetMode="External"/><Relationship Id="rId8625" Type="http://schemas.openxmlformats.org/officeDocument/2006/relationships/hyperlink" Target="https://www.kegg.jp/kegg-bin/blastkoala_result_gene_list?id=fdcc166cff7cf902907463ff7eff1e42019cc537&amp;passwd=rLRQUz&amp;type=blastkoala&amp;code=user&amp;target=fig%7C1029756%2E3%2Epeg%2E2876" TargetMode="External"/><Relationship Id="rId10555" Type="http://schemas.openxmlformats.org/officeDocument/2006/relationships/hyperlink" Target="https://www.kegg.jp/dbget-bin/www_bget?ko:K01611" TargetMode="External"/><Relationship Id="rId6590" Type="http://schemas.openxmlformats.org/officeDocument/2006/relationships/hyperlink" Target="https://www.kegg.jp/dbget-bin/www_bget?ko:K22601" TargetMode="External"/><Relationship Id="rId7641" Type="http://schemas.openxmlformats.org/officeDocument/2006/relationships/hyperlink" Target="https://www.kegg.jp/kegg-bin/blastkoala_result_gene_list?id=fdcc166cff7cf902907463ff7eff1e42019cc537&amp;passwd=rLRQUz&amp;type=blastkoala&amp;code=user&amp;target=fig%7C1029756%2E3%2Epeg%2E2548" TargetMode="External"/><Relationship Id="rId10208" Type="http://schemas.openxmlformats.org/officeDocument/2006/relationships/hyperlink" Target="https://www.kegg.jp/dbget-bin/www_bget?ko:K10255" TargetMode="External"/><Relationship Id="rId10622" Type="http://schemas.openxmlformats.org/officeDocument/2006/relationships/hyperlink" Target="https://www.kegg.jp/dbget-bin/www_bget?ko:" TargetMode="External"/><Relationship Id="rId2786" Type="http://schemas.openxmlformats.org/officeDocument/2006/relationships/hyperlink" Target="https://www.kegg.jp/dbget-bin/www_bget?ko:" TargetMode="External"/><Relationship Id="rId3837" Type="http://schemas.openxmlformats.org/officeDocument/2006/relationships/hyperlink" Target="https://www.kegg.jp/kegg-bin/blastkoala_result_gene_list?id=fdcc166cff7cf902907463ff7eff1e42019cc537&amp;passwd=rLRQUz&amp;type=blastkoala&amp;code=user&amp;target=fig%7C1029756%2E3%2Epeg%2E1280" TargetMode="External"/><Relationship Id="rId5192" Type="http://schemas.openxmlformats.org/officeDocument/2006/relationships/hyperlink" Target="https://www.kegg.jp/dbget-bin/www_bget?ko:" TargetMode="External"/><Relationship Id="rId6243" Type="http://schemas.openxmlformats.org/officeDocument/2006/relationships/hyperlink" Target="https://www.kegg.jp/kegg-bin/blastkoala_result_gene_list?id=fdcc166cff7cf902907463ff7eff1e42019cc537&amp;passwd=rLRQUz&amp;type=blastkoala&amp;code=user&amp;target=fig%7C1029756%2E3%2Epeg%2E2082" TargetMode="External"/><Relationship Id="rId9399" Type="http://schemas.openxmlformats.org/officeDocument/2006/relationships/hyperlink" Target="https://www.kegg.jp/kegg-bin/blastkoala_result_gene_list?id=fdcc166cff7cf902907463ff7eff1e42019cc537&amp;passwd=rLRQUz&amp;type=blastkoala&amp;code=user&amp;target=fig%7C1029756%2E3%2Epeg%2E3134" TargetMode="External"/><Relationship Id="rId758" Type="http://schemas.openxmlformats.org/officeDocument/2006/relationships/hyperlink" Target="https://www.kegg.jp/dbget-bin/www_bget?ko:" TargetMode="External"/><Relationship Id="rId1388" Type="http://schemas.openxmlformats.org/officeDocument/2006/relationships/hyperlink" Target="https://www.kegg.jp/dbget-bin/www_bget?ko:" TargetMode="External"/><Relationship Id="rId2439" Type="http://schemas.openxmlformats.org/officeDocument/2006/relationships/hyperlink" Target="https://www.kegg.jp/kegg-bin/blastkoala_result_gene_list?id=fdcc166cff7cf902907463ff7eff1e42019cc537&amp;passwd=rLRQUz&amp;type=blastkoala&amp;code=user&amp;target=fig%7C1029756%2E3%2Epeg%2E813" TargetMode="External"/><Relationship Id="rId2853" Type="http://schemas.openxmlformats.org/officeDocument/2006/relationships/hyperlink" Target="https://www.kegg.jp/kegg-bin/blastkoala_result_gene_list?id=fdcc166cff7cf902907463ff7eff1e42019cc537&amp;passwd=rLRQUz&amp;type=blastkoala&amp;code=user&amp;target=fig%7C1029756%2E3%2Epeg%2E951" TargetMode="External"/><Relationship Id="rId3904" Type="http://schemas.openxmlformats.org/officeDocument/2006/relationships/hyperlink" Target="https://www.kegg.jp/dbget-bin/www_bget?ko:K03470" TargetMode="External"/><Relationship Id="rId6310" Type="http://schemas.openxmlformats.org/officeDocument/2006/relationships/hyperlink" Target="https://www.kegg.jp/dbget-bin/www_bget?ko:K00140" TargetMode="External"/><Relationship Id="rId9466" Type="http://schemas.openxmlformats.org/officeDocument/2006/relationships/hyperlink" Target="https://www.kegg.jp/dbget-bin/www_bget?ko:" TargetMode="External"/><Relationship Id="rId9880" Type="http://schemas.openxmlformats.org/officeDocument/2006/relationships/hyperlink" Target="https://www.kegg.jp/dbget-bin/www_bget?ko:" TargetMode="External"/><Relationship Id="rId94" Type="http://schemas.openxmlformats.org/officeDocument/2006/relationships/hyperlink" Target="https://www.kegg.jp/kegg-bin/blastkoala_result_gene_list?id=fdcc166cff7cf902907463ff7eff1e42019cc537&amp;passwd=rLRQUz&amp;type=blastkoala&amp;code=user&amp;target=fig%7C1029756%2E3%2Epeg%2E32" TargetMode="External"/><Relationship Id="rId825" Type="http://schemas.openxmlformats.org/officeDocument/2006/relationships/hyperlink" Target="https://www.kegg.jp/dbget-bin/www_bget?ko:" TargetMode="External"/><Relationship Id="rId1455" Type="http://schemas.openxmlformats.org/officeDocument/2006/relationships/hyperlink" Target="https://www.kegg.jp/dbget-bin/www_bget?ko:" TargetMode="External"/><Relationship Id="rId2506" Type="http://schemas.openxmlformats.org/officeDocument/2006/relationships/hyperlink" Target="https://www.kegg.jp/dbget-bin/www_bget?ko:K02406" TargetMode="External"/><Relationship Id="rId8068" Type="http://schemas.openxmlformats.org/officeDocument/2006/relationships/hyperlink" Target="https://www.kegg.jp/dbget-bin/www_bget?ko:K02051" TargetMode="External"/><Relationship Id="rId8482" Type="http://schemas.openxmlformats.org/officeDocument/2006/relationships/hyperlink" Target="https://www.kegg.jp/dbget-bin/www_bget?ko:" TargetMode="External"/><Relationship Id="rId9119" Type="http://schemas.openxmlformats.org/officeDocument/2006/relationships/hyperlink" Target="https://www.kegg.jp/dbget-bin/www_bget?ko:" TargetMode="External"/><Relationship Id="rId9533" Type="http://schemas.openxmlformats.org/officeDocument/2006/relationships/hyperlink" Target="https://www.kegg.jp/dbget-bin/www_bget?ko:K02793/K02794" TargetMode="External"/><Relationship Id="rId1108" Type="http://schemas.openxmlformats.org/officeDocument/2006/relationships/hyperlink" Target="https://www.kegg.jp/kegg-bin/blastkoala_result_gene_list?id=fdcc166cff7cf902907463ff7eff1e42019cc537&amp;passwd=rLRQUz&amp;type=blastkoala&amp;code=user&amp;target=fig%7C1029756%2E3%2Epeg%2E370" TargetMode="External"/><Relationship Id="rId2920" Type="http://schemas.openxmlformats.org/officeDocument/2006/relationships/hyperlink" Target="https://www.kegg.jp/dbget-bin/www_bget?ko:" TargetMode="External"/><Relationship Id="rId4678" Type="http://schemas.openxmlformats.org/officeDocument/2006/relationships/hyperlink" Target="https://www.kegg.jp/dbget-bin/www_bget?ko:K00344" TargetMode="External"/><Relationship Id="rId7084" Type="http://schemas.openxmlformats.org/officeDocument/2006/relationships/hyperlink" Target="https://www.kegg.jp/dbget-bin/www_bget?ko:" TargetMode="External"/><Relationship Id="rId8135" Type="http://schemas.openxmlformats.org/officeDocument/2006/relationships/hyperlink" Target="https://www.kegg.jp/dbget-bin/www_bget?ko:" TargetMode="External"/><Relationship Id="rId10065" Type="http://schemas.openxmlformats.org/officeDocument/2006/relationships/hyperlink" Target="https://www.kegg.jp/kegg-bin/blastkoala_result_gene_list?id=fdcc166cff7cf902907463ff7eff1e42019cc537&amp;passwd=rLRQUz&amp;type=blastkoala&amp;code=user&amp;target=fig%7C1029756%2E3%2Epeg%2E3356" TargetMode="External"/><Relationship Id="rId1522" Type="http://schemas.openxmlformats.org/officeDocument/2006/relationships/hyperlink" Target="https://www.kegg.jp/kegg-bin/blastkoala_result_gene_list?id=fdcc166cff7cf902907463ff7eff1e42019cc537&amp;passwd=rLRQUz&amp;type=blastkoala&amp;code=user&amp;target=fig%7C1029756%2E3%2Epeg%2E508" TargetMode="External"/><Relationship Id="rId5729" Type="http://schemas.openxmlformats.org/officeDocument/2006/relationships/hyperlink" Target="https://www.kegg.jp/dbget-bin/www_bget?ko:" TargetMode="External"/><Relationship Id="rId7151" Type="http://schemas.openxmlformats.org/officeDocument/2006/relationships/hyperlink" Target="https://www.kegg.jp/dbget-bin/www_bget?ko:K12573" TargetMode="External"/><Relationship Id="rId8202" Type="http://schemas.openxmlformats.org/officeDocument/2006/relationships/hyperlink" Target="https://www.kegg.jp/kegg-bin/blastkoala_result_gene_list?id=fdcc166cff7cf902907463ff7eff1e42019cc537&amp;passwd=rLRQUz&amp;type=blastkoala&amp;code=user&amp;target=fig%7C1029756%2E3%2Epeg%2E2735" TargetMode="External"/><Relationship Id="rId9600" Type="http://schemas.openxmlformats.org/officeDocument/2006/relationships/hyperlink" Target="https://www.kegg.jp/kegg-bin/blastkoala_result_gene_list?id=fdcc166cff7cf902907463ff7eff1e42019cc537&amp;passwd=rLRQUz&amp;type=blastkoala&amp;code=user&amp;target=fig%7C1029756%2E3%2Epeg%2E3201" TargetMode="External"/><Relationship Id="rId3694" Type="http://schemas.openxmlformats.org/officeDocument/2006/relationships/hyperlink" Target="https://www.kegg.jp/dbget-bin/www_bget?ko:" TargetMode="External"/><Relationship Id="rId4745" Type="http://schemas.openxmlformats.org/officeDocument/2006/relationships/hyperlink" Target="https://www.kegg.jp/dbget-bin/www_bget?ko:" TargetMode="External"/><Relationship Id="rId10132" Type="http://schemas.openxmlformats.org/officeDocument/2006/relationships/hyperlink" Target="https://www.kegg.jp/dbget-bin/www_bget?ko:" TargetMode="External"/><Relationship Id="rId2296" Type="http://schemas.openxmlformats.org/officeDocument/2006/relationships/hyperlink" Target="https://www.kegg.jp/dbget-bin/www_bget?ko:K01920" TargetMode="External"/><Relationship Id="rId3347" Type="http://schemas.openxmlformats.org/officeDocument/2006/relationships/hyperlink" Target="https://www.kegg.jp/dbget-bin/www_bget?ko:" TargetMode="External"/><Relationship Id="rId3761" Type="http://schemas.openxmlformats.org/officeDocument/2006/relationships/hyperlink" Target="https://www.kegg.jp/dbget-bin/www_bget?ko:K13770" TargetMode="External"/><Relationship Id="rId4812" Type="http://schemas.openxmlformats.org/officeDocument/2006/relationships/hyperlink" Target="https://www.kegg.jp/kegg-bin/blastkoala_result_gene_list?id=fdcc166cff7cf902907463ff7eff1e42019cc537&amp;passwd=rLRQUz&amp;type=blastkoala&amp;code=user&amp;target=fig%7C1029756%2E3%2Epeg%2E1605" TargetMode="External"/><Relationship Id="rId7968" Type="http://schemas.openxmlformats.org/officeDocument/2006/relationships/hyperlink" Target="https://www.kegg.jp/kegg-bin/blastkoala_result_gene_list?id=fdcc166cff7cf902907463ff7eff1e42019cc537&amp;passwd=rLRQUz&amp;type=blastkoala&amp;code=user&amp;target=fig%7C1029756%2E3%2Epeg%2E2657" TargetMode="External"/><Relationship Id="rId268" Type="http://schemas.openxmlformats.org/officeDocument/2006/relationships/hyperlink" Target="https://www.kegg.jp/kegg-bin/blastkoala_result_gene_list?id=fdcc166cff7cf902907463ff7eff1e42019cc537&amp;passwd=rLRQUz&amp;type=blastkoala&amp;code=user&amp;target=fig%7C1029756%2E3%2Epeg%2E90" TargetMode="External"/><Relationship Id="rId682" Type="http://schemas.openxmlformats.org/officeDocument/2006/relationships/hyperlink" Target="https://www.kegg.jp/kegg-bin/blastkoala_result_gene_list?id=fdcc166cff7cf902907463ff7eff1e42019cc537&amp;passwd=rLRQUz&amp;type=blastkoala&amp;code=user&amp;target=fig%7C1029756%2E3%2Epeg%2E228" TargetMode="External"/><Relationship Id="rId2363" Type="http://schemas.openxmlformats.org/officeDocument/2006/relationships/hyperlink" Target="https://www.kegg.jp/dbget-bin/www_bget?ko:" TargetMode="External"/><Relationship Id="rId3414" Type="http://schemas.openxmlformats.org/officeDocument/2006/relationships/hyperlink" Target="https://www.kegg.jp/kegg-bin/blastkoala_result_gene_list?id=fdcc166cff7cf902907463ff7eff1e42019cc537&amp;passwd=rLRQUz&amp;type=blastkoala&amp;code=user&amp;target=fig%7C1029756%2E3%2Epeg%2E1138" TargetMode="External"/><Relationship Id="rId6984" Type="http://schemas.openxmlformats.org/officeDocument/2006/relationships/hyperlink" Target="https://www.kegg.jp/kegg-bin/blastkoala_result_gene_list?id=fdcc166cff7cf902907463ff7eff1e42019cc537&amp;passwd=rLRQUz&amp;type=blastkoala&amp;code=user&amp;target=fig%7C1029756%2E3%2Epeg%2E2329" TargetMode="External"/><Relationship Id="rId9390" Type="http://schemas.openxmlformats.org/officeDocument/2006/relationships/hyperlink" Target="https://www.kegg.jp/kegg-bin/blastkoala_result_gene_list?id=fdcc166cff7cf902907463ff7eff1e42019cc537&amp;passwd=rLRQUz&amp;type=blastkoala&amp;code=user&amp;target=fig%7C1029756%2E3%2Epeg%2E3131" TargetMode="External"/><Relationship Id="rId335" Type="http://schemas.openxmlformats.org/officeDocument/2006/relationships/hyperlink" Target="https://www.kegg.jp/dbget-bin/www_bget?ko:K00648" TargetMode="External"/><Relationship Id="rId2016" Type="http://schemas.openxmlformats.org/officeDocument/2006/relationships/hyperlink" Target="https://www.kegg.jp/kegg-bin/blastkoala_result_gene_list?id=fdcc166cff7cf902907463ff7eff1e42019cc537&amp;passwd=rLRQUz&amp;type=blastkoala&amp;code=user&amp;target=fig%7C1029756%2E3%2Epeg%2E672" TargetMode="External"/><Relationship Id="rId2430" Type="http://schemas.openxmlformats.org/officeDocument/2006/relationships/hyperlink" Target="https://www.kegg.jp/kegg-bin/blastkoala_result_gene_list?id=fdcc166cff7cf902907463ff7eff1e42019cc537&amp;passwd=rLRQUz&amp;type=blastkoala&amp;code=user&amp;target=fig%7C1029756%2E3%2Epeg%2E810" TargetMode="External"/><Relationship Id="rId5586" Type="http://schemas.openxmlformats.org/officeDocument/2006/relationships/hyperlink" Target="https://www.kegg.jp/kegg-bin/blastkoala_result_gene_list?id=fdcc166cff7cf902907463ff7eff1e42019cc537&amp;passwd=rLRQUz&amp;type=blastkoala&amp;code=user&amp;target=fig%7C1029756%2E3%2Epeg%2E1863" TargetMode="External"/><Relationship Id="rId6637" Type="http://schemas.openxmlformats.org/officeDocument/2006/relationships/hyperlink" Target="https://www.kegg.jp/dbget-bin/www_bget?ko:K00161" TargetMode="External"/><Relationship Id="rId9043" Type="http://schemas.openxmlformats.org/officeDocument/2006/relationships/hyperlink" Target="https://www.kegg.jp/dbget-bin/www_bget?ko:K03594" TargetMode="External"/><Relationship Id="rId402" Type="http://schemas.openxmlformats.org/officeDocument/2006/relationships/hyperlink" Target="https://www.kegg.jp/dbget-bin/www_bget?ko:" TargetMode="External"/><Relationship Id="rId1032" Type="http://schemas.openxmlformats.org/officeDocument/2006/relationships/hyperlink" Target="https://www.kegg.jp/dbget-bin/www_bget?ko:K15582" TargetMode="External"/><Relationship Id="rId4188" Type="http://schemas.openxmlformats.org/officeDocument/2006/relationships/hyperlink" Target="https://www.kegg.jp/kegg-bin/blastkoala_result_gene_list?id=fdcc166cff7cf902907463ff7eff1e42019cc537&amp;passwd=rLRQUz&amp;type=blastkoala&amp;code=user&amp;target=fig%7C1029756%2E3%2Epeg%2E1397" TargetMode="External"/><Relationship Id="rId5239" Type="http://schemas.openxmlformats.org/officeDocument/2006/relationships/hyperlink" Target="https://www.kegg.jp/dbget-bin/www_bget?ko:" TargetMode="External"/><Relationship Id="rId9110" Type="http://schemas.openxmlformats.org/officeDocument/2006/relationships/hyperlink" Target="https://www.kegg.jp/dbget-bin/www_bget?ko:" TargetMode="External"/><Relationship Id="rId4255" Type="http://schemas.openxmlformats.org/officeDocument/2006/relationships/hyperlink" Target="https://www.kegg.jp/dbget-bin/www_bget?ko:" TargetMode="External"/><Relationship Id="rId5306" Type="http://schemas.openxmlformats.org/officeDocument/2006/relationships/hyperlink" Target="https://www.kegg.jp/dbget-bin/www_bget?ko:K07165" TargetMode="External"/><Relationship Id="rId5653" Type="http://schemas.openxmlformats.org/officeDocument/2006/relationships/hyperlink" Target="https://www.kegg.jp/dbget-bin/www_bget?ko:K00643" TargetMode="External"/><Relationship Id="rId6704" Type="http://schemas.openxmlformats.org/officeDocument/2006/relationships/hyperlink" Target="https://www.kegg.jp/dbget-bin/www_bget?ko:" TargetMode="External"/><Relationship Id="rId1849" Type="http://schemas.openxmlformats.org/officeDocument/2006/relationships/hyperlink" Target="https://www.kegg.jp/kegg-bin/blastkoala_result_gene_list?id=fdcc166cff7cf902907463ff7eff1e42019cc537&amp;passwd=rLRQUz&amp;type=blastkoala&amp;code=user&amp;target=fig%7C1029756%2E3%2Epeg%2E617" TargetMode="External"/><Relationship Id="rId5720" Type="http://schemas.openxmlformats.org/officeDocument/2006/relationships/hyperlink" Target="https://www.kegg.jp/dbget-bin/www_bget?ko:" TargetMode="External"/><Relationship Id="rId8876" Type="http://schemas.openxmlformats.org/officeDocument/2006/relationships/hyperlink" Target="https://www.kegg.jp/dbget-bin/www_bget?ko:K06142" TargetMode="External"/><Relationship Id="rId9927" Type="http://schemas.openxmlformats.org/officeDocument/2006/relationships/hyperlink" Target="https://www.kegg.jp/kegg-bin/blastkoala_result_gene_list?id=fdcc166cff7cf902907463ff7eff1e42019cc537&amp;passwd=rLRQUz&amp;type=blastkoala&amp;code=user&amp;target=fig%7C1029756%2E3%2Epeg%2E3310" TargetMode="External"/><Relationship Id="rId192" Type="http://schemas.openxmlformats.org/officeDocument/2006/relationships/hyperlink" Target="https://www.kegg.jp/dbget-bin/www_bget?ko:" TargetMode="External"/><Relationship Id="rId1916" Type="http://schemas.openxmlformats.org/officeDocument/2006/relationships/hyperlink" Target="https://www.kegg.jp/dbget-bin/www_bget?ko:K05566" TargetMode="External"/><Relationship Id="rId3271" Type="http://schemas.openxmlformats.org/officeDocument/2006/relationships/hyperlink" Target="https://www.kegg.jp/dbget-bin/www_bget?ko:K02279" TargetMode="External"/><Relationship Id="rId4322" Type="http://schemas.openxmlformats.org/officeDocument/2006/relationships/hyperlink" Target="https://www.kegg.jp/dbget-bin/www_bget?ko:" TargetMode="External"/><Relationship Id="rId7478" Type="http://schemas.openxmlformats.org/officeDocument/2006/relationships/hyperlink" Target="https://www.kegg.jp/dbget-bin/www_bget?ko:" TargetMode="External"/><Relationship Id="rId7892" Type="http://schemas.openxmlformats.org/officeDocument/2006/relationships/hyperlink" Target="https://www.kegg.jp/dbget-bin/www_bget?ko:" TargetMode="External"/><Relationship Id="rId8529" Type="http://schemas.openxmlformats.org/officeDocument/2006/relationships/hyperlink" Target="https://www.kegg.jp/kegg-bin/blastkoala_result_gene_list?id=fdcc166cff7cf902907463ff7eff1e42019cc537&amp;passwd=rLRQUz&amp;type=blastkoala&amp;code=user&amp;target=fig%7C1029756%2E3%2Epeg%2E2844" TargetMode="External"/><Relationship Id="rId8943" Type="http://schemas.openxmlformats.org/officeDocument/2006/relationships/hyperlink" Target="https://www.kegg.jp/kegg-bin/blastkoala_result_gene_list?id=fdcc166cff7cf902907463ff7eff1e42019cc537&amp;passwd=rLRQUz&amp;type=blastkoala&amp;code=user&amp;target=fig%7C1029756%2E3%2Epeg%2E2982" TargetMode="External"/><Relationship Id="rId10459" Type="http://schemas.openxmlformats.org/officeDocument/2006/relationships/hyperlink" Target="https://www.kegg.jp/dbget-bin/www_bget?ko:K00992" TargetMode="External"/><Relationship Id="rId6494" Type="http://schemas.openxmlformats.org/officeDocument/2006/relationships/hyperlink" Target="https://www.kegg.jp/dbget-bin/www_bget?ko:" TargetMode="External"/><Relationship Id="rId7545" Type="http://schemas.openxmlformats.org/officeDocument/2006/relationships/hyperlink" Target="https://www.kegg.jp/kegg-bin/blastkoala_result_gene_list?id=fdcc166cff7cf902907463ff7eff1e42019cc537&amp;passwd=rLRQUz&amp;type=blastkoala&amp;code=user&amp;target=fig%7C1029756%2E3%2Epeg%2E2516" TargetMode="External"/><Relationship Id="rId10526" Type="http://schemas.openxmlformats.org/officeDocument/2006/relationships/hyperlink" Target="https://www.kegg.jp/dbget-bin/www_bget?ko:" TargetMode="External"/><Relationship Id="rId5096" Type="http://schemas.openxmlformats.org/officeDocument/2006/relationships/hyperlink" Target="https://www.kegg.jp/dbget-bin/www_bget?ko:" TargetMode="External"/><Relationship Id="rId6147" Type="http://schemas.openxmlformats.org/officeDocument/2006/relationships/hyperlink" Target="https://www.kegg.jp/kegg-bin/blastkoala_result_gene_list?id=fdcc166cff7cf902907463ff7eff1e42019cc537&amp;passwd=rLRQUz&amp;type=blastkoala&amp;code=user&amp;target=fig%7C1029756%2E3%2Epeg%2E2050" TargetMode="External"/><Relationship Id="rId6561" Type="http://schemas.openxmlformats.org/officeDocument/2006/relationships/hyperlink" Target="https://www.kegg.jp/kegg-bin/blastkoala_result_gene_list?id=fdcc166cff7cf902907463ff7eff1e42019cc537&amp;passwd=rLRQUz&amp;type=blastkoala&amp;code=user&amp;target=fig%7C1029756%2E3%2Epeg%2E2188" TargetMode="External"/><Relationship Id="rId7612" Type="http://schemas.openxmlformats.org/officeDocument/2006/relationships/hyperlink" Target="https://www.kegg.jp/dbget-bin/www_bget?ko:" TargetMode="External"/><Relationship Id="rId5163" Type="http://schemas.openxmlformats.org/officeDocument/2006/relationships/hyperlink" Target="https://www.kegg.jp/kegg-bin/blastkoala_result_gene_list?id=fdcc166cff7cf902907463ff7eff1e42019cc537&amp;passwd=rLRQUz&amp;type=blastkoala&amp;code=user&amp;target=fig%7C1029756%2E3%2Epeg%2E1722" TargetMode="External"/><Relationship Id="rId6214" Type="http://schemas.openxmlformats.org/officeDocument/2006/relationships/hyperlink" Target="https://www.kegg.jp/dbget-bin/www_bget?ko:K01807" TargetMode="External"/><Relationship Id="rId9784" Type="http://schemas.openxmlformats.org/officeDocument/2006/relationships/hyperlink" Target="https://www.kegg.jp/dbget-bin/www_bget?ko:K13747" TargetMode="External"/><Relationship Id="rId729" Type="http://schemas.openxmlformats.org/officeDocument/2006/relationships/hyperlink" Target="https://www.kegg.jp/dbget-bin/www_bget?ko:K01719" TargetMode="External"/><Relationship Id="rId1359" Type="http://schemas.openxmlformats.org/officeDocument/2006/relationships/hyperlink" Target="https://www.kegg.jp/dbget-bin/www_bget?ko:" TargetMode="External"/><Relationship Id="rId2757" Type="http://schemas.openxmlformats.org/officeDocument/2006/relationships/hyperlink" Target="https://www.kegg.jp/kegg-bin/blastkoala_result_gene_list?id=fdcc166cff7cf902907463ff7eff1e42019cc537&amp;passwd=rLRQUz&amp;type=blastkoala&amp;code=user&amp;target=fig%7C1029756%2E3%2Epeg%2E919" TargetMode="External"/><Relationship Id="rId3808" Type="http://schemas.openxmlformats.org/officeDocument/2006/relationships/hyperlink" Target="https://www.kegg.jp/dbget-bin/www_bget?ko:" TargetMode="External"/><Relationship Id="rId5230" Type="http://schemas.openxmlformats.org/officeDocument/2006/relationships/hyperlink" Target="https://www.kegg.jp/dbget-bin/www_bget?ko:" TargetMode="External"/><Relationship Id="rId8386" Type="http://schemas.openxmlformats.org/officeDocument/2006/relationships/hyperlink" Target="https://www.kegg.jp/dbget-bin/www_bget?ko:" TargetMode="External"/><Relationship Id="rId9437" Type="http://schemas.openxmlformats.org/officeDocument/2006/relationships/hyperlink" Target="https://www.kegg.jp/dbget-bin/www_bget?ko:" TargetMode="External"/><Relationship Id="rId1773" Type="http://schemas.openxmlformats.org/officeDocument/2006/relationships/hyperlink" Target="https://www.kegg.jp/dbget-bin/www_bget?ko:" TargetMode="External"/><Relationship Id="rId2824" Type="http://schemas.openxmlformats.org/officeDocument/2006/relationships/hyperlink" Target="https://www.kegg.jp/dbget-bin/www_bget?ko:K00064" TargetMode="External"/><Relationship Id="rId8039" Type="http://schemas.openxmlformats.org/officeDocument/2006/relationships/hyperlink" Target="https://www.kegg.jp/dbget-bin/www_bget?ko:" TargetMode="External"/><Relationship Id="rId9851" Type="http://schemas.openxmlformats.org/officeDocument/2006/relationships/hyperlink" Target="https://www.kegg.jp/dbget-bin/www_bget?ko:" TargetMode="External"/><Relationship Id="rId65" Type="http://schemas.openxmlformats.org/officeDocument/2006/relationships/hyperlink" Target="https://www.kegg.jp/dbget-bin/www_bget?ko:" TargetMode="External"/><Relationship Id="rId1426" Type="http://schemas.openxmlformats.org/officeDocument/2006/relationships/hyperlink" Target="https://www.kegg.jp/kegg-bin/blastkoala_result_gene_list?id=fdcc166cff7cf902907463ff7eff1e42019cc537&amp;passwd=rLRQUz&amp;type=blastkoala&amp;code=user&amp;target=fig%7C1029756%2E3%2Epeg%2E476" TargetMode="External"/><Relationship Id="rId1840" Type="http://schemas.openxmlformats.org/officeDocument/2006/relationships/hyperlink" Target="https://www.kegg.jp/kegg-bin/blastkoala_result_gene_list?id=fdcc166cff7cf902907463ff7eff1e42019cc537&amp;passwd=rLRQUz&amp;type=blastkoala&amp;code=user&amp;target=fig%7C1029756%2E3%2Epeg%2E614" TargetMode="External"/><Relationship Id="rId4996" Type="http://schemas.openxmlformats.org/officeDocument/2006/relationships/hyperlink" Target="https://www.kegg.jp/dbget-bin/www_bget?ko:K03704" TargetMode="External"/><Relationship Id="rId8453" Type="http://schemas.openxmlformats.org/officeDocument/2006/relationships/hyperlink" Target="https://www.kegg.jp/dbget-bin/www_bget?ko:" TargetMode="External"/><Relationship Id="rId9504" Type="http://schemas.openxmlformats.org/officeDocument/2006/relationships/hyperlink" Target="https://www.kegg.jp/kegg-bin/blastkoala_result_gene_list?id=fdcc166cff7cf902907463ff7eff1e42019cc537&amp;passwd=rLRQUz&amp;type=blastkoala&amp;code=user&amp;target=fig%7C1029756%2E3%2Epeg%2E3169" TargetMode="External"/><Relationship Id="rId10383" Type="http://schemas.openxmlformats.org/officeDocument/2006/relationships/hyperlink" Target="https://www.kegg.jp/kegg-bin/blastkoala_result_gene_list?id=fdcc166cff7cf902907463ff7eff1e42019cc537&amp;passwd=rLRQUz&amp;type=blastkoala&amp;code=user&amp;target=fig%7C1029756%2E3%2Epeg%2E3462" TargetMode="External"/><Relationship Id="rId3598" Type="http://schemas.openxmlformats.org/officeDocument/2006/relationships/hyperlink" Target="https://www.kegg.jp/dbget-bin/www_bget?ko:" TargetMode="External"/><Relationship Id="rId4649" Type="http://schemas.openxmlformats.org/officeDocument/2006/relationships/hyperlink" Target="https://www.kegg.jp/dbget-bin/www_bget?ko:" TargetMode="External"/><Relationship Id="rId7055" Type="http://schemas.openxmlformats.org/officeDocument/2006/relationships/hyperlink" Target="https://www.kegg.jp/dbget-bin/www_bget?ko:K00965" TargetMode="External"/><Relationship Id="rId8106" Type="http://schemas.openxmlformats.org/officeDocument/2006/relationships/hyperlink" Target="https://www.kegg.jp/kegg-bin/blastkoala_result_gene_list?id=fdcc166cff7cf902907463ff7eff1e42019cc537&amp;passwd=rLRQUz&amp;type=blastkoala&amp;code=user&amp;target=fig%7C1029756%2E3%2Epeg%2E2703" TargetMode="External"/><Relationship Id="rId8520" Type="http://schemas.openxmlformats.org/officeDocument/2006/relationships/hyperlink" Target="https://www.kegg.jp/kegg-bin/blastkoala_result_gene_list?id=fdcc166cff7cf902907463ff7eff1e42019cc537&amp;passwd=rLRQUz&amp;type=blastkoala&amp;code=user&amp;target=fig%7C1029756%2E3%2Epeg%2E2841" TargetMode="External"/><Relationship Id="rId10036" Type="http://schemas.openxmlformats.org/officeDocument/2006/relationships/hyperlink" Target="https://www.kegg.jp/dbget-bin/www_bget?ko:K00480" TargetMode="External"/><Relationship Id="rId10450" Type="http://schemas.openxmlformats.org/officeDocument/2006/relationships/hyperlink" Target="https://www.kegg.jp/dbget-bin/www_bget?ko:K00948" TargetMode="External"/><Relationship Id="rId3665" Type="http://schemas.openxmlformats.org/officeDocument/2006/relationships/hyperlink" Target="https://www.kegg.jp/dbget-bin/www_bget?ko:K17488" TargetMode="External"/><Relationship Id="rId4716" Type="http://schemas.openxmlformats.org/officeDocument/2006/relationships/hyperlink" Target="https://www.kegg.jp/kegg-bin/blastkoala_result_gene_list?id=fdcc166cff7cf902907463ff7eff1e42019cc537&amp;passwd=rLRQUz&amp;type=blastkoala&amp;code=user&amp;target=fig%7C1029756%2E3%2Epeg%2E1573" TargetMode="External"/><Relationship Id="rId6071" Type="http://schemas.openxmlformats.org/officeDocument/2006/relationships/hyperlink" Target="https://www.kegg.jp/dbget-bin/www_bget?ko:K01802" TargetMode="External"/><Relationship Id="rId7122" Type="http://schemas.openxmlformats.org/officeDocument/2006/relationships/hyperlink" Target="https://www.kegg.jp/kegg-bin/blastkoala_result_gene_list?id=fdcc166cff7cf902907463ff7eff1e42019cc537&amp;passwd=rLRQUz&amp;type=blastkoala&amp;code=user&amp;target=fig%7C1029756%2E3%2Epeg%2E2375" TargetMode="External"/><Relationship Id="rId10103" Type="http://schemas.openxmlformats.org/officeDocument/2006/relationships/hyperlink" Target="https://www.kegg.jp/dbget-bin/www_bget?ko:" TargetMode="External"/><Relationship Id="rId586" Type="http://schemas.openxmlformats.org/officeDocument/2006/relationships/hyperlink" Target="https://www.kegg.jp/kegg-bin/blastkoala_result_gene_list?id=fdcc166cff7cf902907463ff7eff1e42019cc537&amp;passwd=rLRQUz&amp;type=blastkoala&amp;code=user&amp;target=fig%7C1029756%2E3%2Epeg%2E196" TargetMode="External"/><Relationship Id="rId2267" Type="http://schemas.openxmlformats.org/officeDocument/2006/relationships/hyperlink" Target="https://www.kegg.jp/dbget-bin/www_bget?ko:K03823" TargetMode="External"/><Relationship Id="rId2681" Type="http://schemas.openxmlformats.org/officeDocument/2006/relationships/hyperlink" Target="https://www.kegg.jp/dbget-bin/www_bget?ko:" TargetMode="External"/><Relationship Id="rId3318" Type="http://schemas.openxmlformats.org/officeDocument/2006/relationships/hyperlink" Target="https://www.kegg.jp/kegg-bin/blastkoala_result_gene_list?id=fdcc166cff7cf902907463ff7eff1e42019cc537&amp;passwd=rLRQUz&amp;type=blastkoala&amp;code=user&amp;target=fig%7C1029756%2E3%2Epeg%2E1106" TargetMode="External"/><Relationship Id="rId6888" Type="http://schemas.openxmlformats.org/officeDocument/2006/relationships/hyperlink" Target="https://www.kegg.jp/kegg-bin/blastkoala_result_gene_list?id=fdcc166cff7cf902907463ff7eff1e42019cc537&amp;passwd=rLRQUz&amp;type=blastkoala&amp;code=user&amp;target=fig%7C1029756%2E3%2Epeg%2E2297" TargetMode="External"/><Relationship Id="rId9294" Type="http://schemas.openxmlformats.org/officeDocument/2006/relationships/hyperlink" Target="https://www.kegg.jp/kegg-bin/blastkoala_result_gene_list?id=fdcc166cff7cf902907463ff7eff1e42019cc537&amp;passwd=rLRQUz&amp;type=blastkoala&amp;code=user&amp;target=fig%7C1029756%2E3%2Epeg%2E3099" TargetMode="External"/><Relationship Id="rId239" Type="http://schemas.openxmlformats.org/officeDocument/2006/relationships/hyperlink" Target="https://www.kegg.jp/dbget-bin/www_bget?ko:K13018" TargetMode="External"/><Relationship Id="rId653" Type="http://schemas.openxmlformats.org/officeDocument/2006/relationships/hyperlink" Target="https://www.kegg.jp/dbget-bin/www_bget?ko:" TargetMode="External"/><Relationship Id="rId1283" Type="http://schemas.openxmlformats.org/officeDocument/2006/relationships/hyperlink" Target="https://www.kegg.jp/dbget-bin/www_bget?ko:" TargetMode="External"/><Relationship Id="rId2334" Type="http://schemas.openxmlformats.org/officeDocument/2006/relationships/hyperlink" Target="https://www.kegg.jp/kegg-bin/blastkoala_result_gene_list?id=fdcc166cff7cf902907463ff7eff1e42019cc537&amp;passwd=rLRQUz&amp;type=blastkoala&amp;code=user&amp;target=fig%7C1029756%2E3%2Epeg%2E778" TargetMode="External"/><Relationship Id="rId3732" Type="http://schemas.openxmlformats.org/officeDocument/2006/relationships/hyperlink" Target="https://www.kegg.jp/kegg-bin/blastkoala_result_gene_list?id=fdcc166cff7cf902907463ff7eff1e42019cc537&amp;passwd=rLRQUz&amp;type=blastkoala&amp;code=user&amp;target=fig%7C1029756%2E3%2Epeg%2E1245" TargetMode="External"/><Relationship Id="rId7939" Type="http://schemas.openxmlformats.org/officeDocument/2006/relationships/hyperlink" Target="https://www.kegg.jp/dbget-bin/www_bget?ko:" TargetMode="External"/><Relationship Id="rId9361" Type="http://schemas.openxmlformats.org/officeDocument/2006/relationships/hyperlink" Target="https://www.kegg.jp/dbget-bin/www_bget?ko:" TargetMode="External"/><Relationship Id="rId306" Type="http://schemas.openxmlformats.org/officeDocument/2006/relationships/hyperlink" Target="https://www.kegg.jp/dbget-bin/www_bget?ko:" TargetMode="External"/><Relationship Id="rId6955" Type="http://schemas.openxmlformats.org/officeDocument/2006/relationships/hyperlink" Target="https://www.kegg.jp/dbget-bin/www_bget?ko:" TargetMode="External"/><Relationship Id="rId9014" Type="http://schemas.openxmlformats.org/officeDocument/2006/relationships/hyperlink" Target="https://www.kegg.jp/dbget-bin/www_bget?ko:" TargetMode="External"/><Relationship Id="rId720" Type="http://schemas.openxmlformats.org/officeDocument/2006/relationships/hyperlink" Target="https://www.kegg.jp/dbget-bin/www_bget?ko:" TargetMode="External"/><Relationship Id="rId1350" Type="http://schemas.openxmlformats.org/officeDocument/2006/relationships/hyperlink" Target="https://www.kegg.jp/dbget-bin/www_bget?ko:" TargetMode="External"/><Relationship Id="rId2401" Type="http://schemas.openxmlformats.org/officeDocument/2006/relationships/hyperlink" Target="https://www.kegg.jp/dbget-bin/www_bget?ko:K02390" TargetMode="External"/><Relationship Id="rId4159" Type="http://schemas.openxmlformats.org/officeDocument/2006/relationships/hyperlink" Target="https://www.kegg.jp/dbget-bin/www_bget?ko:K10979" TargetMode="External"/><Relationship Id="rId5557" Type="http://schemas.openxmlformats.org/officeDocument/2006/relationships/hyperlink" Target="https://www.kegg.jp/dbget-bin/www_bget?ko:" TargetMode="External"/><Relationship Id="rId5971" Type="http://schemas.openxmlformats.org/officeDocument/2006/relationships/hyperlink" Target="https://www.kegg.jp/dbget-bin/www_bget?ko:" TargetMode="External"/><Relationship Id="rId6608" Type="http://schemas.openxmlformats.org/officeDocument/2006/relationships/hyperlink" Target="https://www.kegg.jp/dbget-bin/www_bget?ko:K03470" TargetMode="External"/><Relationship Id="rId1003" Type="http://schemas.openxmlformats.org/officeDocument/2006/relationships/hyperlink" Target="https://www.kegg.jp/kegg-bin/blastkoala_result_gene_list?id=fdcc166cff7cf902907463ff7eff1e42019cc537&amp;passwd=rLRQUz&amp;type=blastkoala&amp;code=user&amp;target=fig%7C1029756%2E3%2Epeg%2E335" TargetMode="External"/><Relationship Id="rId4573" Type="http://schemas.openxmlformats.org/officeDocument/2006/relationships/hyperlink" Target="https://www.kegg.jp/dbget-bin/www_bget?ko:K09019" TargetMode="External"/><Relationship Id="rId5624" Type="http://schemas.openxmlformats.org/officeDocument/2006/relationships/hyperlink" Target="https://www.kegg.jp/dbget-bin/www_bget?ko:" TargetMode="External"/><Relationship Id="rId8030" Type="http://schemas.openxmlformats.org/officeDocument/2006/relationships/hyperlink" Target="https://www.kegg.jp/dbget-bin/www_bget?ko:" TargetMode="External"/><Relationship Id="rId3175" Type="http://schemas.openxmlformats.org/officeDocument/2006/relationships/hyperlink" Target="https://www.kegg.jp/dbget-bin/www_bget?ko:" TargetMode="External"/><Relationship Id="rId4226" Type="http://schemas.openxmlformats.org/officeDocument/2006/relationships/hyperlink" Target="https://www.kegg.jp/dbget-bin/www_bget?ko:" TargetMode="External"/><Relationship Id="rId4640" Type="http://schemas.openxmlformats.org/officeDocument/2006/relationships/hyperlink" Target="https://www.kegg.jp/dbget-bin/www_bget?ko:K00859" TargetMode="External"/><Relationship Id="rId7796" Type="http://schemas.openxmlformats.org/officeDocument/2006/relationships/hyperlink" Target="https://www.kegg.jp/dbget-bin/www_bget?ko:K01133" TargetMode="External"/><Relationship Id="rId8847" Type="http://schemas.openxmlformats.org/officeDocument/2006/relationships/hyperlink" Target="https://www.kegg.jp/kegg-bin/blastkoala_result_gene_list?id=fdcc166cff7cf902907463ff7eff1e42019cc537&amp;passwd=rLRQUz&amp;type=blastkoala&amp;code=user&amp;target=fig%7C1029756%2E3%2Epeg%2E2950" TargetMode="External"/><Relationship Id="rId2191" Type="http://schemas.openxmlformats.org/officeDocument/2006/relationships/hyperlink" Target="https://www.kegg.jp/dbget-bin/www_bget?ko:" TargetMode="External"/><Relationship Id="rId3242" Type="http://schemas.openxmlformats.org/officeDocument/2006/relationships/hyperlink" Target="https://www.kegg.jp/dbget-bin/www_bget?ko:" TargetMode="External"/><Relationship Id="rId6398" Type="http://schemas.openxmlformats.org/officeDocument/2006/relationships/hyperlink" Target="https://www.kegg.jp/dbget-bin/www_bget?ko:K09956" TargetMode="External"/><Relationship Id="rId7449" Type="http://schemas.openxmlformats.org/officeDocument/2006/relationships/hyperlink" Target="https://www.kegg.jp/kegg-bin/blastkoala_result_gene_list?id=fdcc166cff7cf902907463ff7eff1e42019cc537&amp;passwd=rLRQUz&amp;type=blastkoala&amp;code=user&amp;target=fig%7C1029756%2E3%2Epeg%2E2484" TargetMode="External"/><Relationship Id="rId163" Type="http://schemas.openxmlformats.org/officeDocument/2006/relationships/hyperlink" Target="https://www.kegg.jp/kegg-bin/blastkoala_result_gene_list?id=fdcc166cff7cf902907463ff7eff1e42019cc537&amp;passwd=rLRQUz&amp;type=blastkoala&amp;code=user&amp;target=fig%7C1029756%2E3%2Epeg%2E55" TargetMode="External"/><Relationship Id="rId6465" Type="http://schemas.openxmlformats.org/officeDocument/2006/relationships/hyperlink" Target="https://www.kegg.jp/kegg-bin/blastkoala_result_gene_list?id=fdcc166cff7cf902907463ff7eff1e42019cc537&amp;passwd=rLRQUz&amp;type=blastkoala&amp;code=user&amp;target=fig%7C1029756%2E3%2Epeg%2E2156" TargetMode="External"/><Relationship Id="rId7516" Type="http://schemas.openxmlformats.org/officeDocument/2006/relationships/hyperlink" Target="https://www.kegg.jp/dbget-bin/www_bget?ko:K01256" TargetMode="External"/><Relationship Id="rId7863" Type="http://schemas.openxmlformats.org/officeDocument/2006/relationships/hyperlink" Target="https://www.kegg.jp/kegg-bin/blastkoala_result_gene_list?id=fdcc166cff7cf902907463ff7eff1e42019cc537&amp;passwd=rLRQUz&amp;type=blastkoala&amp;code=user&amp;target=fig%7C1029756%2E3%2Epeg%2E2622" TargetMode="External"/><Relationship Id="rId8914" Type="http://schemas.openxmlformats.org/officeDocument/2006/relationships/hyperlink" Target="https://www.kegg.jp/dbget-bin/www_bget?ko:" TargetMode="External"/><Relationship Id="rId230" Type="http://schemas.openxmlformats.org/officeDocument/2006/relationships/hyperlink" Target="https://www.kegg.jp/dbget-bin/www_bget?ko:" TargetMode="External"/><Relationship Id="rId5067" Type="http://schemas.openxmlformats.org/officeDocument/2006/relationships/hyperlink" Target="https://www.kegg.jp/kegg-bin/blastkoala_result_gene_list?id=fdcc166cff7cf902907463ff7eff1e42019cc537&amp;passwd=rLRQUz&amp;type=blastkoala&amp;code=user&amp;target=fig%7C1029756%2E3%2Epeg%2E1690" TargetMode="External"/><Relationship Id="rId6118" Type="http://schemas.openxmlformats.org/officeDocument/2006/relationships/hyperlink" Target="https://www.kegg.jp/dbget-bin/www_bget?ko:K03544" TargetMode="External"/><Relationship Id="rId7930" Type="http://schemas.openxmlformats.org/officeDocument/2006/relationships/hyperlink" Target="https://www.kegg.jp/dbget-bin/www_bget?ko:K02303" TargetMode="External"/><Relationship Id="rId4083" Type="http://schemas.openxmlformats.org/officeDocument/2006/relationships/hyperlink" Target="https://www.kegg.jp/kegg-bin/blastkoala_result_gene_list?id=fdcc166cff7cf902907463ff7eff1e42019cc537&amp;passwd=rLRQUz&amp;type=blastkoala&amp;code=user&amp;target=fig%7C1029756%2E3%2Epeg%2E1362" TargetMode="External"/><Relationship Id="rId5481" Type="http://schemas.openxmlformats.org/officeDocument/2006/relationships/hyperlink" Target="https://www.kegg.jp/kegg-bin/blastkoala_result_gene_list?id=fdcc166cff7cf902907463ff7eff1e42019cc537&amp;passwd=rLRQUz&amp;type=blastkoala&amp;code=user&amp;target=fig%7C1029756%2E3%2Epeg%2E1828" TargetMode="External"/><Relationship Id="rId6532" Type="http://schemas.openxmlformats.org/officeDocument/2006/relationships/hyperlink" Target="https://www.kegg.jp/dbget-bin/www_bget?ko:K00912" TargetMode="External"/><Relationship Id="rId9688" Type="http://schemas.openxmlformats.org/officeDocument/2006/relationships/hyperlink" Target="https://www.kegg.jp/dbget-bin/www_bget?ko:K02337" TargetMode="External"/><Relationship Id="rId1677" Type="http://schemas.openxmlformats.org/officeDocument/2006/relationships/hyperlink" Target="https://www.kegg.jp/dbget-bin/www_bget?ko:K10563" TargetMode="External"/><Relationship Id="rId2728" Type="http://schemas.openxmlformats.org/officeDocument/2006/relationships/hyperlink" Target="https://www.kegg.jp/dbget-bin/www_bget?ko:" TargetMode="External"/><Relationship Id="rId5134" Type="http://schemas.openxmlformats.org/officeDocument/2006/relationships/hyperlink" Target="https://www.kegg.jp/dbget-bin/www_bget?ko:K03640" TargetMode="External"/><Relationship Id="rId9755" Type="http://schemas.openxmlformats.org/officeDocument/2006/relationships/hyperlink" Target="https://www.kegg.jp/dbget-bin/www_bget?ko:K03738" TargetMode="External"/><Relationship Id="rId1744" Type="http://schemas.openxmlformats.org/officeDocument/2006/relationships/hyperlink" Target="https://www.kegg.jp/kegg-bin/blastkoala_result_gene_list?id=fdcc166cff7cf902907463ff7eff1e42019cc537&amp;passwd=rLRQUz&amp;type=blastkoala&amp;code=user&amp;target=fig%7C1029756%2E3%2Epeg%2E582" TargetMode="External"/><Relationship Id="rId4150" Type="http://schemas.openxmlformats.org/officeDocument/2006/relationships/hyperlink" Target="https://www.kegg.jp/dbget-bin/www_bget?ko:" TargetMode="External"/><Relationship Id="rId5201" Type="http://schemas.openxmlformats.org/officeDocument/2006/relationships/hyperlink" Target="https://www.kegg.jp/dbget-bin/www_bget?ko:" TargetMode="External"/><Relationship Id="rId8357" Type="http://schemas.openxmlformats.org/officeDocument/2006/relationships/hyperlink" Target="https://www.kegg.jp/dbget-bin/www_bget?ko:" TargetMode="External"/><Relationship Id="rId8771" Type="http://schemas.openxmlformats.org/officeDocument/2006/relationships/hyperlink" Target="https://www.kegg.jp/dbget-bin/www_bget?ko:K04065" TargetMode="External"/><Relationship Id="rId9408" Type="http://schemas.openxmlformats.org/officeDocument/2006/relationships/hyperlink" Target="https://www.kegg.jp/kegg-bin/blastkoala_result_gene_list?id=fdcc166cff7cf902907463ff7eff1e42019cc537&amp;passwd=rLRQUz&amp;type=blastkoala&amp;code=user&amp;target=fig%7C1029756%2E3%2Epeg%2E3137" TargetMode="External"/><Relationship Id="rId9822" Type="http://schemas.openxmlformats.org/officeDocument/2006/relationships/hyperlink" Target="https://www.kegg.jp/kegg-bin/blastkoala_result_gene_list?id=fdcc166cff7cf902907463ff7eff1e42019cc537&amp;passwd=rLRQUz&amp;type=blastkoala&amp;code=user&amp;target=fig%7C1029756%2E3%2Epeg%2E3275" TargetMode="External"/><Relationship Id="rId10287" Type="http://schemas.openxmlformats.org/officeDocument/2006/relationships/hyperlink" Target="https://www.kegg.jp/kegg-bin/blastkoala_result_gene_list?id=fdcc166cff7cf902907463ff7eff1e42019cc537&amp;passwd=rLRQUz&amp;type=blastkoala&amp;code=user&amp;target=fig%7C1029756%2E3%2Epeg%2E3430" TargetMode="External"/><Relationship Id="rId36" Type="http://schemas.openxmlformats.org/officeDocument/2006/relationships/hyperlink" Target="https://www.kegg.jp/dbget-bin/www_bget?ko:" TargetMode="External"/><Relationship Id="rId4967" Type="http://schemas.openxmlformats.org/officeDocument/2006/relationships/hyperlink" Target="https://www.kegg.jp/dbget-bin/www_bget?ko:K08084" TargetMode="External"/><Relationship Id="rId7373" Type="http://schemas.openxmlformats.org/officeDocument/2006/relationships/hyperlink" Target="https://www.kegg.jp/dbget-bin/www_bget?ko:K06147" TargetMode="External"/><Relationship Id="rId8424" Type="http://schemas.openxmlformats.org/officeDocument/2006/relationships/hyperlink" Target="https://www.kegg.jp/kegg-bin/blastkoala_result_gene_list?id=fdcc166cff7cf902907463ff7eff1e42019cc537&amp;passwd=rLRQUz&amp;type=blastkoala&amp;code=user&amp;target=fig%7C1029756%2E3%2Epeg%2E2809" TargetMode="External"/><Relationship Id="rId10354" Type="http://schemas.openxmlformats.org/officeDocument/2006/relationships/hyperlink" Target="https://www.kegg.jp/dbget-bin/www_bget?ko:K09919" TargetMode="External"/><Relationship Id="rId1811" Type="http://schemas.openxmlformats.org/officeDocument/2006/relationships/hyperlink" Target="https://www.kegg.jp/dbget-bin/www_bget?ko:" TargetMode="External"/><Relationship Id="rId3569" Type="http://schemas.openxmlformats.org/officeDocument/2006/relationships/hyperlink" Target="https://www.kegg.jp/dbget-bin/www_bget?ko:" TargetMode="External"/><Relationship Id="rId7026" Type="http://schemas.openxmlformats.org/officeDocument/2006/relationships/hyperlink" Target="https://www.kegg.jp/kegg-bin/blastkoala_result_gene_list?id=fdcc166cff7cf902907463ff7eff1e42019cc537&amp;passwd=rLRQUz&amp;type=blastkoala&amp;code=user&amp;target=fig%7C1029756%2E3%2Epeg%2E2343" TargetMode="External"/><Relationship Id="rId7440" Type="http://schemas.openxmlformats.org/officeDocument/2006/relationships/hyperlink" Target="https://www.kegg.jp/kegg-bin/blastkoala_result_gene_list?id=fdcc166cff7cf902907463ff7eff1e42019cc537&amp;passwd=rLRQUz&amp;type=blastkoala&amp;code=user&amp;target=fig%7C1029756%2E3%2Epeg%2E2481" TargetMode="External"/><Relationship Id="rId10007" Type="http://schemas.openxmlformats.org/officeDocument/2006/relationships/hyperlink" Target="https://www.kegg.jp/dbget-bin/www_bget?ko:" TargetMode="External"/><Relationship Id="rId3983" Type="http://schemas.openxmlformats.org/officeDocument/2006/relationships/hyperlink" Target="https://www.kegg.jp/dbget-bin/www_bget?ko:" TargetMode="External"/><Relationship Id="rId6042" Type="http://schemas.openxmlformats.org/officeDocument/2006/relationships/hyperlink" Target="https://www.kegg.jp/kegg-bin/blastkoala_result_gene_list?id=fdcc166cff7cf902907463ff7eff1e42019cc537&amp;passwd=rLRQUz&amp;type=blastkoala&amp;code=user&amp;target=fig%7C1029756%2E3%2Epeg%2E2015" TargetMode="External"/><Relationship Id="rId9198" Type="http://schemas.openxmlformats.org/officeDocument/2006/relationships/hyperlink" Target="https://www.kegg.jp/kegg-bin/blastkoala_result_gene_list?id=fdcc166cff7cf902907463ff7eff1e42019cc537&amp;passwd=rLRQUz&amp;type=blastkoala&amp;code=user&amp;target=fig%7C1029756%2E3%2Epeg%2E3067" TargetMode="External"/><Relationship Id="rId10421" Type="http://schemas.openxmlformats.org/officeDocument/2006/relationships/hyperlink" Target="https://www.kegg.jp/dbget-bin/www_bget?ko:" TargetMode="External"/><Relationship Id="rId1187" Type="http://schemas.openxmlformats.org/officeDocument/2006/relationships/hyperlink" Target="https://www.kegg.jp/dbget-bin/www_bget?ko:K00867" TargetMode="External"/><Relationship Id="rId2585" Type="http://schemas.openxmlformats.org/officeDocument/2006/relationships/hyperlink" Target="https://www.kegg.jp/dbget-bin/www_bget?ko:K01892" TargetMode="External"/><Relationship Id="rId3636" Type="http://schemas.openxmlformats.org/officeDocument/2006/relationships/hyperlink" Target="https://www.kegg.jp/kegg-bin/blastkoala_result_gene_list?id=fdcc166cff7cf902907463ff7eff1e42019cc537&amp;passwd=rLRQUz&amp;type=blastkoala&amp;code=user&amp;target=fig%7C1029756%2E3%2Epeg%2E1213" TargetMode="External"/><Relationship Id="rId557" Type="http://schemas.openxmlformats.org/officeDocument/2006/relationships/hyperlink" Target="https://www.kegg.jp/dbget-bin/www_bget?ko:K01716" TargetMode="External"/><Relationship Id="rId971" Type="http://schemas.openxmlformats.org/officeDocument/2006/relationships/hyperlink" Target="https://www.kegg.jp/dbget-bin/www_bget?ko:K03555" TargetMode="External"/><Relationship Id="rId2238" Type="http://schemas.openxmlformats.org/officeDocument/2006/relationships/hyperlink" Target="https://www.kegg.jp/kegg-bin/blastkoala_result_gene_list?id=fdcc166cff7cf902907463ff7eff1e42019cc537&amp;passwd=rLRQUz&amp;type=blastkoala&amp;code=user&amp;target=fig%7C1029756%2E3%2Epeg%2E746" TargetMode="External"/><Relationship Id="rId2652" Type="http://schemas.openxmlformats.org/officeDocument/2006/relationships/hyperlink" Target="https://www.kegg.jp/kegg-bin/blastkoala_result_gene_list?id=fdcc166cff7cf902907463ff7eff1e42019cc537&amp;passwd=rLRQUz&amp;type=blastkoala&amp;code=user&amp;target=fig%7C1029756%2E3%2Epeg%2E884" TargetMode="External"/><Relationship Id="rId3703" Type="http://schemas.openxmlformats.org/officeDocument/2006/relationships/hyperlink" Target="https://www.kegg.jp/dbget-bin/www_bget?ko:" TargetMode="External"/><Relationship Id="rId6859" Type="http://schemas.openxmlformats.org/officeDocument/2006/relationships/hyperlink" Target="https://www.kegg.jp/dbget-bin/www_bget?ko:K00059" TargetMode="External"/><Relationship Id="rId9265" Type="http://schemas.openxmlformats.org/officeDocument/2006/relationships/hyperlink" Target="https://www.kegg.jp/dbget-bin/www_bget?ko:" TargetMode="External"/><Relationship Id="rId624" Type="http://schemas.openxmlformats.org/officeDocument/2006/relationships/hyperlink" Target="https://www.kegg.jp/dbget-bin/www_bget?ko:K00605" TargetMode="External"/><Relationship Id="rId1254" Type="http://schemas.openxmlformats.org/officeDocument/2006/relationships/hyperlink" Target="https://www.kegg.jp/dbget-bin/www_bget?ko:" TargetMode="External"/><Relationship Id="rId2305" Type="http://schemas.openxmlformats.org/officeDocument/2006/relationships/hyperlink" Target="https://www.kegg.jp/dbget-bin/www_bget?ko:" TargetMode="External"/><Relationship Id="rId5875" Type="http://schemas.openxmlformats.org/officeDocument/2006/relationships/hyperlink" Target="https://www.kegg.jp/dbget-bin/www_bget?ko:" TargetMode="External"/><Relationship Id="rId6926" Type="http://schemas.openxmlformats.org/officeDocument/2006/relationships/hyperlink" Target="https://www.kegg.jp/dbget-bin/www_bget?ko:K01972" TargetMode="External"/><Relationship Id="rId8281" Type="http://schemas.openxmlformats.org/officeDocument/2006/relationships/hyperlink" Target="https://www.kegg.jp/dbget-bin/www_bget?ko:K00640" TargetMode="External"/><Relationship Id="rId9332" Type="http://schemas.openxmlformats.org/officeDocument/2006/relationships/hyperlink" Target="https://www.kegg.jp/dbget-bin/www_bget?ko:" TargetMode="External"/><Relationship Id="rId1321" Type="http://schemas.openxmlformats.org/officeDocument/2006/relationships/hyperlink" Target="https://www.kegg.jp/kegg-bin/blastkoala_result_gene_list?id=fdcc166cff7cf902907463ff7eff1e42019cc537&amp;passwd=rLRQUz&amp;type=blastkoala&amp;code=user&amp;target=fig%7C1029756%2E3%2Epeg%2E441" TargetMode="External"/><Relationship Id="rId4477" Type="http://schemas.openxmlformats.org/officeDocument/2006/relationships/hyperlink" Target="https://www.kegg.jp/dbget-bin/www_bget?ko:K08303" TargetMode="External"/><Relationship Id="rId4891" Type="http://schemas.openxmlformats.org/officeDocument/2006/relationships/hyperlink" Target="https://www.kegg.jp/dbget-bin/www_bget?ko:K07168" TargetMode="External"/><Relationship Id="rId5528" Type="http://schemas.openxmlformats.org/officeDocument/2006/relationships/hyperlink" Target="https://www.kegg.jp/dbget-bin/www_bget?ko:K00989" TargetMode="External"/><Relationship Id="rId3079" Type="http://schemas.openxmlformats.org/officeDocument/2006/relationships/hyperlink" Target="https://www.kegg.jp/dbget-bin/www_bget?ko:" TargetMode="External"/><Relationship Id="rId3493" Type="http://schemas.openxmlformats.org/officeDocument/2006/relationships/hyperlink" Target="https://www.kegg.jp/dbget-bin/www_bget?ko:K01495" TargetMode="External"/><Relationship Id="rId4544" Type="http://schemas.openxmlformats.org/officeDocument/2006/relationships/hyperlink" Target="https://www.kegg.jp/dbget-bin/www_bget?ko:" TargetMode="External"/><Relationship Id="rId5942" Type="http://schemas.openxmlformats.org/officeDocument/2006/relationships/hyperlink" Target="https://www.kegg.jp/dbget-bin/www_bget?ko:" TargetMode="External"/><Relationship Id="rId8001" Type="http://schemas.openxmlformats.org/officeDocument/2006/relationships/hyperlink" Target="https://www.kegg.jp/kegg-bin/blastkoala_result_gene_list?id=fdcc166cff7cf902907463ff7eff1e42019cc537&amp;passwd=rLRQUz&amp;type=blastkoala&amp;code=user&amp;target=fig%7C1029756%2E3%2Epeg%2E2668" TargetMode="External"/><Relationship Id="rId2095" Type="http://schemas.openxmlformats.org/officeDocument/2006/relationships/hyperlink" Target="https://www.kegg.jp/dbget-bin/www_bget?ko:" TargetMode="External"/><Relationship Id="rId3146" Type="http://schemas.openxmlformats.org/officeDocument/2006/relationships/hyperlink" Target="https://www.kegg.jp/dbget-bin/www_bget?ko:" TargetMode="External"/><Relationship Id="rId481" Type="http://schemas.openxmlformats.org/officeDocument/2006/relationships/hyperlink" Target="https://www.kegg.jp/kegg-bin/blastkoala_result_gene_list?id=fdcc166cff7cf902907463ff7eff1e42019cc537&amp;passwd=rLRQUz&amp;type=blastkoala&amp;code=user&amp;target=fig%7C1029756%2E3%2Epeg%2E161" TargetMode="External"/><Relationship Id="rId2162" Type="http://schemas.openxmlformats.org/officeDocument/2006/relationships/hyperlink" Target="https://www.kegg.jp/dbget-bin/www_bget?ko:" TargetMode="External"/><Relationship Id="rId3560" Type="http://schemas.openxmlformats.org/officeDocument/2006/relationships/hyperlink" Target="https://www.kegg.jp/dbget-bin/www_bget?ko:" TargetMode="External"/><Relationship Id="rId4611" Type="http://schemas.openxmlformats.org/officeDocument/2006/relationships/hyperlink" Target="https://www.kegg.jp/kegg-bin/blastkoala_result_gene_list?id=fdcc166cff7cf902907463ff7eff1e42019cc537&amp;passwd=rLRQUz&amp;type=blastkoala&amp;code=user&amp;target=fig%7C1029756%2E3%2Epeg%2E1538" TargetMode="External"/><Relationship Id="rId6369" Type="http://schemas.openxmlformats.org/officeDocument/2006/relationships/hyperlink" Target="https://www.kegg.jp/kegg-bin/blastkoala_result_gene_list?id=fdcc166cff7cf902907463ff7eff1e42019cc537&amp;passwd=rLRQUz&amp;type=blastkoala&amp;code=user&amp;target=fig%7C1029756%2E3%2Epeg%2E2124" TargetMode="External"/><Relationship Id="rId7767" Type="http://schemas.openxmlformats.org/officeDocument/2006/relationships/hyperlink" Target="https://www.kegg.jp/kegg-bin/blastkoala_result_gene_list?id=fdcc166cff7cf902907463ff7eff1e42019cc537&amp;passwd=rLRQUz&amp;type=blastkoala&amp;code=user&amp;target=fig%7C1029756%2E3%2Epeg%2E2590" TargetMode="External"/><Relationship Id="rId8818" Type="http://schemas.openxmlformats.org/officeDocument/2006/relationships/hyperlink" Target="https://www.kegg.jp/dbget-bin/www_bget?ko:K16091" TargetMode="External"/><Relationship Id="rId134" Type="http://schemas.openxmlformats.org/officeDocument/2006/relationships/hyperlink" Target="https://www.kegg.jp/dbget-bin/www_bget?ko:" TargetMode="External"/><Relationship Id="rId3213" Type="http://schemas.openxmlformats.org/officeDocument/2006/relationships/hyperlink" Target="https://www.kegg.jp/kegg-bin/blastkoala_result_gene_list?id=fdcc166cff7cf902907463ff7eff1e42019cc537&amp;passwd=rLRQUz&amp;type=blastkoala&amp;code=user&amp;target=fig%7C1029756%2E3%2Epeg%2E1071" TargetMode="External"/><Relationship Id="rId6783" Type="http://schemas.openxmlformats.org/officeDocument/2006/relationships/hyperlink" Target="https://www.kegg.jp/kegg-bin/blastkoala_result_gene_list?id=fdcc166cff7cf902907463ff7eff1e42019cc537&amp;passwd=rLRQUz&amp;type=blastkoala&amp;code=user&amp;target=fig%7C1029756%2E3%2Epeg%2E2262" TargetMode="External"/><Relationship Id="rId7834" Type="http://schemas.openxmlformats.org/officeDocument/2006/relationships/hyperlink" Target="https://www.kegg.jp/dbget-bin/www_bget?ko:" TargetMode="External"/><Relationship Id="rId2979" Type="http://schemas.openxmlformats.org/officeDocument/2006/relationships/hyperlink" Target="https://www.kegg.jp/kegg-bin/blastkoala_result_gene_list?id=fdcc166cff7cf902907463ff7eff1e42019cc537&amp;passwd=rLRQUz&amp;type=blastkoala&amp;code=user&amp;target=fig%7C1029756%2E3%2Epeg%2E993" TargetMode="External"/><Relationship Id="rId5385" Type="http://schemas.openxmlformats.org/officeDocument/2006/relationships/hyperlink" Target="https://www.kegg.jp/kegg-bin/blastkoala_result_gene_list?id=fdcc166cff7cf902907463ff7eff1e42019cc537&amp;passwd=rLRQUz&amp;type=blastkoala&amp;code=user&amp;target=fig%7C1029756%2E3%2Epeg%2E1796" TargetMode="External"/><Relationship Id="rId6436" Type="http://schemas.openxmlformats.org/officeDocument/2006/relationships/hyperlink" Target="https://www.kegg.jp/dbget-bin/www_bget?ko:" TargetMode="External"/><Relationship Id="rId6850" Type="http://schemas.openxmlformats.org/officeDocument/2006/relationships/hyperlink" Target="https://www.kegg.jp/dbget-bin/www_bget?ko:K07082" TargetMode="External"/><Relationship Id="rId7901" Type="http://schemas.openxmlformats.org/officeDocument/2006/relationships/hyperlink" Target="https://www.kegg.jp/dbget-bin/www_bget?ko:K03651" TargetMode="External"/><Relationship Id="rId201" Type="http://schemas.openxmlformats.org/officeDocument/2006/relationships/hyperlink" Target="https://www.kegg.jp/dbget-bin/www_bget?ko:" TargetMode="External"/><Relationship Id="rId1995" Type="http://schemas.openxmlformats.org/officeDocument/2006/relationships/hyperlink" Target="https://www.kegg.jp/kegg-bin/blastkoala_result_gene_list?id=fdcc166cff7cf902907463ff7eff1e42019cc537&amp;passwd=rLRQUz&amp;type=blastkoala&amp;code=user&amp;target=fig%7C1029756%2E3%2Epeg%2E665" TargetMode="External"/><Relationship Id="rId5038" Type="http://schemas.openxmlformats.org/officeDocument/2006/relationships/hyperlink" Target="https://www.kegg.jp/dbget-bin/www_bget?ko:" TargetMode="External"/><Relationship Id="rId5452" Type="http://schemas.openxmlformats.org/officeDocument/2006/relationships/hyperlink" Target="https://www.kegg.jp/dbget-bin/www_bget?ko:K01990" TargetMode="External"/><Relationship Id="rId6503" Type="http://schemas.openxmlformats.org/officeDocument/2006/relationships/hyperlink" Target="https://www.kegg.jp/dbget-bin/www_bget?ko:" TargetMode="External"/><Relationship Id="rId9659" Type="http://schemas.openxmlformats.org/officeDocument/2006/relationships/hyperlink" Target="https://www.kegg.jp/dbget-bin/www_bget?ko:K00311" TargetMode="External"/><Relationship Id="rId1648" Type="http://schemas.openxmlformats.org/officeDocument/2006/relationships/hyperlink" Target="https://www.kegg.jp/kegg-bin/blastkoala_result_gene_list?id=fdcc166cff7cf902907463ff7eff1e42019cc537&amp;passwd=rLRQUz&amp;type=blastkoala&amp;code=user&amp;target=fig%7C1029756%2E3%2Epeg%2E550" TargetMode="External"/><Relationship Id="rId4054" Type="http://schemas.openxmlformats.org/officeDocument/2006/relationships/hyperlink" Target="https://www.kegg.jp/dbget-bin/www_bget?ko:K00278" TargetMode="External"/><Relationship Id="rId5105" Type="http://schemas.openxmlformats.org/officeDocument/2006/relationships/hyperlink" Target="https://www.kegg.jp/dbget-bin/www_bget?ko:" TargetMode="External"/><Relationship Id="rId8675" Type="http://schemas.openxmlformats.org/officeDocument/2006/relationships/hyperlink" Target="https://www.kegg.jp/dbget-bin/www_bget?ko:" TargetMode="External"/><Relationship Id="rId9726" Type="http://schemas.openxmlformats.org/officeDocument/2006/relationships/hyperlink" Target="https://www.kegg.jp/kegg-bin/blastkoala_result_gene_list?id=fdcc166cff7cf902907463ff7eff1e42019cc537&amp;passwd=rLRQUz&amp;type=blastkoala&amp;code=user&amp;target=fig%7C1029756%2E3%2Epeg%2E3243" TargetMode="External"/><Relationship Id="rId3070" Type="http://schemas.openxmlformats.org/officeDocument/2006/relationships/hyperlink" Target="https://www.kegg.jp/dbget-bin/www_bget?ko:" TargetMode="External"/><Relationship Id="rId4121" Type="http://schemas.openxmlformats.org/officeDocument/2006/relationships/hyperlink" Target="https://www.kegg.jp/dbget-bin/www_bget?ko:K00971" TargetMode="External"/><Relationship Id="rId7277" Type="http://schemas.openxmlformats.org/officeDocument/2006/relationships/hyperlink" Target="https://www.kegg.jp/dbget-bin/www_bget?ko:" TargetMode="External"/><Relationship Id="rId8328" Type="http://schemas.openxmlformats.org/officeDocument/2006/relationships/hyperlink" Target="https://www.kegg.jp/kegg-bin/blastkoala_result_gene_list?id=fdcc166cff7cf902907463ff7eff1e42019cc537&amp;passwd=rLRQUz&amp;type=blastkoala&amp;code=user&amp;target=fig%7C1029756%2E3%2Epeg%2E2777" TargetMode="External"/><Relationship Id="rId1715" Type="http://schemas.openxmlformats.org/officeDocument/2006/relationships/hyperlink" Target="https://www.kegg.jp/dbget-bin/www_bget?ko:" TargetMode="External"/><Relationship Id="rId6293" Type="http://schemas.openxmlformats.org/officeDocument/2006/relationships/hyperlink" Target="https://www.kegg.jp/dbget-bin/www_bget?ko:" TargetMode="External"/><Relationship Id="rId7691" Type="http://schemas.openxmlformats.org/officeDocument/2006/relationships/hyperlink" Target="https://www.kegg.jp/dbget-bin/www_bget?ko:" TargetMode="External"/><Relationship Id="rId8742" Type="http://schemas.openxmlformats.org/officeDocument/2006/relationships/hyperlink" Target="https://www.kegg.jp/kegg-bin/blastkoala_result_gene_list?id=fdcc166cff7cf902907463ff7eff1e42019cc537&amp;passwd=rLRQUz&amp;type=blastkoala&amp;code=user&amp;target=fig%7C1029756%2E3%2Epeg%2E2915" TargetMode="External"/><Relationship Id="rId10258" Type="http://schemas.openxmlformats.org/officeDocument/2006/relationships/hyperlink" Target="https://www.kegg.jp/dbget-bin/www_bget?ko:K06147" TargetMode="External"/><Relationship Id="rId3887" Type="http://schemas.openxmlformats.org/officeDocument/2006/relationships/hyperlink" Target="https://www.kegg.jp/dbget-bin/www_bget?ko:" TargetMode="External"/><Relationship Id="rId4938" Type="http://schemas.openxmlformats.org/officeDocument/2006/relationships/hyperlink" Target="https://www.kegg.jp/kegg-bin/blastkoala_result_gene_list?id=fdcc166cff7cf902907463ff7eff1e42019cc537&amp;passwd=rLRQUz&amp;type=blastkoala&amp;code=user&amp;target=fig%7C1029756%2E3%2Epeg%2E1647" TargetMode="External"/><Relationship Id="rId7344" Type="http://schemas.openxmlformats.org/officeDocument/2006/relationships/hyperlink" Target="https://www.kegg.jp/kegg-bin/blastkoala_result_gene_list?id=fdcc166cff7cf902907463ff7eff1e42019cc537&amp;passwd=rLRQUz&amp;type=blastkoala&amp;code=user&amp;target=fig%7C1029756%2E3%2Epeg%2E2449" TargetMode="External"/><Relationship Id="rId10325" Type="http://schemas.openxmlformats.org/officeDocument/2006/relationships/hyperlink" Target="https://www.kegg.jp/dbget-bin/www_bget?ko:K11206" TargetMode="External"/><Relationship Id="rId2489" Type="http://schemas.openxmlformats.org/officeDocument/2006/relationships/hyperlink" Target="https://www.kegg.jp/dbget-bin/www_bget?ko:K05802" TargetMode="External"/><Relationship Id="rId3954" Type="http://schemas.openxmlformats.org/officeDocument/2006/relationships/hyperlink" Target="https://www.kegg.jp/kegg-bin/blastkoala_result_gene_list?id=fdcc166cff7cf902907463ff7eff1e42019cc537&amp;passwd=rLRQUz&amp;type=blastkoala&amp;code=user&amp;target=fig%7C1029756%2E3%2Epeg%2E1319" TargetMode="External"/><Relationship Id="rId6360" Type="http://schemas.openxmlformats.org/officeDocument/2006/relationships/hyperlink" Target="https://www.kegg.jp/kegg-bin/blastkoala_result_gene_list?id=fdcc166cff7cf902907463ff7eff1e42019cc537&amp;passwd=rLRQUz&amp;type=blastkoala&amp;code=user&amp;target=fig%7C1029756%2E3%2Epeg%2E2121" TargetMode="External"/><Relationship Id="rId7411" Type="http://schemas.openxmlformats.org/officeDocument/2006/relationships/hyperlink" Target="https://www.kegg.jp/dbget-bin/www_bget?ko:K07126" TargetMode="External"/><Relationship Id="rId875" Type="http://schemas.openxmlformats.org/officeDocument/2006/relationships/hyperlink" Target="https://www.kegg.jp/dbget-bin/www_bget?ko:" TargetMode="External"/><Relationship Id="rId2556" Type="http://schemas.openxmlformats.org/officeDocument/2006/relationships/hyperlink" Target="https://www.kegg.jp/kegg-bin/blastkoala_result_gene_list?id=fdcc166cff7cf902907463ff7eff1e42019cc537&amp;passwd=rLRQUz&amp;type=blastkoala&amp;code=user&amp;target=fig%7C1029756%2E3%2Epeg%2E852" TargetMode="External"/><Relationship Id="rId2970" Type="http://schemas.openxmlformats.org/officeDocument/2006/relationships/hyperlink" Target="https://www.kegg.jp/kegg-bin/blastkoala_result_gene_list?id=fdcc166cff7cf902907463ff7eff1e42019cc537&amp;passwd=rLRQUz&amp;type=blastkoala&amp;code=user&amp;target=fig%7C1029756%2E3%2Epeg%2E990" TargetMode="External"/><Relationship Id="rId3607" Type="http://schemas.openxmlformats.org/officeDocument/2006/relationships/hyperlink" Target="https://www.kegg.jp/dbget-bin/www_bget?ko:" TargetMode="External"/><Relationship Id="rId6013" Type="http://schemas.openxmlformats.org/officeDocument/2006/relationships/hyperlink" Target="https://www.kegg.jp/dbget-bin/www_bget?ko:" TargetMode="External"/><Relationship Id="rId9169" Type="http://schemas.openxmlformats.org/officeDocument/2006/relationships/hyperlink" Target="https://www.kegg.jp/dbget-bin/www_bget?ko:K01847" TargetMode="External"/><Relationship Id="rId9583" Type="http://schemas.openxmlformats.org/officeDocument/2006/relationships/hyperlink" Target="https://www.kegg.jp/dbget-bin/www_bget?ko:K04771" TargetMode="External"/><Relationship Id="rId528" Type="http://schemas.openxmlformats.org/officeDocument/2006/relationships/hyperlink" Target="https://www.kegg.jp/dbget-bin/www_bget?ko:" TargetMode="External"/><Relationship Id="rId942" Type="http://schemas.openxmlformats.org/officeDocument/2006/relationships/hyperlink" Target="https://www.kegg.jp/dbget-bin/www_bget?ko:" TargetMode="External"/><Relationship Id="rId1158" Type="http://schemas.openxmlformats.org/officeDocument/2006/relationships/hyperlink" Target="https://www.kegg.jp/dbget-bin/www_bget?ko:" TargetMode="External"/><Relationship Id="rId1572" Type="http://schemas.openxmlformats.org/officeDocument/2006/relationships/hyperlink" Target="https://www.kegg.jp/dbget-bin/www_bget?ko:K02638" TargetMode="External"/><Relationship Id="rId2209" Type="http://schemas.openxmlformats.org/officeDocument/2006/relationships/hyperlink" Target="https://www.kegg.jp/dbget-bin/www_bget?ko:K15629" TargetMode="External"/><Relationship Id="rId2623" Type="http://schemas.openxmlformats.org/officeDocument/2006/relationships/hyperlink" Target="https://www.kegg.jp/dbget-bin/www_bget?ko:K03832" TargetMode="External"/><Relationship Id="rId5779" Type="http://schemas.openxmlformats.org/officeDocument/2006/relationships/hyperlink" Target="https://www.kegg.jp/dbget-bin/www_bget?ko:K01887" TargetMode="External"/><Relationship Id="rId8185" Type="http://schemas.openxmlformats.org/officeDocument/2006/relationships/hyperlink" Target="https://www.kegg.jp/dbget-bin/www_bget?ko:" TargetMode="External"/><Relationship Id="rId9236" Type="http://schemas.openxmlformats.org/officeDocument/2006/relationships/hyperlink" Target="https://www.kegg.jp/dbget-bin/www_bget?ko:" TargetMode="External"/><Relationship Id="rId9650" Type="http://schemas.openxmlformats.org/officeDocument/2006/relationships/hyperlink" Target="https://www.kegg.jp/dbget-bin/www_bget?ko:" TargetMode="External"/><Relationship Id="rId1225" Type="http://schemas.openxmlformats.org/officeDocument/2006/relationships/hyperlink" Target="https://www.kegg.jp/kegg-bin/blastkoala_result_gene_list?id=fdcc166cff7cf902907463ff7eff1e42019cc537&amp;passwd=rLRQUz&amp;type=blastkoala&amp;code=user&amp;target=fig%7C1029756%2E3%2Epeg%2E409" TargetMode="External"/><Relationship Id="rId8252" Type="http://schemas.openxmlformats.org/officeDocument/2006/relationships/hyperlink" Target="https://www.kegg.jp/dbget-bin/www_bget?ko:" TargetMode="External"/><Relationship Id="rId9303" Type="http://schemas.openxmlformats.org/officeDocument/2006/relationships/hyperlink" Target="https://www.kegg.jp/kegg-bin/blastkoala_result_gene_list?id=fdcc166cff7cf902907463ff7eff1e42019cc537&amp;passwd=rLRQUz&amp;type=blastkoala&amp;code=user&amp;target=fig%7C1029756%2E3%2Epeg%2E3102" TargetMode="External"/><Relationship Id="rId3397" Type="http://schemas.openxmlformats.org/officeDocument/2006/relationships/hyperlink" Target="https://www.kegg.jp/dbget-bin/www_bget?ko:K03529" TargetMode="External"/><Relationship Id="rId4795" Type="http://schemas.openxmlformats.org/officeDocument/2006/relationships/hyperlink" Target="https://www.kegg.jp/dbget-bin/www_bget?ko:" TargetMode="External"/><Relationship Id="rId5846" Type="http://schemas.openxmlformats.org/officeDocument/2006/relationships/hyperlink" Target="https://www.kegg.jp/dbget-bin/www_bget?ko:" TargetMode="External"/><Relationship Id="rId10182" Type="http://schemas.openxmlformats.org/officeDocument/2006/relationships/hyperlink" Target="https://www.kegg.jp/kegg-bin/blastkoala_result_gene_list?id=fdcc166cff7cf902907463ff7eff1e42019cc537&amp;passwd=rLRQUz&amp;type=blastkoala&amp;code=user&amp;target=fig%7C1029756%2E3%2Epeg%2E3395" TargetMode="External"/><Relationship Id="rId4448" Type="http://schemas.openxmlformats.org/officeDocument/2006/relationships/hyperlink" Target="https://www.kegg.jp/dbget-bin/www_bget?ko:" TargetMode="External"/><Relationship Id="rId4862" Type="http://schemas.openxmlformats.org/officeDocument/2006/relationships/hyperlink" Target="https://www.kegg.jp/dbget-bin/www_bget?ko:" TargetMode="External"/><Relationship Id="rId5913" Type="http://schemas.openxmlformats.org/officeDocument/2006/relationships/hyperlink" Target="https://www.kegg.jp/kegg-bin/blastkoala_result_gene_list?id=fdcc166cff7cf902907463ff7eff1e42019cc537&amp;passwd=rLRQUz&amp;type=blastkoala&amp;code=user&amp;target=fig%7C1029756%2E3%2Epeg%2E1972" TargetMode="External"/><Relationship Id="rId3464" Type="http://schemas.openxmlformats.org/officeDocument/2006/relationships/hyperlink" Target="https://www.kegg.jp/dbget-bin/www_bget?ko:" TargetMode="External"/><Relationship Id="rId4515" Type="http://schemas.openxmlformats.org/officeDocument/2006/relationships/hyperlink" Target="https://www.kegg.jp/kegg-bin/blastkoala_result_gene_list?id=fdcc166cff7cf902907463ff7eff1e42019cc537&amp;passwd=rLRQUz&amp;type=blastkoala&amp;code=user&amp;target=fig%7C1029756%2E3%2Epeg%2E1506" TargetMode="External"/><Relationship Id="rId385" Type="http://schemas.openxmlformats.org/officeDocument/2006/relationships/hyperlink" Target="https://www.kegg.jp/kegg-bin/blastkoala_result_gene_list?id=fdcc166cff7cf902907463ff7eff1e42019cc537&amp;passwd=rLRQUz&amp;type=blastkoala&amp;code=user&amp;target=fig%7C1029756%2E3%2Epeg%2E129" TargetMode="External"/><Relationship Id="rId2066" Type="http://schemas.openxmlformats.org/officeDocument/2006/relationships/hyperlink" Target="https://www.kegg.jp/dbget-bin/www_bget?ko:K03205" TargetMode="External"/><Relationship Id="rId2480" Type="http://schemas.openxmlformats.org/officeDocument/2006/relationships/hyperlink" Target="https://www.kegg.jp/dbget-bin/www_bget?ko:" TargetMode="External"/><Relationship Id="rId3117" Type="http://schemas.openxmlformats.org/officeDocument/2006/relationships/hyperlink" Target="https://www.kegg.jp/kegg-bin/blastkoala_result_gene_list?id=fdcc166cff7cf902907463ff7eff1e42019cc537&amp;passwd=rLRQUz&amp;type=blastkoala&amp;code=user&amp;target=fig%7C1029756%2E3%2Epeg%2E1039" TargetMode="External"/><Relationship Id="rId3531" Type="http://schemas.openxmlformats.org/officeDocument/2006/relationships/hyperlink" Target="https://www.kegg.jp/kegg-bin/blastkoala_result_gene_list?id=fdcc166cff7cf902907463ff7eff1e42019cc537&amp;passwd=rLRQUz&amp;type=blastkoala&amp;code=user&amp;target=fig%7C1029756%2E3%2Epeg%2E1177" TargetMode="External"/><Relationship Id="rId6687" Type="http://schemas.openxmlformats.org/officeDocument/2006/relationships/hyperlink" Target="https://www.kegg.jp/kegg-bin/blastkoala_result_gene_list?id=fdcc166cff7cf902907463ff7eff1e42019cc537&amp;passwd=rLRQUz&amp;type=blastkoala&amp;code=user&amp;target=fig%7C1029756%2E3%2Epeg%2E2230" TargetMode="External"/><Relationship Id="rId7738" Type="http://schemas.openxmlformats.org/officeDocument/2006/relationships/hyperlink" Target="https://www.kegg.jp/dbget-bin/www_bget?ko:" TargetMode="External"/><Relationship Id="rId9093" Type="http://schemas.openxmlformats.org/officeDocument/2006/relationships/hyperlink" Target="https://www.kegg.jp/kegg-bin/blastkoala_result_gene_list?id=fdcc166cff7cf902907463ff7eff1e42019cc537&amp;passwd=rLRQUz&amp;type=blastkoala&amp;code=user&amp;target=fig%7C1029756%2E3%2Epeg%2E3032" TargetMode="External"/><Relationship Id="rId452" Type="http://schemas.openxmlformats.org/officeDocument/2006/relationships/hyperlink" Target="https://www.kegg.jp/dbget-bin/www_bget?ko:K01692" TargetMode="External"/><Relationship Id="rId1082" Type="http://schemas.openxmlformats.org/officeDocument/2006/relationships/hyperlink" Target="https://www.kegg.jp/dbget-bin/www_bget?ko:K01673" TargetMode="External"/><Relationship Id="rId2133" Type="http://schemas.openxmlformats.org/officeDocument/2006/relationships/hyperlink" Target="https://www.kegg.jp/kegg-bin/blastkoala_result_gene_list?id=fdcc166cff7cf902907463ff7eff1e42019cc537&amp;passwd=rLRQUz&amp;type=blastkoala&amp;code=user&amp;target=fig%7C1029756%2E3%2Epeg%2E711" TargetMode="External"/><Relationship Id="rId5289" Type="http://schemas.openxmlformats.org/officeDocument/2006/relationships/hyperlink" Target="https://www.kegg.jp/kegg-bin/blastkoala_result_gene_list?id=fdcc166cff7cf902907463ff7eff1e42019cc537&amp;passwd=rLRQUz&amp;type=blastkoala&amp;code=user&amp;target=fig%7C1029756%2E3%2Epeg%2E1764" TargetMode="External"/><Relationship Id="rId6754" Type="http://schemas.openxmlformats.org/officeDocument/2006/relationships/hyperlink" Target="https://www.kegg.jp/dbget-bin/www_bget?ko:K00927" TargetMode="External"/><Relationship Id="rId7805" Type="http://schemas.openxmlformats.org/officeDocument/2006/relationships/hyperlink" Target="https://www.kegg.jp/dbget-bin/www_bget?ko:" TargetMode="External"/><Relationship Id="rId9160" Type="http://schemas.openxmlformats.org/officeDocument/2006/relationships/hyperlink" Target="https://www.kegg.jp/dbget-bin/www_bget?ko:K04564" TargetMode="External"/><Relationship Id="rId105" Type="http://schemas.openxmlformats.org/officeDocument/2006/relationships/hyperlink" Target="https://www.kegg.jp/dbget-bin/www_bget?ko:" TargetMode="External"/><Relationship Id="rId2200" Type="http://schemas.openxmlformats.org/officeDocument/2006/relationships/hyperlink" Target="https://www.kegg.jp/dbget-bin/www_bget?ko:" TargetMode="External"/><Relationship Id="rId5356" Type="http://schemas.openxmlformats.org/officeDocument/2006/relationships/hyperlink" Target="https://www.kegg.jp/dbget-bin/www_bget?ko:" TargetMode="External"/><Relationship Id="rId6407" Type="http://schemas.openxmlformats.org/officeDocument/2006/relationships/hyperlink" Target="https://www.kegg.jp/dbget-bin/www_bget?ko:" TargetMode="External"/><Relationship Id="rId1899" Type="http://schemas.openxmlformats.org/officeDocument/2006/relationships/hyperlink" Target="https://www.kegg.jp/dbget-bin/www_bget?ko:" TargetMode="External"/><Relationship Id="rId4372" Type="http://schemas.openxmlformats.org/officeDocument/2006/relationships/hyperlink" Target="https://www.kegg.jp/dbget-bin/www_bget?ko:K19221" TargetMode="External"/><Relationship Id="rId5009" Type="http://schemas.openxmlformats.org/officeDocument/2006/relationships/hyperlink" Target="https://www.kegg.jp/dbget-bin/www_bget?ko:" TargetMode="External"/><Relationship Id="rId5770" Type="http://schemas.openxmlformats.org/officeDocument/2006/relationships/hyperlink" Target="https://www.kegg.jp/dbget-bin/www_bget?ko:K01142" TargetMode="External"/><Relationship Id="rId6821" Type="http://schemas.openxmlformats.org/officeDocument/2006/relationships/hyperlink" Target="https://www.kegg.jp/dbget-bin/www_bget?ko:" TargetMode="External"/><Relationship Id="rId8579" Type="http://schemas.openxmlformats.org/officeDocument/2006/relationships/hyperlink" Target="https://www.kegg.jp/dbget-bin/www_bget?ko:" TargetMode="External"/><Relationship Id="rId9977" Type="http://schemas.openxmlformats.org/officeDocument/2006/relationships/hyperlink" Target="https://www.kegg.jp/dbget-bin/www_bget?ko:" TargetMode="External"/><Relationship Id="rId1966" Type="http://schemas.openxmlformats.org/officeDocument/2006/relationships/hyperlink" Target="https://www.kegg.jp/dbget-bin/www_bget?ko:K00568" TargetMode="External"/><Relationship Id="rId4025" Type="http://schemas.openxmlformats.org/officeDocument/2006/relationships/hyperlink" Target="https://www.kegg.jp/dbget-bin/www_bget?ko:" TargetMode="External"/><Relationship Id="rId5423" Type="http://schemas.openxmlformats.org/officeDocument/2006/relationships/hyperlink" Target="https://www.kegg.jp/dbget-bin/www_bget?ko:" TargetMode="External"/><Relationship Id="rId8993" Type="http://schemas.openxmlformats.org/officeDocument/2006/relationships/hyperlink" Target="https://www.kegg.jp/dbget-bin/www_bget?ko:" TargetMode="External"/><Relationship Id="rId1619" Type="http://schemas.openxmlformats.org/officeDocument/2006/relationships/hyperlink" Target="https://www.kegg.jp/dbget-bin/www_bget?ko:" TargetMode="External"/><Relationship Id="rId7595" Type="http://schemas.openxmlformats.org/officeDocument/2006/relationships/hyperlink" Target="https://www.kegg.jp/dbget-bin/www_bget?ko:" TargetMode="External"/><Relationship Id="rId8646" Type="http://schemas.openxmlformats.org/officeDocument/2006/relationships/hyperlink" Target="https://www.kegg.jp/kegg-bin/blastkoala_result_gene_list?id=fdcc166cff7cf902907463ff7eff1e42019cc537&amp;passwd=rLRQUz&amp;type=blastkoala&amp;code=user&amp;target=fig%7C1029756%2E3%2Epeg%2E2883" TargetMode="External"/><Relationship Id="rId10576" Type="http://schemas.openxmlformats.org/officeDocument/2006/relationships/hyperlink" Target="https://www.kegg.jp/dbget-bin/www_bget?ko:" TargetMode="External"/><Relationship Id="rId3041" Type="http://schemas.openxmlformats.org/officeDocument/2006/relationships/hyperlink" Target="https://www.kegg.jp/dbget-bin/www_bget?ko:K01087" TargetMode="External"/><Relationship Id="rId6197" Type="http://schemas.openxmlformats.org/officeDocument/2006/relationships/hyperlink" Target="https://www.kegg.jp/dbget-bin/www_bget?ko:" TargetMode="External"/><Relationship Id="rId7248" Type="http://schemas.openxmlformats.org/officeDocument/2006/relationships/hyperlink" Target="https://www.kegg.jp/kegg-bin/blastkoala_result_gene_list?id=fdcc166cff7cf902907463ff7eff1e42019cc537&amp;passwd=rLRQUz&amp;type=blastkoala&amp;code=user&amp;target=fig%7C1029756%2E3%2Epeg%2E2417" TargetMode="External"/><Relationship Id="rId7662" Type="http://schemas.openxmlformats.org/officeDocument/2006/relationships/hyperlink" Target="https://www.kegg.jp/kegg-bin/blastkoala_result_gene_list?id=fdcc166cff7cf902907463ff7eff1e42019cc537&amp;passwd=rLRQUz&amp;type=blastkoala&amp;code=user&amp;target=fig%7C1029756%2E3%2Epeg%2E2555" TargetMode="External"/><Relationship Id="rId8713" Type="http://schemas.openxmlformats.org/officeDocument/2006/relationships/hyperlink" Target="https://www.kegg.jp/dbget-bin/www_bget?ko:" TargetMode="External"/><Relationship Id="rId10229" Type="http://schemas.openxmlformats.org/officeDocument/2006/relationships/hyperlink" Target="https://www.kegg.jp/dbget-bin/www_bget?ko:K03975" TargetMode="External"/><Relationship Id="rId10643" Type="http://schemas.openxmlformats.org/officeDocument/2006/relationships/hyperlink" Target="https://www.kegg.jp/dbget-bin/www_bget?ko:" TargetMode="External"/><Relationship Id="rId3858" Type="http://schemas.openxmlformats.org/officeDocument/2006/relationships/hyperlink" Target="https://www.kegg.jp/kegg-bin/blastkoala_result_gene_list?id=fdcc166cff7cf902907463ff7eff1e42019cc537&amp;passwd=rLRQUz&amp;type=blastkoala&amp;code=user&amp;target=fig%7C1029756%2E3%2Epeg%2E1287" TargetMode="External"/><Relationship Id="rId4909" Type="http://schemas.openxmlformats.org/officeDocument/2006/relationships/hyperlink" Target="https://www.kegg.jp/dbget-bin/www_bget?ko:" TargetMode="External"/><Relationship Id="rId6264" Type="http://schemas.openxmlformats.org/officeDocument/2006/relationships/hyperlink" Target="https://www.kegg.jp/kegg-bin/blastkoala_result_gene_list?id=fdcc166cff7cf902907463ff7eff1e42019cc537&amp;passwd=rLRQUz&amp;type=blastkoala&amp;code=user&amp;target=fig%7C1029756%2E3%2Epeg%2E2089" TargetMode="External"/><Relationship Id="rId7315" Type="http://schemas.openxmlformats.org/officeDocument/2006/relationships/hyperlink" Target="https://www.kegg.jp/dbget-bin/www_bget?ko:" TargetMode="External"/><Relationship Id="rId779" Type="http://schemas.openxmlformats.org/officeDocument/2006/relationships/hyperlink" Target="https://www.kegg.jp/dbget-bin/www_bget?ko:" TargetMode="External"/><Relationship Id="rId5280" Type="http://schemas.openxmlformats.org/officeDocument/2006/relationships/hyperlink" Target="https://www.kegg.jp/kegg-bin/blastkoala_result_gene_list?id=fdcc166cff7cf902907463ff7eff1e42019cc537&amp;passwd=rLRQUz&amp;type=blastkoala&amp;code=user&amp;target=fig%7C1029756%2E3%2Epeg%2E1761" TargetMode="External"/><Relationship Id="rId6331" Type="http://schemas.openxmlformats.org/officeDocument/2006/relationships/hyperlink" Target="https://www.kegg.jp/dbget-bin/www_bget?ko:" TargetMode="External"/><Relationship Id="rId9487" Type="http://schemas.openxmlformats.org/officeDocument/2006/relationships/hyperlink" Target="https://www.kegg.jp/dbget-bin/www_bget?ko:" TargetMode="External"/><Relationship Id="rId1476" Type="http://schemas.openxmlformats.org/officeDocument/2006/relationships/hyperlink" Target="https://www.kegg.jp/dbget-bin/www_bget?ko:" TargetMode="External"/><Relationship Id="rId2874" Type="http://schemas.openxmlformats.org/officeDocument/2006/relationships/hyperlink" Target="https://www.kegg.jp/kegg-bin/blastkoala_result_gene_list?id=fdcc166cff7cf902907463ff7eff1e42019cc537&amp;passwd=rLRQUz&amp;type=blastkoala&amp;code=user&amp;target=fig%7C1029756%2E3%2Epeg%2E958" TargetMode="External"/><Relationship Id="rId3925" Type="http://schemas.openxmlformats.org/officeDocument/2006/relationships/hyperlink" Target="https://www.kegg.jp/dbget-bin/www_bget?ko:" TargetMode="External"/><Relationship Id="rId8089" Type="http://schemas.openxmlformats.org/officeDocument/2006/relationships/hyperlink" Target="https://www.kegg.jp/dbget-bin/www_bget?ko:" TargetMode="External"/><Relationship Id="rId846" Type="http://schemas.openxmlformats.org/officeDocument/2006/relationships/hyperlink" Target="https://www.kegg.jp/dbget-bin/www_bget?ko:" TargetMode="External"/><Relationship Id="rId1129" Type="http://schemas.openxmlformats.org/officeDocument/2006/relationships/hyperlink" Target="https://www.kegg.jp/kegg-bin/blastkoala_result_gene_list?id=fdcc166cff7cf902907463ff7eff1e42019cc537&amp;passwd=rLRQUz&amp;type=blastkoala&amp;code=user&amp;target=fig%7C1029756%2E3%2Epeg%2E377" TargetMode="External"/><Relationship Id="rId1890" Type="http://schemas.openxmlformats.org/officeDocument/2006/relationships/hyperlink" Target="https://www.kegg.jp/dbget-bin/www_bget?ko:" TargetMode="External"/><Relationship Id="rId2527" Type="http://schemas.openxmlformats.org/officeDocument/2006/relationships/hyperlink" Target="https://www.kegg.jp/dbget-bin/www_bget?ko:" TargetMode="External"/><Relationship Id="rId2941" Type="http://schemas.openxmlformats.org/officeDocument/2006/relationships/hyperlink" Target="https://www.kegg.jp/dbget-bin/www_bget?ko:" TargetMode="External"/><Relationship Id="rId5000" Type="http://schemas.openxmlformats.org/officeDocument/2006/relationships/hyperlink" Target="https://www.kegg.jp/dbget-bin/www_bget?ko:" TargetMode="External"/><Relationship Id="rId8156" Type="http://schemas.openxmlformats.org/officeDocument/2006/relationships/hyperlink" Target="https://www.kegg.jp/dbget-bin/www_bget?ko:" TargetMode="External"/><Relationship Id="rId9207" Type="http://schemas.openxmlformats.org/officeDocument/2006/relationships/hyperlink" Target="https://www.kegg.jp/kegg-bin/blastkoala_result_gene_list?id=fdcc166cff7cf902907463ff7eff1e42019cc537&amp;passwd=rLRQUz&amp;type=blastkoala&amp;code=user&amp;target=fig%7C1029756%2E3%2Epeg%2E3070" TargetMode="External"/><Relationship Id="rId9554" Type="http://schemas.openxmlformats.org/officeDocument/2006/relationships/hyperlink" Target="https://www.kegg.jp/dbget-bin/www_bget?ko:" TargetMode="External"/><Relationship Id="rId913" Type="http://schemas.openxmlformats.org/officeDocument/2006/relationships/hyperlink" Target="https://www.kegg.jp/kegg-bin/blastkoala_result_gene_list?id=fdcc166cff7cf902907463ff7eff1e42019cc537&amp;passwd=rLRQUz&amp;type=blastkoala&amp;code=user&amp;target=fig%7C1029756%2E3%2Epeg%2E305" TargetMode="External"/><Relationship Id="rId1543" Type="http://schemas.openxmlformats.org/officeDocument/2006/relationships/hyperlink" Target="https://www.kegg.jp/kegg-bin/blastkoala_result_gene_list?id=fdcc166cff7cf902907463ff7eff1e42019cc537&amp;passwd=rLRQUz&amp;type=blastkoala&amp;code=user&amp;target=fig%7C1029756%2E3%2Epeg%2E515" TargetMode="External"/><Relationship Id="rId4699" Type="http://schemas.openxmlformats.org/officeDocument/2006/relationships/hyperlink" Target="https://www.kegg.jp/dbget-bin/www_bget?ko:" TargetMode="External"/><Relationship Id="rId8570" Type="http://schemas.openxmlformats.org/officeDocument/2006/relationships/hyperlink" Target="https://www.kegg.jp/dbget-bin/www_bget?ko:" TargetMode="External"/><Relationship Id="rId9621" Type="http://schemas.openxmlformats.org/officeDocument/2006/relationships/hyperlink" Target="https://www.kegg.jp/kegg-bin/blastkoala_result_gene_list?id=fdcc166cff7cf902907463ff7eff1e42019cc537&amp;passwd=rLRQUz&amp;type=blastkoala&amp;code=user&amp;target=fig%7C1029756%2E3%2Epeg%2E3208" TargetMode="External"/><Relationship Id="rId10086" Type="http://schemas.openxmlformats.org/officeDocument/2006/relationships/hyperlink" Target="https://www.kegg.jp/kegg-bin/blastkoala_result_gene_list?id=fdcc166cff7cf902907463ff7eff1e42019cc537&amp;passwd=rLRQUz&amp;type=blastkoala&amp;code=user&amp;target=fig%7C1029756%2E3%2Epeg%2E3363" TargetMode="External"/><Relationship Id="rId1610" Type="http://schemas.openxmlformats.org/officeDocument/2006/relationships/hyperlink" Target="https://www.kegg.jp/dbget-bin/www_bget?ko:" TargetMode="External"/><Relationship Id="rId4766" Type="http://schemas.openxmlformats.org/officeDocument/2006/relationships/hyperlink" Target="https://www.kegg.jp/dbget-bin/www_bget?ko:K03269" TargetMode="External"/><Relationship Id="rId5817" Type="http://schemas.openxmlformats.org/officeDocument/2006/relationships/hyperlink" Target="https://www.kegg.jp/kegg-bin/blastkoala_result_gene_list?id=fdcc166cff7cf902907463ff7eff1e42019cc537&amp;passwd=rLRQUz&amp;type=blastkoala&amp;code=user&amp;target=fig%7C1029756%2E3%2Epeg%2E1940" TargetMode="External"/><Relationship Id="rId7172" Type="http://schemas.openxmlformats.org/officeDocument/2006/relationships/hyperlink" Target="https://www.kegg.jp/dbget-bin/www_bget?ko:K01768" TargetMode="External"/><Relationship Id="rId8223" Type="http://schemas.openxmlformats.org/officeDocument/2006/relationships/hyperlink" Target="https://www.kegg.jp/kegg-bin/blastkoala_result_gene_list?id=fdcc166cff7cf902907463ff7eff1e42019cc537&amp;passwd=rLRQUz&amp;type=blastkoala&amp;code=user&amp;target=fig%7C1029756%2E3%2Epeg%2E2742" TargetMode="External"/><Relationship Id="rId10153" Type="http://schemas.openxmlformats.org/officeDocument/2006/relationships/hyperlink" Target="https://www.kegg.jp/dbget-bin/www_bget?ko:K01662" TargetMode="External"/><Relationship Id="rId3368" Type="http://schemas.openxmlformats.org/officeDocument/2006/relationships/hyperlink" Target="https://www.kegg.jp/dbget-bin/www_bget?ko:" TargetMode="External"/><Relationship Id="rId3782" Type="http://schemas.openxmlformats.org/officeDocument/2006/relationships/hyperlink" Target="https://www.kegg.jp/dbget-bin/www_bget?ko:" TargetMode="External"/><Relationship Id="rId4419" Type="http://schemas.openxmlformats.org/officeDocument/2006/relationships/hyperlink" Target="https://www.kegg.jp/kegg-bin/blastkoala_result_gene_list?id=fdcc166cff7cf902907463ff7eff1e42019cc537&amp;passwd=rLRQUz&amp;type=blastkoala&amp;code=user&amp;target=fig%7C1029756%2E3%2Epeg%2E1474" TargetMode="External"/><Relationship Id="rId4833" Type="http://schemas.openxmlformats.org/officeDocument/2006/relationships/hyperlink" Target="https://www.kegg.jp/kegg-bin/blastkoala_result_gene_list?id=fdcc166cff7cf902907463ff7eff1e42019cc537&amp;passwd=rLRQUz&amp;type=blastkoala&amp;code=user&amp;target=fig%7C1029756%2E3%2Epeg%2E1612" TargetMode="External"/><Relationship Id="rId7989" Type="http://schemas.openxmlformats.org/officeDocument/2006/relationships/hyperlink" Target="https://www.kegg.jp/kegg-bin/blastkoala_result_gene_list?id=fdcc166cff7cf902907463ff7eff1e42019cc537&amp;passwd=rLRQUz&amp;type=blastkoala&amp;code=user&amp;target=fig%7C1029756%2E3%2Epeg%2E2664" TargetMode="External"/><Relationship Id="rId10220" Type="http://schemas.openxmlformats.org/officeDocument/2006/relationships/hyperlink" Target="https://www.kegg.jp/dbget-bin/www_bget?ko:K06921" TargetMode="External"/><Relationship Id="rId289" Type="http://schemas.openxmlformats.org/officeDocument/2006/relationships/hyperlink" Target="https://www.kegg.jp/kegg-bin/blastkoala_result_gene_list?id=fdcc166cff7cf902907463ff7eff1e42019cc537&amp;passwd=rLRQUz&amp;type=blastkoala&amp;code=user&amp;target=fig%7C1029756%2E3%2Epeg%2E97" TargetMode="External"/><Relationship Id="rId2384" Type="http://schemas.openxmlformats.org/officeDocument/2006/relationships/hyperlink" Target="https://www.kegg.jp/dbget-bin/www_bget?ko:" TargetMode="External"/><Relationship Id="rId3435" Type="http://schemas.openxmlformats.org/officeDocument/2006/relationships/hyperlink" Target="https://www.kegg.jp/kegg-bin/blastkoala_result_gene_list?id=fdcc166cff7cf902907463ff7eff1e42019cc537&amp;passwd=rLRQUz&amp;type=blastkoala&amp;code=user&amp;target=fig%7C1029756%2E3%2Epeg%2E1145" TargetMode="External"/><Relationship Id="rId356" Type="http://schemas.openxmlformats.org/officeDocument/2006/relationships/hyperlink" Target="https://www.kegg.jp/dbget-bin/www_bget?ko:" TargetMode="External"/><Relationship Id="rId770" Type="http://schemas.openxmlformats.org/officeDocument/2006/relationships/hyperlink" Target="https://www.kegg.jp/dbget-bin/www_bget?ko:" TargetMode="External"/><Relationship Id="rId2037" Type="http://schemas.openxmlformats.org/officeDocument/2006/relationships/hyperlink" Target="https://www.kegg.jp/kegg-bin/blastkoala_result_gene_list?id=fdcc166cff7cf902907463ff7eff1e42019cc537&amp;passwd=rLRQUz&amp;type=blastkoala&amp;code=user&amp;target=fig%7C1029756%2E3%2Epeg%2E679" TargetMode="External"/><Relationship Id="rId2451" Type="http://schemas.openxmlformats.org/officeDocument/2006/relationships/hyperlink" Target="https://www.kegg.jp/kegg-bin/blastkoala_result_gene_list?id=fdcc166cff7cf902907463ff7eff1e42019cc537&amp;passwd=rLRQUz&amp;type=blastkoala&amp;code=user&amp;target=fig%7C1029756%2E3%2Epeg%2E817" TargetMode="External"/><Relationship Id="rId4900" Type="http://schemas.openxmlformats.org/officeDocument/2006/relationships/hyperlink" Target="https://www.kegg.jp/dbget-bin/www_bget?ko:" TargetMode="External"/><Relationship Id="rId6658" Type="http://schemas.openxmlformats.org/officeDocument/2006/relationships/hyperlink" Target="https://www.kegg.jp/dbget-bin/www_bget?ko:" TargetMode="External"/><Relationship Id="rId9064" Type="http://schemas.openxmlformats.org/officeDocument/2006/relationships/hyperlink" Target="https://www.kegg.jp/dbget-bin/www_bget?ko:" TargetMode="External"/><Relationship Id="rId423" Type="http://schemas.openxmlformats.org/officeDocument/2006/relationships/hyperlink" Target="https://www.kegg.jp/dbget-bin/www_bget?ko:" TargetMode="External"/><Relationship Id="rId1053" Type="http://schemas.openxmlformats.org/officeDocument/2006/relationships/hyperlink" Target="https://www.kegg.jp/dbget-bin/www_bget?ko:" TargetMode="External"/><Relationship Id="rId2104" Type="http://schemas.openxmlformats.org/officeDocument/2006/relationships/hyperlink" Target="https://www.kegg.jp/dbget-bin/www_bget?ko:" TargetMode="External"/><Relationship Id="rId3502" Type="http://schemas.openxmlformats.org/officeDocument/2006/relationships/hyperlink" Target="https://www.kegg.jp/dbget-bin/www_bget?ko:" TargetMode="External"/><Relationship Id="rId7709" Type="http://schemas.openxmlformats.org/officeDocument/2006/relationships/hyperlink" Target="https://www.kegg.jp/dbget-bin/www_bget?ko:" TargetMode="External"/><Relationship Id="rId8080" Type="http://schemas.openxmlformats.org/officeDocument/2006/relationships/hyperlink" Target="https://www.kegg.jp/dbget-bin/www_bget?ko:" TargetMode="External"/><Relationship Id="rId9131" Type="http://schemas.openxmlformats.org/officeDocument/2006/relationships/hyperlink" Target="https://www.kegg.jp/dbget-bin/www_bget?ko:K01286" TargetMode="External"/><Relationship Id="rId5674" Type="http://schemas.openxmlformats.org/officeDocument/2006/relationships/hyperlink" Target="https://www.kegg.jp/dbget-bin/www_bget?ko:K03625" TargetMode="External"/><Relationship Id="rId6725" Type="http://schemas.openxmlformats.org/officeDocument/2006/relationships/hyperlink" Target="https://www.kegg.jp/dbget-bin/www_bget?ko:" TargetMode="External"/><Relationship Id="rId1120" Type="http://schemas.openxmlformats.org/officeDocument/2006/relationships/hyperlink" Target="https://www.kegg.jp/kegg-bin/blastkoala_result_gene_list?id=fdcc166cff7cf902907463ff7eff1e42019cc537&amp;passwd=rLRQUz&amp;type=blastkoala&amp;code=user&amp;target=fig%7C1029756%2E3%2Epeg%2E374" TargetMode="External"/><Relationship Id="rId4276" Type="http://schemas.openxmlformats.org/officeDocument/2006/relationships/hyperlink" Target="https://www.kegg.jp/dbget-bin/www_bget?ko:K05799" TargetMode="External"/><Relationship Id="rId4690" Type="http://schemas.openxmlformats.org/officeDocument/2006/relationships/hyperlink" Target="https://www.kegg.jp/dbget-bin/www_bget?ko:" TargetMode="External"/><Relationship Id="rId5327" Type="http://schemas.openxmlformats.org/officeDocument/2006/relationships/hyperlink" Target="https://www.kegg.jp/dbget-bin/www_bget?ko:K03469" TargetMode="External"/><Relationship Id="rId5741" Type="http://schemas.openxmlformats.org/officeDocument/2006/relationships/hyperlink" Target="https://www.kegg.jp/dbget-bin/www_bget?ko:" TargetMode="External"/><Relationship Id="rId8897" Type="http://schemas.openxmlformats.org/officeDocument/2006/relationships/hyperlink" Target="https://www.kegg.jp/dbget-bin/www_bget?ko:" TargetMode="External"/><Relationship Id="rId9948" Type="http://schemas.openxmlformats.org/officeDocument/2006/relationships/hyperlink" Target="https://www.kegg.jp/kegg-bin/blastkoala_result_gene_list?id=fdcc166cff7cf902907463ff7eff1e42019cc537&amp;passwd=rLRQUz&amp;type=blastkoala&amp;code=user&amp;target=fig%7C1029756%2E3%2Epeg%2E3317" TargetMode="External"/><Relationship Id="rId1937" Type="http://schemas.openxmlformats.org/officeDocument/2006/relationships/hyperlink" Target="https://www.kegg.jp/dbget-bin/www_bget?ko:" TargetMode="External"/><Relationship Id="rId3292" Type="http://schemas.openxmlformats.org/officeDocument/2006/relationships/hyperlink" Target="https://www.kegg.jp/dbget-bin/www_bget?ko:K00620" TargetMode="External"/><Relationship Id="rId4343" Type="http://schemas.openxmlformats.org/officeDocument/2006/relationships/hyperlink" Target="https://www.kegg.jp/dbget-bin/www_bget?ko:K13541" TargetMode="External"/><Relationship Id="rId7499" Type="http://schemas.openxmlformats.org/officeDocument/2006/relationships/hyperlink" Target="https://www.kegg.jp/dbget-bin/www_bget?ko:" TargetMode="External"/><Relationship Id="rId8964" Type="http://schemas.openxmlformats.org/officeDocument/2006/relationships/hyperlink" Target="https://www.kegg.jp/kegg-bin/blastkoala_result_gene_list?id=fdcc166cff7cf902907463ff7eff1e42019cc537&amp;passwd=rLRQUz&amp;type=blastkoala&amp;code=user&amp;target=fig%7C1029756%2E3%2Epeg%2E2989" TargetMode="External"/><Relationship Id="rId4410" Type="http://schemas.openxmlformats.org/officeDocument/2006/relationships/hyperlink" Target="https://www.kegg.jp/kegg-bin/blastkoala_result_gene_list?id=fdcc166cff7cf902907463ff7eff1e42019cc537&amp;passwd=rLRQUz&amp;type=blastkoala&amp;code=user&amp;target=fig%7C1029756%2E3%2Epeg%2E1471" TargetMode="External"/><Relationship Id="rId7566" Type="http://schemas.openxmlformats.org/officeDocument/2006/relationships/hyperlink" Target="https://www.kegg.jp/kegg-bin/blastkoala_result_gene_list?id=fdcc166cff7cf902907463ff7eff1e42019cc537&amp;passwd=rLRQUz&amp;type=blastkoala&amp;code=user&amp;target=fig%7C1029756%2E3%2Epeg%2E2523" TargetMode="External"/><Relationship Id="rId8617" Type="http://schemas.openxmlformats.org/officeDocument/2006/relationships/hyperlink" Target="https://www.kegg.jp/dbget-bin/www_bget?ko:K02950" TargetMode="External"/><Relationship Id="rId280" Type="http://schemas.openxmlformats.org/officeDocument/2006/relationships/hyperlink" Target="https://www.kegg.jp/kegg-bin/blastkoala_result_gene_list?id=fdcc166cff7cf902907463ff7eff1e42019cc537&amp;passwd=rLRQUz&amp;type=blastkoala&amp;code=user&amp;target=fig%7C1029756%2E3%2Epeg%2E94" TargetMode="External"/><Relationship Id="rId3012" Type="http://schemas.openxmlformats.org/officeDocument/2006/relationships/hyperlink" Target="https://www.kegg.jp/kegg-bin/blastkoala_result_gene_list?id=fdcc166cff7cf902907463ff7eff1e42019cc537&amp;passwd=rLRQUz&amp;type=blastkoala&amp;code=user&amp;target=fig%7C1029756%2E3%2Epeg%2E1004" TargetMode="External"/><Relationship Id="rId6168" Type="http://schemas.openxmlformats.org/officeDocument/2006/relationships/hyperlink" Target="https://www.kegg.jp/kegg-bin/blastkoala_result_gene_list?id=fdcc166cff7cf902907463ff7eff1e42019cc537&amp;passwd=rLRQUz&amp;type=blastkoala&amp;code=user&amp;target=fig%7C1029756%2E3%2Epeg%2E2057" TargetMode="External"/><Relationship Id="rId6582" Type="http://schemas.openxmlformats.org/officeDocument/2006/relationships/hyperlink" Target="https://www.kegg.jp/kegg-bin/blastkoala_result_gene_list?id=fdcc166cff7cf902907463ff7eff1e42019cc537&amp;passwd=rLRQUz&amp;type=blastkoala&amp;code=user&amp;target=fig%7C1029756%2E3%2Epeg%2E2195" TargetMode="External"/><Relationship Id="rId7219" Type="http://schemas.openxmlformats.org/officeDocument/2006/relationships/hyperlink" Target="https://www.kegg.jp/dbget-bin/www_bget?ko:K06204" TargetMode="External"/><Relationship Id="rId7980" Type="http://schemas.openxmlformats.org/officeDocument/2006/relationships/hyperlink" Target="https://www.kegg.jp/kegg-bin/blastkoala_result_gene_list?id=fdcc166cff7cf902907463ff7eff1e42019cc537&amp;passwd=rLRQUz&amp;type=blastkoala&amp;code=user&amp;target=fig%7C1029756%2E3%2Epeg%2E2661" TargetMode="External"/><Relationship Id="rId10547" Type="http://schemas.openxmlformats.org/officeDocument/2006/relationships/hyperlink" Target="https://www.kegg.jp/dbget-bin/www_bget?ko:" TargetMode="External"/><Relationship Id="rId5184" Type="http://schemas.openxmlformats.org/officeDocument/2006/relationships/hyperlink" Target="https://www.kegg.jp/kegg-bin/blastkoala_result_gene_list?id=fdcc166cff7cf902907463ff7eff1e42019cc537&amp;passwd=rLRQUz&amp;type=blastkoala&amp;code=user&amp;target=fig%7C1029756%2E3%2Epeg%2E1729" TargetMode="External"/><Relationship Id="rId6235" Type="http://schemas.openxmlformats.org/officeDocument/2006/relationships/hyperlink" Target="https://www.kegg.jp/dbget-bin/www_bget?ko:" TargetMode="External"/><Relationship Id="rId7633" Type="http://schemas.openxmlformats.org/officeDocument/2006/relationships/hyperlink" Target="https://www.kegg.jp/dbget-bin/www_bget?ko:K07334" TargetMode="External"/><Relationship Id="rId10614" Type="http://schemas.openxmlformats.org/officeDocument/2006/relationships/hyperlink" Target="https://www.kegg.jp/kegg-bin/blastkoala_result_gene_list?id=fdcc166cff7cf902907463ff7eff1e42019cc537&amp;passwd=rLRQUz&amp;type=blastkoala&amp;code=user&amp;target=fig%7C1029756%2E3%2Epeg%2E3539" TargetMode="External"/><Relationship Id="rId2778" Type="http://schemas.openxmlformats.org/officeDocument/2006/relationships/hyperlink" Target="https://www.kegg.jp/kegg-bin/blastkoala_result_gene_list?id=fdcc166cff7cf902907463ff7eff1e42019cc537&amp;passwd=rLRQUz&amp;type=blastkoala&amp;code=user&amp;target=fig%7C1029756%2E3%2Epeg%2E926" TargetMode="External"/><Relationship Id="rId3829" Type="http://schemas.openxmlformats.org/officeDocument/2006/relationships/hyperlink" Target="https://www.kegg.jp/dbget-bin/www_bget?ko:K03832" TargetMode="External"/><Relationship Id="rId7700" Type="http://schemas.openxmlformats.org/officeDocument/2006/relationships/hyperlink" Target="https://www.kegg.jp/dbget-bin/www_bget?ko:K06919" TargetMode="External"/><Relationship Id="rId1794" Type="http://schemas.openxmlformats.org/officeDocument/2006/relationships/hyperlink" Target="https://www.kegg.jp/dbget-bin/www_bget?ko:" TargetMode="External"/><Relationship Id="rId2845" Type="http://schemas.openxmlformats.org/officeDocument/2006/relationships/hyperlink" Target="https://www.kegg.jp/dbget-bin/www_bget?ko:" TargetMode="External"/><Relationship Id="rId5251" Type="http://schemas.openxmlformats.org/officeDocument/2006/relationships/hyperlink" Target="https://www.kegg.jp/dbget-bin/www_bget?ko:K03830" TargetMode="External"/><Relationship Id="rId6302" Type="http://schemas.openxmlformats.org/officeDocument/2006/relationships/hyperlink" Target="https://www.kegg.jp/dbget-bin/www_bget?ko:K08738" TargetMode="External"/><Relationship Id="rId9458" Type="http://schemas.openxmlformats.org/officeDocument/2006/relationships/hyperlink" Target="https://www.kegg.jp/dbget-bin/www_bget?ko:" TargetMode="External"/><Relationship Id="rId9872" Type="http://schemas.openxmlformats.org/officeDocument/2006/relationships/hyperlink" Target="https://www.kegg.jp/dbget-bin/www_bget?ko:K01286" TargetMode="External"/><Relationship Id="rId86" Type="http://schemas.openxmlformats.org/officeDocument/2006/relationships/hyperlink" Target="https://www.kegg.jp/dbget-bin/www_bget?ko:K06953" TargetMode="External"/><Relationship Id="rId817" Type="http://schemas.openxmlformats.org/officeDocument/2006/relationships/hyperlink" Target="https://www.kegg.jp/kegg-bin/blastkoala_result_gene_list?id=fdcc166cff7cf902907463ff7eff1e42019cc537&amp;passwd=rLRQUz&amp;type=blastkoala&amp;code=user&amp;target=fig%7C1029756%2E3%2Epeg%2E273" TargetMode="External"/><Relationship Id="rId1447" Type="http://schemas.openxmlformats.org/officeDocument/2006/relationships/hyperlink" Target="https://www.kegg.jp/kegg-bin/blastkoala_result_gene_list?id=fdcc166cff7cf902907463ff7eff1e42019cc537&amp;passwd=rLRQUz&amp;type=blastkoala&amp;code=user&amp;target=fig%7C1029756%2E3%2Epeg%2E483" TargetMode="External"/><Relationship Id="rId1861" Type="http://schemas.openxmlformats.org/officeDocument/2006/relationships/hyperlink" Target="https://www.kegg.jp/kegg-bin/blastkoala_result_gene_list?id=fdcc166cff7cf902907463ff7eff1e42019cc537&amp;passwd=rLRQUz&amp;type=blastkoala&amp;code=user&amp;target=fig%7C1029756%2E3%2Epeg%2E621" TargetMode="External"/><Relationship Id="rId2912" Type="http://schemas.openxmlformats.org/officeDocument/2006/relationships/hyperlink" Target="https://www.kegg.jp/dbget-bin/www_bget?ko:" TargetMode="External"/><Relationship Id="rId8474" Type="http://schemas.openxmlformats.org/officeDocument/2006/relationships/hyperlink" Target="https://www.kegg.jp/dbget-bin/www_bget?ko:" TargetMode="External"/><Relationship Id="rId9525" Type="http://schemas.openxmlformats.org/officeDocument/2006/relationships/hyperlink" Target="https://www.kegg.jp/kegg-bin/blastkoala_result_gene_list?id=fdcc166cff7cf902907463ff7eff1e42019cc537&amp;passwd=rLRQUz&amp;type=blastkoala&amp;code=user&amp;target=fig%7C1029756%2E3%2Epeg%2E3176" TargetMode="External"/><Relationship Id="rId1514" Type="http://schemas.openxmlformats.org/officeDocument/2006/relationships/hyperlink" Target="https://www.kegg.jp/dbget-bin/www_bget?ko:" TargetMode="External"/><Relationship Id="rId7076" Type="http://schemas.openxmlformats.org/officeDocument/2006/relationships/hyperlink" Target="https://www.kegg.jp/dbget-bin/www_bget?ko:K11957" TargetMode="External"/><Relationship Id="rId7490" Type="http://schemas.openxmlformats.org/officeDocument/2006/relationships/hyperlink" Target="https://www.kegg.jp/dbget-bin/www_bget?ko:K09936" TargetMode="External"/><Relationship Id="rId8127" Type="http://schemas.openxmlformats.org/officeDocument/2006/relationships/hyperlink" Target="https://www.kegg.jp/kegg-bin/blastkoala_result_gene_list?id=fdcc166cff7cf902907463ff7eff1e42019cc537&amp;passwd=rLRQUz&amp;type=blastkoala&amp;code=user&amp;target=fig%7C1029756%2E3%2Epeg%2E2710" TargetMode="External"/><Relationship Id="rId8541" Type="http://schemas.openxmlformats.org/officeDocument/2006/relationships/hyperlink" Target="https://www.kegg.jp/kegg-bin/blastkoala_result_gene_list?id=fdcc166cff7cf902907463ff7eff1e42019cc537&amp;passwd=rLRQUz&amp;type=blastkoala&amp;code=user&amp;target=fig%7C1029756%2E3%2Epeg%2E2848" TargetMode="External"/><Relationship Id="rId10057" Type="http://schemas.openxmlformats.org/officeDocument/2006/relationships/hyperlink" Target="https://www.kegg.jp/dbget-bin/www_bget?ko:K02045" TargetMode="External"/><Relationship Id="rId3686" Type="http://schemas.openxmlformats.org/officeDocument/2006/relationships/hyperlink" Target="https://www.kegg.jp/dbget-bin/www_bget?ko:" TargetMode="External"/><Relationship Id="rId6092" Type="http://schemas.openxmlformats.org/officeDocument/2006/relationships/hyperlink" Target="https://www.kegg.jp/dbget-bin/www_bget?ko:" TargetMode="External"/><Relationship Id="rId7143" Type="http://schemas.openxmlformats.org/officeDocument/2006/relationships/hyperlink" Target="https://www.kegg.jp/kegg-bin/blastkoala_result_gene_list?id=fdcc166cff7cf902907463ff7eff1e42019cc537&amp;passwd=rLRQUz&amp;type=blastkoala&amp;code=user&amp;target=fig%7C1029756%2E3%2Epeg%2E2382" TargetMode="External"/><Relationship Id="rId10124" Type="http://schemas.openxmlformats.org/officeDocument/2006/relationships/hyperlink" Target="https://www.kegg.jp/dbget-bin/www_bget?ko:" TargetMode="External"/><Relationship Id="rId10471" Type="http://schemas.openxmlformats.org/officeDocument/2006/relationships/hyperlink" Target="https://www.kegg.jp/dbget-bin/www_bget?ko:K03892" TargetMode="External"/><Relationship Id="rId2288" Type="http://schemas.openxmlformats.org/officeDocument/2006/relationships/hyperlink" Target="https://www.kegg.jp/dbget-bin/www_bget?ko:" TargetMode="External"/><Relationship Id="rId3339" Type="http://schemas.openxmlformats.org/officeDocument/2006/relationships/hyperlink" Target="https://www.kegg.jp/kegg-bin/blastkoala_result_gene_list?id=fdcc166cff7cf902907463ff7eff1e42019cc537&amp;passwd=rLRQUz&amp;type=blastkoala&amp;code=user&amp;target=fig%7C1029756%2E3%2Epeg%2E1113" TargetMode="External"/><Relationship Id="rId4737" Type="http://schemas.openxmlformats.org/officeDocument/2006/relationships/hyperlink" Target="https://www.kegg.jp/kegg-bin/blastkoala_result_gene_list?id=fdcc166cff7cf902907463ff7eff1e42019cc537&amp;passwd=rLRQUz&amp;type=blastkoala&amp;code=user&amp;target=fig%7C1029756%2E3%2Epeg%2E1580" TargetMode="External"/><Relationship Id="rId7210" Type="http://schemas.openxmlformats.org/officeDocument/2006/relationships/hyperlink" Target="https://www.kegg.jp/dbget-bin/www_bget?ko:K01872" TargetMode="External"/><Relationship Id="rId3753" Type="http://schemas.openxmlformats.org/officeDocument/2006/relationships/hyperlink" Target="https://www.kegg.jp/kegg-bin/blastkoala_result_gene_list?id=fdcc166cff7cf902907463ff7eff1e42019cc537&amp;passwd=rLRQUz&amp;type=blastkoala&amp;code=user&amp;target=fig%7C1029756%2E3%2Epeg%2E1252" TargetMode="External"/><Relationship Id="rId4804" Type="http://schemas.openxmlformats.org/officeDocument/2006/relationships/hyperlink" Target="https://www.kegg.jp/dbget-bin/www_bget?ko:K02483" TargetMode="External"/><Relationship Id="rId674" Type="http://schemas.openxmlformats.org/officeDocument/2006/relationships/hyperlink" Target="https://www.kegg.jp/dbget-bin/www_bget?ko:" TargetMode="External"/><Relationship Id="rId2355" Type="http://schemas.openxmlformats.org/officeDocument/2006/relationships/hyperlink" Target="https://www.kegg.jp/kegg-bin/blastkoala_result_gene_list?id=fdcc166cff7cf902907463ff7eff1e42019cc537&amp;passwd=rLRQUz&amp;type=blastkoala&amp;code=user&amp;target=fig%7C1029756%2E3%2Epeg%2E785" TargetMode="External"/><Relationship Id="rId3406" Type="http://schemas.openxmlformats.org/officeDocument/2006/relationships/hyperlink" Target="https://www.kegg.jp/dbget-bin/www_bget?ko:" TargetMode="External"/><Relationship Id="rId3820" Type="http://schemas.openxmlformats.org/officeDocument/2006/relationships/hyperlink" Target="https://www.kegg.jp/dbget-bin/www_bget?ko:" TargetMode="External"/><Relationship Id="rId6976" Type="http://schemas.openxmlformats.org/officeDocument/2006/relationships/hyperlink" Target="https://www.kegg.jp/dbget-bin/www_bget?ko:K09143" TargetMode="External"/><Relationship Id="rId9382" Type="http://schemas.openxmlformats.org/officeDocument/2006/relationships/hyperlink" Target="https://www.kegg.jp/dbget-bin/www_bget?ko:" TargetMode="External"/><Relationship Id="rId327" Type="http://schemas.openxmlformats.org/officeDocument/2006/relationships/hyperlink" Target="https://www.kegg.jp/dbget-bin/www_bget?ko:" TargetMode="External"/><Relationship Id="rId741" Type="http://schemas.openxmlformats.org/officeDocument/2006/relationships/hyperlink" Target="https://www.kegg.jp/dbget-bin/www_bget?ko:" TargetMode="External"/><Relationship Id="rId1371" Type="http://schemas.openxmlformats.org/officeDocument/2006/relationships/hyperlink" Target="https://www.kegg.jp/dbget-bin/www_bget?ko:" TargetMode="External"/><Relationship Id="rId2008" Type="http://schemas.openxmlformats.org/officeDocument/2006/relationships/hyperlink" Target="https://www.kegg.jp/dbget-bin/www_bget?ko:" TargetMode="External"/><Relationship Id="rId2422" Type="http://schemas.openxmlformats.org/officeDocument/2006/relationships/hyperlink" Target="https://www.kegg.jp/dbget-bin/www_bget?ko:K02420" TargetMode="External"/><Relationship Id="rId5578" Type="http://schemas.openxmlformats.org/officeDocument/2006/relationships/hyperlink" Target="https://www.kegg.jp/dbget-bin/www_bget?ko:" TargetMode="External"/><Relationship Id="rId5992" Type="http://schemas.openxmlformats.org/officeDocument/2006/relationships/hyperlink" Target="https://www.kegg.jp/dbget-bin/www_bget?ko:" TargetMode="External"/><Relationship Id="rId6629" Type="http://schemas.openxmlformats.org/officeDocument/2006/relationships/hyperlink" Target="https://www.kegg.jp/dbget-bin/www_bget?ko:K15532" TargetMode="External"/><Relationship Id="rId9035" Type="http://schemas.openxmlformats.org/officeDocument/2006/relationships/hyperlink" Target="https://www.kegg.jp/dbget-bin/www_bget?ko:K00972" TargetMode="External"/><Relationship Id="rId1024" Type="http://schemas.openxmlformats.org/officeDocument/2006/relationships/hyperlink" Target="https://www.kegg.jp/kegg-bin/blastkoala_result_gene_list?id=fdcc166cff7cf902907463ff7eff1e42019cc537&amp;passwd=rLRQUz&amp;type=blastkoala&amp;code=user&amp;target=fig%7C1029756%2E3%2Epeg%2E342" TargetMode="External"/><Relationship Id="rId4594" Type="http://schemas.openxmlformats.org/officeDocument/2006/relationships/hyperlink" Target="https://www.kegg.jp/dbget-bin/www_bget?ko:" TargetMode="External"/><Relationship Id="rId5645" Type="http://schemas.openxmlformats.org/officeDocument/2006/relationships/hyperlink" Target="https://www.kegg.jp/dbget-bin/www_bget?ko:" TargetMode="External"/><Relationship Id="rId8051" Type="http://schemas.openxmlformats.org/officeDocument/2006/relationships/hyperlink" Target="https://www.kegg.jp/dbget-bin/www_bget?ko:" TargetMode="External"/><Relationship Id="rId9102" Type="http://schemas.openxmlformats.org/officeDocument/2006/relationships/hyperlink" Target="https://www.kegg.jp/kegg-bin/blastkoala_result_gene_list?id=fdcc166cff7cf902907463ff7eff1e42019cc537&amp;passwd=rLRQUz&amp;type=blastkoala&amp;code=user&amp;target=fig%7C1029756%2E3%2Epeg%2E3035" TargetMode="External"/><Relationship Id="rId3196" Type="http://schemas.openxmlformats.org/officeDocument/2006/relationships/hyperlink" Target="https://www.kegg.jp/dbget-bin/www_bget?ko:K00684" TargetMode="External"/><Relationship Id="rId4247" Type="http://schemas.openxmlformats.org/officeDocument/2006/relationships/hyperlink" Target="https://www.kegg.jp/dbget-bin/www_bget?ko:" TargetMode="External"/><Relationship Id="rId4661" Type="http://schemas.openxmlformats.org/officeDocument/2006/relationships/hyperlink" Target="https://www.kegg.jp/dbget-bin/www_bget?ko:K15725" TargetMode="External"/><Relationship Id="rId8868" Type="http://schemas.openxmlformats.org/officeDocument/2006/relationships/hyperlink" Target="https://www.kegg.jp/kegg-bin/blastkoala_result_gene_list?id=fdcc166cff7cf902907463ff7eff1e42019cc537&amp;passwd=rLRQUz&amp;type=blastkoala&amp;code=user&amp;target=fig%7C1029756%2E3%2Epeg%2E2957" TargetMode="External"/><Relationship Id="rId3263" Type="http://schemas.openxmlformats.org/officeDocument/2006/relationships/hyperlink" Target="https://www.kegg.jp/dbget-bin/www_bget?ko:" TargetMode="External"/><Relationship Id="rId4314" Type="http://schemas.openxmlformats.org/officeDocument/2006/relationships/hyperlink" Target="https://www.kegg.jp/kegg-bin/blastkoala_result_gene_list?id=fdcc166cff7cf902907463ff7eff1e42019cc537&amp;passwd=rLRQUz&amp;type=blastkoala&amp;code=user&amp;target=fig%7C1029756%2E3%2Epeg%2E1439" TargetMode="External"/><Relationship Id="rId5712" Type="http://schemas.openxmlformats.org/officeDocument/2006/relationships/hyperlink" Target="https://www.kegg.jp/kegg-bin/blastkoala_result_gene_list?id=fdcc166cff7cf902907463ff7eff1e42019cc537&amp;passwd=rLRQUz&amp;type=blastkoala&amp;code=user&amp;target=fig%7C1029756%2E3%2Epeg%2E1905" TargetMode="External"/><Relationship Id="rId9919" Type="http://schemas.openxmlformats.org/officeDocument/2006/relationships/hyperlink" Target="https://www.kegg.jp/dbget-bin/www_bget?ko:K00931" TargetMode="External"/><Relationship Id="rId184" Type="http://schemas.openxmlformats.org/officeDocument/2006/relationships/hyperlink" Target="https://www.kegg.jp/kegg-bin/blastkoala_result_gene_list?id=fdcc166cff7cf902907463ff7eff1e42019cc537&amp;passwd=rLRQUz&amp;type=blastkoala&amp;code=user&amp;target=fig%7C1029756%2E3%2Epeg%2E62" TargetMode="External"/><Relationship Id="rId1908" Type="http://schemas.openxmlformats.org/officeDocument/2006/relationships/hyperlink" Target="https://www.kegg.jp/dbget-bin/www_bget?ko:" TargetMode="External"/><Relationship Id="rId7884" Type="http://schemas.openxmlformats.org/officeDocument/2006/relationships/hyperlink" Target="https://www.kegg.jp/kegg-bin/blastkoala_result_gene_list?id=fdcc166cff7cf902907463ff7eff1e42019cc537&amp;passwd=rLRQUz&amp;type=blastkoala&amp;code=user&amp;target=fig%7C1029756%2E3%2Epeg%2E2629" TargetMode="External"/><Relationship Id="rId8935" Type="http://schemas.openxmlformats.org/officeDocument/2006/relationships/hyperlink" Target="https://www.kegg.jp/dbget-bin/www_bget?ko:" TargetMode="External"/><Relationship Id="rId251" Type="http://schemas.openxmlformats.org/officeDocument/2006/relationships/hyperlink" Target="https://www.kegg.jp/dbget-bin/www_bget?ko:K13019" TargetMode="External"/><Relationship Id="rId3330" Type="http://schemas.openxmlformats.org/officeDocument/2006/relationships/hyperlink" Target="https://www.kegg.jp/kegg-bin/blastkoala_result_gene_list?id=fdcc166cff7cf902907463ff7eff1e42019cc537&amp;passwd=rLRQUz&amp;type=blastkoala&amp;code=user&amp;target=fig%7C1029756%2E3%2Epeg%2E1110" TargetMode="External"/><Relationship Id="rId5088" Type="http://schemas.openxmlformats.org/officeDocument/2006/relationships/hyperlink" Target="https://www.kegg.jp/kegg-bin/blastkoala_result_gene_list?id=fdcc166cff7cf902907463ff7eff1e42019cc537&amp;passwd=rLRQUz&amp;type=blastkoala&amp;code=user&amp;target=fig%7C1029756%2E3%2Epeg%2E1697" TargetMode="External"/><Relationship Id="rId6139" Type="http://schemas.openxmlformats.org/officeDocument/2006/relationships/hyperlink" Target="https://www.kegg.jp/dbget-bin/www_bget?ko:K00332" TargetMode="External"/><Relationship Id="rId6486" Type="http://schemas.openxmlformats.org/officeDocument/2006/relationships/hyperlink" Target="https://www.kegg.jp/kegg-bin/blastkoala_result_gene_list?id=fdcc166cff7cf902907463ff7eff1e42019cc537&amp;passwd=rLRQUz&amp;type=blastkoala&amp;code=user&amp;target=fig%7C1029756%2E3%2Epeg%2E2163" TargetMode="External"/><Relationship Id="rId7537" Type="http://schemas.openxmlformats.org/officeDocument/2006/relationships/hyperlink" Target="https://www.kegg.jp/dbget-bin/www_bget?ko:" TargetMode="External"/><Relationship Id="rId7951" Type="http://schemas.openxmlformats.org/officeDocument/2006/relationships/hyperlink" Target="https://www.kegg.jp/dbget-bin/www_bget?ko:" TargetMode="External"/><Relationship Id="rId10518" Type="http://schemas.openxmlformats.org/officeDocument/2006/relationships/hyperlink" Target="https://www.kegg.jp/kegg-bin/blastkoala_result_gene_list?id=fdcc166cff7cf902907463ff7eff1e42019cc537&amp;passwd=rLRQUz&amp;type=blastkoala&amp;code=user&amp;target=fig%7C1029756%2E3%2Epeg%2E3507" TargetMode="External"/><Relationship Id="rId6553" Type="http://schemas.openxmlformats.org/officeDocument/2006/relationships/hyperlink" Target="https://www.kegg.jp/dbget-bin/www_bget?ko:K00788" TargetMode="External"/><Relationship Id="rId7604" Type="http://schemas.openxmlformats.org/officeDocument/2006/relationships/hyperlink" Target="https://www.kegg.jp/dbget-bin/www_bget?ko:" TargetMode="External"/><Relationship Id="rId1698" Type="http://schemas.openxmlformats.org/officeDocument/2006/relationships/hyperlink" Target="https://www.kegg.jp/dbget-bin/www_bget?ko:" TargetMode="External"/><Relationship Id="rId2749" Type="http://schemas.openxmlformats.org/officeDocument/2006/relationships/hyperlink" Target="https://www.kegg.jp/dbget-bin/www_bget?ko:" TargetMode="External"/><Relationship Id="rId5155" Type="http://schemas.openxmlformats.org/officeDocument/2006/relationships/hyperlink" Target="https://www.kegg.jp/dbget-bin/www_bget?ko:" TargetMode="External"/><Relationship Id="rId6206" Type="http://schemas.openxmlformats.org/officeDocument/2006/relationships/hyperlink" Target="https://www.kegg.jp/dbget-bin/www_bget?ko:" TargetMode="External"/><Relationship Id="rId6620" Type="http://schemas.openxmlformats.org/officeDocument/2006/relationships/hyperlink" Target="https://www.kegg.jp/dbget-bin/www_bget?ko:" TargetMode="External"/><Relationship Id="rId9776" Type="http://schemas.openxmlformats.org/officeDocument/2006/relationships/hyperlink" Target="https://www.kegg.jp/dbget-bin/www_bget?ko:K01470" TargetMode="External"/><Relationship Id="rId1765" Type="http://schemas.openxmlformats.org/officeDocument/2006/relationships/hyperlink" Target="https://www.kegg.jp/kegg-bin/blastkoala_result_gene_list?id=fdcc166cff7cf902907463ff7eff1e42019cc537&amp;passwd=rLRQUz&amp;type=blastkoala&amp;code=user&amp;target=fig%7C1029756%2E3%2Epeg%2E589" TargetMode="External"/><Relationship Id="rId4171" Type="http://schemas.openxmlformats.org/officeDocument/2006/relationships/hyperlink" Target="https://www.kegg.jp/dbget-bin/www_bget?ko:" TargetMode="External"/><Relationship Id="rId5222" Type="http://schemas.openxmlformats.org/officeDocument/2006/relationships/hyperlink" Target="https://www.kegg.jp/dbget-bin/www_bget?ko:K01733" TargetMode="External"/><Relationship Id="rId8378" Type="http://schemas.openxmlformats.org/officeDocument/2006/relationships/hyperlink" Target="https://www.kegg.jp/dbget-bin/www_bget?ko:" TargetMode="External"/><Relationship Id="rId8792" Type="http://schemas.openxmlformats.org/officeDocument/2006/relationships/hyperlink" Target="https://www.kegg.jp/dbget-bin/www_bget?ko:K13924" TargetMode="External"/><Relationship Id="rId9429" Type="http://schemas.openxmlformats.org/officeDocument/2006/relationships/hyperlink" Target="https://www.kegg.jp/kegg-bin/blastkoala_result_gene_list?id=fdcc166cff7cf902907463ff7eff1e42019cc537&amp;passwd=rLRQUz&amp;type=blastkoala&amp;code=user&amp;target=fig%7C1029756%2E3%2Epeg%2E3144" TargetMode="External"/><Relationship Id="rId57" Type="http://schemas.openxmlformats.org/officeDocument/2006/relationships/hyperlink" Target="https://www.kegg.jp/dbget-bin/www_bget?ko:K03534" TargetMode="External"/><Relationship Id="rId1418" Type="http://schemas.openxmlformats.org/officeDocument/2006/relationships/hyperlink" Target="https://www.kegg.jp/dbget-bin/www_bget?ko:K09973" TargetMode="External"/><Relationship Id="rId2816" Type="http://schemas.openxmlformats.org/officeDocument/2006/relationships/hyperlink" Target="https://www.kegg.jp/dbget-bin/www_bget?ko:" TargetMode="External"/><Relationship Id="rId7394" Type="http://schemas.openxmlformats.org/officeDocument/2006/relationships/hyperlink" Target="https://www.kegg.jp/dbget-bin/www_bget?ko:" TargetMode="External"/><Relationship Id="rId8445" Type="http://schemas.openxmlformats.org/officeDocument/2006/relationships/hyperlink" Target="https://www.kegg.jp/kegg-bin/blastkoala_result_gene_list?id=fdcc166cff7cf902907463ff7eff1e42019cc537&amp;passwd=rLRQUz&amp;type=blastkoala&amp;code=user&amp;target=fig%7C1029756%2E3%2Epeg%2E2816" TargetMode="External"/><Relationship Id="rId9843" Type="http://schemas.openxmlformats.org/officeDocument/2006/relationships/hyperlink" Target="https://www.kegg.jp/kegg-bin/blastkoala_result_gene_list?id=fdcc166cff7cf902907463ff7eff1e42019cc537&amp;passwd=rLRQUz&amp;type=blastkoala&amp;code=user&amp;target=fig%7C1029756%2E3%2Epeg%2E3282" TargetMode="External"/><Relationship Id="rId1832" Type="http://schemas.openxmlformats.org/officeDocument/2006/relationships/hyperlink" Target="https://www.kegg.jp/dbget-bin/www_bget?ko:" TargetMode="External"/><Relationship Id="rId4988" Type="http://schemas.openxmlformats.org/officeDocument/2006/relationships/hyperlink" Target="https://www.kegg.jp/dbget-bin/www_bget?ko:K00169" TargetMode="External"/><Relationship Id="rId7047" Type="http://schemas.openxmlformats.org/officeDocument/2006/relationships/hyperlink" Target="https://www.kegg.jp/kegg-bin/blastkoala_result_gene_list?id=fdcc166cff7cf902907463ff7eff1e42019cc537&amp;passwd=rLRQUz&amp;type=blastkoala&amp;code=user&amp;target=fig%7C1029756%2E3%2Epeg%2E2350" TargetMode="External"/><Relationship Id="rId9910" Type="http://schemas.openxmlformats.org/officeDocument/2006/relationships/hyperlink" Target="https://www.kegg.jp/dbget-bin/www_bget?ko:K12251" TargetMode="External"/><Relationship Id="rId10375" Type="http://schemas.openxmlformats.org/officeDocument/2006/relationships/hyperlink" Target="https://www.kegg.jp/dbget-bin/www_bget?ko:K07289" TargetMode="External"/><Relationship Id="rId6063" Type="http://schemas.openxmlformats.org/officeDocument/2006/relationships/hyperlink" Target="https://www.kegg.jp/kegg-bin/blastkoala_result_gene_list?id=fdcc166cff7cf902907463ff7eff1e42019cc537&amp;passwd=rLRQUz&amp;type=blastkoala&amp;code=user&amp;target=fig%7C1029756%2E3%2Epeg%2E2022" TargetMode="External"/><Relationship Id="rId7461" Type="http://schemas.openxmlformats.org/officeDocument/2006/relationships/hyperlink" Target="https://www.kegg.jp/kegg-bin/blastkoala_result_gene_list?id=fdcc166cff7cf902907463ff7eff1e42019cc537&amp;passwd=rLRQUz&amp;type=blastkoala&amp;code=user&amp;target=fig%7C1029756%2E3%2Epeg%2E2488" TargetMode="External"/><Relationship Id="rId8512" Type="http://schemas.openxmlformats.org/officeDocument/2006/relationships/hyperlink" Target="https://www.kegg.jp/dbget-bin/www_bget?ko:" TargetMode="External"/><Relationship Id="rId10028" Type="http://schemas.openxmlformats.org/officeDocument/2006/relationships/hyperlink" Target="https://www.kegg.jp/dbget-bin/www_bget?ko:" TargetMode="External"/><Relationship Id="rId10442" Type="http://schemas.openxmlformats.org/officeDocument/2006/relationships/hyperlink" Target="https://www.kegg.jp/dbget-bin/www_bget?ko:" TargetMode="External"/><Relationship Id="rId3657" Type="http://schemas.openxmlformats.org/officeDocument/2006/relationships/hyperlink" Target="https://www.kegg.jp/kegg-bin/blastkoala_result_gene_list?id=fdcc166cff7cf902907463ff7eff1e42019cc537&amp;passwd=rLRQUz&amp;type=blastkoala&amp;code=user&amp;target=fig%7C1029756%2E3%2Epeg%2E1220" TargetMode="External"/><Relationship Id="rId4708" Type="http://schemas.openxmlformats.org/officeDocument/2006/relationships/hyperlink" Target="https://www.kegg.jp/dbget-bin/www_bget?ko:" TargetMode="External"/><Relationship Id="rId7114" Type="http://schemas.openxmlformats.org/officeDocument/2006/relationships/hyperlink" Target="https://www.kegg.jp/dbget-bin/www_bget?ko:" TargetMode="External"/><Relationship Id="rId578" Type="http://schemas.openxmlformats.org/officeDocument/2006/relationships/hyperlink" Target="https://www.kegg.jp/dbget-bin/www_bget?ko:" TargetMode="External"/><Relationship Id="rId992" Type="http://schemas.openxmlformats.org/officeDocument/2006/relationships/hyperlink" Target="https://www.kegg.jp/dbget-bin/www_bget?ko:" TargetMode="External"/><Relationship Id="rId2259" Type="http://schemas.openxmlformats.org/officeDocument/2006/relationships/hyperlink" Target="https://www.kegg.jp/kegg-bin/blastkoala_result_gene_list?id=fdcc166cff7cf902907463ff7eff1e42019cc537&amp;passwd=rLRQUz&amp;type=blastkoala&amp;code=user&amp;target=fig%7C1029756%2E3%2Epeg%2E753" TargetMode="External"/><Relationship Id="rId2673" Type="http://schemas.openxmlformats.org/officeDocument/2006/relationships/hyperlink" Target="https://www.kegg.jp/kegg-bin/blastkoala_result_gene_list?id=fdcc166cff7cf902907463ff7eff1e42019cc537&amp;passwd=rLRQUz&amp;type=blastkoala&amp;code=user&amp;target=fig%7C1029756%2E3%2Epeg%2E891" TargetMode="External"/><Relationship Id="rId3724" Type="http://schemas.openxmlformats.org/officeDocument/2006/relationships/hyperlink" Target="https://www.kegg.jp/dbget-bin/www_bget?ko:" TargetMode="External"/><Relationship Id="rId6130" Type="http://schemas.openxmlformats.org/officeDocument/2006/relationships/hyperlink" Target="https://www.kegg.jp/dbget-bin/www_bget?ko:" TargetMode="External"/><Relationship Id="rId9286" Type="http://schemas.openxmlformats.org/officeDocument/2006/relationships/hyperlink" Target="https://www.kegg.jp/dbget-bin/www_bget?ko:K13643" TargetMode="External"/><Relationship Id="rId645" Type="http://schemas.openxmlformats.org/officeDocument/2006/relationships/hyperlink" Target="https://www.kegg.jp/dbget-bin/www_bget?ko:" TargetMode="External"/><Relationship Id="rId1275" Type="http://schemas.openxmlformats.org/officeDocument/2006/relationships/hyperlink" Target="https://www.kegg.jp/dbget-bin/www_bget?ko:" TargetMode="External"/><Relationship Id="rId2326" Type="http://schemas.openxmlformats.org/officeDocument/2006/relationships/hyperlink" Target="https://www.kegg.jp/dbget-bin/www_bget?ko:K01894" TargetMode="External"/><Relationship Id="rId2740" Type="http://schemas.openxmlformats.org/officeDocument/2006/relationships/hyperlink" Target="https://www.kegg.jp/dbget-bin/www_bget?ko:" TargetMode="External"/><Relationship Id="rId5896" Type="http://schemas.openxmlformats.org/officeDocument/2006/relationships/hyperlink" Target="https://www.kegg.jp/dbget-bin/www_bget?ko:" TargetMode="External"/><Relationship Id="rId6947" Type="http://schemas.openxmlformats.org/officeDocument/2006/relationships/hyperlink" Target="https://www.kegg.jp/dbget-bin/www_bget?ko:" TargetMode="External"/><Relationship Id="rId9353" Type="http://schemas.openxmlformats.org/officeDocument/2006/relationships/hyperlink" Target="https://www.kegg.jp/dbget-bin/www_bget?ko:" TargetMode="External"/><Relationship Id="rId712" Type="http://schemas.openxmlformats.org/officeDocument/2006/relationships/hyperlink" Target="https://www.kegg.jp/kegg-bin/blastkoala_result_gene_list?id=fdcc166cff7cf902907463ff7eff1e42019cc537&amp;passwd=rLRQUz&amp;type=blastkoala&amp;code=user&amp;target=fig%7C1029756%2E3%2Epeg%2E238" TargetMode="External"/><Relationship Id="rId1342" Type="http://schemas.openxmlformats.org/officeDocument/2006/relationships/hyperlink" Target="https://www.kegg.jp/kegg-bin/blastkoala_result_gene_list?id=fdcc166cff7cf902907463ff7eff1e42019cc537&amp;passwd=rLRQUz&amp;type=blastkoala&amp;code=user&amp;target=fig%7C1029756%2E3%2Epeg%2E448" TargetMode="External"/><Relationship Id="rId4498" Type="http://schemas.openxmlformats.org/officeDocument/2006/relationships/hyperlink" Target="https://www.kegg.jp/dbget-bin/www_bget?ko:K02305" TargetMode="External"/><Relationship Id="rId5549" Type="http://schemas.openxmlformats.org/officeDocument/2006/relationships/hyperlink" Target="https://www.kegg.jp/dbget-bin/www_bget?ko:" TargetMode="External"/><Relationship Id="rId9006" Type="http://schemas.openxmlformats.org/officeDocument/2006/relationships/hyperlink" Target="https://www.kegg.jp/kegg-bin/blastkoala_result_gene_list?id=fdcc166cff7cf902907463ff7eff1e42019cc537&amp;passwd=rLRQUz&amp;type=blastkoala&amp;code=user&amp;target=fig%7C1029756%2E3%2Epeg%2E3003" TargetMode="External"/><Relationship Id="rId9420" Type="http://schemas.openxmlformats.org/officeDocument/2006/relationships/hyperlink" Target="https://www.kegg.jp/kegg-bin/blastkoala_result_gene_list?id=fdcc166cff7cf902907463ff7eff1e42019cc537&amp;passwd=rLRQUz&amp;type=blastkoala&amp;code=user&amp;target=fig%7C1029756%2E3%2Epeg%2E3141" TargetMode="External"/><Relationship Id="rId5963" Type="http://schemas.openxmlformats.org/officeDocument/2006/relationships/hyperlink" Target="https://www.kegg.jp/dbget-bin/www_bget?ko:K22232" TargetMode="External"/><Relationship Id="rId8022" Type="http://schemas.openxmlformats.org/officeDocument/2006/relationships/hyperlink" Target="https://www.kegg.jp/kegg-bin/blastkoala_result_gene_list?id=fdcc166cff7cf902907463ff7eff1e42019cc537&amp;passwd=rLRQUz&amp;type=blastkoala&amp;code=user&amp;target=fig%7C1029756%2E3%2Epeg%2E2675" TargetMode="External"/><Relationship Id="rId3167" Type="http://schemas.openxmlformats.org/officeDocument/2006/relationships/hyperlink" Target="https://www.kegg.jp/dbget-bin/www_bget?ko:" TargetMode="External"/><Relationship Id="rId4565" Type="http://schemas.openxmlformats.org/officeDocument/2006/relationships/hyperlink" Target="https://www.kegg.jp/dbget-bin/www_bget?ko:" TargetMode="External"/><Relationship Id="rId5616" Type="http://schemas.openxmlformats.org/officeDocument/2006/relationships/hyperlink" Target="https://www.kegg.jp/kegg-bin/blastkoala_result_gene_list?id=fdcc166cff7cf902907463ff7eff1e42019cc537&amp;passwd=rLRQUz&amp;type=blastkoala&amp;code=user&amp;target=fig%7C1029756%2E3%2Epeg%2E1873" TargetMode="External"/><Relationship Id="rId3581" Type="http://schemas.openxmlformats.org/officeDocument/2006/relationships/hyperlink" Target="https://www.kegg.jp/dbget-bin/www_bget?ko:" TargetMode="External"/><Relationship Id="rId4218" Type="http://schemas.openxmlformats.org/officeDocument/2006/relationships/hyperlink" Target="https://www.kegg.jp/kegg-bin/blastkoala_result_gene_list?id=fdcc166cff7cf902907463ff7eff1e42019cc537&amp;passwd=rLRQUz&amp;type=blastkoala&amp;code=user&amp;target=fig%7C1029756%2E3%2Epeg%2E1407" TargetMode="External"/><Relationship Id="rId4632" Type="http://schemas.openxmlformats.org/officeDocument/2006/relationships/hyperlink" Target="https://www.kegg.jp/kegg-bin/blastkoala_result_gene_list?id=fdcc166cff7cf902907463ff7eff1e42019cc537&amp;passwd=rLRQUz&amp;type=blastkoala&amp;code=user&amp;target=fig%7C1029756%2E3%2Epeg%2E1545" TargetMode="External"/><Relationship Id="rId7788" Type="http://schemas.openxmlformats.org/officeDocument/2006/relationships/hyperlink" Target="https://www.kegg.jp/kegg-bin/blastkoala_result_gene_list?id=fdcc166cff7cf902907463ff7eff1e42019cc537&amp;passwd=rLRQUz&amp;type=blastkoala&amp;code=user&amp;target=fig%7C1029756%2E3%2Epeg%2E2597" TargetMode="External"/><Relationship Id="rId8839" Type="http://schemas.openxmlformats.org/officeDocument/2006/relationships/hyperlink" Target="https://www.kegg.jp/dbget-bin/www_bget?ko:" TargetMode="External"/><Relationship Id="rId2183" Type="http://schemas.openxmlformats.org/officeDocument/2006/relationships/hyperlink" Target="https://www.kegg.jp/dbget-bin/www_bget?ko:K00845" TargetMode="External"/><Relationship Id="rId3234" Type="http://schemas.openxmlformats.org/officeDocument/2006/relationships/hyperlink" Target="https://www.kegg.jp/kegg-bin/blastkoala_result_gene_list?id=fdcc166cff7cf902907463ff7eff1e42019cc537&amp;passwd=rLRQUz&amp;type=blastkoala&amp;code=user&amp;target=fig%7C1029756%2E3%2Epeg%2E1078" TargetMode="External"/><Relationship Id="rId7855" Type="http://schemas.openxmlformats.org/officeDocument/2006/relationships/hyperlink" Target="https://www.kegg.jp/dbget-bin/www_bget?ko:" TargetMode="External"/><Relationship Id="rId8906" Type="http://schemas.openxmlformats.org/officeDocument/2006/relationships/hyperlink" Target="https://www.kegg.jp/dbget-bin/www_bget?ko:K07221" TargetMode="External"/><Relationship Id="rId155" Type="http://schemas.openxmlformats.org/officeDocument/2006/relationships/hyperlink" Target="https://www.kegg.jp/dbget-bin/www_bget?ko:" TargetMode="External"/><Relationship Id="rId2250" Type="http://schemas.openxmlformats.org/officeDocument/2006/relationships/hyperlink" Target="https://www.kegg.jp/kegg-bin/blastkoala_result_gene_list?id=fdcc166cff7cf902907463ff7eff1e42019cc537&amp;passwd=rLRQUz&amp;type=blastkoala&amp;code=user&amp;target=fig%7C1029756%2E3%2Epeg%2E750" TargetMode="External"/><Relationship Id="rId3301" Type="http://schemas.openxmlformats.org/officeDocument/2006/relationships/hyperlink" Target="https://www.kegg.jp/dbget-bin/www_bget?ko:K01935" TargetMode="External"/><Relationship Id="rId6457" Type="http://schemas.openxmlformats.org/officeDocument/2006/relationships/hyperlink" Target="https://www.kegg.jp/dbget-bin/www_bget?ko:K15268" TargetMode="External"/><Relationship Id="rId6871" Type="http://schemas.openxmlformats.org/officeDocument/2006/relationships/hyperlink" Target="https://www.kegg.jp/dbget-bin/www_bget?ko:K02990" TargetMode="External"/><Relationship Id="rId7508" Type="http://schemas.openxmlformats.org/officeDocument/2006/relationships/hyperlink" Target="https://www.kegg.jp/dbget-bin/www_bget?ko:K16088" TargetMode="External"/><Relationship Id="rId222" Type="http://schemas.openxmlformats.org/officeDocument/2006/relationships/hyperlink" Target="https://www.kegg.jp/dbget-bin/www_bget?ko:" TargetMode="External"/><Relationship Id="rId5059" Type="http://schemas.openxmlformats.org/officeDocument/2006/relationships/hyperlink" Target="https://www.kegg.jp/dbget-bin/www_bget?ko:" TargetMode="External"/><Relationship Id="rId5473" Type="http://schemas.openxmlformats.org/officeDocument/2006/relationships/hyperlink" Target="https://www.kegg.jp/dbget-bin/www_bget?ko:K11606" TargetMode="External"/><Relationship Id="rId6524" Type="http://schemas.openxmlformats.org/officeDocument/2006/relationships/hyperlink" Target="https://www.kegg.jp/dbget-bin/www_bget?ko:" TargetMode="External"/><Relationship Id="rId7922" Type="http://schemas.openxmlformats.org/officeDocument/2006/relationships/hyperlink" Target="https://www.kegg.jp/dbget-bin/www_bget?ko:" TargetMode="External"/><Relationship Id="rId4075" Type="http://schemas.openxmlformats.org/officeDocument/2006/relationships/hyperlink" Target="https://www.kegg.jp/dbget-bin/www_bget?ko:" TargetMode="External"/><Relationship Id="rId5126" Type="http://schemas.openxmlformats.org/officeDocument/2006/relationships/hyperlink" Target="https://www.kegg.jp/dbget-bin/www_bget?ko:" TargetMode="External"/><Relationship Id="rId1669" Type="http://schemas.openxmlformats.org/officeDocument/2006/relationships/hyperlink" Target="https://www.kegg.jp/kegg-bin/blastkoala_result_gene_list?id=fdcc166cff7cf902907463ff7eff1e42019cc537&amp;passwd=rLRQUz&amp;type=blastkoala&amp;code=user&amp;target=fig%7C1029756%2E3%2Epeg%2E557" TargetMode="External"/><Relationship Id="rId3091" Type="http://schemas.openxmlformats.org/officeDocument/2006/relationships/hyperlink" Target="https://www.kegg.jp/dbget-bin/www_bget?ko:" TargetMode="External"/><Relationship Id="rId4142" Type="http://schemas.openxmlformats.org/officeDocument/2006/relationships/hyperlink" Target="https://www.kegg.jp/dbget-bin/www_bget?ko:K03781" TargetMode="External"/><Relationship Id="rId5540" Type="http://schemas.openxmlformats.org/officeDocument/2006/relationships/hyperlink" Target="https://www.kegg.jp/dbget-bin/www_bget?ko:" TargetMode="External"/><Relationship Id="rId7298" Type="http://schemas.openxmlformats.org/officeDocument/2006/relationships/hyperlink" Target="https://www.kegg.jp/dbget-bin/www_bget?ko:" TargetMode="External"/><Relationship Id="rId8349" Type="http://schemas.openxmlformats.org/officeDocument/2006/relationships/hyperlink" Target="https://www.kegg.jp/kegg-bin/blastkoala_result_gene_list?id=fdcc166cff7cf902907463ff7eff1e42019cc537&amp;passwd=rLRQUz&amp;type=blastkoala&amp;code=user&amp;target=fig%7C1029756%2E3%2Epeg%2E2784" TargetMode="External"/><Relationship Id="rId8696" Type="http://schemas.openxmlformats.org/officeDocument/2006/relationships/hyperlink" Target="https://www.kegg.jp/dbget-bin/www_bget?ko:" TargetMode="External"/><Relationship Id="rId9747" Type="http://schemas.openxmlformats.org/officeDocument/2006/relationships/hyperlink" Target="https://www.kegg.jp/kegg-bin/blastkoala_result_gene_list?id=fdcc166cff7cf902907463ff7eff1e42019cc537&amp;passwd=rLRQUz&amp;type=blastkoala&amp;code=user&amp;target=fig%7C1029756%2E3%2Epeg%2E3250" TargetMode="External"/><Relationship Id="rId1736" Type="http://schemas.openxmlformats.org/officeDocument/2006/relationships/hyperlink" Target="https://www.kegg.jp/dbget-bin/www_bget?ko:K09812" TargetMode="External"/><Relationship Id="rId8763" Type="http://schemas.openxmlformats.org/officeDocument/2006/relationships/hyperlink" Target="https://www.kegg.jp/kegg-bin/blastkoala_result_gene_list?id=fdcc166cff7cf902907463ff7eff1e42019cc537&amp;passwd=rLRQUz&amp;type=blastkoala&amp;code=user&amp;target=fig%7C1029756%2E3%2Epeg%2E2922" TargetMode="External"/><Relationship Id="rId9814" Type="http://schemas.openxmlformats.org/officeDocument/2006/relationships/hyperlink" Target="https://www.kegg.jp/dbget-bin/www_bget?ko:K17865" TargetMode="External"/><Relationship Id="rId10279" Type="http://schemas.openxmlformats.org/officeDocument/2006/relationships/hyperlink" Target="https://www.kegg.jp/dbget-bin/www_bget?ko:" TargetMode="External"/><Relationship Id="rId28" Type="http://schemas.openxmlformats.org/officeDocument/2006/relationships/hyperlink" Target="https://www.kegg.jp/kegg-bin/blastkoala_result_gene_list?id=fdcc166cff7cf902907463ff7eff1e42019cc537&amp;passwd=rLRQUz&amp;type=blastkoala&amp;code=user&amp;target=fig%7C1029756%2E3%2Epeg%2E10" TargetMode="External"/><Relationship Id="rId1803" Type="http://schemas.openxmlformats.org/officeDocument/2006/relationships/hyperlink" Target="https://www.kegg.jp/dbget-bin/www_bget?ko:" TargetMode="External"/><Relationship Id="rId4959" Type="http://schemas.openxmlformats.org/officeDocument/2006/relationships/hyperlink" Target="https://www.kegg.jp/kegg-bin/blastkoala_result_gene_list?id=fdcc166cff7cf902907463ff7eff1e42019cc537&amp;passwd=rLRQUz&amp;type=blastkoala&amp;code=user&amp;target=fig%7C1029756%2E3%2Epeg%2E1654" TargetMode="External"/><Relationship Id="rId7365" Type="http://schemas.openxmlformats.org/officeDocument/2006/relationships/hyperlink" Target="https://www.kegg.jp/kegg-bin/blastkoala_result_gene_list?id=fdcc166cff7cf902907463ff7eff1e42019cc537&amp;passwd=rLRQUz&amp;type=blastkoala&amp;code=user&amp;target=fig%7C1029756%2E3%2Epeg%2E2456" TargetMode="External"/><Relationship Id="rId8416" Type="http://schemas.openxmlformats.org/officeDocument/2006/relationships/hyperlink" Target="https://www.kegg.jp/dbget-bin/www_bget?ko:K03642" TargetMode="External"/><Relationship Id="rId8830" Type="http://schemas.openxmlformats.org/officeDocument/2006/relationships/hyperlink" Target="https://www.kegg.jp/dbget-bin/www_bget?ko:" TargetMode="External"/><Relationship Id="rId10346" Type="http://schemas.openxmlformats.org/officeDocument/2006/relationships/hyperlink" Target="https://www.kegg.jp/dbget-bin/www_bget?ko:" TargetMode="External"/><Relationship Id="rId3975" Type="http://schemas.openxmlformats.org/officeDocument/2006/relationships/hyperlink" Target="https://www.kegg.jp/kegg-bin/blastkoala_result_gene_list?id=fdcc166cff7cf902907463ff7eff1e42019cc537&amp;passwd=rLRQUz&amp;type=blastkoala&amp;code=user&amp;target=fig%7C1029756%2E3%2Epeg%2E1326" TargetMode="External"/><Relationship Id="rId6381" Type="http://schemas.openxmlformats.org/officeDocument/2006/relationships/hyperlink" Target="https://www.kegg.jp/kegg-bin/blastkoala_result_gene_list?id=fdcc166cff7cf902907463ff7eff1e42019cc537&amp;passwd=rLRQUz&amp;type=blastkoala&amp;code=user&amp;target=fig%7C1029756%2E3%2Epeg%2E2128" TargetMode="External"/><Relationship Id="rId7018" Type="http://schemas.openxmlformats.org/officeDocument/2006/relationships/hyperlink" Target="https://www.kegg.jp/dbget-bin/www_bget?ko:K01995" TargetMode="External"/><Relationship Id="rId7432" Type="http://schemas.openxmlformats.org/officeDocument/2006/relationships/hyperlink" Target="https://www.kegg.jp/dbget-bin/www_bget?ko:" TargetMode="External"/><Relationship Id="rId10413" Type="http://schemas.openxmlformats.org/officeDocument/2006/relationships/hyperlink" Target="https://www.kegg.jp/kegg-bin/blastkoala_result_gene_list?id=fdcc166cff7cf902907463ff7eff1e42019cc537&amp;passwd=rLRQUz&amp;type=blastkoala&amp;code=user&amp;target=fig%7C1029756%2E3%2Epeg%2E3472" TargetMode="External"/><Relationship Id="rId896" Type="http://schemas.openxmlformats.org/officeDocument/2006/relationships/hyperlink" Target="https://www.kegg.jp/dbget-bin/www_bget?ko:" TargetMode="External"/><Relationship Id="rId2577" Type="http://schemas.openxmlformats.org/officeDocument/2006/relationships/hyperlink" Target="https://www.kegg.jp/kegg-bin/blastkoala_result_gene_list?id=fdcc166cff7cf902907463ff7eff1e42019cc537&amp;passwd=rLRQUz&amp;type=blastkoala&amp;code=user&amp;target=fig%7C1029756%2E3%2Epeg%2E859" TargetMode="External"/><Relationship Id="rId3628" Type="http://schemas.openxmlformats.org/officeDocument/2006/relationships/hyperlink" Target="https://www.kegg.jp/dbget-bin/www_bget?ko:" TargetMode="External"/><Relationship Id="rId6034" Type="http://schemas.openxmlformats.org/officeDocument/2006/relationships/hyperlink" Target="https://www.kegg.jp/dbget-bin/www_bget?ko:" TargetMode="External"/><Relationship Id="rId549" Type="http://schemas.openxmlformats.org/officeDocument/2006/relationships/hyperlink" Target="https://www.kegg.jp/dbget-bin/www_bget?ko:" TargetMode="External"/><Relationship Id="rId1179" Type="http://schemas.openxmlformats.org/officeDocument/2006/relationships/hyperlink" Target="https://www.kegg.jp/dbget-bin/www_bget?ko:" TargetMode="External"/><Relationship Id="rId1593" Type="http://schemas.openxmlformats.org/officeDocument/2006/relationships/hyperlink" Target="https://www.kegg.jp/dbget-bin/www_bget?ko:K03688" TargetMode="External"/><Relationship Id="rId2991" Type="http://schemas.openxmlformats.org/officeDocument/2006/relationships/hyperlink" Target="https://www.kegg.jp/kegg-bin/blastkoala_result_gene_list?id=fdcc166cff7cf902907463ff7eff1e42019cc537&amp;passwd=rLRQUz&amp;type=blastkoala&amp;code=user&amp;target=fig%7C1029756%2E3%2Epeg%2E997" TargetMode="External"/><Relationship Id="rId5050" Type="http://schemas.openxmlformats.org/officeDocument/2006/relationships/hyperlink" Target="https://www.kegg.jp/dbget-bin/www_bget?ko:" TargetMode="External"/><Relationship Id="rId6101" Type="http://schemas.openxmlformats.org/officeDocument/2006/relationships/hyperlink" Target="https://www.kegg.jp/dbget-bin/www_bget?ko:" TargetMode="External"/><Relationship Id="rId9257" Type="http://schemas.openxmlformats.org/officeDocument/2006/relationships/hyperlink" Target="https://www.kegg.jp/dbget-bin/www_bget?ko:K01903" TargetMode="External"/><Relationship Id="rId963" Type="http://schemas.openxmlformats.org/officeDocument/2006/relationships/hyperlink" Target="https://www.kegg.jp/dbget-bin/www_bget?ko:" TargetMode="External"/><Relationship Id="rId1246" Type="http://schemas.openxmlformats.org/officeDocument/2006/relationships/hyperlink" Target="https://www.kegg.jp/kegg-bin/blastkoala_result_gene_list?id=fdcc166cff7cf902907463ff7eff1e42019cc537&amp;passwd=rLRQUz&amp;type=blastkoala&amp;code=user&amp;target=fig%7C1029756%2E3%2Epeg%2E416" TargetMode="External"/><Relationship Id="rId2644" Type="http://schemas.openxmlformats.org/officeDocument/2006/relationships/hyperlink" Target="https://www.kegg.jp/dbget-bin/www_bget?ko:K01709" TargetMode="External"/><Relationship Id="rId8273" Type="http://schemas.openxmlformats.org/officeDocument/2006/relationships/hyperlink" Target="https://www.kegg.jp/dbget-bin/www_bget?ko:K07638" TargetMode="External"/><Relationship Id="rId9671" Type="http://schemas.openxmlformats.org/officeDocument/2006/relationships/hyperlink" Target="https://www.kegg.jp/dbget-bin/www_bget?ko:K03574" TargetMode="External"/><Relationship Id="rId616" Type="http://schemas.openxmlformats.org/officeDocument/2006/relationships/hyperlink" Target="https://www.kegg.jp/kegg-bin/blastkoala_result_gene_list?id=fdcc166cff7cf902907463ff7eff1e42019cc537&amp;passwd=rLRQUz&amp;type=blastkoala&amp;code=user&amp;target=fig%7C1029756%2E3%2Epeg%2E206" TargetMode="External"/><Relationship Id="rId1660" Type="http://schemas.openxmlformats.org/officeDocument/2006/relationships/hyperlink" Target="https://www.kegg.jp/kegg-bin/blastkoala_result_gene_list?id=fdcc166cff7cf902907463ff7eff1e42019cc537&amp;passwd=rLRQUz&amp;type=blastkoala&amp;code=user&amp;target=fig%7C1029756%2E3%2Epeg%2E554" TargetMode="External"/><Relationship Id="rId2711" Type="http://schemas.openxmlformats.org/officeDocument/2006/relationships/hyperlink" Target="https://www.kegg.jp/dbget-bin/www_bget?ko:K03606" TargetMode="External"/><Relationship Id="rId5867" Type="http://schemas.openxmlformats.org/officeDocument/2006/relationships/hyperlink" Target="https://www.kegg.jp/dbget-bin/www_bget?ko:K00059" TargetMode="External"/><Relationship Id="rId6918" Type="http://schemas.openxmlformats.org/officeDocument/2006/relationships/hyperlink" Target="https://www.kegg.jp/kegg-bin/blastkoala_result_gene_list?id=fdcc166cff7cf902907463ff7eff1e42019cc537&amp;passwd=rLRQUz&amp;type=blastkoala&amp;code=user&amp;target=fig%7C1029756%2E3%2Epeg%2E2307" TargetMode="External"/><Relationship Id="rId9324" Type="http://schemas.openxmlformats.org/officeDocument/2006/relationships/hyperlink" Target="https://www.kegg.jp/kegg-bin/blastkoala_result_gene_list?id=fdcc166cff7cf902907463ff7eff1e42019cc537&amp;passwd=rLRQUz&amp;type=blastkoala&amp;code=user&amp;target=fig%7C1029756%2E3%2Epeg%2E3109" TargetMode="External"/><Relationship Id="rId1313" Type="http://schemas.openxmlformats.org/officeDocument/2006/relationships/hyperlink" Target="https://www.kegg.jp/dbget-bin/www_bget?ko:K06195" TargetMode="External"/><Relationship Id="rId4469" Type="http://schemas.openxmlformats.org/officeDocument/2006/relationships/hyperlink" Target="https://www.kegg.jp/dbget-bin/www_bget?ko:" TargetMode="External"/><Relationship Id="rId4883" Type="http://schemas.openxmlformats.org/officeDocument/2006/relationships/hyperlink" Target="https://www.kegg.jp/dbget-bin/www_bget?ko:" TargetMode="External"/><Relationship Id="rId5934" Type="http://schemas.openxmlformats.org/officeDocument/2006/relationships/hyperlink" Target="https://www.kegg.jp/kegg-bin/blastkoala_result_gene_list?id=fdcc166cff7cf902907463ff7eff1e42019cc537&amp;passwd=rLRQUz&amp;type=blastkoala&amp;code=user&amp;target=fig%7C1029756%2E3%2Epeg%2E1979" TargetMode="External"/><Relationship Id="rId8340" Type="http://schemas.openxmlformats.org/officeDocument/2006/relationships/hyperlink" Target="https://www.kegg.jp/kegg-bin/blastkoala_result_gene_list?id=fdcc166cff7cf902907463ff7eff1e42019cc537&amp;passwd=rLRQUz&amp;type=blastkoala&amp;code=user&amp;target=fig%7C1029756%2E3%2Epeg%2E2781" TargetMode="External"/><Relationship Id="rId10270" Type="http://schemas.openxmlformats.org/officeDocument/2006/relationships/hyperlink" Target="https://www.kegg.jp/dbget-bin/www_bget?ko:" TargetMode="External"/><Relationship Id="rId3485" Type="http://schemas.openxmlformats.org/officeDocument/2006/relationships/hyperlink" Target="https://www.kegg.jp/dbget-bin/www_bget?ko:" TargetMode="External"/><Relationship Id="rId4536" Type="http://schemas.openxmlformats.org/officeDocument/2006/relationships/hyperlink" Target="https://www.kegg.jp/kegg-bin/blastkoala_result_gene_list?id=fdcc166cff7cf902907463ff7eff1e42019cc537&amp;passwd=rLRQUz&amp;type=blastkoala&amp;code=user&amp;target=fig%7C1029756%2E3%2Epeg%2E1513" TargetMode="External"/><Relationship Id="rId4950" Type="http://schemas.openxmlformats.org/officeDocument/2006/relationships/hyperlink" Target="https://www.kegg.jp/kegg-bin/blastkoala_result_gene_list?id=fdcc166cff7cf902907463ff7eff1e42019cc537&amp;passwd=rLRQUz&amp;type=blastkoala&amp;code=user&amp;target=fig%7C1029756%2E3%2Epeg%2E1651" TargetMode="External"/><Relationship Id="rId2087" Type="http://schemas.openxmlformats.org/officeDocument/2006/relationships/hyperlink" Target="https://www.kegg.jp/dbget-bin/www_bget?ko:K01816" TargetMode="External"/><Relationship Id="rId3138" Type="http://schemas.openxmlformats.org/officeDocument/2006/relationships/hyperlink" Target="https://www.kegg.jp/kegg-bin/blastkoala_result_gene_list?id=fdcc166cff7cf902907463ff7eff1e42019cc537&amp;passwd=rLRQUz&amp;type=blastkoala&amp;code=user&amp;target=fig%7C1029756%2E3%2Epeg%2E1046" TargetMode="External"/><Relationship Id="rId3552" Type="http://schemas.openxmlformats.org/officeDocument/2006/relationships/hyperlink" Target="https://www.kegg.jp/kegg-bin/blastkoala_result_gene_list?id=fdcc166cff7cf902907463ff7eff1e42019cc537&amp;passwd=rLRQUz&amp;type=blastkoala&amp;code=user&amp;target=fig%7C1029756%2E3%2Epeg%2E1185" TargetMode="External"/><Relationship Id="rId4603" Type="http://schemas.openxmlformats.org/officeDocument/2006/relationships/hyperlink" Target="https://www.kegg.jp/dbget-bin/www_bget?ko:K00789" TargetMode="External"/><Relationship Id="rId7759" Type="http://schemas.openxmlformats.org/officeDocument/2006/relationships/hyperlink" Target="https://www.kegg.jp/dbget-bin/www_bget?ko:K02379" TargetMode="External"/><Relationship Id="rId473" Type="http://schemas.openxmlformats.org/officeDocument/2006/relationships/hyperlink" Target="https://www.kegg.jp/dbget-bin/www_bget?ko:K10773" TargetMode="External"/><Relationship Id="rId2154" Type="http://schemas.openxmlformats.org/officeDocument/2006/relationships/hyperlink" Target="https://www.kegg.jp/kegg-bin/blastkoala_result_gene_list?id=fdcc166cff7cf902907463ff7eff1e42019cc537&amp;passwd=rLRQUz&amp;type=blastkoala&amp;code=user&amp;target=fig%7C1029756%2E3%2Epeg%2E718" TargetMode="External"/><Relationship Id="rId3205" Type="http://schemas.openxmlformats.org/officeDocument/2006/relationships/hyperlink" Target="https://www.kegg.jp/dbget-bin/www_bget?ko:K07461" TargetMode="External"/><Relationship Id="rId9181" Type="http://schemas.openxmlformats.org/officeDocument/2006/relationships/hyperlink" Target="https://www.kegg.jp/dbget-bin/www_bget?ko:K03694" TargetMode="External"/><Relationship Id="rId126" Type="http://schemas.openxmlformats.org/officeDocument/2006/relationships/hyperlink" Target="https://www.kegg.jp/dbget-bin/www_bget?ko:" TargetMode="External"/><Relationship Id="rId540" Type="http://schemas.openxmlformats.org/officeDocument/2006/relationships/hyperlink" Target="https://www.kegg.jp/dbget-bin/www_bget?ko:" TargetMode="External"/><Relationship Id="rId1170" Type="http://schemas.openxmlformats.org/officeDocument/2006/relationships/hyperlink" Target="https://www.kegg.jp/dbget-bin/www_bget?ko:K07090" TargetMode="External"/><Relationship Id="rId2221" Type="http://schemas.openxmlformats.org/officeDocument/2006/relationships/hyperlink" Target="https://www.kegg.jp/dbget-bin/www_bget?ko:" TargetMode="External"/><Relationship Id="rId5377" Type="http://schemas.openxmlformats.org/officeDocument/2006/relationships/hyperlink" Target="https://www.kegg.jp/dbget-bin/www_bget?ko:" TargetMode="External"/><Relationship Id="rId6428" Type="http://schemas.openxmlformats.org/officeDocument/2006/relationships/hyperlink" Target="https://www.kegg.jp/dbget-bin/www_bget?ko:" TargetMode="External"/><Relationship Id="rId6775" Type="http://schemas.openxmlformats.org/officeDocument/2006/relationships/hyperlink" Target="https://www.kegg.jp/dbget-bin/www_bget?ko:K00766" TargetMode="External"/><Relationship Id="rId7826" Type="http://schemas.openxmlformats.org/officeDocument/2006/relationships/hyperlink" Target="https://www.kegg.jp/dbget-bin/www_bget?ko:K04771" TargetMode="External"/><Relationship Id="rId5791" Type="http://schemas.openxmlformats.org/officeDocument/2006/relationships/hyperlink" Target="https://www.kegg.jp/dbget-bin/www_bget?ko:K01207" TargetMode="External"/><Relationship Id="rId6842" Type="http://schemas.openxmlformats.org/officeDocument/2006/relationships/hyperlink" Target="https://www.kegg.jp/dbget-bin/www_bget?ko:" TargetMode="External"/><Relationship Id="rId9998" Type="http://schemas.openxmlformats.org/officeDocument/2006/relationships/hyperlink" Target="https://www.kegg.jp/dbget-bin/www_bget?ko:K18480" TargetMode="External"/><Relationship Id="rId1987" Type="http://schemas.openxmlformats.org/officeDocument/2006/relationships/hyperlink" Target="https://www.kegg.jp/dbget-bin/www_bget?ko:" TargetMode="External"/><Relationship Id="rId4393" Type="http://schemas.openxmlformats.org/officeDocument/2006/relationships/hyperlink" Target="https://www.kegg.jp/dbget-bin/www_bget?ko:" TargetMode="External"/><Relationship Id="rId5444" Type="http://schemas.openxmlformats.org/officeDocument/2006/relationships/hyperlink" Target="https://www.kegg.jp/dbget-bin/www_bget?ko:K03106" TargetMode="External"/><Relationship Id="rId4046" Type="http://schemas.openxmlformats.org/officeDocument/2006/relationships/hyperlink" Target="https://www.kegg.jp/dbget-bin/www_bget?ko:" TargetMode="External"/><Relationship Id="rId4460" Type="http://schemas.openxmlformats.org/officeDocument/2006/relationships/hyperlink" Target="https://www.kegg.jp/dbget-bin/www_bget?ko:" TargetMode="External"/><Relationship Id="rId5511" Type="http://schemas.openxmlformats.org/officeDocument/2006/relationships/hyperlink" Target="https://www.kegg.jp/kegg-bin/blastkoala_result_gene_list?id=fdcc166cff7cf902907463ff7eff1e42019cc537&amp;passwd=rLRQUz&amp;type=blastkoala&amp;code=user&amp;target=fig%7C1029756%2E3%2Epeg%2E1838" TargetMode="External"/><Relationship Id="rId8667" Type="http://schemas.openxmlformats.org/officeDocument/2006/relationships/hyperlink" Target="https://www.kegg.jp/kegg-bin/blastkoala_result_gene_list?id=fdcc166cff7cf902907463ff7eff1e42019cc537&amp;passwd=rLRQUz&amp;type=blastkoala&amp;code=user&amp;target=fig%7C1029756%2E3%2Epeg%2E2890" TargetMode="External"/><Relationship Id="rId9718" Type="http://schemas.openxmlformats.org/officeDocument/2006/relationships/hyperlink" Target="https://www.kegg.jp/dbget-bin/www_bget?ko:K03524" TargetMode="External"/><Relationship Id="rId10597" Type="http://schemas.openxmlformats.org/officeDocument/2006/relationships/hyperlink" Target="https://www.kegg.jp/dbget-bin/www_bget?ko:K14446" TargetMode="External"/><Relationship Id="rId1707" Type="http://schemas.openxmlformats.org/officeDocument/2006/relationships/hyperlink" Target="https://www.kegg.jp/dbget-bin/www_bget?ko:" TargetMode="External"/><Relationship Id="rId3062" Type="http://schemas.openxmlformats.org/officeDocument/2006/relationships/hyperlink" Target="https://www.kegg.jp/dbget-bin/www_bget?ko:" TargetMode="External"/><Relationship Id="rId4113" Type="http://schemas.openxmlformats.org/officeDocument/2006/relationships/hyperlink" Target="https://www.kegg.jp/kegg-bin/blastkoala_result_gene_list?id=fdcc166cff7cf902907463ff7eff1e42019cc537&amp;passwd=rLRQUz&amp;type=blastkoala&amp;code=user&amp;target=fig%7C1029756%2E3%2Epeg%2E1372" TargetMode="External"/><Relationship Id="rId7269" Type="http://schemas.openxmlformats.org/officeDocument/2006/relationships/hyperlink" Target="https://www.kegg.jp/kegg-bin/blastkoala_result_gene_list?id=fdcc166cff7cf902907463ff7eff1e42019cc537&amp;passwd=rLRQUz&amp;type=blastkoala&amp;code=user&amp;target=fig%7C1029756%2E3%2Epeg%2E2424" TargetMode="External"/><Relationship Id="rId7683" Type="http://schemas.openxmlformats.org/officeDocument/2006/relationships/hyperlink" Target="https://www.kegg.jp/kegg-bin/blastkoala_result_gene_list?id=fdcc166cff7cf902907463ff7eff1e42019cc537&amp;passwd=rLRQUz&amp;type=blastkoala&amp;code=user&amp;target=fig%7C1029756%2E3%2Epeg%2E2562" TargetMode="External"/><Relationship Id="rId8734" Type="http://schemas.openxmlformats.org/officeDocument/2006/relationships/hyperlink" Target="https://www.kegg.jp/dbget-bin/www_bget?ko:" TargetMode="External"/><Relationship Id="rId6285" Type="http://schemas.openxmlformats.org/officeDocument/2006/relationships/hyperlink" Target="https://www.kegg.jp/kegg-bin/blastkoala_result_gene_list?id=fdcc166cff7cf902907463ff7eff1e42019cc537&amp;passwd=rLRQUz&amp;type=blastkoala&amp;code=user&amp;target=fig%7C1029756%2E3%2Epeg%2E2096" TargetMode="External"/><Relationship Id="rId7336" Type="http://schemas.openxmlformats.org/officeDocument/2006/relationships/hyperlink" Target="https://www.kegg.jp/dbget-bin/www_bget?ko:" TargetMode="External"/><Relationship Id="rId3879" Type="http://schemas.openxmlformats.org/officeDocument/2006/relationships/hyperlink" Target="https://www.kegg.jp/kegg-bin/blastkoala_result_gene_list?id=fdcc166cff7cf902907463ff7eff1e42019cc537&amp;passwd=rLRQUz&amp;type=blastkoala&amp;code=user&amp;target=fig%7C1029756%2E3%2Epeg%2E1294" TargetMode="External"/><Relationship Id="rId6352" Type="http://schemas.openxmlformats.org/officeDocument/2006/relationships/hyperlink" Target="https://www.kegg.jp/dbget-bin/www_bget?ko:K11074" TargetMode="External"/><Relationship Id="rId7750" Type="http://schemas.openxmlformats.org/officeDocument/2006/relationships/hyperlink" Target="https://www.kegg.jp/dbget-bin/www_bget?ko:K09959" TargetMode="External"/><Relationship Id="rId8801" Type="http://schemas.openxmlformats.org/officeDocument/2006/relationships/hyperlink" Target="https://www.kegg.jp/dbget-bin/www_bget?ko:K03406" TargetMode="External"/><Relationship Id="rId10317" Type="http://schemas.openxmlformats.org/officeDocument/2006/relationships/hyperlink" Target="https://www.kegg.jp/kegg-bin/blastkoala_result_gene_list?id=fdcc166cff7cf902907463ff7eff1e42019cc537&amp;passwd=rLRQUz&amp;type=blastkoala&amp;code=user&amp;target=fig%7C1029756%2E3%2Epeg%2E3440" TargetMode="External"/><Relationship Id="rId2895" Type="http://schemas.openxmlformats.org/officeDocument/2006/relationships/hyperlink" Target="https://www.kegg.jp/kegg-bin/blastkoala_result_gene_list?id=fdcc166cff7cf902907463ff7eff1e42019cc537&amp;passwd=rLRQUz&amp;type=blastkoala&amp;code=user&amp;target=fig%7C1029756%2E3%2Epeg%2E965" TargetMode="External"/><Relationship Id="rId3946" Type="http://schemas.openxmlformats.org/officeDocument/2006/relationships/hyperlink" Target="https://www.kegg.jp/dbget-bin/www_bget?ko:K01878" TargetMode="External"/><Relationship Id="rId6005" Type="http://schemas.openxmlformats.org/officeDocument/2006/relationships/hyperlink" Target="https://www.kegg.jp/dbget-bin/www_bget?ko:" TargetMode="External"/><Relationship Id="rId7403" Type="http://schemas.openxmlformats.org/officeDocument/2006/relationships/hyperlink" Target="https://www.kegg.jp/dbget-bin/www_bget?ko:" TargetMode="External"/><Relationship Id="rId867" Type="http://schemas.openxmlformats.org/officeDocument/2006/relationships/hyperlink" Target="https://www.kegg.jp/dbget-bin/www_bget?ko:K16869" TargetMode="External"/><Relationship Id="rId1497" Type="http://schemas.openxmlformats.org/officeDocument/2006/relationships/hyperlink" Target="https://www.kegg.jp/dbget-bin/www_bget?ko:" TargetMode="External"/><Relationship Id="rId2548" Type="http://schemas.openxmlformats.org/officeDocument/2006/relationships/hyperlink" Target="https://www.kegg.jp/dbget-bin/www_bget?ko:K02416" TargetMode="External"/><Relationship Id="rId2962" Type="http://schemas.openxmlformats.org/officeDocument/2006/relationships/hyperlink" Target="https://www.kegg.jp/dbget-bin/www_bget?ko:" TargetMode="External"/><Relationship Id="rId9575" Type="http://schemas.openxmlformats.org/officeDocument/2006/relationships/hyperlink" Target="https://www.kegg.jp/dbget-bin/www_bget?ko:" TargetMode="External"/><Relationship Id="rId934" Type="http://schemas.openxmlformats.org/officeDocument/2006/relationships/hyperlink" Target="https://www.kegg.jp/kegg-bin/blastkoala_result_gene_list?id=fdcc166cff7cf902907463ff7eff1e42019cc537&amp;passwd=rLRQUz&amp;type=blastkoala&amp;code=user&amp;target=fig%7C1029756%2E3%2Epeg%2E312" TargetMode="External"/><Relationship Id="rId1564" Type="http://schemas.openxmlformats.org/officeDocument/2006/relationships/hyperlink" Target="https://www.kegg.jp/kegg-bin/blastkoala_result_gene_list?id=fdcc166cff7cf902907463ff7eff1e42019cc537&amp;passwd=rLRQUz&amp;type=blastkoala&amp;code=user&amp;target=fig%7C1029756%2E3%2Epeg%2E522" TargetMode="External"/><Relationship Id="rId2615" Type="http://schemas.openxmlformats.org/officeDocument/2006/relationships/hyperlink" Target="https://www.kegg.jp/dbget-bin/www_bget?ko:" TargetMode="External"/><Relationship Id="rId5021" Type="http://schemas.openxmlformats.org/officeDocument/2006/relationships/hyperlink" Target="https://www.kegg.jp/dbget-bin/www_bget?ko:" TargetMode="External"/><Relationship Id="rId8177" Type="http://schemas.openxmlformats.org/officeDocument/2006/relationships/hyperlink" Target="https://www.kegg.jp/dbget-bin/www_bget?ko:" TargetMode="External"/><Relationship Id="rId8591" Type="http://schemas.openxmlformats.org/officeDocument/2006/relationships/hyperlink" Target="https://www.kegg.jp/dbget-bin/www_bget?ko:" TargetMode="External"/><Relationship Id="rId9228" Type="http://schemas.openxmlformats.org/officeDocument/2006/relationships/hyperlink" Target="https://www.kegg.jp/kegg-bin/blastkoala_result_gene_list?id=fdcc166cff7cf902907463ff7eff1e42019cc537&amp;passwd=rLRQUz&amp;type=blastkoala&amp;code=user&amp;target=fig%7C1029756%2E3%2Epeg%2E3077" TargetMode="External"/><Relationship Id="rId9642" Type="http://schemas.openxmlformats.org/officeDocument/2006/relationships/hyperlink" Target="https://www.kegg.jp/kegg-bin/blastkoala_result_gene_list?id=fdcc166cff7cf902907463ff7eff1e42019cc537&amp;passwd=rLRQUz&amp;type=blastkoala&amp;code=user&amp;target=fig%7C1029756%2E3%2Epeg%2E3215" TargetMode="External"/><Relationship Id="rId1217" Type="http://schemas.openxmlformats.org/officeDocument/2006/relationships/hyperlink" Target="https://www.kegg.jp/dbget-bin/www_bget?ko:K00133" TargetMode="External"/><Relationship Id="rId1631" Type="http://schemas.openxmlformats.org/officeDocument/2006/relationships/hyperlink" Target="https://www.kegg.jp/dbget-bin/www_bget?ko:" TargetMode="External"/><Relationship Id="rId4787" Type="http://schemas.openxmlformats.org/officeDocument/2006/relationships/hyperlink" Target="https://www.kegg.jp/dbget-bin/www_bget?ko:" TargetMode="External"/><Relationship Id="rId5838" Type="http://schemas.openxmlformats.org/officeDocument/2006/relationships/hyperlink" Target="https://www.kegg.jp/kegg-bin/blastkoala_result_gene_list?id=fdcc166cff7cf902907463ff7eff1e42019cc537&amp;passwd=rLRQUz&amp;type=blastkoala&amp;code=user&amp;target=fig%7C1029756%2E3%2Epeg%2E1947" TargetMode="External"/><Relationship Id="rId7193" Type="http://schemas.openxmlformats.org/officeDocument/2006/relationships/hyperlink" Target="https://www.kegg.jp/dbget-bin/www_bget?ko:" TargetMode="External"/><Relationship Id="rId8244" Type="http://schemas.openxmlformats.org/officeDocument/2006/relationships/hyperlink" Target="https://www.kegg.jp/kegg-bin/blastkoala_result_gene_list?id=fdcc166cff7cf902907463ff7eff1e42019cc537&amp;passwd=rLRQUz&amp;type=blastkoala&amp;code=user&amp;target=fig%7C1029756%2E3%2Epeg%2E2749" TargetMode="External"/><Relationship Id="rId10174" Type="http://schemas.openxmlformats.org/officeDocument/2006/relationships/hyperlink" Target="https://www.kegg.jp/dbget-bin/www_bget?ko:" TargetMode="External"/><Relationship Id="rId3389" Type="http://schemas.openxmlformats.org/officeDocument/2006/relationships/hyperlink" Target="https://www.kegg.jp/dbget-bin/www_bget?ko:" TargetMode="External"/><Relationship Id="rId7260" Type="http://schemas.openxmlformats.org/officeDocument/2006/relationships/hyperlink" Target="https://www.kegg.jp/kegg-bin/blastkoala_result_gene_list?id=fdcc166cff7cf902907463ff7eff1e42019cc537&amp;passwd=rLRQUz&amp;type=blastkoala&amp;code=user&amp;target=fig%7C1029756%2E3%2Epeg%2E2421" TargetMode="External"/><Relationship Id="rId8311" Type="http://schemas.openxmlformats.org/officeDocument/2006/relationships/hyperlink" Target="https://www.kegg.jp/dbget-bin/www_bget?ko:" TargetMode="External"/><Relationship Id="rId3456" Type="http://schemas.openxmlformats.org/officeDocument/2006/relationships/hyperlink" Target="https://www.kegg.jp/kegg-bin/blastkoala_result_gene_list?id=fdcc166cff7cf902907463ff7eff1e42019cc537&amp;passwd=rLRQUz&amp;type=blastkoala&amp;code=user&amp;target=fig%7C1029756%2E3%2Epeg%2E1152" TargetMode="External"/><Relationship Id="rId4854" Type="http://schemas.openxmlformats.org/officeDocument/2006/relationships/hyperlink" Target="https://www.kegg.jp/kegg-bin/blastkoala_result_gene_list?id=fdcc166cff7cf902907463ff7eff1e42019cc537&amp;passwd=rLRQUz&amp;type=blastkoala&amp;code=user&amp;target=fig%7C1029756%2E3%2Epeg%2E1619" TargetMode="External"/><Relationship Id="rId5905" Type="http://schemas.openxmlformats.org/officeDocument/2006/relationships/hyperlink" Target="https://www.kegg.jp/dbget-bin/www_bget?ko:" TargetMode="External"/><Relationship Id="rId10241" Type="http://schemas.openxmlformats.org/officeDocument/2006/relationships/hyperlink" Target="https://www.kegg.jp/dbget-bin/www_bget?ko:" TargetMode="External"/><Relationship Id="rId377" Type="http://schemas.openxmlformats.org/officeDocument/2006/relationships/hyperlink" Target="https://www.kegg.jp/dbget-bin/www_bget?ko:" TargetMode="External"/><Relationship Id="rId2058" Type="http://schemas.openxmlformats.org/officeDocument/2006/relationships/hyperlink" Target="https://www.kegg.jp/kegg-bin/blastkoala_result_gene_list?id=fdcc166cff7cf902907463ff7eff1e42019cc537&amp;passwd=rLRQUz&amp;type=blastkoala&amp;code=user&amp;target=fig%7C1029756%2E3%2Epeg%2E686" TargetMode="External"/><Relationship Id="rId3109" Type="http://schemas.openxmlformats.org/officeDocument/2006/relationships/hyperlink" Target="https://www.kegg.jp/dbget-bin/www_bget?ko:K01951" TargetMode="External"/><Relationship Id="rId3870" Type="http://schemas.openxmlformats.org/officeDocument/2006/relationships/hyperlink" Target="https://www.kegg.jp/kegg-bin/blastkoala_result_gene_list?id=fdcc166cff7cf902907463ff7eff1e42019cc537&amp;passwd=rLRQUz&amp;type=blastkoala&amp;code=user&amp;target=fig%7C1029756%2E3%2Epeg%2E1291" TargetMode="External"/><Relationship Id="rId4507" Type="http://schemas.openxmlformats.org/officeDocument/2006/relationships/hyperlink" Target="https://www.kegg.jp/dbget-bin/www_bget?ko:K02448" TargetMode="External"/><Relationship Id="rId4921" Type="http://schemas.openxmlformats.org/officeDocument/2006/relationships/hyperlink" Target="https://www.kegg.jp/dbget-bin/www_bget?ko:" TargetMode="External"/><Relationship Id="rId9085" Type="http://schemas.openxmlformats.org/officeDocument/2006/relationships/hyperlink" Target="https://www.kegg.jp/dbget-bin/www_bget?ko:" TargetMode="External"/><Relationship Id="rId791" Type="http://schemas.openxmlformats.org/officeDocument/2006/relationships/hyperlink" Target="https://www.kegg.jp/dbget-bin/www_bget?ko:" TargetMode="External"/><Relationship Id="rId1074" Type="http://schemas.openxmlformats.org/officeDocument/2006/relationships/hyperlink" Target="https://www.kegg.jp/dbget-bin/www_bget?ko:" TargetMode="External"/><Relationship Id="rId2472" Type="http://schemas.openxmlformats.org/officeDocument/2006/relationships/hyperlink" Target="https://www.kegg.jp/kegg-bin/blastkoala_result_gene_list?id=fdcc166cff7cf902907463ff7eff1e42019cc537&amp;passwd=rLRQUz&amp;type=blastkoala&amp;code=user&amp;target=fig%7C1029756%2E3%2Epeg%2E824" TargetMode="External"/><Relationship Id="rId3523" Type="http://schemas.openxmlformats.org/officeDocument/2006/relationships/hyperlink" Target="https://www.kegg.jp/dbget-bin/www_bget?ko:" TargetMode="External"/><Relationship Id="rId6679" Type="http://schemas.openxmlformats.org/officeDocument/2006/relationships/hyperlink" Target="https://www.kegg.jp/dbget-bin/www_bget?ko:K13598" TargetMode="External"/><Relationship Id="rId444" Type="http://schemas.openxmlformats.org/officeDocument/2006/relationships/hyperlink" Target="https://www.kegg.jp/dbget-bin/www_bget?ko:K14055" TargetMode="External"/><Relationship Id="rId2125" Type="http://schemas.openxmlformats.org/officeDocument/2006/relationships/hyperlink" Target="https://www.kegg.jp/dbget-bin/www_bget?ko:" TargetMode="External"/><Relationship Id="rId5695" Type="http://schemas.openxmlformats.org/officeDocument/2006/relationships/hyperlink" Target="https://www.kegg.jp/dbget-bin/www_bget?ko:" TargetMode="External"/><Relationship Id="rId6746" Type="http://schemas.openxmlformats.org/officeDocument/2006/relationships/hyperlink" Target="https://www.kegg.jp/dbget-bin/www_bget?ko:" TargetMode="External"/><Relationship Id="rId9152" Type="http://schemas.openxmlformats.org/officeDocument/2006/relationships/hyperlink" Target="https://www.kegg.jp/dbget-bin/www_bget?ko:" TargetMode="External"/><Relationship Id="rId511" Type="http://schemas.openxmlformats.org/officeDocument/2006/relationships/hyperlink" Target="https://www.kegg.jp/kegg-bin/blastkoala_result_gene_list?id=fdcc166cff7cf902907463ff7eff1e42019cc537&amp;passwd=rLRQUz&amp;type=blastkoala&amp;code=user&amp;target=fig%7C1029756%2E3%2Epeg%2E171" TargetMode="External"/><Relationship Id="rId1141" Type="http://schemas.openxmlformats.org/officeDocument/2006/relationships/hyperlink" Target="https://www.kegg.jp/kegg-bin/blastkoala_result_gene_list?id=fdcc166cff7cf902907463ff7eff1e42019cc537&amp;passwd=rLRQUz&amp;type=blastkoala&amp;code=user&amp;target=fig%7C1029756%2E3%2Epeg%2E381" TargetMode="External"/><Relationship Id="rId4297" Type="http://schemas.openxmlformats.org/officeDocument/2006/relationships/hyperlink" Target="https://www.kegg.jp/dbget-bin/www_bget?ko:K03303" TargetMode="External"/><Relationship Id="rId5348" Type="http://schemas.openxmlformats.org/officeDocument/2006/relationships/hyperlink" Target="https://www.kegg.jp/dbget-bin/www_bget?ko:" TargetMode="External"/><Relationship Id="rId5762" Type="http://schemas.openxmlformats.org/officeDocument/2006/relationships/hyperlink" Target="https://www.kegg.jp/dbget-bin/www_bget?ko:" TargetMode="External"/><Relationship Id="rId6813" Type="http://schemas.openxmlformats.org/officeDocument/2006/relationships/hyperlink" Target="https://www.kegg.jp/kegg-bin/blastkoala_result_gene_list?id=fdcc166cff7cf902907463ff7eff1e42019cc537&amp;passwd=rLRQUz&amp;type=blastkoala&amp;code=user&amp;target=fig%7C1029756%2E3%2Epeg%2E2272" TargetMode="External"/><Relationship Id="rId9969" Type="http://schemas.openxmlformats.org/officeDocument/2006/relationships/hyperlink" Target="https://www.kegg.jp/kegg-bin/blastkoala_result_gene_list?id=fdcc166cff7cf902907463ff7eff1e42019cc537&amp;passwd=rLRQUz&amp;type=blastkoala&amp;code=user&amp;target=fig%7C1029756%2E3%2Epeg%2E3324" TargetMode="External"/><Relationship Id="rId4364" Type="http://schemas.openxmlformats.org/officeDocument/2006/relationships/hyperlink" Target="https://www.kegg.jp/dbget-bin/www_bget?ko:" TargetMode="External"/><Relationship Id="rId5415" Type="http://schemas.openxmlformats.org/officeDocument/2006/relationships/hyperlink" Target="https://www.kegg.jp/kegg-bin/blastkoala_result_gene_list?id=fdcc166cff7cf902907463ff7eff1e42019cc537&amp;passwd=rLRQUz&amp;type=blastkoala&amp;code=user&amp;target=fig%7C1029756%2E3%2Epeg%2E1806" TargetMode="External"/><Relationship Id="rId1958" Type="http://schemas.openxmlformats.org/officeDocument/2006/relationships/hyperlink" Target="https://www.kegg.jp/dbget-bin/www_bget?ko:" TargetMode="External"/><Relationship Id="rId3380" Type="http://schemas.openxmlformats.org/officeDocument/2006/relationships/hyperlink" Target="https://www.kegg.jp/dbget-bin/www_bget?ko:K02445" TargetMode="External"/><Relationship Id="rId4017" Type="http://schemas.openxmlformats.org/officeDocument/2006/relationships/hyperlink" Target="https://www.kegg.jp/kegg-bin/blastkoala_result_gene_list?id=fdcc166cff7cf902907463ff7eff1e42019cc537&amp;passwd=rLRQUz&amp;type=blastkoala&amp;code=user&amp;target=fig%7C1029756%2E3%2Epeg%2E1340" TargetMode="External"/><Relationship Id="rId4431" Type="http://schemas.openxmlformats.org/officeDocument/2006/relationships/hyperlink" Target="https://www.kegg.jp/kegg-bin/blastkoala_result_gene_list?id=fdcc166cff7cf902907463ff7eff1e42019cc537&amp;passwd=rLRQUz&amp;type=blastkoala&amp;code=user&amp;target=fig%7C1029756%2E3%2Epeg%2E1478" TargetMode="External"/><Relationship Id="rId7587" Type="http://schemas.openxmlformats.org/officeDocument/2006/relationships/hyperlink" Target="https://www.kegg.jp/kegg-bin/blastkoala_result_gene_list?id=fdcc166cff7cf902907463ff7eff1e42019cc537&amp;passwd=rLRQUz&amp;type=blastkoala&amp;code=user&amp;target=fig%7C1029756%2E3%2Epeg%2E2530" TargetMode="External"/><Relationship Id="rId8638" Type="http://schemas.openxmlformats.org/officeDocument/2006/relationships/hyperlink" Target="https://www.kegg.jp/dbget-bin/www_bget?ko:K07088" TargetMode="External"/><Relationship Id="rId8985" Type="http://schemas.openxmlformats.org/officeDocument/2006/relationships/hyperlink" Target="https://www.kegg.jp/kegg-bin/blastkoala_result_gene_list?id=fdcc166cff7cf902907463ff7eff1e42019cc537&amp;passwd=rLRQUz&amp;type=blastkoala&amp;code=user&amp;target=fig%7C1029756%2E3%2Epeg%2E2996" TargetMode="External"/><Relationship Id="rId3033" Type="http://schemas.openxmlformats.org/officeDocument/2006/relationships/hyperlink" Target="https://www.kegg.jp/kegg-bin/blastkoala_result_gene_list?id=fdcc166cff7cf902907463ff7eff1e42019cc537&amp;passwd=rLRQUz&amp;type=blastkoala&amp;code=user&amp;target=fig%7C1029756%2E3%2Epeg%2E1011" TargetMode="External"/><Relationship Id="rId6189" Type="http://schemas.openxmlformats.org/officeDocument/2006/relationships/hyperlink" Target="https://www.kegg.jp/kegg-bin/blastkoala_result_gene_list?id=fdcc166cff7cf902907463ff7eff1e42019cc537&amp;passwd=rLRQUz&amp;type=blastkoala&amp;code=user&amp;target=fig%7C1029756%2E3%2Epeg%2E2064" TargetMode="External"/><Relationship Id="rId10568" Type="http://schemas.openxmlformats.org/officeDocument/2006/relationships/hyperlink" Target="https://www.kegg.jp/dbget-bin/www_bget?ko:K01685" TargetMode="External"/><Relationship Id="rId7654" Type="http://schemas.openxmlformats.org/officeDocument/2006/relationships/hyperlink" Target="https://www.kegg.jp/dbget-bin/www_bget?ko:" TargetMode="External"/><Relationship Id="rId8705" Type="http://schemas.openxmlformats.org/officeDocument/2006/relationships/hyperlink" Target="https://www.kegg.jp/dbget-bin/www_bget?ko:K03745" TargetMode="External"/><Relationship Id="rId10635" Type="http://schemas.openxmlformats.org/officeDocument/2006/relationships/hyperlink" Target="https://www.kegg.jp/kegg-bin/blastkoala_result_gene_list?id=fdcc166cff7cf902907463ff7eff1e42019cc537&amp;passwd=rLRQUz&amp;type=blastkoala&amp;code=user&amp;target=fig%7C1029756%2E3%2Epeg%2E3546" TargetMode="External"/><Relationship Id="rId2799" Type="http://schemas.openxmlformats.org/officeDocument/2006/relationships/hyperlink" Target="https://www.kegg.jp/kegg-bin/blastkoala_result_gene_list?id=fdcc166cff7cf902907463ff7eff1e42019cc537&amp;passwd=rLRQUz&amp;type=blastkoala&amp;code=user&amp;target=fig%7C1029756%2E3%2Epeg%2E933" TargetMode="External"/><Relationship Id="rId3100" Type="http://schemas.openxmlformats.org/officeDocument/2006/relationships/hyperlink" Target="https://www.kegg.jp/dbget-bin/www_bget?ko:K03500" TargetMode="External"/><Relationship Id="rId6256" Type="http://schemas.openxmlformats.org/officeDocument/2006/relationships/hyperlink" Target="https://www.kegg.jp/dbget-bin/www_bget?ko:K03723" TargetMode="External"/><Relationship Id="rId6670" Type="http://schemas.openxmlformats.org/officeDocument/2006/relationships/hyperlink" Target="https://www.kegg.jp/dbget-bin/www_bget?ko:" TargetMode="External"/><Relationship Id="rId7307" Type="http://schemas.openxmlformats.org/officeDocument/2006/relationships/hyperlink" Target="https://www.kegg.jp/dbget-bin/www_bget?ko:K02683" TargetMode="External"/><Relationship Id="rId7721" Type="http://schemas.openxmlformats.org/officeDocument/2006/relationships/hyperlink" Target="https://www.kegg.jp/dbget-bin/www_bget?ko:" TargetMode="External"/><Relationship Id="rId2866" Type="http://schemas.openxmlformats.org/officeDocument/2006/relationships/hyperlink" Target="https://www.kegg.jp/dbget-bin/www_bget?ko:" TargetMode="External"/><Relationship Id="rId3917" Type="http://schemas.openxmlformats.org/officeDocument/2006/relationships/hyperlink" Target="https://www.kegg.jp/dbget-bin/www_bget?ko:" TargetMode="External"/><Relationship Id="rId5272" Type="http://schemas.openxmlformats.org/officeDocument/2006/relationships/hyperlink" Target="https://www.kegg.jp/dbget-bin/www_bget?ko:" TargetMode="External"/><Relationship Id="rId6323" Type="http://schemas.openxmlformats.org/officeDocument/2006/relationships/hyperlink" Target="https://www.kegg.jp/dbget-bin/www_bget?ko:" TargetMode="External"/><Relationship Id="rId9479" Type="http://schemas.openxmlformats.org/officeDocument/2006/relationships/hyperlink" Target="https://www.kegg.jp/dbget-bin/www_bget?ko:" TargetMode="External"/><Relationship Id="rId9893" Type="http://schemas.openxmlformats.org/officeDocument/2006/relationships/hyperlink" Target="https://www.kegg.jp/dbget-bin/www_bget?ko:" TargetMode="External"/><Relationship Id="rId838" Type="http://schemas.openxmlformats.org/officeDocument/2006/relationships/hyperlink" Target="https://www.kegg.jp/kegg-bin/blastkoala_result_gene_list?id=fdcc166cff7cf902907463ff7eff1e42019cc537&amp;passwd=rLRQUz&amp;type=blastkoala&amp;code=user&amp;target=fig%7C1029756%2E3%2Epeg%2E280" TargetMode="External"/><Relationship Id="rId1468" Type="http://schemas.openxmlformats.org/officeDocument/2006/relationships/hyperlink" Target="https://www.kegg.jp/kegg-bin/blastkoala_result_gene_list?id=fdcc166cff7cf902907463ff7eff1e42019cc537&amp;passwd=rLRQUz&amp;type=blastkoala&amp;code=user&amp;target=fig%7C1029756%2E3%2Epeg%2E490" TargetMode="External"/><Relationship Id="rId1882" Type="http://schemas.openxmlformats.org/officeDocument/2006/relationships/hyperlink" Target="https://www.kegg.jp/kegg-bin/blastkoala_result_gene_list?id=fdcc166cff7cf902907463ff7eff1e42019cc537&amp;passwd=rLRQUz&amp;type=blastkoala&amp;code=user&amp;target=fig%7C1029756%2E3%2Epeg%2E628" TargetMode="External"/><Relationship Id="rId2519" Type="http://schemas.openxmlformats.org/officeDocument/2006/relationships/hyperlink" Target="https://www.kegg.jp/dbget-bin/www_bget?ko:" TargetMode="External"/><Relationship Id="rId8495" Type="http://schemas.openxmlformats.org/officeDocument/2006/relationships/hyperlink" Target="https://www.kegg.jp/dbget-bin/www_bget?ko:K03086" TargetMode="External"/><Relationship Id="rId9546" Type="http://schemas.openxmlformats.org/officeDocument/2006/relationships/hyperlink" Target="https://www.kegg.jp/kegg-bin/blastkoala_result_gene_list?id=fdcc166cff7cf902907463ff7eff1e42019cc537&amp;passwd=rLRQUz&amp;type=blastkoala&amp;code=user&amp;target=fig%7C1029756%2E3%2Epeg%2E3183" TargetMode="External"/><Relationship Id="rId1535" Type="http://schemas.openxmlformats.org/officeDocument/2006/relationships/hyperlink" Target="https://www.kegg.jp/dbget-bin/www_bget?ko:" TargetMode="External"/><Relationship Id="rId2933" Type="http://schemas.openxmlformats.org/officeDocument/2006/relationships/hyperlink" Target="https://www.kegg.jp/dbget-bin/www_bget?ko:" TargetMode="External"/><Relationship Id="rId7097" Type="http://schemas.openxmlformats.org/officeDocument/2006/relationships/hyperlink" Target="https://www.kegg.jp/dbget-bin/www_bget?ko:" TargetMode="External"/><Relationship Id="rId8148" Type="http://schemas.openxmlformats.org/officeDocument/2006/relationships/hyperlink" Target="https://www.kegg.jp/kegg-bin/blastkoala_result_gene_list?id=fdcc166cff7cf902907463ff7eff1e42019cc537&amp;passwd=rLRQUz&amp;type=blastkoala&amp;code=user&amp;target=fig%7C1029756%2E3%2Epeg%2E2717" TargetMode="External"/><Relationship Id="rId8562" Type="http://schemas.openxmlformats.org/officeDocument/2006/relationships/hyperlink" Target="https://www.kegg.jp/kegg-bin/blastkoala_result_gene_list?id=fdcc166cff7cf902907463ff7eff1e42019cc537&amp;passwd=rLRQUz&amp;type=blastkoala&amp;code=user&amp;target=fig%7C1029756%2E3%2Epeg%2E2855" TargetMode="External"/><Relationship Id="rId9960" Type="http://schemas.openxmlformats.org/officeDocument/2006/relationships/hyperlink" Target="https://www.kegg.jp/kegg-bin/blastkoala_result_gene_list?id=fdcc166cff7cf902907463ff7eff1e42019cc537&amp;passwd=rLRQUz&amp;type=blastkoala&amp;code=user&amp;target=fig%7C1029756%2E3%2Epeg%2E3321" TargetMode="External"/><Relationship Id="rId10078" Type="http://schemas.openxmlformats.org/officeDocument/2006/relationships/hyperlink" Target="https://www.kegg.jp/dbget-bin/www_bget?ko:K02048" TargetMode="External"/><Relationship Id="rId905" Type="http://schemas.openxmlformats.org/officeDocument/2006/relationships/hyperlink" Target="https://www.kegg.jp/dbget-bin/www_bget?ko:" TargetMode="External"/><Relationship Id="rId7164" Type="http://schemas.openxmlformats.org/officeDocument/2006/relationships/hyperlink" Target="https://www.kegg.jp/kegg-bin/blastkoala_result_gene_list?id=fdcc166cff7cf902907463ff7eff1e42019cc537&amp;passwd=rLRQUz&amp;type=blastkoala&amp;code=user&amp;target=fig%7C1029756%2E3%2Epeg%2E2389" TargetMode="External"/><Relationship Id="rId8215" Type="http://schemas.openxmlformats.org/officeDocument/2006/relationships/hyperlink" Target="https://www.kegg.jp/dbget-bin/www_bget?ko:" TargetMode="External"/><Relationship Id="rId9613" Type="http://schemas.openxmlformats.org/officeDocument/2006/relationships/hyperlink" Target="https://www.kegg.jp/dbget-bin/www_bget?ko:K14393" TargetMode="External"/><Relationship Id="rId10492" Type="http://schemas.openxmlformats.org/officeDocument/2006/relationships/hyperlink" Target="https://www.kegg.jp/dbget-bin/www_bget?ko:K01817" TargetMode="External"/><Relationship Id="rId1602" Type="http://schemas.openxmlformats.org/officeDocument/2006/relationships/hyperlink" Target="https://www.kegg.jp/dbget-bin/www_bget?ko:K03100" TargetMode="External"/><Relationship Id="rId4758" Type="http://schemas.openxmlformats.org/officeDocument/2006/relationships/hyperlink" Target="https://www.kegg.jp/kegg-bin/blastkoala_result_gene_list?id=fdcc166cff7cf902907463ff7eff1e42019cc537&amp;passwd=rLRQUz&amp;type=blastkoala&amp;code=user&amp;target=fig%7C1029756%2E3%2Epeg%2E1587" TargetMode="External"/><Relationship Id="rId5809" Type="http://schemas.openxmlformats.org/officeDocument/2006/relationships/hyperlink" Target="https://www.kegg.jp/dbget-bin/www_bget?ko:K03118" TargetMode="External"/><Relationship Id="rId6180" Type="http://schemas.openxmlformats.org/officeDocument/2006/relationships/hyperlink" Target="https://www.kegg.jp/kegg-bin/blastkoala_result_gene_list?id=fdcc166cff7cf902907463ff7eff1e42019cc537&amp;passwd=rLRQUz&amp;type=blastkoala&amp;code=user&amp;target=fig%7C1029756%2E3%2Epeg%2E2061" TargetMode="External"/><Relationship Id="rId10145" Type="http://schemas.openxmlformats.org/officeDocument/2006/relationships/hyperlink" Target="https://www.kegg.jp/dbget-bin/www_bget?ko:" TargetMode="External"/><Relationship Id="rId3774" Type="http://schemas.openxmlformats.org/officeDocument/2006/relationships/hyperlink" Target="https://www.kegg.jp/kegg-bin/blastkoala_result_gene_list?id=fdcc166cff7cf902907463ff7eff1e42019cc537&amp;passwd=rLRQUz&amp;type=blastkoala&amp;code=user&amp;target=fig%7C1029756%2E3%2Epeg%2E1259" TargetMode="External"/><Relationship Id="rId4825" Type="http://schemas.openxmlformats.org/officeDocument/2006/relationships/hyperlink" Target="https://www.kegg.jp/dbget-bin/www_bget?ko:" TargetMode="External"/><Relationship Id="rId7231" Type="http://schemas.openxmlformats.org/officeDocument/2006/relationships/hyperlink" Target="https://www.kegg.jp/dbget-bin/www_bget?ko:K06918" TargetMode="External"/><Relationship Id="rId10212" Type="http://schemas.openxmlformats.org/officeDocument/2006/relationships/hyperlink" Target="https://www.kegg.jp/kegg-bin/blastkoala_result_gene_list?id=fdcc166cff7cf902907463ff7eff1e42019cc537&amp;passwd=rLRQUz&amp;type=blastkoala&amp;code=user&amp;target=fig%7C1029756%2E3%2Epeg%2E3405" TargetMode="External"/><Relationship Id="rId695" Type="http://schemas.openxmlformats.org/officeDocument/2006/relationships/hyperlink" Target="https://www.kegg.jp/dbget-bin/www_bget?ko:K06902" TargetMode="External"/><Relationship Id="rId2376" Type="http://schemas.openxmlformats.org/officeDocument/2006/relationships/hyperlink" Target="https://www.kegg.jp/kegg-bin/blastkoala_result_gene_list?id=fdcc166cff7cf902907463ff7eff1e42019cc537&amp;passwd=rLRQUz&amp;type=blastkoala&amp;code=user&amp;target=fig%7C1029756%2E3%2Epeg%2E792" TargetMode="External"/><Relationship Id="rId2790" Type="http://schemas.openxmlformats.org/officeDocument/2006/relationships/hyperlink" Target="https://www.kegg.jp/kegg-bin/blastkoala_result_gene_list?id=fdcc166cff7cf902907463ff7eff1e42019cc537&amp;passwd=rLRQUz&amp;type=blastkoala&amp;code=user&amp;target=fig%7C1029756%2E3%2Epeg%2E930" TargetMode="External"/><Relationship Id="rId3427" Type="http://schemas.openxmlformats.org/officeDocument/2006/relationships/hyperlink" Target="https://www.kegg.jp/dbget-bin/www_bget?ko:K02884" TargetMode="External"/><Relationship Id="rId3841" Type="http://schemas.openxmlformats.org/officeDocument/2006/relationships/hyperlink" Target="https://www.kegg.jp/dbget-bin/www_bget?ko:K16091" TargetMode="External"/><Relationship Id="rId6997" Type="http://schemas.openxmlformats.org/officeDocument/2006/relationships/hyperlink" Target="https://www.kegg.jp/dbget-bin/www_bget?ko:" TargetMode="External"/><Relationship Id="rId348" Type="http://schemas.openxmlformats.org/officeDocument/2006/relationships/hyperlink" Target="https://www.kegg.jp/dbget-bin/www_bget?ko:" TargetMode="External"/><Relationship Id="rId762" Type="http://schemas.openxmlformats.org/officeDocument/2006/relationships/hyperlink" Target="https://www.kegg.jp/dbget-bin/www_bget?ko:K02666" TargetMode="External"/><Relationship Id="rId1392" Type="http://schemas.openxmlformats.org/officeDocument/2006/relationships/hyperlink" Target="https://www.kegg.jp/dbget-bin/www_bget?ko:" TargetMode="External"/><Relationship Id="rId2029" Type="http://schemas.openxmlformats.org/officeDocument/2006/relationships/hyperlink" Target="https://www.kegg.jp/dbget-bin/www_bget?ko:" TargetMode="External"/><Relationship Id="rId2443" Type="http://schemas.openxmlformats.org/officeDocument/2006/relationships/hyperlink" Target="https://www.kegg.jp/dbget-bin/www_bget?ko:K02412" TargetMode="External"/><Relationship Id="rId5599" Type="http://schemas.openxmlformats.org/officeDocument/2006/relationships/hyperlink" Target="https://www.kegg.jp/dbget-bin/www_bget?ko:K06206" TargetMode="External"/><Relationship Id="rId9056" Type="http://schemas.openxmlformats.org/officeDocument/2006/relationships/hyperlink" Target="https://www.kegg.jp/dbget-bin/www_bget?ko:" TargetMode="External"/><Relationship Id="rId9470" Type="http://schemas.openxmlformats.org/officeDocument/2006/relationships/hyperlink" Target="https://www.kegg.jp/dbget-bin/www_bget?ko:" TargetMode="External"/><Relationship Id="rId415" Type="http://schemas.openxmlformats.org/officeDocument/2006/relationships/hyperlink" Target="https://www.kegg.jp/kegg-bin/blastkoala_result_gene_list?id=fdcc166cff7cf902907463ff7eff1e42019cc537&amp;passwd=rLRQUz&amp;type=blastkoala&amp;code=user&amp;target=fig%7C1029756%2E3%2Epeg%2E139" TargetMode="External"/><Relationship Id="rId1045" Type="http://schemas.openxmlformats.org/officeDocument/2006/relationships/hyperlink" Target="https://www.kegg.jp/kegg-bin/blastkoala_result_gene_list?id=fdcc166cff7cf902907463ff7eff1e42019cc537&amp;passwd=rLRQUz&amp;type=blastkoala&amp;code=user&amp;target=fig%7C1029756%2E3%2Epeg%2E349" TargetMode="External"/><Relationship Id="rId2510" Type="http://schemas.openxmlformats.org/officeDocument/2006/relationships/hyperlink" Target="https://www.kegg.jp/dbget-bin/www_bget?ko:" TargetMode="External"/><Relationship Id="rId5666" Type="http://schemas.openxmlformats.org/officeDocument/2006/relationships/hyperlink" Target="https://www.kegg.jp/dbget-bin/www_bget?ko:" TargetMode="External"/><Relationship Id="rId8072" Type="http://schemas.openxmlformats.org/officeDocument/2006/relationships/hyperlink" Target="https://www.kegg.jp/dbget-bin/www_bget?ko:" TargetMode="External"/><Relationship Id="rId9123" Type="http://schemas.openxmlformats.org/officeDocument/2006/relationships/hyperlink" Target="https://www.kegg.jp/kegg-bin/blastkoala_result_gene_list?id=fdcc166cff7cf902907463ff7eff1e42019cc537&amp;passwd=rLRQUz&amp;type=blastkoala&amp;code=user&amp;target=fig%7C1029756%2E3%2Epeg%2E3042" TargetMode="External"/><Relationship Id="rId1112" Type="http://schemas.openxmlformats.org/officeDocument/2006/relationships/hyperlink" Target="https://www.kegg.jp/dbget-bin/www_bget?ko:" TargetMode="External"/><Relationship Id="rId4268" Type="http://schemas.openxmlformats.org/officeDocument/2006/relationships/hyperlink" Target="https://www.kegg.jp/dbget-bin/www_bget?ko:" TargetMode="External"/><Relationship Id="rId5319" Type="http://schemas.openxmlformats.org/officeDocument/2006/relationships/hyperlink" Target="https://www.kegg.jp/kegg-bin/blastkoala_result_gene_list?id=fdcc166cff7cf902907463ff7eff1e42019cc537&amp;passwd=rLRQUz&amp;type=blastkoala&amp;code=user&amp;target=fig%7C1029756%2E3%2Epeg%2E1774" TargetMode="External"/><Relationship Id="rId6717" Type="http://schemas.openxmlformats.org/officeDocument/2006/relationships/hyperlink" Target="https://www.kegg.jp/kegg-bin/blastkoala_result_gene_list?id=fdcc166cff7cf902907463ff7eff1e42019cc537&amp;passwd=rLRQUz&amp;type=blastkoala&amp;code=user&amp;target=fig%7C1029756%2E3%2Epeg%2E2240" TargetMode="External"/><Relationship Id="rId3284" Type="http://schemas.openxmlformats.org/officeDocument/2006/relationships/hyperlink" Target="https://www.kegg.jp/dbget-bin/www_bget?ko:" TargetMode="External"/><Relationship Id="rId4682" Type="http://schemas.openxmlformats.org/officeDocument/2006/relationships/hyperlink" Target="https://www.kegg.jp/dbget-bin/www_bget?ko:" TargetMode="External"/><Relationship Id="rId5733" Type="http://schemas.openxmlformats.org/officeDocument/2006/relationships/hyperlink" Target="https://www.kegg.jp/kegg-bin/blastkoala_result_gene_list?id=fdcc166cff7cf902907463ff7eff1e42019cc537&amp;passwd=rLRQUz&amp;type=blastkoala&amp;code=user&amp;target=fig%7C1029756%2E3%2Epeg%2E1912" TargetMode="External"/><Relationship Id="rId8889" Type="http://schemas.openxmlformats.org/officeDocument/2006/relationships/hyperlink" Target="https://www.kegg.jp/kegg-bin/blastkoala_result_gene_list?id=fdcc166cff7cf902907463ff7eff1e42019cc537&amp;passwd=rLRQUz&amp;type=blastkoala&amp;code=user&amp;target=fig%7C1029756%2E3%2Epeg%2E2964" TargetMode="External"/><Relationship Id="rId1929" Type="http://schemas.openxmlformats.org/officeDocument/2006/relationships/hyperlink" Target="https://www.kegg.jp/dbget-bin/www_bget?ko:K05563" TargetMode="External"/><Relationship Id="rId4335" Type="http://schemas.openxmlformats.org/officeDocument/2006/relationships/hyperlink" Target="https://www.kegg.jp/kegg-bin/blastkoala_result_gene_list?id=fdcc166cff7cf902907463ff7eff1e42019cc537&amp;passwd=rLRQUz&amp;type=blastkoala&amp;code=user&amp;target=fig%7C1029756%2E3%2Epeg%2E1446" TargetMode="External"/><Relationship Id="rId5800" Type="http://schemas.openxmlformats.org/officeDocument/2006/relationships/hyperlink" Target="https://www.kegg.jp/dbget-bin/www_bget?ko:K02010" TargetMode="External"/><Relationship Id="rId8956" Type="http://schemas.openxmlformats.org/officeDocument/2006/relationships/hyperlink" Target="https://www.kegg.jp/dbget-bin/www_bget?ko:" TargetMode="External"/><Relationship Id="rId3351" Type="http://schemas.openxmlformats.org/officeDocument/2006/relationships/hyperlink" Target="https://www.kegg.jp/kegg-bin/blastkoala_result_gene_list?id=fdcc166cff7cf902907463ff7eff1e42019cc537&amp;passwd=rLRQUz&amp;type=blastkoala&amp;code=user&amp;target=fig%7C1029756%2E3%2Epeg%2E1117" TargetMode="External"/><Relationship Id="rId4402" Type="http://schemas.openxmlformats.org/officeDocument/2006/relationships/hyperlink" Target="https://www.kegg.jp/dbget-bin/www_bget?ko:K02050" TargetMode="External"/><Relationship Id="rId7558" Type="http://schemas.openxmlformats.org/officeDocument/2006/relationships/hyperlink" Target="https://www.kegg.jp/dbget-bin/www_bget?ko:K02200" TargetMode="External"/><Relationship Id="rId7972" Type="http://schemas.openxmlformats.org/officeDocument/2006/relationships/hyperlink" Target="https://www.kegg.jp/dbget-bin/www_bget?ko:K01759" TargetMode="External"/><Relationship Id="rId8609" Type="http://schemas.openxmlformats.org/officeDocument/2006/relationships/hyperlink" Target="https://www.kegg.jp/dbget-bin/www_bget?ko:" TargetMode="External"/><Relationship Id="rId10539" Type="http://schemas.openxmlformats.org/officeDocument/2006/relationships/hyperlink" Target="https://www.kegg.jp/kegg-bin/blastkoala_result_gene_list?id=fdcc166cff7cf902907463ff7eff1e42019cc537&amp;passwd=rLRQUz&amp;type=blastkoala&amp;code=user&amp;target=fig%7C1029756%2E3%2Epeg%2E3514" TargetMode="External"/><Relationship Id="rId272" Type="http://schemas.openxmlformats.org/officeDocument/2006/relationships/hyperlink" Target="https://www.kegg.jp/dbget-bin/www_bget?ko:" TargetMode="External"/><Relationship Id="rId3004" Type="http://schemas.openxmlformats.org/officeDocument/2006/relationships/hyperlink" Target="https://www.kegg.jp/dbget-bin/www_bget?ko:" TargetMode="External"/><Relationship Id="rId6574" Type="http://schemas.openxmlformats.org/officeDocument/2006/relationships/hyperlink" Target="https://www.kegg.jp/dbget-bin/www_bget?ko:" TargetMode="External"/><Relationship Id="rId7625" Type="http://schemas.openxmlformats.org/officeDocument/2006/relationships/hyperlink" Target="https://www.kegg.jp/dbget-bin/www_bget?ko:" TargetMode="External"/><Relationship Id="rId2020" Type="http://schemas.openxmlformats.org/officeDocument/2006/relationships/hyperlink" Target="https://www.kegg.jp/dbget-bin/www_bget?ko:" TargetMode="External"/><Relationship Id="rId5176" Type="http://schemas.openxmlformats.org/officeDocument/2006/relationships/hyperlink" Target="https://www.kegg.jp/dbget-bin/www_bget?ko:K03642" TargetMode="External"/><Relationship Id="rId5590" Type="http://schemas.openxmlformats.org/officeDocument/2006/relationships/hyperlink" Target="https://www.kegg.jp/dbget-bin/www_bget?ko:" TargetMode="External"/><Relationship Id="rId6227" Type="http://schemas.openxmlformats.org/officeDocument/2006/relationships/hyperlink" Target="https://www.kegg.jp/dbget-bin/www_bget?ko:K17754" TargetMode="External"/><Relationship Id="rId6641" Type="http://schemas.openxmlformats.org/officeDocument/2006/relationships/hyperlink" Target="https://www.kegg.jp/dbget-bin/www_bget?ko:" TargetMode="External"/><Relationship Id="rId9797" Type="http://schemas.openxmlformats.org/officeDocument/2006/relationships/hyperlink" Target="https://www.kegg.jp/dbget-bin/www_bget?ko:K03584" TargetMode="External"/><Relationship Id="rId10606" Type="http://schemas.openxmlformats.org/officeDocument/2006/relationships/hyperlink" Target="https://www.kegg.jp/dbget-bin/www_bget?ko:" TargetMode="External"/><Relationship Id="rId4192" Type="http://schemas.openxmlformats.org/officeDocument/2006/relationships/hyperlink" Target="https://www.kegg.jp/dbget-bin/www_bget?ko:" TargetMode="External"/><Relationship Id="rId5243" Type="http://schemas.openxmlformats.org/officeDocument/2006/relationships/hyperlink" Target="https://www.kegg.jp/dbget-bin/www_bget?ko:K15352" TargetMode="External"/><Relationship Id="rId8399" Type="http://schemas.openxmlformats.org/officeDocument/2006/relationships/hyperlink" Target="https://www.kegg.jp/dbget-bin/www_bget?ko:K22213" TargetMode="External"/><Relationship Id="rId1786" Type="http://schemas.openxmlformats.org/officeDocument/2006/relationships/hyperlink" Target="https://www.kegg.jp/kegg-bin/blastkoala_result_gene_list?id=fdcc166cff7cf902907463ff7eff1e42019cc537&amp;passwd=rLRQUz&amp;type=blastkoala&amp;code=user&amp;target=fig%7C1029756%2E3%2Epeg%2E596" TargetMode="External"/><Relationship Id="rId2837" Type="http://schemas.openxmlformats.org/officeDocument/2006/relationships/hyperlink" Target="https://www.kegg.jp/dbget-bin/www_bget?ko:" TargetMode="External"/><Relationship Id="rId9864" Type="http://schemas.openxmlformats.org/officeDocument/2006/relationships/hyperlink" Target="https://www.kegg.jp/kegg-bin/blastkoala_result_gene_list?id=fdcc166cff7cf902907463ff7eff1e42019cc537&amp;passwd=rLRQUz&amp;type=blastkoala&amp;code=user&amp;target=fig%7C1029756%2E3%2Epeg%2E3289" TargetMode="External"/><Relationship Id="rId78" Type="http://schemas.openxmlformats.org/officeDocument/2006/relationships/hyperlink" Target="https://www.kegg.jp/dbget-bin/www_bget?ko:K07126" TargetMode="External"/><Relationship Id="rId809" Type="http://schemas.openxmlformats.org/officeDocument/2006/relationships/hyperlink" Target="https://www.kegg.jp/dbget-bin/www_bget?ko:K00372" TargetMode="External"/><Relationship Id="rId1439" Type="http://schemas.openxmlformats.org/officeDocument/2006/relationships/hyperlink" Target="https://www.kegg.jp/dbget-bin/www_bget?ko:" TargetMode="External"/><Relationship Id="rId1853" Type="http://schemas.openxmlformats.org/officeDocument/2006/relationships/hyperlink" Target="https://www.kegg.jp/dbget-bin/www_bget?ko:" TargetMode="External"/><Relationship Id="rId2904" Type="http://schemas.openxmlformats.org/officeDocument/2006/relationships/hyperlink" Target="https://www.kegg.jp/kegg-bin/blastkoala_result_gene_list?id=fdcc166cff7cf902907463ff7eff1e42019cc537&amp;passwd=rLRQUz&amp;type=blastkoala&amp;code=user&amp;target=fig%7C1029756%2E3%2Epeg%2E968" TargetMode="External"/><Relationship Id="rId5310" Type="http://schemas.openxmlformats.org/officeDocument/2006/relationships/hyperlink" Target="https://www.kegg.jp/kegg-bin/blastkoala_result_gene_list?id=fdcc166cff7cf902907463ff7eff1e42019cc537&amp;passwd=rLRQUz&amp;type=blastkoala&amp;code=user&amp;target=fig%7C1029756%2E3%2Epeg%2E1771" TargetMode="External"/><Relationship Id="rId7068" Type="http://schemas.openxmlformats.org/officeDocument/2006/relationships/hyperlink" Target="https://www.kegg.jp/kegg-bin/blastkoala_result_gene_list?id=fdcc166cff7cf902907463ff7eff1e42019cc537&amp;passwd=rLRQUz&amp;type=blastkoala&amp;code=user&amp;target=fig%7C1029756%2E3%2Epeg%2E2357" TargetMode="External"/><Relationship Id="rId8119" Type="http://schemas.openxmlformats.org/officeDocument/2006/relationships/hyperlink" Target="https://www.kegg.jp/dbget-bin/www_bget?ko:" TargetMode="External"/><Relationship Id="rId8466" Type="http://schemas.openxmlformats.org/officeDocument/2006/relationships/hyperlink" Target="https://www.kegg.jp/kegg-bin/blastkoala_result_gene_list?id=fdcc166cff7cf902907463ff7eff1e42019cc537&amp;passwd=rLRQUz&amp;type=blastkoala&amp;code=user&amp;target=fig%7C1029756%2E3%2Epeg%2E2823" TargetMode="External"/><Relationship Id="rId8880" Type="http://schemas.openxmlformats.org/officeDocument/2006/relationships/hyperlink" Target="https://www.kegg.jp/kegg-bin/blastkoala_result_gene_list?id=fdcc166cff7cf902907463ff7eff1e42019cc537&amp;passwd=rLRQUz&amp;type=blastkoala&amp;code=user&amp;target=fig%7C1029756%2E3%2Epeg%2E2961" TargetMode="External"/><Relationship Id="rId9517" Type="http://schemas.openxmlformats.org/officeDocument/2006/relationships/hyperlink" Target="https://www.kegg.jp/dbget-bin/www_bget?ko:" TargetMode="External"/><Relationship Id="rId9931" Type="http://schemas.openxmlformats.org/officeDocument/2006/relationships/hyperlink" Target="https://www.kegg.jp/dbget-bin/www_bget?ko:" TargetMode="External"/><Relationship Id="rId10396" Type="http://schemas.openxmlformats.org/officeDocument/2006/relationships/hyperlink" Target="https://www.kegg.jp/dbget-bin/www_bget?ko:K00067" TargetMode="External"/><Relationship Id="rId1506" Type="http://schemas.openxmlformats.org/officeDocument/2006/relationships/hyperlink" Target="https://www.kegg.jp/dbget-bin/www_bget?ko:K07220" TargetMode="External"/><Relationship Id="rId1920" Type="http://schemas.openxmlformats.org/officeDocument/2006/relationships/hyperlink" Target="https://www.kegg.jp/dbget-bin/www_bget?ko:" TargetMode="External"/><Relationship Id="rId7482" Type="http://schemas.openxmlformats.org/officeDocument/2006/relationships/hyperlink" Target="https://www.kegg.jp/kegg-bin/blastkoala_result_gene_list?id=fdcc166cff7cf902907463ff7eff1e42019cc537&amp;passwd=rLRQUz&amp;type=blastkoala&amp;code=user&amp;target=fig%7C1029756%2E3%2Epeg%2E2495" TargetMode="External"/><Relationship Id="rId8533" Type="http://schemas.openxmlformats.org/officeDocument/2006/relationships/hyperlink" Target="https://www.kegg.jp/dbget-bin/www_bget?ko:K02948" TargetMode="External"/><Relationship Id="rId10049" Type="http://schemas.openxmlformats.org/officeDocument/2006/relationships/hyperlink" Target="https://www.kegg.jp/dbget-bin/www_bget?ko:" TargetMode="External"/><Relationship Id="rId10463" Type="http://schemas.openxmlformats.org/officeDocument/2006/relationships/hyperlink" Target="https://www.kegg.jp/dbget-bin/www_bget?ko:" TargetMode="External"/><Relationship Id="rId3678" Type="http://schemas.openxmlformats.org/officeDocument/2006/relationships/hyperlink" Target="https://www.kegg.jp/kegg-bin/blastkoala_result_gene_list?id=fdcc166cff7cf902907463ff7eff1e42019cc537&amp;passwd=rLRQUz&amp;type=blastkoala&amp;code=user&amp;target=fig%7C1029756%2E3%2Epeg%2E1227" TargetMode="External"/><Relationship Id="rId4729" Type="http://schemas.openxmlformats.org/officeDocument/2006/relationships/hyperlink" Target="https://www.kegg.jp/dbget-bin/www_bget?ko:" TargetMode="External"/><Relationship Id="rId6084" Type="http://schemas.openxmlformats.org/officeDocument/2006/relationships/hyperlink" Target="https://www.kegg.jp/kegg-bin/blastkoala_result_gene_list?id=fdcc166cff7cf902907463ff7eff1e42019cc537&amp;passwd=rLRQUz&amp;type=blastkoala&amp;code=user&amp;target=fig%7C1029756%2E3%2Epeg%2E2029" TargetMode="External"/><Relationship Id="rId7135" Type="http://schemas.openxmlformats.org/officeDocument/2006/relationships/hyperlink" Target="https://www.kegg.jp/dbget-bin/www_bget?ko:K14160" TargetMode="External"/><Relationship Id="rId8600" Type="http://schemas.openxmlformats.org/officeDocument/2006/relationships/hyperlink" Target="https://www.kegg.jp/dbget-bin/www_bget?ko:" TargetMode="External"/><Relationship Id="rId10116" Type="http://schemas.openxmlformats.org/officeDocument/2006/relationships/hyperlink" Target="https://www.kegg.jp/kegg-bin/blastkoala_result_gene_list?id=fdcc166cff7cf902907463ff7eff1e42019cc537&amp;passwd=rLRQUz&amp;type=blastkoala&amp;code=user&amp;target=fig%7C1029756%2E3%2Epeg%2E3373" TargetMode="External"/><Relationship Id="rId599" Type="http://schemas.openxmlformats.org/officeDocument/2006/relationships/hyperlink" Target="https://www.kegg.jp/dbget-bin/www_bget?ko:" TargetMode="External"/><Relationship Id="rId2694" Type="http://schemas.openxmlformats.org/officeDocument/2006/relationships/hyperlink" Target="https://www.kegg.jp/kegg-bin/blastkoala_result_gene_list?id=fdcc166cff7cf902907463ff7eff1e42019cc537&amp;passwd=rLRQUz&amp;type=blastkoala&amp;code=user&amp;target=fig%7C1029756%2E3%2Epeg%2E898" TargetMode="External"/><Relationship Id="rId3745" Type="http://schemas.openxmlformats.org/officeDocument/2006/relationships/hyperlink" Target="https://www.kegg.jp/dbget-bin/www_bget?ko:" TargetMode="External"/><Relationship Id="rId6151" Type="http://schemas.openxmlformats.org/officeDocument/2006/relationships/hyperlink" Target="https://www.kegg.jp/dbget-bin/www_bget?ko:" TargetMode="External"/><Relationship Id="rId7202" Type="http://schemas.openxmlformats.org/officeDocument/2006/relationships/hyperlink" Target="https://www.kegg.jp/dbget-bin/www_bget?ko:" TargetMode="External"/><Relationship Id="rId10530" Type="http://schemas.openxmlformats.org/officeDocument/2006/relationships/hyperlink" Target="https://www.kegg.jp/kegg-bin/blastkoala_result_gene_list?id=fdcc166cff7cf902907463ff7eff1e42019cc537&amp;passwd=rLRQUz&amp;type=blastkoala&amp;code=user&amp;target=fig%7C1029756%2E3%2Epeg%2E3511" TargetMode="External"/><Relationship Id="rId666" Type="http://schemas.openxmlformats.org/officeDocument/2006/relationships/hyperlink" Target="https://www.kegg.jp/dbget-bin/www_bget?ko:K02888" TargetMode="External"/><Relationship Id="rId1296" Type="http://schemas.openxmlformats.org/officeDocument/2006/relationships/hyperlink" Target="https://www.kegg.jp/dbget-bin/www_bget?ko:" TargetMode="External"/><Relationship Id="rId2347" Type="http://schemas.openxmlformats.org/officeDocument/2006/relationships/hyperlink" Target="https://www.kegg.jp/dbget-bin/www_bget?ko:" TargetMode="External"/><Relationship Id="rId9374" Type="http://schemas.openxmlformats.org/officeDocument/2006/relationships/hyperlink" Target="https://www.kegg.jp/dbget-bin/www_bget?ko:K01439" TargetMode="External"/><Relationship Id="rId319" Type="http://schemas.openxmlformats.org/officeDocument/2006/relationships/hyperlink" Target="https://www.kegg.jp/kegg-bin/blastkoala_result_gene_list?id=fdcc166cff7cf902907463ff7eff1e42019cc537&amp;passwd=rLRQUz&amp;type=blastkoala&amp;code=user&amp;target=fig%7C1029756%2E3%2Epeg%2E107" TargetMode="External"/><Relationship Id="rId1363" Type="http://schemas.openxmlformats.org/officeDocument/2006/relationships/hyperlink" Target="https://www.kegg.jp/kegg-bin/blastkoala_result_gene_list?id=fdcc166cff7cf902907463ff7eff1e42019cc537&amp;passwd=rLRQUz&amp;type=blastkoala&amp;code=user&amp;target=fig%7C1029756%2E3%2Epeg%2E455" TargetMode="External"/><Relationship Id="rId2761" Type="http://schemas.openxmlformats.org/officeDocument/2006/relationships/hyperlink" Target="https://www.kegg.jp/dbget-bin/www_bget?ko:" TargetMode="External"/><Relationship Id="rId3812" Type="http://schemas.openxmlformats.org/officeDocument/2006/relationships/hyperlink" Target="https://www.kegg.jp/dbget-bin/www_bget?ko:" TargetMode="External"/><Relationship Id="rId6968" Type="http://schemas.openxmlformats.org/officeDocument/2006/relationships/hyperlink" Target="https://www.kegg.jp/dbget-bin/www_bget?ko:" TargetMode="External"/><Relationship Id="rId8390" Type="http://schemas.openxmlformats.org/officeDocument/2006/relationships/hyperlink" Target="https://www.kegg.jp/dbget-bin/www_bget?ko:" TargetMode="External"/><Relationship Id="rId9027" Type="http://schemas.openxmlformats.org/officeDocument/2006/relationships/hyperlink" Target="https://www.kegg.jp/kegg-bin/blastkoala_result_gene_list?id=fdcc166cff7cf902907463ff7eff1e42019cc537&amp;passwd=rLRQUz&amp;type=blastkoala&amp;code=user&amp;target=fig%7C1029756%2E3%2Epeg%2E3010" TargetMode="External"/><Relationship Id="rId733" Type="http://schemas.openxmlformats.org/officeDocument/2006/relationships/hyperlink" Target="https://www.kegg.jp/kegg-bin/blastkoala_result_gene_list?id=fdcc166cff7cf902907463ff7eff1e42019cc537&amp;passwd=rLRQUz&amp;type=blastkoala&amp;code=user&amp;target=fig%7C1029756%2E3%2Epeg%2E245" TargetMode="External"/><Relationship Id="rId1016" Type="http://schemas.openxmlformats.org/officeDocument/2006/relationships/hyperlink" Target="https://www.kegg.jp/dbget-bin/www_bget?ko:K04762" TargetMode="External"/><Relationship Id="rId2414" Type="http://schemas.openxmlformats.org/officeDocument/2006/relationships/hyperlink" Target="https://www.kegg.jp/dbget-bin/www_bget?ko:" TargetMode="External"/><Relationship Id="rId5984" Type="http://schemas.openxmlformats.org/officeDocument/2006/relationships/hyperlink" Target="https://www.kegg.jp/dbget-bin/www_bget?ko:K04763" TargetMode="External"/><Relationship Id="rId8043" Type="http://schemas.openxmlformats.org/officeDocument/2006/relationships/hyperlink" Target="https://www.kegg.jp/kegg-bin/blastkoala_result_gene_list?id=fdcc166cff7cf902907463ff7eff1e42019cc537&amp;passwd=rLRQUz&amp;type=blastkoala&amp;code=user&amp;target=fig%7C1029756%2E3%2Epeg%2E2682" TargetMode="External"/><Relationship Id="rId9441" Type="http://schemas.openxmlformats.org/officeDocument/2006/relationships/hyperlink" Target="https://www.kegg.jp/kegg-bin/blastkoala_result_gene_list?id=fdcc166cff7cf902907463ff7eff1e42019cc537&amp;passwd=rLRQUz&amp;type=blastkoala&amp;code=user&amp;target=fig%7C1029756%2E3%2Epeg%2E3148" TargetMode="External"/><Relationship Id="rId800" Type="http://schemas.openxmlformats.org/officeDocument/2006/relationships/hyperlink" Target="https://www.kegg.jp/dbget-bin/www_bget?ko:K03821" TargetMode="External"/><Relationship Id="rId1430" Type="http://schemas.openxmlformats.org/officeDocument/2006/relationships/hyperlink" Target="https://www.kegg.jp/dbget-bin/www_bget?ko:K04066" TargetMode="External"/><Relationship Id="rId4586" Type="http://schemas.openxmlformats.org/officeDocument/2006/relationships/hyperlink" Target="https://www.kegg.jp/dbget-bin/www_bget?ko:" TargetMode="External"/><Relationship Id="rId5637" Type="http://schemas.openxmlformats.org/officeDocument/2006/relationships/hyperlink" Target="https://www.kegg.jp/kegg-bin/blastkoala_result_gene_list?id=fdcc166cff7cf902907463ff7eff1e42019cc537&amp;passwd=rLRQUz&amp;type=blastkoala&amp;code=user&amp;target=fig%7C1029756%2E3%2Epeg%2E1880" TargetMode="External"/><Relationship Id="rId3188" Type="http://schemas.openxmlformats.org/officeDocument/2006/relationships/hyperlink" Target="https://www.kegg.jp/dbget-bin/www_bget?ko:" TargetMode="External"/><Relationship Id="rId4239" Type="http://schemas.openxmlformats.org/officeDocument/2006/relationships/hyperlink" Target="https://www.kegg.jp/kegg-bin/blastkoala_result_gene_list?id=fdcc166cff7cf902907463ff7eff1e42019cc537&amp;passwd=rLRQUz&amp;type=blastkoala&amp;code=user&amp;target=fig%7C1029756%2E3%2Epeg%2E1414" TargetMode="External"/><Relationship Id="rId4653" Type="http://schemas.openxmlformats.org/officeDocument/2006/relationships/hyperlink" Target="https://www.kegg.jp/kegg-bin/blastkoala_result_gene_list?id=fdcc166cff7cf902907463ff7eff1e42019cc537&amp;passwd=rLRQUz&amp;type=blastkoala&amp;code=user&amp;target=fig%7C1029756%2E3%2Epeg%2E1552" TargetMode="External"/><Relationship Id="rId5704" Type="http://schemas.openxmlformats.org/officeDocument/2006/relationships/hyperlink" Target="https://www.kegg.jp/dbget-bin/www_bget?ko:" TargetMode="External"/><Relationship Id="rId8110" Type="http://schemas.openxmlformats.org/officeDocument/2006/relationships/hyperlink" Target="https://www.kegg.jp/dbget-bin/www_bget?ko:K17226" TargetMode="External"/><Relationship Id="rId10040" Type="http://schemas.openxmlformats.org/officeDocument/2006/relationships/hyperlink" Target="https://www.kegg.jp/dbget-bin/www_bget?ko:" TargetMode="External"/><Relationship Id="rId3255" Type="http://schemas.openxmlformats.org/officeDocument/2006/relationships/hyperlink" Target="https://www.kegg.jp/kegg-bin/blastkoala_result_gene_list?id=fdcc166cff7cf902907463ff7eff1e42019cc537&amp;passwd=rLRQUz&amp;type=blastkoala&amp;code=user&amp;target=fig%7C1029756%2E3%2Epeg%2E1085" TargetMode="External"/><Relationship Id="rId4306" Type="http://schemas.openxmlformats.org/officeDocument/2006/relationships/hyperlink" Target="https://www.kegg.jp/dbget-bin/www_bget?ko:" TargetMode="External"/><Relationship Id="rId4720" Type="http://schemas.openxmlformats.org/officeDocument/2006/relationships/hyperlink" Target="https://www.kegg.jp/dbget-bin/www_bget?ko:" TargetMode="External"/><Relationship Id="rId7876" Type="http://schemas.openxmlformats.org/officeDocument/2006/relationships/hyperlink" Target="https://www.kegg.jp/dbget-bin/www_bget?ko:" TargetMode="External"/><Relationship Id="rId8927" Type="http://schemas.openxmlformats.org/officeDocument/2006/relationships/hyperlink" Target="https://www.kegg.jp/dbget-bin/www_bget?ko:K07450" TargetMode="External"/><Relationship Id="rId176" Type="http://schemas.openxmlformats.org/officeDocument/2006/relationships/hyperlink" Target="https://www.kegg.jp/dbget-bin/www_bget?ko:" TargetMode="External"/><Relationship Id="rId590" Type="http://schemas.openxmlformats.org/officeDocument/2006/relationships/hyperlink" Target="https://www.kegg.jp/dbget-bin/www_bget?ko:" TargetMode="External"/><Relationship Id="rId2271" Type="http://schemas.openxmlformats.org/officeDocument/2006/relationships/hyperlink" Target="https://www.kegg.jp/kegg-bin/blastkoala_result_gene_list?id=fdcc166cff7cf902907463ff7eff1e42019cc537&amp;passwd=rLRQUz&amp;type=blastkoala&amp;code=user&amp;target=fig%7C1029756%2E3%2Epeg%2E757" TargetMode="External"/><Relationship Id="rId3322" Type="http://schemas.openxmlformats.org/officeDocument/2006/relationships/hyperlink" Target="https://www.kegg.jp/dbget-bin/www_bget?ko:K02275" TargetMode="External"/><Relationship Id="rId6478" Type="http://schemas.openxmlformats.org/officeDocument/2006/relationships/hyperlink" Target="https://www.kegg.jp/dbget-bin/www_bget?ko:K07258" TargetMode="External"/><Relationship Id="rId7529" Type="http://schemas.openxmlformats.org/officeDocument/2006/relationships/hyperlink" Target="https://www.kegg.jp/dbget-bin/www_bget?ko:" TargetMode="External"/><Relationship Id="rId243" Type="http://schemas.openxmlformats.org/officeDocument/2006/relationships/hyperlink" Target="https://www.kegg.jp/dbget-bin/www_bget?ko:" TargetMode="External"/><Relationship Id="rId5494" Type="http://schemas.openxmlformats.org/officeDocument/2006/relationships/hyperlink" Target="https://www.kegg.jp/dbget-bin/www_bget?ko:" TargetMode="External"/><Relationship Id="rId6892" Type="http://schemas.openxmlformats.org/officeDocument/2006/relationships/hyperlink" Target="https://www.kegg.jp/dbget-bin/www_bget?ko:K03558" TargetMode="External"/><Relationship Id="rId7943" Type="http://schemas.openxmlformats.org/officeDocument/2006/relationships/hyperlink" Target="https://www.kegg.jp/dbget-bin/www_bget?ko:" TargetMode="External"/><Relationship Id="rId310" Type="http://schemas.openxmlformats.org/officeDocument/2006/relationships/hyperlink" Target="https://www.kegg.jp/kegg-bin/blastkoala_result_gene_list?id=fdcc166cff7cf902907463ff7eff1e42019cc537&amp;passwd=rLRQUz&amp;type=blastkoala&amp;code=user&amp;target=fig%7C1029756%2E3%2Epeg%2E104" TargetMode="External"/><Relationship Id="rId4096" Type="http://schemas.openxmlformats.org/officeDocument/2006/relationships/hyperlink" Target="https://www.kegg.jp/dbget-bin/www_bget?ko:" TargetMode="External"/><Relationship Id="rId5147" Type="http://schemas.openxmlformats.org/officeDocument/2006/relationships/hyperlink" Target="https://www.kegg.jp/dbget-bin/www_bget?ko:" TargetMode="External"/><Relationship Id="rId6545" Type="http://schemas.openxmlformats.org/officeDocument/2006/relationships/hyperlink" Target="https://www.kegg.jp/dbget-bin/www_bget?ko:K02039" TargetMode="External"/><Relationship Id="rId5561" Type="http://schemas.openxmlformats.org/officeDocument/2006/relationships/hyperlink" Target="https://www.kegg.jp/dbget-bin/www_bget?ko:" TargetMode="External"/><Relationship Id="rId6612" Type="http://schemas.openxmlformats.org/officeDocument/2006/relationships/hyperlink" Target="https://www.kegg.jp/kegg-bin/blastkoala_result_gene_list?id=fdcc166cff7cf902907463ff7eff1e42019cc537&amp;passwd=rLRQUz&amp;type=blastkoala&amp;code=user&amp;target=fig%7C1029756%2E3%2Epeg%2E2205" TargetMode="External"/><Relationship Id="rId9768" Type="http://schemas.openxmlformats.org/officeDocument/2006/relationships/hyperlink" Target="https://www.kegg.jp/kegg-bin/blastkoala_result_gene_list?id=fdcc166cff7cf902907463ff7eff1e42019cc537&amp;passwd=rLRQUz&amp;type=blastkoala&amp;code=user&amp;target=fig%7C1029756%2E3%2Epeg%2E3257" TargetMode="External"/><Relationship Id="rId1757" Type="http://schemas.openxmlformats.org/officeDocument/2006/relationships/hyperlink" Target="https://www.kegg.jp/dbget-bin/www_bget?ko:" TargetMode="External"/><Relationship Id="rId2808" Type="http://schemas.openxmlformats.org/officeDocument/2006/relationships/hyperlink" Target="https://www.kegg.jp/kegg-bin/blastkoala_result_gene_list?id=fdcc166cff7cf902907463ff7eff1e42019cc537&amp;passwd=rLRQUz&amp;type=blastkoala&amp;code=user&amp;target=fig%7C1029756%2E3%2Epeg%2E936" TargetMode="External"/><Relationship Id="rId4163" Type="http://schemas.openxmlformats.org/officeDocument/2006/relationships/hyperlink" Target="https://www.kegg.jp/dbget-bin/www_bget?ko:K19545" TargetMode="External"/><Relationship Id="rId5214" Type="http://schemas.openxmlformats.org/officeDocument/2006/relationships/hyperlink" Target="https://www.kegg.jp/kegg-bin/blastkoala_result_gene_list?id=fdcc166cff7cf902907463ff7eff1e42019cc537&amp;passwd=rLRQUz&amp;type=blastkoala&amp;code=user&amp;target=fig%7C1029756%2E3%2Epeg%2E1739" TargetMode="External"/><Relationship Id="rId8784" Type="http://schemas.openxmlformats.org/officeDocument/2006/relationships/hyperlink" Target="https://www.kegg.jp/kegg-bin/blastkoala_result_gene_list?id=fdcc166cff7cf902907463ff7eff1e42019cc537&amp;passwd=rLRQUz&amp;type=blastkoala&amp;code=user&amp;target=fig%7C1029756%2E3%2Epeg%2E2929" TargetMode="External"/><Relationship Id="rId9835" Type="http://schemas.openxmlformats.org/officeDocument/2006/relationships/hyperlink" Target="https://www.kegg.jp/dbget-bin/www_bget?ko:" TargetMode="External"/><Relationship Id="rId49" Type="http://schemas.openxmlformats.org/officeDocument/2006/relationships/hyperlink" Target="https://www.kegg.jp/kegg-bin/blastkoala_result_gene_list?id=fdcc166cff7cf902907463ff7eff1e42019cc537&amp;passwd=rLRQUz&amp;type=blastkoala&amp;code=user&amp;target=fig%7C1029756%2E3%2Epeg%2E17" TargetMode="External"/><Relationship Id="rId1824" Type="http://schemas.openxmlformats.org/officeDocument/2006/relationships/hyperlink" Target="https://www.kegg.jp/dbget-bin/www_bget?ko:" TargetMode="External"/><Relationship Id="rId4230" Type="http://schemas.openxmlformats.org/officeDocument/2006/relationships/hyperlink" Target="https://www.kegg.jp/kegg-bin/blastkoala_result_gene_list?id=fdcc166cff7cf902907463ff7eff1e42019cc537&amp;passwd=rLRQUz&amp;type=blastkoala&amp;code=user&amp;target=fig%7C1029756%2E3%2Epeg%2E1411" TargetMode="External"/><Relationship Id="rId7386" Type="http://schemas.openxmlformats.org/officeDocument/2006/relationships/hyperlink" Target="https://www.kegg.jp/kegg-bin/blastkoala_result_gene_list?id=fdcc166cff7cf902907463ff7eff1e42019cc537&amp;passwd=rLRQUz&amp;type=blastkoala&amp;code=user&amp;target=fig%7C1029756%2E3%2Epeg%2E2463" TargetMode="External"/><Relationship Id="rId8437" Type="http://schemas.openxmlformats.org/officeDocument/2006/relationships/hyperlink" Target="https://www.kegg.jp/dbget-bin/www_bget?ko:K02275" TargetMode="External"/><Relationship Id="rId8851" Type="http://schemas.openxmlformats.org/officeDocument/2006/relationships/hyperlink" Target="https://www.kegg.jp/dbget-bin/www_bget?ko:K16256" TargetMode="External"/><Relationship Id="rId10367" Type="http://schemas.openxmlformats.org/officeDocument/2006/relationships/hyperlink" Target="https://www.kegg.jp/dbget-bin/www_bget?ko:" TargetMode="External"/><Relationship Id="rId7039" Type="http://schemas.openxmlformats.org/officeDocument/2006/relationships/hyperlink" Target="https://www.kegg.jp/dbget-bin/www_bget?ko:K03076" TargetMode="External"/><Relationship Id="rId7453" Type="http://schemas.openxmlformats.org/officeDocument/2006/relationships/hyperlink" Target="https://www.kegg.jp/dbget-bin/www_bget?ko:K01496" TargetMode="External"/><Relationship Id="rId8504" Type="http://schemas.openxmlformats.org/officeDocument/2006/relationships/hyperlink" Target="https://www.kegg.jp/dbget-bin/www_bget?ko:" TargetMode="External"/><Relationship Id="rId9902" Type="http://schemas.openxmlformats.org/officeDocument/2006/relationships/hyperlink" Target="https://www.kegg.jp/dbget-bin/www_bget?ko:" TargetMode="External"/><Relationship Id="rId2598" Type="http://schemas.openxmlformats.org/officeDocument/2006/relationships/hyperlink" Target="https://www.kegg.jp/kegg-bin/blastkoala_result_gene_list?id=fdcc166cff7cf902907463ff7eff1e42019cc537&amp;passwd=rLRQUz&amp;type=blastkoala&amp;code=user&amp;target=fig%7C1029756%2E3%2Epeg%2E866" TargetMode="External"/><Relationship Id="rId3996" Type="http://schemas.openxmlformats.org/officeDocument/2006/relationships/hyperlink" Target="https://www.kegg.jp/kegg-bin/blastkoala_result_gene_list?id=fdcc166cff7cf902907463ff7eff1e42019cc537&amp;passwd=rLRQUz&amp;type=blastkoala&amp;code=user&amp;target=fig%7C1029756%2E3%2Epeg%2E1333" TargetMode="External"/><Relationship Id="rId6055" Type="http://schemas.openxmlformats.org/officeDocument/2006/relationships/hyperlink" Target="https://www.kegg.jp/dbget-bin/www_bget?ko:K02469" TargetMode="External"/><Relationship Id="rId7106" Type="http://schemas.openxmlformats.org/officeDocument/2006/relationships/hyperlink" Target="https://www.kegg.jp/dbget-bin/www_bget?ko:K07248" TargetMode="External"/><Relationship Id="rId10434" Type="http://schemas.openxmlformats.org/officeDocument/2006/relationships/hyperlink" Target="https://www.kegg.jp/kegg-bin/blastkoala_result_gene_list?id=fdcc166cff7cf902907463ff7eff1e42019cc537&amp;passwd=rLRQUz&amp;type=blastkoala&amp;code=user&amp;target=fig%7C1029756%2E3%2Epeg%2E3479" TargetMode="External"/><Relationship Id="rId3649" Type="http://schemas.openxmlformats.org/officeDocument/2006/relationships/hyperlink" Target="https://www.kegg.jp/dbget-bin/www_bget?ko:K00558" TargetMode="External"/><Relationship Id="rId5071" Type="http://schemas.openxmlformats.org/officeDocument/2006/relationships/hyperlink" Target="https://www.kegg.jp/dbget-bin/www_bget?ko:K00134" TargetMode="External"/><Relationship Id="rId6122" Type="http://schemas.openxmlformats.org/officeDocument/2006/relationships/hyperlink" Target="https://www.kegg.jp/dbget-bin/www_bget?ko:" TargetMode="External"/><Relationship Id="rId7520" Type="http://schemas.openxmlformats.org/officeDocument/2006/relationships/hyperlink" Target="https://www.kegg.jp/dbget-bin/www_bget?ko:" TargetMode="External"/><Relationship Id="rId9278" Type="http://schemas.openxmlformats.org/officeDocument/2006/relationships/hyperlink" Target="https://www.kegg.jp/dbget-bin/www_bget?ko:" TargetMode="External"/><Relationship Id="rId10501" Type="http://schemas.openxmlformats.org/officeDocument/2006/relationships/hyperlink" Target="https://www.kegg.jp/dbget-bin/www_bget?ko:K04773" TargetMode="External"/><Relationship Id="rId984" Type="http://schemas.openxmlformats.org/officeDocument/2006/relationships/hyperlink" Target="https://www.kegg.jp/dbget-bin/www_bget?ko:K07812" TargetMode="External"/><Relationship Id="rId2665" Type="http://schemas.openxmlformats.org/officeDocument/2006/relationships/hyperlink" Target="https://www.kegg.jp/dbget-bin/www_bget?ko:" TargetMode="External"/><Relationship Id="rId3716" Type="http://schemas.openxmlformats.org/officeDocument/2006/relationships/hyperlink" Target="https://www.kegg.jp/dbget-bin/www_bget?ko:K03296" TargetMode="External"/><Relationship Id="rId9692" Type="http://schemas.openxmlformats.org/officeDocument/2006/relationships/hyperlink" Target="https://www.kegg.jp/dbget-bin/www_bget?ko:" TargetMode="External"/><Relationship Id="rId637" Type="http://schemas.openxmlformats.org/officeDocument/2006/relationships/hyperlink" Target="https://www.kegg.jp/kegg-bin/blastkoala_result_gene_list?id=fdcc166cff7cf902907463ff7eff1e42019cc537&amp;passwd=rLRQUz&amp;type=blastkoala&amp;code=user&amp;target=fig%7C1029756%2E3%2Epeg%2E213" TargetMode="External"/><Relationship Id="rId1267" Type="http://schemas.openxmlformats.org/officeDocument/2006/relationships/hyperlink" Target="https://www.kegg.jp/kegg-bin/blastkoala_result_gene_list?id=fdcc166cff7cf902907463ff7eff1e42019cc537&amp;passwd=rLRQUz&amp;type=blastkoala&amp;code=user&amp;target=fig%7C1029756%2E3%2Epeg%2E423" TargetMode="External"/><Relationship Id="rId1681" Type="http://schemas.openxmlformats.org/officeDocument/2006/relationships/hyperlink" Target="https://www.kegg.jp/kegg-bin/blastkoala_result_gene_list?id=fdcc166cff7cf902907463ff7eff1e42019cc537&amp;passwd=rLRQUz&amp;type=blastkoala&amp;code=user&amp;target=fig%7C1029756%2E3%2Epeg%2E561" TargetMode="External"/><Relationship Id="rId2318" Type="http://schemas.openxmlformats.org/officeDocument/2006/relationships/hyperlink" Target="https://www.kegg.jp/dbget-bin/www_bget?ko:" TargetMode="External"/><Relationship Id="rId2732" Type="http://schemas.openxmlformats.org/officeDocument/2006/relationships/hyperlink" Target="https://www.kegg.jp/dbget-bin/www_bget?ko:" TargetMode="External"/><Relationship Id="rId5888" Type="http://schemas.openxmlformats.org/officeDocument/2006/relationships/hyperlink" Target="https://www.kegg.jp/dbget-bin/www_bget?ko:K01772" TargetMode="External"/><Relationship Id="rId6939" Type="http://schemas.openxmlformats.org/officeDocument/2006/relationships/hyperlink" Target="https://www.kegg.jp/kegg-bin/blastkoala_result_gene_list?id=fdcc166cff7cf902907463ff7eff1e42019cc537&amp;passwd=rLRQUz&amp;type=blastkoala&amp;code=user&amp;target=fig%7C1029756%2E3%2Epeg%2E2314" TargetMode="External"/><Relationship Id="rId8294" Type="http://schemas.openxmlformats.org/officeDocument/2006/relationships/hyperlink" Target="https://www.kegg.jp/dbget-bin/www_bget?ko:K02945" TargetMode="External"/><Relationship Id="rId9345" Type="http://schemas.openxmlformats.org/officeDocument/2006/relationships/hyperlink" Target="https://www.kegg.jp/kegg-bin/blastkoala_result_gene_list?id=fdcc166cff7cf902907463ff7eff1e42019cc537&amp;passwd=rLRQUz&amp;type=blastkoala&amp;code=user&amp;target=fig%7C1029756%2E3%2Epeg%2E3116" TargetMode="External"/><Relationship Id="rId704" Type="http://schemas.openxmlformats.org/officeDocument/2006/relationships/hyperlink" Target="https://www.kegg.jp/dbget-bin/www_bget?ko:" TargetMode="External"/><Relationship Id="rId1334" Type="http://schemas.openxmlformats.org/officeDocument/2006/relationships/hyperlink" Target="https://www.kegg.jp/dbget-bin/www_bget?ko:" TargetMode="External"/><Relationship Id="rId5955" Type="http://schemas.openxmlformats.org/officeDocument/2006/relationships/hyperlink" Target="https://www.kegg.jp/kegg-bin/blastkoala_result_gene_list?id=fdcc166cff7cf902907463ff7eff1e42019cc537&amp;passwd=rLRQUz&amp;type=blastkoala&amp;code=user&amp;target=fig%7C1029756%2E3%2Epeg%2E1986" TargetMode="External"/><Relationship Id="rId8361" Type="http://schemas.openxmlformats.org/officeDocument/2006/relationships/hyperlink" Target="https://www.kegg.jp/kegg-bin/blastkoala_result_gene_list?id=fdcc166cff7cf902907463ff7eff1e42019cc537&amp;passwd=rLRQUz&amp;type=blastkoala&amp;code=user&amp;target=fig%7C1029756%2E3%2Epeg%2E2788" TargetMode="External"/><Relationship Id="rId9412" Type="http://schemas.openxmlformats.org/officeDocument/2006/relationships/hyperlink" Target="https://www.kegg.jp/dbget-bin/www_bget?ko:K21420" TargetMode="External"/><Relationship Id="rId10291" Type="http://schemas.openxmlformats.org/officeDocument/2006/relationships/hyperlink" Target="https://www.kegg.jp/dbget-bin/www_bget?ko:" TargetMode="External"/><Relationship Id="rId40" Type="http://schemas.openxmlformats.org/officeDocument/2006/relationships/hyperlink" Target="https://www.kegg.jp/kegg-bin/blastkoala_result_gene_list?id=fdcc166cff7cf902907463ff7eff1e42019cc537&amp;passwd=rLRQUz&amp;type=blastkoala&amp;code=user&amp;target=fig%7C1029756%2E3%2Epeg%2E14" TargetMode="External"/><Relationship Id="rId1401" Type="http://schemas.openxmlformats.org/officeDocument/2006/relationships/hyperlink" Target="https://www.kegg.jp/dbget-bin/www_bget?ko:" TargetMode="External"/><Relationship Id="rId4557" Type="http://schemas.openxmlformats.org/officeDocument/2006/relationships/hyperlink" Target="https://www.kegg.jp/kegg-bin/blastkoala_result_gene_list?id=fdcc166cff7cf902907463ff7eff1e42019cc537&amp;passwd=rLRQUz&amp;type=blastkoala&amp;code=user&amp;target=fig%7C1029756%2E3%2Epeg%2E1520" TargetMode="External"/><Relationship Id="rId5608" Type="http://schemas.openxmlformats.org/officeDocument/2006/relationships/hyperlink" Target="https://www.kegg.jp/dbget-bin/www_bget?ko:" TargetMode="External"/><Relationship Id="rId8014" Type="http://schemas.openxmlformats.org/officeDocument/2006/relationships/hyperlink" Target="https://www.kegg.jp/dbget-bin/www_bget?ko:K00950" TargetMode="External"/><Relationship Id="rId3159" Type="http://schemas.openxmlformats.org/officeDocument/2006/relationships/hyperlink" Target="https://www.kegg.jp/kegg-bin/blastkoala_result_gene_list?id=fdcc166cff7cf902907463ff7eff1e42019cc537&amp;passwd=rLRQUz&amp;type=blastkoala&amp;code=user&amp;target=fig%7C1029756%2E3%2Epeg%2E1053" TargetMode="External"/><Relationship Id="rId3573" Type="http://schemas.openxmlformats.org/officeDocument/2006/relationships/hyperlink" Target="https://www.kegg.jp/kegg-bin/blastkoala_result_gene_list?id=fdcc166cff7cf902907463ff7eff1e42019cc537&amp;passwd=rLRQUz&amp;type=blastkoala&amp;code=user&amp;target=fig%7C1029756%2E3%2Epeg%2E1192" TargetMode="External"/><Relationship Id="rId4971" Type="http://schemas.openxmlformats.org/officeDocument/2006/relationships/hyperlink" Target="https://www.kegg.jp/kegg-bin/blastkoala_result_gene_list?id=fdcc166cff7cf902907463ff7eff1e42019cc537&amp;passwd=rLRQUz&amp;type=blastkoala&amp;code=user&amp;target=fig%7C1029756%2E3%2Epeg%2E1658" TargetMode="External"/><Relationship Id="rId7030" Type="http://schemas.openxmlformats.org/officeDocument/2006/relationships/hyperlink" Target="https://www.kegg.jp/dbget-bin/www_bget?ko:K01999" TargetMode="External"/><Relationship Id="rId494" Type="http://schemas.openxmlformats.org/officeDocument/2006/relationships/hyperlink" Target="https://www.kegg.jp/dbget-bin/www_bget?ko:K02501" TargetMode="External"/><Relationship Id="rId2175" Type="http://schemas.openxmlformats.org/officeDocument/2006/relationships/hyperlink" Target="https://www.kegg.jp/kegg-bin/blastkoala_result_gene_list?id=fdcc166cff7cf902907463ff7eff1e42019cc537&amp;passwd=rLRQUz&amp;type=blastkoala&amp;code=user&amp;target=fig%7C1029756%2E3%2Epeg%2E725" TargetMode="External"/><Relationship Id="rId3226" Type="http://schemas.openxmlformats.org/officeDocument/2006/relationships/hyperlink" Target="https://www.kegg.jp/dbget-bin/www_bget?ko:K13893" TargetMode="External"/><Relationship Id="rId4624" Type="http://schemas.openxmlformats.org/officeDocument/2006/relationships/hyperlink" Target="https://www.kegg.jp/dbget-bin/www_bget?ko:" TargetMode="External"/><Relationship Id="rId10011" Type="http://schemas.openxmlformats.org/officeDocument/2006/relationships/hyperlink" Target="https://www.kegg.jp/kegg-bin/blastkoala_result_gene_list?id=fdcc166cff7cf902907463ff7eff1e42019cc537&amp;passwd=rLRQUz&amp;type=blastkoala&amp;code=user&amp;target=fig%7C1029756%2E3%2Epeg%2E3338" TargetMode="External"/><Relationship Id="rId147" Type="http://schemas.openxmlformats.org/officeDocument/2006/relationships/hyperlink" Target="https://www.kegg.jp/dbget-bin/www_bget?ko:" TargetMode="External"/><Relationship Id="rId1191" Type="http://schemas.openxmlformats.org/officeDocument/2006/relationships/hyperlink" Target="https://www.kegg.jp/dbget-bin/www_bget?ko:K00059" TargetMode="External"/><Relationship Id="rId3640" Type="http://schemas.openxmlformats.org/officeDocument/2006/relationships/hyperlink" Target="https://www.kegg.jp/dbget-bin/www_bget?ko:K07459" TargetMode="External"/><Relationship Id="rId6796" Type="http://schemas.openxmlformats.org/officeDocument/2006/relationships/hyperlink" Target="https://www.kegg.jp/dbget-bin/www_bget?ko:" TargetMode="External"/><Relationship Id="rId7847" Type="http://schemas.openxmlformats.org/officeDocument/2006/relationships/hyperlink" Target="https://www.kegg.jp/dbget-bin/www_bget?ko:" TargetMode="External"/><Relationship Id="rId561" Type="http://schemas.openxmlformats.org/officeDocument/2006/relationships/hyperlink" Target="https://www.kegg.jp/dbget-bin/www_bget?ko:" TargetMode="External"/><Relationship Id="rId2242" Type="http://schemas.openxmlformats.org/officeDocument/2006/relationships/hyperlink" Target="https://www.kegg.jp/dbget-bin/www_bget?ko:" TargetMode="External"/><Relationship Id="rId5398" Type="http://schemas.openxmlformats.org/officeDocument/2006/relationships/hyperlink" Target="https://www.kegg.jp/dbget-bin/www_bget?ko:K00768" TargetMode="External"/><Relationship Id="rId6449" Type="http://schemas.openxmlformats.org/officeDocument/2006/relationships/hyperlink" Target="https://www.kegg.jp/dbget-bin/www_bget?ko:" TargetMode="External"/><Relationship Id="rId6863" Type="http://schemas.openxmlformats.org/officeDocument/2006/relationships/hyperlink" Target="https://www.kegg.jp/dbget-bin/www_bget?ko:" TargetMode="External"/><Relationship Id="rId7914" Type="http://schemas.openxmlformats.org/officeDocument/2006/relationships/hyperlink" Target="https://www.kegg.jp/kegg-bin/blastkoala_result_gene_list?id=fdcc166cff7cf902907463ff7eff1e42019cc537&amp;passwd=rLRQUz&amp;type=blastkoala&amp;code=user&amp;target=fig%7C1029756%2E3%2Epeg%2E2639" TargetMode="External"/><Relationship Id="rId214" Type="http://schemas.openxmlformats.org/officeDocument/2006/relationships/hyperlink" Target="https://www.kegg.jp/kegg-bin/blastkoala_result_gene_list?id=fdcc166cff7cf902907463ff7eff1e42019cc537&amp;passwd=rLRQUz&amp;type=blastkoala&amp;code=user&amp;target=fig%7C1029756%2E3%2Epeg%2E72" TargetMode="External"/><Relationship Id="rId5465" Type="http://schemas.openxmlformats.org/officeDocument/2006/relationships/hyperlink" Target="https://www.kegg.jp/dbget-bin/www_bget?ko:" TargetMode="External"/><Relationship Id="rId6516" Type="http://schemas.openxmlformats.org/officeDocument/2006/relationships/hyperlink" Target="https://www.kegg.jp/kegg-bin/blastkoala_result_gene_list?id=fdcc166cff7cf902907463ff7eff1e42019cc537&amp;passwd=rLRQUz&amp;type=blastkoala&amp;code=user&amp;target=fig%7C1029756%2E3%2Epeg%2E2173" TargetMode="External"/><Relationship Id="rId6930" Type="http://schemas.openxmlformats.org/officeDocument/2006/relationships/hyperlink" Target="https://www.kegg.jp/kegg-bin/blastkoala_result_gene_list?id=fdcc166cff7cf902907463ff7eff1e42019cc537&amp;passwd=rLRQUz&amp;type=blastkoala&amp;code=user&amp;target=fig%7C1029756%2E3%2Epeg%2E2311" TargetMode="External"/><Relationship Id="rId4067" Type="http://schemas.openxmlformats.org/officeDocument/2006/relationships/hyperlink" Target="https://www.kegg.jp/dbget-bin/www_bget?ko:K01436" TargetMode="External"/><Relationship Id="rId4481" Type="http://schemas.openxmlformats.org/officeDocument/2006/relationships/hyperlink" Target="https://www.kegg.jp/dbget-bin/www_bget?ko:" TargetMode="External"/><Relationship Id="rId5118" Type="http://schemas.openxmlformats.org/officeDocument/2006/relationships/hyperlink" Target="https://www.kegg.jp/kegg-bin/blastkoala_result_gene_list?id=fdcc166cff7cf902907463ff7eff1e42019cc537&amp;passwd=rLRQUz&amp;type=blastkoala&amp;code=user&amp;target=fig%7C1029756%2E3%2Epeg%2E1707" TargetMode="External"/><Relationship Id="rId5532" Type="http://schemas.openxmlformats.org/officeDocument/2006/relationships/hyperlink" Target="https://www.kegg.jp/kegg-bin/blastkoala_result_gene_list?id=fdcc166cff7cf902907463ff7eff1e42019cc537&amp;passwd=rLRQUz&amp;type=blastkoala&amp;code=user&amp;target=fig%7C1029756%2E3%2Epeg%2E1845" TargetMode="External"/><Relationship Id="rId8688" Type="http://schemas.openxmlformats.org/officeDocument/2006/relationships/hyperlink" Target="https://www.kegg.jp/kegg-bin/blastkoala_result_gene_list?id=fdcc166cff7cf902907463ff7eff1e42019cc537&amp;passwd=rLRQUz&amp;type=blastkoala&amp;code=user&amp;target=fig%7C1029756%2E3%2Epeg%2E2897" TargetMode="External"/><Relationship Id="rId9739" Type="http://schemas.openxmlformats.org/officeDocument/2006/relationships/hyperlink" Target="https://www.kegg.jp/dbget-bin/www_bget?ko:K00338" TargetMode="External"/><Relationship Id="rId3083" Type="http://schemas.openxmlformats.org/officeDocument/2006/relationships/hyperlink" Target="https://www.kegg.jp/dbget-bin/www_bget?ko:" TargetMode="External"/><Relationship Id="rId4134" Type="http://schemas.openxmlformats.org/officeDocument/2006/relationships/hyperlink" Target="https://www.kegg.jp/kegg-bin/blastkoala_result_gene_list?id=fdcc166cff7cf902907463ff7eff1e42019cc537&amp;passwd=rLRQUz&amp;type=blastkoala&amp;code=user&amp;target=fig%7C1029756%2E3%2Epeg%2E1379" TargetMode="External"/><Relationship Id="rId1728" Type="http://schemas.openxmlformats.org/officeDocument/2006/relationships/hyperlink" Target="https://www.kegg.jp/dbget-bin/www_bget?ko:" TargetMode="External"/><Relationship Id="rId3150" Type="http://schemas.openxmlformats.org/officeDocument/2006/relationships/hyperlink" Target="https://www.kegg.jp/kegg-bin/blastkoala_result_gene_list?id=fdcc166cff7cf902907463ff7eff1e42019cc537&amp;passwd=rLRQUz&amp;type=blastkoala&amp;code=user&amp;target=fig%7C1029756%2E3%2Epeg%2E1050" TargetMode="External"/><Relationship Id="rId4201" Type="http://schemas.openxmlformats.org/officeDocument/2006/relationships/hyperlink" Target="https://www.kegg.jp/dbget-bin/www_bget?ko:" TargetMode="External"/><Relationship Id="rId7357" Type="http://schemas.openxmlformats.org/officeDocument/2006/relationships/hyperlink" Target="https://www.kegg.jp/dbget-bin/www_bget?ko:" TargetMode="External"/><Relationship Id="rId8408" Type="http://schemas.openxmlformats.org/officeDocument/2006/relationships/hyperlink" Target="https://www.kegg.jp/dbget-bin/www_bget?ko:" TargetMode="External"/><Relationship Id="rId8755" Type="http://schemas.openxmlformats.org/officeDocument/2006/relationships/hyperlink" Target="https://www.kegg.jp/dbget-bin/www_bget?ko:" TargetMode="External"/><Relationship Id="rId9806" Type="http://schemas.openxmlformats.org/officeDocument/2006/relationships/hyperlink" Target="https://www.kegg.jp/dbget-bin/www_bget?ko:K00616" TargetMode="External"/><Relationship Id="rId7771" Type="http://schemas.openxmlformats.org/officeDocument/2006/relationships/hyperlink" Target="https://www.kegg.jp/dbget-bin/www_bget?ko:" TargetMode="External"/><Relationship Id="rId8822" Type="http://schemas.openxmlformats.org/officeDocument/2006/relationships/hyperlink" Target="https://www.kegg.jp/dbget-bin/www_bget?ko:" TargetMode="External"/><Relationship Id="rId10338" Type="http://schemas.openxmlformats.org/officeDocument/2006/relationships/hyperlink" Target="https://www.kegg.jp/kegg-bin/blastkoala_result_gene_list?id=fdcc166cff7cf902907463ff7eff1e42019cc537&amp;passwd=rLRQUz&amp;type=blastkoala&amp;code=user&amp;target=fig%7C1029756%2E3%2Epeg%2E3447" TargetMode="External"/><Relationship Id="rId3967" Type="http://schemas.openxmlformats.org/officeDocument/2006/relationships/hyperlink" Target="https://www.kegg.jp/dbget-bin/www_bget?ko:K00940" TargetMode="External"/><Relationship Id="rId6373" Type="http://schemas.openxmlformats.org/officeDocument/2006/relationships/hyperlink" Target="https://www.kegg.jp/dbget-bin/www_bget?ko:" TargetMode="External"/><Relationship Id="rId7424" Type="http://schemas.openxmlformats.org/officeDocument/2006/relationships/hyperlink" Target="https://www.kegg.jp/dbget-bin/www_bget?ko:" TargetMode="External"/><Relationship Id="rId10405" Type="http://schemas.openxmlformats.org/officeDocument/2006/relationships/hyperlink" Target="https://www.kegg.jp/dbget-bin/www_bget?ko:" TargetMode="External"/><Relationship Id="rId4" Type="http://schemas.openxmlformats.org/officeDocument/2006/relationships/hyperlink" Target="https://www.kegg.jp/kegg-bin/blastkoala_result_gene_list?id=fdcc166cff7cf902907463ff7eff1e42019cc537&amp;passwd=rLRQUz&amp;type=blastkoala&amp;code=user&amp;target=fig%7C1029756%2E3%2Epeg%2E2" TargetMode="External"/><Relationship Id="rId888" Type="http://schemas.openxmlformats.org/officeDocument/2006/relationships/hyperlink" Target="https://www.kegg.jp/dbget-bin/www_bget?ko:" TargetMode="External"/><Relationship Id="rId2569" Type="http://schemas.openxmlformats.org/officeDocument/2006/relationships/hyperlink" Target="https://www.kegg.jp/dbget-bin/www_bget?ko:" TargetMode="External"/><Relationship Id="rId2983" Type="http://schemas.openxmlformats.org/officeDocument/2006/relationships/hyperlink" Target="https://www.kegg.jp/dbget-bin/www_bget?ko:" TargetMode="External"/><Relationship Id="rId6026" Type="http://schemas.openxmlformats.org/officeDocument/2006/relationships/hyperlink" Target="https://www.kegg.jp/dbget-bin/www_bget?ko:" TargetMode="External"/><Relationship Id="rId6440" Type="http://schemas.openxmlformats.org/officeDocument/2006/relationships/hyperlink" Target="https://www.kegg.jp/dbget-bin/www_bget?ko:" TargetMode="External"/><Relationship Id="rId9596" Type="http://schemas.openxmlformats.org/officeDocument/2006/relationships/hyperlink" Target="https://www.kegg.jp/dbget-bin/www_bget?ko:" TargetMode="External"/><Relationship Id="rId955" Type="http://schemas.openxmlformats.org/officeDocument/2006/relationships/hyperlink" Target="https://www.kegg.jp/kegg-bin/blastkoala_result_gene_list?id=fdcc166cff7cf902907463ff7eff1e42019cc537&amp;passwd=rLRQUz&amp;type=blastkoala&amp;code=user&amp;target=fig%7C1029756%2E3%2Epeg%2E319" TargetMode="External"/><Relationship Id="rId1585" Type="http://schemas.openxmlformats.org/officeDocument/2006/relationships/hyperlink" Target="https://www.kegg.jp/kegg-bin/blastkoala_result_gene_list?id=fdcc166cff7cf902907463ff7eff1e42019cc537&amp;passwd=rLRQUz&amp;type=blastkoala&amp;code=user&amp;target=fig%7C1029756%2E3%2Epeg%2E529" TargetMode="External"/><Relationship Id="rId2636" Type="http://schemas.openxmlformats.org/officeDocument/2006/relationships/hyperlink" Target="https://www.kegg.jp/dbget-bin/www_bget?ko:" TargetMode="External"/><Relationship Id="rId5042" Type="http://schemas.openxmlformats.org/officeDocument/2006/relationships/hyperlink" Target="https://www.kegg.jp/dbget-bin/www_bget?ko:" TargetMode="External"/><Relationship Id="rId8198" Type="http://schemas.openxmlformats.org/officeDocument/2006/relationships/hyperlink" Target="https://www.kegg.jp/dbget-bin/www_bget?ko:" TargetMode="External"/><Relationship Id="rId9249" Type="http://schemas.openxmlformats.org/officeDocument/2006/relationships/hyperlink" Target="https://www.kegg.jp/kegg-bin/blastkoala_result_gene_list?id=fdcc166cff7cf902907463ff7eff1e42019cc537&amp;passwd=rLRQUz&amp;type=blastkoala&amp;code=user&amp;target=fig%7C1029756%2E3%2Epeg%2E3084" TargetMode="External"/><Relationship Id="rId9663" Type="http://schemas.openxmlformats.org/officeDocument/2006/relationships/hyperlink" Target="https://www.kegg.jp/kegg-bin/blastkoala_result_gene_list?id=fdcc166cff7cf902907463ff7eff1e42019cc537&amp;passwd=rLRQUz&amp;type=blastkoala&amp;code=user&amp;target=fig%7C1029756%2E3%2Epeg%2E3222" TargetMode="External"/><Relationship Id="rId608" Type="http://schemas.openxmlformats.org/officeDocument/2006/relationships/hyperlink" Target="https://www.kegg.jp/dbget-bin/www_bget?ko:" TargetMode="External"/><Relationship Id="rId1238" Type="http://schemas.openxmlformats.org/officeDocument/2006/relationships/hyperlink" Target="https://www.kegg.jp/dbget-bin/www_bget?ko:K21430" TargetMode="External"/><Relationship Id="rId1652" Type="http://schemas.openxmlformats.org/officeDocument/2006/relationships/hyperlink" Target="https://www.kegg.jp/dbget-bin/www_bget?ko:" TargetMode="External"/><Relationship Id="rId8265" Type="http://schemas.openxmlformats.org/officeDocument/2006/relationships/hyperlink" Target="https://www.kegg.jp/kegg-bin/blastkoala_result_gene_list?id=fdcc166cff7cf902907463ff7eff1e42019cc537&amp;passwd=rLRQUz&amp;type=blastkoala&amp;code=user&amp;target=fig%7C1029756%2E3%2Epeg%2E2756" TargetMode="External"/><Relationship Id="rId9316" Type="http://schemas.openxmlformats.org/officeDocument/2006/relationships/hyperlink" Target="https://www.kegg.jp/dbget-bin/www_bget?ko:" TargetMode="External"/><Relationship Id="rId10195" Type="http://schemas.openxmlformats.org/officeDocument/2006/relationships/hyperlink" Target="https://www.kegg.jp/dbget-bin/www_bget?ko:" TargetMode="External"/><Relationship Id="rId1305" Type="http://schemas.openxmlformats.org/officeDocument/2006/relationships/hyperlink" Target="https://www.kegg.jp/dbget-bin/www_bget?ko:K00856" TargetMode="External"/><Relationship Id="rId2703" Type="http://schemas.openxmlformats.org/officeDocument/2006/relationships/hyperlink" Target="https://www.kegg.jp/kegg-bin/blastkoala_result_gene_list?id=fdcc166cff7cf902907463ff7eff1e42019cc537&amp;passwd=rLRQUz&amp;type=blastkoala&amp;code=user&amp;target=fig%7C1029756%2E3%2Epeg%2E901" TargetMode="External"/><Relationship Id="rId5859" Type="http://schemas.openxmlformats.org/officeDocument/2006/relationships/hyperlink" Target="https://www.kegg.jp/kegg-bin/blastkoala_result_gene_list?id=fdcc166cff7cf902907463ff7eff1e42019cc537&amp;passwd=rLRQUz&amp;type=blastkoala&amp;code=user&amp;target=fig%7C1029756%2E3%2Epeg%2E1954" TargetMode="External"/><Relationship Id="rId7281" Type="http://schemas.openxmlformats.org/officeDocument/2006/relationships/hyperlink" Target="https://www.kegg.jp/kegg-bin/blastkoala_result_gene_list?id=fdcc166cff7cf902907463ff7eff1e42019cc537&amp;passwd=rLRQUz&amp;type=blastkoala&amp;code=user&amp;target=fig%7C1029756%2E3%2Epeg%2E2428" TargetMode="External"/><Relationship Id="rId8332" Type="http://schemas.openxmlformats.org/officeDocument/2006/relationships/hyperlink" Target="https://www.kegg.jp/dbget-bin/www_bget?ko:K09903" TargetMode="External"/><Relationship Id="rId9730" Type="http://schemas.openxmlformats.org/officeDocument/2006/relationships/hyperlink" Target="https://www.kegg.jp/dbget-bin/www_bget?ko:K00341" TargetMode="External"/><Relationship Id="rId4875" Type="http://schemas.openxmlformats.org/officeDocument/2006/relationships/hyperlink" Target="https://www.kegg.jp/kegg-bin/blastkoala_result_gene_list?id=fdcc166cff7cf902907463ff7eff1e42019cc537&amp;passwd=rLRQUz&amp;type=blastkoala&amp;code=user&amp;target=fig%7C1029756%2E3%2Epeg%2E1626" TargetMode="External"/><Relationship Id="rId5926" Type="http://schemas.openxmlformats.org/officeDocument/2006/relationships/hyperlink" Target="https://www.kegg.jp/dbget-bin/www_bget?ko:K01915" TargetMode="External"/><Relationship Id="rId10262" Type="http://schemas.openxmlformats.org/officeDocument/2006/relationships/hyperlink" Target="https://www.kegg.jp/dbget-bin/www_bget?ko:" TargetMode="External"/><Relationship Id="rId11" Type="http://schemas.openxmlformats.org/officeDocument/2006/relationships/hyperlink" Target="https://www.kegg.jp/dbget-bin/www_bget?ko:" TargetMode="External"/><Relationship Id="rId398" Type="http://schemas.openxmlformats.org/officeDocument/2006/relationships/hyperlink" Target="https://www.kegg.jp/dbget-bin/www_bget?ko:" TargetMode="External"/><Relationship Id="rId2079" Type="http://schemas.openxmlformats.org/officeDocument/2006/relationships/hyperlink" Target="https://www.kegg.jp/kegg-bin/blastkoala_result_gene_list?id=fdcc166cff7cf902907463ff7eff1e42019cc537&amp;passwd=rLRQUz&amp;type=blastkoala&amp;code=user&amp;target=fig%7C1029756%2E3%2Epeg%2E693" TargetMode="External"/><Relationship Id="rId3477" Type="http://schemas.openxmlformats.org/officeDocument/2006/relationships/hyperlink" Target="https://www.kegg.jp/kegg-bin/blastkoala_result_gene_list?id=fdcc166cff7cf902907463ff7eff1e42019cc537&amp;passwd=rLRQUz&amp;type=blastkoala&amp;code=user&amp;target=fig%7C1029756%2E3%2Epeg%2E1159" TargetMode="External"/><Relationship Id="rId3891" Type="http://schemas.openxmlformats.org/officeDocument/2006/relationships/hyperlink" Target="https://www.kegg.jp/kegg-bin/blastkoala_result_gene_list?id=fdcc166cff7cf902907463ff7eff1e42019cc537&amp;passwd=rLRQUz&amp;type=blastkoala&amp;code=user&amp;target=fig%7C1029756%2E3%2Epeg%2E1298" TargetMode="External"/><Relationship Id="rId4528" Type="http://schemas.openxmlformats.org/officeDocument/2006/relationships/hyperlink" Target="https://www.kegg.jp/dbget-bin/www_bget?ko:" TargetMode="External"/><Relationship Id="rId4942" Type="http://schemas.openxmlformats.org/officeDocument/2006/relationships/hyperlink" Target="https://www.kegg.jp/dbget-bin/www_bget?ko:" TargetMode="External"/><Relationship Id="rId2493" Type="http://schemas.openxmlformats.org/officeDocument/2006/relationships/hyperlink" Target="https://www.kegg.jp/kegg-bin/blastkoala_result_gene_list?id=fdcc166cff7cf902907463ff7eff1e42019cc537&amp;passwd=rLRQUz&amp;type=blastkoala&amp;code=user&amp;target=fig%7C1029756%2E3%2Epeg%2E831" TargetMode="External"/><Relationship Id="rId3544" Type="http://schemas.openxmlformats.org/officeDocument/2006/relationships/hyperlink" Target="https://www.kegg.jp/dbget-bin/www_bget?ko:" TargetMode="External"/><Relationship Id="rId7001" Type="http://schemas.openxmlformats.org/officeDocument/2006/relationships/hyperlink" Target="https://www.kegg.jp/dbget-bin/www_bget?ko:" TargetMode="External"/><Relationship Id="rId465" Type="http://schemas.openxmlformats.org/officeDocument/2006/relationships/hyperlink" Target="https://www.kegg.jp/dbget-bin/www_bget?ko:" TargetMode="External"/><Relationship Id="rId1095" Type="http://schemas.openxmlformats.org/officeDocument/2006/relationships/hyperlink" Target="https://www.kegg.jp/dbget-bin/www_bget?ko:" TargetMode="External"/><Relationship Id="rId2146" Type="http://schemas.openxmlformats.org/officeDocument/2006/relationships/hyperlink" Target="https://www.kegg.jp/dbget-bin/www_bget?ko:" TargetMode="External"/><Relationship Id="rId2560" Type="http://schemas.openxmlformats.org/officeDocument/2006/relationships/hyperlink" Target="https://www.kegg.jp/dbget-bin/www_bget?ko:K02483" TargetMode="External"/><Relationship Id="rId3611" Type="http://schemas.openxmlformats.org/officeDocument/2006/relationships/hyperlink" Target="https://www.kegg.jp/dbget-bin/www_bget?ko:" TargetMode="External"/><Relationship Id="rId6767" Type="http://schemas.openxmlformats.org/officeDocument/2006/relationships/hyperlink" Target="https://www.kegg.jp/dbget-bin/www_bget?ko:" TargetMode="External"/><Relationship Id="rId7818" Type="http://schemas.openxmlformats.org/officeDocument/2006/relationships/hyperlink" Target="https://www.kegg.jp/kegg-bin/blastkoala_result_gene_list?id=fdcc166cff7cf902907463ff7eff1e42019cc537&amp;passwd=rLRQUz&amp;type=blastkoala&amp;code=user&amp;target=fig%7C1029756%2E3%2Epeg%2E2607" TargetMode="External"/><Relationship Id="rId9173" Type="http://schemas.openxmlformats.org/officeDocument/2006/relationships/hyperlink" Target="https://www.kegg.jp/dbget-bin/www_bget?ko:" TargetMode="External"/><Relationship Id="rId118" Type="http://schemas.openxmlformats.org/officeDocument/2006/relationships/hyperlink" Target="https://www.kegg.jp/kegg-bin/blastkoala_result_gene_list?id=fdcc166cff7cf902907463ff7eff1e42019cc537&amp;passwd=rLRQUz&amp;type=blastkoala&amp;code=user&amp;target=fig%7C1029756%2E3%2Epeg%2E40" TargetMode="External"/><Relationship Id="rId532" Type="http://schemas.openxmlformats.org/officeDocument/2006/relationships/hyperlink" Target="https://www.kegg.jp/kegg-bin/blastkoala_result_gene_list?id=fdcc166cff7cf902907463ff7eff1e42019cc537&amp;passwd=rLRQUz&amp;type=blastkoala&amp;code=user&amp;target=fig%7C1029756%2E3%2Epeg%2E178" TargetMode="External"/><Relationship Id="rId1162" Type="http://schemas.openxmlformats.org/officeDocument/2006/relationships/hyperlink" Target="https://www.kegg.jp/kegg-bin/blastkoala_result_gene_list?id=fdcc166cff7cf902907463ff7eff1e42019cc537&amp;passwd=rLRQUz&amp;type=blastkoala&amp;code=user&amp;target=fig%7C1029756%2E3%2Epeg%2E388" TargetMode="External"/><Relationship Id="rId2213" Type="http://schemas.openxmlformats.org/officeDocument/2006/relationships/hyperlink" Target="https://www.kegg.jp/dbget-bin/www_bget?ko:" TargetMode="External"/><Relationship Id="rId5369" Type="http://schemas.openxmlformats.org/officeDocument/2006/relationships/hyperlink" Target="https://www.kegg.jp/dbget-bin/www_bget?ko:" TargetMode="External"/><Relationship Id="rId5783" Type="http://schemas.openxmlformats.org/officeDocument/2006/relationships/hyperlink" Target="https://www.kegg.jp/dbget-bin/www_bget?ko:K09800" TargetMode="External"/><Relationship Id="rId9240" Type="http://schemas.openxmlformats.org/officeDocument/2006/relationships/hyperlink" Target="https://www.kegg.jp/kegg-bin/blastkoala_result_gene_list?id=fdcc166cff7cf902907463ff7eff1e42019cc537&amp;passwd=rLRQUz&amp;type=blastkoala&amp;code=user&amp;target=fig%7C1029756%2E3%2Epeg%2E3081" TargetMode="External"/><Relationship Id="rId4385" Type="http://schemas.openxmlformats.org/officeDocument/2006/relationships/hyperlink" Target="https://www.kegg.jp/dbget-bin/www_bget?ko:" TargetMode="External"/><Relationship Id="rId5436" Type="http://schemas.openxmlformats.org/officeDocument/2006/relationships/hyperlink" Target="https://www.kegg.jp/kegg-bin/blastkoala_result_gene_list?id=fdcc166cff7cf902907463ff7eff1e42019cc537&amp;passwd=rLRQUz&amp;type=blastkoala&amp;code=user&amp;target=fig%7C1029756%2E3%2Epeg%2E1813" TargetMode="External"/><Relationship Id="rId6834" Type="http://schemas.openxmlformats.org/officeDocument/2006/relationships/hyperlink" Target="https://www.kegg.jp/kegg-bin/blastkoala_result_gene_list?id=fdcc166cff7cf902907463ff7eff1e42019cc537&amp;passwd=rLRQUz&amp;type=blastkoala&amp;code=user&amp;target=fig%7C1029756%2E3%2Epeg%2E2279" TargetMode="External"/><Relationship Id="rId1979" Type="http://schemas.openxmlformats.org/officeDocument/2006/relationships/hyperlink" Target="https://www.kegg.jp/dbget-bin/www_bget?ko:" TargetMode="External"/><Relationship Id="rId4038" Type="http://schemas.openxmlformats.org/officeDocument/2006/relationships/hyperlink" Target="https://www.kegg.jp/kegg-bin/blastkoala_result_gene_list?id=fdcc166cff7cf902907463ff7eff1e42019cc537&amp;passwd=rLRQUz&amp;type=blastkoala&amp;code=user&amp;target=fig%7C1029756%2E3%2Epeg%2E1347" TargetMode="External"/><Relationship Id="rId5850" Type="http://schemas.openxmlformats.org/officeDocument/2006/relationships/hyperlink" Target="https://www.kegg.jp/kegg-bin/blastkoala_result_gene_list?id=fdcc166cff7cf902907463ff7eff1e42019cc537&amp;passwd=rLRQUz&amp;type=blastkoala&amp;code=user&amp;target=fig%7C1029756%2E3%2Epeg%2E1951" TargetMode="External"/><Relationship Id="rId6901" Type="http://schemas.openxmlformats.org/officeDocument/2006/relationships/hyperlink" Target="https://www.kegg.jp/dbget-bin/www_bget?ko:K06167" TargetMode="External"/><Relationship Id="rId3054" Type="http://schemas.openxmlformats.org/officeDocument/2006/relationships/hyperlink" Target="https://www.kegg.jp/kegg-bin/blastkoala_result_gene_list?id=fdcc166cff7cf902907463ff7eff1e42019cc537&amp;passwd=rLRQUz&amp;type=blastkoala&amp;code=user&amp;target=fig%7C1029756%2E3%2Epeg%2E1018" TargetMode="External"/><Relationship Id="rId4452" Type="http://schemas.openxmlformats.org/officeDocument/2006/relationships/hyperlink" Target="https://www.kegg.jp/kegg-bin/blastkoala_result_gene_list?id=fdcc166cff7cf902907463ff7eff1e42019cc537&amp;passwd=rLRQUz&amp;type=blastkoala&amp;code=user&amp;target=fig%7C1029756%2E3%2Epeg%2E1485" TargetMode="External"/><Relationship Id="rId5503" Type="http://schemas.openxmlformats.org/officeDocument/2006/relationships/hyperlink" Target="https://www.kegg.jp/dbget-bin/www_bget?ko:" TargetMode="External"/><Relationship Id="rId8659" Type="http://schemas.openxmlformats.org/officeDocument/2006/relationships/hyperlink" Target="https://www.kegg.jp/dbget-bin/www_bget?ko:K02864" TargetMode="External"/><Relationship Id="rId10589" Type="http://schemas.openxmlformats.org/officeDocument/2006/relationships/hyperlink" Target="https://www.kegg.jp/dbget-bin/www_bget?ko:K12515" TargetMode="External"/><Relationship Id="rId4105" Type="http://schemas.openxmlformats.org/officeDocument/2006/relationships/hyperlink" Target="https://www.kegg.jp/dbget-bin/www_bget?ko:K08744" TargetMode="External"/><Relationship Id="rId7675" Type="http://schemas.openxmlformats.org/officeDocument/2006/relationships/hyperlink" Target="https://www.kegg.jp/dbget-bin/www_bget?ko:" TargetMode="External"/><Relationship Id="rId8726" Type="http://schemas.openxmlformats.org/officeDocument/2006/relationships/hyperlink" Target="https://www.kegg.jp/dbget-bin/www_bget?ko:K03601" TargetMode="External"/><Relationship Id="rId2070" Type="http://schemas.openxmlformats.org/officeDocument/2006/relationships/hyperlink" Target="https://www.kegg.jp/kegg-bin/blastkoala_result_gene_list?id=fdcc166cff7cf902907463ff7eff1e42019cc537&amp;passwd=rLRQUz&amp;type=blastkoala&amp;code=user&amp;target=fig%7C1029756%2E3%2Epeg%2E690" TargetMode="External"/><Relationship Id="rId3121" Type="http://schemas.openxmlformats.org/officeDocument/2006/relationships/hyperlink" Target="https://www.kegg.jp/dbget-bin/www_bget?ko:K02300" TargetMode="External"/><Relationship Id="rId6277" Type="http://schemas.openxmlformats.org/officeDocument/2006/relationships/hyperlink" Target="https://www.kegg.jp/dbget-bin/www_bget?ko:K08691" TargetMode="External"/><Relationship Id="rId6691" Type="http://schemas.openxmlformats.org/officeDocument/2006/relationships/hyperlink" Target="https://www.kegg.jp/dbget-bin/www_bget?ko:K03665" TargetMode="External"/><Relationship Id="rId7328" Type="http://schemas.openxmlformats.org/officeDocument/2006/relationships/hyperlink" Target="https://www.kegg.jp/dbget-bin/www_bget?ko:" TargetMode="External"/><Relationship Id="rId7742" Type="http://schemas.openxmlformats.org/officeDocument/2006/relationships/hyperlink" Target="https://www.kegg.jp/dbget-bin/www_bget?ko:" TargetMode="External"/><Relationship Id="rId10309" Type="http://schemas.openxmlformats.org/officeDocument/2006/relationships/hyperlink" Target="https://www.kegg.jp/dbget-bin/www_bget?ko:K00648" TargetMode="External"/><Relationship Id="rId2887" Type="http://schemas.openxmlformats.org/officeDocument/2006/relationships/hyperlink" Target="https://www.kegg.jp/dbget-bin/www_bget?ko:" TargetMode="External"/><Relationship Id="rId5293" Type="http://schemas.openxmlformats.org/officeDocument/2006/relationships/hyperlink" Target="https://www.kegg.jp/dbget-bin/www_bget?ko:" TargetMode="External"/><Relationship Id="rId6344" Type="http://schemas.openxmlformats.org/officeDocument/2006/relationships/hyperlink" Target="https://www.kegg.jp/dbget-bin/www_bget?ko:" TargetMode="External"/><Relationship Id="rId859" Type="http://schemas.openxmlformats.org/officeDocument/2006/relationships/hyperlink" Target="https://www.kegg.jp/kegg-bin/blastkoala_result_gene_list?id=fdcc166cff7cf902907463ff7eff1e42019cc537&amp;passwd=rLRQUz&amp;type=blastkoala&amp;code=user&amp;target=fig%7C1029756%2E3%2Epeg%2E287" TargetMode="External"/><Relationship Id="rId1489" Type="http://schemas.openxmlformats.org/officeDocument/2006/relationships/hyperlink" Target="https://www.kegg.jp/kegg-bin/blastkoala_result_gene_list?id=fdcc166cff7cf902907463ff7eff1e42019cc537&amp;passwd=rLRQUz&amp;type=blastkoala&amp;code=user&amp;target=fig%7C1029756%2E3%2Epeg%2E497" TargetMode="External"/><Relationship Id="rId3938" Type="http://schemas.openxmlformats.org/officeDocument/2006/relationships/hyperlink" Target="https://www.kegg.jp/dbget-bin/www_bget?ko:" TargetMode="External"/><Relationship Id="rId5360" Type="http://schemas.openxmlformats.org/officeDocument/2006/relationships/hyperlink" Target="https://www.kegg.jp/dbget-bin/www_bget?ko:" TargetMode="External"/><Relationship Id="rId6411" Type="http://schemas.openxmlformats.org/officeDocument/2006/relationships/hyperlink" Target="https://www.kegg.jp/kegg-bin/blastkoala_result_gene_list?id=fdcc166cff7cf902907463ff7eff1e42019cc537&amp;passwd=rLRQUz&amp;type=blastkoala&amp;code=user&amp;target=fig%7C1029756%2E3%2Epeg%2E2138" TargetMode="External"/><Relationship Id="rId9567" Type="http://schemas.openxmlformats.org/officeDocument/2006/relationships/hyperlink" Target="https://www.kegg.jp/kegg-bin/blastkoala_result_gene_list?id=fdcc166cff7cf902907463ff7eff1e42019cc537&amp;passwd=rLRQUz&amp;type=blastkoala&amp;code=user&amp;target=fig%7C1029756%2E3%2Epeg%2E3190" TargetMode="External"/><Relationship Id="rId2954" Type="http://schemas.openxmlformats.org/officeDocument/2006/relationships/hyperlink" Target="https://www.kegg.jp/dbget-bin/www_bget?ko:" TargetMode="External"/><Relationship Id="rId5013" Type="http://schemas.openxmlformats.org/officeDocument/2006/relationships/hyperlink" Target="https://www.kegg.jp/kegg-bin/blastkoala_result_gene_list?id=fdcc166cff7cf902907463ff7eff1e42019cc537&amp;passwd=rLRQUz&amp;type=blastkoala&amp;code=user&amp;target=fig%7C1029756%2E3%2Epeg%2E1672" TargetMode="External"/><Relationship Id="rId8169" Type="http://schemas.openxmlformats.org/officeDocument/2006/relationships/hyperlink" Target="https://www.kegg.jp/kegg-bin/blastkoala_result_gene_list?id=fdcc166cff7cf902907463ff7eff1e42019cc537&amp;passwd=rLRQUz&amp;type=blastkoala&amp;code=user&amp;target=fig%7C1029756%2E3%2Epeg%2E2724" TargetMode="External"/><Relationship Id="rId9981" Type="http://schemas.openxmlformats.org/officeDocument/2006/relationships/hyperlink" Target="https://www.kegg.jp/kegg-bin/blastkoala_result_gene_list?id=fdcc166cff7cf902907463ff7eff1e42019cc537&amp;passwd=rLRQUz&amp;type=blastkoala&amp;code=user&amp;target=fig%7C1029756%2E3%2Epeg%2E3328" TargetMode="External"/><Relationship Id="rId926" Type="http://schemas.openxmlformats.org/officeDocument/2006/relationships/hyperlink" Target="https://www.kegg.jp/dbget-bin/www_bget?ko:" TargetMode="External"/><Relationship Id="rId1556" Type="http://schemas.openxmlformats.org/officeDocument/2006/relationships/hyperlink" Target="https://www.kegg.jp/dbget-bin/www_bget?ko:" TargetMode="External"/><Relationship Id="rId1970" Type="http://schemas.openxmlformats.org/officeDocument/2006/relationships/hyperlink" Target="https://www.kegg.jp/dbget-bin/www_bget?ko:" TargetMode="External"/><Relationship Id="rId2607" Type="http://schemas.openxmlformats.org/officeDocument/2006/relationships/hyperlink" Target="https://www.kegg.jp/kegg-bin/blastkoala_result_gene_list?id=fdcc166cff7cf902907463ff7eff1e42019cc537&amp;passwd=rLRQUz&amp;type=blastkoala&amp;code=user&amp;target=fig%7C1029756%2E3%2Epeg%2E869" TargetMode="External"/><Relationship Id="rId7185" Type="http://schemas.openxmlformats.org/officeDocument/2006/relationships/hyperlink" Target="https://www.kegg.jp/kegg-bin/blastkoala_result_gene_list?id=fdcc166cff7cf902907463ff7eff1e42019cc537&amp;passwd=rLRQUz&amp;type=blastkoala&amp;code=user&amp;target=fig%7C1029756%2E3%2Epeg%2E2396" TargetMode="External"/><Relationship Id="rId8583" Type="http://schemas.openxmlformats.org/officeDocument/2006/relationships/hyperlink" Target="https://www.kegg.jp/kegg-bin/blastkoala_result_gene_list?id=fdcc166cff7cf902907463ff7eff1e42019cc537&amp;passwd=rLRQUz&amp;type=blastkoala&amp;code=user&amp;target=fig%7C1029756%2E3%2Epeg%2E2862" TargetMode="External"/><Relationship Id="rId9634" Type="http://schemas.openxmlformats.org/officeDocument/2006/relationships/hyperlink" Target="https://www.kegg.jp/dbget-bin/www_bget?ko:K01595" TargetMode="External"/><Relationship Id="rId10099" Type="http://schemas.openxmlformats.org/officeDocument/2006/relationships/hyperlink" Target="https://www.kegg.jp/dbget-bin/www_bget?ko:K00433" TargetMode="External"/><Relationship Id="rId1209" Type="http://schemas.openxmlformats.org/officeDocument/2006/relationships/hyperlink" Target="https://www.kegg.jp/dbget-bin/www_bget?ko:" TargetMode="External"/><Relationship Id="rId1623" Type="http://schemas.openxmlformats.org/officeDocument/2006/relationships/hyperlink" Target="https://www.kegg.jp/dbget-bin/www_bget?ko:" TargetMode="External"/><Relationship Id="rId4779" Type="http://schemas.openxmlformats.org/officeDocument/2006/relationships/hyperlink" Target="https://www.kegg.jp/kegg-bin/blastkoala_result_gene_list?id=fdcc166cff7cf902907463ff7eff1e42019cc537&amp;passwd=rLRQUz&amp;type=blastkoala&amp;code=user&amp;target=fig%7C1029756%2E3%2Epeg%2E1594" TargetMode="External"/><Relationship Id="rId8236" Type="http://schemas.openxmlformats.org/officeDocument/2006/relationships/hyperlink" Target="https://www.kegg.jp/dbget-bin/www_bget?ko:" TargetMode="External"/><Relationship Id="rId8650" Type="http://schemas.openxmlformats.org/officeDocument/2006/relationships/hyperlink" Target="https://www.kegg.jp/dbget-bin/www_bget?ko:K03046" TargetMode="External"/><Relationship Id="rId9701" Type="http://schemas.openxmlformats.org/officeDocument/2006/relationships/hyperlink" Target="https://www.kegg.jp/dbget-bin/www_bget?ko:" TargetMode="External"/><Relationship Id="rId10166" Type="http://schemas.openxmlformats.org/officeDocument/2006/relationships/hyperlink" Target="https://www.kegg.jp/dbget-bin/www_bget?ko:K13049" TargetMode="External"/><Relationship Id="rId10580" Type="http://schemas.openxmlformats.org/officeDocument/2006/relationships/hyperlink" Target="https://www.kegg.jp/dbget-bin/www_bget?ko:K00573" TargetMode="External"/><Relationship Id="rId3795" Type="http://schemas.openxmlformats.org/officeDocument/2006/relationships/hyperlink" Target="https://www.kegg.jp/kegg-bin/blastkoala_result_gene_list?id=fdcc166cff7cf902907463ff7eff1e42019cc537&amp;passwd=rLRQUz&amp;type=blastkoala&amp;code=user&amp;target=fig%7C1029756%2E3%2Epeg%2E1266" TargetMode="External"/><Relationship Id="rId4846" Type="http://schemas.openxmlformats.org/officeDocument/2006/relationships/hyperlink" Target="https://www.kegg.jp/dbget-bin/www_bget?ko:K03711" TargetMode="External"/><Relationship Id="rId7252" Type="http://schemas.openxmlformats.org/officeDocument/2006/relationships/hyperlink" Target="https://www.kegg.jp/dbget-bin/www_bget?ko:" TargetMode="External"/><Relationship Id="rId8303" Type="http://schemas.openxmlformats.org/officeDocument/2006/relationships/hyperlink" Target="https://www.kegg.jp/dbget-bin/www_bget?ko:" TargetMode="External"/><Relationship Id="rId10233" Type="http://schemas.openxmlformats.org/officeDocument/2006/relationships/hyperlink" Target="https://www.kegg.jp/kegg-bin/blastkoala_result_gene_list?id=fdcc166cff7cf902907463ff7eff1e42019cc537&amp;passwd=rLRQUz&amp;type=blastkoala&amp;code=user&amp;target=fig%7C1029756%2E3%2Epeg%2E3412" TargetMode="External"/><Relationship Id="rId2397" Type="http://schemas.openxmlformats.org/officeDocument/2006/relationships/hyperlink" Target="https://www.kegg.jp/kegg-bin/blastkoala_result_gene_list?id=fdcc166cff7cf902907463ff7eff1e42019cc537&amp;passwd=rLRQUz&amp;type=blastkoala&amp;code=user&amp;target=fig%7C1029756%2E3%2Epeg%2E799" TargetMode="External"/><Relationship Id="rId3448" Type="http://schemas.openxmlformats.org/officeDocument/2006/relationships/hyperlink" Target="https://www.kegg.jp/dbget-bin/www_bget?ko:" TargetMode="External"/><Relationship Id="rId3862" Type="http://schemas.openxmlformats.org/officeDocument/2006/relationships/hyperlink" Target="https://www.kegg.jp/dbget-bin/www_bget?ko:K08316" TargetMode="External"/><Relationship Id="rId369" Type="http://schemas.openxmlformats.org/officeDocument/2006/relationships/hyperlink" Target="https://www.kegg.jp/dbget-bin/www_bget?ko:" TargetMode="External"/><Relationship Id="rId783" Type="http://schemas.openxmlformats.org/officeDocument/2006/relationships/hyperlink" Target="https://www.kegg.jp/dbget-bin/www_bget?ko:K03744" TargetMode="External"/><Relationship Id="rId2464" Type="http://schemas.openxmlformats.org/officeDocument/2006/relationships/hyperlink" Target="https://www.kegg.jp/dbget-bin/www_bget?ko:" TargetMode="External"/><Relationship Id="rId3515" Type="http://schemas.openxmlformats.org/officeDocument/2006/relationships/hyperlink" Target="https://www.kegg.jp/dbget-bin/www_bget?ko:" TargetMode="External"/><Relationship Id="rId4913" Type="http://schemas.openxmlformats.org/officeDocument/2006/relationships/hyperlink" Target="https://www.kegg.jp/dbget-bin/www_bget?ko:K01817" TargetMode="External"/><Relationship Id="rId9077" Type="http://schemas.openxmlformats.org/officeDocument/2006/relationships/hyperlink" Target="https://www.kegg.jp/dbget-bin/www_bget?ko:" TargetMode="External"/><Relationship Id="rId9491" Type="http://schemas.openxmlformats.org/officeDocument/2006/relationships/hyperlink" Target="https://www.kegg.jp/dbget-bin/www_bget?ko:" TargetMode="External"/><Relationship Id="rId10300" Type="http://schemas.openxmlformats.org/officeDocument/2006/relationships/hyperlink" Target="https://www.kegg.jp/dbget-bin/www_bget?ko:K06133" TargetMode="External"/><Relationship Id="rId436" Type="http://schemas.openxmlformats.org/officeDocument/2006/relationships/hyperlink" Target="https://www.kegg.jp/kegg-bin/blastkoala_result_gene_list?id=fdcc166cff7cf902907463ff7eff1e42019cc537&amp;passwd=rLRQUz&amp;type=blastkoala&amp;code=user&amp;target=fig%7C1029756%2E3%2Epeg%2E146" TargetMode="External"/><Relationship Id="rId1066" Type="http://schemas.openxmlformats.org/officeDocument/2006/relationships/hyperlink" Target="https://www.kegg.jp/kegg-bin/blastkoala_result_gene_list?id=fdcc166cff7cf902907463ff7eff1e42019cc537&amp;passwd=rLRQUz&amp;type=blastkoala&amp;code=user&amp;target=fig%7C1029756%2E3%2Epeg%2E356" TargetMode="External"/><Relationship Id="rId1480" Type="http://schemas.openxmlformats.org/officeDocument/2006/relationships/hyperlink" Target="https://www.kegg.jp/kegg-bin/blastkoala_result_gene_list?id=fdcc166cff7cf902907463ff7eff1e42019cc537&amp;passwd=rLRQUz&amp;type=blastkoala&amp;code=user&amp;target=fig%7C1029756%2E3%2Epeg%2E494" TargetMode="External"/><Relationship Id="rId2117" Type="http://schemas.openxmlformats.org/officeDocument/2006/relationships/hyperlink" Target="https://www.kegg.jp/dbget-bin/www_bget?ko:" TargetMode="External"/><Relationship Id="rId8093" Type="http://schemas.openxmlformats.org/officeDocument/2006/relationships/hyperlink" Target="https://www.kegg.jp/dbget-bin/www_bget?ko:" TargetMode="External"/><Relationship Id="rId9144" Type="http://schemas.openxmlformats.org/officeDocument/2006/relationships/hyperlink" Target="https://www.kegg.jp/kegg-bin/blastkoala_result_gene_list?id=fdcc166cff7cf902907463ff7eff1e42019cc537&amp;passwd=rLRQUz&amp;type=blastkoala&amp;code=user&amp;target=fig%7C1029756%2E3%2Epeg%2E3049" TargetMode="External"/><Relationship Id="rId850" Type="http://schemas.openxmlformats.org/officeDocument/2006/relationships/hyperlink" Target="https://www.kegg.jp/kegg-bin/blastkoala_result_gene_list?id=fdcc166cff7cf902907463ff7eff1e42019cc537&amp;passwd=rLRQUz&amp;type=blastkoala&amp;code=user&amp;target=fig%7C1029756%2E3%2Epeg%2E284" TargetMode="External"/><Relationship Id="rId1133" Type="http://schemas.openxmlformats.org/officeDocument/2006/relationships/hyperlink" Target="https://www.kegg.jp/dbget-bin/www_bget?ko:K00859" TargetMode="External"/><Relationship Id="rId2531" Type="http://schemas.openxmlformats.org/officeDocument/2006/relationships/hyperlink" Target="https://www.kegg.jp/dbget-bin/www_bget?ko:" TargetMode="External"/><Relationship Id="rId4289" Type="http://schemas.openxmlformats.org/officeDocument/2006/relationships/hyperlink" Target="https://www.kegg.jp/dbget-bin/www_bget?ko:K12658" TargetMode="External"/><Relationship Id="rId5687" Type="http://schemas.openxmlformats.org/officeDocument/2006/relationships/hyperlink" Target="https://www.kegg.jp/dbget-bin/www_bget?ko:" TargetMode="External"/><Relationship Id="rId6738" Type="http://schemas.openxmlformats.org/officeDocument/2006/relationships/hyperlink" Target="https://www.kegg.jp/kegg-bin/blastkoala_result_gene_list?id=fdcc166cff7cf902907463ff7eff1e42019cc537&amp;passwd=rLRQUz&amp;type=blastkoala&amp;code=user&amp;target=fig%7C1029756%2E3%2Epeg%2E2247" TargetMode="External"/><Relationship Id="rId8160" Type="http://schemas.openxmlformats.org/officeDocument/2006/relationships/hyperlink" Target="https://www.kegg.jp/kegg-bin/blastkoala_result_gene_list?id=fdcc166cff7cf902907463ff7eff1e42019cc537&amp;passwd=rLRQUz&amp;type=blastkoala&amp;code=user&amp;target=fig%7C1029756%2E3%2Epeg%2E2721" TargetMode="External"/><Relationship Id="rId503" Type="http://schemas.openxmlformats.org/officeDocument/2006/relationships/hyperlink" Target="https://www.kegg.jp/dbget-bin/www_bget?ko:K01419" TargetMode="External"/><Relationship Id="rId5754" Type="http://schemas.openxmlformats.org/officeDocument/2006/relationships/hyperlink" Target="https://www.kegg.jp/kegg-bin/blastkoala_result_gene_list?id=fdcc166cff7cf902907463ff7eff1e42019cc537&amp;passwd=rLRQUz&amp;type=blastkoala&amp;code=user&amp;target=fig%7C1029756%2E3%2Epeg%2E1919" TargetMode="External"/><Relationship Id="rId6805" Type="http://schemas.openxmlformats.org/officeDocument/2006/relationships/hyperlink" Target="https://www.kegg.jp/dbget-bin/www_bget?ko:K01885" TargetMode="External"/><Relationship Id="rId9211" Type="http://schemas.openxmlformats.org/officeDocument/2006/relationships/hyperlink" Target="https://www.kegg.jp/dbget-bin/www_bget?ko:" TargetMode="External"/><Relationship Id="rId10090" Type="http://schemas.openxmlformats.org/officeDocument/2006/relationships/hyperlink" Target="https://www.kegg.jp/dbget-bin/www_bget?ko:" TargetMode="External"/><Relationship Id="rId1200" Type="http://schemas.openxmlformats.org/officeDocument/2006/relationships/hyperlink" Target="https://www.kegg.jp/dbget-bin/www_bget?ko:" TargetMode="External"/><Relationship Id="rId4356" Type="http://schemas.openxmlformats.org/officeDocument/2006/relationships/hyperlink" Target="https://www.kegg.jp/kegg-bin/blastkoala_result_gene_list?id=fdcc166cff7cf902907463ff7eff1e42019cc537&amp;passwd=rLRQUz&amp;type=blastkoala&amp;code=user&amp;target=fig%7C1029756%2E3%2Epeg%2E1453" TargetMode="External"/><Relationship Id="rId4770" Type="http://schemas.openxmlformats.org/officeDocument/2006/relationships/hyperlink" Target="https://www.kegg.jp/kegg-bin/blastkoala_result_gene_list?id=fdcc166cff7cf902907463ff7eff1e42019cc537&amp;passwd=rLRQUz&amp;type=blastkoala&amp;code=user&amp;target=fig%7C1029756%2E3%2Epeg%2E1591" TargetMode="External"/><Relationship Id="rId5407" Type="http://schemas.openxmlformats.org/officeDocument/2006/relationships/hyperlink" Target="https://www.kegg.jp/dbget-bin/www_bget?ko:K00528" TargetMode="External"/><Relationship Id="rId5821" Type="http://schemas.openxmlformats.org/officeDocument/2006/relationships/hyperlink" Target="https://www.kegg.jp/dbget-bin/www_bget?ko:K06923" TargetMode="External"/><Relationship Id="rId8977" Type="http://schemas.openxmlformats.org/officeDocument/2006/relationships/hyperlink" Target="https://www.kegg.jp/dbget-bin/www_bget?ko:" TargetMode="External"/><Relationship Id="rId3372" Type="http://schemas.openxmlformats.org/officeDocument/2006/relationships/hyperlink" Target="https://www.kegg.jp/kegg-bin/blastkoala_result_gene_list?id=fdcc166cff7cf902907463ff7eff1e42019cc537&amp;passwd=rLRQUz&amp;type=blastkoala&amp;code=user&amp;target=fig%7C1029756%2E3%2Epeg%2E1124" TargetMode="External"/><Relationship Id="rId4009" Type="http://schemas.openxmlformats.org/officeDocument/2006/relationships/hyperlink" Target="https://www.kegg.jp/dbget-bin/www_bget?ko:" TargetMode="External"/><Relationship Id="rId4423" Type="http://schemas.openxmlformats.org/officeDocument/2006/relationships/hyperlink" Target="https://www.kegg.jp/dbget-bin/www_bget?ko:" TargetMode="External"/><Relationship Id="rId7579" Type="http://schemas.openxmlformats.org/officeDocument/2006/relationships/hyperlink" Target="https://www.kegg.jp/dbget-bin/www_bget?ko:" TargetMode="External"/><Relationship Id="rId7993" Type="http://schemas.openxmlformats.org/officeDocument/2006/relationships/hyperlink" Target="https://www.kegg.jp/dbget-bin/www_bget?ko:K00380" TargetMode="External"/><Relationship Id="rId293" Type="http://schemas.openxmlformats.org/officeDocument/2006/relationships/hyperlink" Target="https://www.kegg.jp/dbget-bin/www_bget?ko:K01953" TargetMode="External"/><Relationship Id="rId3025" Type="http://schemas.openxmlformats.org/officeDocument/2006/relationships/hyperlink" Target="https://www.kegg.jp/dbget-bin/www_bget?ko:" TargetMode="External"/><Relationship Id="rId6595" Type="http://schemas.openxmlformats.org/officeDocument/2006/relationships/hyperlink" Target="https://www.kegg.jp/dbget-bin/www_bget?ko:K06911" TargetMode="External"/><Relationship Id="rId7646" Type="http://schemas.openxmlformats.org/officeDocument/2006/relationships/hyperlink" Target="https://www.kegg.jp/dbget-bin/www_bget?ko:K02056" TargetMode="External"/><Relationship Id="rId360" Type="http://schemas.openxmlformats.org/officeDocument/2006/relationships/hyperlink" Target="https://www.kegg.jp/dbget-bin/www_bget?ko:" TargetMode="External"/><Relationship Id="rId2041" Type="http://schemas.openxmlformats.org/officeDocument/2006/relationships/hyperlink" Target="https://www.kegg.jp/dbget-bin/www_bget?ko:K03704" TargetMode="External"/><Relationship Id="rId5197" Type="http://schemas.openxmlformats.org/officeDocument/2006/relationships/hyperlink" Target="https://www.kegg.jp/dbget-bin/www_bget?ko:" TargetMode="External"/><Relationship Id="rId6248" Type="http://schemas.openxmlformats.org/officeDocument/2006/relationships/hyperlink" Target="https://www.kegg.jp/dbget-bin/www_bget?ko:" TargetMode="External"/><Relationship Id="rId10627" Type="http://schemas.openxmlformats.org/officeDocument/2006/relationships/hyperlink" Target="https://www.kegg.jp/dbget-bin/www_bget?ko:" TargetMode="External"/><Relationship Id="rId5264" Type="http://schemas.openxmlformats.org/officeDocument/2006/relationships/hyperlink" Target="https://www.kegg.jp/dbget-bin/www_bget?ko:" TargetMode="External"/><Relationship Id="rId6662" Type="http://schemas.openxmlformats.org/officeDocument/2006/relationships/hyperlink" Target="https://www.kegg.jp/dbget-bin/www_bget?ko:" TargetMode="External"/><Relationship Id="rId7713" Type="http://schemas.openxmlformats.org/officeDocument/2006/relationships/hyperlink" Target="https://www.kegg.jp/kegg-bin/blastkoala_result_gene_list?id=fdcc166cff7cf902907463ff7eff1e42019cc537&amp;passwd=rLRQUz&amp;type=blastkoala&amp;code=user&amp;target=fig%7C1029756%2E3%2Epeg%2E2572" TargetMode="External"/><Relationship Id="rId2858" Type="http://schemas.openxmlformats.org/officeDocument/2006/relationships/hyperlink" Target="https://www.kegg.jp/dbget-bin/www_bget?ko:" TargetMode="External"/><Relationship Id="rId3909" Type="http://schemas.openxmlformats.org/officeDocument/2006/relationships/hyperlink" Target="https://www.kegg.jp/kegg-bin/blastkoala_result_gene_list?id=fdcc166cff7cf902907463ff7eff1e42019cc537&amp;passwd=rLRQUz&amp;type=blastkoala&amp;code=user&amp;target=fig%7C1029756%2E3%2Epeg%2E1304" TargetMode="External"/><Relationship Id="rId6315" Type="http://schemas.openxmlformats.org/officeDocument/2006/relationships/hyperlink" Target="https://www.kegg.jp/kegg-bin/blastkoala_result_gene_list?id=fdcc166cff7cf902907463ff7eff1e42019cc537&amp;passwd=rLRQUz&amp;type=blastkoala&amp;code=user&amp;target=fig%7C1029756%2E3%2Epeg%2E2106" TargetMode="External"/><Relationship Id="rId9885" Type="http://schemas.openxmlformats.org/officeDocument/2006/relationships/hyperlink" Target="https://www.kegg.jp/kegg-bin/blastkoala_result_gene_list?id=fdcc166cff7cf902907463ff7eff1e42019cc537&amp;passwd=rLRQUz&amp;type=blastkoala&amp;code=user&amp;target=fig%7C1029756%2E3%2Epeg%2E3296" TargetMode="External"/><Relationship Id="rId99" Type="http://schemas.openxmlformats.org/officeDocument/2006/relationships/hyperlink" Target="https://www.kegg.jp/dbget-bin/www_bget?ko:" TargetMode="External"/><Relationship Id="rId1874" Type="http://schemas.openxmlformats.org/officeDocument/2006/relationships/hyperlink" Target="https://www.kegg.jp/dbget-bin/www_bget?ko:" TargetMode="External"/><Relationship Id="rId2925" Type="http://schemas.openxmlformats.org/officeDocument/2006/relationships/hyperlink" Target="https://www.kegg.jp/kegg-bin/blastkoala_result_gene_list?id=fdcc166cff7cf902907463ff7eff1e42019cc537&amp;passwd=rLRQUz&amp;type=blastkoala&amp;code=user&amp;target=fig%7C1029756%2E3%2Epeg%2E975" TargetMode="External"/><Relationship Id="rId4280" Type="http://schemas.openxmlformats.org/officeDocument/2006/relationships/hyperlink" Target="https://www.kegg.jp/dbget-bin/www_bget?ko:" TargetMode="External"/><Relationship Id="rId5331" Type="http://schemas.openxmlformats.org/officeDocument/2006/relationships/hyperlink" Target="https://www.kegg.jp/kegg-bin/blastkoala_result_gene_list?id=fdcc166cff7cf902907463ff7eff1e42019cc537&amp;passwd=rLRQUz&amp;type=blastkoala&amp;code=user&amp;target=fig%7C1029756%2E3%2Epeg%2E1778" TargetMode="External"/><Relationship Id="rId8487" Type="http://schemas.openxmlformats.org/officeDocument/2006/relationships/hyperlink" Target="https://www.kegg.jp/kegg-bin/blastkoala_result_gene_list?id=fdcc166cff7cf902907463ff7eff1e42019cc537&amp;passwd=rLRQUz&amp;type=blastkoala&amp;code=user&amp;target=fig%7C1029756%2E3%2Epeg%2E2830" TargetMode="External"/><Relationship Id="rId9538" Type="http://schemas.openxmlformats.org/officeDocument/2006/relationships/hyperlink" Target="https://www.kegg.jp/dbget-bin/www_bget?ko:" TargetMode="External"/><Relationship Id="rId9952" Type="http://schemas.openxmlformats.org/officeDocument/2006/relationships/hyperlink" Target="https://www.kegg.jp/dbget-bin/www_bget?ko:K01262" TargetMode="External"/><Relationship Id="rId1527" Type="http://schemas.openxmlformats.org/officeDocument/2006/relationships/hyperlink" Target="https://www.kegg.jp/dbget-bin/www_bget?ko:" TargetMode="External"/><Relationship Id="rId1941" Type="http://schemas.openxmlformats.org/officeDocument/2006/relationships/hyperlink" Target="https://www.kegg.jp/dbget-bin/www_bget?ko:" TargetMode="External"/><Relationship Id="rId7089" Type="http://schemas.openxmlformats.org/officeDocument/2006/relationships/hyperlink" Target="https://www.kegg.jp/kegg-bin/blastkoala_result_gene_list?id=fdcc166cff7cf902907463ff7eff1e42019cc537&amp;passwd=rLRQUz&amp;type=blastkoala&amp;code=user&amp;target=fig%7C1029756%2E3%2Epeg%2E2364" TargetMode="External"/><Relationship Id="rId8554" Type="http://schemas.openxmlformats.org/officeDocument/2006/relationships/hyperlink" Target="https://www.kegg.jp/dbget-bin/www_bget?ko:K02881" TargetMode="External"/><Relationship Id="rId9605" Type="http://schemas.openxmlformats.org/officeDocument/2006/relationships/hyperlink" Target="https://www.kegg.jp/dbget-bin/www_bget?ko:" TargetMode="External"/><Relationship Id="rId10484" Type="http://schemas.openxmlformats.org/officeDocument/2006/relationships/hyperlink" Target="https://www.kegg.jp/dbget-bin/www_bget?ko:" TargetMode="External"/><Relationship Id="rId3699" Type="http://schemas.openxmlformats.org/officeDocument/2006/relationships/hyperlink" Target="https://www.kegg.jp/kegg-bin/blastkoala_result_gene_list?id=fdcc166cff7cf902907463ff7eff1e42019cc537&amp;passwd=rLRQUz&amp;type=blastkoala&amp;code=user&amp;target=fig%7C1029756%2E3%2Epeg%2E1234" TargetMode="External"/><Relationship Id="rId4000" Type="http://schemas.openxmlformats.org/officeDocument/2006/relationships/hyperlink" Target="https://www.kegg.jp/dbget-bin/www_bget?ko:" TargetMode="External"/><Relationship Id="rId7156" Type="http://schemas.openxmlformats.org/officeDocument/2006/relationships/hyperlink" Target="https://www.kegg.jp/dbget-bin/www_bget?ko:" TargetMode="External"/><Relationship Id="rId7570" Type="http://schemas.openxmlformats.org/officeDocument/2006/relationships/hyperlink" Target="https://www.kegg.jp/dbget-bin/www_bget?ko:" TargetMode="External"/><Relationship Id="rId8207" Type="http://schemas.openxmlformats.org/officeDocument/2006/relationships/hyperlink" Target="https://www.kegg.jp/dbget-bin/www_bget?ko:" TargetMode="External"/><Relationship Id="rId8621" Type="http://schemas.openxmlformats.org/officeDocument/2006/relationships/hyperlink" Target="https://www.kegg.jp/dbget-bin/www_bget?ko:" TargetMode="External"/><Relationship Id="rId10137" Type="http://schemas.openxmlformats.org/officeDocument/2006/relationships/hyperlink" Target="https://www.kegg.jp/kegg-bin/blastkoala_result_gene_list?id=fdcc166cff7cf902907463ff7eff1e42019cc537&amp;passwd=rLRQUz&amp;type=blastkoala&amp;code=user&amp;target=fig%7C1029756%2E3%2Epeg%2E3380" TargetMode="External"/><Relationship Id="rId6172" Type="http://schemas.openxmlformats.org/officeDocument/2006/relationships/hyperlink" Target="https://www.kegg.jp/dbget-bin/www_bget?ko:K02913" TargetMode="External"/><Relationship Id="rId7223" Type="http://schemas.openxmlformats.org/officeDocument/2006/relationships/hyperlink" Target="https://www.kegg.jp/dbget-bin/www_bget?ko:" TargetMode="External"/><Relationship Id="rId10551" Type="http://schemas.openxmlformats.org/officeDocument/2006/relationships/hyperlink" Target="https://www.kegg.jp/kegg-bin/blastkoala_result_gene_list?id=fdcc166cff7cf902907463ff7eff1e42019cc537&amp;passwd=rLRQUz&amp;type=blastkoala&amp;code=user&amp;target=fig%7C1029756%2E3%2Epeg%2E3518" TargetMode="External"/><Relationship Id="rId687" Type="http://schemas.openxmlformats.org/officeDocument/2006/relationships/hyperlink" Target="https://www.kegg.jp/dbget-bin/www_bget?ko:" TargetMode="External"/><Relationship Id="rId2368" Type="http://schemas.openxmlformats.org/officeDocument/2006/relationships/hyperlink" Target="https://www.kegg.jp/dbget-bin/www_bget?ko:K04043" TargetMode="External"/><Relationship Id="rId3766" Type="http://schemas.openxmlformats.org/officeDocument/2006/relationships/hyperlink" Target="https://www.kegg.jp/dbget-bin/www_bget?ko:" TargetMode="External"/><Relationship Id="rId4817" Type="http://schemas.openxmlformats.org/officeDocument/2006/relationships/hyperlink" Target="https://www.kegg.jp/dbget-bin/www_bget?ko:" TargetMode="External"/><Relationship Id="rId9395" Type="http://schemas.openxmlformats.org/officeDocument/2006/relationships/hyperlink" Target="https://www.kegg.jp/dbget-bin/www_bget?ko:K05810" TargetMode="External"/><Relationship Id="rId10204" Type="http://schemas.openxmlformats.org/officeDocument/2006/relationships/hyperlink" Target="https://www.kegg.jp/dbget-bin/www_bget?ko:" TargetMode="External"/><Relationship Id="rId2782" Type="http://schemas.openxmlformats.org/officeDocument/2006/relationships/hyperlink" Target="https://www.kegg.jp/dbget-bin/www_bget?ko:" TargetMode="External"/><Relationship Id="rId3419" Type="http://schemas.openxmlformats.org/officeDocument/2006/relationships/hyperlink" Target="https://www.kegg.jp/dbget-bin/www_bget?ko:" TargetMode="External"/><Relationship Id="rId3833" Type="http://schemas.openxmlformats.org/officeDocument/2006/relationships/hyperlink" Target="https://www.kegg.jp/dbget-bin/www_bget?ko:K03559" TargetMode="External"/><Relationship Id="rId6989" Type="http://schemas.openxmlformats.org/officeDocument/2006/relationships/hyperlink" Target="https://www.kegg.jp/dbget-bin/www_bget?ko:" TargetMode="External"/><Relationship Id="rId9048" Type="http://schemas.openxmlformats.org/officeDocument/2006/relationships/hyperlink" Target="https://www.kegg.jp/kegg-bin/blastkoala_result_gene_list?id=fdcc166cff7cf902907463ff7eff1e42019cc537&amp;passwd=rLRQUz&amp;type=blastkoala&amp;code=user&amp;target=fig%7C1029756%2E3%2Epeg%2E3017" TargetMode="External"/><Relationship Id="rId754" Type="http://schemas.openxmlformats.org/officeDocument/2006/relationships/hyperlink" Target="https://www.kegg.jp/kegg-bin/blastkoala_result_gene_list?id=fdcc166cff7cf902907463ff7eff1e42019cc537&amp;passwd=rLRQUz&amp;type=blastkoala&amp;code=user&amp;target=fig%7C1029756%2E3%2Epeg%2E252" TargetMode="External"/><Relationship Id="rId1384" Type="http://schemas.openxmlformats.org/officeDocument/2006/relationships/hyperlink" Target="https://www.kegg.jp/kegg-bin/blastkoala_result_gene_list?id=fdcc166cff7cf902907463ff7eff1e42019cc537&amp;passwd=rLRQUz&amp;type=blastkoala&amp;code=user&amp;target=fig%7C1029756%2E3%2Epeg%2E462" TargetMode="External"/><Relationship Id="rId2435" Type="http://schemas.openxmlformats.org/officeDocument/2006/relationships/hyperlink" Target="https://www.kegg.jp/dbget-bin/www_bget?ko:K02395" TargetMode="External"/><Relationship Id="rId3900" Type="http://schemas.openxmlformats.org/officeDocument/2006/relationships/hyperlink" Target="https://www.kegg.jp/kegg-bin/blastkoala_result_gene_list?id=fdcc166cff7cf902907463ff7eff1e42019cc537&amp;passwd=rLRQUz&amp;type=blastkoala&amp;code=user&amp;target=fig%7C1029756%2E3%2Epeg%2E1301" TargetMode="External"/><Relationship Id="rId9462" Type="http://schemas.openxmlformats.org/officeDocument/2006/relationships/hyperlink" Target="https://www.kegg.jp/kegg-bin/blastkoala_result_gene_list?id=fdcc166cff7cf902907463ff7eff1e42019cc537&amp;passwd=rLRQUz&amp;type=blastkoala&amp;code=user&amp;target=fig%7C1029756%2E3%2Epeg%2E3155" TargetMode="External"/><Relationship Id="rId90" Type="http://schemas.openxmlformats.org/officeDocument/2006/relationships/hyperlink" Target="https://www.kegg.jp/dbget-bin/www_bget?ko:" TargetMode="External"/><Relationship Id="rId407" Type="http://schemas.openxmlformats.org/officeDocument/2006/relationships/hyperlink" Target="https://www.kegg.jp/dbget-bin/www_bget?ko:" TargetMode="External"/><Relationship Id="rId821" Type="http://schemas.openxmlformats.org/officeDocument/2006/relationships/hyperlink" Target="https://www.kegg.jp/dbget-bin/www_bget?ko:K15578" TargetMode="External"/><Relationship Id="rId1037" Type="http://schemas.openxmlformats.org/officeDocument/2006/relationships/hyperlink" Target="https://www.kegg.jp/dbget-bin/www_bget?ko:K07636" TargetMode="External"/><Relationship Id="rId1451" Type="http://schemas.openxmlformats.org/officeDocument/2006/relationships/hyperlink" Target="https://www.kegg.jp/dbget-bin/www_bget?ko:K02115" TargetMode="External"/><Relationship Id="rId2502" Type="http://schemas.openxmlformats.org/officeDocument/2006/relationships/hyperlink" Target="https://www.kegg.jp/kegg-bin/blastkoala_result_gene_list?id=fdcc166cff7cf902907463ff7eff1e42019cc537&amp;passwd=rLRQUz&amp;type=blastkoala&amp;code=user&amp;target=fig%7C1029756%2E3%2Epeg%2E834" TargetMode="External"/><Relationship Id="rId5658" Type="http://schemas.openxmlformats.org/officeDocument/2006/relationships/hyperlink" Target="https://www.kegg.jp/kegg-bin/blastkoala_result_gene_list?id=fdcc166cff7cf902907463ff7eff1e42019cc537&amp;passwd=rLRQUz&amp;type=blastkoala&amp;code=user&amp;target=fig%7C1029756%2E3%2Epeg%2E1887" TargetMode="External"/><Relationship Id="rId6709" Type="http://schemas.openxmlformats.org/officeDocument/2006/relationships/hyperlink" Target="https://www.kegg.jp/dbget-bin/www_bget?ko:K11720" TargetMode="External"/><Relationship Id="rId8064" Type="http://schemas.openxmlformats.org/officeDocument/2006/relationships/hyperlink" Target="https://www.kegg.jp/kegg-bin/blastkoala_result_gene_list?id=fdcc166cff7cf902907463ff7eff1e42019cc537&amp;passwd=rLRQUz&amp;type=blastkoala&amp;code=user&amp;target=fig%7C1029756%2E3%2Epeg%2E2689" TargetMode="External"/><Relationship Id="rId9115" Type="http://schemas.openxmlformats.org/officeDocument/2006/relationships/hyperlink" Target="https://www.kegg.jp/dbget-bin/www_bget?ko:K00228" TargetMode="External"/><Relationship Id="rId1104" Type="http://schemas.openxmlformats.org/officeDocument/2006/relationships/hyperlink" Target="https://www.kegg.jp/dbget-bin/www_bget?ko:" TargetMode="External"/><Relationship Id="rId4674" Type="http://schemas.openxmlformats.org/officeDocument/2006/relationships/hyperlink" Target="https://www.kegg.jp/kegg-bin/blastkoala_result_gene_list?id=fdcc166cff7cf902907463ff7eff1e42019cc537&amp;passwd=rLRQUz&amp;type=blastkoala&amp;code=user&amp;target=fig%7C1029756%2E3%2Epeg%2E1559" TargetMode="External"/><Relationship Id="rId5725" Type="http://schemas.openxmlformats.org/officeDocument/2006/relationships/hyperlink" Target="https://www.kegg.jp/dbget-bin/www_bget?ko:" TargetMode="External"/><Relationship Id="rId7080" Type="http://schemas.openxmlformats.org/officeDocument/2006/relationships/hyperlink" Target="https://www.kegg.jp/kegg-bin/blastkoala_result_gene_list?id=fdcc166cff7cf902907463ff7eff1e42019cc537&amp;passwd=rLRQUz&amp;type=blastkoala&amp;code=user&amp;target=fig%7C1029756%2E3%2Epeg%2E2361" TargetMode="External"/><Relationship Id="rId8131" Type="http://schemas.openxmlformats.org/officeDocument/2006/relationships/hyperlink" Target="https://www.kegg.jp/dbget-bin/www_bget?ko:K00672" TargetMode="External"/><Relationship Id="rId10061" Type="http://schemas.openxmlformats.org/officeDocument/2006/relationships/hyperlink" Target="https://www.kegg.jp/dbget-bin/www_bget?ko:" TargetMode="External"/><Relationship Id="rId3276" Type="http://schemas.openxmlformats.org/officeDocument/2006/relationships/hyperlink" Target="https://www.kegg.jp/kegg-bin/blastkoala_result_gene_list?id=fdcc166cff7cf902907463ff7eff1e42019cc537&amp;passwd=rLRQUz&amp;type=blastkoala&amp;code=user&amp;target=fig%7C1029756%2E3%2Epeg%2E1092" TargetMode="External"/><Relationship Id="rId3690" Type="http://schemas.openxmlformats.org/officeDocument/2006/relationships/hyperlink" Target="https://www.kegg.jp/kegg-bin/blastkoala_result_gene_list?id=fdcc166cff7cf902907463ff7eff1e42019cc537&amp;passwd=rLRQUz&amp;type=blastkoala&amp;code=user&amp;target=fig%7C1029756%2E3%2Epeg%2E1231" TargetMode="External"/><Relationship Id="rId4327" Type="http://schemas.openxmlformats.org/officeDocument/2006/relationships/hyperlink" Target="https://www.kegg.jp/dbget-bin/www_bget?ko:" TargetMode="External"/><Relationship Id="rId197" Type="http://schemas.openxmlformats.org/officeDocument/2006/relationships/hyperlink" Target="https://www.kegg.jp/dbget-bin/www_bget?ko:" TargetMode="External"/><Relationship Id="rId2292" Type="http://schemas.openxmlformats.org/officeDocument/2006/relationships/hyperlink" Target="https://www.kegg.jp/kegg-bin/blastkoala_result_gene_list?id=fdcc166cff7cf902907463ff7eff1e42019cc537&amp;passwd=rLRQUz&amp;type=blastkoala&amp;code=user&amp;target=fig%7C1029756%2E3%2Epeg%2E764" TargetMode="External"/><Relationship Id="rId3343" Type="http://schemas.openxmlformats.org/officeDocument/2006/relationships/hyperlink" Target="https://www.kegg.jp/dbget-bin/www_bget?ko:K01733" TargetMode="External"/><Relationship Id="rId4741" Type="http://schemas.openxmlformats.org/officeDocument/2006/relationships/hyperlink" Target="https://www.kegg.jp/dbget-bin/www_bget?ko:" TargetMode="External"/><Relationship Id="rId6499" Type="http://schemas.openxmlformats.org/officeDocument/2006/relationships/hyperlink" Target="https://www.kegg.jp/dbget-bin/www_bget?ko:K07577" TargetMode="External"/><Relationship Id="rId7897" Type="http://schemas.openxmlformats.org/officeDocument/2006/relationships/hyperlink" Target="https://www.kegg.jp/dbget-bin/www_bget?ko:K02013" TargetMode="External"/><Relationship Id="rId8948" Type="http://schemas.openxmlformats.org/officeDocument/2006/relationships/hyperlink" Target="https://www.kegg.jp/dbget-bin/www_bget?ko:" TargetMode="External"/><Relationship Id="rId264" Type="http://schemas.openxmlformats.org/officeDocument/2006/relationships/hyperlink" Target="https://www.kegg.jp/dbget-bin/www_bget?ko:" TargetMode="External"/><Relationship Id="rId7964" Type="http://schemas.openxmlformats.org/officeDocument/2006/relationships/hyperlink" Target="https://www.kegg.jp/dbget-bin/www_bget?ko:K08643" TargetMode="External"/><Relationship Id="rId3410" Type="http://schemas.openxmlformats.org/officeDocument/2006/relationships/hyperlink" Target="https://www.kegg.jp/dbget-bin/www_bget?ko:" TargetMode="External"/><Relationship Id="rId6566" Type="http://schemas.openxmlformats.org/officeDocument/2006/relationships/hyperlink" Target="https://www.kegg.jp/dbget-bin/www_bget?ko:" TargetMode="External"/><Relationship Id="rId6980" Type="http://schemas.openxmlformats.org/officeDocument/2006/relationships/hyperlink" Target="https://www.kegg.jp/dbget-bin/www_bget?ko:K09458" TargetMode="External"/><Relationship Id="rId7617" Type="http://schemas.openxmlformats.org/officeDocument/2006/relationships/hyperlink" Target="https://www.kegg.jp/kegg-bin/blastkoala_result_gene_list?id=fdcc166cff7cf902907463ff7eff1e42019cc537&amp;passwd=rLRQUz&amp;type=blastkoala&amp;code=user&amp;target=fig%7C1029756%2E3%2Epeg%2E2540" TargetMode="External"/><Relationship Id="rId331" Type="http://schemas.openxmlformats.org/officeDocument/2006/relationships/hyperlink" Target="https://www.kegg.jp/kegg-bin/blastkoala_result_gene_list?id=fdcc166cff7cf902907463ff7eff1e42019cc537&amp;passwd=rLRQUz&amp;type=blastkoala&amp;code=user&amp;target=fig%7C1029756%2E3%2Epeg%2E111" TargetMode="External"/><Relationship Id="rId2012" Type="http://schemas.openxmlformats.org/officeDocument/2006/relationships/hyperlink" Target="https://www.kegg.jp/dbget-bin/www_bget?ko:" TargetMode="External"/><Relationship Id="rId5168" Type="http://schemas.openxmlformats.org/officeDocument/2006/relationships/hyperlink" Target="https://www.kegg.jp/dbget-bin/www_bget?ko:" TargetMode="External"/><Relationship Id="rId5582" Type="http://schemas.openxmlformats.org/officeDocument/2006/relationships/hyperlink" Target="https://www.kegg.jp/dbget-bin/www_bget?ko:" TargetMode="External"/><Relationship Id="rId6219" Type="http://schemas.openxmlformats.org/officeDocument/2006/relationships/hyperlink" Target="https://www.kegg.jp/kegg-bin/blastkoala_result_gene_list?id=fdcc166cff7cf902907463ff7eff1e42019cc537&amp;passwd=rLRQUz&amp;type=blastkoala&amp;code=user&amp;target=fig%7C1029756%2E3%2Epeg%2E2074" TargetMode="External"/><Relationship Id="rId6633" Type="http://schemas.openxmlformats.org/officeDocument/2006/relationships/hyperlink" Target="https://www.kegg.jp/kegg-bin/blastkoala_result_gene_list?id=fdcc166cff7cf902907463ff7eff1e42019cc537&amp;passwd=rLRQUz&amp;type=blastkoala&amp;code=user&amp;target=fig%7C1029756%2E3%2Epeg%2E2212" TargetMode="External"/><Relationship Id="rId9789" Type="http://schemas.openxmlformats.org/officeDocument/2006/relationships/hyperlink" Target="https://www.kegg.jp/kegg-bin/blastkoala_result_gene_list?id=fdcc166cff7cf902907463ff7eff1e42019cc537&amp;passwd=rLRQUz&amp;type=blastkoala&amp;code=user&amp;target=fig%7C1029756%2E3%2Epeg%2E3264" TargetMode="External"/><Relationship Id="rId1778" Type="http://schemas.openxmlformats.org/officeDocument/2006/relationships/hyperlink" Target="https://www.kegg.jp/dbget-bin/www_bget?ko:" TargetMode="External"/><Relationship Id="rId2829" Type="http://schemas.openxmlformats.org/officeDocument/2006/relationships/hyperlink" Target="https://www.kegg.jp/kegg-bin/blastkoala_result_gene_list?id=fdcc166cff7cf902907463ff7eff1e42019cc537&amp;passwd=rLRQUz&amp;type=blastkoala&amp;code=user&amp;target=fig%7C1029756%2E3%2Epeg%2E943" TargetMode="External"/><Relationship Id="rId4184" Type="http://schemas.openxmlformats.org/officeDocument/2006/relationships/hyperlink" Target="https://www.kegg.jp/dbget-bin/www_bget?ko:K03482" TargetMode="External"/><Relationship Id="rId5235" Type="http://schemas.openxmlformats.org/officeDocument/2006/relationships/hyperlink" Target="https://www.kegg.jp/kegg-bin/blastkoala_result_gene_list?id=fdcc166cff7cf902907463ff7eff1e42019cc537&amp;passwd=rLRQUz&amp;type=blastkoala&amp;code=user&amp;target=fig%7C1029756%2E3%2Epeg%2E1746" TargetMode="External"/><Relationship Id="rId6700" Type="http://schemas.openxmlformats.org/officeDocument/2006/relationships/hyperlink" Target="https://www.kegg.jp/dbget-bin/www_bget?ko:" TargetMode="External"/><Relationship Id="rId9856" Type="http://schemas.openxmlformats.org/officeDocument/2006/relationships/hyperlink" Target="https://www.kegg.jp/dbget-bin/www_bget?ko:" TargetMode="External"/><Relationship Id="rId4251" Type="http://schemas.openxmlformats.org/officeDocument/2006/relationships/hyperlink" Target="https://www.kegg.jp/kegg-bin/blastkoala_result_gene_list?id=fdcc166cff7cf902907463ff7eff1e42019cc537&amp;passwd=rLRQUz&amp;type=blastkoala&amp;code=user&amp;target=fig%7C1029756%2E3%2Epeg%2E1418" TargetMode="External"/><Relationship Id="rId5302" Type="http://schemas.openxmlformats.org/officeDocument/2006/relationships/hyperlink" Target="https://www.kegg.jp/dbget-bin/www_bget?ko:" TargetMode="External"/><Relationship Id="rId8458" Type="http://schemas.openxmlformats.org/officeDocument/2006/relationships/hyperlink" Target="https://www.kegg.jp/dbget-bin/www_bget?ko:" TargetMode="External"/><Relationship Id="rId9509" Type="http://schemas.openxmlformats.org/officeDocument/2006/relationships/hyperlink" Target="https://www.kegg.jp/dbget-bin/www_bget?ko:K06021" TargetMode="External"/><Relationship Id="rId1845" Type="http://schemas.openxmlformats.org/officeDocument/2006/relationships/hyperlink" Target="https://www.kegg.jp/dbget-bin/www_bget?ko:" TargetMode="External"/><Relationship Id="rId7474" Type="http://schemas.openxmlformats.org/officeDocument/2006/relationships/hyperlink" Target="https://www.kegg.jp/dbget-bin/www_bget?ko:" TargetMode="External"/><Relationship Id="rId8872" Type="http://schemas.openxmlformats.org/officeDocument/2006/relationships/hyperlink" Target="https://www.kegg.jp/dbget-bin/www_bget?ko:" TargetMode="External"/><Relationship Id="rId9923" Type="http://schemas.openxmlformats.org/officeDocument/2006/relationships/hyperlink" Target="https://www.kegg.jp/dbget-bin/www_bget?ko:" TargetMode="External"/><Relationship Id="rId10388" Type="http://schemas.openxmlformats.org/officeDocument/2006/relationships/hyperlink" Target="https://www.kegg.jp/dbget-bin/www_bget?ko:K01816" TargetMode="External"/><Relationship Id="rId1705" Type="http://schemas.openxmlformats.org/officeDocument/2006/relationships/hyperlink" Target="https://www.kegg.jp/kegg-bin/blastkoala_result_gene_list?id=fdcc166cff7cf902907463ff7eff1e42019cc537&amp;passwd=rLRQUz&amp;type=blastkoala&amp;code=user&amp;target=fig%7C1029756%2E3%2Epeg%2E569" TargetMode="External"/><Relationship Id="rId1912" Type="http://schemas.openxmlformats.org/officeDocument/2006/relationships/hyperlink" Target="https://www.kegg.jp/kegg-bin/blastkoala_result_gene_list?id=fdcc166cff7cf902907463ff7eff1e42019cc537&amp;passwd=rLRQUz&amp;type=blastkoala&amp;code=user&amp;target=fig%7C1029756%2E3%2Epeg%2E638" TargetMode="External"/><Relationship Id="rId6076" Type="http://schemas.openxmlformats.org/officeDocument/2006/relationships/hyperlink" Target="https://www.kegg.jp/dbget-bin/www_bget?ko:" TargetMode="External"/><Relationship Id="rId6283" Type="http://schemas.openxmlformats.org/officeDocument/2006/relationships/hyperlink" Target="https://www.kegg.jp/dbget-bin/www_bget?ko:" TargetMode="External"/><Relationship Id="rId7127" Type="http://schemas.openxmlformats.org/officeDocument/2006/relationships/hyperlink" Target="https://www.kegg.jp/dbget-bin/www_bget?ko:" TargetMode="External"/><Relationship Id="rId7681" Type="http://schemas.openxmlformats.org/officeDocument/2006/relationships/hyperlink" Target="https://www.kegg.jp/dbget-bin/www_bget?ko:K17226" TargetMode="External"/><Relationship Id="rId8525" Type="http://schemas.openxmlformats.org/officeDocument/2006/relationships/hyperlink" Target="https://www.kegg.jp/dbget-bin/www_bget?ko:K21700" TargetMode="External"/><Relationship Id="rId8732" Type="http://schemas.openxmlformats.org/officeDocument/2006/relationships/hyperlink" Target="https://www.kegg.jp/dbget-bin/www_bget?ko:K00339" TargetMode="External"/><Relationship Id="rId10248" Type="http://schemas.openxmlformats.org/officeDocument/2006/relationships/hyperlink" Target="https://www.kegg.jp/kegg-bin/blastkoala_result_gene_list?id=fdcc166cff7cf902907463ff7eff1e42019cc537&amp;passwd=rLRQUz&amp;type=blastkoala&amp;code=user&amp;target=fig%7C1029756%2E3%2Epeg%2E3417" TargetMode="External"/><Relationship Id="rId10455" Type="http://schemas.openxmlformats.org/officeDocument/2006/relationships/hyperlink" Target="https://www.kegg.jp/kegg-bin/blastkoala_result_gene_list?id=fdcc166cff7cf902907463ff7eff1e42019cc537&amp;passwd=rLRQUz&amp;type=blastkoala&amp;code=user&amp;target=fig%7C1029756%2E3%2Epeg%2E3486" TargetMode="External"/><Relationship Id="rId3877" Type="http://schemas.openxmlformats.org/officeDocument/2006/relationships/hyperlink" Target="https://www.kegg.jp/dbget-bin/www_bget?ko:" TargetMode="External"/><Relationship Id="rId4928" Type="http://schemas.openxmlformats.org/officeDocument/2006/relationships/hyperlink" Target="https://www.kegg.jp/dbget-bin/www_bget?ko:" TargetMode="External"/><Relationship Id="rId5092" Type="http://schemas.openxmlformats.org/officeDocument/2006/relationships/hyperlink" Target="https://www.kegg.jp/dbget-bin/www_bget?ko:K06140" TargetMode="External"/><Relationship Id="rId6490" Type="http://schemas.openxmlformats.org/officeDocument/2006/relationships/hyperlink" Target="https://www.kegg.jp/dbget-bin/www_bget?ko:K01588" TargetMode="External"/><Relationship Id="rId7334" Type="http://schemas.openxmlformats.org/officeDocument/2006/relationships/hyperlink" Target="https://www.kegg.jp/dbget-bin/www_bget?ko:" TargetMode="External"/><Relationship Id="rId7541" Type="http://schemas.openxmlformats.org/officeDocument/2006/relationships/hyperlink" Target="https://www.kegg.jp/dbget-bin/www_bget?ko:" TargetMode="External"/><Relationship Id="rId10108" Type="http://schemas.openxmlformats.org/officeDocument/2006/relationships/hyperlink" Target="https://www.kegg.jp/dbget-bin/www_bget?ko:K00573" TargetMode="External"/><Relationship Id="rId10315" Type="http://schemas.openxmlformats.org/officeDocument/2006/relationships/hyperlink" Target="https://www.kegg.jp/dbget-bin/www_bget?ko:" TargetMode="External"/><Relationship Id="rId10522" Type="http://schemas.openxmlformats.org/officeDocument/2006/relationships/hyperlink" Target="https://www.kegg.jp/dbget-bin/www_bget?ko:" TargetMode="External"/><Relationship Id="rId798" Type="http://schemas.openxmlformats.org/officeDocument/2006/relationships/hyperlink" Target="https://www.kegg.jp/dbget-bin/www_bget?ko:" TargetMode="External"/><Relationship Id="rId2479" Type="http://schemas.openxmlformats.org/officeDocument/2006/relationships/hyperlink" Target="https://www.kegg.jp/dbget-bin/www_bget?ko:K02392" TargetMode="External"/><Relationship Id="rId2686" Type="http://schemas.openxmlformats.org/officeDocument/2006/relationships/hyperlink" Target="https://www.kegg.jp/dbget-bin/www_bget?ko:" TargetMode="External"/><Relationship Id="rId2893" Type="http://schemas.openxmlformats.org/officeDocument/2006/relationships/hyperlink" Target="https://www.kegg.jp/dbget-bin/www_bget?ko:" TargetMode="External"/><Relationship Id="rId3737" Type="http://schemas.openxmlformats.org/officeDocument/2006/relationships/hyperlink" Target="https://www.kegg.jp/dbget-bin/www_bget?ko:" TargetMode="External"/><Relationship Id="rId3944" Type="http://schemas.openxmlformats.org/officeDocument/2006/relationships/hyperlink" Target="https://www.kegg.jp/dbget-bin/www_bget?ko:K11736" TargetMode="External"/><Relationship Id="rId6143" Type="http://schemas.openxmlformats.org/officeDocument/2006/relationships/hyperlink" Target="https://www.kegg.jp/dbget-bin/www_bget?ko:" TargetMode="External"/><Relationship Id="rId6350" Type="http://schemas.openxmlformats.org/officeDocument/2006/relationships/hyperlink" Target="https://www.kegg.jp/dbget-bin/www_bget?ko:" TargetMode="External"/><Relationship Id="rId7401" Type="http://schemas.openxmlformats.org/officeDocument/2006/relationships/hyperlink" Target="https://www.kegg.jp/kegg-bin/blastkoala_result_gene_list?id=fdcc166cff7cf902907463ff7eff1e42019cc537&amp;passwd=rLRQUz&amp;type=blastkoala&amp;code=user&amp;target=fig%7C1029756%2E3%2Epeg%2E2468" TargetMode="External"/><Relationship Id="rId9299" Type="http://schemas.openxmlformats.org/officeDocument/2006/relationships/hyperlink" Target="https://www.kegg.jp/dbget-bin/www_bget?ko:" TargetMode="External"/><Relationship Id="rId658" Type="http://schemas.openxmlformats.org/officeDocument/2006/relationships/hyperlink" Target="https://www.kegg.jp/kegg-bin/blastkoala_result_gene_list?id=fdcc166cff7cf902907463ff7eff1e42019cc537&amp;passwd=rLRQUz&amp;type=blastkoala&amp;code=user&amp;target=fig%7C1029756%2E3%2Epeg%2E220" TargetMode="External"/><Relationship Id="rId865" Type="http://schemas.openxmlformats.org/officeDocument/2006/relationships/hyperlink" Target="https://www.kegg.jp/kegg-bin/blastkoala_result_gene_list?id=fdcc166cff7cf902907463ff7eff1e42019cc537&amp;passwd=rLRQUz&amp;type=blastkoala&amp;code=user&amp;target=fig%7C1029756%2E3%2Epeg%2E289" TargetMode="External"/><Relationship Id="rId1288" Type="http://schemas.openxmlformats.org/officeDocument/2006/relationships/hyperlink" Target="https://www.kegg.jp/kegg-bin/blastkoala_result_gene_list?id=fdcc166cff7cf902907463ff7eff1e42019cc537&amp;passwd=rLRQUz&amp;type=blastkoala&amp;code=user&amp;target=fig%7C1029756%2E3%2Epeg%2E430" TargetMode="External"/><Relationship Id="rId1495" Type="http://schemas.openxmlformats.org/officeDocument/2006/relationships/hyperlink" Target="https://www.kegg.jp/kegg-bin/blastkoala_result_gene_list?id=fdcc166cff7cf902907463ff7eff1e42019cc537&amp;passwd=rLRQUz&amp;type=blastkoala&amp;code=user&amp;target=fig%7C1029756%2E3%2Epeg%2E499" TargetMode="External"/><Relationship Id="rId2339" Type="http://schemas.openxmlformats.org/officeDocument/2006/relationships/hyperlink" Target="https://www.kegg.jp/dbget-bin/www_bget?ko:K01729" TargetMode="External"/><Relationship Id="rId2546" Type="http://schemas.openxmlformats.org/officeDocument/2006/relationships/hyperlink" Target="https://www.kegg.jp/dbget-bin/www_bget?ko:K06873" TargetMode="External"/><Relationship Id="rId2753" Type="http://schemas.openxmlformats.org/officeDocument/2006/relationships/hyperlink" Target="https://www.kegg.jp/dbget-bin/www_bget?ko:K00971" TargetMode="External"/><Relationship Id="rId2960" Type="http://schemas.openxmlformats.org/officeDocument/2006/relationships/hyperlink" Target="https://www.kegg.jp/dbget-bin/www_bget?ko:K02071" TargetMode="External"/><Relationship Id="rId3804" Type="http://schemas.openxmlformats.org/officeDocument/2006/relationships/hyperlink" Target="https://www.kegg.jp/kegg-bin/blastkoala_result_gene_list?id=fdcc166cff7cf902907463ff7eff1e42019cc537&amp;passwd=rLRQUz&amp;type=blastkoala&amp;code=user&amp;target=fig%7C1029756%2E3%2Epeg%2E1269" TargetMode="External"/><Relationship Id="rId6003" Type="http://schemas.openxmlformats.org/officeDocument/2006/relationships/hyperlink" Target="https://www.kegg.jp/kegg-bin/blastkoala_result_gene_list?id=fdcc166cff7cf902907463ff7eff1e42019cc537&amp;passwd=rLRQUz&amp;type=blastkoala&amp;code=user&amp;target=fig%7C1029756%2E3%2Epeg%2E2002" TargetMode="External"/><Relationship Id="rId6210" Type="http://schemas.openxmlformats.org/officeDocument/2006/relationships/hyperlink" Target="https://www.kegg.jp/kegg-bin/blastkoala_result_gene_list?id=fdcc166cff7cf902907463ff7eff1e42019cc537&amp;passwd=rLRQUz&amp;type=blastkoala&amp;code=user&amp;target=fig%7C1029756%2E3%2Epeg%2E2071" TargetMode="External"/><Relationship Id="rId9159" Type="http://schemas.openxmlformats.org/officeDocument/2006/relationships/hyperlink" Target="https://www.kegg.jp/kegg-bin/blastkoala_result_gene_list?id=fdcc166cff7cf902907463ff7eff1e42019cc537&amp;passwd=rLRQUz&amp;type=blastkoala&amp;code=user&amp;target=fig%7C1029756%2E3%2Epeg%2E3054" TargetMode="External"/><Relationship Id="rId9366" Type="http://schemas.openxmlformats.org/officeDocument/2006/relationships/hyperlink" Target="https://www.kegg.jp/kegg-bin/blastkoala_result_gene_list?id=fdcc166cff7cf902907463ff7eff1e42019cc537&amp;passwd=rLRQUz&amp;type=blastkoala&amp;code=user&amp;target=fig%7C1029756%2E3%2Epeg%2E3123" TargetMode="External"/><Relationship Id="rId9573" Type="http://schemas.openxmlformats.org/officeDocument/2006/relationships/hyperlink" Target="https://www.kegg.jp/kegg-bin/blastkoala_result_gene_list?id=fdcc166cff7cf902907463ff7eff1e42019cc537&amp;passwd=rLRQUz&amp;type=blastkoala&amp;code=user&amp;target=fig%7C1029756%2E3%2Epeg%2E3192" TargetMode="External"/><Relationship Id="rId9780" Type="http://schemas.openxmlformats.org/officeDocument/2006/relationships/hyperlink" Target="https://www.kegg.jp/kegg-bin/blastkoala_result_gene_list?id=fdcc166cff7cf902907463ff7eff1e42019cc537&amp;passwd=rLRQUz&amp;type=blastkoala&amp;code=user&amp;target=fig%7C1029756%2E3%2Epeg%2E3261" TargetMode="External"/><Relationship Id="rId518" Type="http://schemas.openxmlformats.org/officeDocument/2006/relationships/hyperlink" Target="https://www.kegg.jp/dbget-bin/www_bget?ko:K07146" TargetMode="External"/><Relationship Id="rId725" Type="http://schemas.openxmlformats.org/officeDocument/2006/relationships/hyperlink" Target="https://www.kegg.jp/dbget-bin/www_bget?ko:K02498" TargetMode="External"/><Relationship Id="rId932" Type="http://schemas.openxmlformats.org/officeDocument/2006/relationships/hyperlink" Target="https://www.kegg.jp/dbget-bin/www_bget?ko:" TargetMode="External"/><Relationship Id="rId1148" Type="http://schemas.openxmlformats.org/officeDocument/2006/relationships/hyperlink" Target="https://www.kegg.jp/dbget-bin/www_bget?ko:K08973" TargetMode="External"/><Relationship Id="rId1355" Type="http://schemas.openxmlformats.org/officeDocument/2006/relationships/hyperlink" Target="https://www.kegg.jp/dbget-bin/www_bget?ko:K05367" TargetMode="External"/><Relationship Id="rId1562" Type="http://schemas.openxmlformats.org/officeDocument/2006/relationships/hyperlink" Target="https://www.kegg.jp/dbget-bin/www_bget?ko:" TargetMode="External"/><Relationship Id="rId2406" Type="http://schemas.openxmlformats.org/officeDocument/2006/relationships/hyperlink" Target="https://www.kegg.jp/kegg-bin/blastkoala_result_gene_list?id=fdcc166cff7cf902907463ff7eff1e42019cc537&amp;passwd=rLRQUz&amp;type=blastkoala&amp;code=user&amp;target=fig%7C1029756%2E3%2Epeg%2E802" TargetMode="External"/><Relationship Id="rId2613" Type="http://schemas.openxmlformats.org/officeDocument/2006/relationships/hyperlink" Target="https://www.kegg.jp/kegg-bin/blastkoala_result_gene_list?id=fdcc166cff7cf902907463ff7eff1e42019cc537&amp;passwd=rLRQUz&amp;type=blastkoala&amp;code=user&amp;target=fig%7C1029756%2E3%2Epeg%2E871" TargetMode="External"/><Relationship Id="rId5769" Type="http://schemas.openxmlformats.org/officeDocument/2006/relationships/hyperlink" Target="https://www.kegg.jp/kegg-bin/blastkoala_result_gene_list?id=fdcc166cff7cf902907463ff7eff1e42019cc537&amp;passwd=rLRQUz&amp;type=blastkoala&amp;code=user&amp;target=fig%7C1029756%2E3%2Epeg%2E1924" TargetMode="External"/><Relationship Id="rId8175" Type="http://schemas.openxmlformats.org/officeDocument/2006/relationships/hyperlink" Target="https://www.kegg.jp/kegg-bin/blastkoala_result_gene_list?id=fdcc166cff7cf902907463ff7eff1e42019cc537&amp;passwd=rLRQUz&amp;type=blastkoala&amp;code=user&amp;target=fig%7C1029756%2E3%2Epeg%2E2726" TargetMode="External"/><Relationship Id="rId8382" Type="http://schemas.openxmlformats.org/officeDocument/2006/relationships/hyperlink" Target="https://www.kegg.jp/kegg-bin/blastkoala_result_gene_list?id=fdcc166cff7cf902907463ff7eff1e42019cc537&amp;passwd=rLRQUz&amp;type=blastkoala&amp;code=user&amp;target=fig%7C1029756%2E3%2Epeg%2E2795" TargetMode="External"/><Relationship Id="rId9019" Type="http://schemas.openxmlformats.org/officeDocument/2006/relationships/hyperlink" Target="https://www.kegg.jp/dbget-bin/www_bget?ko:" TargetMode="External"/><Relationship Id="rId9226" Type="http://schemas.openxmlformats.org/officeDocument/2006/relationships/hyperlink" Target="https://www.kegg.jp/dbget-bin/www_bget?ko:" TargetMode="External"/><Relationship Id="rId9433" Type="http://schemas.openxmlformats.org/officeDocument/2006/relationships/hyperlink" Target="https://www.kegg.jp/dbget-bin/www_bget?ko:" TargetMode="External"/><Relationship Id="rId9640" Type="http://schemas.openxmlformats.org/officeDocument/2006/relationships/hyperlink" Target="https://www.kegg.jp/dbget-bin/www_bget?ko:K11689" TargetMode="External"/><Relationship Id="rId1008" Type="http://schemas.openxmlformats.org/officeDocument/2006/relationships/hyperlink" Target="https://www.kegg.jp/dbget-bin/www_bget?ko:" TargetMode="External"/><Relationship Id="rId1215" Type="http://schemas.openxmlformats.org/officeDocument/2006/relationships/hyperlink" Target="https://www.kegg.jp/dbget-bin/www_bget?ko:" TargetMode="External"/><Relationship Id="rId1422" Type="http://schemas.openxmlformats.org/officeDocument/2006/relationships/hyperlink" Target="https://www.kegg.jp/dbget-bin/www_bget?ko:" TargetMode="External"/><Relationship Id="rId2820" Type="http://schemas.openxmlformats.org/officeDocument/2006/relationships/hyperlink" Target="https://www.kegg.jp/kegg-bin/blastkoala_result_gene_list?id=fdcc166cff7cf902907463ff7eff1e42019cc537&amp;passwd=rLRQUz&amp;type=blastkoala&amp;code=user&amp;target=fig%7C1029756%2E3%2Epeg%2E940" TargetMode="External"/><Relationship Id="rId4578" Type="http://schemas.openxmlformats.org/officeDocument/2006/relationships/hyperlink" Target="https://www.kegg.jp/kegg-bin/blastkoala_result_gene_list?id=fdcc166cff7cf902907463ff7eff1e42019cc537&amp;passwd=rLRQUz&amp;type=blastkoala&amp;code=user&amp;target=fig%7C1029756%2E3%2Epeg%2E1527" TargetMode="External"/><Relationship Id="rId5976" Type="http://schemas.openxmlformats.org/officeDocument/2006/relationships/hyperlink" Target="https://www.kegg.jp/kegg-bin/blastkoala_result_gene_list?id=fdcc166cff7cf902907463ff7eff1e42019cc537&amp;passwd=rLRQUz&amp;type=blastkoala&amp;code=user&amp;target=fig%7C1029756%2E3%2Epeg%2E1993" TargetMode="External"/><Relationship Id="rId7191" Type="http://schemas.openxmlformats.org/officeDocument/2006/relationships/hyperlink" Target="https://www.kegg.jp/kegg-bin/blastkoala_result_gene_list?id=fdcc166cff7cf902907463ff7eff1e42019cc537&amp;passwd=rLRQUz&amp;type=blastkoala&amp;code=user&amp;target=fig%7C1029756%2E3%2Epeg%2E2398" TargetMode="External"/><Relationship Id="rId8035" Type="http://schemas.openxmlformats.org/officeDocument/2006/relationships/hyperlink" Target="https://www.kegg.jp/dbget-bin/www_bget?ko:K05966" TargetMode="External"/><Relationship Id="rId8242" Type="http://schemas.openxmlformats.org/officeDocument/2006/relationships/hyperlink" Target="https://www.kegg.jp/dbget-bin/www_bget?ko:" TargetMode="External"/><Relationship Id="rId61" Type="http://schemas.openxmlformats.org/officeDocument/2006/relationships/hyperlink" Target="https://www.kegg.jp/kegg-bin/blastkoala_result_gene_list?id=fdcc166cff7cf902907463ff7eff1e42019cc537&amp;passwd=rLRQUz&amp;type=blastkoala&amp;code=user&amp;target=fig%7C1029756%2E3%2Epeg%2E21" TargetMode="External"/><Relationship Id="rId3387" Type="http://schemas.openxmlformats.org/officeDocument/2006/relationships/hyperlink" Target="https://www.kegg.jp/kegg-bin/blastkoala_result_gene_list?id=fdcc166cff7cf902907463ff7eff1e42019cc537&amp;passwd=rLRQUz&amp;type=blastkoala&amp;code=user&amp;target=fig%7C1029756%2E3%2Epeg%2E1129" TargetMode="External"/><Relationship Id="rId4785" Type="http://schemas.openxmlformats.org/officeDocument/2006/relationships/hyperlink" Target="https://www.kegg.jp/kegg-bin/blastkoala_result_gene_list?id=fdcc166cff7cf902907463ff7eff1e42019cc537&amp;passwd=rLRQUz&amp;type=blastkoala&amp;code=user&amp;target=fig%7C1029756%2E3%2Epeg%2E1596" TargetMode="External"/><Relationship Id="rId4992" Type="http://schemas.openxmlformats.org/officeDocument/2006/relationships/hyperlink" Target="https://www.kegg.jp/kegg-bin/blastkoala_result_gene_list?id=fdcc166cff7cf902907463ff7eff1e42019cc537&amp;passwd=rLRQUz&amp;type=blastkoala&amp;code=user&amp;target=fig%7C1029756%2E3%2Epeg%2E1665" TargetMode="External"/><Relationship Id="rId5629" Type="http://schemas.openxmlformats.org/officeDocument/2006/relationships/hyperlink" Target="https://www.kegg.jp/dbget-bin/www_bget?ko:" TargetMode="External"/><Relationship Id="rId5836" Type="http://schemas.openxmlformats.org/officeDocument/2006/relationships/hyperlink" Target="https://www.kegg.jp/dbget-bin/www_bget?ko:K02291" TargetMode="External"/><Relationship Id="rId7051" Type="http://schemas.openxmlformats.org/officeDocument/2006/relationships/hyperlink" Target="https://www.kegg.jp/dbget-bin/www_bget?ko:K01952" TargetMode="External"/><Relationship Id="rId8102" Type="http://schemas.openxmlformats.org/officeDocument/2006/relationships/hyperlink" Target="https://www.kegg.jp/dbget-bin/www_bget?ko:" TargetMode="External"/><Relationship Id="rId9500" Type="http://schemas.openxmlformats.org/officeDocument/2006/relationships/hyperlink" Target="https://www.kegg.jp/dbget-bin/www_bget?ko:" TargetMode="External"/><Relationship Id="rId10172" Type="http://schemas.openxmlformats.org/officeDocument/2006/relationships/hyperlink" Target="https://www.kegg.jp/dbget-bin/www_bget?ko:" TargetMode="External"/><Relationship Id="rId2196" Type="http://schemas.openxmlformats.org/officeDocument/2006/relationships/hyperlink" Target="https://www.kegg.jp/kegg-bin/blastkoala_result_gene_list?id=fdcc166cff7cf902907463ff7eff1e42019cc537&amp;passwd=rLRQUz&amp;type=blastkoala&amp;code=user&amp;target=fig%7C1029756%2E3%2Epeg%2E732" TargetMode="External"/><Relationship Id="rId3594" Type="http://schemas.openxmlformats.org/officeDocument/2006/relationships/hyperlink" Target="https://www.kegg.jp/kegg-bin/blastkoala_result_gene_list?id=fdcc166cff7cf902907463ff7eff1e42019cc537&amp;passwd=rLRQUz&amp;type=blastkoala&amp;code=user&amp;target=fig%7C1029756%2E3%2Epeg%2E1199" TargetMode="External"/><Relationship Id="rId4438" Type="http://schemas.openxmlformats.org/officeDocument/2006/relationships/hyperlink" Target="https://www.kegg.jp/dbget-bin/www_bget?ko:K00059" TargetMode="External"/><Relationship Id="rId4645" Type="http://schemas.openxmlformats.org/officeDocument/2006/relationships/hyperlink" Target="https://www.kegg.jp/dbget-bin/www_bget?ko:" TargetMode="External"/><Relationship Id="rId4852" Type="http://schemas.openxmlformats.org/officeDocument/2006/relationships/hyperlink" Target="https://www.kegg.jp/dbget-bin/www_bget?ko:K03734" TargetMode="External"/><Relationship Id="rId5903" Type="http://schemas.openxmlformats.org/officeDocument/2006/relationships/hyperlink" Target="https://www.kegg.jp/dbget-bin/www_bget?ko:" TargetMode="External"/><Relationship Id="rId10032" Type="http://schemas.openxmlformats.org/officeDocument/2006/relationships/hyperlink" Target="https://www.kegg.jp/kegg-bin/blastkoala_result_gene_list?id=fdcc166cff7cf902907463ff7eff1e42019cc537&amp;passwd=rLRQUz&amp;type=blastkoala&amp;code=user&amp;target=fig%7C1029756%2E3%2Epeg%2E3345" TargetMode="External"/><Relationship Id="rId168" Type="http://schemas.openxmlformats.org/officeDocument/2006/relationships/hyperlink" Target="https://www.kegg.jp/dbget-bin/www_bget?ko:K00096" TargetMode="External"/><Relationship Id="rId3247" Type="http://schemas.openxmlformats.org/officeDocument/2006/relationships/hyperlink" Target="https://www.kegg.jp/dbget-bin/www_bget?ko:K00799" TargetMode="External"/><Relationship Id="rId3454" Type="http://schemas.openxmlformats.org/officeDocument/2006/relationships/hyperlink" Target="https://www.kegg.jp/dbget-bin/www_bget?ko:" TargetMode="External"/><Relationship Id="rId3661" Type="http://schemas.openxmlformats.org/officeDocument/2006/relationships/hyperlink" Target="https://www.kegg.jp/dbget-bin/www_bget?ko:" TargetMode="External"/><Relationship Id="rId4505" Type="http://schemas.openxmlformats.org/officeDocument/2006/relationships/hyperlink" Target="https://www.kegg.jp/dbget-bin/www_bget?ko:" TargetMode="External"/><Relationship Id="rId4712" Type="http://schemas.openxmlformats.org/officeDocument/2006/relationships/hyperlink" Target="https://www.kegg.jp/dbget-bin/www_bget?ko:" TargetMode="External"/><Relationship Id="rId7868" Type="http://schemas.openxmlformats.org/officeDocument/2006/relationships/hyperlink" Target="https://www.kegg.jp/dbget-bin/www_bget?ko:" TargetMode="External"/><Relationship Id="rId8919" Type="http://schemas.openxmlformats.org/officeDocument/2006/relationships/hyperlink" Target="https://www.kegg.jp/kegg-bin/blastkoala_result_gene_list?id=fdcc166cff7cf902907463ff7eff1e42019cc537&amp;passwd=rLRQUz&amp;type=blastkoala&amp;code=user&amp;target=fig%7C1029756%2E3%2Epeg%2E2974" TargetMode="External"/><Relationship Id="rId375" Type="http://schemas.openxmlformats.org/officeDocument/2006/relationships/hyperlink" Target="https://www.kegg.jp/dbget-bin/www_bget?ko:K13829" TargetMode="External"/><Relationship Id="rId582" Type="http://schemas.openxmlformats.org/officeDocument/2006/relationships/hyperlink" Target="https://www.kegg.jp/dbget-bin/www_bget?ko:K01674" TargetMode="External"/><Relationship Id="rId2056" Type="http://schemas.openxmlformats.org/officeDocument/2006/relationships/hyperlink" Target="https://www.kegg.jp/dbget-bin/www_bget?ko:K01890" TargetMode="External"/><Relationship Id="rId2263" Type="http://schemas.openxmlformats.org/officeDocument/2006/relationships/hyperlink" Target="https://www.kegg.jp/dbget-bin/www_bget?ko:" TargetMode="External"/><Relationship Id="rId2470" Type="http://schemas.openxmlformats.org/officeDocument/2006/relationships/hyperlink" Target="https://www.kegg.jp/dbget-bin/www_bget?ko:K02387" TargetMode="External"/><Relationship Id="rId3107" Type="http://schemas.openxmlformats.org/officeDocument/2006/relationships/hyperlink" Target="https://www.kegg.jp/dbget-bin/www_bget?ko:" TargetMode="External"/><Relationship Id="rId3314" Type="http://schemas.openxmlformats.org/officeDocument/2006/relationships/hyperlink" Target="https://www.kegg.jp/dbget-bin/www_bget?ko:" TargetMode="External"/><Relationship Id="rId3521" Type="http://schemas.openxmlformats.org/officeDocument/2006/relationships/hyperlink" Target="https://www.kegg.jp/dbget-bin/www_bget?ko:" TargetMode="External"/><Relationship Id="rId6677" Type="http://schemas.openxmlformats.org/officeDocument/2006/relationships/hyperlink" Target="https://www.kegg.jp/dbget-bin/www_bget?ko:" TargetMode="External"/><Relationship Id="rId6884" Type="http://schemas.openxmlformats.org/officeDocument/2006/relationships/hyperlink" Target="https://www.kegg.jp/dbget-bin/www_bget?ko:" TargetMode="External"/><Relationship Id="rId7728" Type="http://schemas.openxmlformats.org/officeDocument/2006/relationships/hyperlink" Target="https://www.kegg.jp/kegg-bin/blastkoala_result_gene_list?id=fdcc166cff7cf902907463ff7eff1e42019cc537&amp;passwd=rLRQUz&amp;type=blastkoala&amp;code=user&amp;target=fig%7C1029756%2E3%2Epeg%2E2577" TargetMode="External"/><Relationship Id="rId7935" Type="http://schemas.openxmlformats.org/officeDocument/2006/relationships/hyperlink" Target="https://www.kegg.jp/kegg-bin/blastkoala_result_gene_list?id=fdcc166cff7cf902907463ff7eff1e42019cc537&amp;passwd=rLRQUz&amp;type=blastkoala&amp;code=user&amp;target=fig%7C1029756%2E3%2Epeg%2E2646" TargetMode="External"/><Relationship Id="rId9083" Type="http://schemas.openxmlformats.org/officeDocument/2006/relationships/hyperlink" Target="https://www.kegg.jp/dbget-bin/www_bget?ko:" TargetMode="External"/><Relationship Id="rId9290" Type="http://schemas.openxmlformats.org/officeDocument/2006/relationships/hyperlink" Target="https://www.kegg.jp/dbget-bin/www_bget?ko:" TargetMode="External"/><Relationship Id="rId235" Type="http://schemas.openxmlformats.org/officeDocument/2006/relationships/hyperlink" Target="https://www.kegg.jp/kegg-bin/blastkoala_result_gene_list?id=fdcc166cff7cf902907463ff7eff1e42019cc537&amp;passwd=rLRQUz&amp;type=blastkoala&amp;code=user&amp;target=fig%7C1029756%2E3%2Epeg%2E79" TargetMode="External"/><Relationship Id="rId442" Type="http://schemas.openxmlformats.org/officeDocument/2006/relationships/hyperlink" Target="https://www.kegg.jp/kegg-bin/blastkoala_result_gene_list?id=fdcc166cff7cf902907463ff7eff1e42019cc537&amp;passwd=rLRQUz&amp;type=blastkoala&amp;code=user&amp;target=fig%7C1029756%2E3%2Epeg%2E148" TargetMode="External"/><Relationship Id="rId1072" Type="http://schemas.openxmlformats.org/officeDocument/2006/relationships/hyperlink" Target="https://www.kegg.jp/kegg-bin/blastkoala_result_gene_list?id=fdcc166cff7cf902907463ff7eff1e42019cc537&amp;passwd=rLRQUz&amp;type=blastkoala&amp;code=user&amp;target=fig%7C1029756%2E3%2Epeg%2E358" TargetMode="External"/><Relationship Id="rId2123" Type="http://schemas.openxmlformats.org/officeDocument/2006/relationships/hyperlink" Target="https://www.kegg.jp/dbget-bin/www_bget?ko:" TargetMode="External"/><Relationship Id="rId2330" Type="http://schemas.openxmlformats.org/officeDocument/2006/relationships/hyperlink" Target="https://www.kegg.jp/dbget-bin/www_bget?ko:" TargetMode="External"/><Relationship Id="rId5279" Type="http://schemas.openxmlformats.org/officeDocument/2006/relationships/hyperlink" Target="https://www.kegg.jp/dbget-bin/www_bget?ko:" TargetMode="External"/><Relationship Id="rId5486" Type="http://schemas.openxmlformats.org/officeDocument/2006/relationships/hyperlink" Target="https://www.kegg.jp/dbget-bin/www_bget?ko:K06946" TargetMode="External"/><Relationship Id="rId5693" Type="http://schemas.openxmlformats.org/officeDocument/2006/relationships/hyperlink" Target="https://www.kegg.jp/dbget-bin/www_bget?ko:" TargetMode="External"/><Relationship Id="rId6537" Type="http://schemas.openxmlformats.org/officeDocument/2006/relationships/hyperlink" Target="https://www.kegg.jp/kegg-bin/blastkoala_result_gene_list?id=fdcc166cff7cf902907463ff7eff1e42019cc537&amp;passwd=rLRQUz&amp;type=blastkoala&amp;code=user&amp;target=fig%7C1029756%2E3%2Epeg%2E2180" TargetMode="External"/><Relationship Id="rId6744" Type="http://schemas.openxmlformats.org/officeDocument/2006/relationships/hyperlink" Target="https://www.kegg.jp/kegg-bin/blastkoala_result_gene_list?id=fdcc166cff7cf902907463ff7eff1e42019cc537&amp;passwd=rLRQUz&amp;type=blastkoala&amp;code=user&amp;target=fig%7C1029756%2E3%2Epeg%2E2249" TargetMode="External"/><Relationship Id="rId9150" Type="http://schemas.openxmlformats.org/officeDocument/2006/relationships/hyperlink" Target="https://www.kegg.jp/kegg-bin/blastkoala_result_gene_list?id=fdcc166cff7cf902907463ff7eff1e42019cc537&amp;passwd=rLRQUz&amp;type=blastkoala&amp;code=user&amp;target=fig%7C1029756%2E3%2Epeg%2E3051" TargetMode="External"/><Relationship Id="rId302" Type="http://schemas.openxmlformats.org/officeDocument/2006/relationships/hyperlink" Target="https://www.kegg.jp/dbget-bin/www_bget?ko:K06041" TargetMode="External"/><Relationship Id="rId4088" Type="http://schemas.openxmlformats.org/officeDocument/2006/relationships/hyperlink" Target="https://www.kegg.jp/dbget-bin/www_bget?ko:" TargetMode="External"/><Relationship Id="rId4295" Type="http://schemas.openxmlformats.org/officeDocument/2006/relationships/hyperlink" Target="https://www.kegg.jp/dbget-bin/www_bget?ko:" TargetMode="External"/><Relationship Id="rId5139" Type="http://schemas.openxmlformats.org/officeDocument/2006/relationships/hyperlink" Target="https://www.kegg.jp/kegg-bin/blastkoala_result_gene_list?id=fdcc166cff7cf902907463ff7eff1e42019cc537&amp;passwd=rLRQUz&amp;type=blastkoala&amp;code=user&amp;target=fig%7C1029756%2E3%2Epeg%2E1714" TargetMode="External"/><Relationship Id="rId5346" Type="http://schemas.openxmlformats.org/officeDocument/2006/relationships/hyperlink" Target="https://www.kegg.jp/kegg-bin/blastkoala_result_gene_list?id=fdcc166cff7cf902907463ff7eff1e42019cc537&amp;passwd=rLRQUz&amp;type=blastkoala&amp;code=user&amp;target=fig%7C1029756%2E3%2Epeg%2E1783" TargetMode="External"/><Relationship Id="rId5553" Type="http://schemas.openxmlformats.org/officeDocument/2006/relationships/hyperlink" Target="https://www.kegg.jp/kegg-bin/blastkoala_result_gene_list?id=fdcc166cff7cf902907463ff7eff1e42019cc537&amp;passwd=rLRQUz&amp;type=blastkoala&amp;code=user&amp;target=fig%7C1029756%2E3%2Epeg%2E1852" TargetMode="External"/><Relationship Id="rId6951" Type="http://schemas.openxmlformats.org/officeDocument/2006/relationships/hyperlink" Target="https://www.kegg.jp/kegg-bin/blastkoala_result_gene_list?id=fdcc166cff7cf902907463ff7eff1e42019cc537&amp;passwd=rLRQUz&amp;type=blastkoala&amp;code=user&amp;target=fig%7C1029756%2E3%2Epeg%2E2318" TargetMode="External"/><Relationship Id="rId9010" Type="http://schemas.openxmlformats.org/officeDocument/2006/relationships/hyperlink" Target="https://www.kegg.jp/dbget-bin/www_bget?ko:" TargetMode="External"/><Relationship Id="rId1889" Type="http://schemas.openxmlformats.org/officeDocument/2006/relationships/hyperlink" Target="https://www.kegg.jp/dbget-bin/www_bget?ko:K00799" TargetMode="External"/><Relationship Id="rId4155" Type="http://schemas.openxmlformats.org/officeDocument/2006/relationships/hyperlink" Target="https://www.kegg.jp/kegg-bin/blastkoala_result_gene_list?id=fdcc166cff7cf902907463ff7eff1e42019cc537&amp;passwd=rLRQUz&amp;type=blastkoala&amp;code=user&amp;target=fig%7C1029756%2E3%2Epeg%2E1386" TargetMode="External"/><Relationship Id="rId4362" Type="http://schemas.openxmlformats.org/officeDocument/2006/relationships/hyperlink" Target="https://www.kegg.jp/kegg-bin/blastkoala_result_gene_list?id=fdcc166cff7cf902907463ff7eff1e42019cc537&amp;passwd=rLRQUz&amp;type=blastkoala&amp;code=user&amp;target=fig%7C1029756%2E3%2Epeg%2E1455" TargetMode="External"/><Relationship Id="rId5206" Type="http://schemas.openxmlformats.org/officeDocument/2006/relationships/hyperlink" Target="https://www.kegg.jp/dbget-bin/www_bget?ko:K00432" TargetMode="External"/><Relationship Id="rId5760" Type="http://schemas.openxmlformats.org/officeDocument/2006/relationships/hyperlink" Target="https://www.kegg.jp/kegg-bin/blastkoala_result_gene_list?id=fdcc166cff7cf902907463ff7eff1e42019cc537&amp;passwd=rLRQUz&amp;type=blastkoala&amp;code=user&amp;target=fig%7C1029756%2E3%2Epeg%2E1921" TargetMode="External"/><Relationship Id="rId6604" Type="http://schemas.openxmlformats.org/officeDocument/2006/relationships/hyperlink" Target="https://www.kegg.jp/dbget-bin/www_bget?ko:" TargetMode="External"/><Relationship Id="rId6811" Type="http://schemas.openxmlformats.org/officeDocument/2006/relationships/hyperlink" Target="https://www.kegg.jp/dbget-bin/www_bget?ko:K00748" TargetMode="External"/><Relationship Id="rId9967" Type="http://schemas.openxmlformats.org/officeDocument/2006/relationships/hyperlink" Target="https://www.kegg.jp/dbget-bin/www_bget?ko:K02535" TargetMode="External"/><Relationship Id="rId1749" Type="http://schemas.openxmlformats.org/officeDocument/2006/relationships/hyperlink" Target="https://www.kegg.jp/dbget-bin/www_bget?ko:" TargetMode="External"/><Relationship Id="rId1956" Type="http://schemas.openxmlformats.org/officeDocument/2006/relationships/hyperlink" Target="https://www.kegg.jp/kegg-bin/blastkoala_result_gene_list?id=fdcc166cff7cf902907463ff7eff1e42019cc537&amp;passwd=rLRQUz&amp;type=blastkoala&amp;code=user&amp;target=fig%7C1029756%2E3%2Epeg%2E652" TargetMode="External"/><Relationship Id="rId3171" Type="http://schemas.openxmlformats.org/officeDocument/2006/relationships/hyperlink" Target="https://www.kegg.jp/kegg-bin/blastkoala_result_gene_list?id=fdcc166cff7cf902907463ff7eff1e42019cc537&amp;passwd=rLRQUz&amp;type=blastkoala&amp;code=user&amp;target=fig%7C1029756%2E3%2Epeg%2E1057" TargetMode="External"/><Relationship Id="rId4015" Type="http://schemas.openxmlformats.org/officeDocument/2006/relationships/hyperlink" Target="https://www.kegg.jp/dbget-bin/www_bget?ko:K09768" TargetMode="External"/><Relationship Id="rId5413" Type="http://schemas.openxmlformats.org/officeDocument/2006/relationships/hyperlink" Target="https://www.kegg.jp/dbget-bin/www_bget?ko:K03306" TargetMode="External"/><Relationship Id="rId5620" Type="http://schemas.openxmlformats.org/officeDocument/2006/relationships/hyperlink" Target="https://www.kegg.jp/dbget-bin/www_bget?ko:K00525" TargetMode="External"/><Relationship Id="rId8569" Type="http://schemas.openxmlformats.org/officeDocument/2006/relationships/hyperlink" Target="https://www.kegg.jp/dbget-bin/www_bget?ko:K02895" TargetMode="External"/><Relationship Id="rId8776" Type="http://schemas.openxmlformats.org/officeDocument/2006/relationships/hyperlink" Target="https://www.kegg.jp/dbget-bin/www_bget?ko:K00697" TargetMode="External"/><Relationship Id="rId8983" Type="http://schemas.openxmlformats.org/officeDocument/2006/relationships/hyperlink" Target="https://www.kegg.jp/dbget-bin/www_bget?ko:K02996" TargetMode="External"/><Relationship Id="rId9827" Type="http://schemas.openxmlformats.org/officeDocument/2006/relationships/hyperlink" Target="https://www.kegg.jp/dbget-bin/www_bget?ko:" TargetMode="External"/><Relationship Id="rId10499" Type="http://schemas.openxmlformats.org/officeDocument/2006/relationships/hyperlink" Target="https://www.kegg.jp/dbget-bin/www_bget?ko:" TargetMode="External"/><Relationship Id="rId1609" Type="http://schemas.openxmlformats.org/officeDocument/2006/relationships/hyperlink" Target="https://www.kegg.jp/kegg-bin/blastkoala_result_gene_list?id=fdcc166cff7cf902907463ff7eff1e42019cc537&amp;passwd=rLRQUz&amp;type=blastkoala&amp;code=user&amp;target=fig%7C1029756%2E3%2Epeg%2E537" TargetMode="External"/><Relationship Id="rId1816" Type="http://schemas.openxmlformats.org/officeDocument/2006/relationships/hyperlink" Target="https://www.kegg.jp/kegg-bin/blastkoala_result_gene_list?id=fdcc166cff7cf902907463ff7eff1e42019cc537&amp;passwd=rLRQUz&amp;type=blastkoala&amp;code=user&amp;target=fig%7C1029756%2E3%2Epeg%2E606" TargetMode="External"/><Relationship Id="rId4222" Type="http://schemas.openxmlformats.org/officeDocument/2006/relationships/hyperlink" Target="https://www.kegg.jp/dbget-bin/www_bget?ko:K19117" TargetMode="External"/><Relationship Id="rId7378" Type="http://schemas.openxmlformats.org/officeDocument/2006/relationships/hyperlink" Target="https://www.kegg.jp/dbget-bin/www_bget?ko:" TargetMode="External"/><Relationship Id="rId7585" Type="http://schemas.openxmlformats.org/officeDocument/2006/relationships/hyperlink" Target="https://www.kegg.jp/dbget-bin/www_bget?ko:" TargetMode="External"/><Relationship Id="rId7792" Type="http://schemas.openxmlformats.org/officeDocument/2006/relationships/hyperlink" Target="https://www.kegg.jp/dbget-bin/www_bget?ko:" TargetMode="External"/><Relationship Id="rId8429" Type="http://schemas.openxmlformats.org/officeDocument/2006/relationships/hyperlink" Target="https://www.kegg.jp/dbget-bin/www_bget?ko:" TargetMode="External"/><Relationship Id="rId8636" Type="http://schemas.openxmlformats.org/officeDocument/2006/relationships/hyperlink" Target="https://www.kegg.jp/dbget-bin/www_bget?ko:" TargetMode="External"/><Relationship Id="rId8843" Type="http://schemas.openxmlformats.org/officeDocument/2006/relationships/hyperlink" Target="https://www.kegg.jp/dbget-bin/www_bget?ko:" TargetMode="External"/><Relationship Id="rId10359" Type="http://schemas.openxmlformats.org/officeDocument/2006/relationships/hyperlink" Target="https://www.kegg.jp/kegg-bin/blastkoala_result_gene_list?id=fdcc166cff7cf902907463ff7eff1e42019cc537&amp;passwd=rLRQUz&amp;type=blastkoala&amp;code=user&amp;target=fig%7C1029756%2E3%2Epeg%2E3454" TargetMode="External"/><Relationship Id="rId10566" Type="http://schemas.openxmlformats.org/officeDocument/2006/relationships/hyperlink" Target="https://www.kegg.jp/kegg-bin/blastkoala_result_gene_list?id=fdcc166cff7cf902907463ff7eff1e42019cc537&amp;passwd=rLRQUz&amp;type=blastkoala&amp;code=user&amp;target=fig%7C1029756%2E3%2Epeg%2E3523" TargetMode="External"/><Relationship Id="rId3031" Type="http://schemas.openxmlformats.org/officeDocument/2006/relationships/hyperlink" Target="https://www.kegg.jp/dbget-bin/www_bget?ko:" TargetMode="External"/><Relationship Id="rId3988" Type="http://schemas.openxmlformats.org/officeDocument/2006/relationships/hyperlink" Target="https://www.kegg.jp/dbget-bin/www_bget?ko:" TargetMode="External"/><Relationship Id="rId6187" Type="http://schemas.openxmlformats.org/officeDocument/2006/relationships/hyperlink" Target="https://www.kegg.jp/dbget-bin/www_bget?ko:K03307" TargetMode="External"/><Relationship Id="rId6394" Type="http://schemas.openxmlformats.org/officeDocument/2006/relationships/hyperlink" Target="https://www.kegg.jp/dbget-bin/www_bget?ko:" TargetMode="External"/><Relationship Id="rId7238" Type="http://schemas.openxmlformats.org/officeDocument/2006/relationships/hyperlink" Target="https://www.kegg.jp/dbget-bin/www_bget?ko:" TargetMode="External"/><Relationship Id="rId7445" Type="http://schemas.openxmlformats.org/officeDocument/2006/relationships/hyperlink" Target="https://www.kegg.jp/dbget-bin/www_bget?ko:K01768" TargetMode="External"/><Relationship Id="rId7652" Type="http://schemas.openxmlformats.org/officeDocument/2006/relationships/hyperlink" Target="https://www.kegg.jp/dbget-bin/www_bget?ko:" TargetMode="External"/><Relationship Id="rId8703" Type="http://schemas.openxmlformats.org/officeDocument/2006/relationships/hyperlink" Target="https://www.kegg.jp/kegg-bin/blastkoala_result_gene_list?id=fdcc166cff7cf902907463ff7eff1e42019cc537&amp;passwd=rLRQUz&amp;type=blastkoala&amp;code=user&amp;target=fig%7C1029756%2E3%2Epeg%2E2902" TargetMode="External"/><Relationship Id="rId8910" Type="http://schemas.openxmlformats.org/officeDocument/2006/relationships/hyperlink" Target="https://www.kegg.jp/kegg-bin/blastkoala_result_gene_list?id=fdcc166cff7cf902907463ff7eff1e42019cc537&amp;passwd=rLRQUz&amp;type=blastkoala&amp;code=user&amp;target=fig%7C1029756%2E3%2Epeg%2E2971" TargetMode="External"/><Relationship Id="rId10219" Type="http://schemas.openxmlformats.org/officeDocument/2006/relationships/hyperlink" Target="https://www.kegg.jp/dbget-bin/www_bget?ko:" TargetMode="External"/><Relationship Id="rId10426" Type="http://schemas.openxmlformats.org/officeDocument/2006/relationships/hyperlink" Target="https://www.kegg.jp/dbget-bin/www_bget?ko:K07638" TargetMode="External"/><Relationship Id="rId2797" Type="http://schemas.openxmlformats.org/officeDocument/2006/relationships/hyperlink" Target="https://www.kegg.jp/dbget-bin/www_bget?ko:" TargetMode="External"/><Relationship Id="rId3848" Type="http://schemas.openxmlformats.org/officeDocument/2006/relationships/hyperlink" Target="https://www.kegg.jp/dbget-bin/www_bget?ko:" TargetMode="External"/><Relationship Id="rId6047" Type="http://schemas.openxmlformats.org/officeDocument/2006/relationships/hyperlink" Target="https://www.kegg.jp/dbget-bin/www_bget?ko:" TargetMode="External"/><Relationship Id="rId6254" Type="http://schemas.openxmlformats.org/officeDocument/2006/relationships/hyperlink" Target="https://www.kegg.jp/dbget-bin/www_bget?ko:" TargetMode="External"/><Relationship Id="rId6461" Type="http://schemas.openxmlformats.org/officeDocument/2006/relationships/hyperlink" Target="https://www.kegg.jp/dbget-bin/www_bget?ko:" TargetMode="External"/><Relationship Id="rId7305" Type="http://schemas.openxmlformats.org/officeDocument/2006/relationships/hyperlink" Target="https://www.kegg.jp/kegg-bin/blastkoala_result_gene_list?id=fdcc166cff7cf902907463ff7eff1e42019cc537&amp;passwd=rLRQUz&amp;type=blastkoala&amp;code=user&amp;target=fig%7C1029756%2E3%2Epeg%2E2436" TargetMode="External"/><Relationship Id="rId7512" Type="http://schemas.openxmlformats.org/officeDocument/2006/relationships/hyperlink" Target="https://www.kegg.jp/kegg-bin/blastkoala_result_gene_list?id=fdcc166cff7cf902907463ff7eff1e42019cc537&amp;passwd=rLRQUz&amp;type=blastkoala&amp;code=user&amp;target=fig%7C1029756%2E3%2Epeg%2E2505" TargetMode="External"/><Relationship Id="rId10633" Type="http://schemas.openxmlformats.org/officeDocument/2006/relationships/hyperlink" Target="https://www.kegg.jp/dbget-bin/www_bget?ko:" TargetMode="External"/><Relationship Id="rId769" Type="http://schemas.openxmlformats.org/officeDocument/2006/relationships/hyperlink" Target="https://www.kegg.jp/kegg-bin/blastkoala_result_gene_list?id=fdcc166cff7cf902907463ff7eff1e42019cc537&amp;passwd=rLRQUz&amp;type=blastkoala&amp;code=user&amp;target=fig%7C1029756%2E3%2Epeg%2E257" TargetMode="External"/><Relationship Id="rId976" Type="http://schemas.openxmlformats.org/officeDocument/2006/relationships/hyperlink" Target="https://www.kegg.jp/kegg-bin/blastkoala_result_gene_list?id=fdcc166cff7cf902907463ff7eff1e42019cc537&amp;passwd=rLRQUz&amp;type=blastkoala&amp;code=user&amp;target=fig%7C1029756%2E3%2Epeg%2E326" TargetMode="External"/><Relationship Id="rId1399" Type="http://schemas.openxmlformats.org/officeDocument/2006/relationships/hyperlink" Target="https://www.kegg.jp/kegg-bin/blastkoala_result_gene_list?id=fdcc166cff7cf902907463ff7eff1e42019cc537&amp;passwd=rLRQUz&amp;type=blastkoala&amp;code=user&amp;target=fig%7C1029756%2E3%2Epeg%2E467" TargetMode="External"/><Relationship Id="rId2657" Type="http://schemas.openxmlformats.org/officeDocument/2006/relationships/hyperlink" Target="https://www.kegg.jp/dbget-bin/www_bget?ko:" TargetMode="External"/><Relationship Id="rId5063" Type="http://schemas.openxmlformats.org/officeDocument/2006/relationships/hyperlink" Target="https://www.kegg.jp/dbget-bin/www_bget?ko:" TargetMode="External"/><Relationship Id="rId5270" Type="http://schemas.openxmlformats.org/officeDocument/2006/relationships/hyperlink" Target="https://www.kegg.jp/dbget-bin/www_bget?ko:" TargetMode="External"/><Relationship Id="rId6114" Type="http://schemas.openxmlformats.org/officeDocument/2006/relationships/hyperlink" Target="https://www.kegg.jp/kegg-bin/blastkoala_result_gene_list?id=fdcc166cff7cf902907463ff7eff1e42019cc537&amp;passwd=rLRQUz&amp;type=blastkoala&amp;code=user&amp;target=fig%7C1029756%2E3%2Epeg%2E2039" TargetMode="External"/><Relationship Id="rId6321" Type="http://schemas.openxmlformats.org/officeDocument/2006/relationships/hyperlink" Target="https://www.kegg.jp/kegg-bin/blastkoala_result_gene_list?id=fdcc166cff7cf902907463ff7eff1e42019cc537&amp;passwd=rLRQUz&amp;type=blastkoala&amp;code=user&amp;target=fig%7C1029756%2E3%2Epeg%2E2108" TargetMode="External"/><Relationship Id="rId9477" Type="http://schemas.openxmlformats.org/officeDocument/2006/relationships/hyperlink" Target="https://www.kegg.jp/kegg-bin/blastkoala_result_gene_list?id=fdcc166cff7cf902907463ff7eff1e42019cc537&amp;passwd=rLRQUz&amp;type=blastkoala&amp;code=user&amp;target=fig%7C1029756%2E3%2Epeg%2E3160" TargetMode="External"/><Relationship Id="rId9684" Type="http://schemas.openxmlformats.org/officeDocument/2006/relationships/hyperlink" Target="https://www.kegg.jp/kegg-bin/blastkoala_result_gene_list?id=fdcc166cff7cf902907463ff7eff1e42019cc537&amp;passwd=rLRQUz&amp;type=blastkoala&amp;code=user&amp;target=fig%7C1029756%2E3%2Epeg%2E3229" TargetMode="External"/><Relationship Id="rId629" Type="http://schemas.openxmlformats.org/officeDocument/2006/relationships/hyperlink" Target="https://www.kegg.jp/dbget-bin/www_bget?ko:" TargetMode="External"/><Relationship Id="rId1259" Type="http://schemas.openxmlformats.org/officeDocument/2006/relationships/hyperlink" Target="https://www.kegg.jp/dbget-bin/www_bget?ko:K02860" TargetMode="External"/><Relationship Id="rId1466" Type="http://schemas.openxmlformats.org/officeDocument/2006/relationships/hyperlink" Target="https://www.kegg.jp/dbget-bin/www_bget?ko:K02114" TargetMode="External"/><Relationship Id="rId2864" Type="http://schemas.openxmlformats.org/officeDocument/2006/relationships/hyperlink" Target="https://www.kegg.jp/dbget-bin/www_bget?ko:" TargetMode="External"/><Relationship Id="rId3708" Type="http://schemas.openxmlformats.org/officeDocument/2006/relationships/hyperlink" Target="https://www.kegg.jp/kegg-bin/blastkoala_result_gene_list?id=fdcc166cff7cf902907463ff7eff1e42019cc537&amp;passwd=rLRQUz&amp;type=blastkoala&amp;code=user&amp;target=fig%7C1029756%2E3%2Epeg%2E1237" TargetMode="External"/><Relationship Id="rId3915" Type="http://schemas.openxmlformats.org/officeDocument/2006/relationships/hyperlink" Target="https://www.kegg.jp/kegg-bin/blastkoala_result_gene_list?id=fdcc166cff7cf902907463ff7eff1e42019cc537&amp;passwd=rLRQUz&amp;type=blastkoala&amp;code=user&amp;target=fig%7C1029756%2E3%2Epeg%2E1306" TargetMode="External"/><Relationship Id="rId5130" Type="http://schemas.openxmlformats.org/officeDocument/2006/relationships/hyperlink" Target="https://www.kegg.jp/kegg-bin/blastkoala_result_gene_list?id=fdcc166cff7cf902907463ff7eff1e42019cc537&amp;passwd=rLRQUz&amp;type=blastkoala&amp;code=user&amp;target=fig%7C1029756%2E3%2Epeg%2E1711" TargetMode="External"/><Relationship Id="rId8079" Type="http://schemas.openxmlformats.org/officeDocument/2006/relationships/hyperlink" Target="https://www.kegg.jp/kegg-bin/blastkoala_result_gene_list?id=fdcc166cff7cf902907463ff7eff1e42019cc537&amp;passwd=rLRQUz&amp;type=blastkoala&amp;code=user&amp;target=fig%7C1029756%2E3%2Epeg%2E2694" TargetMode="External"/><Relationship Id="rId8286" Type="http://schemas.openxmlformats.org/officeDocument/2006/relationships/hyperlink" Target="https://www.kegg.jp/kegg-bin/blastkoala_result_gene_list?id=fdcc166cff7cf902907463ff7eff1e42019cc537&amp;passwd=rLRQUz&amp;type=blastkoala&amp;code=user&amp;target=fig%7C1029756%2E3%2Epeg%2E2763" TargetMode="External"/><Relationship Id="rId8493" Type="http://schemas.openxmlformats.org/officeDocument/2006/relationships/hyperlink" Target="https://www.kegg.jp/kegg-bin/blastkoala_result_gene_list?id=fdcc166cff7cf902907463ff7eff1e42019cc537&amp;passwd=rLRQUz&amp;type=blastkoala&amp;code=user&amp;target=fig%7C1029756%2E3%2Epeg%2E2832" TargetMode="External"/><Relationship Id="rId9337" Type="http://schemas.openxmlformats.org/officeDocument/2006/relationships/hyperlink" Target="https://www.kegg.jp/dbget-bin/www_bget?ko:" TargetMode="External"/><Relationship Id="rId9891" Type="http://schemas.openxmlformats.org/officeDocument/2006/relationships/hyperlink" Target="https://www.kegg.jp/kegg-bin/blastkoala_result_gene_list?id=fdcc166cff7cf902907463ff7eff1e42019cc537&amp;passwd=rLRQUz&amp;type=blastkoala&amp;code=user&amp;target=fig%7C1029756%2E3%2Epeg%2E3298" TargetMode="External"/><Relationship Id="rId836" Type="http://schemas.openxmlformats.org/officeDocument/2006/relationships/hyperlink" Target="https://www.kegg.jp/dbget-bin/www_bget?ko:K00117" TargetMode="External"/><Relationship Id="rId1119" Type="http://schemas.openxmlformats.org/officeDocument/2006/relationships/hyperlink" Target="https://www.kegg.jp/dbget-bin/www_bget?ko:" TargetMode="External"/><Relationship Id="rId1673" Type="http://schemas.openxmlformats.org/officeDocument/2006/relationships/hyperlink" Target="https://www.kegg.jp/dbget-bin/www_bget?ko:K07025" TargetMode="External"/><Relationship Id="rId1880" Type="http://schemas.openxmlformats.org/officeDocument/2006/relationships/hyperlink" Target="https://www.kegg.jp/dbget-bin/www_bget?ko:" TargetMode="External"/><Relationship Id="rId2517" Type="http://schemas.openxmlformats.org/officeDocument/2006/relationships/hyperlink" Target="https://www.kegg.jp/kegg-bin/blastkoala_result_gene_list?id=fdcc166cff7cf902907463ff7eff1e42019cc537&amp;passwd=rLRQUz&amp;type=blastkoala&amp;code=user&amp;target=fig%7C1029756%2E3%2Epeg%2E839" TargetMode="External"/><Relationship Id="rId2724" Type="http://schemas.openxmlformats.org/officeDocument/2006/relationships/hyperlink" Target="https://www.kegg.jp/kegg-bin/blastkoala_result_gene_list?id=fdcc166cff7cf902907463ff7eff1e42019cc537&amp;passwd=rLRQUz&amp;type=blastkoala&amp;code=user&amp;target=fig%7C1029756%2E3%2Epeg%2E908" TargetMode="External"/><Relationship Id="rId2931" Type="http://schemas.openxmlformats.org/officeDocument/2006/relationships/hyperlink" Target="https://www.kegg.jp/kegg-bin/blastkoala_result_gene_list?id=fdcc166cff7cf902907463ff7eff1e42019cc537&amp;passwd=rLRQUz&amp;type=blastkoala&amp;code=user&amp;target=fig%7C1029756%2E3%2Epeg%2E977" TargetMode="External"/><Relationship Id="rId7095" Type="http://schemas.openxmlformats.org/officeDocument/2006/relationships/hyperlink" Target="https://www.kegg.jp/kegg-bin/blastkoala_result_gene_list?id=fdcc166cff7cf902907463ff7eff1e42019cc537&amp;passwd=rLRQUz&amp;type=blastkoala&amp;code=user&amp;target=fig%7C1029756%2E3%2Epeg%2E2366" TargetMode="External"/><Relationship Id="rId8146" Type="http://schemas.openxmlformats.org/officeDocument/2006/relationships/hyperlink" Target="https://www.kegg.jp/dbget-bin/www_bget?ko:K02014" TargetMode="External"/><Relationship Id="rId9544" Type="http://schemas.openxmlformats.org/officeDocument/2006/relationships/hyperlink" Target="https://www.kegg.jp/dbget-bin/www_bget?ko:" TargetMode="External"/><Relationship Id="rId9751" Type="http://schemas.openxmlformats.org/officeDocument/2006/relationships/hyperlink" Target="https://www.kegg.jp/dbget-bin/www_bget?ko:K00334" TargetMode="External"/><Relationship Id="rId903" Type="http://schemas.openxmlformats.org/officeDocument/2006/relationships/hyperlink" Target="https://www.kegg.jp/dbget-bin/www_bget?ko:" TargetMode="External"/><Relationship Id="rId1326" Type="http://schemas.openxmlformats.org/officeDocument/2006/relationships/hyperlink" Target="https://www.kegg.jp/dbget-bin/www_bget?ko:K15930" TargetMode="External"/><Relationship Id="rId1533" Type="http://schemas.openxmlformats.org/officeDocument/2006/relationships/hyperlink" Target="https://www.kegg.jp/dbget-bin/www_bget?ko:K02197" TargetMode="External"/><Relationship Id="rId1740" Type="http://schemas.openxmlformats.org/officeDocument/2006/relationships/hyperlink" Target="https://www.kegg.jp/dbget-bin/www_bget?ko:" TargetMode="External"/><Relationship Id="rId4689" Type="http://schemas.openxmlformats.org/officeDocument/2006/relationships/hyperlink" Target="https://www.kegg.jp/kegg-bin/blastkoala_result_gene_list?id=fdcc166cff7cf902907463ff7eff1e42019cc537&amp;passwd=rLRQUz&amp;type=blastkoala&amp;code=user&amp;target=fig%7C1029756%2E3%2Epeg%2E1564" TargetMode="External"/><Relationship Id="rId4896" Type="http://schemas.openxmlformats.org/officeDocument/2006/relationships/hyperlink" Target="https://www.kegg.jp/kegg-bin/blastkoala_result_gene_list?id=fdcc166cff7cf902907463ff7eff1e42019cc537&amp;passwd=rLRQUz&amp;type=blastkoala&amp;code=user&amp;target=fig%7C1029756%2E3%2Epeg%2E1633" TargetMode="External"/><Relationship Id="rId5947" Type="http://schemas.openxmlformats.org/officeDocument/2006/relationships/hyperlink" Target="https://www.kegg.jp/dbget-bin/www_bget?ko:" TargetMode="External"/><Relationship Id="rId8353" Type="http://schemas.openxmlformats.org/officeDocument/2006/relationships/hyperlink" Target="https://www.kegg.jp/dbget-bin/www_bget?ko:K07277" TargetMode="External"/><Relationship Id="rId8560" Type="http://schemas.openxmlformats.org/officeDocument/2006/relationships/hyperlink" Target="https://www.kegg.jp/dbget-bin/www_bget?ko:K02994" TargetMode="External"/><Relationship Id="rId9404" Type="http://schemas.openxmlformats.org/officeDocument/2006/relationships/hyperlink" Target="https://www.kegg.jp/dbget-bin/www_bget?ko:K03040" TargetMode="External"/><Relationship Id="rId9611" Type="http://schemas.openxmlformats.org/officeDocument/2006/relationships/hyperlink" Target="https://www.kegg.jp/dbget-bin/www_bget?ko:" TargetMode="External"/><Relationship Id="rId10076" Type="http://schemas.openxmlformats.org/officeDocument/2006/relationships/hyperlink" Target="https://www.kegg.jp/dbget-bin/www_bget?ko:" TargetMode="External"/><Relationship Id="rId10283" Type="http://schemas.openxmlformats.org/officeDocument/2006/relationships/hyperlink" Target="https://www.kegg.jp/dbget-bin/www_bget?ko:K14451" TargetMode="External"/><Relationship Id="rId10490" Type="http://schemas.openxmlformats.org/officeDocument/2006/relationships/hyperlink" Target="https://www.kegg.jp/dbget-bin/www_bget?ko:" TargetMode="External"/><Relationship Id="rId32" Type="http://schemas.openxmlformats.org/officeDocument/2006/relationships/hyperlink" Target="https://www.kegg.jp/dbget-bin/www_bget?ko:K14980" TargetMode="External"/><Relationship Id="rId1600" Type="http://schemas.openxmlformats.org/officeDocument/2006/relationships/hyperlink" Target="https://www.kegg.jp/kegg-bin/blastkoala_result_gene_list?id=fdcc166cff7cf902907463ff7eff1e42019cc537&amp;passwd=rLRQUz&amp;type=blastkoala&amp;code=user&amp;target=fig%7C1029756%2E3%2Epeg%2E534" TargetMode="External"/><Relationship Id="rId3498" Type="http://schemas.openxmlformats.org/officeDocument/2006/relationships/hyperlink" Target="https://www.kegg.jp/kegg-bin/blastkoala_result_gene_list?id=fdcc166cff7cf902907463ff7eff1e42019cc537&amp;passwd=rLRQUz&amp;type=blastkoala&amp;code=user&amp;target=fig%7C1029756%2E3%2Epeg%2E1166" TargetMode="External"/><Relationship Id="rId4549" Type="http://schemas.openxmlformats.org/officeDocument/2006/relationships/hyperlink" Target="https://www.kegg.jp/dbget-bin/www_bget?ko:" TargetMode="External"/><Relationship Id="rId4756" Type="http://schemas.openxmlformats.org/officeDocument/2006/relationships/hyperlink" Target="https://www.kegg.jp/dbget-bin/www_bget?ko:" TargetMode="External"/><Relationship Id="rId4963" Type="http://schemas.openxmlformats.org/officeDocument/2006/relationships/hyperlink" Target="https://www.kegg.jp/dbget-bin/www_bget?ko:" TargetMode="External"/><Relationship Id="rId5807" Type="http://schemas.openxmlformats.org/officeDocument/2006/relationships/hyperlink" Target="https://www.kegg.jp/dbget-bin/www_bget?ko:" TargetMode="External"/><Relationship Id="rId7162" Type="http://schemas.openxmlformats.org/officeDocument/2006/relationships/hyperlink" Target="https://www.kegg.jp/dbget-bin/www_bget?ko:K02004" TargetMode="External"/><Relationship Id="rId8006" Type="http://schemas.openxmlformats.org/officeDocument/2006/relationships/hyperlink" Target="https://www.kegg.jp/dbget-bin/www_bget?ko:K06137/K06138" TargetMode="External"/><Relationship Id="rId8213" Type="http://schemas.openxmlformats.org/officeDocument/2006/relationships/hyperlink" Target="https://www.kegg.jp/dbget-bin/www_bget?ko:K02031" TargetMode="External"/><Relationship Id="rId8420" Type="http://schemas.openxmlformats.org/officeDocument/2006/relationships/hyperlink" Target="https://www.kegg.jp/dbget-bin/www_bget?ko:" TargetMode="External"/><Relationship Id="rId10143" Type="http://schemas.openxmlformats.org/officeDocument/2006/relationships/hyperlink" Target="https://www.kegg.jp/kegg-bin/blastkoala_result_gene_list?id=fdcc166cff7cf902907463ff7eff1e42019cc537&amp;passwd=rLRQUz&amp;type=blastkoala&amp;code=user&amp;target=fig%7C1029756%2E3%2Epeg%2E3382" TargetMode="External"/><Relationship Id="rId10350" Type="http://schemas.openxmlformats.org/officeDocument/2006/relationships/hyperlink" Target="https://www.kegg.jp/kegg-bin/blastkoala_result_gene_list?id=fdcc166cff7cf902907463ff7eff1e42019cc537&amp;passwd=rLRQUz&amp;type=blastkoala&amp;code=user&amp;target=fig%7C1029756%2E3%2Epeg%2E3451" TargetMode="External"/><Relationship Id="rId3358" Type="http://schemas.openxmlformats.org/officeDocument/2006/relationships/hyperlink" Target="https://www.kegg.jp/dbget-bin/www_bget?ko:" TargetMode="External"/><Relationship Id="rId3565" Type="http://schemas.openxmlformats.org/officeDocument/2006/relationships/hyperlink" Target="https://www.kegg.jp/dbget-bin/www_bget?ko:K03579" TargetMode="External"/><Relationship Id="rId3772" Type="http://schemas.openxmlformats.org/officeDocument/2006/relationships/hyperlink" Target="https://www.kegg.jp/dbget-bin/www_bget?ko:" TargetMode="External"/><Relationship Id="rId4409" Type="http://schemas.openxmlformats.org/officeDocument/2006/relationships/hyperlink" Target="https://www.kegg.jp/dbget-bin/www_bget?ko:" TargetMode="External"/><Relationship Id="rId4616" Type="http://schemas.openxmlformats.org/officeDocument/2006/relationships/hyperlink" Target="https://www.kegg.jp/dbget-bin/www_bget?ko:" TargetMode="External"/><Relationship Id="rId4823" Type="http://schemas.openxmlformats.org/officeDocument/2006/relationships/hyperlink" Target="https://www.kegg.jp/dbget-bin/www_bget?ko:" TargetMode="External"/><Relationship Id="rId7022" Type="http://schemas.openxmlformats.org/officeDocument/2006/relationships/hyperlink" Target="https://www.kegg.jp/dbget-bin/www_bget?ko:" TargetMode="External"/><Relationship Id="rId7979" Type="http://schemas.openxmlformats.org/officeDocument/2006/relationships/hyperlink" Target="https://www.kegg.jp/dbget-bin/www_bget?ko:" TargetMode="External"/><Relationship Id="rId10003" Type="http://schemas.openxmlformats.org/officeDocument/2006/relationships/hyperlink" Target="https://www.kegg.jp/dbget-bin/www_bget?ko:K01929" TargetMode="External"/><Relationship Id="rId10210" Type="http://schemas.openxmlformats.org/officeDocument/2006/relationships/hyperlink" Target="https://www.kegg.jp/dbget-bin/www_bget?ko:" TargetMode="External"/><Relationship Id="rId279" Type="http://schemas.openxmlformats.org/officeDocument/2006/relationships/hyperlink" Target="https://www.kegg.jp/dbget-bin/www_bget?ko:" TargetMode="External"/><Relationship Id="rId486" Type="http://schemas.openxmlformats.org/officeDocument/2006/relationships/hyperlink" Target="https://www.kegg.jp/dbget-bin/www_bget?ko:K07000" TargetMode="External"/><Relationship Id="rId693" Type="http://schemas.openxmlformats.org/officeDocument/2006/relationships/hyperlink" Target="https://www.kegg.jp/dbget-bin/www_bget?ko:" TargetMode="External"/><Relationship Id="rId2167" Type="http://schemas.openxmlformats.org/officeDocument/2006/relationships/hyperlink" Target="https://www.kegg.jp/dbget-bin/www_bget?ko:K03496" TargetMode="External"/><Relationship Id="rId2374" Type="http://schemas.openxmlformats.org/officeDocument/2006/relationships/hyperlink" Target="https://www.kegg.jp/dbget-bin/www_bget?ko:" TargetMode="External"/><Relationship Id="rId2581" Type="http://schemas.openxmlformats.org/officeDocument/2006/relationships/hyperlink" Target="https://www.kegg.jp/dbget-bin/www_bget?ko:" TargetMode="External"/><Relationship Id="rId3218" Type="http://schemas.openxmlformats.org/officeDocument/2006/relationships/hyperlink" Target="https://www.kegg.jp/dbget-bin/www_bget?ko:" TargetMode="External"/><Relationship Id="rId3425" Type="http://schemas.openxmlformats.org/officeDocument/2006/relationships/hyperlink" Target="https://www.kegg.jp/dbget-bin/www_bget?ko:" TargetMode="External"/><Relationship Id="rId3632" Type="http://schemas.openxmlformats.org/officeDocument/2006/relationships/hyperlink" Target="https://www.kegg.jp/dbget-bin/www_bget?ko:K07498" TargetMode="External"/><Relationship Id="rId6788" Type="http://schemas.openxmlformats.org/officeDocument/2006/relationships/hyperlink" Target="https://www.kegg.jp/dbget-bin/www_bget?ko:" TargetMode="External"/><Relationship Id="rId9194" Type="http://schemas.openxmlformats.org/officeDocument/2006/relationships/hyperlink" Target="https://www.kegg.jp/dbget-bin/www_bget?ko:" TargetMode="External"/><Relationship Id="rId139" Type="http://schemas.openxmlformats.org/officeDocument/2006/relationships/hyperlink" Target="https://www.kegg.jp/kegg-bin/blastkoala_result_gene_list?id=fdcc166cff7cf902907463ff7eff1e42019cc537&amp;passwd=rLRQUz&amp;type=blastkoala&amp;code=user&amp;target=fig%7C1029756%2E3%2Epeg%2E47" TargetMode="External"/><Relationship Id="rId346" Type="http://schemas.openxmlformats.org/officeDocument/2006/relationships/hyperlink" Target="https://www.kegg.jp/kegg-bin/blastkoala_result_gene_list?id=fdcc166cff7cf902907463ff7eff1e42019cc537&amp;passwd=rLRQUz&amp;type=blastkoala&amp;code=user&amp;target=fig%7C1029756%2E3%2Epeg%2E116" TargetMode="External"/><Relationship Id="rId553" Type="http://schemas.openxmlformats.org/officeDocument/2006/relationships/hyperlink" Target="https://www.kegg.jp/kegg-bin/blastkoala_result_gene_list?id=fdcc166cff7cf902907463ff7eff1e42019cc537&amp;passwd=rLRQUz&amp;type=blastkoala&amp;code=user&amp;target=fig%7C1029756%2E3%2Epeg%2E185" TargetMode="External"/><Relationship Id="rId760" Type="http://schemas.openxmlformats.org/officeDocument/2006/relationships/hyperlink" Target="https://www.kegg.jp/kegg-bin/blastkoala_result_gene_list?id=fdcc166cff7cf902907463ff7eff1e42019cc537&amp;passwd=rLRQUz&amp;type=blastkoala&amp;code=user&amp;target=fig%7C1029756%2E3%2Epeg%2E254" TargetMode="External"/><Relationship Id="rId1183" Type="http://schemas.openxmlformats.org/officeDocument/2006/relationships/hyperlink" Target="https://www.kegg.jp/kegg-bin/blastkoala_result_gene_list?id=fdcc166cff7cf902907463ff7eff1e42019cc537&amp;passwd=rLRQUz&amp;type=blastkoala&amp;code=user&amp;target=fig%7C1029756%2E3%2Epeg%2E395" TargetMode="External"/><Relationship Id="rId1390" Type="http://schemas.openxmlformats.org/officeDocument/2006/relationships/hyperlink" Target="https://www.kegg.jp/kegg-bin/blastkoala_result_gene_list?id=fdcc166cff7cf902907463ff7eff1e42019cc537&amp;passwd=rLRQUz&amp;type=blastkoala&amp;code=user&amp;target=fig%7C1029756%2E3%2Epeg%2E464" TargetMode="External"/><Relationship Id="rId2027" Type="http://schemas.openxmlformats.org/officeDocument/2006/relationships/hyperlink" Target="https://www.kegg.jp/dbget-bin/www_bget?ko:" TargetMode="External"/><Relationship Id="rId2234" Type="http://schemas.openxmlformats.org/officeDocument/2006/relationships/hyperlink" Target="https://www.kegg.jp/dbget-bin/www_bget?ko:K21449" TargetMode="External"/><Relationship Id="rId2441" Type="http://schemas.openxmlformats.org/officeDocument/2006/relationships/hyperlink" Target="https://www.kegg.jp/dbget-bin/www_bget?ko:" TargetMode="External"/><Relationship Id="rId5597" Type="http://schemas.openxmlformats.org/officeDocument/2006/relationships/hyperlink" Target="https://www.kegg.jp/dbget-bin/www_bget?ko:" TargetMode="External"/><Relationship Id="rId6995" Type="http://schemas.openxmlformats.org/officeDocument/2006/relationships/hyperlink" Target="https://www.kegg.jp/dbget-bin/www_bget?ko:" TargetMode="External"/><Relationship Id="rId7839" Type="http://schemas.openxmlformats.org/officeDocument/2006/relationships/hyperlink" Target="https://www.kegg.jp/kegg-bin/blastkoala_result_gene_list?id=fdcc166cff7cf902907463ff7eff1e42019cc537&amp;passwd=rLRQUz&amp;type=blastkoala&amp;code=user&amp;target=fig%7C1029756%2E3%2Epeg%2E2614" TargetMode="External"/><Relationship Id="rId9054" Type="http://schemas.openxmlformats.org/officeDocument/2006/relationships/hyperlink" Target="https://www.kegg.jp/kegg-bin/blastkoala_result_gene_list?id=fdcc166cff7cf902907463ff7eff1e42019cc537&amp;passwd=rLRQUz&amp;type=blastkoala&amp;code=user&amp;target=fig%7C1029756%2E3%2Epeg%2E3019" TargetMode="External"/><Relationship Id="rId9261" Type="http://schemas.openxmlformats.org/officeDocument/2006/relationships/hyperlink" Target="https://www.kegg.jp/kegg-bin/blastkoala_result_gene_list?id=fdcc166cff7cf902907463ff7eff1e42019cc537&amp;passwd=rLRQUz&amp;type=blastkoala&amp;code=user&amp;target=fig%7C1029756%2E3%2Epeg%2E3088" TargetMode="External"/><Relationship Id="rId206" Type="http://schemas.openxmlformats.org/officeDocument/2006/relationships/hyperlink" Target="https://www.kegg.jp/dbget-bin/www_bget?ko:" TargetMode="External"/><Relationship Id="rId413" Type="http://schemas.openxmlformats.org/officeDocument/2006/relationships/hyperlink" Target="https://www.kegg.jp/dbget-bin/www_bget?ko:" TargetMode="External"/><Relationship Id="rId1043" Type="http://schemas.openxmlformats.org/officeDocument/2006/relationships/hyperlink" Target="https://www.kegg.jp/dbget-bin/www_bget?ko:K15977" TargetMode="External"/><Relationship Id="rId4199" Type="http://schemas.openxmlformats.org/officeDocument/2006/relationships/hyperlink" Target="https://www.kegg.jp/dbget-bin/www_bget?ko:K09748" TargetMode="External"/><Relationship Id="rId6648" Type="http://schemas.openxmlformats.org/officeDocument/2006/relationships/hyperlink" Target="https://www.kegg.jp/kegg-bin/blastkoala_result_gene_list?id=fdcc166cff7cf902907463ff7eff1e42019cc537&amp;passwd=rLRQUz&amp;type=blastkoala&amp;code=user&amp;target=fig%7C1029756%2E3%2Epeg%2E2217" TargetMode="External"/><Relationship Id="rId6855" Type="http://schemas.openxmlformats.org/officeDocument/2006/relationships/hyperlink" Target="https://www.kegg.jp/kegg-bin/blastkoala_result_gene_list?id=fdcc166cff7cf902907463ff7eff1e42019cc537&amp;passwd=rLRQUz&amp;type=blastkoala&amp;code=user&amp;target=fig%7C1029756%2E3%2Epeg%2E2286" TargetMode="External"/><Relationship Id="rId7906" Type="http://schemas.openxmlformats.org/officeDocument/2006/relationships/hyperlink" Target="https://www.kegg.jp/dbget-bin/www_bget?ko:" TargetMode="External"/><Relationship Id="rId8070" Type="http://schemas.openxmlformats.org/officeDocument/2006/relationships/hyperlink" Target="https://www.kegg.jp/kegg-bin/blastkoala_result_gene_list?id=fdcc166cff7cf902907463ff7eff1e42019cc537&amp;passwd=rLRQUz&amp;type=blastkoala&amp;code=user&amp;target=fig%7C1029756%2E3%2Epeg%2E2691" TargetMode="External"/><Relationship Id="rId9121" Type="http://schemas.openxmlformats.org/officeDocument/2006/relationships/hyperlink" Target="https://www.kegg.jp/dbget-bin/www_bget?ko:" TargetMode="External"/><Relationship Id="rId620" Type="http://schemas.openxmlformats.org/officeDocument/2006/relationships/hyperlink" Target="https://www.kegg.jp/dbget-bin/www_bget?ko:K01759" TargetMode="External"/><Relationship Id="rId1250" Type="http://schemas.openxmlformats.org/officeDocument/2006/relationships/hyperlink" Target="https://www.kegg.jp/dbget-bin/www_bget?ko:K02959" TargetMode="External"/><Relationship Id="rId2301" Type="http://schemas.openxmlformats.org/officeDocument/2006/relationships/hyperlink" Target="https://www.kegg.jp/kegg-bin/blastkoala_result_gene_list?id=fdcc166cff7cf902907463ff7eff1e42019cc537&amp;passwd=rLRQUz&amp;type=blastkoala&amp;code=user&amp;target=fig%7C1029756%2E3%2Epeg%2E767" TargetMode="External"/><Relationship Id="rId4059" Type="http://schemas.openxmlformats.org/officeDocument/2006/relationships/hyperlink" Target="https://www.kegg.jp/kegg-bin/blastkoala_result_gene_list?id=fdcc166cff7cf902907463ff7eff1e42019cc537&amp;passwd=rLRQUz&amp;type=blastkoala&amp;code=user&amp;target=fig%7C1029756%2E3%2Epeg%2E1354" TargetMode="External"/><Relationship Id="rId5457" Type="http://schemas.openxmlformats.org/officeDocument/2006/relationships/hyperlink" Target="https://www.kegg.jp/kegg-bin/blastkoala_result_gene_list?id=fdcc166cff7cf902907463ff7eff1e42019cc537&amp;passwd=rLRQUz&amp;type=blastkoala&amp;code=user&amp;target=fig%7C1029756%2E3%2Epeg%2E1820" TargetMode="External"/><Relationship Id="rId5664" Type="http://schemas.openxmlformats.org/officeDocument/2006/relationships/hyperlink" Target="https://www.kegg.jp/kegg-bin/blastkoala_result_gene_list?id=fdcc166cff7cf902907463ff7eff1e42019cc537&amp;passwd=rLRQUz&amp;type=blastkoala&amp;code=user&amp;target=fig%7C1029756%2E3%2Epeg%2E1889" TargetMode="External"/><Relationship Id="rId5871" Type="http://schemas.openxmlformats.org/officeDocument/2006/relationships/hyperlink" Target="https://www.kegg.jp/kegg-bin/blastkoala_result_gene_list?id=fdcc166cff7cf902907463ff7eff1e42019cc537&amp;passwd=rLRQUz&amp;type=blastkoala&amp;code=user&amp;target=fig%7C1029756%2E3%2Epeg%2E1958" TargetMode="External"/><Relationship Id="rId6508" Type="http://schemas.openxmlformats.org/officeDocument/2006/relationships/hyperlink" Target="https://www.kegg.jp/dbget-bin/www_bget?ko:K00666" TargetMode="External"/><Relationship Id="rId6715" Type="http://schemas.openxmlformats.org/officeDocument/2006/relationships/hyperlink" Target="https://www.kegg.jp/dbget-bin/www_bget?ko:K03771" TargetMode="External"/><Relationship Id="rId6922" Type="http://schemas.openxmlformats.org/officeDocument/2006/relationships/hyperlink" Target="https://www.kegg.jp/dbget-bin/www_bget?ko:" TargetMode="External"/><Relationship Id="rId1110" Type="http://schemas.openxmlformats.org/officeDocument/2006/relationships/hyperlink" Target="https://www.kegg.jp/dbget-bin/www_bget?ko:" TargetMode="External"/><Relationship Id="rId4266" Type="http://schemas.openxmlformats.org/officeDocument/2006/relationships/hyperlink" Target="https://www.kegg.jp/kegg-bin/blastkoala_result_gene_list?id=fdcc166cff7cf902907463ff7eff1e42019cc537&amp;passwd=rLRQUz&amp;type=blastkoala&amp;code=user&amp;target=fig%7C1029756%2E3%2Epeg%2E1423" TargetMode="External"/><Relationship Id="rId4473" Type="http://schemas.openxmlformats.org/officeDocument/2006/relationships/hyperlink" Target="https://www.kegg.jp/kegg-bin/blastkoala_result_gene_list?id=fdcc166cff7cf902907463ff7eff1e42019cc537&amp;passwd=rLRQUz&amp;type=blastkoala&amp;code=user&amp;target=fig%7C1029756%2E3%2Epeg%2E1492" TargetMode="External"/><Relationship Id="rId4680" Type="http://schemas.openxmlformats.org/officeDocument/2006/relationships/hyperlink" Target="https://www.kegg.jp/kegg-bin/blastkoala_result_gene_list?id=fdcc166cff7cf902907463ff7eff1e42019cc537&amp;passwd=rLRQUz&amp;type=blastkoala&amp;code=user&amp;target=fig%7C1029756%2E3%2Epeg%2E1561" TargetMode="External"/><Relationship Id="rId5317" Type="http://schemas.openxmlformats.org/officeDocument/2006/relationships/hyperlink" Target="https://www.kegg.jp/dbget-bin/www_bget?ko:" TargetMode="External"/><Relationship Id="rId5524" Type="http://schemas.openxmlformats.org/officeDocument/2006/relationships/hyperlink" Target="https://www.kegg.jp/dbget-bin/www_bget?ko:" TargetMode="External"/><Relationship Id="rId5731" Type="http://schemas.openxmlformats.org/officeDocument/2006/relationships/hyperlink" Target="https://www.kegg.jp/dbget-bin/www_bget?ko:" TargetMode="External"/><Relationship Id="rId8887" Type="http://schemas.openxmlformats.org/officeDocument/2006/relationships/hyperlink" Target="https://www.kegg.jp/dbget-bin/www_bget?ko:K03218" TargetMode="External"/><Relationship Id="rId9938" Type="http://schemas.openxmlformats.org/officeDocument/2006/relationships/hyperlink" Target="https://www.kegg.jp/dbget-bin/www_bget?ko:" TargetMode="External"/><Relationship Id="rId1927" Type="http://schemas.openxmlformats.org/officeDocument/2006/relationships/hyperlink" Target="https://www.kegg.jp/kegg-bin/blastkoala_result_gene_list?id=fdcc166cff7cf902907463ff7eff1e42019cc537&amp;passwd=rLRQUz&amp;type=blastkoala&amp;code=user&amp;target=fig%7C1029756%2E3%2Epeg%2E643" TargetMode="External"/><Relationship Id="rId3075" Type="http://schemas.openxmlformats.org/officeDocument/2006/relationships/hyperlink" Target="https://www.kegg.jp/kegg-bin/blastkoala_result_gene_list?id=fdcc166cff7cf902907463ff7eff1e42019cc537&amp;passwd=rLRQUz&amp;type=blastkoala&amp;code=user&amp;target=fig%7C1029756%2E3%2Epeg%2E1025" TargetMode="External"/><Relationship Id="rId3282" Type="http://schemas.openxmlformats.org/officeDocument/2006/relationships/hyperlink" Target="https://www.kegg.jp/kegg-bin/blastkoala_result_gene_list?id=fdcc166cff7cf902907463ff7eff1e42019cc537&amp;passwd=rLRQUz&amp;type=blastkoala&amp;code=user&amp;target=fig%7C1029756%2E3%2Epeg%2E1094" TargetMode="External"/><Relationship Id="rId4126" Type="http://schemas.openxmlformats.org/officeDocument/2006/relationships/hyperlink" Target="https://www.kegg.jp/dbget-bin/www_bget?ko:" TargetMode="External"/><Relationship Id="rId4333" Type="http://schemas.openxmlformats.org/officeDocument/2006/relationships/hyperlink" Target="https://www.kegg.jp/dbget-bin/www_bget?ko:K02228" TargetMode="External"/><Relationship Id="rId4540" Type="http://schemas.openxmlformats.org/officeDocument/2006/relationships/hyperlink" Target="https://www.kegg.jp/dbget-bin/www_bget?ko:K03183" TargetMode="External"/><Relationship Id="rId7489" Type="http://schemas.openxmlformats.org/officeDocument/2006/relationships/hyperlink" Target="https://www.kegg.jp/dbget-bin/www_bget?ko:" TargetMode="External"/><Relationship Id="rId7696" Type="http://schemas.openxmlformats.org/officeDocument/2006/relationships/hyperlink" Target="https://www.kegg.jp/dbget-bin/www_bget?ko:" TargetMode="External"/><Relationship Id="rId8747" Type="http://schemas.openxmlformats.org/officeDocument/2006/relationships/hyperlink" Target="https://www.kegg.jp/dbget-bin/www_bget?ko:K03657" TargetMode="External"/><Relationship Id="rId8954" Type="http://schemas.openxmlformats.org/officeDocument/2006/relationships/hyperlink" Target="https://www.kegg.jp/dbget-bin/www_bget?ko:" TargetMode="External"/><Relationship Id="rId2091" Type="http://schemas.openxmlformats.org/officeDocument/2006/relationships/hyperlink" Target="https://www.kegg.jp/kegg-bin/blastkoala_result_gene_list?id=fdcc166cff7cf902907463ff7eff1e42019cc537&amp;passwd=rLRQUz&amp;type=blastkoala&amp;code=user&amp;target=fig%7C1029756%2E3%2Epeg%2E697" TargetMode="External"/><Relationship Id="rId3142" Type="http://schemas.openxmlformats.org/officeDocument/2006/relationships/hyperlink" Target="https://www.kegg.jp/dbget-bin/www_bget?ko:" TargetMode="External"/><Relationship Id="rId4400" Type="http://schemas.openxmlformats.org/officeDocument/2006/relationships/hyperlink" Target="https://www.kegg.jp/dbget-bin/www_bget?ko:" TargetMode="External"/><Relationship Id="rId6298" Type="http://schemas.openxmlformats.org/officeDocument/2006/relationships/hyperlink" Target="https://www.kegg.jp/dbget-bin/www_bget?ko:" TargetMode="External"/><Relationship Id="rId7349" Type="http://schemas.openxmlformats.org/officeDocument/2006/relationships/hyperlink" Target="https://www.kegg.jp/dbget-bin/www_bget?ko:" TargetMode="External"/><Relationship Id="rId7556" Type="http://schemas.openxmlformats.org/officeDocument/2006/relationships/hyperlink" Target="https://www.kegg.jp/dbget-bin/www_bget?ko:" TargetMode="External"/><Relationship Id="rId7763" Type="http://schemas.openxmlformats.org/officeDocument/2006/relationships/hyperlink" Target="https://www.kegg.jp/dbget-bin/www_bget?ko:" TargetMode="External"/><Relationship Id="rId8607" Type="http://schemas.openxmlformats.org/officeDocument/2006/relationships/hyperlink" Target="https://www.kegg.jp/kegg-bin/blastkoala_result_gene_list?id=fdcc166cff7cf902907463ff7eff1e42019cc537&amp;passwd=rLRQUz&amp;type=blastkoala&amp;code=user&amp;target=fig%7C1029756%2E3%2Epeg%2E2870" TargetMode="External"/><Relationship Id="rId270" Type="http://schemas.openxmlformats.org/officeDocument/2006/relationships/hyperlink" Target="https://www.kegg.jp/dbget-bin/www_bget?ko:K07755" TargetMode="External"/><Relationship Id="rId3002" Type="http://schemas.openxmlformats.org/officeDocument/2006/relationships/hyperlink" Target="https://www.kegg.jp/dbget-bin/www_bget?ko:" TargetMode="External"/><Relationship Id="rId6158" Type="http://schemas.openxmlformats.org/officeDocument/2006/relationships/hyperlink" Target="https://www.kegg.jp/dbget-bin/www_bget?ko:" TargetMode="External"/><Relationship Id="rId6365" Type="http://schemas.openxmlformats.org/officeDocument/2006/relationships/hyperlink" Target="https://www.kegg.jp/dbget-bin/www_bget?ko:" TargetMode="External"/><Relationship Id="rId6572" Type="http://schemas.openxmlformats.org/officeDocument/2006/relationships/hyperlink" Target="https://www.kegg.jp/dbget-bin/www_bget?ko:" TargetMode="External"/><Relationship Id="rId7209" Type="http://schemas.openxmlformats.org/officeDocument/2006/relationships/hyperlink" Target="https://www.kegg.jp/kegg-bin/blastkoala_result_gene_list?id=fdcc166cff7cf902907463ff7eff1e42019cc537&amp;passwd=rLRQUz&amp;type=blastkoala&amp;code=user&amp;target=fig%7C1029756%2E3%2Epeg%2E2404" TargetMode="External"/><Relationship Id="rId7416" Type="http://schemas.openxmlformats.org/officeDocument/2006/relationships/hyperlink" Target="https://www.kegg.jp/kegg-bin/blastkoala_result_gene_list?id=fdcc166cff7cf902907463ff7eff1e42019cc537&amp;passwd=rLRQUz&amp;type=blastkoala&amp;code=user&amp;target=fig%7C1029756%2E3%2Epeg%2E2473" TargetMode="External"/><Relationship Id="rId7970" Type="http://schemas.openxmlformats.org/officeDocument/2006/relationships/hyperlink" Target="https://www.kegg.jp/dbget-bin/www_bget?ko:" TargetMode="External"/><Relationship Id="rId8814" Type="http://schemas.openxmlformats.org/officeDocument/2006/relationships/hyperlink" Target="https://www.kegg.jp/kegg-bin/blastkoala_result_gene_list?id=fdcc166cff7cf902907463ff7eff1e42019cc537&amp;passwd=rLRQUz&amp;type=blastkoala&amp;code=user&amp;target=fig%7C1029756%2E3%2Epeg%2E2939" TargetMode="External"/><Relationship Id="rId10537" Type="http://schemas.openxmlformats.org/officeDocument/2006/relationships/hyperlink" Target="https://www.kegg.jp/dbget-bin/www_bget?ko:" TargetMode="External"/><Relationship Id="rId130" Type="http://schemas.openxmlformats.org/officeDocument/2006/relationships/hyperlink" Target="https://www.kegg.jp/kegg-bin/blastkoala_result_gene_list?id=fdcc166cff7cf902907463ff7eff1e42019cc537&amp;passwd=rLRQUz&amp;type=blastkoala&amp;code=user&amp;target=fig%7C1029756%2E3%2Epeg%2E44" TargetMode="External"/><Relationship Id="rId3959" Type="http://schemas.openxmlformats.org/officeDocument/2006/relationships/hyperlink" Target="https://www.kegg.jp/dbget-bin/www_bget?ko:" TargetMode="External"/><Relationship Id="rId5174" Type="http://schemas.openxmlformats.org/officeDocument/2006/relationships/hyperlink" Target="https://www.kegg.jp/dbget-bin/www_bget?ko:K15773" TargetMode="External"/><Relationship Id="rId5381" Type="http://schemas.openxmlformats.org/officeDocument/2006/relationships/hyperlink" Target="https://www.kegg.jp/dbget-bin/www_bget?ko:" TargetMode="External"/><Relationship Id="rId6018" Type="http://schemas.openxmlformats.org/officeDocument/2006/relationships/hyperlink" Target="https://www.kegg.jp/kegg-bin/blastkoala_result_gene_list?id=fdcc166cff7cf902907463ff7eff1e42019cc537&amp;passwd=rLRQUz&amp;type=blastkoala&amp;code=user&amp;target=fig%7C1029756%2E3%2Epeg%2E2007" TargetMode="External"/><Relationship Id="rId6225" Type="http://schemas.openxmlformats.org/officeDocument/2006/relationships/hyperlink" Target="https://www.kegg.jp/kegg-bin/blastkoala_result_gene_list?id=fdcc166cff7cf902907463ff7eff1e42019cc537&amp;passwd=rLRQUz&amp;type=blastkoala&amp;code=user&amp;target=fig%7C1029756%2E3%2Epeg%2E2076" TargetMode="External"/><Relationship Id="rId7623" Type="http://schemas.openxmlformats.org/officeDocument/2006/relationships/hyperlink" Target="https://www.kegg.jp/kegg-bin/blastkoala_result_gene_list?id=fdcc166cff7cf902907463ff7eff1e42019cc537&amp;passwd=rLRQUz&amp;type=blastkoala&amp;code=user&amp;target=fig%7C1029756%2E3%2Epeg%2E2542" TargetMode="External"/><Relationship Id="rId7830" Type="http://schemas.openxmlformats.org/officeDocument/2006/relationships/hyperlink" Target="https://www.kegg.jp/kegg-bin/blastkoala_result_gene_list?id=fdcc166cff7cf902907463ff7eff1e42019cc537&amp;passwd=rLRQUz&amp;type=blastkoala&amp;code=user&amp;target=fig%7C1029756%2E3%2Epeg%2E2611" TargetMode="External"/><Relationship Id="rId10604" Type="http://schemas.openxmlformats.org/officeDocument/2006/relationships/hyperlink" Target="https://www.kegg.jp/dbget-bin/www_bget?ko:" TargetMode="External"/><Relationship Id="rId2768" Type="http://schemas.openxmlformats.org/officeDocument/2006/relationships/hyperlink" Target="https://www.kegg.jp/dbget-bin/www_bget?ko:K03524" TargetMode="External"/><Relationship Id="rId2975" Type="http://schemas.openxmlformats.org/officeDocument/2006/relationships/hyperlink" Target="https://www.kegg.jp/dbget-bin/www_bget?ko:" TargetMode="External"/><Relationship Id="rId3819" Type="http://schemas.openxmlformats.org/officeDocument/2006/relationships/hyperlink" Target="https://www.kegg.jp/kegg-bin/blastkoala_result_gene_list?id=fdcc166cff7cf902907463ff7eff1e42019cc537&amp;passwd=rLRQUz&amp;type=blastkoala&amp;code=user&amp;target=fig%7C1029756%2E3%2Epeg%2E1274" TargetMode="External"/><Relationship Id="rId5034" Type="http://schemas.openxmlformats.org/officeDocument/2006/relationships/hyperlink" Target="https://www.kegg.jp/kegg-bin/blastkoala_result_gene_list?id=fdcc166cff7cf902907463ff7eff1e42019cc537&amp;passwd=rLRQUz&amp;type=blastkoala&amp;code=user&amp;target=fig%7C1029756%2E3%2Epeg%2E1679" TargetMode="External"/><Relationship Id="rId6432" Type="http://schemas.openxmlformats.org/officeDocument/2006/relationships/hyperlink" Target="https://www.kegg.jp/kegg-bin/blastkoala_result_gene_list?id=fdcc166cff7cf902907463ff7eff1e42019cc537&amp;passwd=rLRQUz&amp;type=blastkoala&amp;code=user&amp;target=fig%7C1029756%2E3%2Epeg%2E2145" TargetMode="External"/><Relationship Id="rId9588" Type="http://schemas.openxmlformats.org/officeDocument/2006/relationships/hyperlink" Target="https://www.kegg.jp/kegg-bin/blastkoala_result_gene_list?id=fdcc166cff7cf902907463ff7eff1e42019cc537&amp;passwd=rLRQUz&amp;type=blastkoala&amp;code=user&amp;target=fig%7C1029756%2E3%2Epeg%2E3197" TargetMode="External"/><Relationship Id="rId9795" Type="http://schemas.openxmlformats.org/officeDocument/2006/relationships/hyperlink" Target="https://www.kegg.jp/kegg-bin/blastkoala_result_gene_list?id=fdcc166cff7cf902907463ff7eff1e42019cc537&amp;passwd=rLRQUz&amp;type=blastkoala&amp;code=user&amp;target=fig%7C1029756%2E3%2Epeg%2E3266" TargetMode="External"/><Relationship Id="rId947" Type="http://schemas.openxmlformats.org/officeDocument/2006/relationships/hyperlink" Target="https://www.kegg.jp/dbget-bin/www_bget?ko:K03744" TargetMode="External"/><Relationship Id="rId1577" Type="http://schemas.openxmlformats.org/officeDocument/2006/relationships/hyperlink" Target="https://www.kegg.jp/dbget-bin/www_bget?ko:K00428" TargetMode="External"/><Relationship Id="rId1784" Type="http://schemas.openxmlformats.org/officeDocument/2006/relationships/hyperlink" Target="https://www.kegg.jp/dbget-bin/www_bget?ko:K00641" TargetMode="External"/><Relationship Id="rId1991" Type="http://schemas.openxmlformats.org/officeDocument/2006/relationships/hyperlink" Target="https://www.kegg.jp/dbget-bin/www_bget?ko:" TargetMode="External"/><Relationship Id="rId2628" Type="http://schemas.openxmlformats.org/officeDocument/2006/relationships/hyperlink" Target="https://www.kegg.jp/kegg-bin/blastkoala_result_gene_list?id=fdcc166cff7cf902907463ff7eff1e42019cc537&amp;passwd=rLRQUz&amp;type=blastkoala&amp;code=user&amp;target=fig%7C1029756%2E3%2Epeg%2E876" TargetMode="External"/><Relationship Id="rId2835" Type="http://schemas.openxmlformats.org/officeDocument/2006/relationships/hyperlink" Target="https://www.kegg.jp/kegg-bin/blastkoala_result_gene_list?id=fdcc166cff7cf902907463ff7eff1e42019cc537&amp;passwd=rLRQUz&amp;type=blastkoala&amp;code=user&amp;target=fig%7C1029756%2E3%2Epeg%2E945" TargetMode="External"/><Relationship Id="rId4190" Type="http://schemas.openxmlformats.org/officeDocument/2006/relationships/hyperlink" Target="https://www.kegg.jp/dbget-bin/www_bget?ko:K01515" TargetMode="External"/><Relationship Id="rId5241" Type="http://schemas.openxmlformats.org/officeDocument/2006/relationships/hyperlink" Target="https://www.kegg.jp/kegg-bin/blastkoala_result_gene_list?id=fdcc166cff7cf902907463ff7eff1e42019cc537&amp;passwd=rLRQUz&amp;type=blastkoala&amp;code=user&amp;target=fig%7C1029756%2E3%2Epeg%2E1748" TargetMode="External"/><Relationship Id="rId8397" Type="http://schemas.openxmlformats.org/officeDocument/2006/relationships/hyperlink" Target="https://www.kegg.jp/kegg-bin/blastkoala_result_gene_list?id=fdcc166cff7cf902907463ff7eff1e42019cc537&amp;passwd=rLRQUz&amp;type=blastkoala&amp;code=user&amp;target=fig%7C1029756%2E3%2Epeg%2E2800" TargetMode="External"/><Relationship Id="rId9448" Type="http://schemas.openxmlformats.org/officeDocument/2006/relationships/hyperlink" Target="https://www.kegg.jp/dbget-bin/www_bget?ko:K03474" TargetMode="External"/><Relationship Id="rId9655" Type="http://schemas.openxmlformats.org/officeDocument/2006/relationships/hyperlink" Target="https://www.kegg.jp/dbget-bin/www_bget?ko:K01938" TargetMode="External"/><Relationship Id="rId9862" Type="http://schemas.openxmlformats.org/officeDocument/2006/relationships/hyperlink" Target="https://www.kegg.jp/dbget-bin/www_bget?ko:K07675" TargetMode="External"/><Relationship Id="rId76" Type="http://schemas.openxmlformats.org/officeDocument/2006/relationships/hyperlink" Target="https://www.kegg.jp/kegg-bin/blastkoala_result_gene_list?id=fdcc166cff7cf902907463ff7eff1e42019cc537&amp;passwd=rLRQUz&amp;type=blastkoala&amp;code=user&amp;target=fig%7C1029756%2E3%2Epeg%2E26" TargetMode="External"/><Relationship Id="rId807" Type="http://schemas.openxmlformats.org/officeDocument/2006/relationships/hyperlink" Target="https://www.kegg.jp/dbget-bin/www_bget?ko:" TargetMode="External"/><Relationship Id="rId1437" Type="http://schemas.openxmlformats.org/officeDocument/2006/relationships/hyperlink" Target="https://www.kegg.jp/dbget-bin/www_bget?ko:K00632" TargetMode="External"/><Relationship Id="rId1644" Type="http://schemas.openxmlformats.org/officeDocument/2006/relationships/hyperlink" Target="https://www.kegg.jp/dbget-bin/www_bget?ko:" TargetMode="External"/><Relationship Id="rId1851" Type="http://schemas.openxmlformats.org/officeDocument/2006/relationships/hyperlink" Target="https://www.kegg.jp/dbget-bin/www_bget?ko:" TargetMode="External"/><Relationship Id="rId2902" Type="http://schemas.openxmlformats.org/officeDocument/2006/relationships/hyperlink" Target="https://www.kegg.jp/dbget-bin/www_bget?ko:" TargetMode="External"/><Relationship Id="rId4050" Type="http://schemas.openxmlformats.org/officeDocument/2006/relationships/hyperlink" Target="https://www.kegg.jp/kegg-bin/blastkoala_result_gene_list?id=fdcc166cff7cf902907463ff7eff1e42019cc537&amp;passwd=rLRQUz&amp;type=blastkoala&amp;code=user&amp;target=fig%7C1029756%2E3%2Epeg%2E1351" TargetMode="External"/><Relationship Id="rId5101" Type="http://schemas.openxmlformats.org/officeDocument/2006/relationships/hyperlink" Target="https://www.kegg.jp/dbget-bin/www_bget?ko:K07107" TargetMode="External"/><Relationship Id="rId8257" Type="http://schemas.openxmlformats.org/officeDocument/2006/relationships/hyperlink" Target="https://www.kegg.jp/dbget-bin/www_bget?ko:" TargetMode="External"/><Relationship Id="rId8464" Type="http://schemas.openxmlformats.org/officeDocument/2006/relationships/hyperlink" Target="https://www.kegg.jp/dbget-bin/www_bget?ko:K02568" TargetMode="External"/><Relationship Id="rId8671" Type="http://schemas.openxmlformats.org/officeDocument/2006/relationships/hyperlink" Target="https://www.kegg.jp/dbget-bin/www_bget?ko:K03073" TargetMode="External"/><Relationship Id="rId9308" Type="http://schemas.openxmlformats.org/officeDocument/2006/relationships/hyperlink" Target="https://www.kegg.jp/dbget-bin/www_bget?ko:" TargetMode="External"/><Relationship Id="rId9515" Type="http://schemas.openxmlformats.org/officeDocument/2006/relationships/hyperlink" Target="https://www.kegg.jp/dbget-bin/www_bget?ko:" TargetMode="External"/><Relationship Id="rId9722" Type="http://schemas.openxmlformats.org/officeDocument/2006/relationships/hyperlink" Target="https://www.kegg.jp/dbget-bin/www_bget?ko:K02488" TargetMode="External"/><Relationship Id="rId10187" Type="http://schemas.openxmlformats.org/officeDocument/2006/relationships/hyperlink" Target="https://www.kegg.jp/dbget-bin/www_bget?ko:" TargetMode="External"/><Relationship Id="rId10394" Type="http://schemas.openxmlformats.org/officeDocument/2006/relationships/hyperlink" Target="https://www.kegg.jp/dbget-bin/www_bget?ko:K00242" TargetMode="External"/><Relationship Id="rId1504" Type="http://schemas.openxmlformats.org/officeDocument/2006/relationships/hyperlink" Target="https://www.kegg.jp/kegg-bin/blastkoala_result_gene_list?id=fdcc166cff7cf902907463ff7eff1e42019cc537&amp;passwd=rLRQUz&amp;type=blastkoala&amp;code=user&amp;target=fig%7C1029756%2E3%2Epeg%2E502" TargetMode="External"/><Relationship Id="rId1711" Type="http://schemas.openxmlformats.org/officeDocument/2006/relationships/hyperlink" Target="https://www.kegg.jp/kegg-bin/blastkoala_result_gene_list?id=fdcc166cff7cf902907463ff7eff1e42019cc537&amp;passwd=rLRQUz&amp;type=blastkoala&amp;code=user&amp;target=fig%7C1029756%2E3%2Epeg%2E571" TargetMode="External"/><Relationship Id="rId4867" Type="http://schemas.openxmlformats.org/officeDocument/2006/relationships/hyperlink" Target="https://www.kegg.jp/dbget-bin/www_bget?ko:K00376" TargetMode="External"/><Relationship Id="rId7066" Type="http://schemas.openxmlformats.org/officeDocument/2006/relationships/hyperlink" Target="https://www.kegg.jp/dbget-bin/www_bget?ko:K01952" TargetMode="External"/><Relationship Id="rId7273" Type="http://schemas.openxmlformats.org/officeDocument/2006/relationships/hyperlink" Target="https://www.kegg.jp/dbget-bin/www_bget?ko:" TargetMode="External"/><Relationship Id="rId7480" Type="http://schemas.openxmlformats.org/officeDocument/2006/relationships/hyperlink" Target="https://www.kegg.jp/dbget-bin/www_bget?ko:K00640" TargetMode="External"/><Relationship Id="rId8117" Type="http://schemas.openxmlformats.org/officeDocument/2006/relationships/hyperlink" Target="https://www.kegg.jp/dbget-bin/www_bget?ko:" TargetMode="External"/><Relationship Id="rId8324" Type="http://schemas.openxmlformats.org/officeDocument/2006/relationships/hyperlink" Target="https://www.kegg.jp/dbget-bin/www_bget?ko:" TargetMode="External"/><Relationship Id="rId8531" Type="http://schemas.openxmlformats.org/officeDocument/2006/relationships/hyperlink" Target="https://www.kegg.jp/dbget-bin/www_bget?ko:" TargetMode="External"/><Relationship Id="rId10047" Type="http://schemas.openxmlformats.org/officeDocument/2006/relationships/hyperlink" Target="https://www.kegg.jp/kegg-bin/blastkoala_result_gene_list?id=fdcc166cff7cf902907463ff7eff1e42019cc537&amp;passwd=rLRQUz&amp;type=blastkoala&amp;code=user&amp;target=fig%7C1029756%2E3%2Epeg%2E3350" TargetMode="External"/><Relationship Id="rId10254" Type="http://schemas.openxmlformats.org/officeDocument/2006/relationships/hyperlink" Target="https://www.kegg.jp/kegg-bin/blastkoala_result_gene_list?id=fdcc166cff7cf902907463ff7eff1e42019cc537&amp;passwd=rLRQUz&amp;type=blastkoala&amp;code=user&amp;target=fig%7C1029756%2E3%2Epeg%2E3419" TargetMode="External"/><Relationship Id="rId3469" Type="http://schemas.openxmlformats.org/officeDocument/2006/relationships/hyperlink" Target="https://www.kegg.jp/dbget-bin/www_bget?ko:" TargetMode="External"/><Relationship Id="rId3676" Type="http://schemas.openxmlformats.org/officeDocument/2006/relationships/hyperlink" Target="https://www.kegg.jp/dbget-bin/www_bget?ko:" TargetMode="External"/><Relationship Id="rId5918" Type="http://schemas.openxmlformats.org/officeDocument/2006/relationships/hyperlink" Target="https://www.kegg.jp/dbget-bin/www_bget?ko:K03832" TargetMode="External"/><Relationship Id="rId6082" Type="http://schemas.openxmlformats.org/officeDocument/2006/relationships/hyperlink" Target="https://www.kegg.jp/dbget-bin/www_bget?ko:K07568" TargetMode="External"/><Relationship Id="rId7133" Type="http://schemas.openxmlformats.org/officeDocument/2006/relationships/hyperlink" Target="https://www.kegg.jp/dbget-bin/www_bget?ko:K03205" TargetMode="External"/><Relationship Id="rId7340" Type="http://schemas.openxmlformats.org/officeDocument/2006/relationships/hyperlink" Target="https://www.kegg.jp/dbget-bin/www_bget?ko:K15974" TargetMode="External"/><Relationship Id="rId10461" Type="http://schemas.openxmlformats.org/officeDocument/2006/relationships/hyperlink" Target="https://www.kegg.jp/kegg-bin/blastkoala_result_gene_list?id=fdcc166cff7cf902907463ff7eff1e42019cc537&amp;passwd=rLRQUz&amp;type=blastkoala&amp;code=user&amp;target=fig%7C1029756%2E3%2Epeg%2E3488" TargetMode="External"/><Relationship Id="rId597" Type="http://schemas.openxmlformats.org/officeDocument/2006/relationships/hyperlink" Target="https://www.kegg.jp/dbget-bin/www_bget?ko:K02672" TargetMode="External"/><Relationship Id="rId2278" Type="http://schemas.openxmlformats.org/officeDocument/2006/relationships/hyperlink" Target="https://www.kegg.jp/dbget-bin/www_bget?ko:K01491" TargetMode="External"/><Relationship Id="rId2485" Type="http://schemas.openxmlformats.org/officeDocument/2006/relationships/hyperlink" Target="https://www.kegg.jp/dbget-bin/www_bget?ko:K02394" TargetMode="External"/><Relationship Id="rId3329" Type="http://schemas.openxmlformats.org/officeDocument/2006/relationships/hyperlink" Target="https://www.kegg.jp/dbget-bin/www_bget?ko:K03100" TargetMode="External"/><Relationship Id="rId3883" Type="http://schemas.openxmlformats.org/officeDocument/2006/relationships/hyperlink" Target="https://www.kegg.jp/dbget-bin/www_bget?ko:" TargetMode="External"/><Relationship Id="rId4727" Type="http://schemas.openxmlformats.org/officeDocument/2006/relationships/hyperlink" Target="https://www.kegg.jp/dbget-bin/www_bget?ko:" TargetMode="External"/><Relationship Id="rId4934" Type="http://schemas.openxmlformats.org/officeDocument/2006/relationships/hyperlink" Target="https://www.kegg.jp/dbget-bin/www_bget?ko:" TargetMode="External"/><Relationship Id="rId7200" Type="http://schemas.openxmlformats.org/officeDocument/2006/relationships/hyperlink" Target="https://www.kegg.jp/kegg-bin/blastkoala_result_gene_list?id=fdcc166cff7cf902907463ff7eff1e42019cc537&amp;passwd=rLRQUz&amp;type=blastkoala&amp;code=user&amp;target=fig%7C1029756%2E3%2Epeg%2E2401" TargetMode="External"/><Relationship Id="rId9098" Type="http://schemas.openxmlformats.org/officeDocument/2006/relationships/hyperlink" Target="https://www.kegg.jp/dbget-bin/www_bget?ko:K01791" TargetMode="External"/><Relationship Id="rId10114" Type="http://schemas.openxmlformats.org/officeDocument/2006/relationships/hyperlink" Target="https://www.kegg.jp/dbget-bin/www_bget?ko:" TargetMode="External"/><Relationship Id="rId10321" Type="http://schemas.openxmlformats.org/officeDocument/2006/relationships/hyperlink" Target="https://www.kegg.jp/dbget-bin/www_bget?ko:" TargetMode="External"/><Relationship Id="rId457" Type="http://schemas.openxmlformats.org/officeDocument/2006/relationships/hyperlink" Target="https://www.kegg.jp/kegg-bin/blastkoala_result_gene_list?id=fdcc166cff7cf902907463ff7eff1e42019cc537&amp;passwd=rLRQUz&amp;type=blastkoala&amp;code=user&amp;target=fig%7C1029756%2E3%2Epeg%2E153" TargetMode="External"/><Relationship Id="rId1087" Type="http://schemas.openxmlformats.org/officeDocument/2006/relationships/hyperlink" Target="https://www.kegg.jp/kegg-bin/blastkoala_result_gene_list?id=fdcc166cff7cf902907463ff7eff1e42019cc537&amp;passwd=rLRQUz&amp;type=blastkoala&amp;code=user&amp;target=fig%7C1029756%2E3%2Epeg%2E363" TargetMode="External"/><Relationship Id="rId1294" Type="http://schemas.openxmlformats.org/officeDocument/2006/relationships/hyperlink" Target="https://www.kegg.jp/kegg-bin/blastkoala_result_gene_list?id=fdcc166cff7cf902907463ff7eff1e42019cc537&amp;passwd=rLRQUz&amp;type=blastkoala&amp;code=user&amp;target=fig%7C1029756%2E3%2Epeg%2E432" TargetMode="External"/><Relationship Id="rId2138" Type="http://schemas.openxmlformats.org/officeDocument/2006/relationships/hyperlink" Target="https://www.kegg.jp/dbget-bin/www_bget?ko:" TargetMode="External"/><Relationship Id="rId2692" Type="http://schemas.openxmlformats.org/officeDocument/2006/relationships/hyperlink" Target="https://www.kegg.jp/dbget-bin/www_bget?ko:" TargetMode="External"/><Relationship Id="rId3536" Type="http://schemas.openxmlformats.org/officeDocument/2006/relationships/hyperlink" Target="https://www.kegg.jp/dbget-bin/www_bget?ko:" TargetMode="External"/><Relationship Id="rId3743" Type="http://schemas.openxmlformats.org/officeDocument/2006/relationships/hyperlink" Target="https://www.kegg.jp/dbget-bin/www_bget?ko:" TargetMode="External"/><Relationship Id="rId3950" Type="http://schemas.openxmlformats.org/officeDocument/2006/relationships/hyperlink" Target="https://www.kegg.jp/dbget-bin/www_bget?ko:K00658" TargetMode="External"/><Relationship Id="rId6899" Type="http://schemas.openxmlformats.org/officeDocument/2006/relationships/hyperlink" Target="https://www.kegg.jp/dbget-bin/www_bget?ko:" TargetMode="External"/><Relationship Id="rId9165" Type="http://schemas.openxmlformats.org/officeDocument/2006/relationships/hyperlink" Target="https://www.kegg.jp/kegg-bin/blastkoala_result_gene_list?id=fdcc166cff7cf902907463ff7eff1e42019cc537&amp;passwd=rLRQUz&amp;type=blastkoala&amp;code=user&amp;target=fig%7C1029756%2E3%2Epeg%2E3056" TargetMode="External"/><Relationship Id="rId664" Type="http://schemas.openxmlformats.org/officeDocument/2006/relationships/hyperlink" Target="https://www.kegg.jp/kegg-bin/blastkoala_result_gene_list?id=fdcc166cff7cf902907463ff7eff1e42019cc537&amp;passwd=rLRQUz&amp;type=blastkoala&amp;code=user&amp;target=fig%7C1029756%2E3%2Epeg%2E222" TargetMode="External"/><Relationship Id="rId871" Type="http://schemas.openxmlformats.org/officeDocument/2006/relationships/hyperlink" Target="https://www.kegg.jp/kegg-bin/blastkoala_result_gene_list?id=fdcc166cff7cf902907463ff7eff1e42019cc537&amp;passwd=rLRQUz&amp;type=blastkoala&amp;code=user&amp;target=fig%7C1029756%2E3%2Epeg%2E291" TargetMode="External"/><Relationship Id="rId2345" Type="http://schemas.openxmlformats.org/officeDocument/2006/relationships/hyperlink" Target="https://www.kegg.jp/dbget-bin/www_bget?ko:" TargetMode="External"/><Relationship Id="rId2552" Type="http://schemas.openxmlformats.org/officeDocument/2006/relationships/hyperlink" Target="https://www.kegg.jp/dbget-bin/www_bget?ko:" TargetMode="External"/><Relationship Id="rId3603" Type="http://schemas.openxmlformats.org/officeDocument/2006/relationships/hyperlink" Target="https://www.kegg.jp/kegg-bin/blastkoala_result_gene_list?id=fdcc166cff7cf902907463ff7eff1e42019cc537&amp;passwd=rLRQUz&amp;type=blastkoala&amp;code=user&amp;target=fig%7C1029756%2E3%2Epeg%2E1202" TargetMode="External"/><Relationship Id="rId3810" Type="http://schemas.openxmlformats.org/officeDocument/2006/relationships/hyperlink" Target="https://www.kegg.jp/kegg-bin/blastkoala_result_gene_list?id=fdcc166cff7cf902907463ff7eff1e42019cc537&amp;passwd=rLRQUz&amp;type=blastkoala&amp;code=user&amp;target=fig%7C1029756%2E3%2Epeg%2E1271" TargetMode="External"/><Relationship Id="rId6759" Type="http://schemas.openxmlformats.org/officeDocument/2006/relationships/hyperlink" Target="https://www.kegg.jp/kegg-bin/blastkoala_result_gene_list?id=fdcc166cff7cf902907463ff7eff1e42019cc537&amp;passwd=rLRQUz&amp;type=blastkoala&amp;code=user&amp;target=fig%7C1029756%2E3%2Epeg%2E2254" TargetMode="External"/><Relationship Id="rId6966" Type="http://schemas.openxmlformats.org/officeDocument/2006/relationships/hyperlink" Target="https://www.kegg.jp/kegg-bin/blastkoala_result_gene_list?id=fdcc166cff7cf902907463ff7eff1e42019cc537&amp;passwd=rLRQUz&amp;type=blastkoala&amp;code=user&amp;target=fig%7C1029756%2E3%2Epeg%2E2323" TargetMode="External"/><Relationship Id="rId9372" Type="http://schemas.openxmlformats.org/officeDocument/2006/relationships/hyperlink" Target="https://www.kegg.jp/kegg-bin/blastkoala_result_gene_list?id=fdcc166cff7cf902907463ff7eff1e42019cc537&amp;passwd=rLRQUz&amp;type=blastkoala&amp;code=user&amp;target=fig%7C1029756%2E3%2Epeg%2E3125" TargetMode="External"/><Relationship Id="rId317" Type="http://schemas.openxmlformats.org/officeDocument/2006/relationships/hyperlink" Target="https://www.kegg.jp/dbget-bin/www_bget?ko:K11206" TargetMode="External"/><Relationship Id="rId524" Type="http://schemas.openxmlformats.org/officeDocument/2006/relationships/hyperlink" Target="https://www.kegg.jp/dbget-bin/www_bget?ko:" TargetMode="External"/><Relationship Id="rId731" Type="http://schemas.openxmlformats.org/officeDocument/2006/relationships/hyperlink" Target="https://www.kegg.jp/dbget-bin/www_bget?ko:K01719" TargetMode="External"/><Relationship Id="rId1154" Type="http://schemas.openxmlformats.org/officeDocument/2006/relationships/hyperlink" Target="https://www.kegg.jp/dbget-bin/www_bget?ko:" TargetMode="External"/><Relationship Id="rId1361" Type="http://schemas.openxmlformats.org/officeDocument/2006/relationships/hyperlink" Target="https://www.kegg.jp/dbget-bin/www_bget?ko:" TargetMode="External"/><Relationship Id="rId2205" Type="http://schemas.openxmlformats.org/officeDocument/2006/relationships/hyperlink" Target="https://www.kegg.jp/kegg-bin/blastkoala_result_gene_list?id=fdcc166cff7cf902907463ff7eff1e42019cc537&amp;passwd=rLRQUz&amp;type=blastkoala&amp;code=user&amp;target=fig%7C1029756%2E3%2Epeg%2E735" TargetMode="External"/><Relationship Id="rId2412" Type="http://schemas.openxmlformats.org/officeDocument/2006/relationships/hyperlink" Target="https://www.kegg.jp/kegg-bin/blastkoala_result_gene_list?id=fdcc166cff7cf902907463ff7eff1e42019cc537&amp;passwd=rLRQUz&amp;type=blastkoala&amp;code=user&amp;target=fig%7C1029756%2E3%2Epeg%2E804" TargetMode="External"/><Relationship Id="rId5568" Type="http://schemas.openxmlformats.org/officeDocument/2006/relationships/hyperlink" Target="https://www.kegg.jp/kegg-bin/blastkoala_result_gene_list?id=fdcc166cff7cf902907463ff7eff1e42019cc537&amp;passwd=rLRQUz&amp;type=blastkoala&amp;code=user&amp;target=fig%7C1029756%2E3%2Epeg%2E1857" TargetMode="External"/><Relationship Id="rId5775" Type="http://schemas.openxmlformats.org/officeDocument/2006/relationships/hyperlink" Target="https://www.kegg.jp/kegg-bin/blastkoala_result_gene_list?id=fdcc166cff7cf902907463ff7eff1e42019cc537&amp;passwd=rLRQUz&amp;type=blastkoala&amp;code=user&amp;target=fig%7C1029756%2E3%2Epeg%2E1926" TargetMode="External"/><Relationship Id="rId5982" Type="http://schemas.openxmlformats.org/officeDocument/2006/relationships/hyperlink" Target="https://www.kegg.jp/kegg-bin/blastkoala_result_gene_list?id=fdcc166cff7cf902907463ff7eff1e42019cc537&amp;passwd=rLRQUz&amp;type=blastkoala&amp;code=user&amp;target=fig%7C1029756%2E3%2Epeg%2E1995" TargetMode="External"/><Relationship Id="rId6619" Type="http://schemas.openxmlformats.org/officeDocument/2006/relationships/hyperlink" Target="https://www.kegg.jp/dbget-bin/www_bget?ko:K04047" TargetMode="External"/><Relationship Id="rId6826" Type="http://schemas.openxmlformats.org/officeDocument/2006/relationships/hyperlink" Target="https://www.kegg.jp/dbget-bin/www_bget?ko:K22081" TargetMode="External"/><Relationship Id="rId8181" Type="http://schemas.openxmlformats.org/officeDocument/2006/relationships/hyperlink" Target="https://www.kegg.jp/kegg-bin/blastkoala_result_gene_list?id=fdcc166cff7cf902907463ff7eff1e42019cc537&amp;passwd=rLRQUz&amp;type=blastkoala&amp;code=user&amp;target=fig%7C1029756%2E3%2Epeg%2E2728" TargetMode="External"/><Relationship Id="rId9025" Type="http://schemas.openxmlformats.org/officeDocument/2006/relationships/hyperlink" Target="https://www.kegg.jp/dbget-bin/www_bget?ko:K02003" TargetMode="External"/><Relationship Id="rId9232" Type="http://schemas.openxmlformats.org/officeDocument/2006/relationships/hyperlink" Target="https://www.kegg.jp/dbget-bin/www_bget?ko:" TargetMode="External"/><Relationship Id="rId1014" Type="http://schemas.openxmlformats.org/officeDocument/2006/relationships/hyperlink" Target="https://www.kegg.jp/dbget-bin/www_bget?ko:" TargetMode="External"/><Relationship Id="rId1221" Type="http://schemas.openxmlformats.org/officeDocument/2006/relationships/hyperlink" Target="https://www.kegg.jp/dbget-bin/www_bget?ko:K22489" TargetMode="External"/><Relationship Id="rId4377" Type="http://schemas.openxmlformats.org/officeDocument/2006/relationships/hyperlink" Target="https://www.kegg.jp/kegg-bin/blastkoala_result_gene_list?id=fdcc166cff7cf902907463ff7eff1e42019cc537&amp;passwd=rLRQUz&amp;type=blastkoala&amp;code=user&amp;target=fig%7C1029756%2E3%2Epeg%2E1460" TargetMode="External"/><Relationship Id="rId4584" Type="http://schemas.openxmlformats.org/officeDocument/2006/relationships/hyperlink" Target="https://www.kegg.jp/kegg-bin/blastkoala_result_gene_list?id=fdcc166cff7cf902907463ff7eff1e42019cc537&amp;passwd=rLRQUz&amp;type=blastkoala&amp;code=user&amp;target=fig%7C1029756%2E3%2Epeg%2E1529" TargetMode="External"/><Relationship Id="rId4791" Type="http://schemas.openxmlformats.org/officeDocument/2006/relationships/hyperlink" Target="https://www.kegg.jp/kegg-bin/blastkoala_result_gene_list?id=fdcc166cff7cf902907463ff7eff1e42019cc537&amp;passwd=rLRQUz&amp;type=blastkoala&amp;code=user&amp;target=fig%7C1029756%2E3%2Epeg%2E1598" TargetMode="External"/><Relationship Id="rId5428" Type="http://schemas.openxmlformats.org/officeDocument/2006/relationships/hyperlink" Target="https://www.kegg.jp/dbget-bin/www_bget?ko:" TargetMode="External"/><Relationship Id="rId5635" Type="http://schemas.openxmlformats.org/officeDocument/2006/relationships/hyperlink" Target="https://www.kegg.jp/dbget-bin/www_bget?ko:K01698" TargetMode="External"/><Relationship Id="rId5842" Type="http://schemas.openxmlformats.org/officeDocument/2006/relationships/hyperlink" Target="https://www.kegg.jp/dbget-bin/www_bget?ko:K06147" TargetMode="External"/><Relationship Id="rId8041" Type="http://schemas.openxmlformats.org/officeDocument/2006/relationships/hyperlink" Target="https://www.kegg.jp/dbget-bin/www_bget?ko:K01814" TargetMode="External"/><Relationship Id="rId8998" Type="http://schemas.openxmlformats.org/officeDocument/2006/relationships/hyperlink" Target="https://www.kegg.jp/dbget-bin/www_bget?ko:" TargetMode="External"/><Relationship Id="rId3186" Type="http://schemas.openxmlformats.org/officeDocument/2006/relationships/hyperlink" Target="https://www.kegg.jp/kegg-bin/blastkoala_result_gene_list?id=fdcc166cff7cf902907463ff7eff1e42019cc537&amp;passwd=rLRQUz&amp;type=blastkoala&amp;code=user&amp;target=fig%7C1029756%2E3%2Epeg%2E1062" TargetMode="External"/><Relationship Id="rId3393" Type="http://schemas.openxmlformats.org/officeDocument/2006/relationships/hyperlink" Target="https://www.kegg.jp/kegg-bin/blastkoala_result_gene_list?id=fdcc166cff7cf902907463ff7eff1e42019cc537&amp;passwd=rLRQUz&amp;type=blastkoala&amp;code=user&amp;target=fig%7C1029756%2E3%2Epeg%2E1131" TargetMode="External"/><Relationship Id="rId4237" Type="http://schemas.openxmlformats.org/officeDocument/2006/relationships/hyperlink" Target="https://www.kegg.jp/dbget-bin/www_bget?ko:" TargetMode="External"/><Relationship Id="rId4444" Type="http://schemas.openxmlformats.org/officeDocument/2006/relationships/hyperlink" Target="https://www.kegg.jp/dbget-bin/www_bget?ko:K02078" TargetMode="External"/><Relationship Id="rId4651" Type="http://schemas.openxmlformats.org/officeDocument/2006/relationships/hyperlink" Target="https://www.kegg.jp/dbget-bin/www_bget?ko:K04564" TargetMode="External"/><Relationship Id="rId3046" Type="http://schemas.openxmlformats.org/officeDocument/2006/relationships/hyperlink" Target="https://www.kegg.jp/dbget-bin/www_bget?ko:" TargetMode="External"/><Relationship Id="rId3253" Type="http://schemas.openxmlformats.org/officeDocument/2006/relationships/hyperlink" Target="https://www.kegg.jp/dbget-bin/www_bget?ko:K12511" TargetMode="External"/><Relationship Id="rId3460" Type="http://schemas.openxmlformats.org/officeDocument/2006/relationships/hyperlink" Target="https://www.kegg.jp/dbget-bin/www_bget?ko:" TargetMode="External"/><Relationship Id="rId4304" Type="http://schemas.openxmlformats.org/officeDocument/2006/relationships/hyperlink" Target="https://www.kegg.jp/dbget-bin/www_bget?ko:" TargetMode="External"/><Relationship Id="rId5702" Type="http://schemas.openxmlformats.org/officeDocument/2006/relationships/hyperlink" Target="https://www.kegg.jp/dbget-bin/www_bget?ko:" TargetMode="External"/><Relationship Id="rId8858" Type="http://schemas.openxmlformats.org/officeDocument/2006/relationships/hyperlink" Target="https://www.kegg.jp/dbget-bin/www_bget?ko:" TargetMode="External"/><Relationship Id="rId9909" Type="http://schemas.openxmlformats.org/officeDocument/2006/relationships/hyperlink" Target="https://www.kegg.jp/kegg-bin/blastkoala_result_gene_list?id=fdcc166cff7cf902907463ff7eff1e42019cc537&amp;passwd=rLRQUz&amp;type=blastkoala&amp;code=user&amp;target=fig%7C1029756%2E3%2Epeg%2E3304" TargetMode="External"/><Relationship Id="rId174" Type="http://schemas.openxmlformats.org/officeDocument/2006/relationships/hyperlink" Target="https://www.kegg.jp/dbget-bin/www_bget?ko:K06888" TargetMode="External"/><Relationship Id="rId381" Type="http://schemas.openxmlformats.org/officeDocument/2006/relationships/hyperlink" Target="https://www.kegg.jp/dbget-bin/www_bget?ko:" TargetMode="External"/><Relationship Id="rId2062" Type="http://schemas.openxmlformats.org/officeDocument/2006/relationships/hyperlink" Target="https://www.kegg.jp/dbget-bin/www_bget?ko:" TargetMode="External"/><Relationship Id="rId3113" Type="http://schemas.openxmlformats.org/officeDocument/2006/relationships/hyperlink" Target="https://www.kegg.jp/dbget-bin/www_bget?ko:K02528" TargetMode="External"/><Relationship Id="rId4511" Type="http://schemas.openxmlformats.org/officeDocument/2006/relationships/hyperlink" Target="https://www.kegg.jp/dbget-bin/www_bget?ko:" TargetMode="External"/><Relationship Id="rId6269" Type="http://schemas.openxmlformats.org/officeDocument/2006/relationships/hyperlink" Target="https://www.kegg.jp/dbget-bin/www_bget?ko:" TargetMode="External"/><Relationship Id="rId7667" Type="http://schemas.openxmlformats.org/officeDocument/2006/relationships/hyperlink" Target="https://www.kegg.jp/dbget-bin/www_bget?ko:K11904" TargetMode="External"/><Relationship Id="rId7874" Type="http://schemas.openxmlformats.org/officeDocument/2006/relationships/hyperlink" Target="https://www.kegg.jp/dbget-bin/www_bget?ko:K01735" TargetMode="External"/><Relationship Id="rId8718" Type="http://schemas.openxmlformats.org/officeDocument/2006/relationships/hyperlink" Target="https://www.kegg.jp/kegg-bin/blastkoala_result_gene_list?id=fdcc166cff7cf902907463ff7eff1e42019cc537&amp;passwd=rLRQUz&amp;type=blastkoala&amp;code=user&amp;target=fig%7C1029756%2E3%2Epeg%2E2907" TargetMode="External"/><Relationship Id="rId8925" Type="http://schemas.openxmlformats.org/officeDocument/2006/relationships/hyperlink" Target="https://www.kegg.jp/kegg-bin/blastkoala_result_gene_list?id=fdcc166cff7cf902907463ff7eff1e42019cc537&amp;passwd=rLRQUz&amp;type=blastkoala&amp;code=user&amp;target=fig%7C1029756%2E3%2Epeg%2E2976" TargetMode="External"/><Relationship Id="rId241" Type="http://schemas.openxmlformats.org/officeDocument/2006/relationships/hyperlink" Target="https://www.kegg.jp/kegg-bin/blastkoala_result_gene_list?id=fdcc166cff7cf902907463ff7eff1e42019cc537&amp;passwd=rLRQUz&amp;type=blastkoala&amp;code=user&amp;target=fig%7C1029756%2E3%2Epeg%2E81" TargetMode="External"/><Relationship Id="rId3320" Type="http://schemas.openxmlformats.org/officeDocument/2006/relationships/hyperlink" Target="https://www.kegg.jp/dbget-bin/www_bget?ko:" TargetMode="External"/><Relationship Id="rId5078" Type="http://schemas.openxmlformats.org/officeDocument/2006/relationships/hyperlink" Target="https://www.kegg.jp/dbget-bin/www_bget?ko:" TargetMode="External"/><Relationship Id="rId6476" Type="http://schemas.openxmlformats.org/officeDocument/2006/relationships/hyperlink" Target="https://www.kegg.jp/dbget-bin/www_bget?ko:K07304" TargetMode="External"/><Relationship Id="rId6683" Type="http://schemas.openxmlformats.org/officeDocument/2006/relationships/hyperlink" Target="https://www.kegg.jp/dbget-bin/www_bget?ko:" TargetMode="External"/><Relationship Id="rId6890" Type="http://schemas.openxmlformats.org/officeDocument/2006/relationships/hyperlink" Target="https://www.kegg.jp/dbget-bin/www_bget?ko:" TargetMode="External"/><Relationship Id="rId7527" Type="http://schemas.openxmlformats.org/officeDocument/2006/relationships/hyperlink" Target="https://www.kegg.jp/kegg-bin/blastkoala_result_gene_list?id=fdcc166cff7cf902907463ff7eff1e42019cc537&amp;passwd=rLRQUz&amp;type=blastkoala&amp;code=user&amp;target=fig%7C1029756%2E3%2Epeg%2E2510" TargetMode="External"/><Relationship Id="rId7734" Type="http://schemas.openxmlformats.org/officeDocument/2006/relationships/hyperlink" Target="https://www.kegg.jp/kegg-bin/blastkoala_result_gene_list?id=fdcc166cff7cf902907463ff7eff1e42019cc537&amp;passwd=rLRQUz&amp;type=blastkoala&amp;code=user&amp;target=fig%7C1029756%2E3%2Epeg%2E2579" TargetMode="External"/><Relationship Id="rId7941" Type="http://schemas.openxmlformats.org/officeDocument/2006/relationships/hyperlink" Target="https://www.kegg.jp/kegg-bin/blastkoala_result_gene_list?id=fdcc166cff7cf902907463ff7eff1e42019cc537&amp;passwd=rLRQUz&amp;type=blastkoala&amp;code=user&amp;target=fig%7C1029756%2E3%2Epeg%2E2648" TargetMode="External"/><Relationship Id="rId10508" Type="http://schemas.openxmlformats.org/officeDocument/2006/relationships/hyperlink" Target="https://www.kegg.jp/dbget-bin/www_bget?ko:" TargetMode="External"/><Relationship Id="rId2879" Type="http://schemas.openxmlformats.org/officeDocument/2006/relationships/hyperlink" Target="https://www.kegg.jp/dbget-bin/www_bget?ko:K02564" TargetMode="External"/><Relationship Id="rId5285" Type="http://schemas.openxmlformats.org/officeDocument/2006/relationships/hyperlink" Target="https://www.kegg.jp/dbget-bin/www_bget?ko:" TargetMode="External"/><Relationship Id="rId5492" Type="http://schemas.openxmlformats.org/officeDocument/2006/relationships/hyperlink" Target="https://www.kegg.jp/dbget-bin/www_bget?ko:" TargetMode="External"/><Relationship Id="rId6129" Type="http://schemas.openxmlformats.org/officeDocument/2006/relationships/hyperlink" Target="https://www.kegg.jp/kegg-bin/blastkoala_result_gene_list?id=fdcc166cff7cf902907463ff7eff1e42019cc537&amp;passwd=rLRQUz&amp;type=blastkoala&amp;code=user&amp;target=fig%7C1029756%2E3%2Epeg%2E2044" TargetMode="External"/><Relationship Id="rId6336" Type="http://schemas.openxmlformats.org/officeDocument/2006/relationships/hyperlink" Target="https://www.kegg.jp/kegg-bin/blastkoala_result_gene_list?id=fdcc166cff7cf902907463ff7eff1e42019cc537&amp;passwd=rLRQUz&amp;type=blastkoala&amp;code=user&amp;target=fig%7C1029756%2E3%2Epeg%2E2113" TargetMode="External"/><Relationship Id="rId6543" Type="http://schemas.openxmlformats.org/officeDocument/2006/relationships/hyperlink" Target="https://www.kegg.jp/kegg-bin/blastkoala_result_gene_list?id=fdcc166cff7cf902907463ff7eff1e42019cc537&amp;passwd=rLRQUz&amp;type=blastkoala&amp;code=user&amp;target=fig%7C1029756%2E3%2Epeg%2E2182" TargetMode="External"/><Relationship Id="rId6750" Type="http://schemas.openxmlformats.org/officeDocument/2006/relationships/hyperlink" Target="https://www.kegg.jp/kegg-bin/blastkoala_result_gene_list?id=fdcc166cff7cf902907463ff7eff1e42019cc537&amp;passwd=rLRQUz&amp;type=blastkoala&amp;code=user&amp;target=fig%7C1029756%2E3%2Epeg%2E2251" TargetMode="External"/><Relationship Id="rId7801" Type="http://schemas.openxmlformats.org/officeDocument/2006/relationships/hyperlink" Target="https://www.kegg.jp/dbget-bin/www_bget?ko:" TargetMode="External"/><Relationship Id="rId9699" Type="http://schemas.openxmlformats.org/officeDocument/2006/relationships/hyperlink" Target="https://www.kegg.jp/kegg-bin/blastkoala_result_gene_list?id=fdcc166cff7cf902907463ff7eff1e42019cc537&amp;passwd=rLRQUz&amp;type=blastkoala&amp;code=user&amp;target=fig%7C1029756%2E3%2Epeg%2E3234" TargetMode="External"/><Relationship Id="rId101" Type="http://schemas.openxmlformats.org/officeDocument/2006/relationships/hyperlink" Target="https://www.kegg.jp/dbget-bin/www_bget?ko:" TargetMode="External"/><Relationship Id="rId1688" Type="http://schemas.openxmlformats.org/officeDocument/2006/relationships/hyperlink" Target="https://www.kegg.jp/dbget-bin/www_bget?ko:K03977" TargetMode="External"/><Relationship Id="rId1895" Type="http://schemas.openxmlformats.org/officeDocument/2006/relationships/hyperlink" Target="https://www.kegg.jp/dbget-bin/www_bget?ko:K02806" TargetMode="External"/><Relationship Id="rId2739" Type="http://schemas.openxmlformats.org/officeDocument/2006/relationships/hyperlink" Target="https://www.kegg.jp/kegg-bin/blastkoala_result_gene_list?id=fdcc166cff7cf902907463ff7eff1e42019cc537&amp;passwd=rLRQUz&amp;type=blastkoala&amp;code=user&amp;target=fig%7C1029756%2E3%2Epeg%2E913" TargetMode="External"/><Relationship Id="rId2946" Type="http://schemas.openxmlformats.org/officeDocument/2006/relationships/hyperlink" Target="https://www.kegg.jp/kegg-bin/blastkoala_result_gene_list?id=fdcc166cff7cf902907463ff7eff1e42019cc537&amp;passwd=rLRQUz&amp;type=blastkoala&amp;code=user&amp;target=fig%7C1029756%2E3%2Epeg%2E982" TargetMode="External"/><Relationship Id="rId4094" Type="http://schemas.openxmlformats.org/officeDocument/2006/relationships/hyperlink" Target="https://www.kegg.jp/dbget-bin/www_bget?ko:K01448" TargetMode="External"/><Relationship Id="rId5145" Type="http://schemas.openxmlformats.org/officeDocument/2006/relationships/hyperlink" Target="https://www.kegg.jp/kegg-bin/blastkoala_result_gene_list?id=fdcc166cff7cf902907463ff7eff1e42019cc537&amp;passwd=rLRQUz&amp;type=blastkoala&amp;code=user&amp;target=fig%7C1029756%2E3%2Epeg%2E1716" TargetMode="External"/><Relationship Id="rId5352" Type="http://schemas.openxmlformats.org/officeDocument/2006/relationships/hyperlink" Target="https://www.kegg.jp/kegg-bin/blastkoala_result_gene_list?id=fdcc166cff7cf902907463ff7eff1e42019cc537&amp;passwd=rLRQUz&amp;type=blastkoala&amp;code=user&amp;target=fig%7C1029756%2E3%2Epeg%2E1785" TargetMode="External"/><Relationship Id="rId6403" Type="http://schemas.openxmlformats.org/officeDocument/2006/relationships/hyperlink" Target="https://www.kegg.jp/dbget-bin/www_bget?ko:" TargetMode="External"/><Relationship Id="rId6610" Type="http://schemas.openxmlformats.org/officeDocument/2006/relationships/hyperlink" Target="https://www.kegg.jp/dbget-bin/www_bget?ko:K09457" TargetMode="External"/><Relationship Id="rId9559" Type="http://schemas.openxmlformats.org/officeDocument/2006/relationships/hyperlink" Target="https://www.kegg.jp/dbget-bin/www_bget?ko:" TargetMode="External"/><Relationship Id="rId9766" Type="http://schemas.openxmlformats.org/officeDocument/2006/relationships/hyperlink" Target="https://www.kegg.jp/dbget-bin/www_bget?ko:K09747" TargetMode="External"/><Relationship Id="rId9973" Type="http://schemas.openxmlformats.org/officeDocument/2006/relationships/hyperlink" Target="https://www.kegg.jp/dbget-bin/www_bget?ko:K03590" TargetMode="External"/><Relationship Id="rId918" Type="http://schemas.openxmlformats.org/officeDocument/2006/relationships/hyperlink" Target="https://www.kegg.jp/dbget-bin/www_bget?ko:K03789" TargetMode="External"/><Relationship Id="rId1548" Type="http://schemas.openxmlformats.org/officeDocument/2006/relationships/hyperlink" Target="https://www.kegg.jp/dbget-bin/www_bget?ko:" TargetMode="External"/><Relationship Id="rId1755" Type="http://schemas.openxmlformats.org/officeDocument/2006/relationships/hyperlink" Target="https://www.kegg.jp/dbget-bin/www_bget?ko:" TargetMode="External"/><Relationship Id="rId4161" Type="http://schemas.openxmlformats.org/officeDocument/2006/relationships/hyperlink" Target="https://www.kegg.jp/kegg-bin/blastkoala_result_gene_list?id=fdcc166cff7cf902907463ff7eff1e42019cc537&amp;passwd=rLRQUz&amp;type=blastkoala&amp;code=user&amp;target=fig%7C1029756%2E3%2Epeg%2E1388" TargetMode="External"/><Relationship Id="rId5005" Type="http://schemas.openxmlformats.org/officeDocument/2006/relationships/hyperlink" Target="https://www.kegg.jp/dbget-bin/www_bget?ko:" TargetMode="External"/><Relationship Id="rId5212" Type="http://schemas.openxmlformats.org/officeDocument/2006/relationships/hyperlink" Target="https://www.kegg.jp/dbget-bin/www_bget?ko:" TargetMode="External"/><Relationship Id="rId8368" Type="http://schemas.openxmlformats.org/officeDocument/2006/relationships/hyperlink" Target="https://www.kegg.jp/dbget-bin/www_bget?ko:K02536" TargetMode="External"/><Relationship Id="rId8575" Type="http://schemas.openxmlformats.org/officeDocument/2006/relationships/hyperlink" Target="https://www.kegg.jp/dbget-bin/www_bget?ko:K02961" TargetMode="External"/><Relationship Id="rId8782" Type="http://schemas.openxmlformats.org/officeDocument/2006/relationships/hyperlink" Target="https://www.kegg.jp/dbget-bin/www_bget?ko:K01087" TargetMode="External"/><Relationship Id="rId9419" Type="http://schemas.openxmlformats.org/officeDocument/2006/relationships/hyperlink" Target="https://www.kegg.jp/dbget-bin/www_bget?ko:K07478" TargetMode="External"/><Relationship Id="rId9626" Type="http://schemas.openxmlformats.org/officeDocument/2006/relationships/hyperlink" Target="https://www.kegg.jp/dbget-bin/www_bget?ko:" TargetMode="External"/><Relationship Id="rId10298" Type="http://schemas.openxmlformats.org/officeDocument/2006/relationships/hyperlink" Target="https://www.kegg.jp/dbget-bin/www_bget?ko:K17850" TargetMode="External"/><Relationship Id="rId1408" Type="http://schemas.openxmlformats.org/officeDocument/2006/relationships/hyperlink" Target="https://www.kegg.jp/kegg-bin/blastkoala_result_gene_list?id=fdcc166cff7cf902907463ff7eff1e42019cc537&amp;passwd=rLRQUz&amp;type=blastkoala&amp;code=user&amp;target=fig%7C1029756%2E3%2Epeg%2E470" TargetMode="External"/><Relationship Id="rId1962" Type="http://schemas.openxmlformats.org/officeDocument/2006/relationships/hyperlink" Target="https://www.kegg.jp/kegg-bin/blastkoala_result_gene_list?id=fdcc166cff7cf902907463ff7eff1e42019cc537&amp;passwd=rLRQUz&amp;type=blastkoala&amp;code=user&amp;target=fig%7C1029756%2E3%2Epeg%2E654" TargetMode="External"/><Relationship Id="rId2806" Type="http://schemas.openxmlformats.org/officeDocument/2006/relationships/hyperlink" Target="https://www.kegg.jp/dbget-bin/www_bget?ko:" TargetMode="External"/><Relationship Id="rId4021" Type="http://schemas.openxmlformats.org/officeDocument/2006/relationships/hyperlink" Target="https://www.kegg.jp/dbget-bin/www_bget?ko:" TargetMode="External"/><Relationship Id="rId7177" Type="http://schemas.openxmlformats.org/officeDocument/2006/relationships/hyperlink" Target="https://www.kegg.jp/dbget-bin/www_bget?ko:" TargetMode="External"/><Relationship Id="rId7384" Type="http://schemas.openxmlformats.org/officeDocument/2006/relationships/hyperlink" Target="https://www.kegg.jp/dbget-bin/www_bget?ko:K05802" TargetMode="External"/><Relationship Id="rId7591" Type="http://schemas.openxmlformats.org/officeDocument/2006/relationships/hyperlink" Target="https://www.kegg.jp/dbget-bin/www_bget?ko:" TargetMode="External"/><Relationship Id="rId8228" Type="http://schemas.openxmlformats.org/officeDocument/2006/relationships/hyperlink" Target="https://www.kegg.jp/dbget-bin/www_bget?ko:" TargetMode="External"/><Relationship Id="rId8435" Type="http://schemas.openxmlformats.org/officeDocument/2006/relationships/hyperlink" Target="https://www.kegg.jp/dbget-bin/www_bget?ko:" TargetMode="External"/><Relationship Id="rId9833" Type="http://schemas.openxmlformats.org/officeDocument/2006/relationships/hyperlink" Target="https://www.kegg.jp/dbget-bin/www_bget?ko:" TargetMode="External"/><Relationship Id="rId47" Type="http://schemas.openxmlformats.org/officeDocument/2006/relationships/hyperlink" Target="https://www.kegg.jp/dbget-bin/www_bget?ko:" TargetMode="External"/><Relationship Id="rId1615" Type="http://schemas.openxmlformats.org/officeDocument/2006/relationships/hyperlink" Target="https://www.kegg.jp/kegg-bin/blastkoala_result_gene_list?id=fdcc166cff7cf902907463ff7eff1e42019cc537&amp;passwd=rLRQUz&amp;type=blastkoala&amp;code=user&amp;target=fig%7C1029756%2E3%2Epeg%2E539" TargetMode="External"/><Relationship Id="rId1822" Type="http://schemas.openxmlformats.org/officeDocument/2006/relationships/hyperlink" Target="https://www.kegg.jp/kegg-bin/blastkoala_result_gene_list?id=fdcc166cff7cf902907463ff7eff1e42019cc537&amp;passwd=rLRQUz&amp;type=blastkoala&amp;code=user&amp;target=fig%7C1029756%2E3%2Epeg%2E608" TargetMode="External"/><Relationship Id="rId4978" Type="http://schemas.openxmlformats.org/officeDocument/2006/relationships/hyperlink" Target="https://www.kegg.jp/dbget-bin/www_bget?ko:" TargetMode="External"/><Relationship Id="rId6193" Type="http://schemas.openxmlformats.org/officeDocument/2006/relationships/hyperlink" Target="https://www.kegg.jp/dbget-bin/www_bget?ko:" TargetMode="External"/><Relationship Id="rId7037" Type="http://schemas.openxmlformats.org/officeDocument/2006/relationships/hyperlink" Target="https://www.kegg.jp/dbget-bin/www_bget?ko:" TargetMode="External"/><Relationship Id="rId7244" Type="http://schemas.openxmlformats.org/officeDocument/2006/relationships/hyperlink" Target="https://www.kegg.jp/dbget-bin/www_bget?ko:K06949" TargetMode="External"/><Relationship Id="rId8642" Type="http://schemas.openxmlformats.org/officeDocument/2006/relationships/hyperlink" Target="https://www.kegg.jp/dbget-bin/www_bget?ko:" TargetMode="External"/><Relationship Id="rId9900" Type="http://schemas.openxmlformats.org/officeDocument/2006/relationships/hyperlink" Target="https://www.kegg.jp/kegg-bin/blastkoala_result_gene_list?id=fdcc166cff7cf902907463ff7eff1e42019cc537&amp;passwd=rLRQUz&amp;type=blastkoala&amp;code=user&amp;target=fig%7C1029756%2E3%2Epeg%2E3301" TargetMode="External"/><Relationship Id="rId10158" Type="http://schemas.openxmlformats.org/officeDocument/2006/relationships/hyperlink" Target="https://www.kegg.jp/kegg-bin/blastkoala_result_gene_list?id=fdcc166cff7cf902907463ff7eff1e42019cc537&amp;passwd=rLRQUz&amp;type=blastkoala&amp;code=user&amp;target=fig%7C1029756%2E3%2Epeg%2E3387" TargetMode="External"/><Relationship Id="rId10365" Type="http://schemas.openxmlformats.org/officeDocument/2006/relationships/hyperlink" Target="https://www.kegg.jp/kegg-bin/blastkoala_result_gene_list?id=fdcc166cff7cf902907463ff7eff1e42019cc537&amp;passwd=rLRQUz&amp;type=blastkoala&amp;code=user&amp;target=fig%7C1029756%2E3%2Epeg%2E3456" TargetMode="External"/><Relationship Id="rId10572" Type="http://schemas.openxmlformats.org/officeDocument/2006/relationships/hyperlink" Target="https://www.kegg.jp/kegg-bin/blastkoala_result_gene_list?id=fdcc166cff7cf902907463ff7eff1e42019cc537&amp;passwd=rLRQUz&amp;type=blastkoala&amp;code=user&amp;target=fig%7C1029756%2E3%2Epeg%2E3525" TargetMode="External"/><Relationship Id="rId3787" Type="http://schemas.openxmlformats.org/officeDocument/2006/relationships/hyperlink" Target="https://www.kegg.jp/dbget-bin/www_bget?ko:K07234" TargetMode="External"/><Relationship Id="rId3994" Type="http://schemas.openxmlformats.org/officeDocument/2006/relationships/hyperlink" Target="https://www.kegg.jp/dbget-bin/www_bget?ko:K00937" TargetMode="External"/><Relationship Id="rId4838" Type="http://schemas.openxmlformats.org/officeDocument/2006/relationships/hyperlink" Target="https://www.kegg.jp/dbget-bin/www_bget?ko:" TargetMode="External"/><Relationship Id="rId6053" Type="http://schemas.openxmlformats.org/officeDocument/2006/relationships/hyperlink" Target="https://www.kegg.jp/dbget-bin/www_bget?ko:K01197" TargetMode="External"/><Relationship Id="rId7451" Type="http://schemas.openxmlformats.org/officeDocument/2006/relationships/hyperlink" Target="https://www.kegg.jp/dbget-bin/www_bget?ko:" TargetMode="External"/><Relationship Id="rId8502" Type="http://schemas.openxmlformats.org/officeDocument/2006/relationships/hyperlink" Target="https://www.kegg.jp/kegg-bin/blastkoala_result_gene_list?id=fdcc166cff7cf902907463ff7eff1e42019cc537&amp;passwd=rLRQUz&amp;type=blastkoala&amp;code=user&amp;target=fig%7C1029756%2E3%2Epeg%2E2835" TargetMode="External"/><Relationship Id="rId10018" Type="http://schemas.openxmlformats.org/officeDocument/2006/relationships/hyperlink" Target="https://www.kegg.jp/dbget-bin/www_bget?ko:" TargetMode="External"/><Relationship Id="rId10225" Type="http://schemas.openxmlformats.org/officeDocument/2006/relationships/hyperlink" Target="https://www.kegg.jp/dbget-bin/www_bget?ko:K13652" TargetMode="External"/><Relationship Id="rId10432" Type="http://schemas.openxmlformats.org/officeDocument/2006/relationships/hyperlink" Target="https://www.kegg.jp/dbget-bin/www_bget?ko:" TargetMode="External"/><Relationship Id="rId2389" Type="http://schemas.openxmlformats.org/officeDocument/2006/relationships/hyperlink" Target="https://www.kegg.jp/dbget-bin/www_bget?ko:K00554" TargetMode="External"/><Relationship Id="rId2596" Type="http://schemas.openxmlformats.org/officeDocument/2006/relationships/hyperlink" Target="https://www.kegg.jp/dbget-bin/www_bget?ko:" TargetMode="External"/><Relationship Id="rId3647" Type="http://schemas.openxmlformats.org/officeDocument/2006/relationships/hyperlink" Target="https://www.kegg.jp/dbget-bin/www_bget?ko:K22516" TargetMode="External"/><Relationship Id="rId3854" Type="http://schemas.openxmlformats.org/officeDocument/2006/relationships/hyperlink" Target="https://www.kegg.jp/dbget-bin/www_bget?ko:" TargetMode="External"/><Relationship Id="rId4905" Type="http://schemas.openxmlformats.org/officeDocument/2006/relationships/hyperlink" Target="https://www.kegg.jp/kegg-bin/blastkoala_result_gene_list?id=fdcc166cff7cf902907463ff7eff1e42019cc537&amp;passwd=rLRQUz&amp;type=blastkoala&amp;code=user&amp;target=fig%7C1029756%2E3%2Epeg%2E1636" TargetMode="External"/><Relationship Id="rId6260" Type="http://schemas.openxmlformats.org/officeDocument/2006/relationships/hyperlink" Target="https://www.kegg.jp/dbget-bin/www_bget?ko:" TargetMode="External"/><Relationship Id="rId7104" Type="http://schemas.openxmlformats.org/officeDocument/2006/relationships/hyperlink" Target="https://www.kegg.jp/kegg-bin/blastkoala_result_gene_list?id=fdcc166cff7cf902907463ff7eff1e42019cc537&amp;passwd=rLRQUz&amp;type=blastkoala&amp;code=user&amp;target=fig%7C1029756%2E3%2Epeg%2E2369" TargetMode="External"/><Relationship Id="rId7311" Type="http://schemas.openxmlformats.org/officeDocument/2006/relationships/hyperlink" Target="https://www.kegg.jp/kegg-bin/blastkoala_result_gene_list?id=fdcc166cff7cf902907463ff7eff1e42019cc537&amp;passwd=rLRQUz&amp;type=blastkoala&amp;code=user&amp;target=fig%7C1029756%2E3%2Epeg%2E2438" TargetMode="External"/><Relationship Id="rId568" Type="http://schemas.openxmlformats.org/officeDocument/2006/relationships/hyperlink" Target="https://www.kegg.jp/kegg-bin/blastkoala_result_gene_list?id=fdcc166cff7cf902907463ff7eff1e42019cc537&amp;passwd=rLRQUz&amp;type=blastkoala&amp;code=user&amp;target=fig%7C1029756%2E3%2Epeg%2E190" TargetMode="External"/><Relationship Id="rId775" Type="http://schemas.openxmlformats.org/officeDocument/2006/relationships/hyperlink" Target="https://www.kegg.jp/kegg-bin/blastkoala_result_gene_list?id=fdcc166cff7cf902907463ff7eff1e42019cc537&amp;passwd=rLRQUz&amp;type=blastkoala&amp;code=user&amp;target=fig%7C1029756%2E3%2Epeg%2E259" TargetMode="External"/><Relationship Id="rId982" Type="http://schemas.openxmlformats.org/officeDocument/2006/relationships/hyperlink" Target="https://www.kegg.jp/kegg-bin/blastkoala_result_gene_list?id=fdcc166cff7cf902907463ff7eff1e42019cc537&amp;passwd=rLRQUz&amp;type=blastkoala&amp;code=user&amp;target=fig%7C1029756%2E3%2Epeg%2E328" TargetMode="External"/><Relationship Id="rId1198" Type="http://schemas.openxmlformats.org/officeDocument/2006/relationships/hyperlink" Target="https://www.kegg.jp/kegg-bin/blastkoala_result_gene_list?id=fdcc166cff7cf902907463ff7eff1e42019cc537&amp;passwd=rLRQUz&amp;type=blastkoala&amp;code=user&amp;target=fig%7C1029756%2E3%2Epeg%2E400" TargetMode="External"/><Relationship Id="rId2249" Type="http://schemas.openxmlformats.org/officeDocument/2006/relationships/hyperlink" Target="https://www.kegg.jp/dbget-bin/www_bget?ko:K03427" TargetMode="External"/><Relationship Id="rId2456" Type="http://schemas.openxmlformats.org/officeDocument/2006/relationships/hyperlink" Target="https://www.kegg.jp/dbget-bin/www_bget?ko:" TargetMode="External"/><Relationship Id="rId2663" Type="http://schemas.openxmlformats.org/officeDocument/2006/relationships/hyperlink" Target="https://www.kegg.jp/dbget-bin/www_bget?ko:" TargetMode="External"/><Relationship Id="rId2870" Type="http://schemas.openxmlformats.org/officeDocument/2006/relationships/hyperlink" Target="https://www.kegg.jp/dbget-bin/www_bget?ko:K00600" TargetMode="External"/><Relationship Id="rId3507" Type="http://schemas.openxmlformats.org/officeDocument/2006/relationships/hyperlink" Target="https://www.kegg.jp/kegg-bin/blastkoala_result_gene_list?id=fdcc166cff7cf902907463ff7eff1e42019cc537&amp;passwd=rLRQUz&amp;type=blastkoala&amp;code=user&amp;target=fig%7C1029756%2E3%2Epeg%2E1169" TargetMode="External"/><Relationship Id="rId3714" Type="http://schemas.openxmlformats.org/officeDocument/2006/relationships/hyperlink" Target="https://www.kegg.jp/kegg-bin/blastkoala_result_gene_list?id=fdcc166cff7cf902907463ff7eff1e42019cc537&amp;passwd=rLRQUz&amp;type=blastkoala&amp;code=user&amp;target=fig%7C1029756%2E3%2Epeg%2E1239" TargetMode="External"/><Relationship Id="rId3921" Type="http://schemas.openxmlformats.org/officeDocument/2006/relationships/hyperlink" Target="https://www.kegg.jp/kegg-bin/blastkoala_result_gene_list?id=fdcc166cff7cf902907463ff7eff1e42019cc537&amp;passwd=rLRQUz&amp;type=blastkoala&amp;code=user&amp;target=fig%7C1029756%2E3%2Epeg%2E1308" TargetMode="External"/><Relationship Id="rId6120" Type="http://schemas.openxmlformats.org/officeDocument/2006/relationships/hyperlink" Target="https://www.kegg.jp/kegg-bin/blastkoala_result_gene_list?id=fdcc166cff7cf902907463ff7eff1e42019cc537&amp;passwd=rLRQUz&amp;type=blastkoala&amp;code=user&amp;target=fig%7C1029756%2E3%2Epeg%2E2041" TargetMode="External"/><Relationship Id="rId9069" Type="http://schemas.openxmlformats.org/officeDocument/2006/relationships/hyperlink" Target="https://www.kegg.jp/kegg-bin/blastkoala_result_gene_list?id=fdcc166cff7cf902907463ff7eff1e42019cc537&amp;passwd=rLRQUz&amp;type=blastkoala&amp;code=user&amp;target=fig%7C1029756%2E3%2Epeg%2E3024" TargetMode="External"/><Relationship Id="rId9276" Type="http://schemas.openxmlformats.org/officeDocument/2006/relationships/hyperlink" Target="https://www.kegg.jp/kegg-bin/blastkoala_result_gene_list?id=fdcc166cff7cf902907463ff7eff1e42019cc537&amp;passwd=rLRQUz&amp;type=blastkoala&amp;code=user&amp;target=fig%7C1029756%2E3%2Epeg%2E3093" TargetMode="External"/><Relationship Id="rId9483" Type="http://schemas.openxmlformats.org/officeDocument/2006/relationships/hyperlink" Target="https://www.kegg.jp/kegg-bin/blastkoala_result_gene_list?id=fdcc166cff7cf902907463ff7eff1e42019cc537&amp;passwd=rLRQUz&amp;type=blastkoala&amp;code=user&amp;target=fig%7C1029756%2E3%2Epeg%2E3162" TargetMode="External"/><Relationship Id="rId9690" Type="http://schemas.openxmlformats.org/officeDocument/2006/relationships/hyperlink" Target="https://www.kegg.jp/kegg-bin/blastkoala_result_gene_list?id=fdcc166cff7cf902907463ff7eff1e42019cc537&amp;passwd=rLRQUz&amp;type=blastkoala&amp;code=user&amp;target=fig%7C1029756%2E3%2Epeg%2E3231" TargetMode="External"/><Relationship Id="rId428" Type="http://schemas.openxmlformats.org/officeDocument/2006/relationships/hyperlink" Target="https://www.kegg.jp/dbget-bin/www_bget?ko:K07152" TargetMode="External"/><Relationship Id="rId635" Type="http://schemas.openxmlformats.org/officeDocument/2006/relationships/hyperlink" Target="https://www.kegg.jp/dbget-bin/www_bget?ko:K00765" TargetMode="External"/><Relationship Id="rId842" Type="http://schemas.openxmlformats.org/officeDocument/2006/relationships/hyperlink" Target="https://www.kegg.jp/dbget-bin/www_bget?ko:" TargetMode="External"/><Relationship Id="rId1058" Type="http://schemas.openxmlformats.org/officeDocument/2006/relationships/hyperlink" Target="https://www.kegg.jp/dbget-bin/www_bget?ko:K06955" TargetMode="External"/><Relationship Id="rId1265" Type="http://schemas.openxmlformats.org/officeDocument/2006/relationships/hyperlink" Target="https://www.kegg.jp/dbget-bin/www_bget?ko:K10805" TargetMode="External"/><Relationship Id="rId1472" Type="http://schemas.openxmlformats.org/officeDocument/2006/relationships/hyperlink" Target="https://www.kegg.jp/dbget-bin/www_bget?ko:K08311" TargetMode="External"/><Relationship Id="rId2109" Type="http://schemas.openxmlformats.org/officeDocument/2006/relationships/hyperlink" Target="https://www.kegg.jp/kegg-bin/blastkoala_result_gene_list?id=fdcc166cff7cf902907463ff7eff1e42019cc537&amp;passwd=rLRQUz&amp;type=blastkoala&amp;code=user&amp;target=fig%7C1029756%2E3%2Epeg%2E703" TargetMode="External"/><Relationship Id="rId2316" Type="http://schemas.openxmlformats.org/officeDocument/2006/relationships/hyperlink" Target="https://www.kegg.jp/kegg-bin/blastkoala_result_gene_list?id=fdcc166cff7cf902907463ff7eff1e42019cc537&amp;passwd=rLRQUz&amp;type=blastkoala&amp;code=user&amp;target=fig%7C1029756%2E3%2Epeg%2E772" TargetMode="External"/><Relationship Id="rId2523" Type="http://schemas.openxmlformats.org/officeDocument/2006/relationships/hyperlink" Target="https://www.kegg.jp/kegg-bin/blastkoala_result_gene_list?id=fdcc166cff7cf902907463ff7eff1e42019cc537&amp;passwd=rLRQUz&amp;type=blastkoala&amp;code=user&amp;target=fig%7C1029756%2E3%2Epeg%2E841" TargetMode="External"/><Relationship Id="rId2730" Type="http://schemas.openxmlformats.org/officeDocument/2006/relationships/hyperlink" Target="https://www.kegg.jp/kegg-bin/blastkoala_result_gene_list?id=fdcc166cff7cf902907463ff7eff1e42019cc537&amp;passwd=rLRQUz&amp;type=blastkoala&amp;code=user&amp;target=fig%7C1029756%2E3%2Epeg%2E910" TargetMode="External"/><Relationship Id="rId5679" Type="http://schemas.openxmlformats.org/officeDocument/2006/relationships/hyperlink" Target="https://www.kegg.jp/kegg-bin/blastkoala_result_gene_list?id=fdcc166cff7cf902907463ff7eff1e42019cc537&amp;passwd=rLRQUz&amp;type=blastkoala&amp;code=user&amp;target=fig%7C1029756%2E3%2Epeg%2E1894" TargetMode="External"/><Relationship Id="rId5886" Type="http://schemas.openxmlformats.org/officeDocument/2006/relationships/hyperlink" Target="https://www.kegg.jp/kegg-bin/blastkoala_result_gene_list?id=fdcc166cff7cf902907463ff7eff1e42019cc537&amp;passwd=rLRQUz&amp;type=blastkoala&amp;code=user&amp;target=fig%7C1029756%2E3%2Epeg%2E1963" TargetMode="External"/><Relationship Id="rId8085" Type="http://schemas.openxmlformats.org/officeDocument/2006/relationships/hyperlink" Target="https://www.kegg.jp/kegg-bin/blastkoala_result_gene_list?id=fdcc166cff7cf902907463ff7eff1e42019cc537&amp;passwd=rLRQUz&amp;type=blastkoala&amp;code=user&amp;target=fig%7C1029756%2E3%2Epeg%2E2696" TargetMode="External"/><Relationship Id="rId8292" Type="http://schemas.openxmlformats.org/officeDocument/2006/relationships/hyperlink" Target="https://www.kegg.jp/kegg-bin/blastkoala_result_gene_list?id=fdcc166cff7cf902907463ff7eff1e42019cc537&amp;passwd=rLRQUz&amp;type=blastkoala&amp;code=user&amp;target=fig%7C1029756%2E3%2Epeg%2E2765" TargetMode="External"/><Relationship Id="rId9136" Type="http://schemas.openxmlformats.org/officeDocument/2006/relationships/hyperlink" Target="https://www.kegg.jp/dbget-bin/www_bget?ko:" TargetMode="External"/><Relationship Id="rId9343" Type="http://schemas.openxmlformats.org/officeDocument/2006/relationships/hyperlink" Target="https://www.kegg.jp/dbget-bin/www_bget?ko:" TargetMode="External"/><Relationship Id="rId9550" Type="http://schemas.openxmlformats.org/officeDocument/2006/relationships/hyperlink" Target="https://www.kegg.jp/dbget-bin/www_bget?ko:" TargetMode="External"/><Relationship Id="rId702" Type="http://schemas.openxmlformats.org/officeDocument/2006/relationships/hyperlink" Target="https://www.kegg.jp/dbget-bin/www_bget?ko:" TargetMode="External"/><Relationship Id="rId1125" Type="http://schemas.openxmlformats.org/officeDocument/2006/relationships/hyperlink" Target="https://www.kegg.jp/dbget-bin/www_bget?ko:" TargetMode="External"/><Relationship Id="rId1332" Type="http://schemas.openxmlformats.org/officeDocument/2006/relationships/hyperlink" Target="https://www.kegg.jp/dbget-bin/www_bget?ko:" TargetMode="External"/><Relationship Id="rId4488" Type="http://schemas.openxmlformats.org/officeDocument/2006/relationships/hyperlink" Target="https://www.kegg.jp/kegg-bin/blastkoala_result_gene_list?id=fdcc166cff7cf902907463ff7eff1e42019cc537&amp;passwd=rLRQUz&amp;type=blastkoala&amp;code=user&amp;target=fig%7C1029756%2E3%2Epeg%2E1497" TargetMode="External"/><Relationship Id="rId4695" Type="http://schemas.openxmlformats.org/officeDocument/2006/relationships/hyperlink" Target="https://www.kegg.jp/kegg-bin/blastkoala_result_gene_list?id=fdcc166cff7cf902907463ff7eff1e42019cc537&amp;passwd=rLRQUz&amp;type=blastkoala&amp;code=user&amp;target=fig%7C1029756%2E3%2Epeg%2E1566" TargetMode="External"/><Relationship Id="rId5539" Type="http://schemas.openxmlformats.org/officeDocument/2006/relationships/hyperlink" Target="https://www.kegg.jp/dbget-bin/www_bget?ko:" TargetMode="External"/><Relationship Id="rId6937" Type="http://schemas.openxmlformats.org/officeDocument/2006/relationships/hyperlink" Target="https://www.kegg.jp/dbget-bin/www_bget?ko:" TargetMode="External"/><Relationship Id="rId8152" Type="http://schemas.openxmlformats.org/officeDocument/2006/relationships/hyperlink" Target="https://www.kegg.jp/dbget-bin/www_bget?ko:" TargetMode="External"/><Relationship Id="rId9203" Type="http://schemas.openxmlformats.org/officeDocument/2006/relationships/hyperlink" Target="https://www.kegg.jp/dbget-bin/www_bget?ko:" TargetMode="External"/><Relationship Id="rId9410" Type="http://schemas.openxmlformats.org/officeDocument/2006/relationships/hyperlink" Target="https://www.kegg.jp/dbget-bin/www_bget?ko:" TargetMode="External"/><Relationship Id="rId10082" Type="http://schemas.openxmlformats.org/officeDocument/2006/relationships/hyperlink" Target="https://www.kegg.jp/dbget-bin/www_bget?ko:K11003" TargetMode="External"/><Relationship Id="rId3297" Type="http://schemas.openxmlformats.org/officeDocument/2006/relationships/hyperlink" Target="https://www.kegg.jp/kegg-bin/blastkoala_result_gene_list?id=fdcc166cff7cf902907463ff7eff1e42019cc537&amp;passwd=rLRQUz&amp;type=blastkoala&amp;code=user&amp;target=fig%7C1029756%2E3%2Epeg%2E1099" TargetMode="External"/><Relationship Id="rId4348" Type="http://schemas.openxmlformats.org/officeDocument/2006/relationships/hyperlink" Target="https://www.kegg.jp/dbget-bin/www_bget?ko:K05895" TargetMode="External"/><Relationship Id="rId5746" Type="http://schemas.openxmlformats.org/officeDocument/2006/relationships/hyperlink" Target="https://www.kegg.jp/dbget-bin/www_bget?ko:K12340" TargetMode="External"/><Relationship Id="rId5953" Type="http://schemas.openxmlformats.org/officeDocument/2006/relationships/hyperlink" Target="https://www.kegg.jp/dbget-bin/www_bget?ko:" TargetMode="External"/><Relationship Id="rId8012" Type="http://schemas.openxmlformats.org/officeDocument/2006/relationships/hyperlink" Target="https://www.kegg.jp/dbget-bin/www_bget?ko:K22622" TargetMode="External"/><Relationship Id="rId3157" Type="http://schemas.openxmlformats.org/officeDocument/2006/relationships/hyperlink" Target="https://www.kegg.jp/dbget-bin/www_bget?ko:K01448" TargetMode="External"/><Relationship Id="rId4555" Type="http://schemas.openxmlformats.org/officeDocument/2006/relationships/hyperlink" Target="https://www.kegg.jp/dbget-bin/www_bget?ko:" TargetMode="External"/><Relationship Id="rId4762" Type="http://schemas.openxmlformats.org/officeDocument/2006/relationships/hyperlink" Target="https://www.kegg.jp/dbget-bin/www_bget?ko:" TargetMode="External"/><Relationship Id="rId5606" Type="http://schemas.openxmlformats.org/officeDocument/2006/relationships/hyperlink" Target="https://www.kegg.jp/dbget-bin/www_bget?ko:" TargetMode="External"/><Relationship Id="rId5813" Type="http://schemas.openxmlformats.org/officeDocument/2006/relationships/hyperlink" Target="https://www.kegg.jp/dbget-bin/www_bget?ko:" TargetMode="External"/><Relationship Id="rId8969" Type="http://schemas.openxmlformats.org/officeDocument/2006/relationships/hyperlink" Target="https://www.kegg.jp/dbget-bin/www_bget?ko:" TargetMode="External"/><Relationship Id="rId285" Type="http://schemas.openxmlformats.org/officeDocument/2006/relationships/hyperlink" Target="https://www.kegg.jp/dbget-bin/www_bget?ko:" TargetMode="External"/><Relationship Id="rId3364" Type="http://schemas.openxmlformats.org/officeDocument/2006/relationships/hyperlink" Target="https://www.kegg.jp/dbget-bin/www_bget?ko:" TargetMode="External"/><Relationship Id="rId3571" Type="http://schemas.openxmlformats.org/officeDocument/2006/relationships/hyperlink" Target="https://www.kegg.jp/dbget-bin/www_bget?ko:" TargetMode="External"/><Relationship Id="rId4208" Type="http://schemas.openxmlformats.org/officeDocument/2006/relationships/hyperlink" Target="https://www.kegg.jp/dbget-bin/www_bget?ko:" TargetMode="External"/><Relationship Id="rId4415" Type="http://schemas.openxmlformats.org/officeDocument/2006/relationships/hyperlink" Target="https://www.kegg.jp/dbget-bin/www_bget?ko:" TargetMode="External"/><Relationship Id="rId4622" Type="http://schemas.openxmlformats.org/officeDocument/2006/relationships/hyperlink" Target="https://www.kegg.jp/dbget-bin/www_bget?ko:" TargetMode="External"/><Relationship Id="rId7778" Type="http://schemas.openxmlformats.org/officeDocument/2006/relationships/hyperlink" Target="https://www.kegg.jp/dbget-bin/www_bget?ko:" TargetMode="External"/><Relationship Id="rId7985" Type="http://schemas.openxmlformats.org/officeDocument/2006/relationships/hyperlink" Target="https://www.kegg.jp/dbget-bin/www_bget?ko:" TargetMode="External"/><Relationship Id="rId8829" Type="http://schemas.openxmlformats.org/officeDocument/2006/relationships/hyperlink" Target="https://www.kegg.jp/kegg-bin/blastkoala_result_gene_list?id=fdcc166cff7cf902907463ff7eff1e42019cc537&amp;passwd=rLRQUz&amp;type=blastkoala&amp;code=user&amp;target=fig%7C1029756%2E3%2Epeg%2E2944" TargetMode="External"/><Relationship Id="rId492" Type="http://schemas.openxmlformats.org/officeDocument/2006/relationships/hyperlink" Target="https://www.kegg.jp/dbget-bin/www_bget?ko:" TargetMode="External"/><Relationship Id="rId2173" Type="http://schemas.openxmlformats.org/officeDocument/2006/relationships/hyperlink" Target="https://www.kegg.jp/dbget-bin/www_bget?ko:" TargetMode="External"/><Relationship Id="rId2380" Type="http://schemas.openxmlformats.org/officeDocument/2006/relationships/hyperlink" Target="https://www.kegg.jp/dbget-bin/www_bget?ko:K01591" TargetMode="External"/><Relationship Id="rId3017" Type="http://schemas.openxmlformats.org/officeDocument/2006/relationships/hyperlink" Target="https://www.kegg.jp/dbget-bin/www_bget?ko:" TargetMode="External"/><Relationship Id="rId3224" Type="http://schemas.openxmlformats.org/officeDocument/2006/relationships/hyperlink" Target="https://www.kegg.jp/dbget-bin/www_bget?ko:" TargetMode="External"/><Relationship Id="rId3431" Type="http://schemas.openxmlformats.org/officeDocument/2006/relationships/hyperlink" Target="https://www.kegg.jp/dbget-bin/www_bget?ko:" TargetMode="External"/><Relationship Id="rId6587" Type="http://schemas.openxmlformats.org/officeDocument/2006/relationships/hyperlink" Target="https://www.kegg.jp/dbget-bin/www_bget?ko:" TargetMode="External"/><Relationship Id="rId6794" Type="http://schemas.openxmlformats.org/officeDocument/2006/relationships/hyperlink" Target="https://www.kegg.jp/dbget-bin/www_bget?ko:" TargetMode="External"/><Relationship Id="rId7638" Type="http://schemas.openxmlformats.org/officeDocument/2006/relationships/hyperlink" Target="https://www.kegg.jp/kegg-bin/blastkoala_result_gene_list?id=fdcc166cff7cf902907463ff7eff1e42019cc537&amp;passwd=rLRQUz&amp;type=blastkoala&amp;code=user&amp;target=fig%7C1029756%2E3%2Epeg%2E2547" TargetMode="External"/><Relationship Id="rId7845" Type="http://schemas.openxmlformats.org/officeDocument/2006/relationships/hyperlink" Target="https://www.kegg.jp/kegg-bin/blastkoala_result_gene_list?id=fdcc166cff7cf902907463ff7eff1e42019cc537&amp;passwd=rLRQUz&amp;type=blastkoala&amp;code=user&amp;target=fig%7C1029756%2E3%2Epeg%2E2616" TargetMode="External"/><Relationship Id="rId10619" Type="http://schemas.openxmlformats.org/officeDocument/2006/relationships/hyperlink" Target="https://www.kegg.jp/dbget-bin/www_bget?ko:" TargetMode="External"/><Relationship Id="rId145" Type="http://schemas.openxmlformats.org/officeDocument/2006/relationships/hyperlink" Target="https://www.kegg.jp/kegg-bin/blastkoala_result_gene_list?id=fdcc166cff7cf902907463ff7eff1e42019cc537&amp;passwd=rLRQUz&amp;type=blastkoala&amp;code=user&amp;target=fig%7C1029756%2E3%2Epeg%2E49" TargetMode="External"/><Relationship Id="rId352" Type="http://schemas.openxmlformats.org/officeDocument/2006/relationships/hyperlink" Target="https://www.kegg.jp/kegg-bin/blastkoala_result_gene_list?id=fdcc166cff7cf902907463ff7eff1e42019cc537&amp;passwd=rLRQUz&amp;type=blastkoala&amp;code=user&amp;target=fig%7C1029756%2E3%2Epeg%2E118" TargetMode="External"/><Relationship Id="rId2033" Type="http://schemas.openxmlformats.org/officeDocument/2006/relationships/hyperlink" Target="https://www.kegg.jp/dbget-bin/www_bget?ko:K04763" TargetMode="External"/><Relationship Id="rId2240" Type="http://schemas.openxmlformats.org/officeDocument/2006/relationships/hyperlink" Target="https://www.kegg.jp/dbget-bin/www_bget?ko:K01952" TargetMode="External"/><Relationship Id="rId5189" Type="http://schemas.openxmlformats.org/officeDocument/2006/relationships/hyperlink" Target="https://www.kegg.jp/dbget-bin/www_bget?ko:" TargetMode="External"/><Relationship Id="rId5396" Type="http://schemas.openxmlformats.org/officeDocument/2006/relationships/hyperlink" Target="https://www.kegg.jp/dbget-bin/www_bget?ko:" TargetMode="External"/><Relationship Id="rId6447" Type="http://schemas.openxmlformats.org/officeDocument/2006/relationships/hyperlink" Target="https://www.kegg.jp/kegg-bin/blastkoala_result_gene_list?id=fdcc166cff7cf902907463ff7eff1e42019cc537&amp;passwd=rLRQUz&amp;type=blastkoala&amp;code=user&amp;target=fig%7C1029756%2E3%2Epeg%2E2150" TargetMode="External"/><Relationship Id="rId6654" Type="http://schemas.openxmlformats.org/officeDocument/2006/relationships/hyperlink" Target="https://www.kegg.jp/kegg-bin/blastkoala_result_gene_list?id=fdcc166cff7cf902907463ff7eff1e42019cc537&amp;passwd=rLRQUz&amp;type=blastkoala&amp;code=user&amp;target=fig%7C1029756%2E3%2Epeg%2E2219" TargetMode="External"/><Relationship Id="rId6861" Type="http://schemas.openxmlformats.org/officeDocument/2006/relationships/hyperlink" Target="https://www.kegg.jp/kegg-bin/blastkoala_result_gene_list?id=fdcc166cff7cf902907463ff7eff1e42019cc537&amp;passwd=rLRQUz&amp;type=blastkoala&amp;code=user&amp;target=fig%7C1029756%2E3%2Epeg%2E2288" TargetMode="External"/><Relationship Id="rId7705" Type="http://schemas.openxmlformats.org/officeDocument/2006/relationships/hyperlink" Target="https://www.kegg.jp/dbget-bin/www_bget?ko:" TargetMode="External"/><Relationship Id="rId9060" Type="http://schemas.openxmlformats.org/officeDocument/2006/relationships/hyperlink" Target="https://www.kegg.jp/kegg-bin/blastkoala_result_gene_list?id=fdcc166cff7cf902907463ff7eff1e42019cc537&amp;passwd=rLRQUz&amp;type=blastkoala&amp;code=user&amp;target=fig%7C1029756%2E3%2Epeg%2E3021" TargetMode="External"/><Relationship Id="rId212" Type="http://schemas.openxmlformats.org/officeDocument/2006/relationships/hyperlink" Target="https://www.kegg.jp/dbget-bin/www_bget?ko:" TargetMode="External"/><Relationship Id="rId1799" Type="http://schemas.openxmlformats.org/officeDocument/2006/relationships/hyperlink" Target="https://www.kegg.jp/dbget-bin/www_bget?ko:K09705" TargetMode="External"/><Relationship Id="rId2100" Type="http://schemas.openxmlformats.org/officeDocument/2006/relationships/hyperlink" Target="https://www.kegg.jp/kegg-bin/blastkoala_result_gene_list?id=fdcc166cff7cf902907463ff7eff1e42019cc537&amp;passwd=rLRQUz&amp;type=blastkoala&amp;code=user&amp;target=fig%7C1029756%2E3%2Epeg%2E700" TargetMode="External"/><Relationship Id="rId5049" Type="http://schemas.openxmlformats.org/officeDocument/2006/relationships/hyperlink" Target="https://www.kegg.jp/kegg-bin/blastkoala_result_gene_list?id=fdcc166cff7cf902907463ff7eff1e42019cc537&amp;passwd=rLRQUz&amp;type=blastkoala&amp;code=user&amp;target=fig%7C1029756%2E3%2Epeg%2E1684" TargetMode="External"/><Relationship Id="rId5256" Type="http://schemas.openxmlformats.org/officeDocument/2006/relationships/hyperlink" Target="https://www.kegg.jp/kegg-bin/blastkoala_result_gene_list?id=fdcc166cff7cf902907463ff7eff1e42019cc537&amp;passwd=rLRQUz&amp;type=blastkoala&amp;code=user&amp;target=fig%7C1029756%2E3%2Epeg%2E1753" TargetMode="External"/><Relationship Id="rId5463" Type="http://schemas.openxmlformats.org/officeDocument/2006/relationships/hyperlink" Target="https://www.kegg.jp/kegg-bin/blastkoala_result_gene_list?id=fdcc166cff7cf902907463ff7eff1e42019cc537&amp;passwd=rLRQUz&amp;type=blastkoala&amp;code=user&amp;target=fig%7C1029756%2E3%2Epeg%2E1822" TargetMode="External"/><Relationship Id="rId5670" Type="http://schemas.openxmlformats.org/officeDocument/2006/relationships/hyperlink" Target="https://www.kegg.jp/kegg-bin/blastkoala_result_gene_list?id=fdcc166cff7cf902907463ff7eff1e42019cc537&amp;passwd=rLRQUz&amp;type=blastkoala&amp;code=user&amp;target=fig%7C1029756%2E3%2Epeg%2E1891" TargetMode="External"/><Relationship Id="rId6307" Type="http://schemas.openxmlformats.org/officeDocument/2006/relationships/hyperlink" Target="https://www.kegg.jp/dbget-bin/www_bget?ko:" TargetMode="External"/><Relationship Id="rId6514" Type="http://schemas.openxmlformats.org/officeDocument/2006/relationships/hyperlink" Target="https://www.kegg.jp/dbget-bin/www_bget?ko:" TargetMode="External"/><Relationship Id="rId7912" Type="http://schemas.openxmlformats.org/officeDocument/2006/relationships/hyperlink" Target="https://www.kegg.jp/dbget-bin/www_bget?ko:K07001" TargetMode="External"/><Relationship Id="rId4065" Type="http://schemas.openxmlformats.org/officeDocument/2006/relationships/hyperlink" Target="https://www.kegg.jp/kegg-bin/blastkoala_result_gene_list?id=fdcc166cff7cf902907463ff7eff1e42019cc537&amp;passwd=rLRQUz&amp;type=blastkoala&amp;code=user&amp;target=fig%7C1029756%2E3%2Epeg%2E1356" TargetMode="External"/><Relationship Id="rId4272" Type="http://schemas.openxmlformats.org/officeDocument/2006/relationships/hyperlink" Target="https://www.kegg.jp/kegg-bin/blastkoala_result_gene_list?id=fdcc166cff7cf902907463ff7eff1e42019cc537&amp;passwd=rLRQUz&amp;type=blastkoala&amp;code=user&amp;target=fig%7C1029756%2E3%2Epeg%2E1425" TargetMode="External"/><Relationship Id="rId5116" Type="http://schemas.openxmlformats.org/officeDocument/2006/relationships/hyperlink" Target="https://www.kegg.jp/dbget-bin/www_bget?ko:" TargetMode="External"/><Relationship Id="rId5323" Type="http://schemas.openxmlformats.org/officeDocument/2006/relationships/hyperlink" Target="https://www.kegg.jp/dbget-bin/www_bget?ko:" TargetMode="External"/><Relationship Id="rId6721" Type="http://schemas.openxmlformats.org/officeDocument/2006/relationships/hyperlink" Target="https://www.kegg.jp/dbget-bin/www_bget?ko:K02528" TargetMode="External"/><Relationship Id="rId8479" Type="http://schemas.openxmlformats.org/officeDocument/2006/relationships/hyperlink" Target="https://www.kegg.jp/dbget-bin/www_bget?ko:" TargetMode="External"/><Relationship Id="rId9877" Type="http://schemas.openxmlformats.org/officeDocument/2006/relationships/hyperlink" Target="https://www.kegg.jp/dbget-bin/www_bget?ko:" TargetMode="External"/><Relationship Id="rId1659" Type="http://schemas.openxmlformats.org/officeDocument/2006/relationships/hyperlink" Target="https://www.kegg.jp/dbget-bin/www_bget?ko:" TargetMode="External"/><Relationship Id="rId1866" Type="http://schemas.openxmlformats.org/officeDocument/2006/relationships/hyperlink" Target="https://www.kegg.jp/dbget-bin/www_bget?ko:" TargetMode="External"/><Relationship Id="rId2917" Type="http://schemas.openxmlformats.org/officeDocument/2006/relationships/hyperlink" Target="https://www.kegg.jp/dbget-bin/www_bget?ko:" TargetMode="External"/><Relationship Id="rId3081" Type="http://schemas.openxmlformats.org/officeDocument/2006/relationships/hyperlink" Target="https://www.kegg.jp/kegg-bin/blastkoala_result_gene_list?id=fdcc166cff7cf902907463ff7eff1e42019cc537&amp;passwd=rLRQUz&amp;type=blastkoala&amp;code=user&amp;target=fig%7C1029756%2E3%2Epeg%2E1027" TargetMode="External"/><Relationship Id="rId4132" Type="http://schemas.openxmlformats.org/officeDocument/2006/relationships/hyperlink" Target="https://www.kegg.jp/dbget-bin/www_bget?ko:" TargetMode="External"/><Relationship Id="rId5530" Type="http://schemas.openxmlformats.org/officeDocument/2006/relationships/hyperlink" Target="https://www.kegg.jp/dbget-bin/www_bget?ko:" TargetMode="External"/><Relationship Id="rId7288" Type="http://schemas.openxmlformats.org/officeDocument/2006/relationships/hyperlink" Target="https://www.kegg.jp/dbget-bin/www_bget?ko:" TargetMode="External"/><Relationship Id="rId8686" Type="http://schemas.openxmlformats.org/officeDocument/2006/relationships/hyperlink" Target="https://www.kegg.jp/dbget-bin/www_bget?ko:K09794" TargetMode="External"/><Relationship Id="rId8893" Type="http://schemas.openxmlformats.org/officeDocument/2006/relationships/hyperlink" Target="https://www.kegg.jp/dbget-bin/www_bget?ko:K01784" TargetMode="External"/><Relationship Id="rId9737" Type="http://schemas.openxmlformats.org/officeDocument/2006/relationships/hyperlink" Target="https://www.kegg.jp/dbget-bin/www_bget?ko:" TargetMode="External"/><Relationship Id="rId9944" Type="http://schemas.openxmlformats.org/officeDocument/2006/relationships/hyperlink" Target="https://www.kegg.jp/dbget-bin/www_bget?ko:" TargetMode="External"/><Relationship Id="rId1519" Type="http://schemas.openxmlformats.org/officeDocument/2006/relationships/hyperlink" Target="https://www.kegg.jp/kegg-bin/blastkoala_result_gene_list?id=fdcc166cff7cf902907463ff7eff1e42019cc537&amp;passwd=rLRQUz&amp;type=blastkoala&amp;code=user&amp;target=fig%7C1029756%2E3%2Epeg%2E507" TargetMode="External"/><Relationship Id="rId1726" Type="http://schemas.openxmlformats.org/officeDocument/2006/relationships/hyperlink" Target="https://www.kegg.jp/kegg-bin/blastkoala_result_gene_list?id=fdcc166cff7cf902907463ff7eff1e42019cc537&amp;passwd=rLRQUz&amp;type=blastkoala&amp;code=user&amp;target=fig%7C1029756%2E3%2Epeg%2E576" TargetMode="External"/><Relationship Id="rId1933" Type="http://schemas.openxmlformats.org/officeDocument/2006/relationships/hyperlink" Target="https://www.kegg.jp/kegg-bin/blastkoala_result_gene_list?id=fdcc166cff7cf902907463ff7eff1e42019cc537&amp;passwd=rLRQUz&amp;type=blastkoala&amp;code=user&amp;target=fig%7C1029756%2E3%2Epeg%2E645" TargetMode="External"/><Relationship Id="rId6097" Type="http://schemas.openxmlformats.org/officeDocument/2006/relationships/hyperlink" Target="https://www.kegg.jp/dbget-bin/www_bget?ko:K13590" TargetMode="External"/><Relationship Id="rId7495" Type="http://schemas.openxmlformats.org/officeDocument/2006/relationships/hyperlink" Target="https://www.kegg.jp/dbget-bin/www_bget?ko:K15256" TargetMode="External"/><Relationship Id="rId8339" Type="http://schemas.openxmlformats.org/officeDocument/2006/relationships/hyperlink" Target="https://www.kegg.jp/dbget-bin/www_bget?ko:" TargetMode="External"/><Relationship Id="rId8546" Type="http://schemas.openxmlformats.org/officeDocument/2006/relationships/hyperlink" Target="https://www.kegg.jp/dbget-bin/www_bget?ko:" TargetMode="External"/><Relationship Id="rId8753" Type="http://schemas.openxmlformats.org/officeDocument/2006/relationships/hyperlink" Target="https://www.kegg.jp/dbget-bin/www_bget?ko:" TargetMode="External"/><Relationship Id="rId8960" Type="http://schemas.openxmlformats.org/officeDocument/2006/relationships/hyperlink" Target="https://www.kegg.jp/dbget-bin/www_bget?ko:" TargetMode="External"/><Relationship Id="rId9804" Type="http://schemas.openxmlformats.org/officeDocument/2006/relationships/hyperlink" Target="https://www.kegg.jp/kegg-bin/blastkoala_result_gene_list?id=fdcc166cff7cf902907463ff7eff1e42019cc537&amp;passwd=rLRQUz&amp;type=blastkoala&amp;code=user&amp;target=fig%7C1029756%2E3%2Epeg%2E3269" TargetMode="External"/><Relationship Id="rId10269" Type="http://schemas.openxmlformats.org/officeDocument/2006/relationships/hyperlink" Target="https://www.kegg.jp/kegg-bin/blastkoala_result_gene_list?id=fdcc166cff7cf902907463ff7eff1e42019cc537&amp;passwd=rLRQUz&amp;type=blastkoala&amp;code=user&amp;target=fig%7C1029756%2E3%2Epeg%2E3424" TargetMode="External"/><Relationship Id="rId10476" Type="http://schemas.openxmlformats.org/officeDocument/2006/relationships/hyperlink" Target="https://www.kegg.jp/kegg-bin/blastkoala_result_gene_list?id=fdcc166cff7cf902907463ff7eff1e42019cc537&amp;passwd=rLRQUz&amp;type=blastkoala&amp;code=user&amp;target=fig%7C1029756%2E3%2Epeg%2E3493" TargetMode="External"/><Relationship Id="rId18" Type="http://schemas.openxmlformats.org/officeDocument/2006/relationships/hyperlink" Target="https://www.kegg.jp/dbget-bin/www_bget?ko:" TargetMode="External"/><Relationship Id="rId3898" Type="http://schemas.openxmlformats.org/officeDocument/2006/relationships/hyperlink" Target="https://www.kegg.jp/dbget-bin/www_bget?ko:K03455" TargetMode="External"/><Relationship Id="rId4949" Type="http://schemas.openxmlformats.org/officeDocument/2006/relationships/hyperlink" Target="https://www.kegg.jp/dbget-bin/www_bget?ko:" TargetMode="External"/><Relationship Id="rId7148" Type="http://schemas.openxmlformats.org/officeDocument/2006/relationships/hyperlink" Target="https://www.kegg.jp/dbget-bin/www_bget?ko:" TargetMode="External"/><Relationship Id="rId7355" Type="http://schemas.openxmlformats.org/officeDocument/2006/relationships/hyperlink" Target="https://www.kegg.jp/dbget-bin/www_bget?ko:K02493" TargetMode="External"/><Relationship Id="rId7562" Type="http://schemas.openxmlformats.org/officeDocument/2006/relationships/hyperlink" Target="https://www.kegg.jp/dbget-bin/www_bget?ko:" TargetMode="External"/><Relationship Id="rId8406" Type="http://schemas.openxmlformats.org/officeDocument/2006/relationships/hyperlink" Target="https://www.kegg.jp/kegg-bin/blastkoala_result_gene_list?id=fdcc166cff7cf902907463ff7eff1e42019cc537&amp;passwd=rLRQUz&amp;type=blastkoala&amp;code=user&amp;target=fig%7C1029756%2E3%2Epeg%2E2803" TargetMode="External"/><Relationship Id="rId8613" Type="http://schemas.openxmlformats.org/officeDocument/2006/relationships/hyperlink" Target="https://www.kegg.jp/kegg-bin/blastkoala_result_gene_list?id=fdcc166cff7cf902907463ff7eff1e42019cc537&amp;passwd=rLRQUz&amp;type=blastkoala&amp;code=user&amp;target=fig%7C1029756%2E3%2Epeg%2E2872" TargetMode="External"/><Relationship Id="rId8820" Type="http://schemas.openxmlformats.org/officeDocument/2006/relationships/hyperlink" Target="https://www.kegg.jp/kegg-bin/blastkoala_result_gene_list?id=fdcc166cff7cf902907463ff7eff1e42019cc537&amp;passwd=rLRQUz&amp;type=blastkoala&amp;code=user&amp;target=fig%7C1029756%2E3%2Epeg%2E2941" TargetMode="External"/><Relationship Id="rId10129" Type="http://schemas.openxmlformats.org/officeDocument/2006/relationships/hyperlink" Target="https://www.kegg.jp/dbget-bin/www_bget?ko:K00287" TargetMode="External"/><Relationship Id="rId10336" Type="http://schemas.openxmlformats.org/officeDocument/2006/relationships/hyperlink" Target="https://www.kegg.jp/dbget-bin/www_bget?ko:" TargetMode="External"/><Relationship Id="rId10543" Type="http://schemas.openxmlformats.org/officeDocument/2006/relationships/hyperlink" Target="https://www.kegg.jp/dbget-bin/www_bget?ko:" TargetMode="External"/><Relationship Id="rId3758" Type="http://schemas.openxmlformats.org/officeDocument/2006/relationships/hyperlink" Target="https://www.kegg.jp/dbget-bin/www_bget?ko:" TargetMode="External"/><Relationship Id="rId3965" Type="http://schemas.openxmlformats.org/officeDocument/2006/relationships/hyperlink" Target="https://www.kegg.jp/dbget-bin/www_bget?ko:" TargetMode="External"/><Relationship Id="rId4809" Type="http://schemas.openxmlformats.org/officeDocument/2006/relationships/hyperlink" Target="https://www.kegg.jp/kegg-bin/blastkoala_result_gene_list?id=fdcc166cff7cf902907463ff7eff1e42019cc537&amp;passwd=rLRQUz&amp;type=blastkoala&amp;code=user&amp;target=fig%7C1029756%2E3%2Epeg%2E1604" TargetMode="External"/><Relationship Id="rId6164" Type="http://schemas.openxmlformats.org/officeDocument/2006/relationships/hyperlink" Target="https://www.kegg.jp/dbget-bin/www_bget?ko:" TargetMode="External"/><Relationship Id="rId6371" Type="http://schemas.openxmlformats.org/officeDocument/2006/relationships/hyperlink" Target="https://www.kegg.jp/dbget-bin/www_bget?ko:" TargetMode="External"/><Relationship Id="rId7008" Type="http://schemas.openxmlformats.org/officeDocument/2006/relationships/hyperlink" Target="https://www.kegg.jp/kegg-bin/blastkoala_result_gene_list?id=fdcc166cff7cf902907463ff7eff1e42019cc537&amp;passwd=rLRQUz&amp;type=blastkoala&amp;code=user&amp;target=fig%7C1029756%2E3%2Epeg%2E2337" TargetMode="External"/><Relationship Id="rId7215" Type="http://schemas.openxmlformats.org/officeDocument/2006/relationships/hyperlink" Target="https://www.kegg.jp/kegg-bin/blastkoala_result_gene_list?id=fdcc166cff7cf902907463ff7eff1e42019cc537&amp;passwd=rLRQUz&amp;type=blastkoala&amp;code=user&amp;target=fig%7C1029756%2E3%2Epeg%2E2406" TargetMode="External"/><Relationship Id="rId7422" Type="http://schemas.openxmlformats.org/officeDocument/2006/relationships/hyperlink" Target="https://www.kegg.jp/kegg-bin/blastkoala_result_gene_list?id=fdcc166cff7cf902907463ff7eff1e42019cc537&amp;passwd=rLRQUz&amp;type=blastkoala&amp;code=user&amp;target=fig%7C1029756%2E3%2Epeg%2E2475" TargetMode="External"/><Relationship Id="rId679" Type="http://schemas.openxmlformats.org/officeDocument/2006/relationships/hyperlink" Target="https://www.kegg.jp/kegg-bin/blastkoala_result_gene_list?id=fdcc166cff7cf902907463ff7eff1e42019cc537&amp;passwd=rLRQUz&amp;type=blastkoala&amp;code=user&amp;target=fig%7C1029756%2E3%2Epeg%2E227" TargetMode="External"/><Relationship Id="rId886" Type="http://schemas.openxmlformats.org/officeDocument/2006/relationships/hyperlink" Target="https://www.kegg.jp/kegg-bin/blastkoala_result_gene_list?id=fdcc166cff7cf902907463ff7eff1e42019cc537&amp;passwd=rLRQUz&amp;type=blastkoala&amp;code=user&amp;target=fig%7C1029756%2E3%2Epeg%2E296" TargetMode="External"/><Relationship Id="rId2567" Type="http://schemas.openxmlformats.org/officeDocument/2006/relationships/hyperlink" Target="https://www.kegg.jp/dbget-bin/www_bget?ko:K00973" TargetMode="External"/><Relationship Id="rId2774" Type="http://schemas.openxmlformats.org/officeDocument/2006/relationships/hyperlink" Target="https://www.kegg.jp/dbget-bin/www_bget?ko:K16079" TargetMode="External"/><Relationship Id="rId3618" Type="http://schemas.openxmlformats.org/officeDocument/2006/relationships/hyperlink" Target="https://www.kegg.jp/kegg-bin/blastkoala_result_gene_list?id=fdcc166cff7cf902907463ff7eff1e42019cc537&amp;passwd=rLRQUz&amp;type=blastkoala&amp;code=user&amp;target=fig%7C1029756%2E3%2Epeg%2E1207" TargetMode="External"/><Relationship Id="rId5180" Type="http://schemas.openxmlformats.org/officeDocument/2006/relationships/hyperlink" Target="https://www.kegg.jp/dbget-bin/www_bget?ko:" TargetMode="External"/><Relationship Id="rId6024" Type="http://schemas.openxmlformats.org/officeDocument/2006/relationships/hyperlink" Target="https://www.kegg.jp/kegg-bin/blastkoala_result_gene_list?id=fdcc166cff7cf902907463ff7eff1e42019cc537&amp;passwd=rLRQUz&amp;type=blastkoala&amp;code=user&amp;target=fig%7C1029756%2E3%2Epeg%2E2009" TargetMode="External"/><Relationship Id="rId6231" Type="http://schemas.openxmlformats.org/officeDocument/2006/relationships/hyperlink" Target="https://www.kegg.jp/kegg-bin/blastkoala_result_gene_list?id=fdcc166cff7cf902907463ff7eff1e42019cc537&amp;passwd=rLRQUz&amp;type=blastkoala&amp;code=user&amp;target=fig%7C1029756%2E3%2Epeg%2E2078" TargetMode="External"/><Relationship Id="rId9387" Type="http://schemas.openxmlformats.org/officeDocument/2006/relationships/hyperlink" Target="https://www.kegg.jp/kegg-bin/blastkoala_result_gene_list?id=fdcc166cff7cf902907463ff7eff1e42019cc537&amp;passwd=rLRQUz&amp;type=blastkoala&amp;code=user&amp;target=fig%7C1029756%2E3%2Epeg%2E3130" TargetMode="External"/><Relationship Id="rId9594" Type="http://schemas.openxmlformats.org/officeDocument/2006/relationships/hyperlink" Target="https://www.kegg.jp/kegg-bin/blastkoala_result_gene_list?id=fdcc166cff7cf902907463ff7eff1e42019cc537&amp;passwd=rLRQUz&amp;type=blastkoala&amp;code=user&amp;target=fig%7C1029756%2E3%2Epeg%2E3199" TargetMode="External"/><Relationship Id="rId10403" Type="http://schemas.openxmlformats.org/officeDocument/2006/relationships/hyperlink" Target="https://www.kegg.jp/dbget-bin/www_bget?ko:" TargetMode="External"/><Relationship Id="rId10610" Type="http://schemas.openxmlformats.org/officeDocument/2006/relationships/hyperlink" Target="https://www.kegg.jp/dbget-bin/www_bget?ko:" TargetMode="External"/><Relationship Id="rId2" Type="http://schemas.openxmlformats.org/officeDocument/2006/relationships/hyperlink" Target="https://www.kegg.jp/dbget-bin/www_bget?ko:" TargetMode="External"/><Relationship Id="rId539" Type="http://schemas.openxmlformats.org/officeDocument/2006/relationships/hyperlink" Target="https://www.kegg.jp/dbget-bin/www_bget?ko:" TargetMode="External"/><Relationship Id="rId746" Type="http://schemas.openxmlformats.org/officeDocument/2006/relationships/hyperlink" Target="https://www.kegg.jp/dbget-bin/www_bget?ko:" TargetMode="External"/><Relationship Id="rId1169" Type="http://schemas.openxmlformats.org/officeDocument/2006/relationships/hyperlink" Target="https://www.kegg.jp/dbget-bin/www_bget?ko:" TargetMode="External"/><Relationship Id="rId1376" Type="http://schemas.openxmlformats.org/officeDocument/2006/relationships/hyperlink" Target="https://www.kegg.jp/dbget-bin/www_bget?ko:K02038" TargetMode="External"/><Relationship Id="rId1583" Type="http://schemas.openxmlformats.org/officeDocument/2006/relationships/hyperlink" Target="https://www.kegg.jp/dbget-bin/www_bget?ko:K03116" TargetMode="External"/><Relationship Id="rId2427" Type="http://schemas.openxmlformats.org/officeDocument/2006/relationships/hyperlink" Target="https://www.kegg.jp/kegg-bin/blastkoala_result_gene_list?id=fdcc166cff7cf902907463ff7eff1e42019cc537&amp;passwd=rLRQUz&amp;type=blastkoala&amp;code=user&amp;target=fig%7C1029756%2E3%2Epeg%2E809" TargetMode="External"/><Relationship Id="rId2981" Type="http://schemas.openxmlformats.org/officeDocument/2006/relationships/hyperlink" Target="https://www.kegg.jp/dbget-bin/www_bget?ko:" TargetMode="External"/><Relationship Id="rId3825" Type="http://schemas.openxmlformats.org/officeDocument/2006/relationships/hyperlink" Target="https://www.kegg.jp/kegg-bin/blastkoala_result_gene_list?id=fdcc166cff7cf902907463ff7eff1e42019cc537&amp;passwd=rLRQUz&amp;type=blastkoala&amp;code=user&amp;target=fig%7C1029756%2E3%2Epeg%2E1276" TargetMode="External"/><Relationship Id="rId5040" Type="http://schemas.openxmlformats.org/officeDocument/2006/relationships/hyperlink" Target="https://www.kegg.jp/kegg-bin/blastkoala_result_gene_list?id=fdcc166cff7cf902907463ff7eff1e42019cc537&amp;passwd=rLRQUz&amp;type=blastkoala&amp;code=user&amp;target=fig%7C1029756%2E3%2Epeg%2E1681" TargetMode="External"/><Relationship Id="rId8196" Type="http://schemas.openxmlformats.org/officeDocument/2006/relationships/hyperlink" Target="https://www.kegg.jp/kegg-bin/blastkoala_result_gene_list?id=fdcc166cff7cf902907463ff7eff1e42019cc537&amp;passwd=rLRQUz&amp;type=blastkoala&amp;code=user&amp;target=fig%7C1029756%2E3%2Epeg%2E2733" TargetMode="External"/><Relationship Id="rId9247" Type="http://schemas.openxmlformats.org/officeDocument/2006/relationships/hyperlink" Target="https://www.kegg.jp/dbget-bin/www_bget?ko:K09971" TargetMode="External"/><Relationship Id="rId9454" Type="http://schemas.openxmlformats.org/officeDocument/2006/relationships/hyperlink" Target="https://www.kegg.jp/dbget-bin/www_bget?ko:K03060" TargetMode="External"/><Relationship Id="rId953" Type="http://schemas.openxmlformats.org/officeDocument/2006/relationships/hyperlink" Target="https://www.kegg.jp/dbget-bin/www_bget?ko:K03496" TargetMode="External"/><Relationship Id="rId1029" Type="http://schemas.openxmlformats.org/officeDocument/2006/relationships/hyperlink" Target="https://www.kegg.jp/dbget-bin/www_bget?ko:K01406" TargetMode="External"/><Relationship Id="rId1236" Type="http://schemas.openxmlformats.org/officeDocument/2006/relationships/hyperlink" Target="https://www.kegg.jp/dbget-bin/www_bget?ko:" TargetMode="External"/><Relationship Id="rId1790" Type="http://schemas.openxmlformats.org/officeDocument/2006/relationships/hyperlink" Target="https://www.kegg.jp/dbget-bin/www_bget?ko:" TargetMode="External"/><Relationship Id="rId2634" Type="http://schemas.openxmlformats.org/officeDocument/2006/relationships/hyperlink" Target="https://www.kegg.jp/kegg-bin/blastkoala_result_gene_list?id=fdcc166cff7cf902907463ff7eff1e42019cc537&amp;passwd=rLRQUz&amp;type=blastkoala&amp;code=user&amp;target=fig%7C1029756%2E3%2Epeg%2E878" TargetMode="External"/><Relationship Id="rId2841" Type="http://schemas.openxmlformats.org/officeDocument/2006/relationships/hyperlink" Target="https://www.kegg.jp/kegg-bin/blastkoala_result_gene_list?id=fdcc166cff7cf902907463ff7eff1e42019cc537&amp;passwd=rLRQUz&amp;type=blastkoala&amp;code=user&amp;target=fig%7C1029756%2E3%2Epeg%2E947" TargetMode="External"/><Relationship Id="rId5997" Type="http://schemas.openxmlformats.org/officeDocument/2006/relationships/hyperlink" Target="https://www.kegg.jp/kegg-bin/blastkoala_result_gene_list?id=fdcc166cff7cf902907463ff7eff1e42019cc537&amp;passwd=rLRQUz&amp;type=blastkoala&amp;code=user&amp;target=fig%7C1029756%2E3%2Epeg%2E2000" TargetMode="External"/><Relationship Id="rId8056" Type="http://schemas.openxmlformats.org/officeDocument/2006/relationships/hyperlink" Target="https://www.kegg.jp/dbget-bin/www_bget?ko:K01633" TargetMode="External"/><Relationship Id="rId8263" Type="http://schemas.openxmlformats.org/officeDocument/2006/relationships/hyperlink" Target="https://www.kegg.jp/dbget-bin/www_bget?ko:" TargetMode="External"/><Relationship Id="rId9107" Type="http://schemas.openxmlformats.org/officeDocument/2006/relationships/hyperlink" Target="https://www.kegg.jp/dbget-bin/www_bget?ko:K03925" TargetMode="External"/><Relationship Id="rId9661" Type="http://schemas.openxmlformats.org/officeDocument/2006/relationships/hyperlink" Target="https://www.kegg.jp/dbget-bin/www_bget?ko:" TargetMode="External"/><Relationship Id="rId82" Type="http://schemas.openxmlformats.org/officeDocument/2006/relationships/hyperlink" Target="https://www.kegg.jp/kegg-bin/blastkoala_result_gene_list?id=fdcc166cff7cf902907463ff7eff1e42019cc537&amp;passwd=rLRQUz&amp;type=blastkoala&amp;code=user&amp;target=fig%7C1029756%2E3%2Epeg%2E28" TargetMode="External"/><Relationship Id="rId606" Type="http://schemas.openxmlformats.org/officeDocument/2006/relationships/hyperlink" Target="https://www.kegg.jp/dbget-bin/www_bget?ko:" TargetMode="External"/><Relationship Id="rId813" Type="http://schemas.openxmlformats.org/officeDocument/2006/relationships/hyperlink" Target="https://www.kegg.jp/dbget-bin/www_bget?ko:" TargetMode="External"/><Relationship Id="rId1443" Type="http://schemas.openxmlformats.org/officeDocument/2006/relationships/hyperlink" Target="https://www.kegg.jp/dbget-bin/www_bget?ko:" TargetMode="External"/><Relationship Id="rId1650" Type="http://schemas.openxmlformats.org/officeDocument/2006/relationships/hyperlink" Target="https://www.kegg.jp/dbget-bin/www_bget?ko:" TargetMode="External"/><Relationship Id="rId2701" Type="http://schemas.openxmlformats.org/officeDocument/2006/relationships/hyperlink" Target="https://www.kegg.jp/dbget-bin/www_bget?ko:" TargetMode="External"/><Relationship Id="rId4599" Type="http://schemas.openxmlformats.org/officeDocument/2006/relationships/hyperlink" Target="https://www.kegg.jp/kegg-bin/blastkoala_result_gene_list?id=fdcc166cff7cf902907463ff7eff1e42019cc537&amp;passwd=rLRQUz&amp;type=blastkoala&amp;code=user&amp;target=fig%7C1029756%2E3%2Epeg%2E1534" TargetMode="External"/><Relationship Id="rId5857" Type="http://schemas.openxmlformats.org/officeDocument/2006/relationships/hyperlink" Target="https://www.kegg.jp/dbget-bin/www_bget?ko:" TargetMode="External"/><Relationship Id="rId6908" Type="http://schemas.openxmlformats.org/officeDocument/2006/relationships/hyperlink" Target="https://www.kegg.jp/dbget-bin/www_bget?ko:" TargetMode="External"/><Relationship Id="rId7072" Type="http://schemas.openxmlformats.org/officeDocument/2006/relationships/hyperlink" Target="https://www.kegg.jp/dbget-bin/www_bget?ko:" TargetMode="External"/><Relationship Id="rId8470" Type="http://schemas.openxmlformats.org/officeDocument/2006/relationships/hyperlink" Target="https://www.kegg.jp/dbget-bin/www_bget?ko:K02570" TargetMode="External"/><Relationship Id="rId9314" Type="http://schemas.openxmlformats.org/officeDocument/2006/relationships/hyperlink" Target="https://www.kegg.jp/dbget-bin/www_bget?ko:" TargetMode="External"/><Relationship Id="rId9521" Type="http://schemas.openxmlformats.org/officeDocument/2006/relationships/hyperlink" Target="https://www.kegg.jp/dbget-bin/www_bget?ko:" TargetMode="External"/><Relationship Id="rId10193" Type="http://schemas.openxmlformats.org/officeDocument/2006/relationships/hyperlink" Target="https://www.kegg.jp/dbget-bin/www_bget?ko:" TargetMode="External"/><Relationship Id="rId1303" Type="http://schemas.openxmlformats.org/officeDocument/2006/relationships/hyperlink" Target="https://www.kegg.jp/kegg-bin/blastkoala_result_gene_list?id=fdcc166cff7cf902907463ff7eff1e42019cc537&amp;passwd=rLRQUz&amp;type=blastkoala&amp;code=user&amp;target=fig%7C1029756%2E3%2Epeg%2E435" TargetMode="External"/><Relationship Id="rId1510" Type="http://schemas.openxmlformats.org/officeDocument/2006/relationships/hyperlink" Target="https://www.kegg.jp/kegg-bin/blastkoala_result_gene_list?id=fdcc166cff7cf902907463ff7eff1e42019cc537&amp;passwd=rLRQUz&amp;type=blastkoala&amp;code=user&amp;target=fig%7C1029756%2E3%2Epeg%2E504" TargetMode="External"/><Relationship Id="rId4459" Type="http://schemas.openxmlformats.org/officeDocument/2006/relationships/hyperlink" Target="https://www.kegg.jp/dbget-bin/www_bget?ko:K06139" TargetMode="External"/><Relationship Id="rId4666" Type="http://schemas.openxmlformats.org/officeDocument/2006/relationships/hyperlink" Target="https://www.kegg.jp/dbget-bin/www_bget?ko:K13623" TargetMode="External"/><Relationship Id="rId4873" Type="http://schemas.openxmlformats.org/officeDocument/2006/relationships/hyperlink" Target="https://www.kegg.jp/dbget-bin/www_bget?ko:" TargetMode="External"/><Relationship Id="rId5717" Type="http://schemas.openxmlformats.org/officeDocument/2006/relationships/hyperlink" Target="https://www.kegg.jp/dbget-bin/www_bget?ko:" TargetMode="External"/><Relationship Id="rId5924" Type="http://schemas.openxmlformats.org/officeDocument/2006/relationships/hyperlink" Target="https://www.kegg.jp/dbget-bin/www_bget?ko:K00851" TargetMode="External"/><Relationship Id="rId8123" Type="http://schemas.openxmlformats.org/officeDocument/2006/relationships/hyperlink" Target="https://www.kegg.jp/dbget-bin/www_bget?ko:" TargetMode="External"/><Relationship Id="rId8330" Type="http://schemas.openxmlformats.org/officeDocument/2006/relationships/hyperlink" Target="https://www.kegg.jp/dbget-bin/www_bget?ko:" TargetMode="External"/><Relationship Id="rId10053" Type="http://schemas.openxmlformats.org/officeDocument/2006/relationships/hyperlink" Target="https://www.kegg.jp/kegg-bin/blastkoala_result_gene_list?id=fdcc166cff7cf902907463ff7eff1e42019cc537&amp;passwd=rLRQUz&amp;type=blastkoala&amp;code=user&amp;target=fig%7C1029756%2E3%2Epeg%2E3352" TargetMode="External"/><Relationship Id="rId10260" Type="http://schemas.openxmlformats.org/officeDocument/2006/relationships/hyperlink" Target="https://www.kegg.jp/kegg-bin/blastkoala_result_gene_list?id=fdcc166cff7cf902907463ff7eff1e42019cc537&amp;passwd=rLRQUz&amp;type=blastkoala&amp;code=user&amp;target=fig%7C1029756%2E3%2Epeg%2E3421" TargetMode="External"/><Relationship Id="rId3268" Type="http://schemas.openxmlformats.org/officeDocument/2006/relationships/hyperlink" Target="https://www.kegg.jp/dbget-bin/www_bget?ko:K02280" TargetMode="External"/><Relationship Id="rId3475" Type="http://schemas.openxmlformats.org/officeDocument/2006/relationships/hyperlink" Target="https://www.kegg.jp/dbget-bin/www_bget?ko:K11472" TargetMode="External"/><Relationship Id="rId3682" Type="http://schemas.openxmlformats.org/officeDocument/2006/relationships/hyperlink" Target="https://www.kegg.jp/dbget-bin/www_bget?ko:" TargetMode="External"/><Relationship Id="rId4319" Type="http://schemas.openxmlformats.org/officeDocument/2006/relationships/hyperlink" Target="https://www.kegg.jp/dbget-bin/www_bget?ko:" TargetMode="External"/><Relationship Id="rId4526" Type="http://schemas.openxmlformats.org/officeDocument/2006/relationships/hyperlink" Target="https://www.kegg.jp/dbget-bin/www_bget?ko:" TargetMode="External"/><Relationship Id="rId4733" Type="http://schemas.openxmlformats.org/officeDocument/2006/relationships/hyperlink" Target="https://www.kegg.jp/dbget-bin/www_bget?ko:" TargetMode="External"/><Relationship Id="rId4940" Type="http://schemas.openxmlformats.org/officeDocument/2006/relationships/hyperlink" Target="https://www.kegg.jp/dbget-bin/www_bget?ko:K15972" TargetMode="External"/><Relationship Id="rId7889" Type="http://schemas.openxmlformats.org/officeDocument/2006/relationships/hyperlink" Target="https://www.kegg.jp/dbget-bin/www_bget?ko:" TargetMode="External"/><Relationship Id="rId10120" Type="http://schemas.openxmlformats.org/officeDocument/2006/relationships/hyperlink" Target="https://www.kegg.jp/dbget-bin/www_bget?ko:" TargetMode="External"/><Relationship Id="rId189" Type="http://schemas.openxmlformats.org/officeDocument/2006/relationships/hyperlink" Target="https://www.kegg.jp/dbget-bin/www_bget?ko:K01769" TargetMode="External"/><Relationship Id="rId396" Type="http://schemas.openxmlformats.org/officeDocument/2006/relationships/hyperlink" Target="https://www.kegg.jp/dbget-bin/www_bget?ko:" TargetMode="External"/><Relationship Id="rId2077" Type="http://schemas.openxmlformats.org/officeDocument/2006/relationships/hyperlink" Target="https://www.kegg.jp/dbget-bin/www_bget?ko:" TargetMode="External"/><Relationship Id="rId2284" Type="http://schemas.openxmlformats.org/officeDocument/2006/relationships/hyperlink" Target="https://www.kegg.jp/dbget-bin/www_bget?ko:" TargetMode="External"/><Relationship Id="rId2491" Type="http://schemas.openxmlformats.org/officeDocument/2006/relationships/hyperlink" Target="https://www.kegg.jp/dbget-bin/www_bget?ko:K02393" TargetMode="External"/><Relationship Id="rId3128" Type="http://schemas.openxmlformats.org/officeDocument/2006/relationships/hyperlink" Target="https://www.kegg.jp/dbget-bin/www_bget?ko:" TargetMode="External"/><Relationship Id="rId3335" Type="http://schemas.openxmlformats.org/officeDocument/2006/relationships/hyperlink" Target="https://www.kegg.jp/dbget-bin/www_bget?ko:" TargetMode="External"/><Relationship Id="rId3542" Type="http://schemas.openxmlformats.org/officeDocument/2006/relationships/hyperlink" Target="https://www.kegg.jp/dbget-bin/www_bget?ko:" TargetMode="External"/><Relationship Id="rId6698" Type="http://schemas.openxmlformats.org/officeDocument/2006/relationships/hyperlink" Target="https://www.kegg.jp/dbget-bin/www_bget?ko:K02499" TargetMode="External"/><Relationship Id="rId7749" Type="http://schemas.openxmlformats.org/officeDocument/2006/relationships/hyperlink" Target="https://www.kegg.jp/kegg-bin/blastkoala_result_gene_list?id=fdcc166cff7cf902907463ff7eff1e42019cc537&amp;passwd=rLRQUz&amp;type=blastkoala&amp;code=user&amp;target=fig%7C1029756%2E3%2Epeg%2E2584" TargetMode="External"/><Relationship Id="rId256" Type="http://schemas.openxmlformats.org/officeDocument/2006/relationships/hyperlink" Target="https://www.kegg.jp/kegg-bin/blastkoala_result_gene_list?id=fdcc166cff7cf902907463ff7eff1e42019cc537&amp;passwd=rLRQUz&amp;type=blastkoala&amp;code=user&amp;target=fig%7C1029756%2E3%2Epeg%2E86" TargetMode="External"/><Relationship Id="rId463" Type="http://schemas.openxmlformats.org/officeDocument/2006/relationships/hyperlink" Target="https://www.kegg.jp/kegg-bin/blastkoala_result_gene_list?id=fdcc166cff7cf902907463ff7eff1e42019cc537&amp;passwd=rLRQUz&amp;type=blastkoala&amp;code=user&amp;target=fig%7C1029756%2E3%2Epeg%2E155" TargetMode="External"/><Relationship Id="rId670" Type="http://schemas.openxmlformats.org/officeDocument/2006/relationships/hyperlink" Target="https://www.kegg.jp/kegg-bin/blastkoala_result_gene_list?id=fdcc166cff7cf902907463ff7eff1e42019cc537&amp;passwd=rLRQUz&amp;type=blastkoala&amp;code=user&amp;target=fig%7C1029756%2E3%2Epeg%2E224" TargetMode="External"/><Relationship Id="rId1093" Type="http://schemas.openxmlformats.org/officeDocument/2006/relationships/hyperlink" Target="https://www.kegg.jp/kegg-bin/blastkoala_result_gene_list?id=fdcc166cff7cf902907463ff7eff1e42019cc537&amp;passwd=rLRQUz&amp;type=blastkoala&amp;code=user&amp;target=fig%7C1029756%2E3%2Epeg%2E365" TargetMode="External"/><Relationship Id="rId2144" Type="http://schemas.openxmlformats.org/officeDocument/2006/relationships/hyperlink" Target="https://www.kegg.jp/dbget-bin/www_bget?ko:" TargetMode="External"/><Relationship Id="rId2351" Type="http://schemas.openxmlformats.org/officeDocument/2006/relationships/hyperlink" Target="https://www.kegg.jp/dbget-bin/www_bget?ko:" TargetMode="External"/><Relationship Id="rId3402" Type="http://schemas.openxmlformats.org/officeDocument/2006/relationships/hyperlink" Target="https://www.kegg.jp/kegg-bin/blastkoala_result_gene_list?id=fdcc166cff7cf902907463ff7eff1e42019cc537&amp;passwd=rLRQUz&amp;type=blastkoala&amp;code=user&amp;target=fig%7C1029756%2E3%2Epeg%2E1134" TargetMode="External"/><Relationship Id="rId4800" Type="http://schemas.openxmlformats.org/officeDocument/2006/relationships/hyperlink" Target="https://www.kegg.jp/kegg-bin/blastkoala_result_gene_list?id=fdcc166cff7cf902907463ff7eff1e42019cc537&amp;passwd=rLRQUz&amp;type=blastkoala&amp;code=user&amp;target=fig%7C1029756%2E3%2Epeg%2E1601" TargetMode="External"/><Relationship Id="rId6558" Type="http://schemas.openxmlformats.org/officeDocument/2006/relationships/hyperlink" Target="https://www.kegg.jp/kegg-bin/blastkoala_result_gene_list?id=fdcc166cff7cf902907463ff7eff1e42019cc537&amp;passwd=rLRQUz&amp;type=blastkoala&amp;code=user&amp;target=fig%7C1029756%2E3%2Epeg%2E2187" TargetMode="External"/><Relationship Id="rId7956" Type="http://schemas.openxmlformats.org/officeDocument/2006/relationships/hyperlink" Target="https://www.kegg.jp/kegg-bin/blastkoala_result_gene_list?id=fdcc166cff7cf902907463ff7eff1e42019cc537&amp;passwd=rLRQUz&amp;type=blastkoala&amp;code=user&amp;target=fig%7C1029756%2E3%2Epeg%2E2653" TargetMode="External"/><Relationship Id="rId9171" Type="http://schemas.openxmlformats.org/officeDocument/2006/relationships/hyperlink" Target="https://www.kegg.jp/kegg-bin/blastkoala_result_gene_list?id=fdcc166cff7cf902907463ff7eff1e42019cc537&amp;passwd=rLRQUz&amp;type=blastkoala&amp;code=user&amp;target=fig%7C1029756%2E3%2Epeg%2E3058" TargetMode="External"/><Relationship Id="rId116" Type="http://schemas.openxmlformats.org/officeDocument/2006/relationships/hyperlink" Target="https://www.kegg.jp/dbget-bin/www_bget?ko:" TargetMode="External"/><Relationship Id="rId323" Type="http://schemas.openxmlformats.org/officeDocument/2006/relationships/hyperlink" Target="https://www.kegg.jp/dbget-bin/www_bget?ko:" TargetMode="External"/><Relationship Id="rId530" Type="http://schemas.openxmlformats.org/officeDocument/2006/relationships/hyperlink" Target="https://www.kegg.jp/dbget-bin/www_bget?ko:K03629" TargetMode="External"/><Relationship Id="rId1160" Type="http://schemas.openxmlformats.org/officeDocument/2006/relationships/hyperlink" Target="https://www.kegg.jp/dbget-bin/www_bget?ko:K03650" TargetMode="External"/><Relationship Id="rId2004" Type="http://schemas.openxmlformats.org/officeDocument/2006/relationships/hyperlink" Target="https://www.kegg.jp/kegg-bin/blastkoala_result_gene_list?id=fdcc166cff7cf902907463ff7eff1e42019cc537&amp;passwd=rLRQUz&amp;type=blastkoala&amp;code=user&amp;target=fig%7C1029756%2E3%2Epeg%2E668" TargetMode="External"/><Relationship Id="rId2211" Type="http://schemas.openxmlformats.org/officeDocument/2006/relationships/hyperlink" Target="https://www.kegg.jp/kegg-bin/blastkoala_result_gene_list?id=fdcc166cff7cf902907463ff7eff1e42019cc537&amp;passwd=rLRQUz&amp;type=blastkoala&amp;code=user&amp;target=fig%7C1029756%2E3%2Epeg%2E737" TargetMode="External"/><Relationship Id="rId5367" Type="http://schemas.openxmlformats.org/officeDocument/2006/relationships/hyperlink" Target="https://www.kegg.jp/kegg-bin/blastkoala_result_gene_list?id=fdcc166cff7cf902907463ff7eff1e42019cc537&amp;passwd=rLRQUz&amp;type=blastkoala&amp;code=user&amp;target=fig%7C1029756%2E3%2Epeg%2E1790" TargetMode="External"/><Relationship Id="rId6765" Type="http://schemas.openxmlformats.org/officeDocument/2006/relationships/hyperlink" Target="https://www.kegg.jp/kegg-bin/blastkoala_result_gene_list?id=fdcc166cff7cf902907463ff7eff1e42019cc537&amp;passwd=rLRQUz&amp;type=blastkoala&amp;code=user&amp;target=fig%7C1029756%2E3%2Epeg%2E2256" TargetMode="External"/><Relationship Id="rId6972" Type="http://schemas.openxmlformats.org/officeDocument/2006/relationships/hyperlink" Target="https://www.kegg.jp/kegg-bin/blastkoala_result_gene_list?id=fdcc166cff7cf902907463ff7eff1e42019cc537&amp;passwd=rLRQUz&amp;type=blastkoala&amp;code=user&amp;target=fig%7C1029756%2E3%2Epeg%2E2325" TargetMode="External"/><Relationship Id="rId7609" Type="http://schemas.openxmlformats.org/officeDocument/2006/relationships/hyperlink" Target="https://www.kegg.jp/dbget-bin/www_bget?ko:K06904" TargetMode="External"/><Relationship Id="rId7816" Type="http://schemas.openxmlformats.org/officeDocument/2006/relationships/hyperlink" Target="https://www.kegg.jp/dbget-bin/www_bget?ko:K05563" TargetMode="External"/><Relationship Id="rId9031" Type="http://schemas.openxmlformats.org/officeDocument/2006/relationships/hyperlink" Target="https://www.kegg.jp/dbget-bin/www_bget?ko:K02004" TargetMode="External"/><Relationship Id="rId4176" Type="http://schemas.openxmlformats.org/officeDocument/2006/relationships/hyperlink" Target="https://www.kegg.jp/kegg-bin/blastkoala_result_gene_list?id=fdcc166cff7cf902907463ff7eff1e42019cc537&amp;passwd=rLRQUz&amp;type=blastkoala&amp;code=user&amp;target=fig%7C1029756%2E3%2Epeg%2E1393" TargetMode="External"/><Relationship Id="rId5574" Type="http://schemas.openxmlformats.org/officeDocument/2006/relationships/hyperlink" Target="https://www.kegg.jp/kegg-bin/blastkoala_result_gene_list?id=fdcc166cff7cf902907463ff7eff1e42019cc537&amp;passwd=rLRQUz&amp;type=blastkoala&amp;code=user&amp;target=fig%7C1029756%2E3%2Epeg%2E1859" TargetMode="External"/><Relationship Id="rId5781" Type="http://schemas.openxmlformats.org/officeDocument/2006/relationships/hyperlink" Target="https://www.kegg.jp/kegg-bin/blastkoala_result_gene_list?id=fdcc166cff7cf902907463ff7eff1e42019cc537&amp;passwd=rLRQUz&amp;type=blastkoala&amp;code=user&amp;target=fig%7C1029756%2E3%2Epeg%2E1928" TargetMode="External"/><Relationship Id="rId6418" Type="http://schemas.openxmlformats.org/officeDocument/2006/relationships/hyperlink" Target="https://www.kegg.jp/dbget-bin/www_bget?ko:" TargetMode="External"/><Relationship Id="rId6625" Type="http://schemas.openxmlformats.org/officeDocument/2006/relationships/hyperlink" Target="https://www.kegg.jp/dbget-bin/www_bget?ko:K06920" TargetMode="External"/><Relationship Id="rId6832" Type="http://schemas.openxmlformats.org/officeDocument/2006/relationships/hyperlink" Target="https://www.kegg.jp/dbget-bin/www_bget?ko:K00304" TargetMode="External"/><Relationship Id="rId9988" Type="http://schemas.openxmlformats.org/officeDocument/2006/relationships/hyperlink" Target="https://www.kegg.jp/dbget-bin/www_bget?ko:K02563" TargetMode="External"/><Relationship Id="rId1020" Type="http://schemas.openxmlformats.org/officeDocument/2006/relationships/hyperlink" Target="https://www.kegg.jp/dbget-bin/www_bget?ko:" TargetMode="External"/><Relationship Id="rId1977" Type="http://schemas.openxmlformats.org/officeDocument/2006/relationships/hyperlink" Target="https://www.kegg.jp/kegg-bin/blastkoala_result_gene_list?id=fdcc166cff7cf902907463ff7eff1e42019cc537&amp;passwd=rLRQUz&amp;type=blastkoala&amp;code=user&amp;target=fig%7C1029756%2E3%2Epeg%2E659" TargetMode="External"/><Relationship Id="rId4383" Type="http://schemas.openxmlformats.org/officeDocument/2006/relationships/hyperlink" Target="https://www.kegg.jp/kegg-bin/blastkoala_result_gene_list?id=fdcc166cff7cf902907463ff7eff1e42019cc537&amp;passwd=rLRQUz&amp;type=blastkoala&amp;code=user&amp;target=fig%7C1029756%2E3%2Epeg%2E1462" TargetMode="External"/><Relationship Id="rId4590" Type="http://schemas.openxmlformats.org/officeDocument/2006/relationships/hyperlink" Target="https://www.kegg.jp/kegg-bin/blastkoala_result_gene_list?id=fdcc166cff7cf902907463ff7eff1e42019cc537&amp;passwd=rLRQUz&amp;type=blastkoala&amp;code=user&amp;target=fig%7C1029756%2E3%2Epeg%2E1531" TargetMode="External"/><Relationship Id="rId5227" Type="http://schemas.openxmlformats.org/officeDocument/2006/relationships/hyperlink" Target="https://www.kegg.jp/dbget-bin/www_bget?ko:" TargetMode="External"/><Relationship Id="rId5434" Type="http://schemas.openxmlformats.org/officeDocument/2006/relationships/hyperlink" Target="https://www.kegg.jp/dbget-bin/www_bget?ko:" TargetMode="External"/><Relationship Id="rId5641" Type="http://schemas.openxmlformats.org/officeDocument/2006/relationships/hyperlink" Target="https://www.kegg.jp/dbget-bin/www_bget?ko:K01692" TargetMode="External"/><Relationship Id="rId8797" Type="http://schemas.openxmlformats.org/officeDocument/2006/relationships/hyperlink" Target="https://www.kegg.jp/dbget-bin/www_bget?ko:" TargetMode="External"/><Relationship Id="rId9848" Type="http://schemas.openxmlformats.org/officeDocument/2006/relationships/hyperlink" Target="https://www.kegg.jp/dbget-bin/www_bget?ko:" TargetMode="External"/><Relationship Id="rId1837" Type="http://schemas.openxmlformats.org/officeDocument/2006/relationships/hyperlink" Target="https://www.kegg.jp/kegg-bin/blastkoala_result_gene_list?id=fdcc166cff7cf902907463ff7eff1e42019cc537&amp;passwd=rLRQUz&amp;type=blastkoala&amp;code=user&amp;target=fig%7C1029756%2E3%2Epeg%2E613" TargetMode="External"/><Relationship Id="rId3192" Type="http://schemas.openxmlformats.org/officeDocument/2006/relationships/hyperlink" Target="https://www.kegg.jp/kegg-bin/blastkoala_result_gene_list?id=fdcc166cff7cf902907463ff7eff1e42019cc537&amp;passwd=rLRQUz&amp;type=blastkoala&amp;code=user&amp;target=fig%7C1029756%2E3%2Epeg%2E1064" TargetMode="External"/><Relationship Id="rId4036" Type="http://schemas.openxmlformats.org/officeDocument/2006/relationships/hyperlink" Target="https://www.kegg.jp/dbget-bin/www_bget?ko:" TargetMode="External"/><Relationship Id="rId4243" Type="http://schemas.openxmlformats.org/officeDocument/2006/relationships/hyperlink" Target="https://www.kegg.jp/dbget-bin/www_bget?ko:" TargetMode="External"/><Relationship Id="rId4450" Type="http://schemas.openxmlformats.org/officeDocument/2006/relationships/hyperlink" Target="https://www.kegg.jp/dbget-bin/www_bget?ko:K21563" TargetMode="External"/><Relationship Id="rId5501" Type="http://schemas.openxmlformats.org/officeDocument/2006/relationships/hyperlink" Target="https://www.kegg.jp/dbget-bin/www_bget?ko:" TargetMode="External"/><Relationship Id="rId7399" Type="http://schemas.openxmlformats.org/officeDocument/2006/relationships/hyperlink" Target="https://www.kegg.jp/dbget-bin/www_bget?ko:" TargetMode="External"/><Relationship Id="rId8657" Type="http://schemas.openxmlformats.org/officeDocument/2006/relationships/hyperlink" Target="https://www.kegg.jp/dbget-bin/www_bget?ko:" TargetMode="External"/><Relationship Id="rId8864" Type="http://schemas.openxmlformats.org/officeDocument/2006/relationships/hyperlink" Target="https://www.kegg.jp/dbget-bin/www_bget?ko:" TargetMode="External"/><Relationship Id="rId9708" Type="http://schemas.openxmlformats.org/officeDocument/2006/relationships/hyperlink" Target="https://www.kegg.jp/kegg-bin/blastkoala_result_gene_list?id=fdcc166cff7cf902907463ff7eff1e42019cc537&amp;passwd=rLRQUz&amp;type=blastkoala&amp;code=user&amp;target=fig%7C1029756%2E3%2Epeg%2E3237" TargetMode="External"/><Relationship Id="rId9915" Type="http://schemas.openxmlformats.org/officeDocument/2006/relationships/hyperlink" Target="https://www.kegg.jp/kegg-bin/blastkoala_result_gene_list?id=fdcc166cff7cf902907463ff7eff1e42019cc537&amp;passwd=rLRQUz&amp;type=blastkoala&amp;code=user&amp;target=fig%7C1029756%2E3%2Epeg%2E3306" TargetMode="External"/><Relationship Id="rId10587" Type="http://schemas.openxmlformats.org/officeDocument/2006/relationships/hyperlink" Target="https://www.kegg.jp/kegg-bin/blastkoala_result_gene_list?id=fdcc166cff7cf902907463ff7eff1e42019cc537&amp;passwd=rLRQUz&amp;type=blastkoala&amp;code=user&amp;target=fig%7C1029756%2E3%2Epeg%2E3530" TargetMode="External"/><Relationship Id="rId3052" Type="http://schemas.openxmlformats.org/officeDocument/2006/relationships/hyperlink" Target="https://www.kegg.jp/dbget-bin/www_bget?ko:K03321" TargetMode="External"/><Relationship Id="rId4103" Type="http://schemas.openxmlformats.org/officeDocument/2006/relationships/hyperlink" Target="https://www.kegg.jp/dbget-bin/www_bget?ko:" TargetMode="External"/><Relationship Id="rId4310" Type="http://schemas.openxmlformats.org/officeDocument/2006/relationships/hyperlink" Target="https://www.kegg.jp/dbget-bin/www_bget?ko:" TargetMode="External"/><Relationship Id="rId7259" Type="http://schemas.openxmlformats.org/officeDocument/2006/relationships/hyperlink" Target="https://www.kegg.jp/dbget-bin/www_bget?ko:" TargetMode="External"/><Relationship Id="rId7466" Type="http://schemas.openxmlformats.org/officeDocument/2006/relationships/hyperlink" Target="https://www.kegg.jp/dbget-bin/www_bget?ko:" TargetMode="External"/><Relationship Id="rId7673" Type="http://schemas.openxmlformats.org/officeDocument/2006/relationships/hyperlink" Target="https://www.kegg.jp/dbget-bin/www_bget?ko:" TargetMode="External"/><Relationship Id="rId7880" Type="http://schemas.openxmlformats.org/officeDocument/2006/relationships/hyperlink" Target="https://www.kegg.jp/dbget-bin/www_bget?ko:" TargetMode="External"/><Relationship Id="rId8517" Type="http://schemas.openxmlformats.org/officeDocument/2006/relationships/hyperlink" Target="https://www.kegg.jp/kegg-bin/blastkoala_result_gene_list?id=fdcc166cff7cf902907463ff7eff1e42019cc537&amp;passwd=rLRQUz&amp;type=blastkoala&amp;code=user&amp;target=fig%7C1029756%2E3%2Epeg%2E2840" TargetMode="External"/><Relationship Id="rId8724" Type="http://schemas.openxmlformats.org/officeDocument/2006/relationships/hyperlink" Target="https://www.kegg.jp/kegg-bin/blastkoala_result_gene_list?id=fdcc166cff7cf902907463ff7eff1e42019cc537&amp;passwd=rLRQUz&amp;type=blastkoala&amp;code=user&amp;target=fig%7C1029756%2E3%2Epeg%2E2909" TargetMode="External"/><Relationship Id="rId180" Type="http://schemas.openxmlformats.org/officeDocument/2006/relationships/hyperlink" Target="https://www.kegg.jp/dbget-bin/www_bget?ko:" TargetMode="External"/><Relationship Id="rId1904" Type="http://schemas.openxmlformats.org/officeDocument/2006/relationships/hyperlink" Target="https://www.kegg.jp/dbget-bin/www_bget?ko:" TargetMode="External"/><Relationship Id="rId6068" Type="http://schemas.openxmlformats.org/officeDocument/2006/relationships/hyperlink" Target="https://www.kegg.jp/dbget-bin/www_bget?ko:" TargetMode="External"/><Relationship Id="rId6275" Type="http://schemas.openxmlformats.org/officeDocument/2006/relationships/hyperlink" Target="https://www.kegg.jp/dbget-bin/www_bget?ko:" TargetMode="External"/><Relationship Id="rId6482" Type="http://schemas.openxmlformats.org/officeDocument/2006/relationships/hyperlink" Target="https://www.kegg.jp/dbget-bin/www_bget?ko:" TargetMode="External"/><Relationship Id="rId7119" Type="http://schemas.openxmlformats.org/officeDocument/2006/relationships/hyperlink" Target="https://www.kegg.jp/kegg-bin/blastkoala_result_gene_list?id=fdcc166cff7cf902907463ff7eff1e42019cc537&amp;passwd=rLRQUz&amp;type=blastkoala&amp;code=user&amp;target=fig%7C1029756%2E3%2Epeg%2E2374" TargetMode="External"/><Relationship Id="rId7326" Type="http://schemas.openxmlformats.org/officeDocument/2006/relationships/hyperlink" Target="https://www.kegg.jp/kegg-bin/blastkoala_result_gene_list?id=fdcc166cff7cf902907463ff7eff1e42019cc537&amp;passwd=rLRQUz&amp;type=blastkoala&amp;code=user&amp;target=fig%7C1029756%2E3%2Epeg%2E2443" TargetMode="External"/><Relationship Id="rId7533" Type="http://schemas.openxmlformats.org/officeDocument/2006/relationships/hyperlink" Target="https://www.kegg.jp/kegg-bin/blastkoala_result_gene_list?id=fdcc166cff7cf902907463ff7eff1e42019cc537&amp;passwd=rLRQUz&amp;type=blastkoala&amp;code=user&amp;target=fig%7C1029756%2E3%2Epeg%2E2512" TargetMode="External"/><Relationship Id="rId8931" Type="http://schemas.openxmlformats.org/officeDocument/2006/relationships/hyperlink" Target="https://www.kegg.jp/kegg-bin/blastkoala_result_gene_list?id=fdcc166cff7cf902907463ff7eff1e42019cc537&amp;passwd=rLRQUz&amp;type=blastkoala&amp;code=user&amp;target=fig%7C1029756%2E3%2Epeg%2E2978" TargetMode="External"/><Relationship Id="rId10447" Type="http://schemas.openxmlformats.org/officeDocument/2006/relationships/hyperlink" Target="https://www.kegg.jp/dbget-bin/www_bget?ko:" TargetMode="External"/><Relationship Id="rId3869" Type="http://schemas.openxmlformats.org/officeDocument/2006/relationships/hyperlink" Target="https://www.kegg.jp/dbget-bin/www_bget?ko:K17484" TargetMode="External"/><Relationship Id="rId5084" Type="http://schemas.openxmlformats.org/officeDocument/2006/relationships/hyperlink" Target="https://www.kegg.jp/dbget-bin/www_bget?ko:" TargetMode="External"/><Relationship Id="rId5291" Type="http://schemas.openxmlformats.org/officeDocument/2006/relationships/hyperlink" Target="https://www.kegg.jp/dbget-bin/www_bget?ko:" TargetMode="External"/><Relationship Id="rId6135" Type="http://schemas.openxmlformats.org/officeDocument/2006/relationships/hyperlink" Target="https://www.kegg.jp/kegg-bin/blastkoala_result_gene_list?id=fdcc166cff7cf902907463ff7eff1e42019cc537&amp;passwd=rLRQUz&amp;type=blastkoala&amp;code=user&amp;target=fig%7C1029756%2E3%2Epeg%2E2046" TargetMode="External"/><Relationship Id="rId6342" Type="http://schemas.openxmlformats.org/officeDocument/2006/relationships/hyperlink" Target="https://www.kegg.jp/kegg-bin/blastkoala_result_gene_list?id=fdcc166cff7cf902907463ff7eff1e42019cc537&amp;passwd=rLRQUz&amp;type=blastkoala&amp;code=user&amp;target=fig%7C1029756%2E3%2Epeg%2E2115" TargetMode="External"/><Relationship Id="rId7740" Type="http://schemas.openxmlformats.org/officeDocument/2006/relationships/hyperlink" Target="https://www.kegg.jp/kegg-bin/blastkoala_result_gene_list?id=fdcc166cff7cf902907463ff7eff1e42019cc537&amp;passwd=rLRQUz&amp;type=blastkoala&amp;code=user&amp;target=fig%7C1029756%2E3%2Epeg%2E2581" TargetMode="External"/><Relationship Id="rId9498" Type="http://schemas.openxmlformats.org/officeDocument/2006/relationships/hyperlink" Target="https://www.kegg.jp/kegg-bin/blastkoala_result_gene_list?id=fdcc166cff7cf902907463ff7eff1e42019cc537&amp;passwd=rLRQUz&amp;type=blastkoala&amp;code=user&amp;target=fig%7C1029756%2E3%2Epeg%2E3167" TargetMode="External"/><Relationship Id="rId10307" Type="http://schemas.openxmlformats.org/officeDocument/2006/relationships/hyperlink" Target="https://www.kegg.jp/dbget-bin/www_bget?ko:" TargetMode="External"/><Relationship Id="rId10514" Type="http://schemas.openxmlformats.org/officeDocument/2006/relationships/hyperlink" Target="https://www.kegg.jp/dbget-bin/www_bget?ko:" TargetMode="External"/><Relationship Id="rId997" Type="http://schemas.openxmlformats.org/officeDocument/2006/relationships/hyperlink" Target="https://www.kegg.jp/kegg-bin/blastkoala_result_gene_list?id=fdcc166cff7cf902907463ff7eff1e42019cc537&amp;passwd=rLRQUz&amp;type=blastkoala&amp;code=user&amp;target=fig%7C1029756%2E3%2Epeg%2E333" TargetMode="External"/><Relationship Id="rId2678" Type="http://schemas.openxmlformats.org/officeDocument/2006/relationships/hyperlink" Target="https://www.kegg.jp/dbget-bin/www_bget?ko:" TargetMode="External"/><Relationship Id="rId2885" Type="http://schemas.openxmlformats.org/officeDocument/2006/relationships/hyperlink" Target="https://www.kegg.jp/dbget-bin/www_bget?ko:K09118" TargetMode="External"/><Relationship Id="rId3729" Type="http://schemas.openxmlformats.org/officeDocument/2006/relationships/hyperlink" Target="https://www.kegg.jp/kegg-bin/blastkoala_result_gene_list?id=fdcc166cff7cf902907463ff7eff1e42019cc537&amp;passwd=rLRQUz&amp;type=blastkoala&amp;code=user&amp;target=fig%7C1029756%2E3%2Epeg%2E1244" TargetMode="External"/><Relationship Id="rId3936" Type="http://schemas.openxmlformats.org/officeDocument/2006/relationships/hyperlink" Target="https://www.kegg.jp/kegg-bin/blastkoala_result_gene_list?id=fdcc166cff7cf902907463ff7eff1e42019cc537&amp;passwd=rLRQUz&amp;type=blastkoala&amp;code=user&amp;target=fig%7C1029756%2E3%2Epeg%2E1313" TargetMode="External"/><Relationship Id="rId5151" Type="http://schemas.openxmlformats.org/officeDocument/2006/relationships/hyperlink" Target="https://www.kegg.jp/kegg-bin/blastkoala_result_gene_list?id=fdcc166cff7cf902907463ff7eff1e42019cc537&amp;passwd=rLRQUz&amp;type=blastkoala&amp;code=user&amp;target=fig%7C1029756%2E3%2Epeg%2E1718" TargetMode="External"/><Relationship Id="rId7600" Type="http://schemas.openxmlformats.org/officeDocument/2006/relationships/hyperlink" Target="https://www.kegg.jp/dbget-bin/www_bget?ko:" TargetMode="External"/><Relationship Id="rId857" Type="http://schemas.openxmlformats.org/officeDocument/2006/relationships/hyperlink" Target="https://www.kegg.jp/dbget-bin/www_bget?ko:K21417" TargetMode="External"/><Relationship Id="rId1487" Type="http://schemas.openxmlformats.org/officeDocument/2006/relationships/hyperlink" Target="https://www.kegg.jp/dbget-bin/www_bget?ko:K00798" TargetMode="External"/><Relationship Id="rId1694" Type="http://schemas.openxmlformats.org/officeDocument/2006/relationships/hyperlink" Target="https://www.kegg.jp/dbget-bin/www_bget?ko:" TargetMode="External"/><Relationship Id="rId2538" Type="http://schemas.openxmlformats.org/officeDocument/2006/relationships/hyperlink" Target="https://www.kegg.jp/kegg-bin/blastkoala_result_gene_list?id=fdcc166cff7cf902907463ff7eff1e42019cc537&amp;passwd=rLRQUz&amp;type=blastkoala&amp;code=user&amp;target=fig%7C1029756%2E3%2Epeg%2E846" TargetMode="External"/><Relationship Id="rId2745" Type="http://schemas.openxmlformats.org/officeDocument/2006/relationships/hyperlink" Target="https://www.kegg.jp/kegg-bin/blastkoala_result_gene_list?id=fdcc166cff7cf902907463ff7eff1e42019cc537&amp;passwd=rLRQUz&amp;type=blastkoala&amp;code=user&amp;target=fig%7C1029756%2E3%2Epeg%2E915" TargetMode="External"/><Relationship Id="rId2952" Type="http://schemas.openxmlformats.org/officeDocument/2006/relationships/hyperlink" Target="https://www.kegg.jp/kegg-bin/blastkoala_result_gene_list?id=fdcc166cff7cf902907463ff7eff1e42019cc537&amp;passwd=rLRQUz&amp;type=blastkoala&amp;code=user&amp;target=fig%7C1029756%2E3%2Epeg%2E984" TargetMode="External"/><Relationship Id="rId6202" Type="http://schemas.openxmlformats.org/officeDocument/2006/relationships/hyperlink" Target="https://www.kegg.jp/dbget-bin/www_bget?ko:K03168" TargetMode="External"/><Relationship Id="rId9358" Type="http://schemas.openxmlformats.org/officeDocument/2006/relationships/hyperlink" Target="https://www.kegg.jp/dbget-bin/www_bget?ko:K01048" TargetMode="External"/><Relationship Id="rId9565" Type="http://schemas.openxmlformats.org/officeDocument/2006/relationships/hyperlink" Target="https://www.kegg.jp/dbget-bin/www_bget?ko:K09985" TargetMode="External"/><Relationship Id="rId9772" Type="http://schemas.openxmlformats.org/officeDocument/2006/relationships/hyperlink" Target="https://www.kegg.jp/dbget-bin/www_bget?ko:K00290" TargetMode="External"/><Relationship Id="rId717" Type="http://schemas.openxmlformats.org/officeDocument/2006/relationships/hyperlink" Target="https://www.kegg.jp/dbget-bin/www_bget?ko:" TargetMode="External"/><Relationship Id="rId924" Type="http://schemas.openxmlformats.org/officeDocument/2006/relationships/hyperlink" Target="https://www.kegg.jp/dbget-bin/www_bget?ko:K03695" TargetMode="External"/><Relationship Id="rId1347" Type="http://schemas.openxmlformats.org/officeDocument/2006/relationships/hyperlink" Target="https://www.kegg.jp/dbget-bin/www_bget?ko:" TargetMode="External"/><Relationship Id="rId1554" Type="http://schemas.openxmlformats.org/officeDocument/2006/relationships/hyperlink" Target="https://www.kegg.jp/dbget-bin/www_bget?ko:" TargetMode="External"/><Relationship Id="rId1761" Type="http://schemas.openxmlformats.org/officeDocument/2006/relationships/hyperlink" Target="https://www.kegg.jp/dbget-bin/www_bget?ko:" TargetMode="External"/><Relationship Id="rId2605" Type="http://schemas.openxmlformats.org/officeDocument/2006/relationships/hyperlink" Target="https://www.kegg.jp/dbget-bin/www_bget?ko:" TargetMode="External"/><Relationship Id="rId2812" Type="http://schemas.openxmlformats.org/officeDocument/2006/relationships/hyperlink" Target="https://www.kegg.jp/dbget-bin/www_bget?ko:" TargetMode="External"/><Relationship Id="rId5011" Type="http://schemas.openxmlformats.org/officeDocument/2006/relationships/hyperlink" Target="https://www.kegg.jp/dbget-bin/www_bget?ko:" TargetMode="External"/><Relationship Id="rId5968" Type="http://schemas.openxmlformats.org/officeDocument/2006/relationships/hyperlink" Target="https://www.kegg.jp/dbget-bin/www_bget?ko:" TargetMode="External"/><Relationship Id="rId8167" Type="http://schemas.openxmlformats.org/officeDocument/2006/relationships/hyperlink" Target="https://www.kegg.jp/dbget-bin/www_bget?ko:" TargetMode="External"/><Relationship Id="rId8374" Type="http://schemas.openxmlformats.org/officeDocument/2006/relationships/hyperlink" Target="https://www.kegg.jp/dbget-bin/www_bget?ko:K00677" TargetMode="External"/><Relationship Id="rId8581" Type="http://schemas.openxmlformats.org/officeDocument/2006/relationships/hyperlink" Target="https://www.kegg.jp/dbget-bin/www_bget?ko:K02878" TargetMode="External"/><Relationship Id="rId9218" Type="http://schemas.openxmlformats.org/officeDocument/2006/relationships/hyperlink" Target="https://www.kegg.jp/dbget-bin/www_bget?ko:K00348" TargetMode="External"/><Relationship Id="rId9425" Type="http://schemas.openxmlformats.org/officeDocument/2006/relationships/hyperlink" Target="https://www.kegg.jp/dbget-bin/www_bget?ko:" TargetMode="External"/><Relationship Id="rId9632" Type="http://schemas.openxmlformats.org/officeDocument/2006/relationships/hyperlink" Target="https://www.kegg.jp/dbget-bin/www_bget?ko:" TargetMode="External"/><Relationship Id="rId10097" Type="http://schemas.openxmlformats.org/officeDocument/2006/relationships/hyperlink" Target="https://www.kegg.jp/dbget-bin/www_bget?ko:K04084" TargetMode="External"/><Relationship Id="rId53" Type="http://schemas.openxmlformats.org/officeDocument/2006/relationships/hyperlink" Target="https://www.kegg.jp/dbget-bin/www_bget?ko:" TargetMode="External"/><Relationship Id="rId1207" Type="http://schemas.openxmlformats.org/officeDocument/2006/relationships/hyperlink" Target="https://www.kegg.jp/kegg-bin/blastkoala_result_gene_list?id=fdcc166cff7cf902907463ff7eff1e42019cc537&amp;passwd=rLRQUz&amp;type=blastkoala&amp;code=user&amp;target=fig%7C1029756%2E3%2Epeg%2E403" TargetMode="External"/><Relationship Id="rId1414" Type="http://schemas.openxmlformats.org/officeDocument/2006/relationships/hyperlink" Target="https://www.kegg.jp/kegg-bin/blastkoala_result_gene_list?id=fdcc166cff7cf902907463ff7eff1e42019cc537&amp;passwd=rLRQUz&amp;type=blastkoala&amp;code=user&amp;target=fig%7C1029756%2E3%2Epeg%2E472" TargetMode="External"/><Relationship Id="rId1621" Type="http://schemas.openxmlformats.org/officeDocument/2006/relationships/hyperlink" Target="https://www.kegg.jp/kegg-bin/blastkoala_result_gene_list?id=fdcc166cff7cf902907463ff7eff1e42019cc537&amp;passwd=rLRQUz&amp;type=blastkoala&amp;code=user&amp;target=fig%7C1029756%2E3%2Epeg%2E541" TargetMode="External"/><Relationship Id="rId4777" Type="http://schemas.openxmlformats.org/officeDocument/2006/relationships/hyperlink" Target="https://www.kegg.jp/dbget-bin/www_bget?ko:K00405" TargetMode="External"/><Relationship Id="rId4984" Type="http://schemas.openxmlformats.org/officeDocument/2006/relationships/hyperlink" Target="https://www.kegg.jp/dbget-bin/www_bget?ko:K10255" TargetMode="External"/><Relationship Id="rId5828" Type="http://schemas.openxmlformats.org/officeDocument/2006/relationships/hyperlink" Target="https://www.kegg.jp/dbget-bin/www_bget?ko:K12257" TargetMode="External"/><Relationship Id="rId7183" Type="http://schemas.openxmlformats.org/officeDocument/2006/relationships/hyperlink" Target="https://www.kegg.jp/dbget-bin/www_bget?ko:" TargetMode="External"/><Relationship Id="rId7390" Type="http://schemas.openxmlformats.org/officeDocument/2006/relationships/hyperlink" Target="https://www.kegg.jp/dbget-bin/www_bget?ko:" TargetMode="External"/><Relationship Id="rId8027" Type="http://schemas.openxmlformats.org/officeDocument/2006/relationships/hyperlink" Target="https://www.kegg.jp/dbget-bin/www_bget?ko:" TargetMode="External"/><Relationship Id="rId8234" Type="http://schemas.openxmlformats.org/officeDocument/2006/relationships/hyperlink" Target="https://www.kegg.jp/dbget-bin/www_bget?ko:" TargetMode="External"/><Relationship Id="rId8441" Type="http://schemas.openxmlformats.org/officeDocument/2006/relationships/hyperlink" Target="https://www.kegg.jp/dbget-bin/www_bget?ko:" TargetMode="External"/><Relationship Id="rId10164" Type="http://schemas.openxmlformats.org/officeDocument/2006/relationships/hyperlink" Target="https://www.kegg.jp/kegg-bin/blastkoala_result_gene_list?id=fdcc166cff7cf902907463ff7eff1e42019cc537&amp;passwd=rLRQUz&amp;type=blastkoala&amp;code=user&amp;target=fig%7C1029756%2E3%2Epeg%2E3389" TargetMode="External"/><Relationship Id="rId10371" Type="http://schemas.openxmlformats.org/officeDocument/2006/relationships/hyperlink" Target="https://www.kegg.jp/kegg-bin/blastkoala_result_gene_list?id=fdcc166cff7cf902907463ff7eff1e42019cc537&amp;passwd=rLRQUz&amp;type=blastkoala&amp;code=user&amp;target=fig%7C1029756%2E3%2Epeg%2E3458" TargetMode="External"/><Relationship Id="rId3379" Type="http://schemas.openxmlformats.org/officeDocument/2006/relationships/hyperlink" Target="https://www.kegg.jp/dbget-bin/www_bget?ko:" TargetMode="External"/><Relationship Id="rId3586" Type="http://schemas.openxmlformats.org/officeDocument/2006/relationships/hyperlink" Target="https://www.kegg.jp/dbget-bin/www_bget?ko:" TargetMode="External"/><Relationship Id="rId3793" Type="http://schemas.openxmlformats.org/officeDocument/2006/relationships/hyperlink" Target="https://www.kegg.jp/dbget-bin/www_bget?ko:" TargetMode="External"/><Relationship Id="rId4637" Type="http://schemas.openxmlformats.org/officeDocument/2006/relationships/hyperlink" Target="https://www.kegg.jp/dbget-bin/www_bget?ko:" TargetMode="External"/><Relationship Id="rId7043" Type="http://schemas.openxmlformats.org/officeDocument/2006/relationships/hyperlink" Target="https://www.kegg.jp/dbget-bin/www_bget?ko:" TargetMode="External"/><Relationship Id="rId7250" Type="http://schemas.openxmlformats.org/officeDocument/2006/relationships/hyperlink" Target="https://www.kegg.jp/dbget-bin/www_bget?ko:" TargetMode="External"/><Relationship Id="rId8301" Type="http://schemas.openxmlformats.org/officeDocument/2006/relationships/hyperlink" Target="https://www.kegg.jp/kegg-bin/blastkoala_result_gene_list?id=fdcc166cff7cf902907463ff7eff1e42019cc537&amp;passwd=rLRQUz&amp;type=blastkoala&amp;code=user&amp;target=fig%7C1029756%2E3%2Epeg%2E2768" TargetMode="External"/><Relationship Id="rId10024" Type="http://schemas.openxmlformats.org/officeDocument/2006/relationships/hyperlink" Target="https://www.kegg.jp/dbget-bin/www_bget?ko:" TargetMode="External"/><Relationship Id="rId2188" Type="http://schemas.openxmlformats.org/officeDocument/2006/relationships/hyperlink" Target="https://www.kegg.jp/dbget-bin/www_bget?ko:" TargetMode="External"/><Relationship Id="rId2395" Type="http://schemas.openxmlformats.org/officeDocument/2006/relationships/hyperlink" Target="https://www.kegg.jp/dbget-bin/www_bget?ko:" TargetMode="External"/><Relationship Id="rId3239" Type="http://schemas.openxmlformats.org/officeDocument/2006/relationships/hyperlink" Target="https://www.kegg.jp/dbget-bin/www_bget?ko:K01960" TargetMode="External"/><Relationship Id="rId3446" Type="http://schemas.openxmlformats.org/officeDocument/2006/relationships/hyperlink" Target="https://www.kegg.jp/dbget-bin/www_bget?ko:K03561" TargetMode="External"/><Relationship Id="rId4844" Type="http://schemas.openxmlformats.org/officeDocument/2006/relationships/hyperlink" Target="https://www.kegg.jp/dbget-bin/www_bget?ko:" TargetMode="External"/><Relationship Id="rId7110" Type="http://schemas.openxmlformats.org/officeDocument/2006/relationships/hyperlink" Target="https://www.kegg.jp/kegg-bin/blastkoala_result_gene_list?id=fdcc166cff7cf902907463ff7eff1e42019cc537&amp;passwd=rLRQUz&amp;type=blastkoala&amp;code=user&amp;target=fig%7C1029756%2E3%2Epeg%2E2371" TargetMode="External"/><Relationship Id="rId10231" Type="http://schemas.openxmlformats.org/officeDocument/2006/relationships/hyperlink" Target="https://www.kegg.jp/dbget-bin/www_bget?ko:" TargetMode="External"/><Relationship Id="rId367" Type="http://schemas.openxmlformats.org/officeDocument/2006/relationships/hyperlink" Target="https://www.kegg.jp/kegg-bin/blastkoala_result_gene_list?id=fdcc166cff7cf902907463ff7eff1e42019cc537&amp;passwd=rLRQUz&amp;type=blastkoala&amp;code=user&amp;target=fig%7C1029756%2E3%2Epeg%2E123" TargetMode="External"/><Relationship Id="rId574" Type="http://schemas.openxmlformats.org/officeDocument/2006/relationships/hyperlink" Target="https://www.kegg.jp/kegg-bin/blastkoala_result_gene_list?id=fdcc166cff7cf902907463ff7eff1e42019cc537&amp;passwd=rLRQUz&amp;type=blastkoala&amp;code=user&amp;target=fig%7C1029756%2E3%2Epeg%2E192" TargetMode="External"/><Relationship Id="rId2048" Type="http://schemas.openxmlformats.org/officeDocument/2006/relationships/hyperlink" Target="https://www.kegg.jp/dbget-bin/www_bget?ko:" TargetMode="External"/><Relationship Id="rId2255" Type="http://schemas.openxmlformats.org/officeDocument/2006/relationships/hyperlink" Target="https://www.kegg.jp/dbget-bin/www_bget?ko:K20345" TargetMode="External"/><Relationship Id="rId3653" Type="http://schemas.openxmlformats.org/officeDocument/2006/relationships/hyperlink" Target="https://www.kegg.jp/dbget-bin/www_bget?ko:" TargetMode="External"/><Relationship Id="rId3860" Type="http://schemas.openxmlformats.org/officeDocument/2006/relationships/hyperlink" Target="https://www.kegg.jp/dbget-bin/www_bget?ko:" TargetMode="External"/><Relationship Id="rId4704" Type="http://schemas.openxmlformats.org/officeDocument/2006/relationships/hyperlink" Target="https://www.kegg.jp/kegg-bin/blastkoala_result_gene_list?id=fdcc166cff7cf902907463ff7eff1e42019cc537&amp;passwd=rLRQUz&amp;type=blastkoala&amp;code=user&amp;target=fig%7C1029756%2E3%2Epeg%2E1569" TargetMode="External"/><Relationship Id="rId4911" Type="http://schemas.openxmlformats.org/officeDocument/2006/relationships/hyperlink" Target="https://www.kegg.jp/kegg-bin/blastkoala_result_gene_list?id=fdcc166cff7cf902907463ff7eff1e42019cc537&amp;passwd=rLRQUz&amp;type=blastkoala&amp;code=user&amp;target=fig%7C1029756%2E3%2Epeg%2E1638" TargetMode="External"/><Relationship Id="rId9075" Type="http://schemas.openxmlformats.org/officeDocument/2006/relationships/hyperlink" Target="https://www.kegg.jp/kegg-bin/blastkoala_result_gene_list?id=fdcc166cff7cf902907463ff7eff1e42019cc537&amp;passwd=rLRQUz&amp;type=blastkoala&amp;code=user&amp;target=fig%7C1029756%2E3%2Epeg%2E3026" TargetMode="External"/><Relationship Id="rId9282" Type="http://schemas.openxmlformats.org/officeDocument/2006/relationships/hyperlink" Target="https://www.kegg.jp/kegg-bin/blastkoala_result_gene_list?id=fdcc166cff7cf902907463ff7eff1e42019cc537&amp;passwd=rLRQUz&amp;type=blastkoala&amp;code=user&amp;target=fig%7C1029756%2E3%2Epeg%2E3095" TargetMode="External"/><Relationship Id="rId227" Type="http://schemas.openxmlformats.org/officeDocument/2006/relationships/hyperlink" Target="https://www.kegg.jp/dbget-bin/www_bget?ko:" TargetMode="External"/><Relationship Id="rId781" Type="http://schemas.openxmlformats.org/officeDocument/2006/relationships/hyperlink" Target="https://www.kegg.jp/kegg-bin/blastkoala_result_gene_list?id=fdcc166cff7cf902907463ff7eff1e42019cc537&amp;passwd=rLRQUz&amp;type=blastkoala&amp;code=user&amp;target=fig%7C1029756%2E3%2Epeg%2E261" TargetMode="External"/><Relationship Id="rId2462" Type="http://schemas.openxmlformats.org/officeDocument/2006/relationships/hyperlink" Target="https://www.kegg.jp/dbget-bin/www_bget?ko:" TargetMode="External"/><Relationship Id="rId3306" Type="http://schemas.openxmlformats.org/officeDocument/2006/relationships/hyperlink" Target="https://www.kegg.jp/kegg-bin/blastkoala_result_gene_list?id=fdcc166cff7cf902907463ff7eff1e42019cc537&amp;passwd=rLRQUz&amp;type=blastkoala&amp;code=user&amp;target=fig%7C1029756%2E3%2Epeg%2E1102" TargetMode="External"/><Relationship Id="rId3513" Type="http://schemas.openxmlformats.org/officeDocument/2006/relationships/hyperlink" Target="https://www.kegg.jp/kegg-bin/blastkoala_result_gene_list?id=fdcc166cff7cf902907463ff7eff1e42019cc537&amp;passwd=rLRQUz&amp;type=blastkoala&amp;code=user&amp;target=fig%7C1029756%2E3%2Epeg%2E1171" TargetMode="External"/><Relationship Id="rId3720" Type="http://schemas.openxmlformats.org/officeDocument/2006/relationships/hyperlink" Target="https://www.kegg.jp/kegg-bin/blastkoala_result_gene_list?id=fdcc166cff7cf902907463ff7eff1e42019cc537&amp;passwd=rLRQUz&amp;type=blastkoala&amp;code=user&amp;target=fig%7C1029756%2E3%2Epeg%2E1241" TargetMode="External"/><Relationship Id="rId6669" Type="http://schemas.openxmlformats.org/officeDocument/2006/relationships/hyperlink" Target="https://www.kegg.jp/kegg-bin/blastkoala_result_gene_list?id=fdcc166cff7cf902907463ff7eff1e42019cc537&amp;passwd=rLRQUz&amp;type=blastkoala&amp;code=user&amp;target=fig%7C1029756%2E3%2Epeg%2E2224" TargetMode="External"/><Relationship Id="rId6876" Type="http://schemas.openxmlformats.org/officeDocument/2006/relationships/hyperlink" Target="https://www.kegg.jp/kegg-bin/blastkoala_result_gene_list?id=fdcc166cff7cf902907463ff7eff1e42019cc537&amp;passwd=rLRQUz&amp;type=blastkoala&amp;code=user&amp;target=fig%7C1029756%2E3%2Epeg%2E2293" TargetMode="External"/><Relationship Id="rId7927" Type="http://schemas.openxmlformats.org/officeDocument/2006/relationships/hyperlink" Target="https://www.kegg.jp/dbget-bin/www_bget?ko:K04719" TargetMode="External"/><Relationship Id="rId8091" Type="http://schemas.openxmlformats.org/officeDocument/2006/relationships/hyperlink" Target="https://www.kegg.jp/kegg-bin/blastkoala_result_gene_list?id=fdcc166cff7cf902907463ff7eff1e42019cc537&amp;passwd=rLRQUz&amp;type=blastkoala&amp;code=user&amp;target=fig%7C1029756%2E3%2Epeg%2E2698" TargetMode="External"/><Relationship Id="rId434" Type="http://schemas.openxmlformats.org/officeDocument/2006/relationships/hyperlink" Target="https://www.kegg.jp/dbget-bin/www_bget?ko:K15012" TargetMode="External"/><Relationship Id="rId641" Type="http://schemas.openxmlformats.org/officeDocument/2006/relationships/hyperlink" Target="https://www.kegg.jp/dbget-bin/www_bget?ko:" TargetMode="External"/><Relationship Id="rId1064" Type="http://schemas.openxmlformats.org/officeDocument/2006/relationships/hyperlink" Target="https://www.kegg.jp/dbget-bin/www_bget?ko:K14449" TargetMode="External"/><Relationship Id="rId1271" Type="http://schemas.openxmlformats.org/officeDocument/2006/relationships/hyperlink" Target="https://www.kegg.jp/dbget-bin/www_bget?ko:K03320" TargetMode="External"/><Relationship Id="rId2115" Type="http://schemas.openxmlformats.org/officeDocument/2006/relationships/hyperlink" Target="https://www.kegg.jp/kegg-bin/blastkoala_result_gene_list?id=fdcc166cff7cf902907463ff7eff1e42019cc537&amp;passwd=rLRQUz&amp;type=blastkoala&amp;code=user&amp;target=fig%7C1029756%2E3%2Epeg%2E705" TargetMode="External"/><Relationship Id="rId2322" Type="http://schemas.openxmlformats.org/officeDocument/2006/relationships/hyperlink" Target="https://www.kegg.jp/kegg-bin/blastkoala_result_gene_list?id=fdcc166cff7cf902907463ff7eff1e42019cc537&amp;passwd=rLRQUz&amp;type=blastkoala&amp;code=user&amp;target=fig%7C1029756%2E3%2Epeg%2E774" TargetMode="External"/><Relationship Id="rId5478" Type="http://schemas.openxmlformats.org/officeDocument/2006/relationships/hyperlink" Target="https://www.kegg.jp/kegg-bin/blastkoala_result_gene_list?id=fdcc166cff7cf902907463ff7eff1e42019cc537&amp;passwd=rLRQUz&amp;type=blastkoala&amp;code=user&amp;target=fig%7C1029756%2E3%2Epeg%2E1827" TargetMode="External"/><Relationship Id="rId5685" Type="http://schemas.openxmlformats.org/officeDocument/2006/relationships/hyperlink" Target="https://www.kegg.jp/kegg-bin/blastkoala_result_gene_list?id=fdcc166cff7cf902907463ff7eff1e42019cc537&amp;passwd=rLRQUz&amp;type=blastkoala&amp;code=user&amp;target=fig%7C1029756%2E3%2Epeg%2E1896" TargetMode="External"/><Relationship Id="rId5892" Type="http://schemas.openxmlformats.org/officeDocument/2006/relationships/hyperlink" Target="https://www.kegg.jp/kegg-bin/blastkoala_result_gene_list?id=fdcc166cff7cf902907463ff7eff1e42019cc537&amp;passwd=rLRQUz&amp;type=blastkoala&amp;code=user&amp;target=fig%7C1029756%2E3%2Epeg%2E1965" TargetMode="External"/><Relationship Id="rId6529" Type="http://schemas.openxmlformats.org/officeDocument/2006/relationships/hyperlink" Target="https://www.kegg.jp/dbget-bin/www_bget?ko:K02527" TargetMode="External"/><Relationship Id="rId6736" Type="http://schemas.openxmlformats.org/officeDocument/2006/relationships/hyperlink" Target="https://www.kegg.jp/dbget-bin/www_bget?ko:K19802" TargetMode="External"/><Relationship Id="rId6943" Type="http://schemas.openxmlformats.org/officeDocument/2006/relationships/hyperlink" Target="https://www.kegg.jp/dbget-bin/www_bget?ko:" TargetMode="External"/><Relationship Id="rId9142" Type="http://schemas.openxmlformats.org/officeDocument/2006/relationships/hyperlink" Target="https://www.kegg.jp/dbget-bin/www_bget?ko:" TargetMode="External"/><Relationship Id="rId501" Type="http://schemas.openxmlformats.org/officeDocument/2006/relationships/hyperlink" Target="https://www.kegg.jp/dbget-bin/www_bget?ko:" TargetMode="External"/><Relationship Id="rId1131" Type="http://schemas.openxmlformats.org/officeDocument/2006/relationships/hyperlink" Target="https://www.kegg.jp/dbget-bin/www_bget?ko:" TargetMode="External"/><Relationship Id="rId4287" Type="http://schemas.openxmlformats.org/officeDocument/2006/relationships/hyperlink" Target="https://www.kegg.jp/kegg-bin/blastkoala_result_gene_list?id=fdcc166cff7cf902907463ff7eff1e42019cc537&amp;passwd=rLRQUz&amp;type=blastkoala&amp;code=user&amp;target=fig%7C1029756%2E3%2Epeg%2E1430" TargetMode="External"/><Relationship Id="rId4494" Type="http://schemas.openxmlformats.org/officeDocument/2006/relationships/hyperlink" Target="https://www.kegg.jp/kegg-bin/blastkoala_result_gene_list?id=fdcc166cff7cf902907463ff7eff1e42019cc537&amp;passwd=rLRQUz&amp;type=blastkoala&amp;code=user&amp;target=fig%7C1029756%2E3%2Epeg%2E1499" TargetMode="External"/><Relationship Id="rId5338" Type="http://schemas.openxmlformats.org/officeDocument/2006/relationships/hyperlink" Target="https://www.kegg.jp/dbget-bin/www_bget?ko:K11532" TargetMode="External"/><Relationship Id="rId5545" Type="http://schemas.openxmlformats.org/officeDocument/2006/relationships/hyperlink" Target="https://www.kegg.jp/dbget-bin/www_bget?ko:K05520" TargetMode="External"/><Relationship Id="rId5752" Type="http://schemas.openxmlformats.org/officeDocument/2006/relationships/hyperlink" Target="https://www.kegg.jp/dbget-bin/www_bget?ko:" TargetMode="External"/><Relationship Id="rId6803" Type="http://schemas.openxmlformats.org/officeDocument/2006/relationships/hyperlink" Target="https://www.kegg.jp/dbget-bin/www_bget?ko:" TargetMode="External"/><Relationship Id="rId9002" Type="http://schemas.openxmlformats.org/officeDocument/2006/relationships/hyperlink" Target="https://www.kegg.jp/dbget-bin/www_bget?ko:" TargetMode="External"/><Relationship Id="rId9959" Type="http://schemas.openxmlformats.org/officeDocument/2006/relationships/hyperlink" Target="https://www.kegg.jp/dbget-bin/www_bget?ko:" TargetMode="External"/><Relationship Id="rId3096" Type="http://schemas.openxmlformats.org/officeDocument/2006/relationships/hyperlink" Target="https://www.kegg.jp/kegg-bin/blastkoala_result_gene_list?id=fdcc166cff7cf902907463ff7eff1e42019cc537&amp;passwd=rLRQUz&amp;type=blastkoala&amp;code=user&amp;target=fig%7C1029756%2E3%2Epeg%2E1032" TargetMode="External"/><Relationship Id="rId4147" Type="http://schemas.openxmlformats.org/officeDocument/2006/relationships/hyperlink" Target="https://www.kegg.jp/dbget-bin/www_bget?ko:" TargetMode="External"/><Relationship Id="rId4354" Type="http://schemas.openxmlformats.org/officeDocument/2006/relationships/hyperlink" Target="https://www.kegg.jp/dbget-bin/www_bget?ko:K03394" TargetMode="External"/><Relationship Id="rId4561" Type="http://schemas.openxmlformats.org/officeDocument/2006/relationships/hyperlink" Target="https://www.kegg.jp/dbget-bin/www_bget?ko:K03980" TargetMode="External"/><Relationship Id="rId5405" Type="http://schemas.openxmlformats.org/officeDocument/2006/relationships/hyperlink" Target="https://www.kegg.jp/dbget-bin/www_bget?ko:" TargetMode="External"/><Relationship Id="rId5612" Type="http://schemas.openxmlformats.org/officeDocument/2006/relationships/hyperlink" Target="https://www.kegg.jp/dbget-bin/www_bget?ko:K08194" TargetMode="External"/><Relationship Id="rId8768" Type="http://schemas.openxmlformats.org/officeDocument/2006/relationships/hyperlink" Target="https://www.kegg.jp/dbget-bin/www_bget?ko:" TargetMode="External"/><Relationship Id="rId1948" Type="http://schemas.openxmlformats.org/officeDocument/2006/relationships/hyperlink" Target="https://www.kegg.jp/dbget-bin/www_bget?ko:K13038" TargetMode="External"/><Relationship Id="rId3163" Type="http://schemas.openxmlformats.org/officeDocument/2006/relationships/hyperlink" Target="https://www.kegg.jp/dbget-bin/www_bget?ko:" TargetMode="External"/><Relationship Id="rId3370" Type="http://schemas.openxmlformats.org/officeDocument/2006/relationships/hyperlink" Target="https://www.kegg.jp/dbget-bin/www_bget?ko:K02204" TargetMode="External"/><Relationship Id="rId4007" Type="http://schemas.openxmlformats.org/officeDocument/2006/relationships/hyperlink" Target="https://www.kegg.jp/dbget-bin/www_bget?ko:K03978" TargetMode="External"/><Relationship Id="rId4214" Type="http://schemas.openxmlformats.org/officeDocument/2006/relationships/hyperlink" Target="https://www.kegg.jp/dbget-bin/www_bget?ko:" TargetMode="External"/><Relationship Id="rId4421" Type="http://schemas.openxmlformats.org/officeDocument/2006/relationships/hyperlink" Target="https://www.kegg.jp/dbget-bin/www_bget?ko:" TargetMode="External"/><Relationship Id="rId7577" Type="http://schemas.openxmlformats.org/officeDocument/2006/relationships/hyperlink" Target="https://www.kegg.jp/dbget-bin/www_bget?ko:" TargetMode="External"/><Relationship Id="rId8975" Type="http://schemas.openxmlformats.org/officeDocument/2006/relationships/hyperlink" Target="https://www.kegg.jp/dbget-bin/www_bget?ko:" TargetMode="External"/><Relationship Id="rId9819" Type="http://schemas.openxmlformats.org/officeDocument/2006/relationships/hyperlink" Target="https://www.kegg.jp/kegg-bin/blastkoala_result_gene_list?id=fdcc166cff7cf902907463ff7eff1e42019cc537&amp;passwd=rLRQUz&amp;type=blastkoala&amp;code=user&amp;target=fig%7C1029756%2E3%2Epeg%2E3274" TargetMode="External"/><Relationship Id="rId291" Type="http://schemas.openxmlformats.org/officeDocument/2006/relationships/hyperlink" Target="https://www.kegg.jp/dbget-bin/www_bget?ko:" TargetMode="External"/><Relationship Id="rId1808" Type="http://schemas.openxmlformats.org/officeDocument/2006/relationships/hyperlink" Target="https://www.kegg.jp/dbget-bin/www_bget?ko:K00626" TargetMode="External"/><Relationship Id="rId3023" Type="http://schemas.openxmlformats.org/officeDocument/2006/relationships/hyperlink" Target="https://www.kegg.jp/dbget-bin/www_bget?ko:" TargetMode="External"/><Relationship Id="rId6179" Type="http://schemas.openxmlformats.org/officeDocument/2006/relationships/hyperlink" Target="https://www.kegg.jp/dbget-bin/www_bget?ko:" TargetMode="External"/><Relationship Id="rId6386" Type="http://schemas.openxmlformats.org/officeDocument/2006/relationships/hyperlink" Target="https://www.kegg.jp/dbget-bin/www_bget?ko:" TargetMode="External"/><Relationship Id="rId7784" Type="http://schemas.openxmlformats.org/officeDocument/2006/relationships/hyperlink" Target="https://www.kegg.jp/dbget-bin/www_bget?ko:" TargetMode="External"/><Relationship Id="rId7991" Type="http://schemas.openxmlformats.org/officeDocument/2006/relationships/hyperlink" Target="https://www.kegg.jp/dbget-bin/www_bget?ko:" TargetMode="External"/><Relationship Id="rId8628" Type="http://schemas.openxmlformats.org/officeDocument/2006/relationships/hyperlink" Target="https://www.kegg.jp/kegg-bin/blastkoala_result_gene_list?id=fdcc166cff7cf902907463ff7eff1e42019cc537&amp;passwd=rLRQUz&amp;type=blastkoala&amp;code=user&amp;target=fig%7C1029756%2E3%2Epeg%2E2877" TargetMode="External"/><Relationship Id="rId8835" Type="http://schemas.openxmlformats.org/officeDocument/2006/relationships/hyperlink" Target="https://www.kegg.jp/kegg-bin/blastkoala_result_gene_list?id=fdcc166cff7cf902907463ff7eff1e42019cc537&amp;passwd=rLRQUz&amp;type=blastkoala&amp;code=user&amp;target=fig%7C1029756%2E3%2Epeg%2E2946" TargetMode="External"/><Relationship Id="rId10558" Type="http://schemas.openxmlformats.org/officeDocument/2006/relationships/hyperlink" Target="https://www.kegg.jp/dbget-bin/www_bget?ko:K09823" TargetMode="External"/><Relationship Id="rId151" Type="http://schemas.openxmlformats.org/officeDocument/2006/relationships/hyperlink" Target="https://www.kegg.jp/kegg-bin/blastkoala_result_gene_list?id=fdcc166cff7cf902907463ff7eff1e42019cc537&amp;passwd=rLRQUz&amp;type=blastkoala&amp;code=user&amp;target=fig%7C1029756%2E3%2Epeg%2E51" TargetMode="External"/><Relationship Id="rId3230" Type="http://schemas.openxmlformats.org/officeDocument/2006/relationships/hyperlink" Target="https://www.kegg.jp/dbget-bin/www_bget?ko:" TargetMode="External"/><Relationship Id="rId5195" Type="http://schemas.openxmlformats.org/officeDocument/2006/relationships/hyperlink" Target="https://www.kegg.jp/dbget-bin/www_bget?ko:K14475" TargetMode="External"/><Relationship Id="rId6039" Type="http://schemas.openxmlformats.org/officeDocument/2006/relationships/hyperlink" Target="https://www.kegg.jp/kegg-bin/blastkoala_result_gene_list?id=fdcc166cff7cf902907463ff7eff1e42019cc537&amp;passwd=rLRQUz&amp;type=blastkoala&amp;code=user&amp;target=fig%7C1029756%2E3%2Epeg%2E2014" TargetMode="External"/><Relationship Id="rId6593" Type="http://schemas.openxmlformats.org/officeDocument/2006/relationships/hyperlink" Target="https://www.kegg.jp/dbget-bin/www_bget?ko:K00600" TargetMode="External"/><Relationship Id="rId7437" Type="http://schemas.openxmlformats.org/officeDocument/2006/relationships/hyperlink" Target="https://www.kegg.jp/kegg-bin/blastkoala_result_gene_list?id=fdcc166cff7cf902907463ff7eff1e42019cc537&amp;passwd=rLRQUz&amp;type=blastkoala&amp;code=user&amp;target=fig%7C1029756%2E3%2Epeg%2E2480" TargetMode="External"/><Relationship Id="rId7644" Type="http://schemas.openxmlformats.org/officeDocument/2006/relationships/hyperlink" Target="https://www.kegg.jp/kegg-bin/blastkoala_result_gene_list?id=fdcc166cff7cf902907463ff7eff1e42019cc537&amp;passwd=rLRQUz&amp;type=blastkoala&amp;code=user&amp;target=fig%7C1029756%2E3%2Epeg%2E2549" TargetMode="External"/><Relationship Id="rId7851" Type="http://schemas.openxmlformats.org/officeDocument/2006/relationships/hyperlink" Target="https://www.kegg.jp/kegg-bin/blastkoala_result_gene_list?id=fdcc166cff7cf902907463ff7eff1e42019cc537&amp;passwd=rLRQUz&amp;type=blastkoala&amp;code=user&amp;target=fig%7C1029756%2E3%2Epeg%2E2618" TargetMode="External"/><Relationship Id="rId8902" Type="http://schemas.openxmlformats.org/officeDocument/2006/relationships/hyperlink" Target="https://www.kegg.jp/dbget-bin/www_bget?ko:" TargetMode="External"/><Relationship Id="rId10418" Type="http://schemas.openxmlformats.org/officeDocument/2006/relationships/hyperlink" Target="https://www.kegg.jp/dbget-bin/www_bget?ko:K00351" TargetMode="External"/><Relationship Id="rId10625" Type="http://schemas.openxmlformats.org/officeDocument/2006/relationships/hyperlink" Target="https://www.kegg.jp/dbget-bin/www_bget?ko:" TargetMode="External"/><Relationship Id="rId2789" Type="http://schemas.openxmlformats.org/officeDocument/2006/relationships/hyperlink" Target="https://www.kegg.jp/dbget-bin/www_bget?ko:" TargetMode="External"/><Relationship Id="rId2996" Type="http://schemas.openxmlformats.org/officeDocument/2006/relationships/hyperlink" Target="https://www.kegg.jp/dbget-bin/www_bget?ko:" TargetMode="External"/><Relationship Id="rId6246" Type="http://schemas.openxmlformats.org/officeDocument/2006/relationships/hyperlink" Target="https://www.kegg.jp/kegg-bin/blastkoala_result_gene_list?id=fdcc166cff7cf902907463ff7eff1e42019cc537&amp;passwd=rLRQUz&amp;type=blastkoala&amp;code=user&amp;target=fig%7C1029756%2E3%2Epeg%2E2083" TargetMode="External"/><Relationship Id="rId6453" Type="http://schemas.openxmlformats.org/officeDocument/2006/relationships/hyperlink" Target="https://www.kegg.jp/kegg-bin/blastkoala_result_gene_list?id=fdcc166cff7cf902907463ff7eff1e42019cc537&amp;passwd=rLRQUz&amp;type=blastkoala&amp;code=user&amp;target=fig%7C1029756%2E3%2Epeg%2E2152" TargetMode="External"/><Relationship Id="rId6660" Type="http://schemas.openxmlformats.org/officeDocument/2006/relationships/hyperlink" Target="https://www.kegg.jp/kegg-bin/blastkoala_result_gene_list?id=fdcc166cff7cf902907463ff7eff1e42019cc537&amp;passwd=rLRQUz&amp;type=blastkoala&amp;code=user&amp;target=fig%7C1029756%2E3%2Epeg%2E2221" TargetMode="External"/><Relationship Id="rId7504" Type="http://schemas.openxmlformats.org/officeDocument/2006/relationships/hyperlink" Target="https://www.kegg.jp/dbget-bin/www_bget?ko:" TargetMode="External"/><Relationship Id="rId7711" Type="http://schemas.openxmlformats.org/officeDocument/2006/relationships/hyperlink" Target="https://www.kegg.jp/dbget-bin/www_bget?ko:K00858" TargetMode="External"/><Relationship Id="rId968" Type="http://schemas.openxmlformats.org/officeDocument/2006/relationships/hyperlink" Target="https://www.kegg.jp/dbget-bin/www_bget?ko:K22310" TargetMode="External"/><Relationship Id="rId1598" Type="http://schemas.openxmlformats.org/officeDocument/2006/relationships/hyperlink" Target="https://www.kegg.jp/dbget-bin/www_bget?ko:" TargetMode="External"/><Relationship Id="rId2649" Type="http://schemas.openxmlformats.org/officeDocument/2006/relationships/hyperlink" Target="https://www.kegg.jp/kegg-bin/blastkoala_result_gene_list?id=fdcc166cff7cf902907463ff7eff1e42019cc537&amp;passwd=rLRQUz&amp;type=blastkoala&amp;code=user&amp;target=fig%7C1029756%2E3%2Epeg%2E883" TargetMode="External"/><Relationship Id="rId2856" Type="http://schemas.openxmlformats.org/officeDocument/2006/relationships/hyperlink" Target="https://www.kegg.jp/kegg-bin/blastkoala_result_gene_list?id=fdcc166cff7cf902907463ff7eff1e42019cc537&amp;passwd=rLRQUz&amp;type=blastkoala&amp;code=user&amp;target=fig%7C1029756%2E3%2Epeg%2E952" TargetMode="External"/><Relationship Id="rId3907" Type="http://schemas.openxmlformats.org/officeDocument/2006/relationships/hyperlink" Target="https://www.kegg.jp/dbget-bin/www_bget?ko:" TargetMode="External"/><Relationship Id="rId5055" Type="http://schemas.openxmlformats.org/officeDocument/2006/relationships/hyperlink" Target="https://www.kegg.jp/kegg-bin/blastkoala_result_gene_list?id=fdcc166cff7cf902907463ff7eff1e42019cc537&amp;passwd=rLRQUz&amp;type=blastkoala&amp;code=user&amp;target=fig%7C1029756%2E3%2Epeg%2E1686" TargetMode="External"/><Relationship Id="rId5262" Type="http://schemas.openxmlformats.org/officeDocument/2006/relationships/hyperlink" Target="https://www.kegg.jp/kegg-bin/blastkoala_result_gene_list?id=fdcc166cff7cf902907463ff7eff1e42019cc537&amp;passwd=rLRQUz&amp;type=blastkoala&amp;code=user&amp;target=fig%7C1029756%2E3%2Epeg%2E1755" TargetMode="External"/><Relationship Id="rId6106" Type="http://schemas.openxmlformats.org/officeDocument/2006/relationships/hyperlink" Target="https://www.kegg.jp/dbget-bin/www_bget?ko:K07114" TargetMode="External"/><Relationship Id="rId6313" Type="http://schemas.openxmlformats.org/officeDocument/2006/relationships/hyperlink" Target="https://www.kegg.jp/dbget-bin/www_bget?ko:K00822" TargetMode="External"/><Relationship Id="rId6520" Type="http://schemas.openxmlformats.org/officeDocument/2006/relationships/hyperlink" Target="https://www.kegg.jp/dbget-bin/www_bget?ko:" TargetMode="External"/><Relationship Id="rId9469" Type="http://schemas.openxmlformats.org/officeDocument/2006/relationships/hyperlink" Target="https://www.kegg.jp/dbget-bin/www_bget?ko:" TargetMode="External"/><Relationship Id="rId9676" Type="http://schemas.openxmlformats.org/officeDocument/2006/relationships/hyperlink" Target="https://www.kegg.jp/dbget-bin/www_bget?ko:" TargetMode="External"/><Relationship Id="rId9883" Type="http://schemas.openxmlformats.org/officeDocument/2006/relationships/hyperlink" Target="https://www.kegg.jp/dbget-bin/www_bget?ko:" TargetMode="External"/><Relationship Id="rId97" Type="http://schemas.openxmlformats.org/officeDocument/2006/relationships/hyperlink" Target="https://www.kegg.jp/kegg-bin/blastkoala_result_gene_list?id=fdcc166cff7cf902907463ff7eff1e42019cc537&amp;passwd=rLRQUz&amp;type=blastkoala&amp;code=user&amp;target=fig%7C1029756%2E3%2Epeg%2E33" TargetMode="External"/><Relationship Id="rId828" Type="http://schemas.openxmlformats.org/officeDocument/2006/relationships/hyperlink" Target="https://www.kegg.jp/dbget-bin/www_bget?ko:" TargetMode="External"/><Relationship Id="rId1458" Type="http://schemas.openxmlformats.org/officeDocument/2006/relationships/hyperlink" Target="https://www.kegg.jp/dbget-bin/www_bget?ko:" TargetMode="External"/><Relationship Id="rId1665" Type="http://schemas.openxmlformats.org/officeDocument/2006/relationships/hyperlink" Target="https://www.kegg.jp/dbget-bin/www_bget?ko:" TargetMode="External"/><Relationship Id="rId1872" Type="http://schemas.openxmlformats.org/officeDocument/2006/relationships/hyperlink" Target="https://www.kegg.jp/dbget-bin/www_bget?ko:" TargetMode="External"/><Relationship Id="rId2509" Type="http://schemas.openxmlformats.org/officeDocument/2006/relationships/hyperlink" Target="https://www.kegg.jp/dbget-bin/www_bget?ko:K02409" TargetMode="External"/><Relationship Id="rId2716" Type="http://schemas.openxmlformats.org/officeDocument/2006/relationships/hyperlink" Target="https://www.kegg.jp/dbget-bin/www_bget?ko:" TargetMode="External"/><Relationship Id="rId4071" Type="http://schemas.openxmlformats.org/officeDocument/2006/relationships/hyperlink" Target="https://www.kegg.jp/kegg-bin/blastkoala_result_gene_list?id=fdcc166cff7cf902907463ff7eff1e42019cc537&amp;passwd=rLRQUz&amp;type=blastkoala&amp;code=user&amp;target=fig%7C1029756%2E3%2Epeg%2E1358" TargetMode="External"/><Relationship Id="rId5122" Type="http://schemas.openxmlformats.org/officeDocument/2006/relationships/hyperlink" Target="https://www.kegg.jp/dbget-bin/www_bget?ko:" TargetMode="External"/><Relationship Id="rId8278" Type="http://schemas.openxmlformats.org/officeDocument/2006/relationships/hyperlink" Target="https://www.kegg.jp/dbget-bin/www_bget?ko:K13635" TargetMode="External"/><Relationship Id="rId8485" Type="http://schemas.openxmlformats.org/officeDocument/2006/relationships/hyperlink" Target="https://www.kegg.jp/dbget-bin/www_bget?ko:K03831" TargetMode="External"/><Relationship Id="rId8692" Type="http://schemas.openxmlformats.org/officeDocument/2006/relationships/hyperlink" Target="https://www.kegg.jp/dbget-bin/www_bget?ko:" TargetMode="External"/><Relationship Id="rId9329" Type="http://schemas.openxmlformats.org/officeDocument/2006/relationships/hyperlink" Target="https://www.kegg.jp/dbget-bin/www_bget?ko:" TargetMode="External"/><Relationship Id="rId9536" Type="http://schemas.openxmlformats.org/officeDocument/2006/relationships/hyperlink" Target="https://www.kegg.jp/dbget-bin/www_bget?ko:K12278" TargetMode="External"/><Relationship Id="rId9743" Type="http://schemas.openxmlformats.org/officeDocument/2006/relationships/hyperlink" Target="https://www.kegg.jp/dbget-bin/www_bget?ko:" TargetMode="External"/><Relationship Id="rId1318" Type="http://schemas.openxmlformats.org/officeDocument/2006/relationships/hyperlink" Target="https://www.kegg.jp/kegg-bin/blastkoala_result_gene_list?id=fdcc166cff7cf902907463ff7eff1e42019cc537&amp;passwd=rLRQUz&amp;type=blastkoala&amp;code=user&amp;target=fig%7C1029756%2E3%2Epeg%2E440" TargetMode="External"/><Relationship Id="rId1525" Type="http://schemas.openxmlformats.org/officeDocument/2006/relationships/hyperlink" Target="https://www.kegg.jp/kegg-bin/blastkoala_result_gene_list?id=fdcc166cff7cf902907463ff7eff1e42019cc537&amp;passwd=rLRQUz&amp;type=blastkoala&amp;code=user&amp;target=fig%7C1029756%2E3%2Epeg%2E509" TargetMode="External"/><Relationship Id="rId2923" Type="http://schemas.openxmlformats.org/officeDocument/2006/relationships/hyperlink" Target="https://www.kegg.jp/dbget-bin/www_bget?ko:K13583" TargetMode="External"/><Relationship Id="rId7087" Type="http://schemas.openxmlformats.org/officeDocument/2006/relationships/hyperlink" Target="https://www.kegg.jp/dbget-bin/www_bget?ko:" TargetMode="External"/><Relationship Id="rId7294" Type="http://schemas.openxmlformats.org/officeDocument/2006/relationships/hyperlink" Target="https://www.kegg.jp/dbget-bin/www_bget?ko:" TargetMode="External"/><Relationship Id="rId8138" Type="http://schemas.openxmlformats.org/officeDocument/2006/relationships/hyperlink" Target="https://www.kegg.jp/dbget-bin/www_bget?ko:" TargetMode="External"/><Relationship Id="rId8345" Type="http://schemas.openxmlformats.org/officeDocument/2006/relationships/hyperlink" Target="https://www.kegg.jp/dbget-bin/www_bget?ko:" TargetMode="External"/><Relationship Id="rId8552" Type="http://schemas.openxmlformats.org/officeDocument/2006/relationships/hyperlink" Target="https://www.kegg.jp/dbget-bin/www_bget?ko:" TargetMode="External"/><Relationship Id="rId9950" Type="http://schemas.openxmlformats.org/officeDocument/2006/relationships/hyperlink" Target="https://www.kegg.jp/dbget-bin/www_bget?ko:" TargetMode="External"/><Relationship Id="rId10068" Type="http://schemas.openxmlformats.org/officeDocument/2006/relationships/hyperlink" Target="https://www.kegg.jp/kegg-bin/blastkoala_result_gene_list?id=fdcc166cff7cf902907463ff7eff1e42019cc537&amp;passwd=rLRQUz&amp;type=blastkoala&amp;code=user&amp;target=fig%7C1029756%2E3%2Epeg%2E3357" TargetMode="External"/><Relationship Id="rId1732" Type="http://schemas.openxmlformats.org/officeDocument/2006/relationships/hyperlink" Target="https://www.kegg.jp/kegg-bin/blastkoala_result_gene_list?id=fdcc166cff7cf902907463ff7eff1e42019cc537&amp;passwd=rLRQUz&amp;type=blastkoala&amp;code=user&amp;target=fig%7C1029756%2E3%2Epeg%2E578" TargetMode="External"/><Relationship Id="rId4888" Type="http://schemas.openxmlformats.org/officeDocument/2006/relationships/hyperlink" Target="https://www.kegg.jp/dbget-bin/www_bget?ko:" TargetMode="External"/><Relationship Id="rId5939" Type="http://schemas.openxmlformats.org/officeDocument/2006/relationships/hyperlink" Target="https://www.kegg.jp/dbget-bin/www_bget?ko:" TargetMode="External"/><Relationship Id="rId7154" Type="http://schemas.openxmlformats.org/officeDocument/2006/relationships/hyperlink" Target="https://www.kegg.jp/dbget-bin/www_bget?ko:" TargetMode="External"/><Relationship Id="rId7361" Type="http://schemas.openxmlformats.org/officeDocument/2006/relationships/hyperlink" Target="https://www.kegg.jp/dbget-bin/www_bget?ko:K03823" TargetMode="External"/><Relationship Id="rId8205" Type="http://schemas.openxmlformats.org/officeDocument/2006/relationships/hyperlink" Target="https://www.kegg.jp/kegg-bin/blastkoala_result_gene_list?id=fdcc166cff7cf902907463ff7eff1e42019cc537&amp;passwd=rLRQUz&amp;type=blastkoala&amp;code=user&amp;target=fig%7C1029756%2E3%2Epeg%2E2736" TargetMode="External"/><Relationship Id="rId9603" Type="http://schemas.openxmlformats.org/officeDocument/2006/relationships/hyperlink" Target="https://www.kegg.jp/kegg-bin/blastkoala_result_gene_list?id=fdcc166cff7cf902907463ff7eff1e42019cc537&amp;passwd=rLRQUz&amp;type=blastkoala&amp;code=user&amp;target=fig%7C1029756%2E3%2Epeg%2E3202" TargetMode="External"/><Relationship Id="rId9810" Type="http://schemas.openxmlformats.org/officeDocument/2006/relationships/hyperlink" Target="https://www.kegg.jp/kegg-bin/blastkoala_result_gene_list?id=fdcc166cff7cf902907463ff7eff1e42019cc537&amp;passwd=rLRQUz&amp;type=blastkoala&amp;code=user&amp;target=fig%7C1029756%2E3%2Epeg%2E3271" TargetMode="External"/><Relationship Id="rId10275" Type="http://schemas.openxmlformats.org/officeDocument/2006/relationships/hyperlink" Target="https://www.kegg.jp/kegg-bin/blastkoala_result_gene_list?id=fdcc166cff7cf902907463ff7eff1e42019cc537&amp;passwd=rLRQUz&amp;type=blastkoala&amp;code=user&amp;target=fig%7C1029756%2E3%2Epeg%2E3426" TargetMode="External"/><Relationship Id="rId10482" Type="http://schemas.openxmlformats.org/officeDocument/2006/relationships/hyperlink" Target="https://www.kegg.jp/kegg-bin/blastkoala_result_gene_list?id=fdcc166cff7cf902907463ff7eff1e42019cc537&amp;passwd=rLRQUz&amp;type=blastkoala&amp;code=user&amp;target=fig%7C1029756%2E3%2Epeg%2E3495" TargetMode="External"/><Relationship Id="rId24" Type="http://schemas.openxmlformats.org/officeDocument/2006/relationships/hyperlink" Target="https://www.kegg.jp/dbget-bin/www_bget?ko:" TargetMode="External"/><Relationship Id="rId2299" Type="http://schemas.openxmlformats.org/officeDocument/2006/relationships/hyperlink" Target="https://www.kegg.jp/dbget-bin/www_bget?ko:" TargetMode="External"/><Relationship Id="rId3697" Type="http://schemas.openxmlformats.org/officeDocument/2006/relationships/hyperlink" Target="https://www.kegg.jp/dbget-bin/www_bget?ko:" TargetMode="External"/><Relationship Id="rId4748" Type="http://schemas.openxmlformats.org/officeDocument/2006/relationships/hyperlink" Target="https://www.kegg.jp/dbget-bin/www_bget?ko:" TargetMode="External"/><Relationship Id="rId4955" Type="http://schemas.openxmlformats.org/officeDocument/2006/relationships/hyperlink" Target="https://www.kegg.jp/dbget-bin/www_bget?ko:" TargetMode="External"/><Relationship Id="rId7014" Type="http://schemas.openxmlformats.org/officeDocument/2006/relationships/hyperlink" Target="https://www.kegg.jp/kegg-bin/blastkoala_result_gene_list?id=fdcc166cff7cf902907463ff7eff1e42019cc537&amp;passwd=rLRQUz&amp;type=blastkoala&amp;code=user&amp;target=fig%7C1029756%2E3%2Epeg%2E2339" TargetMode="External"/><Relationship Id="rId8412" Type="http://schemas.openxmlformats.org/officeDocument/2006/relationships/hyperlink" Target="https://www.kegg.jp/kegg-bin/blastkoala_result_gene_list?id=fdcc166cff7cf902907463ff7eff1e42019cc537&amp;passwd=rLRQUz&amp;type=blastkoala&amp;code=user&amp;target=fig%7C1029756%2E3%2Epeg%2E2805" TargetMode="External"/><Relationship Id="rId10135" Type="http://schemas.openxmlformats.org/officeDocument/2006/relationships/hyperlink" Target="https://www.kegg.jp/dbget-bin/www_bget?ko:K03925" TargetMode="External"/><Relationship Id="rId10342" Type="http://schemas.openxmlformats.org/officeDocument/2006/relationships/hyperlink" Target="https://www.kegg.jp/dbget-bin/www_bget?ko:K00425" TargetMode="External"/><Relationship Id="rId3557" Type="http://schemas.openxmlformats.org/officeDocument/2006/relationships/hyperlink" Target="https://www.kegg.jp/dbget-bin/www_bget?ko:K07301" TargetMode="External"/><Relationship Id="rId3764" Type="http://schemas.openxmlformats.org/officeDocument/2006/relationships/hyperlink" Target="https://www.kegg.jp/dbget-bin/www_bget?ko:K01746" TargetMode="External"/><Relationship Id="rId3971" Type="http://schemas.openxmlformats.org/officeDocument/2006/relationships/hyperlink" Target="https://www.kegg.jp/dbget-bin/www_bget?ko:" TargetMode="External"/><Relationship Id="rId4608" Type="http://schemas.openxmlformats.org/officeDocument/2006/relationships/hyperlink" Target="https://www.kegg.jp/kegg-bin/blastkoala_result_gene_list?id=fdcc166cff7cf902907463ff7eff1e42019cc537&amp;passwd=rLRQUz&amp;type=blastkoala&amp;code=user&amp;target=fig%7C1029756%2E3%2Epeg%2E1537" TargetMode="External"/><Relationship Id="rId4815" Type="http://schemas.openxmlformats.org/officeDocument/2006/relationships/hyperlink" Target="https://www.kegg.jp/kegg-bin/blastkoala_result_gene_list?id=fdcc166cff7cf902907463ff7eff1e42019cc537&amp;passwd=rLRQUz&amp;type=blastkoala&amp;code=user&amp;target=fig%7C1029756%2E3%2Epeg%2E1606" TargetMode="External"/><Relationship Id="rId6170" Type="http://schemas.openxmlformats.org/officeDocument/2006/relationships/hyperlink" Target="https://www.kegg.jp/dbget-bin/www_bget?ko:" TargetMode="External"/><Relationship Id="rId7221" Type="http://schemas.openxmlformats.org/officeDocument/2006/relationships/hyperlink" Target="https://www.kegg.jp/kegg-bin/blastkoala_result_gene_list?id=fdcc166cff7cf902907463ff7eff1e42019cc537&amp;passwd=rLRQUz&amp;type=blastkoala&amp;code=user&amp;target=fig%7C1029756%2E3%2Epeg%2E2408" TargetMode="External"/><Relationship Id="rId10202" Type="http://schemas.openxmlformats.org/officeDocument/2006/relationships/hyperlink" Target="https://www.kegg.jp/dbget-bin/www_bget?ko:" TargetMode="External"/><Relationship Id="rId478" Type="http://schemas.openxmlformats.org/officeDocument/2006/relationships/hyperlink" Target="https://www.kegg.jp/kegg-bin/blastkoala_result_gene_list?id=fdcc166cff7cf902907463ff7eff1e42019cc537&amp;passwd=rLRQUz&amp;type=blastkoala&amp;code=user&amp;target=fig%7C1029756%2E3%2Epeg%2E160" TargetMode="External"/><Relationship Id="rId685" Type="http://schemas.openxmlformats.org/officeDocument/2006/relationships/hyperlink" Target="https://www.kegg.jp/kegg-bin/blastkoala_result_gene_list?id=fdcc166cff7cf902907463ff7eff1e42019cc537&amp;passwd=rLRQUz&amp;type=blastkoala&amp;code=user&amp;target=fig%7C1029756%2E3%2Epeg%2E229" TargetMode="External"/><Relationship Id="rId892" Type="http://schemas.openxmlformats.org/officeDocument/2006/relationships/hyperlink" Target="https://www.kegg.jp/kegg-bin/blastkoala_result_gene_list?id=fdcc166cff7cf902907463ff7eff1e42019cc537&amp;passwd=rLRQUz&amp;type=blastkoala&amp;code=user&amp;target=fig%7C1029756%2E3%2Epeg%2E298" TargetMode="External"/><Relationship Id="rId2159" Type="http://schemas.openxmlformats.org/officeDocument/2006/relationships/hyperlink" Target="https://www.kegg.jp/dbget-bin/www_bget?ko:" TargetMode="External"/><Relationship Id="rId2366" Type="http://schemas.openxmlformats.org/officeDocument/2006/relationships/hyperlink" Target="https://www.kegg.jp/dbget-bin/www_bget?ko:" TargetMode="External"/><Relationship Id="rId2573" Type="http://schemas.openxmlformats.org/officeDocument/2006/relationships/hyperlink" Target="https://www.kegg.jp/dbget-bin/www_bget?ko:" TargetMode="External"/><Relationship Id="rId2780" Type="http://schemas.openxmlformats.org/officeDocument/2006/relationships/hyperlink" Target="https://www.kegg.jp/dbget-bin/www_bget?ko:" TargetMode="External"/><Relationship Id="rId3417" Type="http://schemas.openxmlformats.org/officeDocument/2006/relationships/hyperlink" Target="https://www.kegg.jp/kegg-bin/blastkoala_result_gene_list?id=fdcc166cff7cf902907463ff7eff1e42019cc537&amp;passwd=rLRQUz&amp;type=blastkoala&amp;code=user&amp;target=fig%7C1029756%2E3%2Epeg%2E1139" TargetMode="External"/><Relationship Id="rId3624" Type="http://schemas.openxmlformats.org/officeDocument/2006/relationships/hyperlink" Target="https://www.kegg.jp/kegg-bin/blastkoala_result_gene_list?id=fdcc166cff7cf902907463ff7eff1e42019cc537&amp;passwd=rLRQUz&amp;type=blastkoala&amp;code=user&amp;target=fig%7C1029756%2E3%2Epeg%2E1209" TargetMode="External"/><Relationship Id="rId3831" Type="http://schemas.openxmlformats.org/officeDocument/2006/relationships/hyperlink" Target="https://www.kegg.jp/kegg-bin/blastkoala_result_gene_list?id=fdcc166cff7cf902907463ff7eff1e42019cc537&amp;passwd=rLRQUz&amp;type=blastkoala&amp;code=user&amp;target=fig%7C1029756%2E3%2Epeg%2E1278" TargetMode="External"/><Relationship Id="rId6030" Type="http://schemas.openxmlformats.org/officeDocument/2006/relationships/hyperlink" Target="https://www.kegg.jp/kegg-bin/blastkoala_result_gene_list?id=fdcc166cff7cf902907463ff7eff1e42019cc537&amp;passwd=rLRQUz&amp;type=blastkoala&amp;code=user&amp;target=fig%7C1029756%2E3%2Epeg%2E2011" TargetMode="External"/><Relationship Id="rId6987" Type="http://schemas.openxmlformats.org/officeDocument/2006/relationships/hyperlink" Target="https://www.kegg.jp/kegg-bin/blastkoala_result_gene_list?id=fdcc166cff7cf902907463ff7eff1e42019cc537&amp;passwd=rLRQUz&amp;type=blastkoala&amp;code=user&amp;target=fig%7C1029756%2E3%2Epeg%2E2330" TargetMode="External"/><Relationship Id="rId9186" Type="http://schemas.openxmlformats.org/officeDocument/2006/relationships/hyperlink" Target="https://www.kegg.jp/kegg-bin/blastkoala_result_gene_list?id=fdcc166cff7cf902907463ff7eff1e42019cc537&amp;passwd=rLRQUz&amp;type=blastkoala&amp;code=user&amp;target=fig%7C1029756%2E3%2Epeg%2E3063" TargetMode="External"/><Relationship Id="rId9393" Type="http://schemas.openxmlformats.org/officeDocument/2006/relationships/hyperlink" Target="https://www.kegg.jp/kegg-bin/blastkoala_result_gene_list?id=fdcc166cff7cf902907463ff7eff1e42019cc537&amp;passwd=rLRQUz&amp;type=blastkoala&amp;code=user&amp;target=fig%7C1029756%2E3%2Epeg%2E3132" TargetMode="External"/><Relationship Id="rId338" Type="http://schemas.openxmlformats.org/officeDocument/2006/relationships/hyperlink" Target="https://www.kegg.jp/dbget-bin/www_bget?ko:" TargetMode="External"/><Relationship Id="rId545" Type="http://schemas.openxmlformats.org/officeDocument/2006/relationships/hyperlink" Target="https://www.kegg.jp/dbget-bin/www_bget?ko:" TargetMode="External"/><Relationship Id="rId752" Type="http://schemas.openxmlformats.org/officeDocument/2006/relationships/hyperlink" Target="https://www.kegg.jp/dbget-bin/www_bget?ko:" TargetMode="External"/><Relationship Id="rId1175" Type="http://schemas.openxmlformats.org/officeDocument/2006/relationships/hyperlink" Target="https://www.kegg.jp/dbget-bin/www_bget?ko:K03501" TargetMode="External"/><Relationship Id="rId1382" Type="http://schemas.openxmlformats.org/officeDocument/2006/relationships/hyperlink" Target="https://www.kegg.jp/dbget-bin/www_bget?ko:K02040" TargetMode="External"/><Relationship Id="rId2019" Type="http://schemas.openxmlformats.org/officeDocument/2006/relationships/hyperlink" Target="https://www.kegg.jp/kegg-bin/blastkoala_result_gene_list?id=fdcc166cff7cf902907463ff7eff1e42019cc537&amp;passwd=rLRQUz&amp;type=blastkoala&amp;code=user&amp;target=fig%7C1029756%2E3%2Epeg%2E673" TargetMode="External"/><Relationship Id="rId2226" Type="http://schemas.openxmlformats.org/officeDocument/2006/relationships/hyperlink" Target="https://www.kegg.jp/kegg-bin/blastkoala_result_gene_list?id=fdcc166cff7cf902907463ff7eff1e42019cc537&amp;passwd=rLRQUz&amp;type=blastkoala&amp;code=user&amp;target=fig%7C1029756%2E3%2Epeg%2E742" TargetMode="External"/><Relationship Id="rId2433" Type="http://schemas.openxmlformats.org/officeDocument/2006/relationships/hyperlink" Target="https://www.kegg.jp/kegg-bin/blastkoala_result_gene_list?id=fdcc166cff7cf902907463ff7eff1e42019cc537&amp;passwd=rLRQUz&amp;type=blastkoala&amp;code=user&amp;target=fig%7C1029756%2E3%2Epeg%2E811" TargetMode="External"/><Relationship Id="rId2640" Type="http://schemas.openxmlformats.org/officeDocument/2006/relationships/hyperlink" Target="https://www.kegg.jp/kegg-bin/blastkoala_result_gene_list?id=fdcc166cff7cf902907463ff7eff1e42019cc537&amp;passwd=rLRQUz&amp;type=blastkoala&amp;code=user&amp;target=fig%7C1029756%2E3%2Epeg%2E880" TargetMode="External"/><Relationship Id="rId5589" Type="http://schemas.openxmlformats.org/officeDocument/2006/relationships/hyperlink" Target="https://www.kegg.jp/kegg-bin/blastkoala_result_gene_list?id=fdcc166cff7cf902907463ff7eff1e42019cc537&amp;passwd=rLRQUz&amp;type=blastkoala&amp;code=user&amp;target=fig%7C1029756%2E3%2Epeg%2E1864" TargetMode="External"/><Relationship Id="rId5796" Type="http://schemas.openxmlformats.org/officeDocument/2006/relationships/hyperlink" Target="https://www.kegg.jp/kegg-bin/blastkoala_result_gene_list?id=fdcc166cff7cf902907463ff7eff1e42019cc537&amp;passwd=rLRQUz&amp;type=blastkoala&amp;code=user&amp;target=fig%7C1029756%2E3%2Epeg%2E1933" TargetMode="External"/><Relationship Id="rId6847" Type="http://schemas.openxmlformats.org/officeDocument/2006/relationships/hyperlink" Target="https://www.kegg.jp/dbget-bin/www_bget?ko:" TargetMode="External"/><Relationship Id="rId9046" Type="http://schemas.openxmlformats.org/officeDocument/2006/relationships/hyperlink" Target="https://www.kegg.jp/dbget-bin/www_bget?ko:" TargetMode="External"/><Relationship Id="rId9253" Type="http://schemas.openxmlformats.org/officeDocument/2006/relationships/hyperlink" Target="https://www.kegg.jp/dbget-bin/www_bget?ko:" TargetMode="External"/><Relationship Id="rId9460" Type="http://schemas.openxmlformats.org/officeDocument/2006/relationships/hyperlink" Target="https://www.kegg.jp/dbget-bin/www_bget?ko:K21929" TargetMode="External"/><Relationship Id="rId405" Type="http://schemas.openxmlformats.org/officeDocument/2006/relationships/hyperlink" Target="https://www.kegg.jp/dbget-bin/www_bget?ko:K01843" TargetMode="External"/><Relationship Id="rId612" Type="http://schemas.openxmlformats.org/officeDocument/2006/relationships/hyperlink" Target="https://www.kegg.jp/dbget-bin/www_bget?ko:K06978" TargetMode="External"/><Relationship Id="rId1035" Type="http://schemas.openxmlformats.org/officeDocument/2006/relationships/hyperlink" Target="https://www.kegg.jp/dbget-bin/www_bget?ko:" TargetMode="External"/><Relationship Id="rId1242" Type="http://schemas.openxmlformats.org/officeDocument/2006/relationships/hyperlink" Target="https://www.kegg.jp/dbget-bin/www_bget?ko:K00616" TargetMode="External"/><Relationship Id="rId2500" Type="http://schemas.openxmlformats.org/officeDocument/2006/relationships/hyperlink" Target="https://www.kegg.jp/dbget-bin/www_bget?ko:K02406" TargetMode="External"/><Relationship Id="rId4398" Type="http://schemas.openxmlformats.org/officeDocument/2006/relationships/hyperlink" Target="https://www.kegg.jp/kegg-bin/blastkoala_result_gene_list?id=fdcc166cff7cf902907463ff7eff1e42019cc537&amp;passwd=rLRQUz&amp;type=blastkoala&amp;code=user&amp;target=fig%7C1029756%2E3%2Epeg%2E1467" TargetMode="External"/><Relationship Id="rId5449" Type="http://schemas.openxmlformats.org/officeDocument/2006/relationships/hyperlink" Target="https://www.kegg.jp/dbget-bin/www_bget?ko:K01992" TargetMode="External"/><Relationship Id="rId5656" Type="http://schemas.openxmlformats.org/officeDocument/2006/relationships/hyperlink" Target="https://www.kegg.jp/dbget-bin/www_bget?ko:K00600" TargetMode="External"/><Relationship Id="rId8062" Type="http://schemas.openxmlformats.org/officeDocument/2006/relationships/hyperlink" Target="https://www.kegg.jp/dbget-bin/www_bget?ko:K02049" TargetMode="External"/><Relationship Id="rId9113" Type="http://schemas.openxmlformats.org/officeDocument/2006/relationships/hyperlink" Target="https://www.kegg.jp/dbget-bin/www_bget?ko:" TargetMode="External"/><Relationship Id="rId9320" Type="http://schemas.openxmlformats.org/officeDocument/2006/relationships/hyperlink" Target="https://www.kegg.jp/dbget-bin/www_bget?ko:" TargetMode="External"/><Relationship Id="rId1102" Type="http://schemas.openxmlformats.org/officeDocument/2006/relationships/hyperlink" Target="https://www.kegg.jp/kegg-bin/blastkoala_result_gene_list?id=fdcc166cff7cf902907463ff7eff1e42019cc537&amp;passwd=rLRQUz&amp;type=blastkoala&amp;code=user&amp;target=fig%7C1029756%2E3%2Epeg%2E368" TargetMode="External"/><Relationship Id="rId4258" Type="http://schemas.openxmlformats.org/officeDocument/2006/relationships/hyperlink" Target="https://www.kegg.jp/dbget-bin/www_bget?ko:K03890" TargetMode="External"/><Relationship Id="rId4465" Type="http://schemas.openxmlformats.org/officeDocument/2006/relationships/hyperlink" Target="https://www.kegg.jp/dbget-bin/www_bget?ko:K00831" TargetMode="External"/><Relationship Id="rId5309" Type="http://schemas.openxmlformats.org/officeDocument/2006/relationships/hyperlink" Target="https://www.kegg.jp/dbget-bin/www_bget?ko:" TargetMode="External"/><Relationship Id="rId5863" Type="http://schemas.openxmlformats.org/officeDocument/2006/relationships/hyperlink" Target="https://www.kegg.jp/dbget-bin/www_bget?ko:K13593" TargetMode="External"/><Relationship Id="rId6707" Type="http://schemas.openxmlformats.org/officeDocument/2006/relationships/hyperlink" Target="https://www.kegg.jp/dbget-bin/www_bget?ko:" TargetMode="External"/><Relationship Id="rId6914" Type="http://schemas.openxmlformats.org/officeDocument/2006/relationships/hyperlink" Target="https://www.kegg.jp/dbget-bin/www_bget?ko:" TargetMode="External"/><Relationship Id="rId3067" Type="http://schemas.openxmlformats.org/officeDocument/2006/relationships/hyperlink" Target="https://www.kegg.jp/dbget-bin/www_bget?ko:K06213" TargetMode="External"/><Relationship Id="rId3274" Type="http://schemas.openxmlformats.org/officeDocument/2006/relationships/hyperlink" Target="https://www.kegg.jp/dbget-bin/www_bget?ko:K02278" TargetMode="External"/><Relationship Id="rId4118" Type="http://schemas.openxmlformats.org/officeDocument/2006/relationships/hyperlink" Target="https://www.kegg.jp/dbget-bin/www_bget?ko:" TargetMode="External"/><Relationship Id="rId4672" Type="http://schemas.openxmlformats.org/officeDocument/2006/relationships/hyperlink" Target="https://www.kegg.jp/dbget-bin/www_bget?ko:" TargetMode="External"/><Relationship Id="rId5516" Type="http://schemas.openxmlformats.org/officeDocument/2006/relationships/hyperlink" Target="https://www.kegg.jp/dbget-bin/www_bget?ko:K03597" TargetMode="External"/><Relationship Id="rId5723" Type="http://schemas.openxmlformats.org/officeDocument/2006/relationships/hyperlink" Target="https://www.kegg.jp/dbget-bin/www_bget?ko:K02796" TargetMode="External"/><Relationship Id="rId5930" Type="http://schemas.openxmlformats.org/officeDocument/2006/relationships/hyperlink" Target="https://www.kegg.jp/dbget-bin/www_bget?ko:" TargetMode="External"/><Relationship Id="rId8879" Type="http://schemas.openxmlformats.org/officeDocument/2006/relationships/hyperlink" Target="https://www.kegg.jp/dbget-bin/www_bget?ko:" TargetMode="External"/><Relationship Id="rId195" Type="http://schemas.openxmlformats.org/officeDocument/2006/relationships/hyperlink" Target="https://www.kegg.jp/dbget-bin/www_bget?ko:" TargetMode="External"/><Relationship Id="rId1919" Type="http://schemas.openxmlformats.org/officeDocument/2006/relationships/hyperlink" Target="https://www.kegg.jp/dbget-bin/www_bget?ko:K05567" TargetMode="External"/><Relationship Id="rId3481" Type="http://schemas.openxmlformats.org/officeDocument/2006/relationships/hyperlink" Target="https://www.kegg.jp/dbget-bin/www_bget?ko:" TargetMode="External"/><Relationship Id="rId4325" Type="http://schemas.openxmlformats.org/officeDocument/2006/relationships/hyperlink" Target="https://www.kegg.jp/dbget-bin/www_bget?ko:" TargetMode="External"/><Relationship Id="rId4532" Type="http://schemas.openxmlformats.org/officeDocument/2006/relationships/hyperlink" Target="https://www.kegg.jp/dbget-bin/www_bget?ko:" TargetMode="External"/><Relationship Id="rId7688" Type="http://schemas.openxmlformats.org/officeDocument/2006/relationships/hyperlink" Target="https://www.kegg.jp/dbget-bin/www_bget?ko:K01058" TargetMode="External"/><Relationship Id="rId7895" Type="http://schemas.openxmlformats.org/officeDocument/2006/relationships/hyperlink" Target="https://www.kegg.jp/dbget-bin/www_bget?ko:" TargetMode="External"/><Relationship Id="rId8739" Type="http://schemas.openxmlformats.org/officeDocument/2006/relationships/hyperlink" Target="https://www.kegg.jp/kegg-bin/blastkoala_result_gene_list?id=fdcc166cff7cf902907463ff7eff1e42019cc537&amp;passwd=rLRQUz&amp;type=blastkoala&amp;code=user&amp;target=fig%7C1029756%2E3%2Epeg%2E2914" TargetMode="External"/><Relationship Id="rId8946" Type="http://schemas.openxmlformats.org/officeDocument/2006/relationships/hyperlink" Target="https://www.kegg.jp/kegg-bin/blastkoala_result_gene_list?id=fdcc166cff7cf902907463ff7eff1e42019cc537&amp;passwd=rLRQUz&amp;type=blastkoala&amp;code=user&amp;target=fig%7C1029756%2E3%2Epeg%2E2983" TargetMode="External"/><Relationship Id="rId2083" Type="http://schemas.openxmlformats.org/officeDocument/2006/relationships/hyperlink" Target="https://www.kegg.jp/dbget-bin/www_bget?ko:" TargetMode="External"/><Relationship Id="rId2290" Type="http://schemas.openxmlformats.org/officeDocument/2006/relationships/hyperlink" Target="https://www.kegg.jp/dbget-bin/www_bget?ko:" TargetMode="External"/><Relationship Id="rId3134" Type="http://schemas.openxmlformats.org/officeDocument/2006/relationships/hyperlink" Target="https://www.kegg.jp/dbget-bin/www_bget?ko:" TargetMode="External"/><Relationship Id="rId3341" Type="http://schemas.openxmlformats.org/officeDocument/2006/relationships/hyperlink" Target="https://www.kegg.jp/dbget-bin/www_bget?ko:" TargetMode="External"/><Relationship Id="rId6497" Type="http://schemas.openxmlformats.org/officeDocument/2006/relationships/hyperlink" Target="https://www.kegg.jp/dbget-bin/www_bget?ko:" TargetMode="External"/><Relationship Id="rId7548" Type="http://schemas.openxmlformats.org/officeDocument/2006/relationships/hyperlink" Target="https://www.kegg.jp/kegg-bin/blastkoala_result_gene_list?id=fdcc166cff7cf902907463ff7eff1e42019cc537&amp;passwd=rLRQUz&amp;type=blastkoala&amp;code=user&amp;target=fig%7C1029756%2E3%2Epeg%2E2517" TargetMode="External"/><Relationship Id="rId7755" Type="http://schemas.openxmlformats.org/officeDocument/2006/relationships/hyperlink" Target="https://www.kegg.jp/kegg-bin/blastkoala_result_gene_list?id=fdcc166cff7cf902907463ff7eff1e42019cc537&amp;passwd=rLRQUz&amp;type=blastkoala&amp;code=user&amp;target=fig%7C1029756%2E3%2Epeg%2E2586" TargetMode="External"/><Relationship Id="rId7962" Type="http://schemas.openxmlformats.org/officeDocument/2006/relationships/hyperlink" Target="https://www.kegg.jp/kegg-bin/blastkoala_result_gene_list?id=fdcc166cff7cf902907463ff7eff1e42019cc537&amp;passwd=rLRQUz&amp;type=blastkoala&amp;code=user&amp;target=fig%7C1029756%2E3%2Epeg%2E2655" TargetMode="External"/><Relationship Id="rId8806" Type="http://schemas.openxmlformats.org/officeDocument/2006/relationships/hyperlink" Target="https://www.kegg.jp/dbget-bin/www_bget?ko:" TargetMode="External"/><Relationship Id="rId10529" Type="http://schemas.openxmlformats.org/officeDocument/2006/relationships/hyperlink" Target="https://www.kegg.jp/dbget-bin/www_bget?ko:" TargetMode="External"/><Relationship Id="rId262" Type="http://schemas.openxmlformats.org/officeDocument/2006/relationships/hyperlink" Target="https://www.kegg.jp/kegg-bin/blastkoala_result_gene_list?id=fdcc166cff7cf902907463ff7eff1e42019cc537&amp;passwd=rLRQUz&amp;type=blastkoala&amp;code=user&amp;target=fig%7C1029756%2E3%2Epeg%2E88" TargetMode="External"/><Relationship Id="rId2150" Type="http://schemas.openxmlformats.org/officeDocument/2006/relationships/hyperlink" Target="https://www.kegg.jp/dbget-bin/www_bget?ko:" TargetMode="External"/><Relationship Id="rId3201" Type="http://schemas.openxmlformats.org/officeDocument/2006/relationships/hyperlink" Target="https://www.kegg.jp/kegg-bin/blastkoala_result_gene_list?id=fdcc166cff7cf902907463ff7eff1e42019cc537&amp;passwd=rLRQUz&amp;type=blastkoala&amp;code=user&amp;target=fig%7C1029756%2E3%2Epeg%2E1067" TargetMode="External"/><Relationship Id="rId5099" Type="http://schemas.openxmlformats.org/officeDocument/2006/relationships/hyperlink" Target="https://www.kegg.jp/dbget-bin/www_bget?ko:" TargetMode="External"/><Relationship Id="rId6357" Type="http://schemas.openxmlformats.org/officeDocument/2006/relationships/hyperlink" Target="https://www.kegg.jp/kegg-bin/blastkoala_result_gene_list?id=fdcc166cff7cf902907463ff7eff1e42019cc537&amp;passwd=rLRQUz&amp;type=blastkoala&amp;code=user&amp;target=fig%7C1029756%2E3%2Epeg%2E2120" TargetMode="External"/><Relationship Id="rId6564" Type="http://schemas.openxmlformats.org/officeDocument/2006/relationships/hyperlink" Target="https://www.kegg.jp/kegg-bin/blastkoala_result_gene_list?id=fdcc166cff7cf902907463ff7eff1e42019cc537&amp;passwd=rLRQUz&amp;type=blastkoala&amp;code=user&amp;target=fig%7C1029756%2E3%2Epeg%2E2189" TargetMode="External"/><Relationship Id="rId6771" Type="http://schemas.openxmlformats.org/officeDocument/2006/relationships/hyperlink" Target="https://www.kegg.jp/kegg-bin/blastkoala_result_gene_list?id=fdcc166cff7cf902907463ff7eff1e42019cc537&amp;passwd=rLRQUz&amp;type=blastkoala&amp;code=user&amp;target=fig%7C1029756%2E3%2Epeg%2E2258" TargetMode="External"/><Relationship Id="rId7408" Type="http://schemas.openxmlformats.org/officeDocument/2006/relationships/hyperlink" Target="https://www.kegg.jp/dbget-bin/www_bget?ko:" TargetMode="External"/><Relationship Id="rId7615" Type="http://schemas.openxmlformats.org/officeDocument/2006/relationships/hyperlink" Target="https://www.kegg.jp/dbget-bin/www_bget?ko:" TargetMode="External"/><Relationship Id="rId7822" Type="http://schemas.openxmlformats.org/officeDocument/2006/relationships/hyperlink" Target="https://www.kegg.jp/dbget-bin/www_bget?ko:" TargetMode="External"/><Relationship Id="rId122" Type="http://schemas.openxmlformats.org/officeDocument/2006/relationships/hyperlink" Target="https://www.kegg.jp/dbget-bin/www_bget?ko:" TargetMode="External"/><Relationship Id="rId2010" Type="http://schemas.openxmlformats.org/officeDocument/2006/relationships/hyperlink" Target="https://www.kegg.jp/kegg-bin/blastkoala_result_gene_list?id=fdcc166cff7cf902907463ff7eff1e42019cc537&amp;passwd=rLRQUz&amp;type=blastkoala&amp;code=user&amp;target=fig%7C1029756%2E3%2Epeg%2E670" TargetMode="External"/><Relationship Id="rId5166" Type="http://schemas.openxmlformats.org/officeDocument/2006/relationships/hyperlink" Target="https://www.kegg.jp/kegg-bin/blastkoala_result_gene_list?id=fdcc166cff7cf902907463ff7eff1e42019cc537&amp;passwd=rLRQUz&amp;type=blastkoala&amp;code=user&amp;target=fig%7C1029756%2E3%2Epeg%2E1723" TargetMode="External"/><Relationship Id="rId5373" Type="http://schemas.openxmlformats.org/officeDocument/2006/relationships/hyperlink" Target="https://www.kegg.jp/kegg-bin/blastkoala_result_gene_list?id=fdcc166cff7cf902907463ff7eff1e42019cc537&amp;passwd=rLRQUz&amp;type=blastkoala&amp;code=user&amp;target=fig%7C1029756%2E3%2Epeg%2E1792" TargetMode="External"/><Relationship Id="rId5580" Type="http://schemas.openxmlformats.org/officeDocument/2006/relationships/hyperlink" Target="https://www.kegg.jp/kegg-bin/blastkoala_result_gene_list?id=fdcc166cff7cf902907463ff7eff1e42019cc537&amp;passwd=rLRQUz&amp;type=blastkoala&amp;code=user&amp;target=fig%7C1029756%2E3%2Epeg%2E1861" TargetMode="External"/><Relationship Id="rId6217" Type="http://schemas.openxmlformats.org/officeDocument/2006/relationships/hyperlink" Target="https://www.kegg.jp/dbget-bin/www_bget?ko:" TargetMode="External"/><Relationship Id="rId6424" Type="http://schemas.openxmlformats.org/officeDocument/2006/relationships/hyperlink" Target="https://www.kegg.jp/dbget-bin/www_bget?ko:K03624" TargetMode="External"/><Relationship Id="rId6631" Type="http://schemas.openxmlformats.org/officeDocument/2006/relationships/hyperlink" Target="https://www.kegg.jp/dbget-bin/www_bget?ko:K01689" TargetMode="External"/><Relationship Id="rId9787" Type="http://schemas.openxmlformats.org/officeDocument/2006/relationships/hyperlink" Target="https://www.kegg.jp/dbget-bin/www_bget?ko:" TargetMode="External"/><Relationship Id="rId1569" Type="http://schemas.openxmlformats.org/officeDocument/2006/relationships/hyperlink" Target="https://www.kegg.jp/dbget-bin/www_bget?ko:" TargetMode="External"/><Relationship Id="rId2967" Type="http://schemas.openxmlformats.org/officeDocument/2006/relationships/hyperlink" Target="https://www.kegg.jp/kegg-bin/blastkoala_result_gene_list?id=fdcc166cff7cf902907463ff7eff1e42019cc537&amp;passwd=rLRQUz&amp;type=blastkoala&amp;code=user&amp;target=fig%7C1029756%2E3%2Epeg%2E989" TargetMode="External"/><Relationship Id="rId4182" Type="http://schemas.openxmlformats.org/officeDocument/2006/relationships/hyperlink" Target="https://www.kegg.jp/kegg-bin/blastkoala_result_gene_list?id=fdcc166cff7cf902907463ff7eff1e42019cc537&amp;passwd=rLRQUz&amp;type=blastkoala&amp;code=user&amp;target=fig%7C1029756%2E3%2Epeg%2E1395" TargetMode="External"/><Relationship Id="rId5026" Type="http://schemas.openxmlformats.org/officeDocument/2006/relationships/hyperlink" Target="https://www.kegg.jp/dbget-bin/www_bget?ko:K01803" TargetMode="External"/><Relationship Id="rId5233" Type="http://schemas.openxmlformats.org/officeDocument/2006/relationships/hyperlink" Target="https://www.kegg.jp/dbget-bin/www_bget?ko:K03466" TargetMode="External"/><Relationship Id="rId5440" Type="http://schemas.openxmlformats.org/officeDocument/2006/relationships/hyperlink" Target="https://www.kegg.jp/dbget-bin/www_bget?ko:K03636" TargetMode="External"/><Relationship Id="rId8389" Type="http://schemas.openxmlformats.org/officeDocument/2006/relationships/hyperlink" Target="https://www.kegg.jp/dbget-bin/www_bget?ko:K01091" TargetMode="External"/><Relationship Id="rId8596" Type="http://schemas.openxmlformats.org/officeDocument/2006/relationships/hyperlink" Target="https://www.kegg.jp/dbget-bin/www_bget?ko:K02892" TargetMode="External"/><Relationship Id="rId9994" Type="http://schemas.openxmlformats.org/officeDocument/2006/relationships/hyperlink" Target="https://www.kegg.jp/dbget-bin/www_bget?ko:K01925" TargetMode="External"/><Relationship Id="rId939" Type="http://schemas.openxmlformats.org/officeDocument/2006/relationships/hyperlink" Target="https://www.kegg.jp/dbget-bin/www_bget?ko:" TargetMode="External"/><Relationship Id="rId1776" Type="http://schemas.openxmlformats.org/officeDocument/2006/relationships/hyperlink" Target="https://www.kegg.jp/dbget-bin/www_bget?ko:K01814" TargetMode="External"/><Relationship Id="rId1983" Type="http://schemas.openxmlformats.org/officeDocument/2006/relationships/hyperlink" Target="https://www.kegg.jp/kegg-bin/blastkoala_result_gene_list?id=fdcc166cff7cf902907463ff7eff1e42019cc537&amp;passwd=rLRQUz&amp;type=blastkoala&amp;code=user&amp;target=fig%7C1029756%2E3%2Epeg%2E661" TargetMode="External"/><Relationship Id="rId2827" Type="http://schemas.openxmlformats.org/officeDocument/2006/relationships/hyperlink" Target="https://www.kegg.jp/dbget-bin/www_bget?ko:" TargetMode="External"/><Relationship Id="rId4042" Type="http://schemas.openxmlformats.org/officeDocument/2006/relationships/hyperlink" Target="https://www.kegg.jp/dbget-bin/www_bget?ko:K01246" TargetMode="External"/><Relationship Id="rId7198" Type="http://schemas.openxmlformats.org/officeDocument/2006/relationships/hyperlink" Target="https://www.kegg.jp/dbget-bin/www_bget?ko:" TargetMode="External"/><Relationship Id="rId8249" Type="http://schemas.openxmlformats.org/officeDocument/2006/relationships/hyperlink" Target="https://www.kegg.jp/dbget-bin/www_bget?ko:" TargetMode="External"/><Relationship Id="rId9647" Type="http://schemas.openxmlformats.org/officeDocument/2006/relationships/hyperlink" Target="https://www.kegg.jp/dbget-bin/www_bget?ko:" TargetMode="External"/><Relationship Id="rId9854" Type="http://schemas.openxmlformats.org/officeDocument/2006/relationships/hyperlink" Target="https://www.kegg.jp/dbget-bin/www_bget?ko:" TargetMode="External"/><Relationship Id="rId68" Type="http://schemas.openxmlformats.org/officeDocument/2006/relationships/hyperlink" Target="https://www.kegg.jp/dbget-bin/www_bget?ko:" TargetMode="External"/><Relationship Id="rId1429" Type="http://schemas.openxmlformats.org/officeDocument/2006/relationships/hyperlink" Target="https://www.kegg.jp/kegg-bin/blastkoala_result_gene_list?id=fdcc166cff7cf902907463ff7eff1e42019cc537&amp;passwd=rLRQUz&amp;type=blastkoala&amp;code=user&amp;target=fig%7C1029756%2E3%2Epeg%2E477" TargetMode="External"/><Relationship Id="rId1636" Type="http://schemas.openxmlformats.org/officeDocument/2006/relationships/hyperlink" Target="https://www.kegg.jp/kegg-bin/blastkoala_result_gene_list?id=fdcc166cff7cf902907463ff7eff1e42019cc537&amp;passwd=rLRQUz&amp;type=blastkoala&amp;code=user&amp;target=fig%7C1029756%2E3%2Epeg%2E546" TargetMode="External"/><Relationship Id="rId1843" Type="http://schemas.openxmlformats.org/officeDocument/2006/relationships/hyperlink" Target="https://www.kegg.jp/kegg-bin/blastkoala_result_gene_list?id=fdcc166cff7cf902907463ff7eff1e42019cc537&amp;passwd=rLRQUz&amp;type=blastkoala&amp;code=user&amp;target=fig%7C1029756%2E3%2Epeg%2E615" TargetMode="External"/><Relationship Id="rId4999" Type="http://schemas.openxmlformats.org/officeDocument/2006/relationships/hyperlink" Target="https://www.kegg.jp/dbget-bin/www_bget?ko:" TargetMode="External"/><Relationship Id="rId5300" Type="http://schemas.openxmlformats.org/officeDocument/2006/relationships/hyperlink" Target="https://www.kegg.jp/dbget-bin/www_bget?ko:" TargetMode="External"/><Relationship Id="rId7058" Type="http://schemas.openxmlformats.org/officeDocument/2006/relationships/hyperlink" Target="https://www.kegg.jp/dbget-bin/www_bget?ko:" TargetMode="External"/><Relationship Id="rId8456" Type="http://schemas.openxmlformats.org/officeDocument/2006/relationships/hyperlink" Target="https://www.kegg.jp/dbget-bin/www_bget?ko:K21430" TargetMode="External"/><Relationship Id="rId8663" Type="http://schemas.openxmlformats.org/officeDocument/2006/relationships/hyperlink" Target="https://www.kegg.jp/dbget-bin/www_bget?ko:" TargetMode="External"/><Relationship Id="rId8870" Type="http://schemas.openxmlformats.org/officeDocument/2006/relationships/hyperlink" Target="https://www.kegg.jp/dbget-bin/www_bget?ko:" TargetMode="External"/><Relationship Id="rId9507" Type="http://schemas.openxmlformats.org/officeDocument/2006/relationships/hyperlink" Target="https://www.kegg.jp/kegg-bin/blastkoala_result_gene_list?id=fdcc166cff7cf902907463ff7eff1e42019cc537&amp;passwd=rLRQUz&amp;type=blastkoala&amp;code=user&amp;target=fig%7C1029756%2E3%2Epeg%2E3170" TargetMode="External"/><Relationship Id="rId9714" Type="http://schemas.openxmlformats.org/officeDocument/2006/relationships/hyperlink" Target="https://www.kegg.jp/kegg-bin/blastkoala_result_gene_list?id=fdcc166cff7cf902907463ff7eff1e42019cc537&amp;passwd=rLRQUz&amp;type=blastkoala&amp;code=user&amp;target=fig%7C1029756%2E3%2Epeg%2E3239" TargetMode="External"/><Relationship Id="rId9921" Type="http://schemas.openxmlformats.org/officeDocument/2006/relationships/hyperlink" Target="https://www.kegg.jp/kegg-bin/blastkoala_result_gene_list?id=fdcc166cff7cf902907463ff7eff1e42019cc537&amp;passwd=rLRQUz&amp;type=blastkoala&amp;code=user&amp;target=fig%7C1029756%2E3%2Epeg%2E3308" TargetMode="External"/><Relationship Id="rId10179" Type="http://schemas.openxmlformats.org/officeDocument/2006/relationships/hyperlink" Target="https://www.kegg.jp/kegg-bin/blastkoala_result_gene_list?id=fdcc166cff7cf902907463ff7eff1e42019cc537&amp;passwd=rLRQUz&amp;type=blastkoala&amp;code=user&amp;target=fig%7C1029756%2E3%2Epeg%2E3394" TargetMode="External"/><Relationship Id="rId10386" Type="http://schemas.openxmlformats.org/officeDocument/2006/relationships/hyperlink" Target="https://www.kegg.jp/kegg-bin/blastkoala_result_gene_list?id=fdcc166cff7cf902907463ff7eff1e42019cc537&amp;passwd=rLRQUz&amp;type=blastkoala&amp;code=user&amp;target=fig%7C1029756%2E3%2Epeg%2E3463" TargetMode="External"/><Relationship Id="rId10593" Type="http://schemas.openxmlformats.org/officeDocument/2006/relationships/hyperlink" Target="https://www.kegg.jp/kegg-bin/blastkoala_result_gene_list?id=fdcc166cff7cf902907463ff7eff1e42019cc537&amp;passwd=rLRQUz&amp;type=blastkoala&amp;code=user&amp;target=fig%7C1029756%2E3%2Epeg%2E3532" TargetMode="External"/><Relationship Id="rId1703" Type="http://schemas.openxmlformats.org/officeDocument/2006/relationships/hyperlink" Target="https://www.kegg.jp/dbget-bin/www_bget?ko:" TargetMode="External"/><Relationship Id="rId1910" Type="http://schemas.openxmlformats.org/officeDocument/2006/relationships/hyperlink" Target="https://www.kegg.jp/dbget-bin/www_bget?ko:K05565" TargetMode="External"/><Relationship Id="rId4859" Type="http://schemas.openxmlformats.org/officeDocument/2006/relationships/hyperlink" Target="https://www.kegg.jp/dbget-bin/www_bget?ko:" TargetMode="External"/><Relationship Id="rId7265" Type="http://schemas.openxmlformats.org/officeDocument/2006/relationships/hyperlink" Target="https://www.kegg.jp/dbget-bin/www_bget?ko:" TargetMode="External"/><Relationship Id="rId7472" Type="http://schemas.openxmlformats.org/officeDocument/2006/relationships/hyperlink" Target="https://www.kegg.jp/dbget-bin/www_bget?ko:" TargetMode="External"/><Relationship Id="rId8109" Type="http://schemas.openxmlformats.org/officeDocument/2006/relationships/hyperlink" Target="https://www.kegg.jp/kegg-bin/blastkoala_result_gene_list?id=fdcc166cff7cf902907463ff7eff1e42019cc537&amp;passwd=rLRQUz&amp;type=blastkoala&amp;code=user&amp;target=fig%7C1029756%2E3%2Epeg%2E2704" TargetMode="External"/><Relationship Id="rId8316" Type="http://schemas.openxmlformats.org/officeDocument/2006/relationships/hyperlink" Target="https://www.kegg.jp/kegg-bin/blastkoala_result_gene_list?id=fdcc166cff7cf902907463ff7eff1e42019cc537&amp;passwd=rLRQUz&amp;type=blastkoala&amp;code=user&amp;target=fig%7C1029756%2E3%2Epeg%2E2773" TargetMode="External"/><Relationship Id="rId8523" Type="http://schemas.openxmlformats.org/officeDocument/2006/relationships/hyperlink" Target="https://www.kegg.jp/kegg-bin/blastkoala_result_gene_list?id=fdcc166cff7cf902907463ff7eff1e42019cc537&amp;passwd=rLRQUz&amp;type=blastkoala&amp;code=user&amp;target=fig%7C1029756%2E3%2Epeg%2E2842" TargetMode="External"/><Relationship Id="rId8730" Type="http://schemas.openxmlformats.org/officeDocument/2006/relationships/hyperlink" Target="https://www.kegg.jp/kegg-bin/blastkoala_result_gene_list?id=fdcc166cff7cf902907463ff7eff1e42019cc537&amp;passwd=rLRQUz&amp;type=blastkoala&amp;code=user&amp;target=fig%7C1029756%2E3%2Epeg%2E2911" TargetMode="External"/><Relationship Id="rId10039" Type="http://schemas.openxmlformats.org/officeDocument/2006/relationships/hyperlink" Target="https://www.kegg.jp/dbget-bin/www_bget?ko:" TargetMode="External"/><Relationship Id="rId10246" Type="http://schemas.openxmlformats.org/officeDocument/2006/relationships/hyperlink" Target="https://www.kegg.jp/dbget-bin/www_bget?ko:K15721" TargetMode="External"/><Relationship Id="rId10453" Type="http://schemas.openxmlformats.org/officeDocument/2006/relationships/hyperlink" Target="https://www.kegg.jp/dbget-bin/www_bget?ko:" TargetMode="External"/><Relationship Id="rId3668" Type="http://schemas.openxmlformats.org/officeDocument/2006/relationships/hyperlink" Target="https://www.kegg.jp/dbget-bin/www_bget?ko:K03041" TargetMode="External"/><Relationship Id="rId3875" Type="http://schemas.openxmlformats.org/officeDocument/2006/relationships/hyperlink" Target="https://www.kegg.jp/dbget-bin/www_bget?ko:K01174" TargetMode="External"/><Relationship Id="rId4719" Type="http://schemas.openxmlformats.org/officeDocument/2006/relationships/hyperlink" Target="https://www.kegg.jp/kegg-bin/blastkoala_result_gene_list?id=fdcc166cff7cf902907463ff7eff1e42019cc537&amp;passwd=rLRQUz&amp;type=blastkoala&amp;code=user&amp;target=fig%7C1029756%2E3%2Epeg%2E1574" TargetMode="External"/><Relationship Id="rId4926" Type="http://schemas.openxmlformats.org/officeDocument/2006/relationships/hyperlink" Target="https://www.kegg.jp/kegg-bin/blastkoala_result_gene_list?id=fdcc166cff7cf902907463ff7eff1e42019cc537&amp;passwd=rLRQUz&amp;type=blastkoala&amp;code=user&amp;target=fig%7C1029756%2E3%2Epeg%2E1643" TargetMode="External"/><Relationship Id="rId6074" Type="http://schemas.openxmlformats.org/officeDocument/2006/relationships/hyperlink" Target="https://www.kegg.jp/dbget-bin/www_bget?ko:K01802" TargetMode="External"/><Relationship Id="rId6281" Type="http://schemas.openxmlformats.org/officeDocument/2006/relationships/hyperlink" Target="https://www.kegg.jp/dbget-bin/www_bget?ko:" TargetMode="External"/><Relationship Id="rId7125" Type="http://schemas.openxmlformats.org/officeDocument/2006/relationships/hyperlink" Target="https://www.kegg.jp/kegg-bin/blastkoala_result_gene_list?id=fdcc166cff7cf902907463ff7eff1e42019cc537&amp;passwd=rLRQUz&amp;type=blastkoala&amp;code=user&amp;target=fig%7C1029756%2E3%2Epeg%2E2376" TargetMode="External"/><Relationship Id="rId7332" Type="http://schemas.openxmlformats.org/officeDocument/2006/relationships/hyperlink" Target="https://www.kegg.jp/kegg-bin/blastkoala_result_gene_list?id=fdcc166cff7cf902907463ff7eff1e42019cc537&amp;passwd=rLRQUz&amp;type=blastkoala&amp;code=user&amp;target=fig%7C1029756%2E3%2Epeg%2E2445" TargetMode="External"/><Relationship Id="rId10106" Type="http://schemas.openxmlformats.org/officeDocument/2006/relationships/hyperlink" Target="https://www.kegg.jp/dbget-bin/www_bget?ko:K15352" TargetMode="External"/><Relationship Id="rId10313" Type="http://schemas.openxmlformats.org/officeDocument/2006/relationships/hyperlink" Target="https://www.kegg.jp/dbget-bin/www_bget?ko:" TargetMode="External"/><Relationship Id="rId589" Type="http://schemas.openxmlformats.org/officeDocument/2006/relationships/hyperlink" Target="https://www.kegg.jp/kegg-bin/blastkoala_result_gene_list?id=fdcc166cff7cf902907463ff7eff1e42019cc537&amp;passwd=rLRQUz&amp;type=blastkoala&amp;code=user&amp;target=fig%7C1029756%2E3%2Epeg%2E197" TargetMode="External"/><Relationship Id="rId796" Type="http://schemas.openxmlformats.org/officeDocument/2006/relationships/hyperlink" Target="https://www.kegg.jp/kegg-bin/blastkoala_result_gene_list?id=fdcc166cff7cf902907463ff7eff1e42019cc537&amp;passwd=rLRQUz&amp;type=blastkoala&amp;code=user&amp;target=fig%7C1029756%2E3%2Epeg%2E266" TargetMode="External"/><Relationship Id="rId2477" Type="http://schemas.openxmlformats.org/officeDocument/2006/relationships/hyperlink" Target="https://www.kegg.jp/dbget-bin/www_bget?ko:" TargetMode="External"/><Relationship Id="rId2684" Type="http://schemas.openxmlformats.org/officeDocument/2006/relationships/hyperlink" Target="https://www.kegg.jp/dbget-bin/www_bget?ko:K01698" TargetMode="External"/><Relationship Id="rId3528" Type="http://schemas.openxmlformats.org/officeDocument/2006/relationships/hyperlink" Target="https://www.kegg.jp/kegg-bin/blastkoala_result_gene_list?id=fdcc166cff7cf902907463ff7eff1e42019cc537&amp;passwd=rLRQUz&amp;type=blastkoala&amp;code=user&amp;target=fig%7C1029756%2E3%2Epeg%2E1176" TargetMode="External"/><Relationship Id="rId3735" Type="http://schemas.openxmlformats.org/officeDocument/2006/relationships/hyperlink" Target="https://www.kegg.jp/kegg-bin/blastkoala_result_gene_list?id=fdcc166cff7cf902907463ff7eff1e42019cc537&amp;passwd=rLRQUz&amp;type=blastkoala&amp;code=user&amp;target=fig%7C1029756%2E3%2Epeg%2E1246" TargetMode="External"/><Relationship Id="rId5090" Type="http://schemas.openxmlformats.org/officeDocument/2006/relationships/hyperlink" Target="https://www.kegg.jp/dbget-bin/www_bget?ko:K02340" TargetMode="External"/><Relationship Id="rId6141" Type="http://schemas.openxmlformats.org/officeDocument/2006/relationships/hyperlink" Target="https://www.kegg.jp/kegg-bin/blastkoala_result_gene_list?id=fdcc166cff7cf902907463ff7eff1e42019cc537&amp;passwd=rLRQUz&amp;type=blastkoala&amp;code=user&amp;target=fig%7C1029756%2E3%2Epeg%2E2048" TargetMode="External"/><Relationship Id="rId9297" Type="http://schemas.openxmlformats.org/officeDocument/2006/relationships/hyperlink" Target="https://www.kegg.jp/kegg-bin/blastkoala_result_gene_list?id=fdcc166cff7cf902907463ff7eff1e42019cc537&amp;passwd=rLRQUz&amp;type=blastkoala&amp;code=user&amp;target=fig%7C1029756%2E3%2Epeg%2E3100" TargetMode="External"/><Relationship Id="rId10520" Type="http://schemas.openxmlformats.org/officeDocument/2006/relationships/hyperlink" Target="https://www.kegg.jp/dbget-bin/www_bget?ko:" TargetMode="External"/><Relationship Id="rId449" Type="http://schemas.openxmlformats.org/officeDocument/2006/relationships/hyperlink" Target="https://www.kegg.jp/dbget-bin/www_bget?ko:K10563" TargetMode="External"/><Relationship Id="rId656" Type="http://schemas.openxmlformats.org/officeDocument/2006/relationships/hyperlink" Target="https://www.kegg.jp/dbget-bin/www_bget?ko:" TargetMode="External"/><Relationship Id="rId863" Type="http://schemas.openxmlformats.org/officeDocument/2006/relationships/hyperlink" Target="https://www.kegg.jp/dbget-bin/www_bget?ko:K00627" TargetMode="External"/><Relationship Id="rId1079" Type="http://schemas.openxmlformats.org/officeDocument/2006/relationships/hyperlink" Target="https://www.kegg.jp/dbget-bin/www_bget?ko:" TargetMode="External"/><Relationship Id="rId1286" Type="http://schemas.openxmlformats.org/officeDocument/2006/relationships/hyperlink" Target="https://www.kegg.jp/dbget-bin/www_bget?ko:K06997" TargetMode="External"/><Relationship Id="rId1493" Type="http://schemas.openxmlformats.org/officeDocument/2006/relationships/hyperlink" Target="https://www.kegg.jp/dbget-bin/www_bget?ko:K03521" TargetMode="External"/><Relationship Id="rId2337" Type="http://schemas.openxmlformats.org/officeDocument/2006/relationships/hyperlink" Target="https://www.kegg.jp/kegg-bin/blastkoala_result_gene_list?id=fdcc166cff7cf902907463ff7eff1e42019cc537&amp;passwd=rLRQUz&amp;type=blastkoala&amp;code=user&amp;target=fig%7C1029756%2E3%2Epeg%2E779" TargetMode="External"/><Relationship Id="rId2544" Type="http://schemas.openxmlformats.org/officeDocument/2006/relationships/hyperlink" Target="https://www.kegg.jp/kegg-bin/blastkoala_result_gene_list?id=fdcc166cff7cf902907463ff7eff1e42019cc537&amp;passwd=rLRQUz&amp;type=blastkoala&amp;code=user&amp;target=fig%7C1029756%2E3%2Epeg%2E848" TargetMode="External"/><Relationship Id="rId2891" Type="http://schemas.openxmlformats.org/officeDocument/2006/relationships/hyperlink" Target="https://www.kegg.jp/dbget-bin/www_bget?ko:K06217" TargetMode="External"/><Relationship Id="rId3942" Type="http://schemas.openxmlformats.org/officeDocument/2006/relationships/hyperlink" Target="https://www.kegg.jp/kegg-bin/blastkoala_result_gene_list?id=fdcc166cff7cf902907463ff7eff1e42019cc537&amp;passwd=rLRQUz&amp;type=blastkoala&amp;code=user&amp;target=fig%7C1029756%2E3%2Epeg%2E1315" TargetMode="External"/><Relationship Id="rId6001" Type="http://schemas.openxmlformats.org/officeDocument/2006/relationships/hyperlink" Target="https://www.kegg.jp/dbget-bin/www_bget?ko:" TargetMode="External"/><Relationship Id="rId9157" Type="http://schemas.openxmlformats.org/officeDocument/2006/relationships/hyperlink" Target="https://www.kegg.jp/dbget-bin/www_bget?ko:K02005" TargetMode="External"/><Relationship Id="rId9364" Type="http://schemas.openxmlformats.org/officeDocument/2006/relationships/hyperlink" Target="https://www.kegg.jp/dbget-bin/www_bget?ko:K04080" TargetMode="External"/><Relationship Id="rId9571" Type="http://schemas.openxmlformats.org/officeDocument/2006/relationships/hyperlink" Target="https://www.kegg.jp/dbget-bin/www_bget?ko:K00560" TargetMode="External"/><Relationship Id="rId309" Type="http://schemas.openxmlformats.org/officeDocument/2006/relationships/hyperlink" Target="https://www.kegg.jp/dbget-bin/www_bget?ko:" TargetMode="External"/><Relationship Id="rId516" Type="http://schemas.openxmlformats.org/officeDocument/2006/relationships/hyperlink" Target="https://www.kegg.jp/dbget-bin/www_bget?ko:K02238" TargetMode="External"/><Relationship Id="rId1146" Type="http://schemas.openxmlformats.org/officeDocument/2006/relationships/hyperlink" Target="https://www.kegg.jp/dbget-bin/www_bget?ko:" TargetMode="External"/><Relationship Id="rId2751" Type="http://schemas.openxmlformats.org/officeDocument/2006/relationships/hyperlink" Target="https://www.kegg.jp/kegg-bin/blastkoala_result_gene_list?id=fdcc166cff7cf902907463ff7eff1e42019cc537&amp;passwd=rLRQUz&amp;type=blastkoala&amp;code=user&amp;target=fig%7C1029756%2E3%2Epeg%2E917" TargetMode="External"/><Relationship Id="rId3802" Type="http://schemas.openxmlformats.org/officeDocument/2006/relationships/hyperlink" Target="https://www.kegg.jp/dbget-bin/www_bget?ko:" TargetMode="External"/><Relationship Id="rId6958" Type="http://schemas.openxmlformats.org/officeDocument/2006/relationships/hyperlink" Target="https://www.kegg.jp/dbget-bin/www_bget?ko:" TargetMode="External"/><Relationship Id="rId8173" Type="http://schemas.openxmlformats.org/officeDocument/2006/relationships/hyperlink" Target="https://www.kegg.jp/dbget-bin/www_bget?ko:K01649" TargetMode="External"/><Relationship Id="rId8380" Type="http://schemas.openxmlformats.org/officeDocument/2006/relationships/hyperlink" Target="https://www.kegg.jp/dbget-bin/www_bget?ko:" TargetMode="External"/><Relationship Id="rId9017" Type="http://schemas.openxmlformats.org/officeDocument/2006/relationships/hyperlink" Target="https://www.kegg.jp/dbget-bin/www_bget?ko:K01669" TargetMode="External"/><Relationship Id="rId9224" Type="http://schemas.openxmlformats.org/officeDocument/2006/relationships/hyperlink" Target="https://www.kegg.jp/dbget-bin/www_bget?ko:" TargetMode="External"/><Relationship Id="rId723" Type="http://schemas.openxmlformats.org/officeDocument/2006/relationships/hyperlink" Target="https://www.kegg.jp/dbget-bin/www_bget?ko:" TargetMode="External"/><Relationship Id="rId930" Type="http://schemas.openxmlformats.org/officeDocument/2006/relationships/hyperlink" Target="https://www.kegg.jp/dbget-bin/www_bget?ko:K09748" TargetMode="External"/><Relationship Id="rId1006" Type="http://schemas.openxmlformats.org/officeDocument/2006/relationships/hyperlink" Target="https://www.kegg.jp/kegg-bin/blastkoala_result_gene_list?id=fdcc166cff7cf902907463ff7eff1e42019cc537&amp;passwd=rLRQUz&amp;type=blastkoala&amp;code=user&amp;target=fig%7C1029756%2E3%2Epeg%2E336" TargetMode="External"/><Relationship Id="rId1353" Type="http://schemas.openxmlformats.org/officeDocument/2006/relationships/hyperlink" Target="https://www.kegg.jp/dbget-bin/www_bget?ko:" TargetMode="External"/><Relationship Id="rId1560" Type="http://schemas.openxmlformats.org/officeDocument/2006/relationships/hyperlink" Target="https://www.kegg.jp/dbget-bin/www_bget?ko:" TargetMode="External"/><Relationship Id="rId2404" Type="http://schemas.openxmlformats.org/officeDocument/2006/relationships/hyperlink" Target="https://www.kegg.jp/dbget-bin/www_bget?ko:K02390" TargetMode="External"/><Relationship Id="rId2611" Type="http://schemas.openxmlformats.org/officeDocument/2006/relationships/hyperlink" Target="https://www.kegg.jp/dbget-bin/www_bget?ko:K02012" TargetMode="External"/><Relationship Id="rId5767" Type="http://schemas.openxmlformats.org/officeDocument/2006/relationships/hyperlink" Target="https://www.kegg.jp/dbget-bin/www_bget?ko:K07126" TargetMode="External"/><Relationship Id="rId5974" Type="http://schemas.openxmlformats.org/officeDocument/2006/relationships/hyperlink" Target="https://www.kegg.jp/dbget-bin/www_bget?ko:K08167" TargetMode="External"/><Relationship Id="rId6818" Type="http://schemas.openxmlformats.org/officeDocument/2006/relationships/hyperlink" Target="https://www.kegg.jp/dbget-bin/www_bget?ko:" TargetMode="External"/><Relationship Id="rId8033" Type="http://schemas.openxmlformats.org/officeDocument/2006/relationships/hyperlink" Target="https://www.kegg.jp/dbget-bin/www_bget?ko:K05844" TargetMode="External"/><Relationship Id="rId9431" Type="http://schemas.openxmlformats.org/officeDocument/2006/relationships/hyperlink" Target="https://www.kegg.jp/dbget-bin/www_bget?ko:" TargetMode="External"/><Relationship Id="rId1213" Type="http://schemas.openxmlformats.org/officeDocument/2006/relationships/hyperlink" Target="https://www.kegg.jp/kegg-bin/blastkoala_result_gene_list?id=fdcc166cff7cf902907463ff7eff1e42019cc537&amp;passwd=rLRQUz&amp;type=blastkoala&amp;code=user&amp;target=fig%7C1029756%2E3%2Epeg%2E405" TargetMode="External"/><Relationship Id="rId1420" Type="http://schemas.openxmlformats.org/officeDocument/2006/relationships/hyperlink" Target="https://www.kegg.jp/kegg-bin/blastkoala_result_gene_list?id=fdcc166cff7cf902907463ff7eff1e42019cc537&amp;passwd=rLRQUz&amp;type=blastkoala&amp;code=user&amp;target=fig%7C1029756%2E3%2Epeg%2E474" TargetMode="External"/><Relationship Id="rId4369" Type="http://schemas.openxmlformats.org/officeDocument/2006/relationships/hyperlink" Target="https://www.kegg.jp/dbget-bin/www_bget?ko:" TargetMode="External"/><Relationship Id="rId4576" Type="http://schemas.openxmlformats.org/officeDocument/2006/relationships/hyperlink" Target="https://www.kegg.jp/dbget-bin/www_bget?ko:" TargetMode="External"/><Relationship Id="rId4783" Type="http://schemas.openxmlformats.org/officeDocument/2006/relationships/hyperlink" Target="https://www.kegg.jp/dbget-bin/www_bget?ko:K00406" TargetMode="External"/><Relationship Id="rId4990" Type="http://schemas.openxmlformats.org/officeDocument/2006/relationships/hyperlink" Target="https://www.kegg.jp/dbget-bin/www_bget?ko:K11927" TargetMode="External"/><Relationship Id="rId5627" Type="http://schemas.openxmlformats.org/officeDocument/2006/relationships/hyperlink" Target="https://www.kegg.jp/dbget-bin/www_bget?ko:" TargetMode="External"/><Relationship Id="rId5834" Type="http://schemas.openxmlformats.org/officeDocument/2006/relationships/hyperlink" Target="https://www.kegg.jp/dbget-bin/www_bget?ko:" TargetMode="External"/><Relationship Id="rId8240" Type="http://schemas.openxmlformats.org/officeDocument/2006/relationships/hyperlink" Target="https://www.kegg.jp/dbget-bin/www_bget?ko:" TargetMode="External"/><Relationship Id="rId10170" Type="http://schemas.openxmlformats.org/officeDocument/2006/relationships/hyperlink" Target="https://www.kegg.jp/kegg-bin/blastkoala_result_gene_list?id=fdcc166cff7cf902907463ff7eff1e42019cc537&amp;passwd=rLRQUz&amp;type=blastkoala&amp;code=user&amp;target=fig%7C1029756%2E3%2Epeg%2E3391" TargetMode="External"/><Relationship Id="rId3178" Type="http://schemas.openxmlformats.org/officeDocument/2006/relationships/hyperlink" Target="https://www.kegg.jp/dbget-bin/www_bget?ko:" TargetMode="External"/><Relationship Id="rId3385" Type="http://schemas.openxmlformats.org/officeDocument/2006/relationships/hyperlink" Target="https://www.kegg.jp/dbget-bin/www_bget?ko:K02109" TargetMode="External"/><Relationship Id="rId3592" Type="http://schemas.openxmlformats.org/officeDocument/2006/relationships/hyperlink" Target="https://www.kegg.jp/dbget-bin/www_bget?ko:K03841" TargetMode="External"/><Relationship Id="rId4229" Type="http://schemas.openxmlformats.org/officeDocument/2006/relationships/hyperlink" Target="https://www.kegg.jp/dbget-bin/www_bget?ko:" TargetMode="External"/><Relationship Id="rId4436" Type="http://schemas.openxmlformats.org/officeDocument/2006/relationships/hyperlink" Target="https://www.kegg.jp/dbget-bin/www_bget?ko:" TargetMode="External"/><Relationship Id="rId4643" Type="http://schemas.openxmlformats.org/officeDocument/2006/relationships/hyperlink" Target="https://www.kegg.jp/dbget-bin/www_bget?ko:" TargetMode="External"/><Relationship Id="rId4850" Type="http://schemas.openxmlformats.org/officeDocument/2006/relationships/hyperlink" Target="https://www.kegg.jp/dbget-bin/www_bget?ko:" TargetMode="External"/><Relationship Id="rId5901" Type="http://schemas.openxmlformats.org/officeDocument/2006/relationships/hyperlink" Target="https://www.kegg.jp/kegg-bin/blastkoala_result_gene_list?id=fdcc166cff7cf902907463ff7eff1e42019cc537&amp;passwd=rLRQUz&amp;type=blastkoala&amp;code=user&amp;target=fig%7C1029756%2E3%2Epeg%2E1968" TargetMode="External"/><Relationship Id="rId7799" Type="http://schemas.openxmlformats.org/officeDocument/2006/relationships/hyperlink" Target="https://www.kegg.jp/dbget-bin/www_bget?ko:K05833" TargetMode="External"/><Relationship Id="rId8100" Type="http://schemas.openxmlformats.org/officeDocument/2006/relationships/hyperlink" Target="https://www.kegg.jp/kegg-bin/blastkoala_result_gene_list?id=fdcc166cff7cf902907463ff7eff1e42019cc537&amp;passwd=rLRQUz&amp;type=blastkoala&amp;code=user&amp;target=fig%7C1029756%2E3%2Epeg%2E2701" TargetMode="External"/><Relationship Id="rId10030" Type="http://schemas.openxmlformats.org/officeDocument/2006/relationships/hyperlink" Target="https://www.kegg.jp/dbget-bin/www_bget?ko:" TargetMode="External"/><Relationship Id="rId2194" Type="http://schemas.openxmlformats.org/officeDocument/2006/relationships/hyperlink" Target="https://www.kegg.jp/dbget-bin/www_bget?ko:" TargetMode="External"/><Relationship Id="rId3038" Type="http://schemas.openxmlformats.org/officeDocument/2006/relationships/hyperlink" Target="https://www.kegg.jp/dbget-bin/www_bget?ko:" TargetMode="External"/><Relationship Id="rId3245" Type="http://schemas.openxmlformats.org/officeDocument/2006/relationships/hyperlink" Target="https://www.kegg.jp/dbget-bin/www_bget?ko:" TargetMode="External"/><Relationship Id="rId3452" Type="http://schemas.openxmlformats.org/officeDocument/2006/relationships/hyperlink" Target="https://www.kegg.jp/dbget-bin/www_bget?ko:" TargetMode="External"/><Relationship Id="rId4503" Type="http://schemas.openxmlformats.org/officeDocument/2006/relationships/hyperlink" Target="https://www.kegg.jp/kegg-bin/blastkoala_result_gene_list?id=fdcc166cff7cf902907463ff7eff1e42019cc537&amp;passwd=rLRQUz&amp;type=blastkoala&amp;code=user&amp;target=fig%7C1029756%2E3%2Epeg%2E1502" TargetMode="External"/><Relationship Id="rId4710" Type="http://schemas.openxmlformats.org/officeDocument/2006/relationships/hyperlink" Target="https://www.kegg.jp/kegg-bin/blastkoala_result_gene_list?id=fdcc166cff7cf902907463ff7eff1e42019cc537&amp;passwd=rLRQUz&amp;type=blastkoala&amp;code=user&amp;target=fig%7C1029756%2E3%2Epeg%2E1571" TargetMode="External"/><Relationship Id="rId7659" Type="http://schemas.openxmlformats.org/officeDocument/2006/relationships/hyperlink" Target="https://www.kegg.jp/kegg-bin/blastkoala_result_gene_list?id=fdcc166cff7cf902907463ff7eff1e42019cc537&amp;passwd=rLRQUz&amp;type=blastkoala&amp;code=user&amp;target=fig%7C1029756%2E3%2Epeg%2E2554" TargetMode="External"/><Relationship Id="rId7866" Type="http://schemas.openxmlformats.org/officeDocument/2006/relationships/hyperlink" Target="https://www.kegg.jp/kegg-bin/blastkoala_result_gene_list?id=fdcc166cff7cf902907463ff7eff1e42019cc537&amp;passwd=rLRQUz&amp;type=blastkoala&amp;code=user&amp;target=fig%7C1029756%2E3%2Epeg%2E2623" TargetMode="External"/><Relationship Id="rId166" Type="http://schemas.openxmlformats.org/officeDocument/2006/relationships/hyperlink" Target="https://www.kegg.jp/kegg-bin/blastkoala_result_gene_list?id=fdcc166cff7cf902907463ff7eff1e42019cc537&amp;passwd=rLRQUz&amp;type=blastkoala&amp;code=user&amp;target=fig%7C1029756%2E3%2Epeg%2E56" TargetMode="External"/><Relationship Id="rId373" Type="http://schemas.openxmlformats.org/officeDocument/2006/relationships/hyperlink" Target="https://www.kegg.jp/kegg-bin/blastkoala_result_gene_list?id=fdcc166cff7cf902907463ff7eff1e42019cc537&amp;passwd=rLRQUz&amp;type=blastkoala&amp;code=user&amp;target=fig%7C1029756%2E3%2Epeg%2E125" TargetMode="External"/><Relationship Id="rId580" Type="http://schemas.openxmlformats.org/officeDocument/2006/relationships/hyperlink" Target="https://www.kegg.jp/kegg-bin/blastkoala_result_gene_list?id=fdcc166cff7cf902907463ff7eff1e42019cc537&amp;passwd=rLRQUz&amp;type=blastkoala&amp;code=user&amp;target=fig%7C1029756%2E3%2Epeg%2E194" TargetMode="External"/><Relationship Id="rId2054" Type="http://schemas.openxmlformats.org/officeDocument/2006/relationships/hyperlink" Target="https://www.kegg.jp/dbget-bin/www_bget?ko:" TargetMode="External"/><Relationship Id="rId2261" Type="http://schemas.openxmlformats.org/officeDocument/2006/relationships/hyperlink" Target="https://www.kegg.jp/dbget-bin/www_bget?ko:K07645" TargetMode="External"/><Relationship Id="rId3105" Type="http://schemas.openxmlformats.org/officeDocument/2006/relationships/hyperlink" Target="https://www.kegg.jp/kegg-bin/blastkoala_result_gene_list?id=fdcc166cff7cf902907463ff7eff1e42019cc537&amp;passwd=rLRQUz&amp;type=blastkoala&amp;code=user&amp;target=fig%7C1029756%2E3%2Epeg%2E1035" TargetMode="External"/><Relationship Id="rId3312" Type="http://schemas.openxmlformats.org/officeDocument/2006/relationships/hyperlink" Target="https://www.kegg.jp/kegg-bin/blastkoala_result_gene_list?id=fdcc166cff7cf902907463ff7eff1e42019cc537&amp;passwd=rLRQUz&amp;type=blastkoala&amp;code=user&amp;target=fig%7C1029756%2E3%2Epeg%2E1104" TargetMode="External"/><Relationship Id="rId6468" Type="http://schemas.openxmlformats.org/officeDocument/2006/relationships/hyperlink" Target="https://www.kegg.jp/kegg-bin/blastkoala_result_gene_list?id=fdcc166cff7cf902907463ff7eff1e42019cc537&amp;passwd=rLRQUz&amp;type=blastkoala&amp;code=user&amp;target=fig%7C1029756%2E3%2Epeg%2E2157" TargetMode="External"/><Relationship Id="rId6675" Type="http://schemas.openxmlformats.org/officeDocument/2006/relationships/hyperlink" Target="https://www.kegg.jp/kegg-bin/blastkoala_result_gene_list?id=fdcc166cff7cf902907463ff7eff1e42019cc537&amp;passwd=rLRQUz&amp;type=blastkoala&amp;code=user&amp;target=fig%7C1029756%2E3%2Epeg%2E2226" TargetMode="External"/><Relationship Id="rId7519" Type="http://schemas.openxmlformats.org/officeDocument/2006/relationships/hyperlink" Target="https://www.kegg.jp/dbget-bin/www_bget?ko:" TargetMode="External"/><Relationship Id="rId8917" Type="http://schemas.openxmlformats.org/officeDocument/2006/relationships/hyperlink" Target="https://www.kegg.jp/dbget-bin/www_bget?ko:" TargetMode="External"/><Relationship Id="rId9081" Type="http://schemas.openxmlformats.org/officeDocument/2006/relationships/hyperlink" Target="https://www.kegg.jp/kegg-bin/blastkoala_result_gene_list?id=fdcc166cff7cf902907463ff7eff1e42019cc537&amp;passwd=rLRQUz&amp;type=blastkoala&amp;code=user&amp;target=fig%7C1029756%2E3%2Epeg%2E3028" TargetMode="External"/><Relationship Id="rId233" Type="http://schemas.openxmlformats.org/officeDocument/2006/relationships/hyperlink" Target="https://www.kegg.jp/dbget-bin/www_bget?ko:" TargetMode="External"/><Relationship Id="rId440" Type="http://schemas.openxmlformats.org/officeDocument/2006/relationships/hyperlink" Target="https://www.kegg.jp/dbget-bin/www_bget?ko:" TargetMode="External"/><Relationship Id="rId1070" Type="http://schemas.openxmlformats.org/officeDocument/2006/relationships/hyperlink" Target="https://www.kegg.jp/dbget-bin/www_bget?ko:K01644" TargetMode="External"/><Relationship Id="rId2121" Type="http://schemas.openxmlformats.org/officeDocument/2006/relationships/hyperlink" Target="https://www.kegg.jp/kegg-bin/blastkoala_result_gene_list?id=fdcc166cff7cf902907463ff7eff1e42019cc537&amp;passwd=rLRQUz&amp;type=blastkoala&amp;code=user&amp;target=fig%7C1029756%2E3%2Epeg%2E707" TargetMode="External"/><Relationship Id="rId5277" Type="http://schemas.openxmlformats.org/officeDocument/2006/relationships/hyperlink" Target="https://www.kegg.jp/kegg-bin/blastkoala_result_gene_list?id=fdcc166cff7cf902907463ff7eff1e42019cc537&amp;passwd=rLRQUz&amp;type=blastkoala&amp;code=user&amp;target=fig%7C1029756%2E3%2Epeg%2E1760" TargetMode="External"/><Relationship Id="rId5484" Type="http://schemas.openxmlformats.org/officeDocument/2006/relationships/hyperlink" Target="https://www.kegg.jp/kegg-bin/blastkoala_result_gene_list?id=fdcc166cff7cf902907463ff7eff1e42019cc537&amp;passwd=rLRQUz&amp;type=blastkoala&amp;code=user&amp;target=fig%7C1029756%2E3%2Epeg%2E1829" TargetMode="External"/><Relationship Id="rId6328" Type="http://schemas.openxmlformats.org/officeDocument/2006/relationships/hyperlink" Target="https://www.kegg.jp/dbget-bin/www_bget?ko:K12256" TargetMode="External"/><Relationship Id="rId6882" Type="http://schemas.openxmlformats.org/officeDocument/2006/relationships/hyperlink" Target="https://www.kegg.jp/kegg-bin/blastkoala_result_gene_list?id=fdcc166cff7cf902907463ff7eff1e42019cc537&amp;passwd=rLRQUz&amp;type=blastkoala&amp;code=user&amp;target=fig%7C1029756%2E3%2Epeg%2E2295" TargetMode="External"/><Relationship Id="rId7726" Type="http://schemas.openxmlformats.org/officeDocument/2006/relationships/hyperlink" Target="https://www.kegg.jp/dbget-bin/www_bget?ko:" TargetMode="External"/><Relationship Id="rId7933" Type="http://schemas.openxmlformats.org/officeDocument/2006/relationships/hyperlink" Target="https://www.kegg.jp/dbget-bin/www_bget?ko:K02227" TargetMode="External"/><Relationship Id="rId300" Type="http://schemas.openxmlformats.org/officeDocument/2006/relationships/hyperlink" Target="https://www.kegg.jp/dbget-bin/www_bget?ko:" TargetMode="External"/><Relationship Id="rId4086" Type="http://schemas.openxmlformats.org/officeDocument/2006/relationships/hyperlink" Target="https://www.kegg.jp/kegg-bin/blastkoala_result_gene_list?id=fdcc166cff7cf902907463ff7eff1e42019cc537&amp;passwd=rLRQUz&amp;type=blastkoala&amp;code=user&amp;target=fig%7C1029756%2E3%2Epeg%2E1363" TargetMode="External"/><Relationship Id="rId5137" Type="http://schemas.openxmlformats.org/officeDocument/2006/relationships/hyperlink" Target="https://www.kegg.jp/dbget-bin/www_bget?ko:" TargetMode="External"/><Relationship Id="rId5691" Type="http://schemas.openxmlformats.org/officeDocument/2006/relationships/hyperlink" Target="https://www.kegg.jp/kegg-bin/blastkoala_result_gene_list?id=fdcc166cff7cf902907463ff7eff1e42019cc537&amp;passwd=rLRQUz&amp;type=blastkoala&amp;code=user&amp;target=fig%7C1029756%2E3%2Epeg%2E1898" TargetMode="External"/><Relationship Id="rId6535" Type="http://schemas.openxmlformats.org/officeDocument/2006/relationships/hyperlink" Target="https://www.kegg.jp/dbget-bin/www_bget?ko:" TargetMode="External"/><Relationship Id="rId6742" Type="http://schemas.openxmlformats.org/officeDocument/2006/relationships/hyperlink" Target="https://www.kegg.jp/dbget-bin/www_bget?ko:K05820" TargetMode="External"/><Relationship Id="rId9898" Type="http://schemas.openxmlformats.org/officeDocument/2006/relationships/hyperlink" Target="https://www.kegg.jp/dbget-bin/www_bget?ko:" TargetMode="External"/><Relationship Id="rId1887" Type="http://schemas.openxmlformats.org/officeDocument/2006/relationships/hyperlink" Target="https://www.kegg.jp/dbget-bin/www_bget?ko:" TargetMode="External"/><Relationship Id="rId2938" Type="http://schemas.openxmlformats.org/officeDocument/2006/relationships/hyperlink" Target="https://www.kegg.jp/dbget-bin/www_bget?ko:" TargetMode="External"/><Relationship Id="rId4293" Type="http://schemas.openxmlformats.org/officeDocument/2006/relationships/hyperlink" Target="https://www.kegg.jp/kegg-bin/blastkoala_result_gene_list?id=fdcc166cff7cf902907463ff7eff1e42019cc537&amp;passwd=rLRQUz&amp;type=blastkoala&amp;code=user&amp;target=fig%7C1029756%2E3%2Epeg%2E1432" TargetMode="External"/><Relationship Id="rId5344" Type="http://schemas.openxmlformats.org/officeDocument/2006/relationships/hyperlink" Target="https://www.kegg.jp/dbget-bin/www_bget?ko:" TargetMode="External"/><Relationship Id="rId5551" Type="http://schemas.openxmlformats.org/officeDocument/2006/relationships/hyperlink" Target="https://www.kegg.jp/dbget-bin/www_bget?ko:" TargetMode="External"/><Relationship Id="rId6602" Type="http://schemas.openxmlformats.org/officeDocument/2006/relationships/hyperlink" Target="https://www.kegg.jp/dbget-bin/www_bget?ko:K02038" TargetMode="External"/><Relationship Id="rId9758" Type="http://schemas.openxmlformats.org/officeDocument/2006/relationships/hyperlink" Target="https://www.kegg.jp/dbget-bin/www_bget?ko:" TargetMode="External"/><Relationship Id="rId9965" Type="http://schemas.openxmlformats.org/officeDocument/2006/relationships/hyperlink" Target="https://www.kegg.jp/dbget-bin/www_bget?ko:" TargetMode="External"/><Relationship Id="rId1747" Type="http://schemas.openxmlformats.org/officeDocument/2006/relationships/hyperlink" Target="https://www.kegg.jp/kegg-bin/blastkoala_result_gene_list?id=fdcc166cff7cf902907463ff7eff1e42019cc537&amp;passwd=rLRQUz&amp;type=blastkoala&amp;code=user&amp;target=fig%7C1029756%2E3%2Epeg%2E583" TargetMode="External"/><Relationship Id="rId1954" Type="http://schemas.openxmlformats.org/officeDocument/2006/relationships/hyperlink" Target="https://www.kegg.jp/dbget-bin/www_bget?ko:K01738" TargetMode="External"/><Relationship Id="rId4153" Type="http://schemas.openxmlformats.org/officeDocument/2006/relationships/hyperlink" Target="https://www.kegg.jp/dbget-bin/www_bget?ko:K01971" TargetMode="External"/><Relationship Id="rId4360" Type="http://schemas.openxmlformats.org/officeDocument/2006/relationships/hyperlink" Target="https://www.kegg.jp/dbget-bin/www_bget?ko:K02229" TargetMode="External"/><Relationship Id="rId5204" Type="http://schemas.openxmlformats.org/officeDocument/2006/relationships/hyperlink" Target="https://www.kegg.jp/dbget-bin/www_bget?ko:" TargetMode="External"/><Relationship Id="rId5411" Type="http://schemas.openxmlformats.org/officeDocument/2006/relationships/hyperlink" Target="https://www.kegg.jp/dbget-bin/www_bget?ko:" TargetMode="External"/><Relationship Id="rId8567" Type="http://schemas.openxmlformats.org/officeDocument/2006/relationships/hyperlink" Target="https://www.kegg.jp/dbget-bin/www_bget?ko:" TargetMode="External"/><Relationship Id="rId8774" Type="http://schemas.openxmlformats.org/officeDocument/2006/relationships/hyperlink" Target="https://www.kegg.jp/dbget-bin/www_bget?ko:" TargetMode="External"/><Relationship Id="rId8981" Type="http://schemas.openxmlformats.org/officeDocument/2006/relationships/hyperlink" Target="https://www.kegg.jp/dbget-bin/www_bget?ko:" TargetMode="External"/><Relationship Id="rId9618" Type="http://schemas.openxmlformats.org/officeDocument/2006/relationships/hyperlink" Target="https://www.kegg.jp/kegg-bin/blastkoala_result_gene_list?id=fdcc166cff7cf902907463ff7eff1e42019cc537&amp;passwd=rLRQUz&amp;type=blastkoala&amp;code=user&amp;target=fig%7C1029756%2E3%2Epeg%2E3207" TargetMode="External"/><Relationship Id="rId9825" Type="http://schemas.openxmlformats.org/officeDocument/2006/relationships/hyperlink" Target="https://www.kegg.jp/kegg-bin/blastkoala_result_gene_list?id=fdcc166cff7cf902907463ff7eff1e42019cc537&amp;passwd=rLRQUz&amp;type=blastkoala&amp;code=user&amp;target=fig%7C1029756%2E3%2Epeg%2E3276" TargetMode="External"/><Relationship Id="rId10497" Type="http://schemas.openxmlformats.org/officeDocument/2006/relationships/hyperlink" Target="https://www.kegg.jp/kegg-bin/blastkoala_result_gene_list?id=fdcc166cff7cf902907463ff7eff1e42019cc537&amp;passwd=rLRQUz&amp;type=blastkoala&amp;code=user&amp;target=fig%7C1029756%2E3%2Epeg%2E3500" TargetMode="External"/><Relationship Id="rId39" Type="http://schemas.openxmlformats.org/officeDocument/2006/relationships/hyperlink" Target="https://www.kegg.jp/dbget-bin/www_bget?ko:" TargetMode="External"/><Relationship Id="rId1607" Type="http://schemas.openxmlformats.org/officeDocument/2006/relationships/hyperlink" Target="https://www.kegg.jp/dbget-bin/www_bget?ko:" TargetMode="External"/><Relationship Id="rId1814" Type="http://schemas.openxmlformats.org/officeDocument/2006/relationships/hyperlink" Target="https://www.kegg.jp/dbget-bin/www_bget?ko:" TargetMode="External"/><Relationship Id="rId4013" Type="http://schemas.openxmlformats.org/officeDocument/2006/relationships/hyperlink" Target="https://www.kegg.jp/dbget-bin/www_bget?ko:" TargetMode="External"/><Relationship Id="rId4220" Type="http://schemas.openxmlformats.org/officeDocument/2006/relationships/hyperlink" Target="https://www.kegg.jp/dbget-bin/www_bget?ko:" TargetMode="External"/><Relationship Id="rId7169" Type="http://schemas.openxmlformats.org/officeDocument/2006/relationships/hyperlink" Target="https://www.kegg.jp/dbget-bin/www_bget?ko:" TargetMode="External"/><Relationship Id="rId7376" Type="http://schemas.openxmlformats.org/officeDocument/2006/relationships/hyperlink" Target="https://www.kegg.jp/dbget-bin/www_bget?ko:" TargetMode="External"/><Relationship Id="rId7583" Type="http://schemas.openxmlformats.org/officeDocument/2006/relationships/hyperlink" Target="https://www.kegg.jp/dbget-bin/www_bget?ko:" TargetMode="External"/><Relationship Id="rId7790" Type="http://schemas.openxmlformats.org/officeDocument/2006/relationships/hyperlink" Target="https://www.kegg.jp/dbget-bin/www_bget?ko:" TargetMode="External"/><Relationship Id="rId8427" Type="http://schemas.openxmlformats.org/officeDocument/2006/relationships/hyperlink" Target="https://www.kegg.jp/kegg-bin/blastkoala_result_gene_list?id=fdcc166cff7cf902907463ff7eff1e42019cc537&amp;passwd=rLRQUz&amp;type=blastkoala&amp;code=user&amp;target=fig%7C1029756%2E3%2Epeg%2E2810" TargetMode="External"/><Relationship Id="rId8634" Type="http://schemas.openxmlformats.org/officeDocument/2006/relationships/hyperlink" Target="https://www.kegg.jp/kegg-bin/blastkoala_result_gene_list?id=fdcc166cff7cf902907463ff7eff1e42019cc537&amp;passwd=rLRQUz&amp;type=blastkoala&amp;code=user&amp;target=fig%7C1029756%2E3%2Epeg%2E2879" TargetMode="External"/><Relationship Id="rId8841" Type="http://schemas.openxmlformats.org/officeDocument/2006/relationships/hyperlink" Target="https://www.kegg.jp/kegg-bin/blastkoala_result_gene_list?id=fdcc166cff7cf902907463ff7eff1e42019cc537&amp;passwd=rLRQUz&amp;type=blastkoala&amp;code=user&amp;target=fig%7C1029756%2E3%2Epeg%2E2948" TargetMode="External"/><Relationship Id="rId10357" Type="http://schemas.openxmlformats.org/officeDocument/2006/relationships/hyperlink" Target="https://www.kegg.jp/dbget-bin/www_bget?ko:K02503" TargetMode="External"/><Relationship Id="rId3779" Type="http://schemas.openxmlformats.org/officeDocument/2006/relationships/hyperlink" Target="https://www.kegg.jp/dbget-bin/www_bget?ko:" TargetMode="External"/><Relationship Id="rId6185" Type="http://schemas.openxmlformats.org/officeDocument/2006/relationships/hyperlink" Target="https://www.kegg.jp/dbget-bin/www_bget?ko:K06147" TargetMode="External"/><Relationship Id="rId6392" Type="http://schemas.openxmlformats.org/officeDocument/2006/relationships/hyperlink" Target="https://www.kegg.jp/dbget-bin/www_bget?ko:K10716" TargetMode="External"/><Relationship Id="rId7029" Type="http://schemas.openxmlformats.org/officeDocument/2006/relationships/hyperlink" Target="https://www.kegg.jp/kegg-bin/blastkoala_result_gene_list?id=fdcc166cff7cf902907463ff7eff1e42019cc537&amp;passwd=rLRQUz&amp;type=blastkoala&amp;code=user&amp;target=fig%7C1029756%2E3%2Epeg%2E2344" TargetMode="External"/><Relationship Id="rId7236" Type="http://schemas.openxmlformats.org/officeDocument/2006/relationships/hyperlink" Target="https://www.kegg.jp/kegg-bin/blastkoala_result_gene_list?id=fdcc166cff7cf902907463ff7eff1e42019cc537&amp;passwd=rLRQUz&amp;type=blastkoala&amp;code=user&amp;target=fig%7C1029756%2E3%2Epeg%2E2413" TargetMode="External"/><Relationship Id="rId7443" Type="http://schemas.openxmlformats.org/officeDocument/2006/relationships/hyperlink" Target="https://www.kegg.jp/kegg-bin/blastkoala_result_gene_list?id=fdcc166cff7cf902907463ff7eff1e42019cc537&amp;passwd=rLRQUz&amp;type=blastkoala&amp;code=user&amp;target=fig%7C1029756%2E3%2Epeg%2E2482" TargetMode="External"/><Relationship Id="rId7650" Type="http://schemas.openxmlformats.org/officeDocument/2006/relationships/hyperlink" Target="https://www.kegg.jp/kegg-bin/blastkoala_result_gene_list?id=fdcc166cff7cf902907463ff7eff1e42019cc537&amp;passwd=rLRQUz&amp;type=blastkoala&amp;code=user&amp;target=fig%7C1029756%2E3%2Epeg%2E2551" TargetMode="External"/><Relationship Id="rId10564" Type="http://schemas.openxmlformats.org/officeDocument/2006/relationships/hyperlink" Target="https://www.kegg.jp/dbget-bin/www_bget?ko:K01056" TargetMode="External"/><Relationship Id="rId2588" Type="http://schemas.openxmlformats.org/officeDocument/2006/relationships/hyperlink" Target="https://www.kegg.jp/dbget-bin/www_bget?ko:" TargetMode="External"/><Relationship Id="rId3986" Type="http://schemas.openxmlformats.org/officeDocument/2006/relationships/hyperlink" Target="https://www.kegg.jp/dbget-bin/www_bget?ko:" TargetMode="External"/><Relationship Id="rId6045" Type="http://schemas.openxmlformats.org/officeDocument/2006/relationships/hyperlink" Target="https://www.kegg.jp/kegg-bin/blastkoala_result_gene_list?id=fdcc166cff7cf902907463ff7eff1e42019cc537&amp;passwd=rLRQUz&amp;type=blastkoala&amp;code=user&amp;target=fig%7C1029756%2E3%2Epeg%2E2016" TargetMode="External"/><Relationship Id="rId6252" Type="http://schemas.openxmlformats.org/officeDocument/2006/relationships/hyperlink" Target="https://www.kegg.jp/kegg-bin/blastkoala_result_gene_list?id=fdcc166cff7cf902907463ff7eff1e42019cc537&amp;passwd=rLRQUz&amp;type=blastkoala&amp;code=user&amp;target=fig%7C1029756%2E3%2Epeg%2E2085" TargetMode="External"/><Relationship Id="rId7303" Type="http://schemas.openxmlformats.org/officeDocument/2006/relationships/hyperlink" Target="https://www.kegg.jp/dbget-bin/www_bget?ko:" TargetMode="External"/><Relationship Id="rId8701" Type="http://schemas.openxmlformats.org/officeDocument/2006/relationships/hyperlink" Target="https://www.kegg.jp/dbget-bin/www_bget?ko:" TargetMode="External"/><Relationship Id="rId10217" Type="http://schemas.openxmlformats.org/officeDocument/2006/relationships/hyperlink" Target="https://www.kegg.jp/dbget-bin/www_bget?ko:K00677" TargetMode="External"/><Relationship Id="rId10424" Type="http://schemas.openxmlformats.org/officeDocument/2006/relationships/hyperlink" Target="https://www.kegg.jp/dbget-bin/www_bget?ko:" TargetMode="External"/><Relationship Id="rId10631" Type="http://schemas.openxmlformats.org/officeDocument/2006/relationships/hyperlink" Target="https://www.kegg.jp/dbget-bin/www_bget?ko:K10232" TargetMode="External"/><Relationship Id="rId1397" Type="http://schemas.openxmlformats.org/officeDocument/2006/relationships/hyperlink" Target="https://www.kegg.jp/dbget-bin/www_bget?ko:K00024" TargetMode="External"/><Relationship Id="rId2795" Type="http://schemas.openxmlformats.org/officeDocument/2006/relationships/hyperlink" Target="https://www.kegg.jp/dbget-bin/www_bget?ko:" TargetMode="External"/><Relationship Id="rId3639" Type="http://schemas.openxmlformats.org/officeDocument/2006/relationships/hyperlink" Target="https://www.kegg.jp/kegg-bin/blastkoala_result_gene_list?id=fdcc166cff7cf902907463ff7eff1e42019cc537&amp;passwd=rLRQUz&amp;type=blastkoala&amp;code=user&amp;target=fig%7C1029756%2E3%2Epeg%2E1214" TargetMode="External"/><Relationship Id="rId3846" Type="http://schemas.openxmlformats.org/officeDocument/2006/relationships/hyperlink" Target="https://www.kegg.jp/kegg-bin/blastkoala_result_gene_list?id=fdcc166cff7cf902907463ff7eff1e42019cc537&amp;passwd=rLRQUz&amp;type=blastkoala&amp;code=user&amp;target=fig%7C1029756%2E3%2Epeg%2E1283" TargetMode="External"/><Relationship Id="rId5061" Type="http://schemas.openxmlformats.org/officeDocument/2006/relationships/hyperlink" Target="https://www.kegg.jp/kegg-bin/blastkoala_result_gene_list?id=fdcc166cff7cf902907463ff7eff1e42019cc537&amp;passwd=rLRQUz&amp;type=blastkoala&amp;code=user&amp;target=fig%7C1029756%2E3%2Epeg%2E1688" TargetMode="External"/><Relationship Id="rId6112" Type="http://schemas.openxmlformats.org/officeDocument/2006/relationships/hyperlink" Target="https://www.kegg.jp/dbget-bin/www_bget?ko:K03545" TargetMode="External"/><Relationship Id="rId7510" Type="http://schemas.openxmlformats.org/officeDocument/2006/relationships/hyperlink" Target="https://www.kegg.jp/dbget-bin/www_bget?ko:K07323" TargetMode="External"/><Relationship Id="rId9268" Type="http://schemas.openxmlformats.org/officeDocument/2006/relationships/hyperlink" Target="https://www.kegg.jp/dbget-bin/www_bget?ko:" TargetMode="External"/><Relationship Id="rId767" Type="http://schemas.openxmlformats.org/officeDocument/2006/relationships/hyperlink" Target="https://www.kegg.jp/dbget-bin/www_bget?ko:" TargetMode="External"/><Relationship Id="rId974" Type="http://schemas.openxmlformats.org/officeDocument/2006/relationships/hyperlink" Target="https://www.kegg.jp/dbget-bin/www_bget?ko:K00990" TargetMode="External"/><Relationship Id="rId2448" Type="http://schemas.openxmlformats.org/officeDocument/2006/relationships/hyperlink" Target="https://www.kegg.jp/kegg-bin/blastkoala_result_gene_list?id=fdcc166cff7cf902907463ff7eff1e42019cc537&amp;passwd=rLRQUz&amp;type=blastkoala&amp;code=user&amp;target=fig%7C1029756%2E3%2Epeg%2E816" TargetMode="External"/><Relationship Id="rId2655" Type="http://schemas.openxmlformats.org/officeDocument/2006/relationships/hyperlink" Target="https://www.kegg.jp/kegg-bin/blastkoala_result_gene_list?id=fdcc166cff7cf902907463ff7eff1e42019cc537&amp;passwd=rLRQUz&amp;type=blastkoala&amp;code=user&amp;target=fig%7C1029756%2E3%2Epeg%2E885" TargetMode="External"/><Relationship Id="rId2862" Type="http://schemas.openxmlformats.org/officeDocument/2006/relationships/hyperlink" Target="https://www.kegg.jp/kegg-bin/blastkoala_result_gene_list?id=fdcc166cff7cf902907463ff7eff1e42019cc537&amp;passwd=rLRQUz&amp;type=blastkoala&amp;code=user&amp;target=fig%7C1029756%2E3%2Epeg%2E954" TargetMode="External"/><Relationship Id="rId3706" Type="http://schemas.openxmlformats.org/officeDocument/2006/relationships/hyperlink" Target="https://www.kegg.jp/dbget-bin/www_bget?ko:" TargetMode="External"/><Relationship Id="rId3913" Type="http://schemas.openxmlformats.org/officeDocument/2006/relationships/hyperlink" Target="https://www.kegg.jp/dbget-bin/www_bget?ko:" TargetMode="External"/><Relationship Id="rId8077" Type="http://schemas.openxmlformats.org/officeDocument/2006/relationships/hyperlink" Target="https://www.kegg.jp/dbget-bin/www_bget?ko:" TargetMode="External"/><Relationship Id="rId9475" Type="http://schemas.openxmlformats.org/officeDocument/2006/relationships/hyperlink" Target="https://www.kegg.jp/dbget-bin/www_bget?ko:K01714" TargetMode="External"/><Relationship Id="rId9682" Type="http://schemas.openxmlformats.org/officeDocument/2006/relationships/hyperlink" Target="https://www.kegg.jp/dbget-bin/www_bget?ko:" TargetMode="External"/><Relationship Id="rId627" Type="http://schemas.openxmlformats.org/officeDocument/2006/relationships/hyperlink" Target="https://www.kegg.jp/dbget-bin/www_bget?ko:" TargetMode="External"/><Relationship Id="rId834" Type="http://schemas.openxmlformats.org/officeDocument/2006/relationships/hyperlink" Target="https://www.kegg.jp/dbget-bin/www_bget?ko:" TargetMode="External"/><Relationship Id="rId1257" Type="http://schemas.openxmlformats.org/officeDocument/2006/relationships/hyperlink" Target="https://www.kegg.jp/dbget-bin/www_bget?ko:K22551" TargetMode="External"/><Relationship Id="rId1464" Type="http://schemas.openxmlformats.org/officeDocument/2006/relationships/hyperlink" Target="https://www.kegg.jp/dbget-bin/www_bget?ko:K00554" TargetMode="External"/><Relationship Id="rId1671" Type="http://schemas.openxmlformats.org/officeDocument/2006/relationships/hyperlink" Target="https://www.kegg.jp/dbget-bin/www_bget?ko:" TargetMode="External"/><Relationship Id="rId2308" Type="http://schemas.openxmlformats.org/officeDocument/2006/relationships/hyperlink" Target="https://www.kegg.jp/dbget-bin/www_bget?ko:" TargetMode="External"/><Relationship Id="rId2515" Type="http://schemas.openxmlformats.org/officeDocument/2006/relationships/hyperlink" Target="https://www.kegg.jp/dbget-bin/www_bget?ko:K02557" TargetMode="External"/><Relationship Id="rId2722" Type="http://schemas.openxmlformats.org/officeDocument/2006/relationships/hyperlink" Target="https://www.kegg.jp/dbget-bin/www_bget?ko:" TargetMode="External"/><Relationship Id="rId5878" Type="http://schemas.openxmlformats.org/officeDocument/2006/relationships/hyperlink" Target="https://www.kegg.jp/dbget-bin/www_bget?ko:" TargetMode="External"/><Relationship Id="rId6929" Type="http://schemas.openxmlformats.org/officeDocument/2006/relationships/hyperlink" Target="https://www.kegg.jp/dbget-bin/www_bget?ko:" TargetMode="External"/><Relationship Id="rId8284" Type="http://schemas.openxmlformats.org/officeDocument/2006/relationships/hyperlink" Target="https://www.kegg.jp/dbget-bin/www_bget?ko:" TargetMode="External"/><Relationship Id="rId8491" Type="http://schemas.openxmlformats.org/officeDocument/2006/relationships/hyperlink" Target="https://www.kegg.jp/dbget-bin/www_bget?ko:K00012" TargetMode="External"/><Relationship Id="rId9128" Type="http://schemas.openxmlformats.org/officeDocument/2006/relationships/hyperlink" Target="https://www.kegg.jp/dbget-bin/www_bget?ko:" TargetMode="External"/><Relationship Id="rId9335" Type="http://schemas.openxmlformats.org/officeDocument/2006/relationships/hyperlink" Target="https://www.kegg.jp/dbget-bin/www_bget?ko:" TargetMode="External"/><Relationship Id="rId9542" Type="http://schemas.openxmlformats.org/officeDocument/2006/relationships/hyperlink" Target="https://www.kegg.jp/dbget-bin/www_bget?ko:" TargetMode="External"/><Relationship Id="rId901" Type="http://schemas.openxmlformats.org/officeDocument/2006/relationships/hyperlink" Target="https://www.kegg.jp/kegg-bin/blastkoala_result_gene_list?id=fdcc166cff7cf902907463ff7eff1e42019cc537&amp;passwd=rLRQUz&amp;type=blastkoala&amp;code=user&amp;target=fig%7C1029756%2E3%2Epeg%2E301" TargetMode="External"/><Relationship Id="rId1117" Type="http://schemas.openxmlformats.org/officeDocument/2006/relationships/hyperlink" Target="https://www.kegg.jp/kegg-bin/blastkoala_result_gene_list?id=fdcc166cff7cf902907463ff7eff1e42019cc537&amp;passwd=rLRQUz&amp;type=blastkoala&amp;code=user&amp;target=fig%7C1029756%2E3%2Epeg%2E373" TargetMode="External"/><Relationship Id="rId1324" Type="http://schemas.openxmlformats.org/officeDocument/2006/relationships/hyperlink" Target="https://www.kegg.jp/kegg-bin/blastkoala_result_gene_list?id=fdcc166cff7cf902907463ff7eff1e42019cc537&amp;passwd=rLRQUz&amp;type=blastkoala&amp;code=user&amp;target=fig%7C1029756%2E3%2Epeg%2E442" TargetMode="External"/><Relationship Id="rId1531" Type="http://schemas.openxmlformats.org/officeDocument/2006/relationships/hyperlink" Target="https://www.kegg.jp/kegg-bin/blastkoala_result_gene_list?id=fdcc166cff7cf902907463ff7eff1e42019cc537&amp;passwd=rLRQUz&amp;type=blastkoala&amp;code=user&amp;target=fig%7C1029756%2E3%2Epeg%2E511" TargetMode="External"/><Relationship Id="rId4687" Type="http://schemas.openxmlformats.org/officeDocument/2006/relationships/hyperlink" Target="https://www.kegg.jp/dbget-bin/www_bget?ko:K03089" TargetMode="External"/><Relationship Id="rId4894" Type="http://schemas.openxmlformats.org/officeDocument/2006/relationships/hyperlink" Target="https://www.kegg.jp/dbget-bin/www_bget?ko:" TargetMode="External"/><Relationship Id="rId5738" Type="http://schemas.openxmlformats.org/officeDocument/2006/relationships/hyperlink" Target="https://www.kegg.jp/dbget-bin/www_bget?ko:" TargetMode="External"/><Relationship Id="rId5945" Type="http://schemas.openxmlformats.org/officeDocument/2006/relationships/hyperlink" Target="https://www.kegg.jp/dbget-bin/www_bget?ko:" TargetMode="External"/><Relationship Id="rId7093" Type="http://schemas.openxmlformats.org/officeDocument/2006/relationships/hyperlink" Target="https://www.kegg.jp/dbget-bin/www_bget?ko:K03808" TargetMode="External"/><Relationship Id="rId8144" Type="http://schemas.openxmlformats.org/officeDocument/2006/relationships/hyperlink" Target="https://www.kegg.jp/dbget-bin/www_bget?ko:K01356" TargetMode="External"/><Relationship Id="rId8351" Type="http://schemas.openxmlformats.org/officeDocument/2006/relationships/hyperlink" Target="https://www.kegg.jp/dbget-bin/www_bget?ko:" TargetMode="External"/><Relationship Id="rId9402" Type="http://schemas.openxmlformats.org/officeDocument/2006/relationships/hyperlink" Target="https://www.kegg.jp/kegg-bin/blastkoala_result_gene_list?id=fdcc166cff7cf902907463ff7eff1e42019cc537&amp;passwd=rLRQUz&amp;type=blastkoala&amp;code=user&amp;target=fig%7C1029756%2E3%2Epeg%2E3135" TargetMode="External"/><Relationship Id="rId10074" Type="http://schemas.openxmlformats.org/officeDocument/2006/relationships/hyperlink" Target="https://www.kegg.jp/kegg-bin/blastkoala_result_gene_list?id=fdcc166cff7cf902907463ff7eff1e42019cc537&amp;passwd=rLRQUz&amp;type=blastkoala&amp;code=user&amp;target=fig%7C1029756%2E3%2Epeg%2E3359" TargetMode="External"/><Relationship Id="rId10281" Type="http://schemas.openxmlformats.org/officeDocument/2006/relationships/hyperlink" Target="https://www.kegg.jp/kegg-bin/blastkoala_result_gene_list?id=fdcc166cff7cf902907463ff7eff1e42019cc537&amp;passwd=rLRQUz&amp;type=blastkoala&amp;code=user&amp;target=fig%7C1029756%2E3%2Epeg%2E3428" TargetMode="External"/><Relationship Id="rId30" Type="http://schemas.openxmlformats.org/officeDocument/2006/relationships/hyperlink" Target="https://www.kegg.jp/dbget-bin/www_bget?ko:" TargetMode="External"/><Relationship Id="rId3289" Type="http://schemas.openxmlformats.org/officeDocument/2006/relationships/hyperlink" Target="https://www.kegg.jp/dbget-bin/www_bget?ko:K03769" TargetMode="External"/><Relationship Id="rId3496" Type="http://schemas.openxmlformats.org/officeDocument/2006/relationships/hyperlink" Target="https://www.kegg.jp/dbget-bin/www_bget?ko:" TargetMode="External"/><Relationship Id="rId4547" Type="http://schemas.openxmlformats.org/officeDocument/2006/relationships/hyperlink" Target="https://www.kegg.jp/dbget-bin/www_bget?ko:" TargetMode="External"/><Relationship Id="rId4754" Type="http://schemas.openxmlformats.org/officeDocument/2006/relationships/hyperlink" Target="https://www.kegg.jp/dbget-bin/www_bget?ko:K00114" TargetMode="External"/><Relationship Id="rId7160" Type="http://schemas.openxmlformats.org/officeDocument/2006/relationships/hyperlink" Target="https://www.kegg.jp/dbget-bin/www_bget?ko:" TargetMode="External"/><Relationship Id="rId8004" Type="http://schemas.openxmlformats.org/officeDocument/2006/relationships/hyperlink" Target="https://www.kegg.jp/kegg-bin/blastkoala_result_gene_list?id=fdcc166cff7cf902907463ff7eff1e42019cc537&amp;passwd=rLRQUz&amp;type=blastkoala&amp;code=user&amp;target=fig%7C1029756%2E3%2Epeg%2E2669" TargetMode="External"/><Relationship Id="rId8211" Type="http://schemas.openxmlformats.org/officeDocument/2006/relationships/hyperlink" Target="https://www.kegg.jp/kegg-bin/blastkoala_result_gene_list?id=fdcc166cff7cf902907463ff7eff1e42019cc537&amp;passwd=rLRQUz&amp;type=blastkoala&amp;code=user&amp;target=fig%7C1029756%2E3%2Epeg%2E2738" TargetMode="External"/><Relationship Id="rId10141" Type="http://schemas.openxmlformats.org/officeDocument/2006/relationships/hyperlink" Target="https://www.kegg.jp/dbget-bin/www_bget?ko:" TargetMode="External"/><Relationship Id="rId2098" Type="http://schemas.openxmlformats.org/officeDocument/2006/relationships/hyperlink" Target="https://www.kegg.jp/dbget-bin/www_bget?ko:K21600" TargetMode="External"/><Relationship Id="rId3149" Type="http://schemas.openxmlformats.org/officeDocument/2006/relationships/hyperlink" Target="https://www.kegg.jp/dbget-bin/www_bget?ko:" TargetMode="External"/><Relationship Id="rId3356" Type="http://schemas.openxmlformats.org/officeDocument/2006/relationships/hyperlink" Target="https://www.kegg.jp/dbget-bin/www_bget?ko:" TargetMode="External"/><Relationship Id="rId3563" Type="http://schemas.openxmlformats.org/officeDocument/2006/relationships/hyperlink" Target="https://www.kegg.jp/dbget-bin/www_bget?ko:" TargetMode="External"/><Relationship Id="rId4407" Type="http://schemas.openxmlformats.org/officeDocument/2006/relationships/hyperlink" Target="https://www.kegg.jp/kegg-bin/blastkoala_result_gene_list?id=fdcc166cff7cf902907463ff7eff1e42019cc537&amp;passwd=rLRQUz&amp;type=blastkoala&amp;code=user&amp;target=fig%7C1029756%2E3%2Epeg%2E1470" TargetMode="External"/><Relationship Id="rId4961" Type="http://schemas.openxmlformats.org/officeDocument/2006/relationships/hyperlink" Target="https://www.kegg.jp/dbget-bin/www_bget?ko:K11071" TargetMode="External"/><Relationship Id="rId5805" Type="http://schemas.openxmlformats.org/officeDocument/2006/relationships/hyperlink" Target="https://www.kegg.jp/kegg-bin/blastkoala_result_gene_list?id=fdcc166cff7cf902907463ff7eff1e42019cc537&amp;passwd=rLRQUz&amp;type=blastkoala&amp;code=user&amp;target=fig%7C1029756%2E3%2Epeg%2E1936" TargetMode="External"/><Relationship Id="rId7020" Type="http://schemas.openxmlformats.org/officeDocument/2006/relationships/hyperlink" Target="https://www.kegg.jp/kegg-bin/blastkoala_result_gene_list?id=fdcc166cff7cf902907463ff7eff1e42019cc537&amp;passwd=rLRQUz&amp;type=blastkoala&amp;code=user&amp;target=fig%7C1029756%2E3%2Epeg%2E2341" TargetMode="External"/><Relationship Id="rId277" Type="http://schemas.openxmlformats.org/officeDocument/2006/relationships/hyperlink" Target="https://www.kegg.jp/kegg-bin/blastkoala_result_gene_list?id=fdcc166cff7cf902907463ff7eff1e42019cc537&amp;passwd=rLRQUz&amp;type=blastkoala&amp;code=user&amp;target=fig%7C1029756%2E3%2Epeg%2E93" TargetMode="External"/><Relationship Id="rId484" Type="http://schemas.openxmlformats.org/officeDocument/2006/relationships/hyperlink" Target="https://www.kegg.jp/kegg-bin/blastkoala_result_gene_list?id=fdcc166cff7cf902907463ff7eff1e42019cc537&amp;passwd=rLRQUz&amp;type=blastkoala&amp;code=user&amp;target=fig%7C1029756%2E3%2Epeg%2E162" TargetMode="External"/><Relationship Id="rId2165" Type="http://schemas.openxmlformats.org/officeDocument/2006/relationships/hyperlink" Target="https://www.kegg.jp/dbget-bin/www_bget?ko:" TargetMode="External"/><Relationship Id="rId3009" Type="http://schemas.openxmlformats.org/officeDocument/2006/relationships/hyperlink" Target="https://www.kegg.jp/kegg-bin/blastkoala_result_gene_list?id=fdcc166cff7cf902907463ff7eff1e42019cc537&amp;passwd=rLRQUz&amp;type=blastkoala&amp;code=user&amp;target=fig%7C1029756%2E3%2Epeg%2E1003" TargetMode="External"/><Relationship Id="rId3216" Type="http://schemas.openxmlformats.org/officeDocument/2006/relationships/hyperlink" Target="https://www.kegg.jp/kegg-bin/blastkoala_result_gene_list?id=fdcc166cff7cf902907463ff7eff1e42019cc537&amp;passwd=rLRQUz&amp;type=blastkoala&amp;code=user&amp;target=fig%7C1029756%2E3%2Epeg%2E1072" TargetMode="External"/><Relationship Id="rId3770" Type="http://schemas.openxmlformats.org/officeDocument/2006/relationships/hyperlink" Target="https://www.kegg.jp/dbget-bin/www_bget?ko:" TargetMode="External"/><Relationship Id="rId4614" Type="http://schemas.openxmlformats.org/officeDocument/2006/relationships/hyperlink" Target="https://www.kegg.jp/kegg-bin/blastkoala_result_gene_list?id=fdcc166cff7cf902907463ff7eff1e42019cc537&amp;passwd=rLRQUz&amp;type=blastkoala&amp;code=user&amp;target=fig%7C1029756%2E3%2Epeg%2E1539" TargetMode="External"/><Relationship Id="rId4821" Type="http://schemas.openxmlformats.org/officeDocument/2006/relationships/hyperlink" Target="https://www.kegg.jp/kegg-bin/blastkoala_result_gene_list?id=fdcc166cff7cf902907463ff7eff1e42019cc537&amp;passwd=rLRQUz&amp;type=blastkoala&amp;code=user&amp;target=fig%7C1029756%2E3%2Epeg%2E1608" TargetMode="External"/><Relationship Id="rId7977" Type="http://schemas.openxmlformats.org/officeDocument/2006/relationships/hyperlink" Target="https://www.kegg.jp/kegg-bin/blastkoala_result_gene_list?id=fdcc166cff7cf902907463ff7eff1e42019cc537&amp;passwd=rLRQUz&amp;type=blastkoala&amp;code=user&amp;target=fig%7C1029756%2E3%2Epeg%2E2660" TargetMode="External"/><Relationship Id="rId9192" Type="http://schemas.openxmlformats.org/officeDocument/2006/relationships/hyperlink" Target="https://www.kegg.jp/kegg-bin/blastkoala_result_gene_list?id=fdcc166cff7cf902907463ff7eff1e42019cc537&amp;passwd=rLRQUz&amp;type=blastkoala&amp;code=user&amp;target=fig%7C1029756%2E3%2Epeg%2E3065" TargetMode="External"/><Relationship Id="rId10001" Type="http://schemas.openxmlformats.org/officeDocument/2006/relationships/hyperlink" Target="https://www.kegg.jp/dbget-bin/www_bget?ko:" TargetMode="External"/><Relationship Id="rId137" Type="http://schemas.openxmlformats.org/officeDocument/2006/relationships/hyperlink" Target="https://www.kegg.jp/dbget-bin/www_bget?ko:" TargetMode="External"/><Relationship Id="rId344" Type="http://schemas.openxmlformats.org/officeDocument/2006/relationships/hyperlink" Target="https://www.kegg.jp/dbget-bin/www_bget?ko:" TargetMode="External"/><Relationship Id="rId691" Type="http://schemas.openxmlformats.org/officeDocument/2006/relationships/hyperlink" Target="https://www.kegg.jp/kegg-bin/blastkoala_result_gene_list?id=fdcc166cff7cf902907463ff7eff1e42019cc537&amp;passwd=rLRQUz&amp;type=blastkoala&amp;code=user&amp;target=fig%7C1029756%2E3%2Epeg%2E231" TargetMode="External"/><Relationship Id="rId2025" Type="http://schemas.openxmlformats.org/officeDocument/2006/relationships/hyperlink" Target="https://www.kegg.jp/kegg-bin/blastkoala_result_gene_list?id=fdcc166cff7cf902907463ff7eff1e42019cc537&amp;passwd=rLRQUz&amp;type=blastkoala&amp;code=user&amp;target=fig%7C1029756%2E3%2Epeg%2E675" TargetMode="External"/><Relationship Id="rId2372" Type="http://schemas.openxmlformats.org/officeDocument/2006/relationships/hyperlink" Target="https://www.kegg.jp/dbget-bin/www_bget?ko:" TargetMode="External"/><Relationship Id="rId3423" Type="http://schemas.openxmlformats.org/officeDocument/2006/relationships/hyperlink" Target="https://www.kegg.jp/kegg-bin/blastkoala_result_gene_list?id=fdcc166cff7cf902907463ff7eff1e42019cc537&amp;passwd=rLRQUz&amp;type=blastkoala&amp;code=user&amp;target=fig%7C1029756%2E3%2Epeg%2E1141" TargetMode="External"/><Relationship Id="rId3630" Type="http://schemas.openxmlformats.org/officeDocument/2006/relationships/hyperlink" Target="https://www.kegg.jp/kegg-bin/blastkoala_result_gene_list?id=fdcc166cff7cf902907463ff7eff1e42019cc537&amp;passwd=rLRQUz&amp;type=blastkoala&amp;code=user&amp;target=fig%7C1029756%2E3%2Epeg%2E1211" TargetMode="External"/><Relationship Id="rId6579" Type="http://schemas.openxmlformats.org/officeDocument/2006/relationships/hyperlink" Target="https://www.kegg.jp/kegg-bin/blastkoala_result_gene_list?id=fdcc166cff7cf902907463ff7eff1e42019cc537&amp;passwd=rLRQUz&amp;type=blastkoala&amp;code=user&amp;target=fig%7C1029756%2E3%2Epeg%2E2194" TargetMode="External"/><Relationship Id="rId6786" Type="http://schemas.openxmlformats.org/officeDocument/2006/relationships/hyperlink" Target="https://www.kegg.jp/kegg-bin/blastkoala_result_gene_list?id=fdcc166cff7cf902907463ff7eff1e42019cc537&amp;passwd=rLRQUz&amp;type=blastkoala&amp;code=user&amp;target=fig%7C1029756%2E3%2Epeg%2E2263" TargetMode="External"/><Relationship Id="rId6993" Type="http://schemas.openxmlformats.org/officeDocument/2006/relationships/hyperlink" Target="https://www.kegg.jp/kegg-bin/blastkoala_result_gene_list?id=fdcc166cff7cf902907463ff7eff1e42019cc537&amp;passwd=rLRQUz&amp;type=blastkoala&amp;code=user&amp;target=fig%7C1029756%2E3%2Epeg%2E2332" TargetMode="External"/><Relationship Id="rId7837" Type="http://schemas.openxmlformats.org/officeDocument/2006/relationships/hyperlink" Target="https://www.kegg.jp/dbget-bin/www_bget?ko:K06076" TargetMode="External"/><Relationship Id="rId9052" Type="http://schemas.openxmlformats.org/officeDocument/2006/relationships/hyperlink" Target="https://www.kegg.jp/dbget-bin/www_bget?ko:K00412" TargetMode="External"/><Relationship Id="rId551" Type="http://schemas.openxmlformats.org/officeDocument/2006/relationships/hyperlink" Target="https://www.kegg.jp/dbget-bin/www_bget?ko:K00208" TargetMode="External"/><Relationship Id="rId1181" Type="http://schemas.openxmlformats.org/officeDocument/2006/relationships/hyperlink" Target="https://www.kegg.jp/dbget-bin/www_bget?ko:K03497" TargetMode="External"/><Relationship Id="rId2232" Type="http://schemas.openxmlformats.org/officeDocument/2006/relationships/hyperlink" Target="https://www.kegg.jp/kegg-bin/blastkoala_result_gene_list?id=fdcc166cff7cf902907463ff7eff1e42019cc537&amp;passwd=rLRQUz&amp;type=blastkoala&amp;code=user&amp;target=fig%7C1029756%2E3%2Epeg%2E744" TargetMode="External"/><Relationship Id="rId5388" Type="http://schemas.openxmlformats.org/officeDocument/2006/relationships/hyperlink" Target="https://www.kegg.jp/kegg-bin/blastkoala_result_gene_list?id=fdcc166cff7cf902907463ff7eff1e42019cc537&amp;passwd=rLRQUz&amp;type=blastkoala&amp;code=user&amp;target=fig%7C1029756%2E3%2Epeg%2E1797" TargetMode="External"/><Relationship Id="rId5595" Type="http://schemas.openxmlformats.org/officeDocument/2006/relationships/hyperlink" Target="https://www.kegg.jp/kegg-bin/blastkoala_result_gene_list?id=fdcc166cff7cf902907463ff7eff1e42019cc537&amp;passwd=rLRQUz&amp;type=blastkoala&amp;code=user&amp;target=fig%7C1029756%2E3%2Epeg%2E1866" TargetMode="External"/><Relationship Id="rId6439" Type="http://schemas.openxmlformats.org/officeDocument/2006/relationships/hyperlink" Target="https://www.kegg.jp/dbget-bin/www_bget?ko:K07276" TargetMode="External"/><Relationship Id="rId6646" Type="http://schemas.openxmlformats.org/officeDocument/2006/relationships/hyperlink" Target="https://www.kegg.jp/dbget-bin/www_bget?ko:" TargetMode="External"/><Relationship Id="rId6853" Type="http://schemas.openxmlformats.org/officeDocument/2006/relationships/hyperlink" Target="https://www.kegg.jp/dbget-bin/www_bget?ko:K09458" TargetMode="External"/><Relationship Id="rId7904" Type="http://schemas.openxmlformats.org/officeDocument/2006/relationships/hyperlink" Target="https://www.kegg.jp/dbget-bin/www_bget?ko:" TargetMode="External"/><Relationship Id="rId204" Type="http://schemas.openxmlformats.org/officeDocument/2006/relationships/hyperlink" Target="https://www.kegg.jp/dbget-bin/www_bget?ko:" TargetMode="External"/><Relationship Id="rId411" Type="http://schemas.openxmlformats.org/officeDocument/2006/relationships/hyperlink" Target="https://www.kegg.jp/dbget-bin/www_bget?ko:" TargetMode="External"/><Relationship Id="rId1041" Type="http://schemas.openxmlformats.org/officeDocument/2006/relationships/hyperlink" Target="https://www.kegg.jp/dbget-bin/www_bget?ko:K03631" TargetMode="External"/><Relationship Id="rId1998" Type="http://schemas.openxmlformats.org/officeDocument/2006/relationships/hyperlink" Target="https://www.kegg.jp/kegg-bin/blastkoala_result_gene_list?id=fdcc166cff7cf902907463ff7eff1e42019cc537&amp;passwd=rLRQUz&amp;type=blastkoala&amp;code=user&amp;target=fig%7C1029756%2E3%2Epeg%2E666" TargetMode="External"/><Relationship Id="rId4197" Type="http://schemas.openxmlformats.org/officeDocument/2006/relationships/hyperlink" Target="https://www.kegg.jp/kegg-bin/blastkoala_result_gene_list?id=fdcc166cff7cf902907463ff7eff1e42019cc537&amp;passwd=rLRQUz&amp;type=blastkoala&amp;code=user&amp;target=fig%7C1029756%2E3%2Epeg%2E1400" TargetMode="External"/><Relationship Id="rId5248" Type="http://schemas.openxmlformats.org/officeDocument/2006/relationships/hyperlink" Target="https://www.kegg.jp/dbget-bin/www_bget?ko:K01649" TargetMode="External"/><Relationship Id="rId5455" Type="http://schemas.openxmlformats.org/officeDocument/2006/relationships/hyperlink" Target="https://www.kegg.jp/dbget-bin/www_bget?ko:" TargetMode="External"/><Relationship Id="rId5662" Type="http://schemas.openxmlformats.org/officeDocument/2006/relationships/hyperlink" Target="https://www.kegg.jp/dbget-bin/www_bget?ko:K11752" TargetMode="External"/><Relationship Id="rId6506" Type="http://schemas.openxmlformats.org/officeDocument/2006/relationships/hyperlink" Target="https://www.kegg.jp/dbget-bin/www_bget?ko:" TargetMode="External"/><Relationship Id="rId6713" Type="http://schemas.openxmlformats.org/officeDocument/2006/relationships/hyperlink" Target="https://www.kegg.jp/dbget-bin/www_bget?ko:" TargetMode="External"/><Relationship Id="rId6920" Type="http://schemas.openxmlformats.org/officeDocument/2006/relationships/hyperlink" Target="https://www.kegg.jp/dbget-bin/www_bget?ko:K01448" TargetMode="External"/><Relationship Id="rId9869" Type="http://schemas.openxmlformats.org/officeDocument/2006/relationships/hyperlink" Target="https://www.kegg.jp/dbget-bin/www_bget?ko:" TargetMode="External"/><Relationship Id="rId1858" Type="http://schemas.openxmlformats.org/officeDocument/2006/relationships/hyperlink" Target="https://www.kegg.jp/kegg-bin/blastkoala_result_gene_list?id=fdcc166cff7cf902907463ff7eff1e42019cc537&amp;passwd=rLRQUz&amp;type=blastkoala&amp;code=user&amp;target=fig%7C1029756%2E3%2Epeg%2E620" TargetMode="External"/><Relationship Id="rId4057" Type="http://schemas.openxmlformats.org/officeDocument/2006/relationships/hyperlink" Target="https://www.kegg.jp/dbget-bin/www_bget?ko:K00767" TargetMode="External"/><Relationship Id="rId4264" Type="http://schemas.openxmlformats.org/officeDocument/2006/relationships/hyperlink" Target="https://www.kegg.jp/dbget-bin/www_bget?ko:" TargetMode="External"/><Relationship Id="rId4471" Type="http://schemas.openxmlformats.org/officeDocument/2006/relationships/hyperlink" Target="https://www.kegg.jp/dbget-bin/www_bget?ko:K03153" TargetMode="External"/><Relationship Id="rId5108" Type="http://schemas.openxmlformats.org/officeDocument/2006/relationships/hyperlink" Target="https://www.kegg.jp/dbget-bin/www_bget?ko:" TargetMode="External"/><Relationship Id="rId5315" Type="http://schemas.openxmlformats.org/officeDocument/2006/relationships/hyperlink" Target="https://www.kegg.jp/dbget-bin/www_bget?ko:" TargetMode="External"/><Relationship Id="rId5522" Type="http://schemas.openxmlformats.org/officeDocument/2006/relationships/hyperlink" Target="https://www.kegg.jp/dbget-bin/www_bget?ko:" TargetMode="External"/><Relationship Id="rId8678" Type="http://schemas.openxmlformats.org/officeDocument/2006/relationships/hyperlink" Target="https://www.kegg.jp/dbget-bin/www_bget?ko:" TargetMode="External"/><Relationship Id="rId8885" Type="http://schemas.openxmlformats.org/officeDocument/2006/relationships/hyperlink" Target="https://www.kegg.jp/dbget-bin/www_bget?ko:" TargetMode="External"/><Relationship Id="rId9729" Type="http://schemas.openxmlformats.org/officeDocument/2006/relationships/hyperlink" Target="https://www.kegg.jp/kegg-bin/blastkoala_result_gene_list?id=fdcc166cff7cf902907463ff7eff1e42019cc537&amp;passwd=rLRQUz&amp;type=blastkoala&amp;code=user&amp;target=fig%7C1029756%2E3%2Epeg%2E3244" TargetMode="External"/><Relationship Id="rId2909" Type="http://schemas.openxmlformats.org/officeDocument/2006/relationships/hyperlink" Target="https://www.kegg.jp/dbget-bin/www_bget?ko:K01156" TargetMode="External"/><Relationship Id="rId3073" Type="http://schemas.openxmlformats.org/officeDocument/2006/relationships/hyperlink" Target="https://www.kegg.jp/dbget-bin/www_bget?ko:" TargetMode="External"/><Relationship Id="rId3280" Type="http://schemas.openxmlformats.org/officeDocument/2006/relationships/hyperlink" Target="https://www.kegg.jp/dbget-bin/www_bget?ko:K02651" TargetMode="External"/><Relationship Id="rId4124" Type="http://schemas.openxmlformats.org/officeDocument/2006/relationships/hyperlink" Target="https://www.kegg.jp/dbget-bin/www_bget?ko:K02002" TargetMode="External"/><Relationship Id="rId4331" Type="http://schemas.openxmlformats.org/officeDocument/2006/relationships/hyperlink" Target="https://www.kegg.jp/dbget-bin/www_bget?ko:" TargetMode="External"/><Relationship Id="rId7487" Type="http://schemas.openxmlformats.org/officeDocument/2006/relationships/hyperlink" Target="https://www.kegg.jp/dbget-bin/www_bget?ko:" TargetMode="External"/><Relationship Id="rId7694" Type="http://schemas.openxmlformats.org/officeDocument/2006/relationships/hyperlink" Target="https://www.kegg.jp/dbget-bin/www_bget?ko:" TargetMode="External"/><Relationship Id="rId8538" Type="http://schemas.openxmlformats.org/officeDocument/2006/relationships/hyperlink" Target="https://www.kegg.jp/kegg-bin/blastkoala_result_gene_list?id=fdcc166cff7cf902907463ff7eff1e42019cc537&amp;passwd=rLRQUz&amp;type=blastkoala&amp;code=user&amp;target=fig%7C1029756%2E3%2Epeg%2E2847" TargetMode="External"/><Relationship Id="rId9936" Type="http://schemas.openxmlformats.org/officeDocument/2006/relationships/hyperlink" Target="https://www.kegg.jp/kegg-bin/blastkoala_result_gene_list?id=fdcc166cff7cf902907463ff7eff1e42019cc537&amp;passwd=rLRQUz&amp;type=blastkoala&amp;code=user&amp;target=fig%7C1029756%2E3%2Epeg%2E3313" TargetMode="External"/><Relationship Id="rId1718" Type="http://schemas.openxmlformats.org/officeDocument/2006/relationships/hyperlink" Target="https://www.kegg.jp/dbget-bin/www_bget?ko:" TargetMode="External"/><Relationship Id="rId1925" Type="http://schemas.openxmlformats.org/officeDocument/2006/relationships/hyperlink" Target="https://www.kegg.jp/dbget-bin/www_bget?ko:K05569" TargetMode="External"/><Relationship Id="rId3140" Type="http://schemas.openxmlformats.org/officeDocument/2006/relationships/hyperlink" Target="https://www.kegg.jp/dbget-bin/www_bget?ko:" TargetMode="External"/><Relationship Id="rId6089" Type="http://schemas.openxmlformats.org/officeDocument/2006/relationships/hyperlink" Target="https://www.kegg.jp/dbget-bin/www_bget?ko:" TargetMode="External"/><Relationship Id="rId6296" Type="http://schemas.openxmlformats.org/officeDocument/2006/relationships/hyperlink" Target="https://www.kegg.jp/dbget-bin/www_bget?ko:" TargetMode="External"/><Relationship Id="rId7347" Type="http://schemas.openxmlformats.org/officeDocument/2006/relationships/hyperlink" Target="https://www.kegg.jp/kegg-bin/blastkoala_result_gene_list?id=fdcc166cff7cf902907463ff7eff1e42019cc537&amp;passwd=rLRQUz&amp;type=blastkoala&amp;code=user&amp;target=fig%7C1029756%2E3%2Epeg%2E2450" TargetMode="External"/><Relationship Id="rId8745" Type="http://schemas.openxmlformats.org/officeDocument/2006/relationships/hyperlink" Target="https://www.kegg.jp/kegg-bin/blastkoala_result_gene_list?id=fdcc166cff7cf902907463ff7eff1e42019cc537&amp;passwd=rLRQUz&amp;type=blastkoala&amp;code=user&amp;target=fig%7C1029756%2E3%2Epeg%2E2916" TargetMode="External"/><Relationship Id="rId8952" Type="http://schemas.openxmlformats.org/officeDocument/2006/relationships/hyperlink" Target="https://www.kegg.jp/kegg-bin/blastkoala_result_gene_list?id=fdcc166cff7cf902907463ff7eff1e42019cc537&amp;passwd=rLRQUz&amp;type=blastkoala&amp;code=user&amp;target=fig%7C1029756%2E3%2Epeg%2E2985" TargetMode="External"/><Relationship Id="rId10468" Type="http://schemas.openxmlformats.org/officeDocument/2006/relationships/hyperlink" Target="https://www.kegg.jp/dbget-bin/www_bget?ko:K03671" TargetMode="External"/><Relationship Id="rId6156" Type="http://schemas.openxmlformats.org/officeDocument/2006/relationships/hyperlink" Target="https://www.kegg.jp/kegg-bin/blastkoala_result_gene_list?id=fdcc166cff7cf902907463ff7eff1e42019cc537&amp;passwd=rLRQUz&amp;type=blastkoala&amp;code=user&amp;target=fig%7C1029756%2E3%2Epeg%2E2053" TargetMode="External"/><Relationship Id="rId7554" Type="http://schemas.openxmlformats.org/officeDocument/2006/relationships/hyperlink" Target="https://www.kegg.jp/kegg-bin/blastkoala_result_gene_list?id=fdcc166cff7cf902907463ff7eff1e42019cc537&amp;passwd=rLRQUz&amp;type=blastkoala&amp;code=user&amp;target=fig%7C1029756%2E3%2Epeg%2E2519" TargetMode="External"/><Relationship Id="rId7761" Type="http://schemas.openxmlformats.org/officeDocument/2006/relationships/hyperlink" Target="https://www.kegg.jp/kegg-bin/blastkoala_result_gene_list?id=fdcc166cff7cf902907463ff7eff1e42019cc537&amp;passwd=rLRQUz&amp;type=blastkoala&amp;code=user&amp;target=fig%7C1029756%2E3%2Epeg%2E2588" TargetMode="External"/><Relationship Id="rId8605" Type="http://schemas.openxmlformats.org/officeDocument/2006/relationships/hyperlink" Target="https://www.kegg.jp/dbget-bin/www_bget?ko:K02946" TargetMode="External"/><Relationship Id="rId8812" Type="http://schemas.openxmlformats.org/officeDocument/2006/relationships/hyperlink" Target="https://www.kegg.jp/dbget-bin/www_bget?ko:" TargetMode="External"/><Relationship Id="rId10328" Type="http://schemas.openxmlformats.org/officeDocument/2006/relationships/hyperlink" Target="https://www.kegg.jp/dbget-bin/www_bget?ko:" TargetMode="External"/><Relationship Id="rId10535" Type="http://schemas.openxmlformats.org/officeDocument/2006/relationships/hyperlink" Target="https://www.kegg.jp/dbget-bin/www_bget?ko:" TargetMode="External"/><Relationship Id="rId2699" Type="http://schemas.openxmlformats.org/officeDocument/2006/relationships/hyperlink" Target="https://www.kegg.jp/dbget-bin/www_bget?ko:" TargetMode="External"/><Relationship Id="rId3000" Type="http://schemas.openxmlformats.org/officeDocument/2006/relationships/hyperlink" Target="https://www.kegg.jp/kegg-bin/blastkoala_result_gene_list?id=fdcc166cff7cf902907463ff7eff1e42019cc537&amp;passwd=rLRQUz&amp;type=blastkoala&amp;code=user&amp;target=fig%7C1029756%2E3%2Epeg%2E1000" TargetMode="External"/><Relationship Id="rId3957" Type="http://schemas.openxmlformats.org/officeDocument/2006/relationships/hyperlink" Target="https://www.kegg.jp/kegg-bin/blastkoala_result_gene_list?id=fdcc166cff7cf902907463ff7eff1e42019cc537&amp;passwd=rLRQUz&amp;type=blastkoala&amp;code=user&amp;target=fig%7C1029756%2E3%2Epeg%2E1320" TargetMode="External"/><Relationship Id="rId6363" Type="http://schemas.openxmlformats.org/officeDocument/2006/relationships/hyperlink" Target="https://www.kegg.jp/kegg-bin/blastkoala_result_gene_list?id=fdcc166cff7cf902907463ff7eff1e42019cc537&amp;passwd=rLRQUz&amp;type=blastkoala&amp;code=user&amp;target=fig%7C1029756%2E3%2Epeg%2E2122" TargetMode="External"/><Relationship Id="rId6570" Type="http://schemas.openxmlformats.org/officeDocument/2006/relationships/hyperlink" Target="https://www.kegg.jp/kegg-bin/blastkoala_result_gene_list?id=fdcc166cff7cf902907463ff7eff1e42019cc537&amp;passwd=rLRQUz&amp;type=blastkoala&amp;code=user&amp;target=fig%7C1029756%2E3%2Epeg%2E2191" TargetMode="External"/><Relationship Id="rId7207" Type="http://schemas.openxmlformats.org/officeDocument/2006/relationships/hyperlink" Target="https://www.kegg.jp/dbget-bin/www_bget?ko:" TargetMode="External"/><Relationship Id="rId7414" Type="http://schemas.openxmlformats.org/officeDocument/2006/relationships/hyperlink" Target="https://www.kegg.jp/dbget-bin/www_bget?ko:K15738" TargetMode="External"/><Relationship Id="rId7621" Type="http://schemas.openxmlformats.org/officeDocument/2006/relationships/hyperlink" Target="https://www.kegg.jp/dbget-bin/www_bget?ko:K05366" TargetMode="External"/><Relationship Id="rId10602" Type="http://schemas.openxmlformats.org/officeDocument/2006/relationships/hyperlink" Target="https://www.kegg.jp/kegg-bin/blastkoala_result_gene_list?id=fdcc166cff7cf902907463ff7eff1e42019cc537&amp;passwd=rLRQUz&amp;type=blastkoala&amp;code=user&amp;target=fig%7C1029756%2E3%2Epeg%2E3535" TargetMode="External"/><Relationship Id="rId878" Type="http://schemas.openxmlformats.org/officeDocument/2006/relationships/hyperlink" Target="https://www.kegg.jp/dbget-bin/www_bget?ko:" TargetMode="External"/><Relationship Id="rId2559" Type="http://schemas.openxmlformats.org/officeDocument/2006/relationships/hyperlink" Target="https://www.kegg.jp/kegg-bin/blastkoala_result_gene_list?id=fdcc166cff7cf902907463ff7eff1e42019cc537&amp;passwd=rLRQUz&amp;type=blastkoala&amp;code=user&amp;target=fig%7C1029756%2E3%2Epeg%2E853" TargetMode="External"/><Relationship Id="rId2766" Type="http://schemas.openxmlformats.org/officeDocument/2006/relationships/hyperlink" Target="https://www.kegg.jp/kegg-bin/blastkoala_result_gene_list?id=fdcc166cff7cf902907463ff7eff1e42019cc537&amp;passwd=rLRQUz&amp;type=blastkoala&amp;code=user&amp;target=fig%7C1029756%2E3%2Epeg%2E922" TargetMode="External"/><Relationship Id="rId2973" Type="http://schemas.openxmlformats.org/officeDocument/2006/relationships/hyperlink" Target="https://www.kegg.jp/kegg-bin/blastkoala_result_gene_list?id=fdcc166cff7cf902907463ff7eff1e42019cc537&amp;passwd=rLRQUz&amp;type=blastkoala&amp;code=user&amp;target=fig%7C1029756%2E3%2Epeg%2E991" TargetMode="External"/><Relationship Id="rId3817" Type="http://schemas.openxmlformats.org/officeDocument/2006/relationships/hyperlink" Target="https://www.kegg.jp/dbget-bin/www_bget?ko:K02016" TargetMode="External"/><Relationship Id="rId5172" Type="http://schemas.openxmlformats.org/officeDocument/2006/relationships/hyperlink" Target="https://www.kegg.jp/kegg-bin/blastkoala_result_gene_list?id=fdcc166cff7cf902907463ff7eff1e42019cc537&amp;passwd=rLRQUz&amp;type=blastkoala&amp;code=user&amp;target=fig%7C1029756%2E3%2Epeg%2E1725" TargetMode="External"/><Relationship Id="rId6016" Type="http://schemas.openxmlformats.org/officeDocument/2006/relationships/hyperlink" Target="https://www.kegg.jp/dbget-bin/www_bget?ko:" TargetMode="External"/><Relationship Id="rId6223" Type="http://schemas.openxmlformats.org/officeDocument/2006/relationships/hyperlink" Target="https://www.kegg.jp/dbget-bin/www_bget?ko:K00383" TargetMode="External"/><Relationship Id="rId6430" Type="http://schemas.openxmlformats.org/officeDocument/2006/relationships/hyperlink" Target="https://www.kegg.jp/dbget-bin/www_bget?ko:" TargetMode="External"/><Relationship Id="rId9379" Type="http://schemas.openxmlformats.org/officeDocument/2006/relationships/hyperlink" Target="https://www.kegg.jp/dbget-bin/www_bget?ko:K09795" TargetMode="External"/><Relationship Id="rId9586" Type="http://schemas.openxmlformats.org/officeDocument/2006/relationships/hyperlink" Target="https://www.kegg.jp/dbget-bin/www_bget?ko:K01613" TargetMode="External"/><Relationship Id="rId9793" Type="http://schemas.openxmlformats.org/officeDocument/2006/relationships/hyperlink" Target="https://www.kegg.jp/dbget-bin/www_bget?ko:" TargetMode="External"/><Relationship Id="rId738" Type="http://schemas.openxmlformats.org/officeDocument/2006/relationships/hyperlink" Target="https://www.kegg.jp/dbget-bin/www_bget?ko:" TargetMode="External"/><Relationship Id="rId945" Type="http://schemas.openxmlformats.org/officeDocument/2006/relationships/hyperlink" Target="https://www.kegg.jp/dbget-bin/www_bget?ko:" TargetMode="External"/><Relationship Id="rId1368" Type="http://schemas.openxmlformats.org/officeDocument/2006/relationships/hyperlink" Target="https://www.kegg.jp/dbget-bin/www_bget?ko:" TargetMode="External"/><Relationship Id="rId1575" Type="http://schemas.openxmlformats.org/officeDocument/2006/relationships/hyperlink" Target="https://www.kegg.jp/dbget-bin/www_bget?ko:K00826" TargetMode="External"/><Relationship Id="rId1782" Type="http://schemas.openxmlformats.org/officeDocument/2006/relationships/hyperlink" Target="https://www.kegg.jp/dbget-bin/www_bget?ko:K02470" TargetMode="External"/><Relationship Id="rId2419" Type="http://schemas.openxmlformats.org/officeDocument/2006/relationships/hyperlink" Target="https://www.kegg.jp/dbget-bin/www_bget?ko:K02389" TargetMode="External"/><Relationship Id="rId2626" Type="http://schemas.openxmlformats.org/officeDocument/2006/relationships/hyperlink" Target="https://www.kegg.jp/dbget-bin/www_bget?ko:K03559" TargetMode="External"/><Relationship Id="rId2833" Type="http://schemas.openxmlformats.org/officeDocument/2006/relationships/hyperlink" Target="https://www.kegg.jp/dbget-bin/www_bget?ko:" TargetMode="External"/><Relationship Id="rId5032" Type="http://schemas.openxmlformats.org/officeDocument/2006/relationships/hyperlink" Target="https://www.kegg.jp/dbget-bin/www_bget?ko:K01657" TargetMode="External"/><Relationship Id="rId5989" Type="http://schemas.openxmlformats.org/officeDocument/2006/relationships/hyperlink" Target="https://www.kegg.jp/dbget-bin/www_bget?ko:" TargetMode="External"/><Relationship Id="rId8188" Type="http://schemas.openxmlformats.org/officeDocument/2006/relationships/hyperlink" Target="https://www.kegg.jp/dbget-bin/www_bget?ko:" TargetMode="External"/><Relationship Id="rId8395" Type="http://schemas.openxmlformats.org/officeDocument/2006/relationships/hyperlink" Target="https://www.kegg.jp/dbget-bin/www_bget?ko:" TargetMode="External"/><Relationship Id="rId9239" Type="http://schemas.openxmlformats.org/officeDocument/2006/relationships/hyperlink" Target="https://www.kegg.jp/dbget-bin/www_bget?ko:" TargetMode="External"/><Relationship Id="rId9446" Type="http://schemas.openxmlformats.org/officeDocument/2006/relationships/hyperlink" Target="https://www.kegg.jp/dbget-bin/www_bget?ko:" TargetMode="External"/><Relationship Id="rId9653" Type="http://schemas.openxmlformats.org/officeDocument/2006/relationships/hyperlink" Target="https://www.kegg.jp/dbget-bin/www_bget?ko:K02939" TargetMode="External"/><Relationship Id="rId9860" Type="http://schemas.openxmlformats.org/officeDocument/2006/relationships/hyperlink" Target="https://www.kegg.jp/dbget-bin/www_bget?ko:" TargetMode="External"/><Relationship Id="rId74" Type="http://schemas.openxmlformats.org/officeDocument/2006/relationships/hyperlink" Target="https://www.kegg.jp/dbget-bin/www_bget?ko:" TargetMode="External"/><Relationship Id="rId805" Type="http://schemas.openxmlformats.org/officeDocument/2006/relationships/hyperlink" Target="https://www.kegg.jp/kegg-bin/blastkoala_result_gene_list?id=fdcc166cff7cf902907463ff7eff1e42019cc537&amp;passwd=rLRQUz&amp;type=blastkoala&amp;code=user&amp;target=fig%7C1029756%2E3%2Epeg%2E269" TargetMode="External"/><Relationship Id="rId1228" Type="http://schemas.openxmlformats.org/officeDocument/2006/relationships/hyperlink" Target="https://www.kegg.jp/kegg-bin/blastkoala_result_gene_list?id=fdcc166cff7cf902907463ff7eff1e42019cc537&amp;passwd=rLRQUz&amp;type=blastkoala&amp;code=user&amp;target=fig%7C1029756%2E3%2Epeg%2E410" TargetMode="External"/><Relationship Id="rId1435" Type="http://schemas.openxmlformats.org/officeDocument/2006/relationships/hyperlink" Target="https://www.kegg.jp/kegg-bin/blastkoala_result_gene_list?id=fdcc166cff7cf902907463ff7eff1e42019cc537&amp;passwd=rLRQUz&amp;type=blastkoala&amp;code=user&amp;target=fig%7C1029756%2E3%2Epeg%2E479" TargetMode="External"/><Relationship Id="rId4798" Type="http://schemas.openxmlformats.org/officeDocument/2006/relationships/hyperlink" Target="https://www.kegg.jp/dbget-bin/www_bget?ko:" TargetMode="External"/><Relationship Id="rId8048" Type="http://schemas.openxmlformats.org/officeDocument/2006/relationships/hyperlink" Target="https://www.kegg.jp/dbget-bin/www_bget?ko:" TargetMode="External"/><Relationship Id="rId8255" Type="http://schemas.openxmlformats.org/officeDocument/2006/relationships/hyperlink" Target="https://www.kegg.jp/dbget-bin/www_bget?ko:" TargetMode="External"/><Relationship Id="rId8462" Type="http://schemas.openxmlformats.org/officeDocument/2006/relationships/hyperlink" Target="https://www.kegg.jp/dbget-bin/www_bget?ko:" TargetMode="External"/><Relationship Id="rId9306" Type="http://schemas.openxmlformats.org/officeDocument/2006/relationships/hyperlink" Target="https://www.kegg.jp/kegg-bin/blastkoala_result_gene_list?id=fdcc166cff7cf902907463ff7eff1e42019cc537&amp;passwd=rLRQUz&amp;type=blastkoala&amp;code=user&amp;target=fig%7C1029756%2E3%2Epeg%2E3103" TargetMode="External"/><Relationship Id="rId9513" Type="http://schemas.openxmlformats.org/officeDocument/2006/relationships/hyperlink" Target="https://www.kegg.jp/kegg-bin/blastkoala_result_gene_list?id=fdcc166cff7cf902907463ff7eff1e42019cc537&amp;passwd=rLRQUz&amp;type=blastkoala&amp;code=user&amp;target=fig%7C1029756%2E3%2Epeg%2E3172" TargetMode="External"/><Relationship Id="rId10185" Type="http://schemas.openxmlformats.org/officeDocument/2006/relationships/hyperlink" Target="https://www.kegg.jp/kegg-bin/blastkoala_result_gene_list?id=fdcc166cff7cf902907463ff7eff1e42019cc537&amp;passwd=rLRQUz&amp;type=blastkoala&amp;code=user&amp;target=fig%7C1029756%2E3%2Epeg%2E3396" TargetMode="External"/><Relationship Id="rId1642" Type="http://schemas.openxmlformats.org/officeDocument/2006/relationships/hyperlink" Target="https://www.kegg.jp/kegg-bin/blastkoala_result_gene_list?id=fdcc166cff7cf902907463ff7eff1e42019cc537&amp;passwd=rLRQUz&amp;type=blastkoala&amp;code=user&amp;target=fig%7C1029756%2E3%2Epeg%2E548" TargetMode="External"/><Relationship Id="rId2900" Type="http://schemas.openxmlformats.org/officeDocument/2006/relationships/hyperlink" Target="https://www.kegg.jp/dbget-bin/www_bget?ko:" TargetMode="External"/><Relationship Id="rId5849" Type="http://schemas.openxmlformats.org/officeDocument/2006/relationships/hyperlink" Target="https://www.kegg.jp/dbget-bin/www_bget?ko:" TargetMode="External"/><Relationship Id="rId7064" Type="http://schemas.openxmlformats.org/officeDocument/2006/relationships/hyperlink" Target="https://www.kegg.jp/dbget-bin/www_bget?ko:K00287" TargetMode="External"/><Relationship Id="rId7271" Type="http://schemas.openxmlformats.org/officeDocument/2006/relationships/hyperlink" Target="https://www.kegg.jp/dbget-bin/www_bget?ko:" TargetMode="External"/><Relationship Id="rId8115" Type="http://schemas.openxmlformats.org/officeDocument/2006/relationships/hyperlink" Target="https://www.kegg.jp/kegg-bin/blastkoala_result_gene_list?id=fdcc166cff7cf902907463ff7eff1e42019cc537&amp;passwd=rLRQUz&amp;type=blastkoala&amp;code=user&amp;target=fig%7C1029756%2E3%2Epeg%2E2706" TargetMode="External"/><Relationship Id="rId8322" Type="http://schemas.openxmlformats.org/officeDocument/2006/relationships/hyperlink" Target="https://www.kegg.jp/kegg-bin/blastkoala_result_gene_list?id=fdcc166cff7cf902907463ff7eff1e42019cc537&amp;passwd=rLRQUz&amp;type=blastkoala&amp;code=user&amp;target=fig%7C1029756%2E3%2Epeg%2E2775" TargetMode="External"/><Relationship Id="rId9720" Type="http://schemas.openxmlformats.org/officeDocument/2006/relationships/hyperlink" Target="https://www.kegg.jp/kegg-bin/blastkoala_result_gene_list?id=fdcc166cff7cf902907463ff7eff1e42019cc537&amp;passwd=rLRQUz&amp;type=blastkoala&amp;code=user&amp;target=fig%7C1029756%2E3%2Epeg%2E3241" TargetMode="External"/><Relationship Id="rId10392" Type="http://schemas.openxmlformats.org/officeDocument/2006/relationships/hyperlink" Target="https://www.kegg.jp/kegg-bin/blastkoala_result_gene_list?id=fdcc166cff7cf902907463ff7eff1e42019cc537&amp;passwd=rLRQUz&amp;type=blastkoala&amp;code=user&amp;target=fig%7C1029756%2E3%2Epeg%2E3465" TargetMode="External"/><Relationship Id="rId1502" Type="http://schemas.openxmlformats.org/officeDocument/2006/relationships/hyperlink" Target="https://www.kegg.jp/dbget-bin/www_bget?ko:" TargetMode="External"/><Relationship Id="rId4658" Type="http://schemas.openxmlformats.org/officeDocument/2006/relationships/hyperlink" Target="https://www.kegg.jp/dbget-bin/www_bget?ko:" TargetMode="External"/><Relationship Id="rId4865" Type="http://schemas.openxmlformats.org/officeDocument/2006/relationships/hyperlink" Target="https://www.kegg.jp/dbget-bin/www_bget?ko:" TargetMode="External"/><Relationship Id="rId5709" Type="http://schemas.openxmlformats.org/officeDocument/2006/relationships/hyperlink" Target="https://www.kegg.jp/kegg-bin/blastkoala_result_gene_list?id=fdcc166cff7cf902907463ff7eff1e42019cc537&amp;passwd=rLRQUz&amp;type=blastkoala&amp;code=user&amp;target=fig%7C1029756%2E3%2Epeg%2E1904" TargetMode="External"/><Relationship Id="rId5916" Type="http://schemas.openxmlformats.org/officeDocument/2006/relationships/hyperlink" Target="https://www.kegg.jp/kegg-bin/blastkoala_result_gene_list?id=fdcc166cff7cf902907463ff7eff1e42019cc537&amp;passwd=rLRQUz&amp;type=blastkoala&amp;code=user&amp;target=fig%7C1029756%2E3%2Epeg%2E1973" TargetMode="External"/><Relationship Id="rId6080" Type="http://schemas.openxmlformats.org/officeDocument/2006/relationships/hyperlink" Target="https://www.kegg.jp/dbget-bin/www_bget?ko:" TargetMode="External"/><Relationship Id="rId7131" Type="http://schemas.openxmlformats.org/officeDocument/2006/relationships/hyperlink" Target="https://www.kegg.jp/kegg-bin/blastkoala_result_gene_list?id=fdcc166cff7cf902907463ff7eff1e42019cc537&amp;passwd=rLRQUz&amp;type=blastkoala&amp;code=user&amp;target=fig%7C1029756%2E3%2Epeg%2E2378" TargetMode="External"/><Relationship Id="rId10045" Type="http://schemas.openxmlformats.org/officeDocument/2006/relationships/hyperlink" Target="https://www.kegg.jp/dbget-bin/www_bget?ko:" TargetMode="External"/><Relationship Id="rId10252" Type="http://schemas.openxmlformats.org/officeDocument/2006/relationships/hyperlink" Target="https://www.kegg.jp/dbget-bin/www_bget?ko:" TargetMode="External"/><Relationship Id="rId388" Type="http://schemas.openxmlformats.org/officeDocument/2006/relationships/hyperlink" Target="https://www.kegg.jp/kegg-bin/blastkoala_result_gene_list?id=fdcc166cff7cf902907463ff7eff1e42019cc537&amp;passwd=rLRQUz&amp;type=blastkoala&amp;code=user&amp;target=fig%7C1029756%2E3%2Epeg%2E130" TargetMode="External"/><Relationship Id="rId2069" Type="http://schemas.openxmlformats.org/officeDocument/2006/relationships/hyperlink" Target="https://www.kegg.jp/dbget-bin/www_bget?ko:" TargetMode="External"/><Relationship Id="rId3467" Type="http://schemas.openxmlformats.org/officeDocument/2006/relationships/hyperlink" Target="https://www.kegg.jp/dbget-bin/www_bget?ko:" TargetMode="External"/><Relationship Id="rId3674" Type="http://schemas.openxmlformats.org/officeDocument/2006/relationships/hyperlink" Target="https://www.kegg.jp/dbget-bin/www_bget?ko:" TargetMode="External"/><Relationship Id="rId3881" Type="http://schemas.openxmlformats.org/officeDocument/2006/relationships/hyperlink" Target="https://www.kegg.jp/dbget-bin/www_bget?ko:" TargetMode="External"/><Relationship Id="rId4518" Type="http://schemas.openxmlformats.org/officeDocument/2006/relationships/hyperlink" Target="https://www.kegg.jp/kegg-bin/blastkoala_result_gene_list?id=fdcc166cff7cf902907463ff7eff1e42019cc537&amp;passwd=rLRQUz&amp;type=blastkoala&amp;code=user&amp;target=fig%7C1029756%2E3%2Epeg%2E1507" TargetMode="External"/><Relationship Id="rId4725" Type="http://schemas.openxmlformats.org/officeDocument/2006/relationships/hyperlink" Target="https://www.kegg.jp/kegg-bin/blastkoala_result_gene_list?id=fdcc166cff7cf902907463ff7eff1e42019cc537&amp;passwd=rLRQUz&amp;type=blastkoala&amp;code=user&amp;target=fig%7C1029756%2E3%2Epeg%2E1576" TargetMode="External"/><Relationship Id="rId4932" Type="http://schemas.openxmlformats.org/officeDocument/2006/relationships/hyperlink" Target="https://www.kegg.jp/kegg-bin/blastkoala_result_gene_list?id=fdcc166cff7cf902907463ff7eff1e42019cc537&amp;passwd=rLRQUz&amp;type=blastkoala&amp;code=user&amp;target=fig%7C1029756%2E3%2Epeg%2E1645" TargetMode="External"/><Relationship Id="rId9096" Type="http://schemas.openxmlformats.org/officeDocument/2006/relationships/hyperlink" Target="https://www.kegg.jp/kegg-bin/blastkoala_result_gene_list?id=fdcc166cff7cf902907463ff7eff1e42019cc537&amp;passwd=rLRQUz&amp;type=blastkoala&amp;code=user&amp;target=fig%7C1029756%2E3%2Epeg%2E3033" TargetMode="External"/><Relationship Id="rId10112" Type="http://schemas.openxmlformats.org/officeDocument/2006/relationships/hyperlink" Target="https://www.kegg.jp/dbget-bin/www_bget?ko:" TargetMode="External"/><Relationship Id="rId595" Type="http://schemas.openxmlformats.org/officeDocument/2006/relationships/hyperlink" Target="https://www.kegg.jp/kegg-bin/blastkoala_result_gene_list?id=fdcc166cff7cf902907463ff7eff1e42019cc537&amp;passwd=rLRQUz&amp;type=blastkoala&amp;code=user&amp;target=fig%7C1029756%2E3%2Epeg%2E199" TargetMode="External"/><Relationship Id="rId2276" Type="http://schemas.openxmlformats.org/officeDocument/2006/relationships/hyperlink" Target="https://www.kegg.jp/dbget-bin/www_bget?ko:" TargetMode="External"/><Relationship Id="rId2483" Type="http://schemas.openxmlformats.org/officeDocument/2006/relationships/hyperlink" Target="https://www.kegg.jp/dbget-bin/www_bget?ko:" TargetMode="External"/><Relationship Id="rId2690" Type="http://schemas.openxmlformats.org/officeDocument/2006/relationships/hyperlink" Target="https://www.kegg.jp/dbget-bin/www_bget?ko:" TargetMode="External"/><Relationship Id="rId3327" Type="http://schemas.openxmlformats.org/officeDocument/2006/relationships/hyperlink" Target="https://www.kegg.jp/kegg-bin/blastkoala_result_gene_list?id=fdcc166cff7cf902907463ff7eff1e42019cc537&amp;passwd=rLRQUz&amp;type=blastkoala&amp;code=user&amp;target=fig%7C1029756%2E3%2Epeg%2E1109" TargetMode="External"/><Relationship Id="rId3534" Type="http://schemas.openxmlformats.org/officeDocument/2006/relationships/hyperlink" Target="https://www.kegg.jp/kegg-bin/blastkoala_result_gene_list?id=fdcc166cff7cf902907463ff7eff1e42019cc537&amp;passwd=rLRQUz&amp;type=blastkoala&amp;code=user&amp;target=fig%7C1029756%2E3%2Epeg%2E1178" TargetMode="External"/><Relationship Id="rId3741" Type="http://schemas.openxmlformats.org/officeDocument/2006/relationships/hyperlink" Target="https://www.kegg.jp/kegg-bin/blastkoala_result_gene_list?id=fdcc166cff7cf902907463ff7eff1e42019cc537&amp;passwd=rLRQUz&amp;type=blastkoala&amp;code=user&amp;target=fig%7C1029756%2E3%2Epeg%2E1248" TargetMode="External"/><Relationship Id="rId6897" Type="http://schemas.openxmlformats.org/officeDocument/2006/relationships/hyperlink" Target="https://www.kegg.jp/kegg-bin/blastkoala_result_gene_list?id=fdcc166cff7cf902907463ff7eff1e42019cc537&amp;passwd=rLRQUz&amp;type=blastkoala&amp;code=user&amp;target=fig%7C1029756%2E3%2Epeg%2E2300" TargetMode="External"/><Relationship Id="rId7948" Type="http://schemas.openxmlformats.org/officeDocument/2006/relationships/hyperlink" Target="https://www.kegg.jp/dbget-bin/www_bget?ko:" TargetMode="External"/><Relationship Id="rId248" Type="http://schemas.openxmlformats.org/officeDocument/2006/relationships/hyperlink" Target="https://www.kegg.jp/dbget-bin/www_bget?ko:K13017" TargetMode="External"/><Relationship Id="rId455" Type="http://schemas.openxmlformats.org/officeDocument/2006/relationships/hyperlink" Target="https://www.kegg.jp/dbget-bin/www_bget?ko:" TargetMode="External"/><Relationship Id="rId662" Type="http://schemas.openxmlformats.org/officeDocument/2006/relationships/hyperlink" Target="https://www.kegg.jp/dbget-bin/www_bget?ko:K01940" TargetMode="External"/><Relationship Id="rId1085" Type="http://schemas.openxmlformats.org/officeDocument/2006/relationships/hyperlink" Target="https://www.kegg.jp/dbget-bin/www_bget?ko:K02199" TargetMode="External"/><Relationship Id="rId1292" Type="http://schemas.openxmlformats.org/officeDocument/2006/relationships/hyperlink" Target="https://www.kegg.jp/dbget-bin/www_bget?ko:" TargetMode="External"/><Relationship Id="rId2136" Type="http://schemas.openxmlformats.org/officeDocument/2006/relationships/hyperlink" Target="https://www.kegg.jp/kegg-bin/blastkoala_result_gene_list?id=fdcc166cff7cf902907463ff7eff1e42019cc537&amp;passwd=rLRQUz&amp;type=blastkoala&amp;code=user&amp;target=fig%7C1029756%2E3%2Epeg%2E712" TargetMode="External"/><Relationship Id="rId2343" Type="http://schemas.openxmlformats.org/officeDocument/2006/relationships/hyperlink" Target="https://www.kegg.jp/kegg-bin/blastkoala_result_gene_list?id=fdcc166cff7cf902907463ff7eff1e42019cc537&amp;passwd=rLRQUz&amp;type=blastkoala&amp;code=user&amp;target=fig%7C1029756%2E3%2Epeg%2E781" TargetMode="External"/><Relationship Id="rId2550" Type="http://schemas.openxmlformats.org/officeDocument/2006/relationships/hyperlink" Target="https://www.kegg.jp/kegg-bin/blastkoala_result_gene_list?id=fdcc166cff7cf902907463ff7eff1e42019cc537&amp;passwd=rLRQUz&amp;type=blastkoala&amp;code=user&amp;target=fig%7C1029756%2E3%2Epeg%2E850" TargetMode="External"/><Relationship Id="rId3601" Type="http://schemas.openxmlformats.org/officeDocument/2006/relationships/hyperlink" Target="https://www.kegg.jp/dbget-bin/www_bget?ko:" TargetMode="External"/><Relationship Id="rId5499" Type="http://schemas.openxmlformats.org/officeDocument/2006/relationships/hyperlink" Target="https://www.kegg.jp/kegg-bin/blastkoala_result_gene_list?id=fdcc166cff7cf902907463ff7eff1e42019cc537&amp;passwd=rLRQUz&amp;type=blastkoala&amp;code=user&amp;target=fig%7C1029756%2E3%2Epeg%2E1834" TargetMode="External"/><Relationship Id="rId6757" Type="http://schemas.openxmlformats.org/officeDocument/2006/relationships/hyperlink" Target="https://www.kegg.jp/dbget-bin/www_bget?ko:K00615" TargetMode="External"/><Relationship Id="rId6964" Type="http://schemas.openxmlformats.org/officeDocument/2006/relationships/hyperlink" Target="https://www.kegg.jp/dbget-bin/www_bget?ko:K00020" TargetMode="External"/><Relationship Id="rId7808" Type="http://schemas.openxmlformats.org/officeDocument/2006/relationships/hyperlink" Target="https://www.kegg.jp/dbget-bin/www_bget?ko:" TargetMode="External"/><Relationship Id="rId9163" Type="http://schemas.openxmlformats.org/officeDocument/2006/relationships/hyperlink" Target="https://www.kegg.jp/dbget-bin/www_bget?ko:" TargetMode="External"/><Relationship Id="rId9370" Type="http://schemas.openxmlformats.org/officeDocument/2006/relationships/hyperlink" Target="https://www.kegg.jp/dbget-bin/www_bget?ko:K00266" TargetMode="External"/><Relationship Id="rId108" Type="http://schemas.openxmlformats.org/officeDocument/2006/relationships/hyperlink" Target="https://www.kegg.jp/dbget-bin/www_bget?ko:" TargetMode="External"/><Relationship Id="rId315" Type="http://schemas.openxmlformats.org/officeDocument/2006/relationships/hyperlink" Target="https://www.kegg.jp/dbget-bin/www_bget?ko:" TargetMode="External"/><Relationship Id="rId522" Type="http://schemas.openxmlformats.org/officeDocument/2006/relationships/hyperlink" Target="https://www.kegg.jp/dbget-bin/www_bget?ko:" TargetMode="External"/><Relationship Id="rId1152" Type="http://schemas.openxmlformats.org/officeDocument/2006/relationships/hyperlink" Target="https://www.kegg.jp/dbget-bin/www_bget?ko:" TargetMode="External"/><Relationship Id="rId2203" Type="http://schemas.openxmlformats.org/officeDocument/2006/relationships/hyperlink" Target="https://www.kegg.jp/dbget-bin/www_bget?ko:" TargetMode="External"/><Relationship Id="rId2410" Type="http://schemas.openxmlformats.org/officeDocument/2006/relationships/hyperlink" Target="https://www.kegg.jp/dbget-bin/www_bget?ko:K02397" TargetMode="External"/><Relationship Id="rId5359" Type="http://schemas.openxmlformats.org/officeDocument/2006/relationships/hyperlink" Target="https://www.kegg.jp/dbget-bin/www_bget?ko:" TargetMode="External"/><Relationship Id="rId5566" Type="http://schemas.openxmlformats.org/officeDocument/2006/relationships/hyperlink" Target="https://www.kegg.jp/dbget-bin/www_bget?ko:" TargetMode="External"/><Relationship Id="rId5773" Type="http://schemas.openxmlformats.org/officeDocument/2006/relationships/hyperlink" Target="https://www.kegg.jp/dbget-bin/www_bget?ko:" TargetMode="External"/><Relationship Id="rId6617" Type="http://schemas.openxmlformats.org/officeDocument/2006/relationships/hyperlink" Target="https://www.kegg.jp/dbget-bin/www_bget?ko:" TargetMode="External"/><Relationship Id="rId9023" Type="http://schemas.openxmlformats.org/officeDocument/2006/relationships/hyperlink" Target="https://www.kegg.jp/dbget-bin/www_bget?ko:K13888" TargetMode="External"/><Relationship Id="rId9230" Type="http://schemas.openxmlformats.org/officeDocument/2006/relationships/hyperlink" Target="https://www.kegg.jp/dbget-bin/www_bget?ko:K19337" TargetMode="External"/><Relationship Id="rId1012" Type="http://schemas.openxmlformats.org/officeDocument/2006/relationships/hyperlink" Target="https://www.kegg.jp/kegg-bin/blastkoala_result_gene_list?id=fdcc166cff7cf902907463ff7eff1e42019cc537&amp;passwd=rLRQUz&amp;type=blastkoala&amp;code=user&amp;target=fig%7C1029756%2E3%2Epeg%2E338" TargetMode="External"/><Relationship Id="rId4168" Type="http://schemas.openxmlformats.org/officeDocument/2006/relationships/hyperlink" Target="https://www.kegg.jp/dbget-bin/www_bget?ko:" TargetMode="External"/><Relationship Id="rId4375" Type="http://schemas.openxmlformats.org/officeDocument/2006/relationships/hyperlink" Target="https://www.kegg.jp/dbget-bin/www_bget?ko:K02232" TargetMode="External"/><Relationship Id="rId5219" Type="http://schemas.openxmlformats.org/officeDocument/2006/relationships/hyperlink" Target="https://www.kegg.jp/dbget-bin/www_bget?ko:K16264" TargetMode="External"/><Relationship Id="rId5426" Type="http://schemas.openxmlformats.org/officeDocument/2006/relationships/hyperlink" Target="https://www.kegg.jp/dbget-bin/www_bget?ko:K00627" TargetMode="External"/><Relationship Id="rId5980" Type="http://schemas.openxmlformats.org/officeDocument/2006/relationships/hyperlink" Target="https://www.kegg.jp/dbget-bin/www_bget?ko:" TargetMode="External"/><Relationship Id="rId6824" Type="http://schemas.openxmlformats.org/officeDocument/2006/relationships/hyperlink" Target="https://www.kegg.jp/dbget-bin/www_bget?ko:" TargetMode="External"/><Relationship Id="rId1969" Type="http://schemas.openxmlformats.org/officeDocument/2006/relationships/hyperlink" Target="https://www.kegg.jp/dbget-bin/www_bget?ko:K00928" TargetMode="External"/><Relationship Id="rId3184" Type="http://schemas.openxmlformats.org/officeDocument/2006/relationships/hyperlink" Target="https://www.kegg.jp/dbget-bin/www_bget?ko:K03786" TargetMode="External"/><Relationship Id="rId4028" Type="http://schemas.openxmlformats.org/officeDocument/2006/relationships/hyperlink" Target="https://www.kegg.jp/dbget-bin/www_bget?ko:K16327" TargetMode="External"/><Relationship Id="rId4235" Type="http://schemas.openxmlformats.org/officeDocument/2006/relationships/hyperlink" Target="https://www.kegg.jp/dbget-bin/www_bget?ko:K01439" TargetMode="External"/><Relationship Id="rId4582" Type="http://schemas.openxmlformats.org/officeDocument/2006/relationships/hyperlink" Target="https://www.kegg.jp/dbget-bin/www_bget?ko:K22617" TargetMode="External"/><Relationship Id="rId5633" Type="http://schemas.openxmlformats.org/officeDocument/2006/relationships/hyperlink" Target="https://www.kegg.jp/dbget-bin/www_bget?ko:" TargetMode="External"/><Relationship Id="rId5840" Type="http://schemas.openxmlformats.org/officeDocument/2006/relationships/hyperlink" Target="https://www.kegg.jp/dbget-bin/www_bget?ko:" TargetMode="External"/><Relationship Id="rId8789" Type="http://schemas.openxmlformats.org/officeDocument/2006/relationships/hyperlink" Target="https://www.kegg.jp/dbget-bin/www_bget?ko:" TargetMode="External"/><Relationship Id="rId8996" Type="http://schemas.openxmlformats.org/officeDocument/2006/relationships/hyperlink" Target="https://www.kegg.jp/dbget-bin/www_bget?ko:" TargetMode="External"/><Relationship Id="rId1829" Type="http://schemas.openxmlformats.org/officeDocument/2006/relationships/hyperlink" Target="https://www.kegg.jp/dbget-bin/www_bget?ko:K00795" TargetMode="External"/><Relationship Id="rId3391" Type="http://schemas.openxmlformats.org/officeDocument/2006/relationships/hyperlink" Target="https://www.kegg.jp/dbget-bin/www_bget?ko:K02108" TargetMode="External"/><Relationship Id="rId4442" Type="http://schemas.openxmlformats.org/officeDocument/2006/relationships/hyperlink" Target="https://www.kegg.jp/dbget-bin/www_bget?ko:" TargetMode="External"/><Relationship Id="rId5700" Type="http://schemas.openxmlformats.org/officeDocument/2006/relationships/hyperlink" Target="https://www.kegg.jp/kegg-bin/blastkoala_result_gene_list?id=fdcc166cff7cf902907463ff7eff1e42019cc537&amp;passwd=rLRQUz&amp;type=blastkoala&amp;code=user&amp;target=fig%7C1029756%2E3%2Epeg%2E1901" TargetMode="External"/><Relationship Id="rId7598" Type="http://schemas.openxmlformats.org/officeDocument/2006/relationships/hyperlink" Target="https://www.kegg.jp/dbget-bin/www_bget?ko:" TargetMode="External"/><Relationship Id="rId8649" Type="http://schemas.openxmlformats.org/officeDocument/2006/relationships/hyperlink" Target="https://www.kegg.jp/kegg-bin/blastkoala_result_gene_list?id=fdcc166cff7cf902907463ff7eff1e42019cc537&amp;passwd=rLRQUz&amp;type=blastkoala&amp;code=user&amp;target=fig%7C1029756%2E3%2Epeg%2E2884" TargetMode="External"/><Relationship Id="rId8856" Type="http://schemas.openxmlformats.org/officeDocument/2006/relationships/hyperlink" Target="https://www.kegg.jp/kegg-bin/blastkoala_result_gene_list?id=fdcc166cff7cf902907463ff7eff1e42019cc537&amp;passwd=rLRQUz&amp;type=blastkoala&amp;code=user&amp;target=fig%7C1029756%2E3%2Epeg%2E2953" TargetMode="External"/><Relationship Id="rId9907" Type="http://schemas.openxmlformats.org/officeDocument/2006/relationships/hyperlink" Target="https://www.kegg.jp/dbget-bin/www_bget?ko:K10536" TargetMode="External"/><Relationship Id="rId10579" Type="http://schemas.openxmlformats.org/officeDocument/2006/relationships/hyperlink" Target="https://www.kegg.jp/dbget-bin/www_bget?ko:" TargetMode="External"/><Relationship Id="rId3044" Type="http://schemas.openxmlformats.org/officeDocument/2006/relationships/hyperlink" Target="https://www.kegg.jp/dbget-bin/www_bget?ko:K07006" TargetMode="External"/><Relationship Id="rId3251" Type="http://schemas.openxmlformats.org/officeDocument/2006/relationships/hyperlink" Target="https://www.kegg.jp/dbget-bin/www_bget?ko:" TargetMode="External"/><Relationship Id="rId4302" Type="http://schemas.openxmlformats.org/officeDocument/2006/relationships/hyperlink" Target="https://www.kegg.jp/kegg-bin/blastkoala_result_gene_list?id=fdcc166cff7cf902907463ff7eff1e42019cc537&amp;passwd=rLRQUz&amp;type=blastkoala&amp;code=user&amp;target=fig%7C1029756%2E3%2Epeg%2E1435" TargetMode="External"/><Relationship Id="rId7458" Type="http://schemas.openxmlformats.org/officeDocument/2006/relationships/hyperlink" Target="https://www.kegg.jp/kegg-bin/blastkoala_result_gene_list?id=fdcc166cff7cf902907463ff7eff1e42019cc537&amp;passwd=rLRQUz&amp;type=blastkoala&amp;code=user&amp;target=fig%7C1029756%2E3%2Epeg%2E2487" TargetMode="External"/><Relationship Id="rId7665" Type="http://schemas.openxmlformats.org/officeDocument/2006/relationships/hyperlink" Target="https://www.kegg.jp/kegg-bin/blastkoala_result_gene_list?id=fdcc166cff7cf902907463ff7eff1e42019cc537&amp;passwd=rLRQUz&amp;type=blastkoala&amp;code=user&amp;target=fig%7C1029756%2E3%2Epeg%2E2556" TargetMode="External"/><Relationship Id="rId7872" Type="http://schemas.openxmlformats.org/officeDocument/2006/relationships/hyperlink" Target="https://www.kegg.jp/kegg-bin/blastkoala_result_gene_list?id=fdcc166cff7cf902907463ff7eff1e42019cc537&amp;passwd=rLRQUz&amp;type=blastkoala&amp;code=user&amp;target=fig%7C1029756%2E3%2Epeg%2E2625" TargetMode="External"/><Relationship Id="rId8509" Type="http://schemas.openxmlformats.org/officeDocument/2006/relationships/hyperlink" Target="https://www.kegg.jp/dbget-bin/www_bget?ko:" TargetMode="External"/><Relationship Id="rId8716" Type="http://schemas.openxmlformats.org/officeDocument/2006/relationships/hyperlink" Target="https://www.kegg.jp/dbget-bin/www_bget?ko:" TargetMode="External"/><Relationship Id="rId8923" Type="http://schemas.openxmlformats.org/officeDocument/2006/relationships/hyperlink" Target="https://www.kegg.jp/dbget-bin/www_bget?ko:" TargetMode="External"/><Relationship Id="rId10439" Type="http://schemas.openxmlformats.org/officeDocument/2006/relationships/hyperlink" Target="https://www.kegg.jp/dbget-bin/www_bget?ko:" TargetMode="External"/><Relationship Id="rId10646" Type="http://schemas.openxmlformats.org/officeDocument/2006/relationships/hyperlink" Target="https://www.kegg.jp/dbget-bin/www_bget?ko:" TargetMode="External"/><Relationship Id="rId172" Type="http://schemas.openxmlformats.org/officeDocument/2006/relationships/hyperlink" Target="https://www.kegg.jp/kegg-bin/blastkoala_result_gene_list?id=fdcc166cff7cf902907463ff7eff1e42019cc537&amp;passwd=rLRQUz&amp;type=blastkoala&amp;code=user&amp;target=fig%7C1029756%2E3%2Epeg%2E58" TargetMode="External"/><Relationship Id="rId2060" Type="http://schemas.openxmlformats.org/officeDocument/2006/relationships/hyperlink" Target="https://www.kegg.jp/dbget-bin/www_bget?ko:" TargetMode="External"/><Relationship Id="rId3111" Type="http://schemas.openxmlformats.org/officeDocument/2006/relationships/hyperlink" Target="https://www.kegg.jp/kegg-bin/blastkoala_result_gene_list?id=fdcc166cff7cf902907463ff7eff1e42019cc537&amp;passwd=rLRQUz&amp;type=blastkoala&amp;code=user&amp;target=fig%7C1029756%2E3%2Epeg%2E1037" TargetMode="External"/><Relationship Id="rId6267" Type="http://schemas.openxmlformats.org/officeDocument/2006/relationships/hyperlink" Target="https://www.kegg.jp/kegg-bin/blastkoala_result_gene_list?id=fdcc166cff7cf902907463ff7eff1e42019cc537&amp;passwd=rLRQUz&amp;type=blastkoala&amp;code=user&amp;target=fig%7C1029756%2E3%2Epeg%2E2090" TargetMode="External"/><Relationship Id="rId6474" Type="http://schemas.openxmlformats.org/officeDocument/2006/relationships/hyperlink" Target="https://www.kegg.jp/kegg-bin/blastkoala_result_gene_list?id=fdcc166cff7cf902907463ff7eff1e42019cc537&amp;passwd=rLRQUz&amp;type=blastkoala&amp;code=user&amp;target=fig%7C1029756%2E3%2Epeg%2E2159" TargetMode="External"/><Relationship Id="rId6681" Type="http://schemas.openxmlformats.org/officeDocument/2006/relationships/hyperlink" Target="https://www.kegg.jp/kegg-bin/blastkoala_result_gene_list?id=fdcc166cff7cf902907463ff7eff1e42019cc537&amp;passwd=rLRQUz&amp;type=blastkoala&amp;code=user&amp;target=fig%7C1029756%2E3%2Epeg%2E2228" TargetMode="External"/><Relationship Id="rId7318" Type="http://schemas.openxmlformats.org/officeDocument/2006/relationships/hyperlink" Target="https://www.kegg.jp/dbget-bin/www_bget?ko:" TargetMode="External"/><Relationship Id="rId7525" Type="http://schemas.openxmlformats.org/officeDocument/2006/relationships/hyperlink" Target="https://www.kegg.jp/dbget-bin/www_bget?ko:" TargetMode="External"/><Relationship Id="rId7732" Type="http://schemas.openxmlformats.org/officeDocument/2006/relationships/hyperlink" Target="https://www.kegg.jp/dbget-bin/www_bget?ko:" TargetMode="External"/><Relationship Id="rId989" Type="http://schemas.openxmlformats.org/officeDocument/2006/relationships/hyperlink" Target="https://www.kegg.jp/dbget-bin/www_bget?ko:K02014" TargetMode="External"/><Relationship Id="rId2877" Type="http://schemas.openxmlformats.org/officeDocument/2006/relationships/hyperlink" Target="https://www.kegg.jp/kegg-bin/blastkoala_result_gene_list?id=fdcc166cff7cf902907463ff7eff1e42019cc537&amp;passwd=rLRQUz&amp;type=blastkoala&amp;code=user&amp;target=fig%7C1029756%2E3%2Epeg%2E959" TargetMode="External"/><Relationship Id="rId5076" Type="http://schemas.openxmlformats.org/officeDocument/2006/relationships/hyperlink" Target="https://www.kegg.jp/kegg-bin/blastkoala_result_gene_list?id=fdcc166cff7cf902907463ff7eff1e42019cc537&amp;passwd=rLRQUz&amp;type=blastkoala&amp;code=user&amp;target=fig%7C1029756%2E3%2Epeg%2E1693" TargetMode="External"/><Relationship Id="rId5283" Type="http://schemas.openxmlformats.org/officeDocument/2006/relationships/hyperlink" Target="https://www.kegg.jp/kegg-bin/blastkoala_result_gene_list?id=fdcc166cff7cf902907463ff7eff1e42019cc537&amp;passwd=rLRQUz&amp;type=blastkoala&amp;code=user&amp;target=fig%7C1029756%2E3%2Epeg%2E1762" TargetMode="External"/><Relationship Id="rId5490" Type="http://schemas.openxmlformats.org/officeDocument/2006/relationships/hyperlink" Target="https://www.kegg.jp/kegg-bin/blastkoala_result_gene_list?id=fdcc166cff7cf902907463ff7eff1e42019cc537&amp;passwd=rLRQUz&amp;type=blastkoala&amp;code=user&amp;target=fig%7C1029756%2E3%2Epeg%2E1831" TargetMode="External"/><Relationship Id="rId6127" Type="http://schemas.openxmlformats.org/officeDocument/2006/relationships/hyperlink" Target="https://www.kegg.jp/dbget-bin/www_bget?ko:K09983" TargetMode="External"/><Relationship Id="rId6334" Type="http://schemas.openxmlformats.org/officeDocument/2006/relationships/hyperlink" Target="https://www.kegg.jp/dbget-bin/www_bget?ko:K01915" TargetMode="External"/><Relationship Id="rId6541" Type="http://schemas.openxmlformats.org/officeDocument/2006/relationships/hyperlink" Target="https://www.kegg.jp/dbget-bin/www_bget?ko:K01945" TargetMode="External"/><Relationship Id="rId9697" Type="http://schemas.openxmlformats.org/officeDocument/2006/relationships/hyperlink" Target="https://www.kegg.jp/dbget-bin/www_bget?ko:K09810" TargetMode="External"/><Relationship Id="rId10506" Type="http://schemas.openxmlformats.org/officeDocument/2006/relationships/hyperlink" Target="https://www.kegg.jp/kegg-bin/blastkoala_result_gene_list?id=fdcc166cff7cf902907463ff7eff1e42019cc537&amp;passwd=rLRQUz&amp;type=blastkoala&amp;code=user&amp;target=fig%7C1029756%2E3%2Epeg%2E3503" TargetMode="External"/><Relationship Id="rId849" Type="http://schemas.openxmlformats.org/officeDocument/2006/relationships/hyperlink" Target="https://www.kegg.jp/dbget-bin/www_bget?ko:K20936" TargetMode="External"/><Relationship Id="rId1479" Type="http://schemas.openxmlformats.org/officeDocument/2006/relationships/hyperlink" Target="https://www.kegg.jp/dbget-bin/www_bget?ko:" TargetMode="External"/><Relationship Id="rId1686" Type="http://schemas.openxmlformats.org/officeDocument/2006/relationships/hyperlink" Target="https://www.kegg.jp/dbget-bin/www_bget?ko:K09761" TargetMode="External"/><Relationship Id="rId3928" Type="http://schemas.openxmlformats.org/officeDocument/2006/relationships/hyperlink" Target="https://www.kegg.jp/dbget-bin/www_bget?ko:" TargetMode="External"/><Relationship Id="rId4092" Type="http://schemas.openxmlformats.org/officeDocument/2006/relationships/hyperlink" Target="https://www.kegg.jp/kegg-bin/blastkoala_result_gene_list?id=fdcc166cff7cf902907463ff7eff1e42019cc537&amp;passwd=rLRQUz&amp;type=blastkoala&amp;code=user&amp;target=fig%7C1029756%2E3%2Epeg%2E1365" TargetMode="External"/><Relationship Id="rId5143" Type="http://schemas.openxmlformats.org/officeDocument/2006/relationships/hyperlink" Target="https://www.kegg.jp/dbget-bin/www_bget?ko:K03798" TargetMode="External"/><Relationship Id="rId5350" Type="http://schemas.openxmlformats.org/officeDocument/2006/relationships/hyperlink" Target="https://www.kegg.jp/dbget-bin/www_bget?ko:" TargetMode="External"/><Relationship Id="rId6401" Type="http://schemas.openxmlformats.org/officeDocument/2006/relationships/hyperlink" Target="https://www.kegg.jp/dbget-bin/www_bget?ko:" TargetMode="External"/><Relationship Id="rId8299" Type="http://schemas.openxmlformats.org/officeDocument/2006/relationships/hyperlink" Target="https://www.kegg.jp/dbget-bin/www_bget?ko:" TargetMode="External"/><Relationship Id="rId9557" Type="http://schemas.openxmlformats.org/officeDocument/2006/relationships/hyperlink" Target="https://www.kegg.jp/dbget-bin/www_bget?ko:K03320" TargetMode="External"/><Relationship Id="rId1339" Type="http://schemas.openxmlformats.org/officeDocument/2006/relationships/hyperlink" Target="https://www.kegg.jp/kegg-bin/blastkoala_result_gene_list?id=fdcc166cff7cf902907463ff7eff1e42019cc537&amp;passwd=rLRQUz&amp;type=blastkoala&amp;code=user&amp;target=fig%7C1029756%2E3%2Epeg%2E447" TargetMode="External"/><Relationship Id="rId1893" Type="http://schemas.openxmlformats.org/officeDocument/2006/relationships/hyperlink" Target="https://www.kegg.jp/dbget-bin/www_bget?ko:" TargetMode="External"/><Relationship Id="rId2737" Type="http://schemas.openxmlformats.org/officeDocument/2006/relationships/hyperlink" Target="https://www.kegg.jp/dbget-bin/www_bget?ko:" TargetMode="External"/><Relationship Id="rId2944" Type="http://schemas.openxmlformats.org/officeDocument/2006/relationships/hyperlink" Target="https://www.kegg.jp/dbget-bin/www_bget?ko:" TargetMode="External"/><Relationship Id="rId5003" Type="http://schemas.openxmlformats.org/officeDocument/2006/relationships/hyperlink" Target="https://www.kegg.jp/dbget-bin/www_bget?ko:" TargetMode="External"/><Relationship Id="rId5210" Type="http://schemas.openxmlformats.org/officeDocument/2006/relationships/hyperlink" Target="https://www.kegg.jp/dbget-bin/www_bget?ko:K03924" TargetMode="External"/><Relationship Id="rId8159" Type="http://schemas.openxmlformats.org/officeDocument/2006/relationships/hyperlink" Target="https://www.kegg.jp/dbget-bin/www_bget?ko:K06135" TargetMode="External"/><Relationship Id="rId8366" Type="http://schemas.openxmlformats.org/officeDocument/2006/relationships/hyperlink" Target="https://www.kegg.jp/dbget-bin/www_bget?ko:" TargetMode="External"/><Relationship Id="rId9764" Type="http://schemas.openxmlformats.org/officeDocument/2006/relationships/hyperlink" Target="https://www.kegg.jp/dbget-bin/www_bget?ko:" TargetMode="External"/><Relationship Id="rId9971" Type="http://schemas.openxmlformats.org/officeDocument/2006/relationships/hyperlink" Target="https://www.kegg.jp/dbget-bin/www_bget?ko:" TargetMode="External"/><Relationship Id="rId709" Type="http://schemas.openxmlformats.org/officeDocument/2006/relationships/hyperlink" Target="https://www.kegg.jp/kegg-bin/blastkoala_result_gene_list?id=fdcc166cff7cf902907463ff7eff1e42019cc537&amp;passwd=rLRQUz&amp;type=blastkoala&amp;code=user&amp;target=fig%7C1029756%2E3%2Epeg%2E237" TargetMode="External"/><Relationship Id="rId916" Type="http://schemas.openxmlformats.org/officeDocument/2006/relationships/hyperlink" Target="https://www.kegg.jp/kegg-bin/blastkoala_result_gene_list?id=fdcc166cff7cf902907463ff7eff1e42019cc537&amp;passwd=rLRQUz&amp;type=blastkoala&amp;code=user&amp;target=fig%7C1029756%2E3%2Epeg%2E306" TargetMode="External"/><Relationship Id="rId1546" Type="http://schemas.openxmlformats.org/officeDocument/2006/relationships/hyperlink" Target="https://www.kegg.jp/kegg-bin/blastkoala_result_gene_list?id=fdcc166cff7cf902907463ff7eff1e42019cc537&amp;passwd=rLRQUz&amp;type=blastkoala&amp;code=user&amp;target=fig%7C1029756%2E3%2Epeg%2E516" TargetMode="External"/><Relationship Id="rId1753" Type="http://schemas.openxmlformats.org/officeDocument/2006/relationships/hyperlink" Target="https://www.kegg.jp/kegg-bin/blastkoala_result_gene_list?id=fdcc166cff7cf902907463ff7eff1e42019cc537&amp;passwd=rLRQUz&amp;type=blastkoala&amp;code=user&amp;target=fig%7C1029756%2E3%2Epeg%2E585" TargetMode="External"/><Relationship Id="rId1960" Type="http://schemas.openxmlformats.org/officeDocument/2006/relationships/hyperlink" Target="https://www.kegg.jp/dbget-bin/www_bget?ko:K00830" TargetMode="External"/><Relationship Id="rId2804" Type="http://schemas.openxmlformats.org/officeDocument/2006/relationships/hyperlink" Target="https://www.kegg.jp/dbget-bin/www_bget?ko:" TargetMode="External"/><Relationship Id="rId7175" Type="http://schemas.openxmlformats.org/officeDocument/2006/relationships/hyperlink" Target="https://www.kegg.jp/dbget-bin/www_bget?ko:" TargetMode="External"/><Relationship Id="rId8019" Type="http://schemas.openxmlformats.org/officeDocument/2006/relationships/hyperlink" Target="https://www.kegg.jp/kegg-bin/blastkoala_result_gene_list?id=fdcc166cff7cf902907463ff7eff1e42019cc537&amp;passwd=rLRQUz&amp;type=blastkoala&amp;code=user&amp;target=fig%7C1029756%2E3%2Epeg%2E2674" TargetMode="External"/><Relationship Id="rId8573" Type="http://schemas.openxmlformats.org/officeDocument/2006/relationships/hyperlink" Target="https://www.kegg.jp/dbget-bin/www_bget?ko:" TargetMode="External"/><Relationship Id="rId8780" Type="http://schemas.openxmlformats.org/officeDocument/2006/relationships/hyperlink" Target="https://www.kegg.jp/dbget-bin/www_bget?ko:" TargetMode="External"/><Relationship Id="rId9417" Type="http://schemas.openxmlformats.org/officeDocument/2006/relationships/hyperlink" Target="https://www.kegg.jp/kegg-bin/blastkoala_result_gene_list?id=fdcc166cff7cf902907463ff7eff1e42019cc537&amp;passwd=rLRQUz&amp;type=blastkoala&amp;code=user&amp;target=fig%7C1029756%2E3%2Epeg%2E3140" TargetMode="External"/><Relationship Id="rId9624" Type="http://schemas.openxmlformats.org/officeDocument/2006/relationships/hyperlink" Target="https://www.kegg.jp/kegg-bin/blastkoala_result_gene_list?id=fdcc166cff7cf902907463ff7eff1e42019cc537&amp;passwd=rLRQUz&amp;type=blastkoala&amp;code=user&amp;target=fig%7C1029756%2E3%2Epeg%2E3209" TargetMode="External"/><Relationship Id="rId9831" Type="http://schemas.openxmlformats.org/officeDocument/2006/relationships/hyperlink" Target="https://www.kegg.jp/kegg-bin/blastkoala_result_gene_list?id=fdcc166cff7cf902907463ff7eff1e42019cc537&amp;passwd=rLRQUz&amp;type=blastkoala&amp;code=user&amp;target=fig%7C1029756%2E3%2Epeg%2E3278" TargetMode="External"/><Relationship Id="rId10089" Type="http://schemas.openxmlformats.org/officeDocument/2006/relationships/hyperlink" Target="https://www.kegg.jp/kegg-bin/blastkoala_result_gene_list?id=fdcc166cff7cf902907463ff7eff1e42019cc537&amp;passwd=rLRQUz&amp;type=blastkoala&amp;code=user&amp;target=fig%7C1029756%2E3%2Epeg%2E3364" TargetMode="External"/><Relationship Id="rId10296" Type="http://schemas.openxmlformats.org/officeDocument/2006/relationships/hyperlink" Target="https://www.kegg.jp/kegg-bin/blastkoala_result_gene_list?id=fdcc166cff7cf902907463ff7eff1e42019cc537&amp;passwd=rLRQUz&amp;type=blastkoala&amp;code=user&amp;target=fig%7C1029756%2E3%2Epeg%2E3433" TargetMode="External"/><Relationship Id="rId45" Type="http://schemas.openxmlformats.org/officeDocument/2006/relationships/hyperlink" Target="https://www.kegg.jp/dbget-bin/www_bget?ko:" TargetMode="External"/><Relationship Id="rId1406" Type="http://schemas.openxmlformats.org/officeDocument/2006/relationships/hyperlink" Target="https://www.kegg.jp/dbget-bin/www_bget?ko:" TargetMode="External"/><Relationship Id="rId1613" Type="http://schemas.openxmlformats.org/officeDocument/2006/relationships/hyperlink" Target="https://www.kegg.jp/dbget-bin/www_bget?ko:K07227" TargetMode="External"/><Relationship Id="rId1820" Type="http://schemas.openxmlformats.org/officeDocument/2006/relationships/hyperlink" Target="https://www.kegg.jp/dbget-bin/www_bget?ko:K02911" TargetMode="External"/><Relationship Id="rId4769" Type="http://schemas.openxmlformats.org/officeDocument/2006/relationships/hyperlink" Target="https://www.kegg.jp/dbget-bin/www_bget?ko:" TargetMode="External"/><Relationship Id="rId4976" Type="http://schemas.openxmlformats.org/officeDocument/2006/relationships/hyperlink" Target="https://www.kegg.jp/dbget-bin/www_bget?ko:" TargetMode="External"/><Relationship Id="rId7382" Type="http://schemas.openxmlformats.org/officeDocument/2006/relationships/hyperlink" Target="https://www.kegg.jp/dbget-bin/www_bget?ko:K02418" TargetMode="External"/><Relationship Id="rId8226" Type="http://schemas.openxmlformats.org/officeDocument/2006/relationships/hyperlink" Target="https://www.kegg.jp/kegg-bin/blastkoala_result_gene_list?id=fdcc166cff7cf902907463ff7eff1e42019cc537&amp;passwd=rLRQUz&amp;type=blastkoala&amp;code=user&amp;target=fig%7C1029756%2E3%2Epeg%2E2743" TargetMode="External"/><Relationship Id="rId8433" Type="http://schemas.openxmlformats.org/officeDocument/2006/relationships/hyperlink" Target="https://www.kegg.jp/kegg-bin/blastkoala_result_gene_list?id=fdcc166cff7cf902907463ff7eff1e42019cc537&amp;passwd=rLRQUz&amp;type=blastkoala&amp;code=user&amp;target=fig%7C1029756%2E3%2Epeg%2E2812" TargetMode="External"/><Relationship Id="rId8640" Type="http://schemas.openxmlformats.org/officeDocument/2006/relationships/hyperlink" Target="https://www.kegg.jp/kegg-bin/blastkoala_result_gene_list?id=fdcc166cff7cf902907463ff7eff1e42019cc537&amp;passwd=rLRQUz&amp;type=blastkoala&amp;code=user&amp;target=fig%7C1029756%2E3%2Epeg%2E2881" TargetMode="External"/><Relationship Id="rId10156" Type="http://schemas.openxmlformats.org/officeDocument/2006/relationships/hyperlink" Target="https://www.kegg.jp/dbget-bin/www_bget?ko:" TargetMode="External"/><Relationship Id="rId10363" Type="http://schemas.openxmlformats.org/officeDocument/2006/relationships/hyperlink" Target="https://www.kegg.jp/dbget-bin/www_bget?ko:" TargetMode="External"/><Relationship Id="rId10570" Type="http://schemas.openxmlformats.org/officeDocument/2006/relationships/hyperlink" Target="https://www.kegg.jp/dbget-bin/www_bget?ko:K06942" TargetMode="External"/><Relationship Id="rId3578" Type="http://schemas.openxmlformats.org/officeDocument/2006/relationships/hyperlink" Target="https://www.kegg.jp/dbget-bin/www_bget?ko:" TargetMode="External"/><Relationship Id="rId3785" Type="http://schemas.openxmlformats.org/officeDocument/2006/relationships/hyperlink" Target="https://www.kegg.jp/dbget-bin/www_bget?ko:" TargetMode="External"/><Relationship Id="rId3992" Type="http://schemas.openxmlformats.org/officeDocument/2006/relationships/hyperlink" Target="https://www.kegg.jp/dbget-bin/www_bget?ko:" TargetMode="External"/><Relationship Id="rId4629" Type="http://schemas.openxmlformats.org/officeDocument/2006/relationships/hyperlink" Target="https://www.kegg.jp/kegg-bin/blastkoala_result_gene_list?id=fdcc166cff7cf902907463ff7eff1e42019cc537&amp;passwd=rLRQUz&amp;type=blastkoala&amp;code=user&amp;target=fig%7C1029756%2E3%2Epeg%2E1544" TargetMode="External"/><Relationship Id="rId4836" Type="http://schemas.openxmlformats.org/officeDocument/2006/relationships/hyperlink" Target="https://www.kegg.jp/kegg-bin/blastkoala_result_gene_list?id=fdcc166cff7cf902907463ff7eff1e42019cc537&amp;passwd=rLRQUz&amp;type=blastkoala&amp;code=user&amp;target=fig%7C1029756%2E3%2Epeg%2E1613" TargetMode="External"/><Relationship Id="rId6191" Type="http://schemas.openxmlformats.org/officeDocument/2006/relationships/hyperlink" Target="https://www.kegg.jp/dbget-bin/www_bget?ko:" TargetMode="External"/><Relationship Id="rId7035" Type="http://schemas.openxmlformats.org/officeDocument/2006/relationships/hyperlink" Target="https://www.kegg.jp/kegg-bin/blastkoala_result_gene_list?id=fdcc166cff7cf902907463ff7eff1e42019cc537&amp;passwd=rLRQUz&amp;type=blastkoala&amp;code=user&amp;target=fig%7C1029756%2E3%2Epeg%2E2346" TargetMode="External"/><Relationship Id="rId7242" Type="http://schemas.openxmlformats.org/officeDocument/2006/relationships/hyperlink" Target="https://www.kegg.jp/kegg-bin/blastkoala_result_gene_list?id=fdcc166cff7cf902907463ff7eff1e42019cc537&amp;passwd=rLRQUz&amp;type=blastkoala&amp;code=user&amp;target=fig%7C1029756%2E3%2Epeg%2E2415" TargetMode="External"/><Relationship Id="rId8500" Type="http://schemas.openxmlformats.org/officeDocument/2006/relationships/hyperlink" Target="https://www.kegg.jp/dbget-bin/www_bget?ko:" TargetMode="External"/><Relationship Id="rId10016" Type="http://schemas.openxmlformats.org/officeDocument/2006/relationships/hyperlink" Target="https://www.kegg.jp/dbget-bin/www_bget?ko:K00362" TargetMode="External"/><Relationship Id="rId10223" Type="http://schemas.openxmlformats.org/officeDocument/2006/relationships/hyperlink" Target="https://www.kegg.jp/dbget-bin/www_bget?ko:" TargetMode="External"/><Relationship Id="rId10430" Type="http://schemas.openxmlformats.org/officeDocument/2006/relationships/hyperlink" Target="https://www.kegg.jp/dbget-bin/www_bget?ko:" TargetMode="External"/><Relationship Id="rId499" Type="http://schemas.openxmlformats.org/officeDocument/2006/relationships/hyperlink" Target="https://www.kegg.jp/kegg-bin/blastkoala_result_gene_list?id=fdcc166cff7cf902907463ff7eff1e42019cc537&amp;passwd=rLRQUz&amp;type=blastkoala&amp;code=user&amp;target=fig%7C1029756%2E3%2Epeg%2E167" TargetMode="External"/><Relationship Id="rId2387" Type="http://schemas.openxmlformats.org/officeDocument/2006/relationships/hyperlink" Target="https://www.kegg.jp/dbget-bin/www_bget?ko:K01802" TargetMode="External"/><Relationship Id="rId2594" Type="http://schemas.openxmlformats.org/officeDocument/2006/relationships/hyperlink" Target="https://www.kegg.jp/dbget-bin/www_bget?ko:" TargetMode="External"/><Relationship Id="rId3438" Type="http://schemas.openxmlformats.org/officeDocument/2006/relationships/hyperlink" Target="https://www.kegg.jp/kegg-bin/blastkoala_result_gene_list?id=fdcc166cff7cf902907463ff7eff1e42019cc537&amp;passwd=rLRQUz&amp;type=blastkoala&amp;code=user&amp;target=fig%7C1029756%2E3%2Epeg%2E1146" TargetMode="External"/><Relationship Id="rId3645" Type="http://schemas.openxmlformats.org/officeDocument/2006/relationships/hyperlink" Target="https://www.kegg.jp/kegg-bin/blastkoala_result_gene_list?id=fdcc166cff7cf902907463ff7eff1e42019cc537&amp;passwd=rLRQUz&amp;type=blastkoala&amp;code=user&amp;target=fig%7C1029756%2E3%2Epeg%2E1216" TargetMode="External"/><Relationship Id="rId3852" Type="http://schemas.openxmlformats.org/officeDocument/2006/relationships/hyperlink" Target="https://www.kegg.jp/kegg-bin/blastkoala_result_gene_list?id=fdcc166cff7cf902907463ff7eff1e42019cc537&amp;passwd=rLRQUz&amp;type=blastkoala&amp;code=user&amp;target=fig%7C1029756%2E3%2Epeg%2E1285" TargetMode="External"/><Relationship Id="rId6051" Type="http://schemas.openxmlformats.org/officeDocument/2006/relationships/hyperlink" Target="https://www.kegg.jp/kegg-bin/blastkoala_result_gene_list?id=fdcc166cff7cf902907463ff7eff1e42019cc537&amp;passwd=rLRQUz&amp;type=blastkoala&amp;code=user&amp;target=fig%7C1029756%2E3%2Epeg%2E2018" TargetMode="External"/><Relationship Id="rId7102" Type="http://schemas.openxmlformats.org/officeDocument/2006/relationships/hyperlink" Target="https://www.kegg.jp/dbget-bin/www_bget?ko:K02986" TargetMode="External"/><Relationship Id="rId359" Type="http://schemas.openxmlformats.org/officeDocument/2006/relationships/hyperlink" Target="https://www.kegg.jp/dbget-bin/www_bget?ko:K09882" TargetMode="External"/><Relationship Id="rId566" Type="http://schemas.openxmlformats.org/officeDocument/2006/relationships/hyperlink" Target="https://www.kegg.jp/dbget-bin/www_bget?ko:K00015" TargetMode="External"/><Relationship Id="rId773" Type="http://schemas.openxmlformats.org/officeDocument/2006/relationships/hyperlink" Target="https://www.kegg.jp/dbget-bin/www_bget?ko:K07124" TargetMode="External"/><Relationship Id="rId1196" Type="http://schemas.openxmlformats.org/officeDocument/2006/relationships/hyperlink" Target="https://www.kegg.jp/dbget-bin/www_bget?ko:" TargetMode="External"/><Relationship Id="rId2247" Type="http://schemas.openxmlformats.org/officeDocument/2006/relationships/hyperlink" Target="https://www.kegg.jp/kegg-bin/blastkoala_result_gene_list?id=fdcc166cff7cf902907463ff7eff1e42019cc537&amp;passwd=rLRQUz&amp;type=blastkoala&amp;code=user&amp;target=fig%7C1029756%2E3%2Epeg%2E749" TargetMode="External"/><Relationship Id="rId2454" Type="http://schemas.openxmlformats.org/officeDocument/2006/relationships/hyperlink" Target="https://www.kegg.jp/kegg-bin/blastkoala_result_gene_list?id=fdcc166cff7cf902907463ff7eff1e42019cc537&amp;passwd=rLRQUz&amp;type=blastkoala&amp;code=user&amp;target=fig%7C1029756%2E3%2Epeg%2E818" TargetMode="External"/><Relationship Id="rId3505" Type="http://schemas.openxmlformats.org/officeDocument/2006/relationships/hyperlink" Target="https://www.kegg.jp/dbget-bin/www_bget?ko:K00604" TargetMode="External"/><Relationship Id="rId4903" Type="http://schemas.openxmlformats.org/officeDocument/2006/relationships/hyperlink" Target="https://www.kegg.jp/dbget-bin/www_bget?ko:" TargetMode="External"/><Relationship Id="rId9067" Type="http://schemas.openxmlformats.org/officeDocument/2006/relationships/hyperlink" Target="https://www.kegg.jp/dbget-bin/www_bget?ko:K04782" TargetMode="External"/><Relationship Id="rId9274" Type="http://schemas.openxmlformats.org/officeDocument/2006/relationships/hyperlink" Target="https://www.kegg.jp/dbget-bin/www_bget?ko:K09001" TargetMode="External"/><Relationship Id="rId9481" Type="http://schemas.openxmlformats.org/officeDocument/2006/relationships/hyperlink" Target="https://www.kegg.jp/dbget-bin/www_bget?ko:" TargetMode="External"/><Relationship Id="rId219" Type="http://schemas.openxmlformats.org/officeDocument/2006/relationships/hyperlink" Target="https://www.kegg.jp/dbget-bin/www_bget?ko:" TargetMode="External"/><Relationship Id="rId426" Type="http://schemas.openxmlformats.org/officeDocument/2006/relationships/hyperlink" Target="https://www.kegg.jp/dbget-bin/www_bget?ko:" TargetMode="External"/><Relationship Id="rId633" Type="http://schemas.openxmlformats.org/officeDocument/2006/relationships/hyperlink" Target="https://www.kegg.jp/dbget-bin/www_bget?ko:" TargetMode="External"/><Relationship Id="rId980" Type="http://schemas.openxmlformats.org/officeDocument/2006/relationships/hyperlink" Target="https://www.kegg.jp/dbget-bin/www_bget?ko:" TargetMode="External"/><Relationship Id="rId1056" Type="http://schemas.openxmlformats.org/officeDocument/2006/relationships/hyperlink" Target="https://www.kegg.jp/dbget-bin/www_bget?ko:" TargetMode="External"/><Relationship Id="rId1263" Type="http://schemas.openxmlformats.org/officeDocument/2006/relationships/hyperlink" Target="https://www.kegg.jp/dbget-bin/www_bget?ko:" TargetMode="External"/><Relationship Id="rId2107" Type="http://schemas.openxmlformats.org/officeDocument/2006/relationships/hyperlink" Target="https://www.kegg.jp/dbget-bin/www_bget?ko:" TargetMode="External"/><Relationship Id="rId2314" Type="http://schemas.openxmlformats.org/officeDocument/2006/relationships/hyperlink" Target="https://www.kegg.jp/dbget-bin/www_bget?ko:K07056" TargetMode="External"/><Relationship Id="rId2661" Type="http://schemas.openxmlformats.org/officeDocument/2006/relationships/hyperlink" Target="https://www.kegg.jp/kegg-bin/blastkoala_result_gene_list?id=fdcc166cff7cf902907463ff7eff1e42019cc537&amp;passwd=rLRQUz&amp;type=blastkoala&amp;code=user&amp;target=fig%7C1029756%2E3%2Epeg%2E887" TargetMode="External"/><Relationship Id="rId3712" Type="http://schemas.openxmlformats.org/officeDocument/2006/relationships/hyperlink" Target="https://www.kegg.jp/dbget-bin/www_bget?ko:K01495" TargetMode="External"/><Relationship Id="rId6868" Type="http://schemas.openxmlformats.org/officeDocument/2006/relationships/hyperlink" Target="https://www.kegg.jp/dbget-bin/www_bget?ko:" TargetMode="External"/><Relationship Id="rId7919" Type="http://schemas.openxmlformats.org/officeDocument/2006/relationships/hyperlink" Target="https://www.kegg.jp/dbget-bin/www_bget?ko:" TargetMode="External"/><Relationship Id="rId8083" Type="http://schemas.openxmlformats.org/officeDocument/2006/relationships/hyperlink" Target="https://www.kegg.jp/dbget-bin/www_bget?ko:K01990" TargetMode="External"/><Relationship Id="rId8290" Type="http://schemas.openxmlformats.org/officeDocument/2006/relationships/hyperlink" Target="https://www.kegg.jp/dbget-bin/www_bget?ko:K01738" TargetMode="External"/><Relationship Id="rId9134" Type="http://schemas.openxmlformats.org/officeDocument/2006/relationships/hyperlink" Target="https://www.kegg.jp/dbget-bin/www_bget?ko:" TargetMode="External"/><Relationship Id="rId9341" Type="http://schemas.openxmlformats.org/officeDocument/2006/relationships/hyperlink" Target="https://www.kegg.jp/dbget-bin/www_bget?ko:" TargetMode="External"/><Relationship Id="rId840" Type="http://schemas.openxmlformats.org/officeDocument/2006/relationships/hyperlink" Target="https://www.kegg.jp/dbget-bin/www_bget?ko:K00406" TargetMode="External"/><Relationship Id="rId1470" Type="http://schemas.openxmlformats.org/officeDocument/2006/relationships/hyperlink" Target="https://www.kegg.jp/dbget-bin/www_bget?ko:K01061" TargetMode="External"/><Relationship Id="rId2521" Type="http://schemas.openxmlformats.org/officeDocument/2006/relationships/hyperlink" Target="https://www.kegg.jp/dbget-bin/www_bget?ko:" TargetMode="External"/><Relationship Id="rId4279" Type="http://schemas.openxmlformats.org/officeDocument/2006/relationships/hyperlink" Target="https://www.kegg.jp/dbget-bin/www_bget?ko:K21405" TargetMode="External"/><Relationship Id="rId5677" Type="http://schemas.openxmlformats.org/officeDocument/2006/relationships/hyperlink" Target="https://www.kegg.jp/dbget-bin/www_bget?ko:K00946" TargetMode="External"/><Relationship Id="rId5884" Type="http://schemas.openxmlformats.org/officeDocument/2006/relationships/hyperlink" Target="https://www.kegg.jp/dbget-bin/www_bget?ko:K07507" TargetMode="External"/><Relationship Id="rId6728" Type="http://schemas.openxmlformats.org/officeDocument/2006/relationships/hyperlink" Target="https://www.kegg.jp/dbget-bin/www_bget?ko:" TargetMode="External"/><Relationship Id="rId6935" Type="http://schemas.openxmlformats.org/officeDocument/2006/relationships/hyperlink" Target="https://www.kegg.jp/dbget-bin/www_bget?ko:" TargetMode="External"/><Relationship Id="rId700" Type="http://schemas.openxmlformats.org/officeDocument/2006/relationships/hyperlink" Target="https://www.kegg.jp/kegg-bin/blastkoala_result_gene_list?id=fdcc166cff7cf902907463ff7eff1e42019cc537&amp;passwd=rLRQUz&amp;type=blastkoala&amp;code=user&amp;target=fig%7C1029756%2E3%2Epeg%2E234" TargetMode="External"/><Relationship Id="rId1123" Type="http://schemas.openxmlformats.org/officeDocument/2006/relationships/hyperlink" Target="https://www.kegg.jp/kegg-bin/blastkoala_result_gene_list?id=fdcc166cff7cf902907463ff7eff1e42019cc537&amp;passwd=rLRQUz&amp;type=blastkoala&amp;code=user&amp;target=fig%7C1029756%2E3%2Epeg%2E375" TargetMode="External"/><Relationship Id="rId1330" Type="http://schemas.openxmlformats.org/officeDocument/2006/relationships/hyperlink" Target="https://www.kegg.jp/kegg-bin/blastkoala_result_gene_list?id=fdcc166cff7cf902907463ff7eff1e42019cc537&amp;passwd=rLRQUz&amp;type=blastkoala&amp;code=user&amp;target=fig%7C1029756%2E3%2Epeg%2E444" TargetMode="External"/><Relationship Id="rId3088" Type="http://schemas.openxmlformats.org/officeDocument/2006/relationships/hyperlink" Target="https://www.kegg.jp/dbget-bin/www_bget?ko:K02427" TargetMode="External"/><Relationship Id="rId4486" Type="http://schemas.openxmlformats.org/officeDocument/2006/relationships/hyperlink" Target="https://www.kegg.jp/dbget-bin/www_bget?ko:K03186" TargetMode="External"/><Relationship Id="rId4693" Type="http://schemas.openxmlformats.org/officeDocument/2006/relationships/hyperlink" Target="https://www.kegg.jp/dbget-bin/www_bget?ko:K06180" TargetMode="External"/><Relationship Id="rId5537" Type="http://schemas.openxmlformats.org/officeDocument/2006/relationships/hyperlink" Target="https://www.kegg.jp/dbget-bin/www_bget?ko:" TargetMode="External"/><Relationship Id="rId5744" Type="http://schemas.openxmlformats.org/officeDocument/2006/relationships/hyperlink" Target="https://www.kegg.jp/dbget-bin/www_bget?ko:" TargetMode="External"/><Relationship Id="rId5951" Type="http://schemas.openxmlformats.org/officeDocument/2006/relationships/hyperlink" Target="https://www.kegg.jp/dbget-bin/www_bget?ko:" TargetMode="External"/><Relationship Id="rId8150" Type="http://schemas.openxmlformats.org/officeDocument/2006/relationships/hyperlink" Target="https://www.kegg.jp/dbget-bin/www_bget?ko:" TargetMode="External"/><Relationship Id="rId9201" Type="http://schemas.openxmlformats.org/officeDocument/2006/relationships/hyperlink" Target="https://www.kegg.jp/kegg-bin/blastkoala_result_gene_list?id=fdcc166cff7cf902907463ff7eff1e42019cc537&amp;passwd=rLRQUz&amp;type=blastkoala&amp;code=user&amp;target=fig%7C1029756%2E3%2Epeg%2E3068" TargetMode="External"/><Relationship Id="rId10080" Type="http://schemas.openxmlformats.org/officeDocument/2006/relationships/hyperlink" Target="https://www.kegg.jp/kegg-bin/blastkoala_result_gene_list?id=fdcc166cff7cf902907463ff7eff1e42019cc537&amp;passwd=rLRQUz&amp;type=blastkoala&amp;code=user&amp;target=fig%7C1029756%2E3%2Epeg%2E3361" TargetMode="External"/><Relationship Id="rId3295" Type="http://schemas.openxmlformats.org/officeDocument/2006/relationships/hyperlink" Target="https://www.kegg.jp/dbget-bin/www_bget?ko:K00569" TargetMode="External"/><Relationship Id="rId4139" Type="http://schemas.openxmlformats.org/officeDocument/2006/relationships/hyperlink" Target="https://www.kegg.jp/dbget-bin/www_bget?ko:K02028" TargetMode="External"/><Relationship Id="rId4346" Type="http://schemas.openxmlformats.org/officeDocument/2006/relationships/hyperlink" Target="https://www.kegg.jp/dbget-bin/www_bget?ko:" TargetMode="External"/><Relationship Id="rId4553" Type="http://schemas.openxmlformats.org/officeDocument/2006/relationships/hyperlink" Target="https://www.kegg.jp/dbget-bin/www_bget?ko:" TargetMode="External"/><Relationship Id="rId4760" Type="http://schemas.openxmlformats.org/officeDocument/2006/relationships/hyperlink" Target="https://www.kegg.jp/dbget-bin/www_bget?ko:" TargetMode="External"/><Relationship Id="rId5604" Type="http://schemas.openxmlformats.org/officeDocument/2006/relationships/hyperlink" Target="https://www.kegg.jp/kegg-bin/blastkoala_result_gene_list?id=fdcc166cff7cf902907463ff7eff1e42019cc537&amp;passwd=rLRQUz&amp;type=blastkoala&amp;code=user&amp;target=fig%7C1029756%2E3%2Epeg%2E1869" TargetMode="External"/><Relationship Id="rId5811" Type="http://schemas.openxmlformats.org/officeDocument/2006/relationships/hyperlink" Target="https://www.kegg.jp/kegg-bin/blastkoala_result_gene_list?id=fdcc166cff7cf902907463ff7eff1e42019cc537&amp;passwd=rLRQUz&amp;type=blastkoala&amp;code=user&amp;target=fig%7C1029756%2E3%2Epeg%2E1938" TargetMode="External"/><Relationship Id="rId8010" Type="http://schemas.openxmlformats.org/officeDocument/2006/relationships/hyperlink" Target="https://www.kegg.jp/kegg-bin/blastkoala_result_gene_list?id=fdcc166cff7cf902907463ff7eff1e42019cc537&amp;passwd=rLRQUz&amp;type=blastkoala&amp;code=user&amp;target=fig%7C1029756%2E3%2Epeg%2E2671" TargetMode="External"/><Relationship Id="rId8967" Type="http://schemas.openxmlformats.org/officeDocument/2006/relationships/hyperlink" Target="https://www.kegg.jp/kegg-bin/blastkoala_result_gene_list?id=fdcc166cff7cf902907463ff7eff1e42019cc537&amp;passwd=rLRQUz&amp;type=blastkoala&amp;code=user&amp;target=fig%7C1029756%2E3%2Epeg%2E2990" TargetMode="External"/><Relationship Id="rId3155" Type="http://schemas.openxmlformats.org/officeDocument/2006/relationships/hyperlink" Target="https://www.kegg.jp/dbget-bin/www_bget?ko:" TargetMode="External"/><Relationship Id="rId3362" Type="http://schemas.openxmlformats.org/officeDocument/2006/relationships/hyperlink" Target="https://www.kegg.jp/dbget-bin/www_bget?ko:" TargetMode="External"/><Relationship Id="rId4206" Type="http://schemas.openxmlformats.org/officeDocument/2006/relationships/hyperlink" Target="https://www.kegg.jp/kegg-bin/blastkoala_result_gene_list?id=fdcc166cff7cf902907463ff7eff1e42019cc537&amp;passwd=rLRQUz&amp;type=blastkoala&amp;code=user&amp;target=fig%7C1029756%2E3%2Epeg%2E1403" TargetMode="External"/><Relationship Id="rId4413" Type="http://schemas.openxmlformats.org/officeDocument/2006/relationships/hyperlink" Target="https://www.kegg.jp/kegg-bin/blastkoala_result_gene_list?id=fdcc166cff7cf902907463ff7eff1e42019cc537&amp;passwd=rLRQUz&amp;type=blastkoala&amp;code=user&amp;target=fig%7C1029756%2E3%2Epeg%2E1472" TargetMode="External"/><Relationship Id="rId4620" Type="http://schemas.openxmlformats.org/officeDocument/2006/relationships/hyperlink" Target="https://www.kegg.jp/kegg-bin/blastkoala_result_gene_list?id=fdcc166cff7cf902907463ff7eff1e42019cc537&amp;passwd=rLRQUz&amp;type=blastkoala&amp;code=user&amp;target=fig%7C1029756%2E3%2Epeg%2E1541" TargetMode="External"/><Relationship Id="rId7569" Type="http://schemas.openxmlformats.org/officeDocument/2006/relationships/hyperlink" Target="https://www.kegg.jp/kegg-bin/blastkoala_result_gene_list?id=fdcc166cff7cf902907463ff7eff1e42019cc537&amp;passwd=rLRQUz&amp;type=blastkoala&amp;code=user&amp;target=fig%7C1029756%2E3%2Epeg%2E2524" TargetMode="External"/><Relationship Id="rId7776" Type="http://schemas.openxmlformats.org/officeDocument/2006/relationships/hyperlink" Target="https://www.kegg.jp/kegg-bin/blastkoala_result_gene_list?id=fdcc166cff7cf902907463ff7eff1e42019cc537&amp;passwd=rLRQUz&amp;type=blastkoala&amp;code=user&amp;target=fig%7C1029756%2E3%2Epeg%2E2593" TargetMode="External"/><Relationship Id="rId7983" Type="http://schemas.openxmlformats.org/officeDocument/2006/relationships/hyperlink" Target="https://www.kegg.jp/kegg-bin/blastkoala_result_gene_list?id=fdcc166cff7cf902907463ff7eff1e42019cc537&amp;passwd=rLRQUz&amp;type=blastkoala&amp;code=user&amp;target=fig%7C1029756%2E3%2Epeg%2E2662" TargetMode="External"/><Relationship Id="rId8827" Type="http://schemas.openxmlformats.org/officeDocument/2006/relationships/hyperlink" Target="https://www.kegg.jp/dbget-bin/www_bget?ko:" TargetMode="External"/><Relationship Id="rId283" Type="http://schemas.openxmlformats.org/officeDocument/2006/relationships/hyperlink" Target="https://www.kegg.jp/kegg-bin/blastkoala_result_gene_list?id=fdcc166cff7cf902907463ff7eff1e42019cc537&amp;passwd=rLRQUz&amp;type=blastkoala&amp;code=user&amp;target=fig%7C1029756%2E3%2Epeg%2E95" TargetMode="External"/><Relationship Id="rId490" Type="http://schemas.openxmlformats.org/officeDocument/2006/relationships/hyperlink" Target="https://www.kegg.jp/kegg-bin/blastkoala_result_gene_list?id=fdcc166cff7cf902907463ff7eff1e42019cc537&amp;passwd=rLRQUz&amp;type=blastkoala&amp;code=user&amp;target=fig%7C1029756%2E3%2Epeg%2E164" TargetMode="External"/><Relationship Id="rId2171" Type="http://schemas.openxmlformats.org/officeDocument/2006/relationships/hyperlink" Target="https://www.kegg.jp/dbget-bin/www_bget?ko:K02356" TargetMode="External"/><Relationship Id="rId3015" Type="http://schemas.openxmlformats.org/officeDocument/2006/relationships/hyperlink" Target="https://www.kegg.jp/kegg-bin/blastkoala_result_gene_list?id=fdcc166cff7cf902907463ff7eff1e42019cc537&amp;passwd=rLRQUz&amp;type=blastkoala&amp;code=user&amp;target=fig%7C1029756%2E3%2Epeg%2E1005" TargetMode="External"/><Relationship Id="rId3222" Type="http://schemas.openxmlformats.org/officeDocument/2006/relationships/hyperlink" Target="https://www.kegg.jp/kegg-bin/blastkoala_result_gene_list?id=fdcc166cff7cf902907463ff7eff1e42019cc537&amp;passwd=rLRQUz&amp;type=blastkoala&amp;code=user&amp;target=fig%7C1029756%2E3%2Epeg%2E1074" TargetMode="External"/><Relationship Id="rId6378" Type="http://schemas.openxmlformats.org/officeDocument/2006/relationships/hyperlink" Target="https://www.kegg.jp/kegg-bin/blastkoala_result_gene_list?id=fdcc166cff7cf902907463ff7eff1e42019cc537&amp;passwd=rLRQUz&amp;type=blastkoala&amp;code=user&amp;target=fig%7C1029756%2E3%2Epeg%2E2127" TargetMode="External"/><Relationship Id="rId6585" Type="http://schemas.openxmlformats.org/officeDocument/2006/relationships/hyperlink" Target="https://www.kegg.jp/kegg-bin/blastkoala_result_gene_list?id=fdcc166cff7cf902907463ff7eff1e42019cc537&amp;passwd=rLRQUz&amp;type=blastkoala&amp;code=user&amp;target=fig%7C1029756%2E3%2Epeg%2E2196" TargetMode="External"/><Relationship Id="rId7429" Type="http://schemas.openxmlformats.org/officeDocument/2006/relationships/hyperlink" Target="https://www.kegg.jp/dbget-bin/www_bget?ko:" TargetMode="External"/><Relationship Id="rId7636" Type="http://schemas.openxmlformats.org/officeDocument/2006/relationships/hyperlink" Target="https://www.kegg.jp/dbget-bin/www_bget?ko:K21498" TargetMode="External"/><Relationship Id="rId143" Type="http://schemas.openxmlformats.org/officeDocument/2006/relationships/hyperlink" Target="https://www.kegg.jp/dbget-bin/www_bget?ko:" TargetMode="External"/><Relationship Id="rId350" Type="http://schemas.openxmlformats.org/officeDocument/2006/relationships/hyperlink" Target="https://www.kegg.jp/dbget-bin/www_bget?ko:" TargetMode="External"/><Relationship Id="rId2031" Type="http://schemas.openxmlformats.org/officeDocument/2006/relationships/hyperlink" Target="https://www.kegg.jp/kegg-bin/blastkoala_result_gene_list?id=fdcc166cff7cf902907463ff7eff1e42019cc537&amp;passwd=rLRQUz&amp;type=blastkoala&amp;code=user&amp;target=fig%7C1029756%2E3%2Epeg%2E677" TargetMode="External"/><Relationship Id="rId5187" Type="http://schemas.openxmlformats.org/officeDocument/2006/relationships/hyperlink" Target="https://www.kegg.jp/kegg-bin/blastkoala_result_gene_list?id=fdcc166cff7cf902907463ff7eff1e42019cc537&amp;passwd=rLRQUz&amp;type=blastkoala&amp;code=user&amp;target=fig%7C1029756%2E3%2Epeg%2E1730" TargetMode="External"/><Relationship Id="rId5394" Type="http://schemas.openxmlformats.org/officeDocument/2006/relationships/hyperlink" Target="https://www.kegg.jp/kegg-bin/blastkoala_result_gene_list?id=fdcc166cff7cf902907463ff7eff1e42019cc537&amp;passwd=rLRQUz&amp;type=blastkoala&amp;code=user&amp;target=fig%7C1029756%2E3%2Epeg%2E1799" TargetMode="External"/><Relationship Id="rId6238" Type="http://schemas.openxmlformats.org/officeDocument/2006/relationships/hyperlink" Target="https://www.kegg.jp/dbget-bin/www_bget?ko:K04042" TargetMode="External"/><Relationship Id="rId6445" Type="http://schemas.openxmlformats.org/officeDocument/2006/relationships/hyperlink" Target="https://www.kegg.jp/dbget-bin/www_bget?ko:" TargetMode="External"/><Relationship Id="rId6792" Type="http://schemas.openxmlformats.org/officeDocument/2006/relationships/hyperlink" Target="https://www.kegg.jp/kegg-bin/blastkoala_result_gene_list?id=fdcc166cff7cf902907463ff7eff1e42019cc537&amp;passwd=rLRQUz&amp;type=blastkoala&amp;code=user&amp;target=fig%7C1029756%2E3%2Epeg%2E2265" TargetMode="External"/><Relationship Id="rId7843" Type="http://schemas.openxmlformats.org/officeDocument/2006/relationships/hyperlink" Target="https://www.kegg.jp/dbget-bin/www_bget?ko:" TargetMode="External"/><Relationship Id="rId10617" Type="http://schemas.openxmlformats.org/officeDocument/2006/relationships/hyperlink" Target="https://www.kegg.jp/kegg-bin/blastkoala_result_gene_list?id=fdcc166cff7cf902907463ff7eff1e42019cc537&amp;passwd=rLRQUz&amp;type=blastkoala&amp;code=user&amp;target=fig%7C1029756%2E3%2Epeg%2E3540" TargetMode="External"/><Relationship Id="rId9" Type="http://schemas.openxmlformats.org/officeDocument/2006/relationships/hyperlink" Target="https://www.kegg.jp/dbget-bin/www_bget?ko:" TargetMode="External"/><Relationship Id="rId210" Type="http://schemas.openxmlformats.org/officeDocument/2006/relationships/hyperlink" Target="https://www.kegg.jp/dbget-bin/www_bget?ko:K10914" TargetMode="External"/><Relationship Id="rId2988" Type="http://schemas.openxmlformats.org/officeDocument/2006/relationships/hyperlink" Target="https://www.kegg.jp/kegg-bin/blastkoala_result_gene_list?id=fdcc166cff7cf902907463ff7eff1e42019cc537&amp;passwd=rLRQUz&amp;type=blastkoala&amp;code=user&amp;target=fig%7C1029756%2E3%2Epeg%2E996" TargetMode="External"/><Relationship Id="rId5047" Type="http://schemas.openxmlformats.org/officeDocument/2006/relationships/hyperlink" Target="https://www.kegg.jp/dbget-bin/www_bget?ko:K00788" TargetMode="External"/><Relationship Id="rId5254" Type="http://schemas.openxmlformats.org/officeDocument/2006/relationships/hyperlink" Target="https://www.kegg.jp/dbget-bin/www_bget?ko:" TargetMode="External"/><Relationship Id="rId6652" Type="http://schemas.openxmlformats.org/officeDocument/2006/relationships/hyperlink" Target="https://www.kegg.jp/dbget-bin/www_bget?ko:K03644" TargetMode="External"/><Relationship Id="rId7703" Type="http://schemas.openxmlformats.org/officeDocument/2006/relationships/hyperlink" Target="https://www.kegg.jp/dbget-bin/www_bget?ko:" TargetMode="External"/><Relationship Id="rId7910" Type="http://schemas.openxmlformats.org/officeDocument/2006/relationships/hyperlink" Target="https://www.kegg.jp/dbget-bin/www_bget?ko:" TargetMode="External"/><Relationship Id="rId1797" Type="http://schemas.openxmlformats.org/officeDocument/2006/relationships/hyperlink" Target="https://www.kegg.jp/dbget-bin/www_bget?ko:" TargetMode="External"/><Relationship Id="rId2848" Type="http://schemas.openxmlformats.org/officeDocument/2006/relationships/hyperlink" Target="https://www.kegg.jp/dbget-bin/www_bget?ko:K15726" TargetMode="External"/><Relationship Id="rId5461" Type="http://schemas.openxmlformats.org/officeDocument/2006/relationships/hyperlink" Target="https://www.kegg.jp/dbget-bin/www_bget?ko:" TargetMode="External"/><Relationship Id="rId6305" Type="http://schemas.openxmlformats.org/officeDocument/2006/relationships/hyperlink" Target="https://www.kegg.jp/dbget-bin/www_bget?ko:K07182" TargetMode="External"/><Relationship Id="rId6512" Type="http://schemas.openxmlformats.org/officeDocument/2006/relationships/hyperlink" Target="https://www.kegg.jp/dbget-bin/www_bget?ko:K12506" TargetMode="External"/><Relationship Id="rId9668" Type="http://schemas.openxmlformats.org/officeDocument/2006/relationships/hyperlink" Target="https://www.kegg.jp/dbget-bin/www_bget?ko:" TargetMode="External"/><Relationship Id="rId9875" Type="http://schemas.openxmlformats.org/officeDocument/2006/relationships/hyperlink" Target="https://www.kegg.jp/dbget-bin/www_bget?ko:" TargetMode="External"/><Relationship Id="rId89" Type="http://schemas.openxmlformats.org/officeDocument/2006/relationships/hyperlink" Target="https://www.kegg.jp/dbget-bin/www_bget?ko:K03724" TargetMode="External"/><Relationship Id="rId1657" Type="http://schemas.openxmlformats.org/officeDocument/2006/relationships/hyperlink" Target="https://www.kegg.jp/kegg-bin/blastkoala_result_gene_list?id=fdcc166cff7cf902907463ff7eff1e42019cc537&amp;passwd=rLRQUz&amp;type=blastkoala&amp;code=user&amp;target=fig%7C1029756%2E3%2Epeg%2E553" TargetMode="External"/><Relationship Id="rId1864" Type="http://schemas.openxmlformats.org/officeDocument/2006/relationships/hyperlink" Target="https://www.kegg.jp/kegg-bin/blastkoala_result_gene_list?id=fdcc166cff7cf902907463ff7eff1e42019cc537&amp;passwd=rLRQUz&amp;type=blastkoala&amp;code=user&amp;target=fig%7C1029756%2E3%2Epeg%2E622" TargetMode="External"/><Relationship Id="rId2708" Type="http://schemas.openxmlformats.org/officeDocument/2006/relationships/hyperlink" Target="https://www.kegg.jp/dbget-bin/www_bget?ko:K01951" TargetMode="External"/><Relationship Id="rId2915" Type="http://schemas.openxmlformats.org/officeDocument/2006/relationships/hyperlink" Target="https://www.kegg.jp/dbget-bin/www_bget?ko:" TargetMode="External"/><Relationship Id="rId4063" Type="http://schemas.openxmlformats.org/officeDocument/2006/relationships/hyperlink" Target="https://www.kegg.jp/dbget-bin/www_bget?ko:K01006" TargetMode="External"/><Relationship Id="rId4270" Type="http://schemas.openxmlformats.org/officeDocument/2006/relationships/hyperlink" Target="https://www.kegg.jp/dbget-bin/www_bget?ko:K18929" TargetMode="External"/><Relationship Id="rId5114" Type="http://schemas.openxmlformats.org/officeDocument/2006/relationships/hyperlink" Target="https://www.kegg.jp/dbget-bin/www_bget?ko:" TargetMode="External"/><Relationship Id="rId5321" Type="http://schemas.openxmlformats.org/officeDocument/2006/relationships/hyperlink" Target="https://www.kegg.jp/dbget-bin/www_bget?ko:K12685" TargetMode="External"/><Relationship Id="rId8477" Type="http://schemas.openxmlformats.org/officeDocument/2006/relationships/hyperlink" Target="https://www.kegg.jp/dbget-bin/www_bget?ko:" TargetMode="External"/><Relationship Id="rId8684" Type="http://schemas.openxmlformats.org/officeDocument/2006/relationships/hyperlink" Target="https://www.kegg.jp/dbget-bin/www_bget?ko:" TargetMode="External"/><Relationship Id="rId8891" Type="http://schemas.openxmlformats.org/officeDocument/2006/relationships/hyperlink" Target="https://www.kegg.jp/dbget-bin/www_bget?ko:" TargetMode="External"/><Relationship Id="rId9528" Type="http://schemas.openxmlformats.org/officeDocument/2006/relationships/hyperlink" Target="https://www.kegg.jp/kegg-bin/blastkoala_result_gene_list?id=fdcc166cff7cf902907463ff7eff1e42019cc537&amp;passwd=rLRQUz&amp;type=blastkoala&amp;code=user&amp;target=fig%7C1029756%2E3%2Epeg%2E3177" TargetMode="External"/><Relationship Id="rId9735" Type="http://schemas.openxmlformats.org/officeDocument/2006/relationships/hyperlink" Target="https://www.kegg.jp/kegg-bin/blastkoala_result_gene_list?id=fdcc166cff7cf902907463ff7eff1e42019cc537&amp;passwd=rLRQUz&amp;type=blastkoala&amp;code=user&amp;target=fig%7C1029756%2E3%2Epeg%2E3246" TargetMode="External"/><Relationship Id="rId9942" Type="http://schemas.openxmlformats.org/officeDocument/2006/relationships/hyperlink" Target="https://www.kegg.jp/kegg-bin/blastkoala_result_gene_list?id=fdcc166cff7cf902907463ff7eff1e42019cc537&amp;passwd=rLRQUz&amp;type=blastkoala&amp;code=user&amp;target=fig%7C1029756%2E3%2Epeg%2E3315" TargetMode="External"/><Relationship Id="rId1517" Type="http://schemas.openxmlformats.org/officeDocument/2006/relationships/hyperlink" Target="https://www.kegg.jp/dbget-bin/www_bget?ko:" TargetMode="External"/><Relationship Id="rId1724" Type="http://schemas.openxmlformats.org/officeDocument/2006/relationships/hyperlink" Target="https://www.kegg.jp/dbget-bin/www_bget?ko:" TargetMode="External"/><Relationship Id="rId4130" Type="http://schemas.openxmlformats.org/officeDocument/2006/relationships/hyperlink" Target="https://www.kegg.jp/dbget-bin/www_bget?ko:K18843" TargetMode="External"/><Relationship Id="rId7079" Type="http://schemas.openxmlformats.org/officeDocument/2006/relationships/hyperlink" Target="https://www.kegg.jp/dbget-bin/www_bget?ko:K04518" TargetMode="External"/><Relationship Id="rId7286" Type="http://schemas.openxmlformats.org/officeDocument/2006/relationships/hyperlink" Target="https://www.kegg.jp/dbget-bin/www_bget?ko:" TargetMode="External"/><Relationship Id="rId7493" Type="http://schemas.openxmlformats.org/officeDocument/2006/relationships/hyperlink" Target="https://www.kegg.jp/dbget-bin/www_bget?ko:" TargetMode="External"/><Relationship Id="rId8337" Type="http://schemas.openxmlformats.org/officeDocument/2006/relationships/hyperlink" Target="https://www.kegg.jp/kegg-bin/blastkoala_result_gene_list?id=fdcc166cff7cf902907463ff7eff1e42019cc537&amp;passwd=rLRQUz&amp;type=blastkoala&amp;code=user&amp;target=fig%7C1029756%2E3%2Epeg%2E2780" TargetMode="External"/><Relationship Id="rId8544" Type="http://schemas.openxmlformats.org/officeDocument/2006/relationships/hyperlink" Target="https://www.kegg.jp/kegg-bin/blastkoala_result_gene_list?id=fdcc166cff7cf902907463ff7eff1e42019cc537&amp;passwd=rLRQUz&amp;type=blastkoala&amp;code=user&amp;target=fig%7C1029756%2E3%2Epeg%2E2849" TargetMode="External"/><Relationship Id="rId8751" Type="http://schemas.openxmlformats.org/officeDocument/2006/relationships/hyperlink" Target="https://www.kegg.jp/kegg-bin/blastkoala_result_gene_list?id=fdcc166cff7cf902907463ff7eff1e42019cc537&amp;passwd=rLRQUz&amp;type=blastkoala&amp;code=user&amp;target=fig%7C1029756%2E3%2Epeg%2E2918" TargetMode="External"/><Relationship Id="rId9802" Type="http://schemas.openxmlformats.org/officeDocument/2006/relationships/hyperlink" Target="https://www.kegg.jp/dbget-bin/www_bget?ko:" TargetMode="External"/><Relationship Id="rId10267" Type="http://schemas.openxmlformats.org/officeDocument/2006/relationships/hyperlink" Target="https://www.kegg.jp/dbget-bin/www_bget?ko:" TargetMode="External"/><Relationship Id="rId10474" Type="http://schemas.openxmlformats.org/officeDocument/2006/relationships/hyperlink" Target="https://www.kegg.jp/dbget-bin/www_bget?ko:K03741" TargetMode="External"/><Relationship Id="rId16" Type="http://schemas.openxmlformats.org/officeDocument/2006/relationships/hyperlink" Target="https://www.kegg.jp/kegg-bin/blastkoala_result_gene_list?id=fdcc166cff7cf902907463ff7eff1e42019cc537&amp;passwd=rLRQUz&amp;type=blastkoala&amp;code=user&amp;target=fig%7C1029756%2E3%2Epeg%2E6" TargetMode="External"/><Relationship Id="rId1931" Type="http://schemas.openxmlformats.org/officeDocument/2006/relationships/hyperlink" Target="https://www.kegg.jp/dbget-bin/www_bget?ko:K05571" TargetMode="External"/><Relationship Id="rId3689" Type="http://schemas.openxmlformats.org/officeDocument/2006/relationships/hyperlink" Target="https://www.kegg.jp/dbget-bin/www_bget?ko:K03466" TargetMode="External"/><Relationship Id="rId3896" Type="http://schemas.openxmlformats.org/officeDocument/2006/relationships/hyperlink" Target="https://www.kegg.jp/dbget-bin/www_bget?ko:" TargetMode="External"/><Relationship Id="rId6095" Type="http://schemas.openxmlformats.org/officeDocument/2006/relationships/hyperlink" Target="https://www.kegg.jp/dbget-bin/www_bget?ko:K07768" TargetMode="External"/><Relationship Id="rId7146" Type="http://schemas.openxmlformats.org/officeDocument/2006/relationships/hyperlink" Target="https://www.kegg.jp/kegg-bin/blastkoala_result_gene_list?id=fdcc166cff7cf902907463ff7eff1e42019cc537&amp;passwd=rLRQUz&amp;type=blastkoala&amp;code=user&amp;target=fig%7C1029756%2E3%2Epeg%2E2383" TargetMode="External"/><Relationship Id="rId7353" Type="http://schemas.openxmlformats.org/officeDocument/2006/relationships/hyperlink" Target="https://www.kegg.jp/kegg-bin/blastkoala_result_gene_list?id=fdcc166cff7cf902907463ff7eff1e42019cc537&amp;passwd=rLRQUz&amp;type=blastkoala&amp;code=user&amp;target=fig%7C1029756%2E3%2Epeg%2E2452" TargetMode="External"/><Relationship Id="rId7560" Type="http://schemas.openxmlformats.org/officeDocument/2006/relationships/hyperlink" Target="https://www.kegg.jp/kegg-bin/blastkoala_result_gene_list?id=fdcc166cff7cf902907463ff7eff1e42019cc537&amp;passwd=rLRQUz&amp;type=blastkoala&amp;code=user&amp;target=fig%7C1029756%2E3%2Epeg%2E2521" TargetMode="External"/><Relationship Id="rId8404" Type="http://schemas.openxmlformats.org/officeDocument/2006/relationships/hyperlink" Target="https://www.kegg.jp/dbget-bin/www_bget?ko:" TargetMode="External"/><Relationship Id="rId8611" Type="http://schemas.openxmlformats.org/officeDocument/2006/relationships/hyperlink" Target="https://www.kegg.jp/dbget-bin/www_bget?ko:K02355" TargetMode="External"/><Relationship Id="rId10127" Type="http://schemas.openxmlformats.org/officeDocument/2006/relationships/hyperlink" Target="https://www.kegg.jp/dbget-bin/www_bget?ko:K17947" TargetMode="External"/><Relationship Id="rId2498" Type="http://schemas.openxmlformats.org/officeDocument/2006/relationships/hyperlink" Target="https://www.kegg.jp/dbget-bin/www_bget?ko:" TargetMode="External"/><Relationship Id="rId3549" Type="http://schemas.openxmlformats.org/officeDocument/2006/relationships/hyperlink" Target="https://www.kegg.jp/kegg-bin/blastkoala_result_gene_list?id=fdcc166cff7cf902907463ff7eff1e42019cc537&amp;passwd=rLRQUz&amp;type=blastkoala&amp;code=user&amp;target=fig%7C1029756%2E3%2Epeg%2E1183" TargetMode="External"/><Relationship Id="rId4947" Type="http://schemas.openxmlformats.org/officeDocument/2006/relationships/hyperlink" Target="https://www.kegg.jp/kegg-bin/blastkoala_result_gene_list?id=fdcc166cff7cf902907463ff7eff1e42019cc537&amp;passwd=rLRQUz&amp;type=blastkoala&amp;code=user&amp;target=fig%7C1029756%2E3%2Epeg%2E1650" TargetMode="External"/><Relationship Id="rId6162" Type="http://schemas.openxmlformats.org/officeDocument/2006/relationships/hyperlink" Target="https://www.kegg.jp/kegg-bin/blastkoala_result_gene_list?id=fdcc166cff7cf902907463ff7eff1e42019cc537&amp;passwd=rLRQUz&amp;type=blastkoala&amp;code=user&amp;target=fig%7C1029756%2E3%2Epeg%2E2055" TargetMode="External"/><Relationship Id="rId7006" Type="http://schemas.openxmlformats.org/officeDocument/2006/relationships/hyperlink" Target="https://www.kegg.jp/dbget-bin/www_bget?ko:K17227" TargetMode="External"/><Relationship Id="rId7213" Type="http://schemas.openxmlformats.org/officeDocument/2006/relationships/hyperlink" Target="https://www.kegg.jp/dbget-bin/www_bget?ko:K03553" TargetMode="External"/><Relationship Id="rId7420" Type="http://schemas.openxmlformats.org/officeDocument/2006/relationships/hyperlink" Target="https://www.kegg.jp/dbget-bin/www_bget?ko:" TargetMode="External"/><Relationship Id="rId10334" Type="http://schemas.openxmlformats.org/officeDocument/2006/relationships/hyperlink" Target="https://www.kegg.jp/dbget-bin/www_bget?ko:" TargetMode="External"/><Relationship Id="rId10541" Type="http://schemas.openxmlformats.org/officeDocument/2006/relationships/hyperlink" Target="https://www.kegg.jp/dbget-bin/www_bget?ko:" TargetMode="External"/><Relationship Id="rId677" Type="http://schemas.openxmlformats.org/officeDocument/2006/relationships/hyperlink" Target="https://www.kegg.jp/dbget-bin/www_bget?ko:" TargetMode="External"/><Relationship Id="rId2358" Type="http://schemas.openxmlformats.org/officeDocument/2006/relationships/hyperlink" Target="https://www.kegg.jp/kegg-bin/blastkoala_result_gene_list?id=fdcc166cff7cf902907463ff7eff1e42019cc537&amp;passwd=rLRQUz&amp;type=blastkoala&amp;code=user&amp;target=fig%7C1029756%2E3%2Epeg%2E786" TargetMode="External"/><Relationship Id="rId3756" Type="http://schemas.openxmlformats.org/officeDocument/2006/relationships/hyperlink" Target="https://www.kegg.jp/kegg-bin/blastkoala_result_gene_list?id=fdcc166cff7cf902907463ff7eff1e42019cc537&amp;passwd=rLRQUz&amp;type=blastkoala&amp;code=user&amp;target=fig%7C1029756%2E3%2Epeg%2E1253" TargetMode="External"/><Relationship Id="rId3963" Type="http://schemas.openxmlformats.org/officeDocument/2006/relationships/hyperlink" Target="https://www.kegg.jp/kegg-bin/blastkoala_result_gene_list?id=fdcc166cff7cf902907463ff7eff1e42019cc537&amp;passwd=rLRQUz&amp;type=blastkoala&amp;code=user&amp;target=fig%7C1029756%2E3%2Epeg%2E1322" TargetMode="External"/><Relationship Id="rId4807" Type="http://schemas.openxmlformats.org/officeDocument/2006/relationships/hyperlink" Target="https://www.kegg.jp/dbget-bin/www_bget?ko:" TargetMode="External"/><Relationship Id="rId6022" Type="http://schemas.openxmlformats.org/officeDocument/2006/relationships/hyperlink" Target="https://www.kegg.jp/dbget-bin/www_bget?ko:" TargetMode="External"/><Relationship Id="rId9178" Type="http://schemas.openxmlformats.org/officeDocument/2006/relationships/hyperlink" Target="https://www.kegg.jp/dbget-bin/www_bget?ko:" TargetMode="External"/><Relationship Id="rId9385" Type="http://schemas.openxmlformats.org/officeDocument/2006/relationships/hyperlink" Target="https://www.kegg.jp/dbget-bin/www_bget?ko:K00963" TargetMode="External"/><Relationship Id="rId10401" Type="http://schemas.openxmlformats.org/officeDocument/2006/relationships/hyperlink" Target="https://www.kegg.jp/kegg-bin/blastkoala_result_gene_list?id=fdcc166cff7cf902907463ff7eff1e42019cc537&amp;passwd=rLRQUz&amp;type=blastkoala&amp;code=user&amp;target=fig%7C1029756%2E3%2Epeg%2E3468" TargetMode="External"/><Relationship Id="rId884" Type="http://schemas.openxmlformats.org/officeDocument/2006/relationships/hyperlink" Target="https://www.kegg.jp/dbget-bin/www_bget?ko:" TargetMode="External"/><Relationship Id="rId2565" Type="http://schemas.openxmlformats.org/officeDocument/2006/relationships/hyperlink" Target="https://www.kegg.jp/kegg-bin/blastkoala_result_gene_list?id=fdcc166cff7cf902907463ff7eff1e42019cc537&amp;passwd=rLRQUz&amp;type=blastkoala&amp;code=user&amp;target=fig%7C1029756%2E3%2Epeg%2E855" TargetMode="External"/><Relationship Id="rId2772" Type="http://schemas.openxmlformats.org/officeDocument/2006/relationships/hyperlink" Target="https://www.kegg.jp/kegg-bin/blastkoala_result_gene_list?id=fdcc166cff7cf902907463ff7eff1e42019cc537&amp;passwd=rLRQUz&amp;type=blastkoala&amp;code=user&amp;target=fig%7C1029756%2E3%2Epeg%2E924" TargetMode="External"/><Relationship Id="rId3409" Type="http://schemas.openxmlformats.org/officeDocument/2006/relationships/hyperlink" Target="https://www.kegg.jp/dbget-bin/www_bget?ko:K03575" TargetMode="External"/><Relationship Id="rId3616" Type="http://schemas.openxmlformats.org/officeDocument/2006/relationships/hyperlink" Target="https://www.kegg.jp/dbget-bin/www_bget?ko:" TargetMode="External"/><Relationship Id="rId3823" Type="http://schemas.openxmlformats.org/officeDocument/2006/relationships/hyperlink" Target="https://www.kegg.jp/dbget-bin/www_bget?ko:K01561" TargetMode="External"/><Relationship Id="rId6979" Type="http://schemas.openxmlformats.org/officeDocument/2006/relationships/hyperlink" Target="https://www.kegg.jp/dbget-bin/www_bget?ko:K14660" TargetMode="External"/><Relationship Id="rId8194" Type="http://schemas.openxmlformats.org/officeDocument/2006/relationships/hyperlink" Target="https://www.kegg.jp/dbget-bin/www_bget?ko:K00111" TargetMode="External"/><Relationship Id="rId9038" Type="http://schemas.openxmlformats.org/officeDocument/2006/relationships/hyperlink" Target="https://www.kegg.jp/dbget-bin/www_bget?ko:K02936" TargetMode="External"/><Relationship Id="rId9592" Type="http://schemas.openxmlformats.org/officeDocument/2006/relationships/hyperlink" Target="https://www.kegg.jp/dbget-bin/www_bget?ko:" TargetMode="External"/><Relationship Id="rId537" Type="http://schemas.openxmlformats.org/officeDocument/2006/relationships/hyperlink" Target="https://www.kegg.jp/dbget-bin/www_bget?ko:" TargetMode="External"/><Relationship Id="rId744" Type="http://schemas.openxmlformats.org/officeDocument/2006/relationships/hyperlink" Target="https://www.kegg.jp/dbget-bin/www_bget?ko:" TargetMode="External"/><Relationship Id="rId951" Type="http://schemas.openxmlformats.org/officeDocument/2006/relationships/hyperlink" Target="https://www.kegg.jp/dbget-bin/www_bget?ko:K02030" TargetMode="External"/><Relationship Id="rId1167" Type="http://schemas.openxmlformats.org/officeDocument/2006/relationships/hyperlink" Target="https://www.kegg.jp/dbget-bin/www_bget?ko:K02843" TargetMode="External"/><Relationship Id="rId1374" Type="http://schemas.openxmlformats.org/officeDocument/2006/relationships/hyperlink" Target="https://www.kegg.jp/dbget-bin/www_bget?ko:" TargetMode="External"/><Relationship Id="rId1581" Type="http://schemas.openxmlformats.org/officeDocument/2006/relationships/hyperlink" Target="https://www.kegg.jp/dbget-bin/www_bget?ko:K01990" TargetMode="External"/><Relationship Id="rId2218" Type="http://schemas.openxmlformats.org/officeDocument/2006/relationships/hyperlink" Target="https://www.kegg.jp/dbget-bin/www_bget?ko:" TargetMode="External"/><Relationship Id="rId2425" Type="http://schemas.openxmlformats.org/officeDocument/2006/relationships/hyperlink" Target="https://www.kegg.jp/dbget-bin/www_bget?ko:K02400" TargetMode="External"/><Relationship Id="rId2632" Type="http://schemas.openxmlformats.org/officeDocument/2006/relationships/hyperlink" Target="https://www.kegg.jp/dbget-bin/www_bget?ko:" TargetMode="External"/><Relationship Id="rId5788" Type="http://schemas.openxmlformats.org/officeDocument/2006/relationships/hyperlink" Target="https://www.kegg.jp/dbget-bin/www_bget?ko:" TargetMode="External"/><Relationship Id="rId5995" Type="http://schemas.openxmlformats.org/officeDocument/2006/relationships/hyperlink" Target="https://www.kegg.jp/dbget-bin/www_bget?ko:" TargetMode="External"/><Relationship Id="rId6839" Type="http://schemas.openxmlformats.org/officeDocument/2006/relationships/hyperlink" Target="https://www.kegg.jp/dbget-bin/www_bget?ko:K22087" TargetMode="External"/><Relationship Id="rId9245" Type="http://schemas.openxmlformats.org/officeDocument/2006/relationships/hyperlink" Target="https://www.kegg.jp/dbget-bin/www_bget?ko:" TargetMode="External"/><Relationship Id="rId9452" Type="http://schemas.openxmlformats.org/officeDocument/2006/relationships/hyperlink" Target="https://www.kegg.jp/dbget-bin/www_bget?ko:K00951" TargetMode="External"/><Relationship Id="rId80" Type="http://schemas.openxmlformats.org/officeDocument/2006/relationships/hyperlink" Target="https://www.kegg.jp/dbget-bin/www_bget?ko:K07090" TargetMode="External"/><Relationship Id="rId604" Type="http://schemas.openxmlformats.org/officeDocument/2006/relationships/hyperlink" Target="https://www.kegg.jp/kegg-bin/blastkoala_result_gene_list?id=fdcc166cff7cf902907463ff7eff1e42019cc537&amp;passwd=rLRQUz&amp;type=blastkoala&amp;code=user&amp;target=fig%7C1029756%2E3%2Epeg%2E202" TargetMode="External"/><Relationship Id="rId811" Type="http://schemas.openxmlformats.org/officeDocument/2006/relationships/hyperlink" Target="https://www.kegg.jp/kegg-bin/blastkoala_result_gene_list?id=fdcc166cff7cf902907463ff7eff1e42019cc537&amp;passwd=rLRQUz&amp;type=blastkoala&amp;code=user&amp;target=fig%7C1029756%2E3%2Epeg%2E271" TargetMode="External"/><Relationship Id="rId1027" Type="http://schemas.openxmlformats.org/officeDocument/2006/relationships/hyperlink" Target="https://www.kegg.jp/kegg-bin/blastkoala_result_gene_list?id=fdcc166cff7cf902907463ff7eff1e42019cc537&amp;passwd=rLRQUz&amp;type=blastkoala&amp;code=user&amp;target=fig%7C1029756%2E3%2Epeg%2E343" TargetMode="External"/><Relationship Id="rId1234" Type="http://schemas.openxmlformats.org/officeDocument/2006/relationships/hyperlink" Target="https://www.kegg.jp/kegg-bin/blastkoala_result_gene_list?id=fdcc166cff7cf902907463ff7eff1e42019cc537&amp;passwd=rLRQUz&amp;type=blastkoala&amp;code=user&amp;target=fig%7C1029756%2E3%2Epeg%2E412" TargetMode="External"/><Relationship Id="rId1441" Type="http://schemas.openxmlformats.org/officeDocument/2006/relationships/hyperlink" Target="https://www.kegg.jp/kegg-bin/blastkoala_result_gene_list?id=fdcc166cff7cf902907463ff7eff1e42019cc537&amp;passwd=rLRQUz&amp;type=blastkoala&amp;code=user&amp;target=fig%7C1029756%2E3%2Epeg%2E481" TargetMode="External"/><Relationship Id="rId4597" Type="http://schemas.openxmlformats.org/officeDocument/2006/relationships/hyperlink" Target="https://www.kegg.jp/dbget-bin/www_bget?ko:K03820" TargetMode="External"/><Relationship Id="rId5648" Type="http://schemas.openxmlformats.org/officeDocument/2006/relationships/hyperlink" Target="https://www.kegg.jp/dbget-bin/www_bget?ko:" TargetMode="External"/><Relationship Id="rId5855" Type="http://schemas.openxmlformats.org/officeDocument/2006/relationships/hyperlink" Target="https://www.kegg.jp/dbget-bin/www_bget?ko:" TargetMode="External"/><Relationship Id="rId6906" Type="http://schemas.openxmlformats.org/officeDocument/2006/relationships/hyperlink" Target="https://www.kegg.jp/kegg-bin/blastkoala_result_gene_list?id=fdcc166cff7cf902907463ff7eff1e42019cc537&amp;passwd=rLRQUz&amp;type=blastkoala&amp;code=user&amp;target=fig%7C1029756%2E3%2Epeg%2E2303" TargetMode="External"/><Relationship Id="rId8054" Type="http://schemas.openxmlformats.org/officeDocument/2006/relationships/hyperlink" Target="https://www.kegg.jp/dbget-bin/www_bget?ko:" TargetMode="External"/><Relationship Id="rId8261" Type="http://schemas.openxmlformats.org/officeDocument/2006/relationships/hyperlink" Target="https://www.kegg.jp/dbget-bin/www_bget?ko:" TargetMode="External"/><Relationship Id="rId9105" Type="http://schemas.openxmlformats.org/officeDocument/2006/relationships/hyperlink" Target="https://www.kegg.jp/kegg-bin/blastkoala_result_gene_list?id=fdcc166cff7cf902907463ff7eff1e42019cc537&amp;passwd=rLRQUz&amp;type=blastkoala&amp;code=user&amp;target=fig%7C1029756%2E3%2Epeg%2E3036" TargetMode="External"/><Relationship Id="rId9312" Type="http://schemas.openxmlformats.org/officeDocument/2006/relationships/hyperlink" Target="https://www.kegg.jp/kegg-bin/blastkoala_result_gene_list?id=fdcc166cff7cf902907463ff7eff1e42019cc537&amp;passwd=rLRQUz&amp;type=blastkoala&amp;code=user&amp;target=fig%7C1029756%2E3%2Epeg%2E3105" TargetMode="External"/><Relationship Id="rId10191" Type="http://schemas.openxmlformats.org/officeDocument/2006/relationships/hyperlink" Target="https://www.kegg.jp/kegg-bin/blastkoala_result_gene_list?id=fdcc166cff7cf902907463ff7eff1e42019cc537&amp;passwd=rLRQUz&amp;type=blastkoala&amp;code=user&amp;target=fig%7C1029756%2E3%2Epeg%2E3398" TargetMode="External"/><Relationship Id="rId1301" Type="http://schemas.openxmlformats.org/officeDocument/2006/relationships/hyperlink" Target="https://www.kegg.jp/dbget-bin/www_bget?ko:K02340" TargetMode="External"/><Relationship Id="rId3199" Type="http://schemas.openxmlformats.org/officeDocument/2006/relationships/hyperlink" Target="https://www.kegg.jp/dbget-bin/www_bget?ko:K06969" TargetMode="External"/><Relationship Id="rId4457" Type="http://schemas.openxmlformats.org/officeDocument/2006/relationships/hyperlink" Target="https://www.kegg.jp/dbget-bin/www_bget?ko:" TargetMode="External"/><Relationship Id="rId4664" Type="http://schemas.openxmlformats.org/officeDocument/2006/relationships/hyperlink" Target="https://www.kegg.jp/dbget-bin/www_bget?ko:" TargetMode="External"/><Relationship Id="rId5508" Type="http://schemas.openxmlformats.org/officeDocument/2006/relationships/hyperlink" Target="https://www.kegg.jp/kegg-bin/blastkoala_result_gene_list?id=fdcc166cff7cf902907463ff7eff1e42019cc537&amp;passwd=rLRQUz&amp;type=blastkoala&amp;code=user&amp;target=fig%7C1029756%2E3%2Epeg%2E1837" TargetMode="External"/><Relationship Id="rId5715" Type="http://schemas.openxmlformats.org/officeDocument/2006/relationships/hyperlink" Target="https://www.kegg.jp/kegg-bin/blastkoala_result_gene_list?id=fdcc166cff7cf902907463ff7eff1e42019cc537&amp;passwd=rLRQUz&amp;type=blastkoala&amp;code=user&amp;target=fig%7C1029756%2E3%2Epeg%2E1906" TargetMode="External"/><Relationship Id="rId7070" Type="http://schemas.openxmlformats.org/officeDocument/2006/relationships/hyperlink" Target="https://www.kegg.jp/dbget-bin/www_bget?ko:" TargetMode="External"/><Relationship Id="rId8121" Type="http://schemas.openxmlformats.org/officeDocument/2006/relationships/hyperlink" Target="https://www.kegg.jp/kegg-bin/blastkoala_result_gene_list?id=fdcc166cff7cf902907463ff7eff1e42019cc537&amp;passwd=rLRQUz&amp;type=blastkoala&amp;code=user&amp;target=fig%7C1029756%2E3%2Epeg%2E2708" TargetMode="External"/><Relationship Id="rId10051" Type="http://schemas.openxmlformats.org/officeDocument/2006/relationships/hyperlink" Target="https://www.kegg.jp/dbget-bin/www_bget?ko:" TargetMode="External"/><Relationship Id="rId3059" Type="http://schemas.openxmlformats.org/officeDocument/2006/relationships/hyperlink" Target="https://www.kegg.jp/dbget-bin/www_bget?ko:K09476" TargetMode="External"/><Relationship Id="rId3266" Type="http://schemas.openxmlformats.org/officeDocument/2006/relationships/hyperlink" Target="https://www.kegg.jp/dbget-bin/www_bget?ko:" TargetMode="External"/><Relationship Id="rId3473" Type="http://schemas.openxmlformats.org/officeDocument/2006/relationships/hyperlink" Target="https://www.kegg.jp/dbget-bin/www_bget?ko:" TargetMode="External"/><Relationship Id="rId4317" Type="http://schemas.openxmlformats.org/officeDocument/2006/relationships/hyperlink" Target="https://www.kegg.jp/kegg-bin/blastkoala_result_gene_list?id=fdcc166cff7cf902907463ff7eff1e42019cc537&amp;passwd=rLRQUz&amp;type=blastkoala&amp;code=user&amp;target=fig%7C1029756%2E3%2Epeg%2E1440" TargetMode="External"/><Relationship Id="rId4524" Type="http://schemas.openxmlformats.org/officeDocument/2006/relationships/hyperlink" Target="https://www.kegg.jp/kegg-bin/blastkoala_result_gene_list?id=fdcc166cff7cf902907463ff7eff1e42019cc537&amp;passwd=rLRQUz&amp;type=blastkoala&amp;code=user&amp;target=fig%7C1029756%2E3%2Epeg%2E1509" TargetMode="External"/><Relationship Id="rId4871" Type="http://schemas.openxmlformats.org/officeDocument/2006/relationships/hyperlink" Target="https://www.kegg.jp/dbget-bin/www_bget?ko:" TargetMode="External"/><Relationship Id="rId5922" Type="http://schemas.openxmlformats.org/officeDocument/2006/relationships/hyperlink" Target="https://www.kegg.jp/kegg-bin/blastkoala_result_gene_list?id=fdcc166cff7cf902907463ff7eff1e42019cc537&amp;passwd=rLRQUz&amp;type=blastkoala&amp;code=user&amp;target=fig%7C1029756%2E3%2Epeg%2E1975" TargetMode="External"/><Relationship Id="rId187" Type="http://schemas.openxmlformats.org/officeDocument/2006/relationships/hyperlink" Target="https://www.kegg.jp/kegg-bin/blastkoala_result_gene_list?id=fdcc166cff7cf902907463ff7eff1e42019cc537&amp;passwd=rLRQUz&amp;type=blastkoala&amp;code=user&amp;target=fig%7C1029756%2E3%2Epeg%2E63" TargetMode="External"/><Relationship Id="rId394" Type="http://schemas.openxmlformats.org/officeDocument/2006/relationships/hyperlink" Target="https://www.kegg.jp/kegg-bin/blastkoala_result_gene_list?id=fdcc166cff7cf902907463ff7eff1e42019cc537&amp;passwd=rLRQUz&amp;type=blastkoala&amp;code=user&amp;target=fig%7C1029756%2E3%2Epeg%2E132" TargetMode="External"/><Relationship Id="rId2075" Type="http://schemas.openxmlformats.org/officeDocument/2006/relationships/hyperlink" Target="https://www.kegg.jp/dbget-bin/www_bget?ko:" TargetMode="External"/><Relationship Id="rId2282" Type="http://schemas.openxmlformats.org/officeDocument/2006/relationships/hyperlink" Target="https://www.kegg.jp/dbget-bin/www_bget?ko:K06941" TargetMode="External"/><Relationship Id="rId3126" Type="http://schemas.openxmlformats.org/officeDocument/2006/relationships/hyperlink" Target="https://www.kegg.jp/kegg-bin/blastkoala_result_gene_list?id=fdcc166cff7cf902907463ff7eff1e42019cc537&amp;passwd=rLRQUz&amp;type=blastkoala&amp;code=user&amp;target=fig%7C1029756%2E3%2Epeg%2E1042" TargetMode="External"/><Relationship Id="rId3680" Type="http://schemas.openxmlformats.org/officeDocument/2006/relationships/hyperlink" Target="https://www.kegg.jp/dbget-bin/www_bget?ko:K14393" TargetMode="External"/><Relationship Id="rId4731" Type="http://schemas.openxmlformats.org/officeDocument/2006/relationships/hyperlink" Target="https://www.kegg.jp/kegg-bin/blastkoala_result_gene_list?id=fdcc166cff7cf902907463ff7eff1e42019cc537&amp;passwd=rLRQUz&amp;type=blastkoala&amp;code=user&amp;target=fig%7C1029756%2E3%2Epeg%2E1578" TargetMode="External"/><Relationship Id="rId6489" Type="http://schemas.openxmlformats.org/officeDocument/2006/relationships/hyperlink" Target="https://www.kegg.jp/kegg-bin/blastkoala_result_gene_list?id=fdcc166cff7cf902907463ff7eff1e42019cc537&amp;passwd=rLRQUz&amp;type=blastkoala&amp;code=user&amp;target=fig%7C1029756%2E3%2Epeg%2E2164" TargetMode="External"/><Relationship Id="rId7887" Type="http://schemas.openxmlformats.org/officeDocument/2006/relationships/hyperlink" Target="https://www.kegg.jp/kegg-bin/blastkoala_result_gene_list?id=fdcc166cff7cf902907463ff7eff1e42019cc537&amp;passwd=rLRQUz&amp;type=blastkoala&amp;code=user&amp;target=fig%7C1029756%2E3%2Epeg%2E2630" TargetMode="External"/><Relationship Id="rId8938" Type="http://schemas.openxmlformats.org/officeDocument/2006/relationships/hyperlink" Target="https://www.kegg.jp/dbget-bin/www_bget?ko:" TargetMode="External"/><Relationship Id="rId254" Type="http://schemas.openxmlformats.org/officeDocument/2006/relationships/hyperlink" Target="https://www.kegg.jp/dbget-bin/www_bget?ko:K01953" TargetMode="External"/><Relationship Id="rId1091" Type="http://schemas.openxmlformats.org/officeDocument/2006/relationships/hyperlink" Target="https://www.kegg.jp/dbget-bin/www_bget?ko:K02195" TargetMode="External"/><Relationship Id="rId3333" Type="http://schemas.openxmlformats.org/officeDocument/2006/relationships/hyperlink" Target="https://www.kegg.jp/kegg-bin/blastkoala_result_gene_list?id=fdcc166cff7cf902907463ff7eff1e42019cc537&amp;passwd=rLRQUz&amp;type=blastkoala&amp;code=user&amp;target=fig%7C1029756%2E3%2Epeg%2E1111" TargetMode="External"/><Relationship Id="rId3540" Type="http://schemas.openxmlformats.org/officeDocument/2006/relationships/hyperlink" Target="https://www.kegg.jp/kegg-bin/blastkoala_result_gene_list?id=fdcc166cff7cf902907463ff7eff1e42019cc537&amp;passwd=rLRQUz&amp;type=blastkoala&amp;code=user&amp;target=fig%7C1029756%2E3%2Epeg%2E1180" TargetMode="External"/><Relationship Id="rId5298" Type="http://schemas.openxmlformats.org/officeDocument/2006/relationships/hyperlink" Target="https://www.kegg.jp/kegg-bin/blastkoala_result_gene_list?id=fdcc166cff7cf902907463ff7eff1e42019cc537&amp;passwd=rLRQUz&amp;type=blastkoala&amp;code=user&amp;target=fig%7C1029756%2E3%2Epeg%2E1767" TargetMode="External"/><Relationship Id="rId6696" Type="http://schemas.openxmlformats.org/officeDocument/2006/relationships/hyperlink" Target="https://www.kegg.jp/kegg-bin/blastkoala_result_gene_list?id=fdcc166cff7cf902907463ff7eff1e42019cc537&amp;passwd=rLRQUz&amp;type=blastkoala&amp;code=user&amp;target=fig%7C1029756%2E3%2Epeg%2E2233" TargetMode="External"/><Relationship Id="rId7747" Type="http://schemas.openxmlformats.org/officeDocument/2006/relationships/hyperlink" Target="https://www.kegg.jp/dbget-bin/www_bget?ko:" TargetMode="External"/><Relationship Id="rId7954" Type="http://schemas.openxmlformats.org/officeDocument/2006/relationships/hyperlink" Target="https://www.kegg.jp/dbget-bin/www_bget?ko:K00368" TargetMode="External"/><Relationship Id="rId114" Type="http://schemas.openxmlformats.org/officeDocument/2006/relationships/hyperlink" Target="https://www.kegg.jp/dbget-bin/www_bget?ko:" TargetMode="External"/><Relationship Id="rId461" Type="http://schemas.openxmlformats.org/officeDocument/2006/relationships/hyperlink" Target="https://www.kegg.jp/dbget-bin/www_bget?ko:K00611" TargetMode="External"/><Relationship Id="rId2142" Type="http://schemas.openxmlformats.org/officeDocument/2006/relationships/hyperlink" Target="https://www.kegg.jp/kegg-bin/blastkoala_result_gene_list?id=fdcc166cff7cf902907463ff7eff1e42019cc537&amp;passwd=rLRQUz&amp;type=blastkoala&amp;code=user&amp;target=fig%7C1029756%2E3%2Epeg%2E714" TargetMode="External"/><Relationship Id="rId3400" Type="http://schemas.openxmlformats.org/officeDocument/2006/relationships/hyperlink" Target="https://www.kegg.jp/dbget-bin/www_bget?ko:" TargetMode="External"/><Relationship Id="rId6349" Type="http://schemas.openxmlformats.org/officeDocument/2006/relationships/hyperlink" Target="https://www.kegg.jp/dbget-bin/www_bget?ko:K11075" TargetMode="External"/><Relationship Id="rId6556" Type="http://schemas.openxmlformats.org/officeDocument/2006/relationships/hyperlink" Target="https://www.kegg.jp/dbget-bin/www_bget?ko:K03149" TargetMode="External"/><Relationship Id="rId6763" Type="http://schemas.openxmlformats.org/officeDocument/2006/relationships/hyperlink" Target="https://www.kegg.jp/dbget-bin/www_bget?ko:K07167" TargetMode="External"/><Relationship Id="rId6970" Type="http://schemas.openxmlformats.org/officeDocument/2006/relationships/hyperlink" Target="https://www.kegg.jp/dbget-bin/www_bget?ko:" TargetMode="External"/><Relationship Id="rId7607" Type="http://schemas.openxmlformats.org/officeDocument/2006/relationships/hyperlink" Target="https://www.kegg.jp/dbget-bin/www_bget?ko:" TargetMode="External"/><Relationship Id="rId7814" Type="http://schemas.openxmlformats.org/officeDocument/2006/relationships/hyperlink" Target="https://www.kegg.jp/dbget-bin/www_bget?ko:" TargetMode="External"/><Relationship Id="rId321" Type="http://schemas.openxmlformats.org/officeDocument/2006/relationships/hyperlink" Target="https://www.kegg.jp/dbget-bin/www_bget?ko:" TargetMode="External"/><Relationship Id="rId2002" Type="http://schemas.openxmlformats.org/officeDocument/2006/relationships/hyperlink" Target="https://www.kegg.jp/dbget-bin/www_bget?ko:" TargetMode="External"/><Relationship Id="rId2959" Type="http://schemas.openxmlformats.org/officeDocument/2006/relationships/hyperlink" Target="https://www.kegg.jp/dbget-bin/www_bget?ko:" TargetMode="External"/><Relationship Id="rId5158" Type="http://schemas.openxmlformats.org/officeDocument/2006/relationships/hyperlink" Target="https://www.kegg.jp/dbget-bin/www_bget?ko:K01939" TargetMode="External"/><Relationship Id="rId5365" Type="http://schemas.openxmlformats.org/officeDocument/2006/relationships/hyperlink" Target="https://www.kegg.jp/dbget-bin/www_bget?ko:K02014" TargetMode="External"/><Relationship Id="rId5572" Type="http://schemas.openxmlformats.org/officeDocument/2006/relationships/hyperlink" Target="https://www.kegg.jp/dbget-bin/www_bget?ko:" TargetMode="External"/><Relationship Id="rId6209" Type="http://schemas.openxmlformats.org/officeDocument/2006/relationships/hyperlink" Target="https://www.kegg.jp/dbget-bin/www_bget?ko:" TargetMode="External"/><Relationship Id="rId6416" Type="http://schemas.openxmlformats.org/officeDocument/2006/relationships/hyperlink" Target="https://www.kegg.jp/dbget-bin/www_bget?ko:K06980" TargetMode="External"/><Relationship Id="rId6623" Type="http://schemas.openxmlformats.org/officeDocument/2006/relationships/hyperlink" Target="https://www.kegg.jp/dbget-bin/www_bget?ko:" TargetMode="External"/><Relationship Id="rId6830" Type="http://schemas.openxmlformats.org/officeDocument/2006/relationships/hyperlink" Target="https://www.kegg.jp/dbget-bin/www_bget?ko:" TargetMode="External"/><Relationship Id="rId9779" Type="http://schemas.openxmlformats.org/officeDocument/2006/relationships/hyperlink" Target="https://www.kegg.jp/dbget-bin/www_bget?ko:K16692" TargetMode="External"/><Relationship Id="rId9986" Type="http://schemas.openxmlformats.org/officeDocument/2006/relationships/hyperlink" Target="https://www.kegg.jp/dbget-bin/www_bget?ko:" TargetMode="External"/><Relationship Id="rId1768" Type="http://schemas.openxmlformats.org/officeDocument/2006/relationships/hyperlink" Target="https://www.kegg.jp/kegg-bin/blastkoala_result_gene_list?id=fdcc166cff7cf902907463ff7eff1e42019cc537&amp;passwd=rLRQUz&amp;type=blastkoala&amp;code=user&amp;target=fig%7C1029756%2E3%2Epeg%2E590" TargetMode="External"/><Relationship Id="rId2819" Type="http://schemas.openxmlformats.org/officeDocument/2006/relationships/hyperlink" Target="https://www.kegg.jp/dbget-bin/www_bget?ko:" TargetMode="External"/><Relationship Id="rId4174" Type="http://schemas.openxmlformats.org/officeDocument/2006/relationships/hyperlink" Target="https://www.kegg.jp/dbget-bin/www_bget?ko:" TargetMode="External"/><Relationship Id="rId4381" Type="http://schemas.openxmlformats.org/officeDocument/2006/relationships/hyperlink" Target="https://www.kegg.jp/dbget-bin/www_bget?ko:K02015" TargetMode="External"/><Relationship Id="rId5018" Type="http://schemas.openxmlformats.org/officeDocument/2006/relationships/hyperlink" Target="https://www.kegg.jp/dbget-bin/www_bget?ko:K00666" TargetMode="External"/><Relationship Id="rId5225" Type="http://schemas.openxmlformats.org/officeDocument/2006/relationships/hyperlink" Target="https://www.kegg.jp/dbget-bin/www_bget?ko:K01533" TargetMode="External"/><Relationship Id="rId5432" Type="http://schemas.openxmlformats.org/officeDocument/2006/relationships/hyperlink" Target="https://www.kegg.jp/dbget-bin/www_bget?ko:" TargetMode="External"/><Relationship Id="rId8588" Type="http://schemas.openxmlformats.org/officeDocument/2006/relationships/hyperlink" Target="https://www.kegg.jp/dbget-bin/www_bget?ko:" TargetMode="External"/><Relationship Id="rId8795" Type="http://schemas.openxmlformats.org/officeDocument/2006/relationships/hyperlink" Target="https://www.kegg.jp/dbget-bin/www_bget?ko:" TargetMode="External"/><Relationship Id="rId9639" Type="http://schemas.openxmlformats.org/officeDocument/2006/relationships/hyperlink" Target="https://www.kegg.jp/kegg-bin/blastkoala_result_gene_list?id=fdcc166cff7cf902907463ff7eff1e42019cc537&amp;passwd=rLRQUz&amp;type=blastkoala&amp;code=user&amp;target=fig%7C1029756%2E3%2Epeg%2E3214" TargetMode="External"/><Relationship Id="rId9846" Type="http://schemas.openxmlformats.org/officeDocument/2006/relationships/hyperlink" Target="https://www.kegg.jp/kegg-bin/blastkoala_result_gene_list?id=fdcc166cff7cf902907463ff7eff1e42019cc537&amp;passwd=rLRQUz&amp;type=blastkoala&amp;code=user&amp;target=fig%7C1029756%2E3%2Epeg%2E3283" TargetMode="External"/><Relationship Id="rId1628" Type="http://schemas.openxmlformats.org/officeDocument/2006/relationships/hyperlink" Target="https://www.kegg.jp/dbget-bin/www_bget?ko:" TargetMode="External"/><Relationship Id="rId1975" Type="http://schemas.openxmlformats.org/officeDocument/2006/relationships/hyperlink" Target="https://www.kegg.jp/dbget-bin/www_bget?ko:K02835" TargetMode="External"/><Relationship Id="rId3190" Type="http://schemas.openxmlformats.org/officeDocument/2006/relationships/hyperlink" Target="https://www.kegg.jp/dbget-bin/www_bget?ko:K01961" TargetMode="External"/><Relationship Id="rId4034" Type="http://schemas.openxmlformats.org/officeDocument/2006/relationships/hyperlink" Target="https://www.kegg.jp/dbget-bin/www_bget?ko:" TargetMode="External"/><Relationship Id="rId4241" Type="http://schemas.openxmlformats.org/officeDocument/2006/relationships/hyperlink" Target="https://www.kegg.jp/dbget-bin/www_bget?ko:" TargetMode="External"/><Relationship Id="rId7397" Type="http://schemas.openxmlformats.org/officeDocument/2006/relationships/hyperlink" Target="https://www.kegg.jp/dbget-bin/www_bget?ko:" TargetMode="External"/><Relationship Id="rId8448" Type="http://schemas.openxmlformats.org/officeDocument/2006/relationships/hyperlink" Target="https://www.kegg.jp/kegg-bin/blastkoala_result_gene_list?id=fdcc166cff7cf902907463ff7eff1e42019cc537&amp;passwd=rLRQUz&amp;type=blastkoala&amp;code=user&amp;target=fig%7C1029756%2E3%2Epeg%2E2817" TargetMode="External"/><Relationship Id="rId8655" Type="http://schemas.openxmlformats.org/officeDocument/2006/relationships/hyperlink" Target="https://www.kegg.jp/kegg-bin/blastkoala_result_gene_list?id=fdcc166cff7cf902907463ff7eff1e42019cc537&amp;passwd=rLRQUz&amp;type=blastkoala&amp;code=user&amp;target=fig%7C1029756%2E3%2Epeg%2E2886" TargetMode="External"/><Relationship Id="rId1835" Type="http://schemas.openxmlformats.org/officeDocument/2006/relationships/hyperlink" Target="https://www.kegg.jp/dbget-bin/www_bget?ko:" TargetMode="External"/><Relationship Id="rId3050" Type="http://schemas.openxmlformats.org/officeDocument/2006/relationships/hyperlink" Target="https://www.kegg.jp/dbget-bin/www_bget?ko:" TargetMode="External"/><Relationship Id="rId4101" Type="http://schemas.openxmlformats.org/officeDocument/2006/relationships/hyperlink" Target="https://www.kegg.jp/kegg-bin/blastkoala_result_gene_list?id=fdcc166cff7cf902907463ff7eff1e42019cc537&amp;passwd=rLRQUz&amp;type=blastkoala&amp;code=user&amp;target=fig%7C1029756%2E3%2Epeg%2E1368" TargetMode="External"/><Relationship Id="rId7257" Type="http://schemas.openxmlformats.org/officeDocument/2006/relationships/hyperlink" Target="https://www.kegg.jp/kegg-bin/blastkoala_result_gene_list?id=fdcc166cff7cf902907463ff7eff1e42019cc537&amp;passwd=rLRQUz&amp;type=blastkoala&amp;code=user&amp;target=fig%7C1029756%2E3%2Epeg%2E2420" TargetMode="External"/><Relationship Id="rId7464" Type="http://schemas.openxmlformats.org/officeDocument/2006/relationships/hyperlink" Target="https://www.kegg.jp/kegg-bin/blastkoala_result_gene_list?id=fdcc166cff7cf902907463ff7eff1e42019cc537&amp;passwd=rLRQUz&amp;type=blastkoala&amp;code=user&amp;target=fig%7C1029756%2E3%2Epeg%2E2489" TargetMode="External"/><Relationship Id="rId8308" Type="http://schemas.openxmlformats.org/officeDocument/2006/relationships/hyperlink" Target="https://www.kegg.jp/dbget-bin/www_bget?ko:K09760" TargetMode="External"/><Relationship Id="rId8862" Type="http://schemas.openxmlformats.org/officeDocument/2006/relationships/hyperlink" Target="https://www.kegg.jp/kegg-bin/blastkoala_result_gene_list?id=fdcc166cff7cf902907463ff7eff1e42019cc537&amp;passwd=rLRQUz&amp;type=blastkoala&amp;code=user&amp;target=fig%7C1029756%2E3%2Epeg%2E2955" TargetMode="External"/><Relationship Id="rId9706" Type="http://schemas.openxmlformats.org/officeDocument/2006/relationships/hyperlink" Target="https://www.kegg.jp/dbget-bin/www_bget?ko:" TargetMode="External"/><Relationship Id="rId9913" Type="http://schemas.openxmlformats.org/officeDocument/2006/relationships/hyperlink" Target="https://www.kegg.jp/dbget-bin/www_bget?ko:" TargetMode="External"/><Relationship Id="rId10378" Type="http://schemas.openxmlformats.org/officeDocument/2006/relationships/hyperlink" Target="https://www.kegg.jp/dbget-bin/www_bget?ko:" TargetMode="External"/><Relationship Id="rId10585" Type="http://schemas.openxmlformats.org/officeDocument/2006/relationships/hyperlink" Target="https://www.kegg.jp/dbget-bin/www_bget?ko:" TargetMode="External"/><Relationship Id="rId1902" Type="http://schemas.openxmlformats.org/officeDocument/2006/relationships/hyperlink" Target="https://www.kegg.jp/dbget-bin/www_bget?ko:" TargetMode="External"/><Relationship Id="rId6066" Type="http://schemas.openxmlformats.org/officeDocument/2006/relationships/hyperlink" Target="https://www.kegg.jp/kegg-bin/blastkoala_result_gene_list?id=fdcc166cff7cf902907463ff7eff1e42019cc537&amp;passwd=rLRQUz&amp;type=blastkoala&amp;code=user&amp;target=fig%7C1029756%2E3%2Epeg%2E2023" TargetMode="External"/><Relationship Id="rId7117" Type="http://schemas.openxmlformats.org/officeDocument/2006/relationships/hyperlink" Target="https://www.kegg.jp/dbget-bin/www_bget?ko:K00031" TargetMode="External"/><Relationship Id="rId7671" Type="http://schemas.openxmlformats.org/officeDocument/2006/relationships/hyperlink" Target="https://www.kegg.jp/kegg-bin/blastkoala_result_gene_list?id=fdcc166cff7cf902907463ff7eff1e42019cc537&amp;passwd=rLRQUz&amp;type=blastkoala&amp;code=user&amp;target=fig%7C1029756%2E3%2Epeg%2E2558" TargetMode="External"/><Relationship Id="rId8515" Type="http://schemas.openxmlformats.org/officeDocument/2006/relationships/hyperlink" Target="https://www.kegg.jp/dbget-bin/www_bget?ko:" TargetMode="External"/><Relationship Id="rId8722" Type="http://schemas.openxmlformats.org/officeDocument/2006/relationships/hyperlink" Target="https://www.kegg.jp/dbget-bin/www_bget?ko:" TargetMode="External"/><Relationship Id="rId10238" Type="http://schemas.openxmlformats.org/officeDocument/2006/relationships/hyperlink" Target="https://www.kegg.jp/dbget-bin/www_bget?ko:" TargetMode="External"/><Relationship Id="rId10445" Type="http://schemas.openxmlformats.org/officeDocument/2006/relationships/hyperlink" Target="https://www.kegg.jp/dbget-bin/www_bget?ko:" TargetMode="External"/><Relationship Id="rId3867" Type="http://schemas.openxmlformats.org/officeDocument/2006/relationships/hyperlink" Target="https://www.kegg.jp/kegg-bin/blastkoala_result_gene_list?id=fdcc166cff7cf902907463ff7eff1e42019cc537&amp;passwd=rLRQUz&amp;type=blastkoala&amp;code=user&amp;target=fig%7C1029756%2E3%2Epeg%2E1290" TargetMode="External"/><Relationship Id="rId4918" Type="http://schemas.openxmlformats.org/officeDocument/2006/relationships/hyperlink" Target="https://www.kegg.jp/dbget-bin/www_bget?ko:" TargetMode="External"/><Relationship Id="rId6273" Type="http://schemas.openxmlformats.org/officeDocument/2006/relationships/hyperlink" Target="https://www.kegg.jp/kegg-bin/blastkoala_result_gene_list?id=fdcc166cff7cf902907463ff7eff1e42019cc537&amp;passwd=rLRQUz&amp;type=blastkoala&amp;code=user&amp;target=fig%7C1029756%2E3%2Epeg%2E2092" TargetMode="External"/><Relationship Id="rId6480" Type="http://schemas.openxmlformats.org/officeDocument/2006/relationships/hyperlink" Target="https://www.kegg.jp/kegg-bin/blastkoala_result_gene_list?id=fdcc166cff7cf902907463ff7eff1e42019cc537&amp;passwd=rLRQUz&amp;type=blastkoala&amp;code=user&amp;target=fig%7C1029756%2E3%2Epeg%2E2161" TargetMode="External"/><Relationship Id="rId7324" Type="http://schemas.openxmlformats.org/officeDocument/2006/relationships/hyperlink" Target="https://www.kegg.jp/dbget-bin/www_bget?ko:K00375" TargetMode="External"/><Relationship Id="rId7531" Type="http://schemas.openxmlformats.org/officeDocument/2006/relationships/hyperlink" Target="https://www.kegg.jp/dbget-bin/www_bget?ko:K03088" TargetMode="External"/><Relationship Id="rId10305" Type="http://schemas.openxmlformats.org/officeDocument/2006/relationships/hyperlink" Target="https://www.kegg.jp/kegg-bin/blastkoala_result_gene_list?id=fdcc166cff7cf902907463ff7eff1e42019cc537&amp;passwd=rLRQUz&amp;type=blastkoala&amp;code=user&amp;target=fig%7C1029756%2E3%2Epeg%2E3436" TargetMode="External"/><Relationship Id="rId10512" Type="http://schemas.openxmlformats.org/officeDocument/2006/relationships/hyperlink" Target="https://www.kegg.jp/kegg-bin/blastkoala_result_gene_list?id=fdcc166cff7cf902907463ff7eff1e42019cc537&amp;passwd=rLRQUz&amp;type=blastkoala&amp;code=user&amp;target=fig%7C1029756%2E3%2Epeg%2E3505" TargetMode="External"/><Relationship Id="rId788" Type="http://schemas.openxmlformats.org/officeDocument/2006/relationships/hyperlink" Target="https://www.kegg.jp/dbget-bin/www_bget?ko:K03585" TargetMode="External"/><Relationship Id="rId995" Type="http://schemas.openxmlformats.org/officeDocument/2006/relationships/hyperlink" Target="https://www.kegg.jp/dbget-bin/www_bget?ko:" TargetMode="External"/><Relationship Id="rId2469" Type="http://schemas.openxmlformats.org/officeDocument/2006/relationships/hyperlink" Target="https://www.kegg.jp/kegg-bin/blastkoala_result_gene_list?id=fdcc166cff7cf902907463ff7eff1e42019cc537&amp;passwd=rLRQUz&amp;type=blastkoala&amp;code=user&amp;target=fig%7C1029756%2E3%2Epeg%2E823" TargetMode="External"/><Relationship Id="rId2676" Type="http://schemas.openxmlformats.org/officeDocument/2006/relationships/hyperlink" Target="https://www.kegg.jp/kegg-bin/blastkoala_result_gene_list?id=fdcc166cff7cf902907463ff7eff1e42019cc537&amp;passwd=rLRQUz&amp;type=blastkoala&amp;code=user&amp;target=fig%7C1029756%2E3%2Epeg%2E892" TargetMode="External"/><Relationship Id="rId2883" Type="http://schemas.openxmlformats.org/officeDocument/2006/relationships/hyperlink" Target="https://www.kegg.jp/kegg-bin/blastkoala_result_gene_list?id=fdcc166cff7cf902907463ff7eff1e42019cc537&amp;passwd=rLRQUz&amp;type=blastkoala&amp;code=user&amp;target=fig%7C1029756%2E3%2Epeg%2E961" TargetMode="External"/><Relationship Id="rId3727" Type="http://schemas.openxmlformats.org/officeDocument/2006/relationships/hyperlink" Target="https://www.kegg.jp/dbget-bin/www_bget?ko:" TargetMode="External"/><Relationship Id="rId3934" Type="http://schemas.openxmlformats.org/officeDocument/2006/relationships/hyperlink" Target="https://www.kegg.jp/dbget-bin/www_bget?ko:K02523" TargetMode="External"/><Relationship Id="rId5082" Type="http://schemas.openxmlformats.org/officeDocument/2006/relationships/hyperlink" Target="https://www.kegg.jp/kegg-bin/blastkoala_result_gene_list?id=fdcc166cff7cf902907463ff7eff1e42019cc537&amp;passwd=rLRQUz&amp;type=blastkoala&amp;code=user&amp;target=fig%7C1029756%2E3%2Epeg%2E1695" TargetMode="External"/><Relationship Id="rId6133" Type="http://schemas.openxmlformats.org/officeDocument/2006/relationships/hyperlink" Target="https://www.kegg.jp/dbget-bin/www_bget?ko:K00330" TargetMode="External"/><Relationship Id="rId6340" Type="http://schemas.openxmlformats.org/officeDocument/2006/relationships/hyperlink" Target="https://www.kegg.jp/dbget-bin/www_bget?ko:" TargetMode="External"/><Relationship Id="rId9289" Type="http://schemas.openxmlformats.org/officeDocument/2006/relationships/hyperlink" Target="https://www.kegg.jp/dbget-bin/www_bget?ko:K04487" TargetMode="External"/><Relationship Id="rId9496" Type="http://schemas.openxmlformats.org/officeDocument/2006/relationships/hyperlink" Target="https://www.kegg.jp/dbget-bin/www_bget?ko:" TargetMode="External"/><Relationship Id="rId648" Type="http://schemas.openxmlformats.org/officeDocument/2006/relationships/hyperlink" Target="https://www.kegg.jp/dbget-bin/www_bget?ko:" TargetMode="External"/><Relationship Id="rId855" Type="http://schemas.openxmlformats.org/officeDocument/2006/relationships/hyperlink" Target="https://www.kegg.jp/dbget-bin/www_bget?ko:" TargetMode="External"/><Relationship Id="rId1278" Type="http://schemas.openxmlformats.org/officeDocument/2006/relationships/hyperlink" Target="https://www.kegg.jp/dbget-bin/www_bget?ko:" TargetMode="External"/><Relationship Id="rId1485" Type="http://schemas.openxmlformats.org/officeDocument/2006/relationships/hyperlink" Target="https://www.kegg.jp/dbget-bin/www_bget?ko:" TargetMode="External"/><Relationship Id="rId1692" Type="http://schemas.openxmlformats.org/officeDocument/2006/relationships/hyperlink" Target="https://www.kegg.jp/dbget-bin/www_bget?ko:" TargetMode="External"/><Relationship Id="rId2329" Type="http://schemas.openxmlformats.org/officeDocument/2006/relationships/hyperlink" Target="https://www.kegg.jp/dbget-bin/www_bget?ko:K01247" TargetMode="External"/><Relationship Id="rId2536" Type="http://schemas.openxmlformats.org/officeDocument/2006/relationships/hyperlink" Target="https://www.kegg.jp/dbget-bin/www_bget?ko:K03413" TargetMode="External"/><Relationship Id="rId2743" Type="http://schemas.openxmlformats.org/officeDocument/2006/relationships/hyperlink" Target="https://www.kegg.jp/dbget-bin/www_bget?ko:" TargetMode="External"/><Relationship Id="rId5899" Type="http://schemas.openxmlformats.org/officeDocument/2006/relationships/hyperlink" Target="https://www.kegg.jp/dbget-bin/www_bget?ko:" TargetMode="External"/><Relationship Id="rId6200" Type="http://schemas.openxmlformats.org/officeDocument/2006/relationships/hyperlink" Target="https://www.kegg.jp/dbget-bin/www_bget?ko:" TargetMode="External"/><Relationship Id="rId8098" Type="http://schemas.openxmlformats.org/officeDocument/2006/relationships/hyperlink" Target="https://www.kegg.jp/dbget-bin/www_bget?ko:" TargetMode="External"/><Relationship Id="rId9149" Type="http://schemas.openxmlformats.org/officeDocument/2006/relationships/hyperlink" Target="https://www.kegg.jp/dbget-bin/www_bget?ko:" TargetMode="External"/><Relationship Id="rId9356" Type="http://schemas.openxmlformats.org/officeDocument/2006/relationships/hyperlink" Target="https://www.kegg.jp/dbget-bin/www_bget?ko:" TargetMode="External"/><Relationship Id="rId9563" Type="http://schemas.openxmlformats.org/officeDocument/2006/relationships/hyperlink" Target="https://www.kegg.jp/dbget-bin/www_bget?ko:K02051" TargetMode="External"/><Relationship Id="rId9770" Type="http://schemas.openxmlformats.org/officeDocument/2006/relationships/hyperlink" Target="https://www.kegg.jp/dbget-bin/www_bget?ko:" TargetMode="External"/><Relationship Id="rId508" Type="http://schemas.openxmlformats.org/officeDocument/2006/relationships/hyperlink" Target="https://www.kegg.jp/kegg-bin/blastkoala_result_gene_list?id=fdcc166cff7cf902907463ff7eff1e42019cc537&amp;passwd=rLRQUz&amp;type=blastkoala&amp;code=user&amp;target=fig%7C1029756%2E3%2Epeg%2E170" TargetMode="External"/><Relationship Id="rId715" Type="http://schemas.openxmlformats.org/officeDocument/2006/relationships/hyperlink" Target="https://www.kegg.jp/kegg-bin/blastkoala_result_gene_list?id=fdcc166cff7cf902907463ff7eff1e42019cc537&amp;passwd=rLRQUz&amp;type=blastkoala&amp;code=user&amp;target=fig%7C1029756%2E3%2Epeg%2E239" TargetMode="External"/><Relationship Id="rId922" Type="http://schemas.openxmlformats.org/officeDocument/2006/relationships/hyperlink" Target="https://www.kegg.jp/kegg-bin/blastkoala_result_gene_list?id=fdcc166cff7cf902907463ff7eff1e42019cc537&amp;passwd=rLRQUz&amp;type=blastkoala&amp;code=user&amp;target=fig%7C1029756%2E3%2Epeg%2E308" TargetMode="External"/><Relationship Id="rId1138" Type="http://schemas.openxmlformats.org/officeDocument/2006/relationships/hyperlink" Target="https://www.kegg.jp/kegg-bin/blastkoala_result_gene_list?id=fdcc166cff7cf902907463ff7eff1e42019cc537&amp;passwd=rLRQUz&amp;type=blastkoala&amp;code=user&amp;target=fig%7C1029756%2E3%2Epeg%2E380" TargetMode="External"/><Relationship Id="rId1345" Type="http://schemas.openxmlformats.org/officeDocument/2006/relationships/hyperlink" Target="https://www.kegg.jp/kegg-bin/blastkoala_result_gene_list?id=fdcc166cff7cf902907463ff7eff1e42019cc537&amp;passwd=rLRQUz&amp;type=blastkoala&amp;code=user&amp;target=fig%7C1029756%2E3%2Epeg%2E449" TargetMode="External"/><Relationship Id="rId1552" Type="http://schemas.openxmlformats.org/officeDocument/2006/relationships/hyperlink" Target="https://www.kegg.jp/kegg-bin/blastkoala_result_gene_list?id=fdcc166cff7cf902907463ff7eff1e42019cc537&amp;passwd=rLRQUz&amp;type=blastkoala&amp;code=user&amp;target=fig%7C1029756%2E3%2Epeg%2E518" TargetMode="External"/><Relationship Id="rId2603" Type="http://schemas.openxmlformats.org/officeDocument/2006/relationships/hyperlink" Target="https://www.kegg.jp/dbget-bin/www_bget?ko:" TargetMode="External"/><Relationship Id="rId2950" Type="http://schemas.openxmlformats.org/officeDocument/2006/relationships/hyperlink" Target="https://www.kegg.jp/dbget-bin/www_bget?ko:" TargetMode="External"/><Relationship Id="rId5759" Type="http://schemas.openxmlformats.org/officeDocument/2006/relationships/hyperlink" Target="https://www.kegg.jp/dbget-bin/www_bget?ko:K02463" TargetMode="External"/><Relationship Id="rId8165" Type="http://schemas.openxmlformats.org/officeDocument/2006/relationships/hyperlink" Target="https://www.kegg.jp/dbget-bin/www_bget?ko:" TargetMode="External"/><Relationship Id="rId8372" Type="http://schemas.openxmlformats.org/officeDocument/2006/relationships/hyperlink" Target="https://www.kegg.jp/dbget-bin/www_bget?ko:" TargetMode="External"/><Relationship Id="rId9009" Type="http://schemas.openxmlformats.org/officeDocument/2006/relationships/hyperlink" Target="https://www.kegg.jp/kegg-bin/blastkoala_result_gene_list?id=fdcc166cff7cf902907463ff7eff1e42019cc537&amp;passwd=rLRQUz&amp;type=blastkoala&amp;code=user&amp;target=fig%7C1029756%2E3%2Epeg%2E3004" TargetMode="External"/><Relationship Id="rId9216" Type="http://schemas.openxmlformats.org/officeDocument/2006/relationships/hyperlink" Target="https://www.kegg.jp/kegg-bin/blastkoala_result_gene_list?id=fdcc166cff7cf902907463ff7eff1e42019cc537&amp;passwd=rLRQUz&amp;type=blastkoala&amp;code=user&amp;target=fig%7C1029756%2E3%2Epeg%2E3073" TargetMode="External"/><Relationship Id="rId9423" Type="http://schemas.openxmlformats.org/officeDocument/2006/relationships/hyperlink" Target="https://www.kegg.jp/kegg-bin/blastkoala_result_gene_list?id=fdcc166cff7cf902907463ff7eff1e42019cc537&amp;passwd=rLRQUz&amp;type=blastkoala&amp;code=user&amp;target=fig%7C1029756%2E3%2Epeg%2E3142" TargetMode="External"/><Relationship Id="rId9630" Type="http://schemas.openxmlformats.org/officeDocument/2006/relationships/hyperlink" Target="https://www.kegg.jp/kegg-bin/blastkoala_result_gene_list?id=fdcc166cff7cf902907463ff7eff1e42019cc537&amp;passwd=rLRQUz&amp;type=blastkoala&amp;code=user&amp;target=fig%7C1029756%2E3%2Epeg%2E3211" TargetMode="External"/><Relationship Id="rId10095" Type="http://schemas.openxmlformats.org/officeDocument/2006/relationships/hyperlink" Target="https://www.kegg.jp/kegg-bin/blastkoala_result_gene_list?id=fdcc166cff7cf902907463ff7eff1e42019cc537&amp;passwd=rLRQUz&amp;type=blastkoala&amp;code=user&amp;target=fig%7C1029756%2E3%2Epeg%2E3366" TargetMode="External"/><Relationship Id="rId1205" Type="http://schemas.openxmlformats.org/officeDocument/2006/relationships/hyperlink" Target="https://www.kegg.jp/dbget-bin/www_bget?ko:K00215" TargetMode="External"/><Relationship Id="rId2810" Type="http://schemas.openxmlformats.org/officeDocument/2006/relationships/hyperlink" Target="https://www.kegg.jp/dbget-bin/www_bget?ko:" TargetMode="External"/><Relationship Id="rId4568" Type="http://schemas.openxmlformats.org/officeDocument/2006/relationships/hyperlink" Target="https://www.kegg.jp/dbget-bin/www_bget?ko:" TargetMode="External"/><Relationship Id="rId5966" Type="http://schemas.openxmlformats.org/officeDocument/2006/relationships/hyperlink" Target="https://www.kegg.jp/dbget-bin/www_bget?ko:K12685" TargetMode="External"/><Relationship Id="rId7181" Type="http://schemas.openxmlformats.org/officeDocument/2006/relationships/hyperlink" Target="https://www.kegg.jp/dbget-bin/www_bget?ko:" TargetMode="External"/><Relationship Id="rId8025" Type="http://schemas.openxmlformats.org/officeDocument/2006/relationships/hyperlink" Target="https://www.kegg.jp/kegg-bin/blastkoala_result_gene_list?id=fdcc166cff7cf902907463ff7eff1e42019cc537&amp;passwd=rLRQUz&amp;type=blastkoala&amp;code=user&amp;target=fig%7C1029756%2E3%2Epeg%2E2676" TargetMode="External"/><Relationship Id="rId8232" Type="http://schemas.openxmlformats.org/officeDocument/2006/relationships/hyperlink" Target="https://www.kegg.jp/kegg-bin/blastkoala_result_gene_list?id=fdcc166cff7cf902907463ff7eff1e42019cc537&amp;passwd=rLRQUz&amp;type=blastkoala&amp;code=user&amp;target=fig%7C1029756%2E3%2Epeg%2E2745" TargetMode="External"/><Relationship Id="rId51" Type="http://schemas.openxmlformats.org/officeDocument/2006/relationships/hyperlink" Target="https://www.kegg.jp/dbget-bin/www_bget?ko:" TargetMode="External"/><Relationship Id="rId1412" Type="http://schemas.openxmlformats.org/officeDocument/2006/relationships/hyperlink" Target="https://www.kegg.jp/dbget-bin/www_bget?ko:K00658" TargetMode="External"/><Relationship Id="rId3377" Type="http://schemas.openxmlformats.org/officeDocument/2006/relationships/hyperlink" Target="https://www.kegg.jp/dbget-bin/www_bget?ko:" TargetMode="External"/><Relationship Id="rId4775" Type="http://schemas.openxmlformats.org/officeDocument/2006/relationships/hyperlink" Target="https://www.kegg.jp/dbget-bin/www_bget?ko:" TargetMode="External"/><Relationship Id="rId4982" Type="http://schemas.openxmlformats.org/officeDocument/2006/relationships/hyperlink" Target="https://www.kegg.jp/dbget-bin/www_bget?ko:" TargetMode="External"/><Relationship Id="rId5619" Type="http://schemas.openxmlformats.org/officeDocument/2006/relationships/hyperlink" Target="https://www.kegg.jp/kegg-bin/blastkoala_result_gene_list?id=fdcc166cff7cf902907463ff7eff1e42019cc537&amp;passwd=rLRQUz&amp;type=blastkoala&amp;code=user&amp;target=fig%7C1029756%2E3%2Epeg%2E1874" TargetMode="External"/><Relationship Id="rId5826" Type="http://schemas.openxmlformats.org/officeDocument/2006/relationships/hyperlink" Target="https://www.kegg.jp/kegg-bin/blastkoala_result_gene_list?id=fdcc166cff7cf902907463ff7eff1e42019cc537&amp;passwd=rLRQUz&amp;type=blastkoala&amp;code=user&amp;target=fig%7C1029756%2E3%2Epeg%2E1943" TargetMode="External"/><Relationship Id="rId7041" Type="http://schemas.openxmlformats.org/officeDocument/2006/relationships/hyperlink" Target="https://www.kegg.jp/kegg-bin/blastkoala_result_gene_list?id=fdcc166cff7cf902907463ff7eff1e42019cc537&amp;passwd=rLRQUz&amp;type=blastkoala&amp;code=user&amp;target=fig%7C1029756%2E3%2Epeg%2E2348" TargetMode="External"/><Relationship Id="rId10162" Type="http://schemas.openxmlformats.org/officeDocument/2006/relationships/hyperlink" Target="https://www.kegg.jp/dbget-bin/www_bget?ko:" TargetMode="External"/><Relationship Id="rId298" Type="http://schemas.openxmlformats.org/officeDocument/2006/relationships/hyperlink" Target="https://www.kegg.jp/kegg-bin/blastkoala_result_gene_list?id=fdcc166cff7cf902907463ff7eff1e42019cc537&amp;passwd=rLRQUz&amp;type=blastkoala&amp;code=user&amp;target=fig%7C1029756%2E3%2Epeg%2E100" TargetMode="External"/><Relationship Id="rId3584" Type="http://schemas.openxmlformats.org/officeDocument/2006/relationships/hyperlink" Target="https://www.kegg.jp/dbget-bin/www_bget?ko:" TargetMode="External"/><Relationship Id="rId3791" Type="http://schemas.openxmlformats.org/officeDocument/2006/relationships/hyperlink" Target="https://www.kegg.jp/dbget-bin/www_bget?ko:" TargetMode="External"/><Relationship Id="rId4428" Type="http://schemas.openxmlformats.org/officeDocument/2006/relationships/hyperlink" Target="https://www.kegg.jp/kegg-bin/blastkoala_result_gene_list?id=fdcc166cff7cf902907463ff7eff1e42019cc537&amp;passwd=rLRQUz&amp;type=blastkoala&amp;code=user&amp;target=fig%7C1029756%2E3%2Epeg%2E1477" TargetMode="External"/><Relationship Id="rId4635" Type="http://schemas.openxmlformats.org/officeDocument/2006/relationships/hyperlink" Target="https://www.kegg.jp/kegg-bin/blastkoala_result_gene_list?id=fdcc166cff7cf902907463ff7eff1e42019cc537&amp;passwd=rLRQUz&amp;type=blastkoala&amp;code=user&amp;target=fig%7C1029756%2E3%2Epeg%2E1546" TargetMode="External"/><Relationship Id="rId4842" Type="http://schemas.openxmlformats.org/officeDocument/2006/relationships/hyperlink" Target="https://www.kegg.jp/kegg-bin/blastkoala_result_gene_list?id=fdcc166cff7cf902907463ff7eff1e42019cc537&amp;passwd=rLRQUz&amp;type=blastkoala&amp;code=user&amp;target=fig%7C1029756%2E3%2Epeg%2E1615" TargetMode="External"/><Relationship Id="rId7998" Type="http://schemas.openxmlformats.org/officeDocument/2006/relationships/hyperlink" Target="https://www.kegg.jp/kegg-bin/blastkoala_result_gene_list?id=fdcc166cff7cf902907463ff7eff1e42019cc537&amp;passwd=rLRQUz&amp;type=blastkoala&amp;code=user&amp;target=fig%7C1029756%2E3%2Epeg%2E2667" TargetMode="External"/><Relationship Id="rId10022" Type="http://schemas.openxmlformats.org/officeDocument/2006/relationships/hyperlink" Target="https://www.kegg.jp/dbget-bin/www_bget?ko:" TargetMode="External"/><Relationship Id="rId158" Type="http://schemas.openxmlformats.org/officeDocument/2006/relationships/hyperlink" Target="https://www.kegg.jp/dbget-bin/www_bget?ko:" TargetMode="External"/><Relationship Id="rId2186" Type="http://schemas.openxmlformats.org/officeDocument/2006/relationships/hyperlink" Target="https://www.kegg.jp/dbget-bin/www_bget?ko:" TargetMode="External"/><Relationship Id="rId2393" Type="http://schemas.openxmlformats.org/officeDocument/2006/relationships/hyperlink" Target="https://www.kegg.jp/dbget-bin/www_bget?ko:K03734" TargetMode="External"/><Relationship Id="rId3237" Type="http://schemas.openxmlformats.org/officeDocument/2006/relationships/hyperlink" Target="https://www.kegg.jp/kegg-bin/blastkoala_result_gene_list?id=fdcc166cff7cf902907463ff7eff1e42019cc537&amp;passwd=rLRQUz&amp;type=blastkoala&amp;code=user&amp;target=fig%7C1029756%2E3%2Epeg%2E1079" TargetMode="External"/><Relationship Id="rId3444" Type="http://schemas.openxmlformats.org/officeDocument/2006/relationships/hyperlink" Target="https://www.kegg.jp/kegg-bin/blastkoala_result_gene_list?id=fdcc166cff7cf902907463ff7eff1e42019cc537&amp;passwd=rLRQUz&amp;type=blastkoala&amp;code=user&amp;target=fig%7C1029756%2E3%2Epeg%2E1148" TargetMode="External"/><Relationship Id="rId3651" Type="http://schemas.openxmlformats.org/officeDocument/2006/relationships/hyperlink" Target="https://www.kegg.jp/kegg-bin/blastkoala_result_gene_list?id=fdcc166cff7cf902907463ff7eff1e42019cc537&amp;passwd=rLRQUz&amp;type=blastkoala&amp;code=user&amp;target=fig%7C1029756%2E3%2Epeg%2E1218" TargetMode="External"/><Relationship Id="rId4702" Type="http://schemas.openxmlformats.org/officeDocument/2006/relationships/hyperlink" Target="https://www.kegg.jp/dbget-bin/www_bget?ko:" TargetMode="External"/><Relationship Id="rId7858" Type="http://schemas.openxmlformats.org/officeDocument/2006/relationships/hyperlink" Target="https://www.kegg.jp/dbget-bin/www_bget?ko:" TargetMode="External"/><Relationship Id="rId8909" Type="http://schemas.openxmlformats.org/officeDocument/2006/relationships/hyperlink" Target="https://www.kegg.jp/dbget-bin/www_bget?ko:K01520" TargetMode="External"/><Relationship Id="rId365" Type="http://schemas.openxmlformats.org/officeDocument/2006/relationships/hyperlink" Target="https://www.kegg.jp/dbget-bin/www_bget?ko:K05527" TargetMode="External"/><Relationship Id="rId572" Type="http://schemas.openxmlformats.org/officeDocument/2006/relationships/hyperlink" Target="https://www.kegg.jp/dbget-bin/www_bget?ko:K21029" TargetMode="External"/><Relationship Id="rId2046" Type="http://schemas.openxmlformats.org/officeDocument/2006/relationships/hyperlink" Target="https://www.kegg.jp/kegg-bin/blastkoala_result_gene_list?id=fdcc166cff7cf902907463ff7eff1e42019cc537&amp;passwd=rLRQUz&amp;type=blastkoala&amp;code=user&amp;target=fig%7C1029756%2E3%2Epeg%2E682" TargetMode="External"/><Relationship Id="rId2253" Type="http://schemas.openxmlformats.org/officeDocument/2006/relationships/hyperlink" Target="https://www.kegg.jp/kegg-bin/blastkoala_result_gene_list?id=fdcc166cff7cf902907463ff7eff1e42019cc537&amp;passwd=rLRQUz&amp;type=blastkoala&amp;code=user&amp;target=fig%7C1029756%2E3%2Epeg%2E751" TargetMode="External"/><Relationship Id="rId2460" Type="http://schemas.openxmlformats.org/officeDocument/2006/relationships/hyperlink" Target="https://www.kegg.jp/kegg-bin/blastkoala_result_gene_list?id=fdcc166cff7cf902907463ff7eff1e42019cc537&amp;passwd=rLRQUz&amp;type=blastkoala&amp;code=user&amp;target=fig%7C1029756%2E3%2Epeg%2E820" TargetMode="External"/><Relationship Id="rId3304" Type="http://schemas.openxmlformats.org/officeDocument/2006/relationships/hyperlink" Target="https://www.kegg.jp/dbget-bin/www_bget?ko:K00652" TargetMode="External"/><Relationship Id="rId3511" Type="http://schemas.openxmlformats.org/officeDocument/2006/relationships/hyperlink" Target="https://www.kegg.jp/dbget-bin/www_bget?ko:" TargetMode="External"/><Relationship Id="rId6667" Type="http://schemas.openxmlformats.org/officeDocument/2006/relationships/hyperlink" Target="https://www.kegg.jp/dbget-bin/www_bget?ko:K12506" TargetMode="External"/><Relationship Id="rId6874" Type="http://schemas.openxmlformats.org/officeDocument/2006/relationships/hyperlink" Target="https://www.kegg.jp/dbget-bin/www_bget?ko:" TargetMode="External"/><Relationship Id="rId7718" Type="http://schemas.openxmlformats.org/officeDocument/2006/relationships/hyperlink" Target="https://www.kegg.jp/dbget-bin/www_bget?ko:K01740" TargetMode="External"/><Relationship Id="rId7925" Type="http://schemas.openxmlformats.org/officeDocument/2006/relationships/hyperlink" Target="https://www.kegg.jp/dbget-bin/www_bget?ko:" TargetMode="External"/><Relationship Id="rId9073" Type="http://schemas.openxmlformats.org/officeDocument/2006/relationships/hyperlink" Target="https://www.kegg.jp/dbget-bin/www_bget?ko:" TargetMode="External"/><Relationship Id="rId9280" Type="http://schemas.openxmlformats.org/officeDocument/2006/relationships/hyperlink" Target="https://www.kegg.jp/dbget-bin/www_bget?ko:K09781" TargetMode="External"/><Relationship Id="rId225" Type="http://schemas.openxmlformats.org/officeDocument/2006/relationships/hyperlink" Target="https://www.kegg.jp/dbget-bin/www_bget?ko:" TargetMode="External"/><Relationship Id="rId432" Type="http://schemas.openxmlformats.org/officeDocument/2006/relationships/hyperlink" Target="https://www.kegg.jp/dbget-bin/www_bget?ko:" TargetMode="External"/><Relationship Id="rId1062" Type="http://schemas.openxmlformats.org/officeDocument/2006/relationships/hyperlink" Target="https://www.kegg.jp/dbget-bin/www_bget?ko:" TargetMode="External"/><Relationship Id="rId2113" Type="http://schemas.openxmlformats.org/officeDocument/2006/relationships/hyperlink" Target="https://www.kegg.jp/dbget-bin/www_bget?ko:K21449" TargetMode="External"/><Relationship Id="rId2320" Type="http://schemas.openxmlformats.org/officeDocument/2006/relationships/hyperlink" Target="https://www.kegg.jp/dbget-bin/www_bget?ko:" TargetMode="External"/><Relationship Id="rId5269" Type="http://schemas.openxmlformats.org/officeDocument/2006/relationships/hyperlink" Target="https://www.kegg.jp/dbget-bin/www_bget?ko:K01965" TargetMode="External"/><Relationship Id="rId5476" Type="http://schemas.openxmlformats.org/officeDocument/2006/relationships/hyperlink" Target="https://www.kegg.jp/dbget-bin/www_bget?ko:" TargetMode="External"/><Relationship Id="rId5683" Type="http://schemas.openxmlformats.org/officeDocument/2006/relationships/hyperlink" Target="https://www.kegg.jp/dbget-bin/www_bget?ko:" TargetMode="External"/><Relationship Id="rId6527" Type="http://schemas.openxmlformats.org/officeDocument/2006/relationships/hyperlink" Target="https://www.kegg.jp/dbget-bin/www_bget?ko:" TargetMode="External"/><Relationship Id="rId6734" Type="http://schemas.openxmlformats.org/officeDocument/2006/relationships/hyperlink" Target="https://www.kegg.jp/dbget-bin/www_bget?ko:" TargetMode="External"/><Relationship Id="rId9140" Type="http://schemas.openxmlformats.org/officeDocument/2006/relationships/hyperlink" Target="https://www.kegg.jp/dbget-bin/www_bget?ko:" TargetMode="External"/><Relationship Id="rId4078" Type="http://schemas.openxmlformats.org/officeDocument/2006/relationships/hyperlink" Target="https://www.kegg.jp/dbget-bin/www_bget?ko:" TargetMode="External"/><Relationship Id="rId4285" Type="http://schemas.openxmlformats.org/officeDocument/2006/relationships/hyperlink" Target="https://www.kegg.jp/dbget-bin/www_bget?ko:" TargetMode="External"/><Relationship Id="rId4492" Type="http://schemas.openxmlformats.org/officeDocument/2006/relationships/hyperlink" Target="https://www.kegg.jp/dbget-bin/www_bget?ko:" TargetMode="External"/><Relationship Id="rId5129" Type="http://schemas.openxmlformats.org/officeDocument/2006/relationships/hyperlink" Target="https://www.kegg.jp/dbget-bin/www_bget?ko:K04116" TargetMode="External"/><Relationship Id="rId5336" Type="http://schemas.openxmlformats.org/officeDocument/2006/relationships/hyperlink" Target="https://www.kegg.jp/dbget-bin/www_bget?ko:" TargetMode="External"/><Relationship Id="rId5543" Type="http://schemas.openxmlformats.org/officeDocument/2006/relationships/hyperlink" Target="https://www.kegg.jp/dbget-bin/www_bget?ko:K02347" TargetMode="External"/><Relationship Id="rId5890" Type="http://schemas.openxmlformats.org/officeDocument/2006/relationships/hyperlink" Target="https://www.kegg.jp/dbget-bin/www_bget?ko:" TargetMode="External"/><Relationship Id="rId6941" Type="http://schemas.openxmlformats.org/officeDocument/2006/relationships/hyperlink" Target="https://www.kegg.jp/dbget-bin/www_bget?ko:K00249" TargetMode="External"/><Relationship Id="rId8699" Type="http://schemas.openxmlformats.org/officeDocument/2006/relationships/hyperlink" Target="https://www.kegg.jp/dbget-bin/www_bget?ko:K06282" TargetMode="External"/><Relationship Id="rId9000" Type="http://schemas.openxmlformats.org/officeDocument/2006/relationships/hyperlink" Target="https://www.kegg.jp/kegg-bin/blastkoala_result_gene_list?id=fdcc166cff7cf902907463ff7eff1e42019cc537&amp;passwd=rLRQUz&amp;type=blastkoala&amp;code=user&amp;target=fig%7C1029756%2E3%2Epeg%2E3001" TargetMode="External"/><Relationship Id="rId1879" Type="http://schemas.openxmlformats.org/officeDocument/2006/relationships/hyperlink" Target="https://www.kegg.jp/kegg-bin/blastkoala_result_gene_list?id=fdcc166cff7cf902907463ff7eff1e42019cc537&amp;passwd=rLRQUz&amp;type=blastkoala&amp;code=user&amp;target=fig%7C1029756%2E3%2Epeg%2E627" TargetMode="External"/><Relationship Id="rId3094" Type="http://schemas.openxmlformats.org/officeDocument/2006/relationships/hyperlink" Target="https://www.kegg.jp/dbget-bin/www_bget?ko:K00088" TargetMode="External"/><Relationship Id="rId4145" Type="http://schemas.openxmlformats.org/officeDocument/2006/relationships/hyperlink" Target="https://www.kegg.jp/dbget-bin/www_bget?ko:K07722" TargetMode="External"/><Relationship Id="rId5750" Type="http://schemas.openxmlformats.org/officeDocument/2006/relationships/hyperlink" Target="https://www.kegg.jp/dbget-bin/www_bget?ko:" TargetMode="External"/><Relationship Id="rId6801" Type="http://schemas.openxmlformats.org/officeDocument/2006/relationships/hyperlink" Target="https://www.kegg.jp/kegg-bin/blastkoala_result_gene_list?id=fdcc166cff7cf902907463ff7eff1e42019cc537&amp;passwd=rLRQUz&amp;type=blastkoala&amp;code=user&amp;target=fig%7C1029756%2E3%2Epeg%2E2268" TargetMode="External"/><Relationship Id="rId9957" Type="http://schemas.openxmlformats.org/officeDocument/2006/relationships/hyperlink" Target="https://www.kegg.jp/kegg-bin/blastkoala_result_gene_list?id=fdcc166cff7cf902907463ff7eff1e42019cc537&amp;passwd=rLRQUz&amp;type=blastkoala&amp;code=user&amp;target=fig%7C1029756%2E3%2Epeg%2E3320" TargetMode="External"/><Relationship Id="rId1739" Type="http://schemas.openxmlformats.org/officeDocument/2006/relationships/hyperlink" Target="https://www.kegg.jp/dbget-bin/www_bget?ko:K09811" TargetMode="External"/><Relationship Id="rId1946" Type="http://schemas.openxmlformats.org/officeDocument/2006/relationships/hyperlink" Target="https://www.kegg.jp/dbget-bin/www_bget?ko:K12600" TargetMode="External"/><Relationship Id="rId4005" Type="http://schemas.openxmlformats.org/officeDocument/2006/relationships/hyperlink" Target="https://www.kegg.jp/kegg-bin/blastkoala_result_gene_list?id=fdcc166cff7cf902907463ff7eff1e42019cc537&amp;passwd=rLRQUz&amp;type=blastkoala&amp;code=user&amp;target=fig%7C1029756%2E3%2Epeg%2E1336" TargetMode="External"/><Relationship Id="rId4352" Type="http://schemas.openxmlformats.org/officeDocument/2006/relationships/hyperlink" Target="https://www.kegg.jp/dbget-bin/www_bget?ko:" TargetMode="External"/><Relationship Id="rId5403" Type="http://schemas.openxmlformats.org/officeDocument/2006/relationships/hyperlink" Target="https://www.kegg.jp/kegg-bin/blastkoala_result_gene_list?id=fdcc166cff7cf902907463ff7eff1e42019cc537&amp;passwd=rLRQUz&amp;type=blastkoala&amp;code=user&amp;target=fig%7C1029756%2E3%2Epeg%2E1802" TargetMode="External"/><Relationship Id="rId5610" Type="http://schemas.openxmlformats.org/officeDocument/2006/relationships/hyperlink" Target="https://www.kegg.jp/kegg-bin/blastkoala_result_gene_list?id=fdcc166cff7cf902907463ff7eff1e42019cc537&amp;passwd=rLRQUz&amp;type=blastkoala&amp;code=user&amp;target=fig%7C1029756%2E3%2Epeg%2E1871" TargetMode="External"/><Relationship Id="rId8559" Type="http://schemas.openxmlformats.org/officeDocument/2006/relationships/hyperlink" Target="https://www.kegg.jp/kegg-bin/blastkoala_result_gene_list?id=fdcc166cff7cf902907463ff7eff1e42019cc537&amp;passwd=rLRQUz&amp;type=blastkoala&amp;code=user&amp;target=fig%7C1029756%2E3%2Epeg%2E2854" TargetMode="External"/><Relationship Id="rId8766" Type="http://schemas.openxmlformats.org/officeDocument/2006/relationships/hyperlink" Target="https://www.kegg.jp/kegg-bin/blastkoala_result_gene_list?id=fdcc166cff7cf902907463ff7eff1e42019cc537&amp;passwd=rLRQUz&amp;type=blastkoala&amp;code=user&amp;target=fig%7C1029756%2E3%2Epeg%2E2923" TargetMode="External"/><Relationship Id="rId8973" Type="http://schemas.openxmlformats.org/officeDocument/2006/relationships/hyperlink" Target="https://www.kegg.jp/kegg-bin/blastkoala_result_gene_list?id=fdcc166cff7cf902907463ff7eff1e42019cc537&amp;passwd=rLRQUz&amp;type=blastkoala&amp;code=user&amp;target=fig%7C1029756%2E3%2Epeg%2E2992" TargetMode="External"/><Relationship Id="rId9817" Type="http://schemas.openxmlformats.org/officeDocument/2006/relationships/hyperlink" Target="https://www.kegg.jp/dbget-bin/www_bget?ko:K09987" TargetMode="External"/><Relationship Id="rId10489" Type="http://schemas.openxmlformats.org/officeDocument/2006/relationships/hyperlink" Target="https://www.kegg.jp/dbget-bin/www_bget?ko:K01696" TargetMode="External"/><Relationship Id="rId1806" Type="http://schemas.openxmlformats.org/officeDocument/2006/relationships/hyperlink" Target="https://www.kegg.jp/dbget-bin/www_bget?ko:" TargetMode="External"/><Relationship Id="rId3161" Type="http://schemas.openxmlformats.org/officeDocument/2006/relationships/hyperlink" Target="https://www.kegg.jp/dbget-bin/www_bget?ko:K11747" TargetMode="External"/><Relationship Id="rId4212" Type="http://schemas.openxmlformats.org/officeDocument/2006/relationships/hyperlink" Target="https://www.kegg.jp/kegg-bin/blastkoala_result_gene_list?id=fdcc166cff7cf902907463ff7eff1e42019cc537&amp;passwd=rLRQUz&amp;type=blastkoala&amp;code=user&amp;target=fig%7C1029756%2E3%2Epeg%2E1405" TargetMode="External"/><Relationship Id="rId7368" Type="http://schemas.openxmlformats.org/officeDocument/2006/relationships/hyperlink" Target="https://www.kegg.jp/kegg-bin/blastkoala_result_gene_list?id=fdcc166cff7cf902907463ff7eff1e42019cc537&amp;passwd=rLRQUz&amp;type=blastkoala&amp;code=user&amp;target=fig%7C1029756%2E3%2Epeg%2E2457" TargetMode="External"/><Relationship Id="rId7575" Type="http://schemas.openxmlformats.org/officeDocument/2006/relationships/hyperlink" Target="https://www.kegg.jp/kegg-bin/blastkoala_result_gene_list?id=fdcc166cff7cf902907463ff7eff1e42019cc537&amp;passwd=rLRQUz&amp;type=blastkoala&amp;code=user&amp;target=fig%7C1029756%2E3%2Epeg%2E2526" TargetMode="External"/><Relationship Id="rId7782" Type="http://schemas.openxmlformats.org/officeDocument/2006/relationships/hyperlink" Target="https://www.kegg.jp/kegg-bin/blastkoala_result_gene_list?id=fdcc166cff7cf902907463ff7eff1e42019cc537&amp;passwd=rLRQUz&amp;type=blastkoala&amp;code=user&amp;target=fig%7C1029756%2E3%2Epeg%2E2595" TargetMode="External"/><Relationship Id="rId8419" Type="http://schemas.openxmlformats.org/officeDocument/2006/relationships/hyperlink" Target="https://www.kegg.jp/dbget-bin/www_bget?ko:" TargetMode="External"/><Relationship Id="rId8626" Type="http://schemas.openxmlformats.org/officeDocument/2006/relationships/hyperlink" Target="https://www.kegg.jp/dbget-bin/www_bget?ko:" TargetMode="External"/><Relationship Id="rId8833" Type="http://schemas.openxmlformats.org/officeDocument/2006/relationships/hyperlink" Target="https://www.kegg.jp/dbget-bin/www_bget?ko:" TargetMode="External"/><Relationship Id="rId10349" Type="http://schemas.openxmlformats.org/officeDocument/2006/relationships/hyperlink" Target="https://www.kegg.jp/dbget-bin/www_bget?ko:K03641" TargetMode="External"/><Relationship Id="rId10556" Type="http://schemas.openxmlformats.org/officeDocument/2006/relationships/hyperlink" Target="https://www.kegg.jp/dbget-bin/www_bget?ko:" TargetMode="External"/><Relationship Id="rId3021" Type="http://schemas.openxmlformats.org/officeDocument/2006/relationships/hyperlink" Target="https://www.kegg.jp/kegg-bin/blastkoala_result_gene_list?id=fdcc166cff7cf902907463ff7eff1e42019cc537&amp;passwd=rLRQUz&amp;type=blastkoala&amp;code=user&amp;target=fig%7C1029756%2E3%2Epeg%2E1007" TargetMode="External"/><Relationship Id="rId3978" Type="http://schemas.openxmlformats.org/officeDocument/2006/relationships/hyperlink" Target="https://www.kegg.jp/kegg-bin/blastkoala_result_gene_list?id=fdcc166cff7cf902907463ff7eff1e42019cc537&amp;passwd=rLRQUz&amp;type=blastkoala&amp;code=user&amp;target=fig%7C1029756%2E3%2Epeg%2E1327" TargetMode="External"/><Relationship Id="rId6177" Type="http://schemas.openxmlformats.org/officeDocument/2006/relationships/hyperlink" Target="https://www.kegg.jp/kegg-bin/blastkoala_result_gene_list?id=fdcc166cff7cf902907463ff7eff1e42019cc537&amp;passwd=rLRQUz&amp;type=blastkoala&amp;code=user&amp;target=fig%7C1029756%2E3%2Epeg%2E2060" TargetMode="External"/><Relationship Id="rId6384" Type="http://schemas.openxmlformats.org/officeDocument/2006/relationships/hyperlink" Target="https://www.kegg.jp/kegg-bin/blastkoala_result_gene_list?id=fdcc166cff7cf902907463ff7eff1e42019cc537&amp;passwd=rLRQUz&amp;type=blastkoala&amp;code=user&amp;target=fig%7C1029756%2E3%2Epeg%2E2129" TargetMode="External"/><Relationship Id="rId6591" Type="http://schemas.openxmlformats.org/officeDocument/2006/relationships/hyperlink" Target="https://www.kegg.jp/kegg-bin/blastkoala_result_gene_list?id=fdcc166cff7cf902907463ff7eff1e42019cc537&amp;passwd=rLRQUz&amp;type=blastkoala&amp;code=user&amp;target=fig%7C1029756%2E3%2Epeg%2E2198" TargetMode="External"/><Relationship Id="rId7228" Type="http://schemas.openxmlformats.org/officeDocument/2006/relationships/hyperlink" Target="https://www.kegg.jp/dbget-bin/www_bget?ko:" TargetMode="External"/><Relationship Id="rId7435" Type="http://schemas.openxmlformats.org/officeDocument/2006/relationships/hyperlink" Target="https://www.kegg.jp/dbget-bin/www_bget?ko:" TargetMode="External"/><Relationship Id="rId7642" Type="http://schemas.openxmlformats.org/officeDocument/2006/relationships/hyperlink" Target="https://www.kegg.jp/dbget-bin/www_bget?ko:" TargetMode="External"/><Relationship Id="rId8900" Type="http://schemas.openxmlformats.org/officeDocument/2006/relationships/hyperlink" Target="https://www.kegg.jp/dbget-bin/www_bget?ko:K06953" TargetMode="External"/><Relationship Id="rId10209" Type="http://schemas.openxmlformats.org/officeDocument/2006/relationships/hyperlink" Target="https://www.kegg.jp/kegg-bin/blastkoala_result_gene_list?id=fdcc166cff7cf902907463ff7eff1e42019cc537&amp;passwd=rLRQUz&amp;type=blastkoala&amp;code=user&amp;target=fig%7C1029756%2E3%2Epeg%2E3404" TargetMode="External"/><Relationship Id="rId10416" Type="http://schemas.openxmlformats.org/officeDocument/2006/relationships/hyperlink" Target="https://www.kegg.jp/kegg-bin/blastkoala_result_gene_list?id=fdcc166cff7cf902907463ff7eff1e42019cc537&amp;passwd=rLRQUz&amp;type=blastkoala&amp;code=user&amp;target=fig%7C1029756%2E3%2Epeg%2E3473" TargetMode="External"/><Relationship Id="rId899" Type="http://schemas.openxmlformats.org/officeDocument/2006/relationships/hyperlink" Target="https://www.kegg.jp/dbget-bin/www_bget?ko:" TargetMode="External"/><Relationship Id="rId2787" Type="http://schemas.openxmlformats.org/officeDocument/2006/relationships/hyperlink" Target="https://www.kegg.jp/kegg-bin/blastkoala_result_gene_list?id=fdcc166cff7cf902907463ff7eff1e42019cc537&amp;passwd=rLRQUz&amp;type=blastkoala&amp;code=user&amp;target=fig%7C1029756%2E3%2Epeg%2E929" TargetMode="External"/><Relationship Id="rId3838" Type="http://schemas.openxmlformats.org/officeDocument/2006/relationships/hyperlink" Target="https://www.kegg.jp/dbget-bin/www_bget?ko:" TargetMode="External"/><Relationship Id="rId5193" Type="http://schemas.openxmlformats.org/officeDocument/2006/relationships/hyperlink" Target="https://www.kegg.jp/kegg-bin/blastkoala_result_gene_list?id=fdcc166cff7cf902907463ff7eff1e42019cc537&amp;passwd=rLRQUz&amp;type=blastkoala&amp;code=user&amp;target=fig%7C1029756%2E3%2Epeg%2E1732" TargetMode="External"/><Relationship Id="rId6037" Type="http://schemas.openxmlformats.org/officeDocument/2006/relationships/hyperlink" Target="https://www.kegg.jp/dbget-bin/www_bget?ko:" TargetMode="External"/><Relationship Id="rId6244" Type="http://schemas.openxmlformats.org/officeDocument/2006/relationships/hyperlink" Target="https://www.kegg.jp/dbget-bin/www_bget?ko:" TargetMode="External"/><Relationship Id="rId6451" Type="http://schemas.openxmlformats.org/officeDocument/2006/relationships/hyperlink" Target="https://www.kegg.jp/dbget-bin/www_bget?ko:K21929" TargetMode="External"/><Relationship Id="rId7502" Type="http://schemas.openxmlformats.org/officeDocument/2006/relationships/hyperlink" Target="https://www.kegg.jp/dbget-bin/www_bget?ko:" TargetMode="External"/><Relationship Id="rId10623" Type="http://schemas.openxmlformats.org/officeDocument/2006/relationships/hyperlink" Target="https://www.kegg.jp/kegg-bin/blastkoala_result_gene_list?id=fdcc166cff7cf902907463ff7eff1e42019cc537&amp;passwd=rLRQUz&amp;type=blastkoala&amp;code=user&amp;target=fig%7C1029756%2E3%2Epeg%2E3542" TargetMode="External"/><Relationship Id="rId759" Type="http://schemas.openxmlformats.org/officeDocument/2006/relationships/hyperlink" Target="https://www.kegg.jp/dbget-bin/www_bget?ko:" TargetMode="External"/><Relationship Id="rId966" Type="http://schemas.openxmlformats.org/officeDocument/2006/relationships/hyperlink" Target="https://www.kegg.jp/dbget-bin/www_bget?ko:K05810" TargetMode="External"/><Relationship Id="rId1389" Type="http://schemas.openxmlformats.org/officeDocument/2006/relationships/hyperlink" Target="https://www.kegg.jp/dbget-bin/www_bget?ko:K21687" TargetMode="External"/><Relationship Id="rId1596" Type="http://schemas.openxmlformats.org/officeDocument/2006/relationships/hyperlink" Target="https://www.kegg.jp/dbget-bin/www_bget?ko:" TargetMode="External"/><Relationship Id="rId2647" Type="http://schemas.openxmlformats.org/officeDocument/2006/relationships/hyperlink" Target="https://www.kegg.jp/dbget-bin/www_bget?ko:K00978" TargetMode="External"/><Relationship Id="rId2994" Type="http://schemas.openxmlformats.org/officeDocument/2006/relationships/hyperlink" Target="https://www.kegg.jp/kegg-bin/blastkoala_result_gene_list?id=fdcc166cff7cf902907463ff7eff1e42019cc537&amp;passwd=rLRQUz&amp;type=blastkoala&amp;code=user&amp;target=fig%7C1029756%2E3%2Epeg%2E998" TargetMode="External"/><Relationship Id="rId5053" Type="http://schemas.openxmlformats.org/officeDocument/2006/relationships/hyperlink" Target="https://www.kegg.jp/dbget-bin/www_bget?ko:K21470" TargetMode="External"/><Relationship Id="rId5260" Type="http://schemas.openxmlformats.org/officeDocument/2006/relationships/hyperlink" Target="https://www.kegg.jp/dbget-bin/www_bget?ko:" TargetMode="External"/><Relationship Id="rId6104" Type="http://schemas.openxmlformats.org/officeDocument/2006/relationships/hyperlink" Target="https://www.kegg.jp/dbget-bin/www_bget?ko:" TargetMode="External"/><Relationship Id="rId6311" Type="http://schemas.openxmlformats.org/officeDocument/2006/relationships/hyperlink" Target="https://www.kegg.jp/dbget-bin/www_bget?ko:" TargetMode="External"/><Relationship Id="rId9467" Type="http://schemas.openxmlformats.org/officeDocument/2006/relationships/hyperlink" Target="https://www.kegg.jp/dbget-bin/www_bget?ko:" TargetMode="External"/><Relationship Id="rId9674" Type="http://schemas.openxmlformats.org/officeDocument/2006/relationships/hyperlink" Target="https://www.kegg.jp/dbget-bin/www_bget?ko:" TargetMode="External"/><Relationship Id="rId619" Type="http://schemas.openxmlformats.org/officeDocument/2006/relationships/hyperlink" Target="https://www.kegg.jp/kegg-bin/blastkoala_result_gene_list?id=fdcc166cff7cf902907463ff7eff1e42019cc537&amp;passwd=rLRQUz&amp;type=blastkoala&amp;code=user&amp;target=fig%7C1029756%2E3%2Epeg%2E207" TargetMode="External"/><Relationship Id="rId1249" Type="http://schemas.openxmlformats.org/officeDocument/2006/relationships/hyperlink" Target="https://www.kegg.jp/kegg-bin/blastkoala_result_gene_list?id=fdcc166cff7cf902907463ff7eff1e42019cc537&amp;passwd=rLRQUz&amp;type=blastkoala&amp;code=user&amp;target=fig%7C1029756%2E3%2Epeg%2E417" TargetMode="External"/><Relationship Id="rId2854" Type="http://schemas.openxmlformats.org/officeDocument/2006/relationships/hyperlink" Target="https://www.kegg.jp/dbget-bin/www_bget?ko:" TargetMode="External"/><Relationship Id="rId3905" Type="http://schemas.openxmlformats.org/officeDocument/2006/relationships/hyperlink" Target="https://www.kegg.jp/dbget-bin/www_bget?ko:" TargetMode="External"/><Relationship Id="rId5120" Type="http://schemas.openxmlformats.org/officeDocument/2006/relationships/hyperlink" Target="https://www.kegg.jp/dbget-bin/www_bget?ko:" TargetMode="External"/><Relationship Id="rId8069" Type="http://schemas.openxmlformats.org/officeDocument/2006/relationships/hyperlink" Target="https://www.kegg.jp/dbget-bin/www_bget?ko:" TargetMode="External"/><Relationship Id="rId8276" Type="http://schemas.openxmlformats.org/officeDocument/2006/relationships/hyperlink" Target="https://www.kegg.jp/dbget-bin/www_bget?ko:" TargetMode="External"/><Relationship Id="rId8483" Type="http://schemas.openxmlformats.org/officeDocument/2006/relationships/hyperlink" Target="https://www.kegg.jp/dbget-bin/www_bget?ko:" TargetMode="External"/><Relationship Id="rId9327" Type="http://schemas.openxmlformats.org/officeDocument/2006/relationships/hyperlink" Target="https://www.kegg.jp/kegg-bin/blastkoala_result_gene_list?id=fdcc166cff7cf902907463ff7eff1e42019cc537&amp;passwd=rLRQUz&amp;type=blastkoala&amp;code=user&amp;target=fig%7C1029756%2E3%2Epeg%2E3110" TargetMode="External"/><Relationship Id="rId9881" Type="http://schemas.openxmlformats.org/officeDocument/2006/relationships/hyperlink" Target="https://www.kegg.jp/dbget-bin/www_bget?ko:K04564" TargetMode="External"/><Relationship Id="rId95" Type="http://schemas.openxmlformats.org/officeDocument/2006/relationships/hyperlink" Target="https://www.kegg.jp/dbget-bin/www_bget?ko:" TargetMode="External"/><Relationship Id="rId826" Type="http://schemas.openxmlformats.org/officeDocument/2006/relationships/hyperlink" Target="https://www.kegg.jp/kegg-bin/blastkoala_result_gene_list?id=fdcc166cff7cf902907463ff7eff1e42019cc537&amp;passwd=rLRQUz&amp;type=blastkoala&amp;code=user&amp;target=fig%7C1029756%2E3%2Epeg%2E276" TargetMode="External"/><Relationship Id="rId1109" Type="http://schemas.openxmlformats.org/officeDocument/2006/relationships/hyperlink" Target="https://www.kegg.jp/dbget-bin/www_bget?ko:K00344" TargetMode="External"/><Relationship Id="rId1456" Type="http://schemas.openxmlformats.org/officeDocument/2006/relationships/hyperlink" Target="https://www.kegg.jp/kegg-bin/blastkoala_result_gene_list?id=fdcc166cff7cf902907463ff7eff1e42019cc537&amp;passwd=rLRQUz&amp;type=blastkoala&amp;code=user&amp;target=fig%7C1029756%2E3%2Epeg%2E486" TargetMode="External"/><Relationship Id="rId1663" Type="http://schemas.openxmlformats.org/officeDocument/2006/relationships/hyperlink" Target="https://www.kegg.jp/kegg-bin/blastkoala_result_gene_list?id=fdcc166cff7cf902907463ff7eff1e42019cc537&amp;passwd=rLRQUz&amp;type=blastkoala&amp;code=user&amp;target=fig%7C1029756%2E3%2Epeg%2E555" TargetMode="External"/><Relationship Id="rId1870" Type="http://schemas.openxmlformats.org/officeDocument/2006/relationships/hyperlink" Target="https://www.kegg.jp/kegg-bin/blastkoala_result_gene_list?id=fdcc166cff7cf902907463ff7eff1e42019cc537&amp;passwd=rLRQUz&amp;type=blastkoala&amp;code=user&amp;target=fig%7C1029756%2E3%2Epeg%2E624" TargetMode="External"/><Relationship Id="rId2507" Type="http://schemas.openxmlformats.org/officeDocument/2006/relationships/hyperlink" Target="https://www.kegg.jp/dbget-bin/www_bget?ko:" TargetMode="External"/><Relationship Id="rId2714" Type="http://schemas.openxmlformats.org/officeDocument/2006/relationships/hyperlink" Target="https://www.kegg.jp/dbget-bin/www_bget?ko:" TargetMode="External"/><Relationship Id="rId2921" Type="http://schemas.openxmlformats.org/officeDocument/2006/relationships/hyperlink" Target="https://www.kegg.jp/dbget-bin/www_bget?ko:K13057" TargetMode="External"/><Relationship Id="rId7085" Type="http://schemas.openxmlformats.org/officeDocument/2006/relationships/hyperlink" Target="https://www.kegg.jp/dbget-bin/www_bget?ko:K00074" TargetMode="External"/><Relationship Id="rId8136" Type="http://schemas.openxmlformats.org/officeDocument/2006/relationships/hyperlink" Target="https://www.kegg.jp/kegg-bin/blastkoala_result_gene_list?id=fdcc166cff7cf902907463ff7eff1e42019cc537&amp;passwd=rLRQUz&amp;type=blastkoala&amp;code=user&amp;target=fig%7C1029756%2E3%2Epeg%2E2713" TargetMode="External"/><Relationship Id="rId8690" Type="http://schemas.openxmlformats.org/officeDocument/2006/relationships/hyperlink" Target="https://www.kegg.jp/dbget-bin/www_bget?ko:" TargetMode="External"/><Relationship Id="rId9534" Type="http://schemas.openxmlformats.org/officeDocument/2006/relationships/hyperlink" Target="https://www.kegg.jp/kegg-bin/blastkoala_result_gene_list?id=fdcc166cff7cf902907463ff7eff1e42019cc537&amp;passwd=rLRQUz&amp;type=blastkoala&amp;code=user&amp;target=fig%7C1029756%2E3%2Epeg%2E3179" TargetMode="External"/><Relationship Id="rId9741" Type="http://schemas.openxmlformats.org/officeDocument/2006/relationships/hyperlink" Target="https://www.kegg.jp/kegg-bin/blastkoala_result_gene_list?id=fdcc166cff7cf902907463ff7eff1e42019cc537&amp;passwd=rLRQUz&amp;type=blastkoala&amp;code=user&amp;target=fig%7C1029756%2E3%2Epeg%2E3248" TargetMode="External"/><Relationship Id="rId1316" Type="http://schemas.openxmlformats.org/officeDocument/2006/relationships/hyperlink" Target="https://www.kegg.jp/dbget-bin/www_bget?ko:K10764" TargetMode="External"/><Relationship Id="rId1523" Type="http://schemas.openxmlformats.org/officeDocument/2006/relationships/hyperlink" Target="https://www.kegg.jp/dbget-bin/www_bget?ko:" TargetMode="External"/><Relationship Id="rId1730" Type="http://schemas.openxmlformats.org/officeDocument/2006/relationships/hyperlink" Target="https://www.kegg.jp/dbget-bin/www_bget?ko:" TargetMode="External"/><Relationship Id="rId4679" Type="http://schemas.openxmlformats.org/officeDocument/2006/relationships/hyperlink" Target="https://www.kegg.jp/dbget-bin/www_bget?ko:" TargetMode="External"/><Relationship Id="rId4886" Type="http://schemas.openxmlformats.org/officeDocument/2006/relationships/hyperlink" Target="https://www.kegg.jp/dbget-bin/www_bget?ko:K14761" TargetMode="External"/><Relationship Id="rId5937" Type="http://schemas.openxmlformats.org/officeDocument/2006/relationships/hyperlink" Target="https://www.kegg.jp/kegg-bin/blastkoala_result_gene_list?id=fdcc166cff7cf902907463ff7eff1e42019cc537&amp;passwd=rLRQUz&amp;type=blastkoala&amp;code=user&amp;target=fig%7C1029756%2E3%2Epeg%2E1980" TargetMode="External"/><Relationship Id="rId7292" Type="http://schemas.openxmlformats.org/officeDocument/2006/relationships/hyperlink" Target="https://www.kegg.jp/dbget-bin/www_bget?ko:" TargetMode="External"/><Relationship Id="rId8343" Type="http://schemas.openxmlformats.org/officeDocument/2006/relationships/hyperlink" Target="https://www.kegg.jp/kegg-bin/blastkoala_result_gene_list?id=fdcc166cff7cf902907463ff7eff1e42019cc537&amp;passwd=rLRQUz&amp;type=blastkoala&amp;code=user&amp;target=fig%7C1029756%2E3%2Epeg%2E2782" TargetMode="External"/><Relationship Id="rId8550" Type="http://schemas.openxmlformats.org/officeDocument/2006/relationships/hyperlink" Target="https://www.kegg.jp/kegg-bin/blastkoala_result_gene_list?id=fdcc166cff7cf902907463ff7eff1e42019cc537&amp;passwd=rLRQUz&amp;type=blastkoala&amp;code=user&amp;target=fig%7C1029756%2E3%2Epeg%2E2851" TargetMode="External"/><Relationship Id="rId9601" Type="http://schemas.openxmlformats.org/officeDocument/2006/relationships/hyperlink" Target="https://www.kegg.jp/dbget-bin/www_bget?ko:K07716" TargetMode="External"/><Relationship Id="rId10066" Type="http://schemas.openxmlformats.org/officeDocument/2006/relationships/hyperlink" Target="https://www.kegg.jp/dbget-bin/www_bget?ko:" TargetMode="External"/><Relationship Id="rId10273" Type="http://schemas.openxmlformats.org/officeDocument/2006/relationships/hyperlink" Target="https://www.kegg.jp/dbget-bin/www_bget?ko:" TargetMode="External"/><Relationship Id="rId10480" Type="http://schemas.openxmlformats.org/officeDocument/2006/relationships/hyperlink" Target="https://www.kegg.jp/dbget-bin/www_bget?ko:K11754" TargetMode="External"/><Relationship Id="rId22" Type="http://schemas.openxmlformats.org/officeDocument/2006/relationships/hyperlink" Target="https://www.kegg.jp/kegg-bin/blastkoala_result_gene_list?id=fdcc166cff7cf902907463ff7eff1e42019cc537&amp;passwd=rLRQUz&amp;type=blastkoala&amp;code=user&amp;target=fig%7C1029756%2E3%2Epeg%2E8" TargetMode="External"/><Relationship Id="rId3488" Type="http://schemas.openxmlformats.org/officeDocument/2006/relationships/hyperlink" Target="https://www.kegg.jp/dbget-bin/www_bget?ko:" TargetMode="External"/><Relationship Id="rId3695" Type="http://schemas.openxmlformats.org/officeDocument/2006/relationships/hyperlink" Target="https://www.kegg.jp/dbget-bin/www_bget?ko:K12297" TargetMode="External"/><Relationship Id="rId4539" Type="http://schemas.openxmlformats.org/officeDocument/2006/relationships/hyperlink" Target="https://www.kegg.jp/kegg-bin/blastkoala_result_gene_list?id=fdcc166cff7cf902907463ff7eff1e42019cc537&amp;passwd=rLRQUz&amp;type=blastkoala&amp;code=user&amp;target=fig%7C1029756%2E3%2Epeg%2E1514" TargetMode="External"/><Relationship Id="rId4746" Type="http://schemas.openxmlformats.org/officeDocument/2006/relationships/hyperlink" Target="https://www.kegg.jp/kegg-bin/blastkoala_result_gene_list?id=fdcc166cff7cf902907463ff7eff1e42019cc537&amp;passwd=rLRQUz&amp;type=blastkoala&amp;code=user&amp;target=fig%7C1029756%2E3%2Epeg%2E1583" TargetMode="External"/><Relationship Id="rId4953" Type="http://schemas.openxmlformats.org/officeDocument/2006/relationships/hyperlink" Target="https://www.kegg.jp/kegg-bin/blastkoala_result_gene_list?id=fdcc166cff7cf902907463ff7eff1e42019cc537&amp;passwd=rLRQUz&amp;type=blastkoala&amp;code=user&amp;target=fig%7C1029756%2E3%2Epeg%2E1652" TargetMode="External"/><Relationship Id="rId7152" Type="http://schemas.openxmlformats.org/officeDocument/2006/relationships/hyperlink" Target="https://www.kegg.jp/kegg-bin/blastkoala_result_gene_list?id=fdcc166cff7cf902907463ff7eff1e42019cc537&amp;passwd=rLRQUz&amp;type=blastkoala&amp;code=user&amp;target=fig%7C1029756%2E3%2Epeg%2E2385" TargetMode="External"/><Relationship Id="rId8203" Type="http://schemas.openxmlformats.org/officeDocument/2006/relationships/hyperlink" Target="https://www.kegg.jp/dbget-bin/www_bget?ko:" TargetMode="External"/><Relationship Id="rId8410" Type="http://schemas.openxmlformats.org/officeDocument/2006/relationships/hyperlink" Target="https://www.kegg.jp/dbget-bin/www_bget?ko:" TargetMode="External"/><Relationship Id="rId10133" Type="http://schemas.openxmlformats.org/officeDocument/2006/relationships/hyperlink" Target="https://www.kegg.jp/dbget-bin/www_bget?ko:K16050" TargetMode="External"/><Relationship Id="rId10340" Type="http://schemas.openxmlformats.org/officeDocument/2006/relationships/hyperlink" Target="https://www.kegg.jp/dbget-bin/www_bget?ko:K12132" TargetMode="External"/><Relationship Id="rId2297" Type="http://schemas.openxmlformats.org/officeDocument/2006/relationships/hyperlink" Target="https://www.kegg.jp/dbget-bin/www_bget?ko:" TargetMode="External"/><Relationship Id="rId3348" Type="http://schemas.openxmlformats.org/officeDocument/2006/relationships/hyperlink" Target="https://www.kegg.jp/kegg-bin/blastkoala_result_gene_list?id=fdcc166cff7cf902907463ff7eff1e42019cc537&amp;passwd=rLRQUz&amp;type=blastkoala&amp;code=user&amp;target=fig%7C1029756%2E3%2Epeg%2E1116" TargetMode="External"/><Relationship Id="rId3555" Type="http://schemas.openxmlformats.org/officeDocument/2006/relationships/hyperlink" Target="https://www.kegg.jp/kegg-bin/blastkoala_result_gene_list?id=fdcc166cff7cf902907463ff7eff1e42019cc537&amp;passwd=rLRQUz&amp;type=blastkoala&amp;code=user&amp;target=fig%7C1029756%2E3%2Epeg%2E1186" TargetMode="External"/><Relationship Id="rId3762" Type="http://schemas.openxmlformats.org/officeDocument/2006/relationships/hyperlink" Target="https://www.kegg.jp/kegg-bin/blastkoala_result_gene_list?id=fdcc166cff7cf902907463ff7eff1e42019cc537&amp;passwd=rLRQUz&amp;type=blastkoala&amp;code=user&amp;target=fig%7C1029756%2E3%2Epeg%2E1255" TargetMode="External"/><Relationship Id="rId4606" Type="http://schemas.openxmlformats.org/officeDocument/2006/relationships/hyperlink" Target="https://www.kegg.jp/dbget-bin/www_bget?ko:K03439" TargetMode="External"/><Relationship Id="rId4813" Type="http://schemas.openxmlformats.org/officeDocument/2006/relationships/hyperlink" Target="https://www.kegg.jp/dbget-bin/www_bget?ko:K02020" TargetMode="External"/><Relationship Id="rId7012" Type="http://schemas.openxmlformats.org/officeDocument/2006/relationships/hyperlink" Target="https://www.kegg.jp/dbget-bin/www_bget?ko:K01997" TargetMode="External"/><Relationship Id="rId7969" Type="http://schemas.openxmlformats.org/officeDocument/2006/relationships/hyperlink" Target="https://www.kegg.jp/dbget-bin/www_bget?ko:K03704" TargetMode="External"/><Relationship Id="rId10200" Type="http://schemas.openxmlformats.org/officeDocument/2006/relationships/hyperlink" Target="https://www.kegg.jp/kegg-bin/blastkoala_result_gene_list?id=fdcc166cff7cf902907463ff7eff1e42019cc537&amp;passwd=rLRQUz&amp;type=blastkoala&amp;code=user&amp;target=fig%7C1029756%2E3%2Epeg%2E3401" TargetMode="External"/><Relationship Id="rId269" Type="http://schemas.openxmlformats.org/officeDocument/2006/relationships/hyperlink" Target="https://www.kegg.jp/dbget-bin/www_bget?ko:" TargetMode="External"/><Relationship Id="rId476" Type="http://schemas.openxmlformats.org/officeDocument/2006/relationships/hyperlink" Target="https://www.kegg.jp/dbget-bin/www_bget?ko:K02500" TargetMode="External"/><Relationship Id="rId683" Type="http://schemas.openxmlformats.org/officeDocument/2006/relationships/hyperlink" Target="https://www.kegg.jp/dbget-bin/www_bget?ko:K02004" TargetMode="External"/><Relationship Id="rId890" Type="http://schemas.openxmlformats.org/officeDocument/2006/relationships/hyperlink" Target="https://www.kegg.jp/dbget-bin/www_bget?ko:" TargetMode="External"/><Relationship Id="rId2157" Type="http://schemas.openxmlformats.org/officeDocument/2006/relationships/hyperlink" Target="https://www.kegg.jp/kegg-bin/blastkoala_result_gene_list?id=fdcc166cff7cf902907463ff7eff1e42019cc537&amp;passwd=rLRQUz&amp;type=blastkoala&amp;code=user&amp;target=fig%7C1029756%2E3%2Epeg%2E719" TargetMode="External"/><Relationship Id="rId2364" Type="http://schemas.openxmlformats.org/officeDocument/2006/relationships/hyperlink" Target="https://www.kegg.jp/kegg-bin/blastkoala_result_gene_list?id=fdcc166cff7cf902907463ff7eff1e42019cc537&amp;passwd=rLRQUz&amp;type=blastkoala&amp;code=user&amp;target=fig%7C1029756%2E3%2Epeg%2E788" TargetMode="External"/><Relationship Id="rId2571" Type="http://schemas.openxmlformats.org/officeDocument/2006/relationships/hyperlink" Target="https://www.kegg.jp/kegg-bin/blastkoala_result_gene_list?id=fdcc166cff7cf902907463ff7eff1e42019cc537&amp;passwd=rLRQUz&amp;type=blastkoala&amp;code=user&amp;target=fig%7C1029756%2E3%2Epeg%2E857" TargetMode="External"/><Relationship Id="rId3208" Type="http://schemas.openxmlformats.org/officeDocument/2006/relationships/hyperlink" Target="https://www.kegg.jp/dbget-bin/www_bget?ko:K00059" TargetMode="External"/><Relationship Id="rId3415" Type="http://schemas.openxmlformats.org/officeDocument/2006/relationships/hyperlink" Target="https://www.kegg.jp/dbget-bin/www_bget?ko:" TargetMode="External"/><Relationship Id="rId6778" Type="http://schemas.openxmlformats.org/officeDocument/2006/relationships/hyperlink" Target="https://www.kegg.jp/dbget-bin/www_bget?ko:K01609" TargetMode="External"/><Relationship Id="rId9184" Type="http://schemas.openxmlformats.org/officeDocument/2006/relationships/hyperlink" Target="https://www.kegg.jp/dbget-bin/www_bget?ko:K06891" TargetMode="External"/><Relationship Id="rId9391" Type="http://schemas.openxmlformats.org/officeDocument/2006/relationships/hyperlink" Target="https://www.kegg.jp/dbget-bin/www_bget?ko:K02557" TargetMode="External"/><Relationship Id="rId129" Type="http://schemas.openxmlformats.org/officeDocument/2006/relationships/hyperlink" Target="https://www.kegg.jp/dbget-bin/www_bget?ko:" TargetMode="External"/><Relationship Id="rId336" Type="http://schemas.openxmlformats.org/officeDocument/2006/relationships/hyperlink" Target="https://www.kegg.jp/dbget-bin/www_bget?ko:" TargetMode="External"/><Relationship Id="rId543" Type="http://schemas.openxmlformats.org/officeDocument/2006/relationships/hyperlink" Target="https://www.kegg.jp/dbget-bin/www_bget?ko:" TargetMode="External"/><Relationship Id="rId1173" Type="http://schemas.openxmlformats.org/officeDocument/2006/relationships/hyperlink" Target="https://www.kegg.jp/dbget-bin/www_bget?ko:" TargetMode="External"/><Relationship Id="rId1380" Type="http://schemas.openxmlformats.org/officeDocument/2006/relationships/hyperlink" Target="https://www.kegg.jp/dbget-bin/www_bget?ko:" TargetMode="External"/><Relationship Id="rId2017" Type="http://schemas.openxmlformats.org/officeDocument/2006/relationships/hyperlink" Target="https://www.kegg.jp/dbget-bin/www_bget?ko:" TargetMode="External"/><Relationship Id="rId2224" Type="http://schemas.openxmlformats.org/officeDocument/2006/relationships/hyperlink" Target="https://www.kegg.jp/dbget-bin/www_bget?ko:K03497" TargetMode="External"/><Relationship Id="rId3622" Type="http://schemas.openxmlformats.org/officeDocument/2006/relationships/hyperlink" Target="https://www.kegg.jp/dbget-bin/www_bget?ko:" TargetMode="External"/><Relationship Id="rId5587" Type="http://schemas.openxmlformats.org/officeDocument/2006/relationships/hyperlink" Target="https://www.kegg.jp/dbget-bin/www_bget?ko:" TargetMode="External"/><Relationship Id="rId6985" Type="http://schemas.openxmlformats.org/officeDocument/2006/relationships/hyperlink" Target="https://www.kegg.jp/dbget-bin/www_bget?ko:K01897" TargetMode="External"/><Relationship Id="rId7829" Type="http://schemas.openxmlformats.org/officeDocument/2006/relationships/hyperlink" Target="https://www.kegg.jp/dbget-bin/www_bget?ko:K00230" TargetMode="External"/><Relationship Id="rId9044" Type="http://schemas.openxmlformats.org/officeDocument/2006/relationships/hyperlink" Target="https://www.kegg.jp/dbget-bin/www_bget?ko:" TargetMode="External"/><Relationship Id="rId9251" Type="http://schemas.openxmlformats.org/officeDocument/2006/relationships/hyperlink" Target="https://www.kegg.jp/dbget-bin/www_bget?ko:K22205" TargetMode="External"/><Relationship Id="rId403" Type="http://schemas.openxmlformats.org/officeDocument/2006/relationships/hyperlink" Target="https://www.kegg.jp/kegg-bin/blastkoala_result_gene_list?id=fdcc166cff7cf902907463ff7eff1e42019cc537&amp;passwd=rLRQUz&amp;type=blastkoala&amp;code=user&amp;target=fig%7C1029756%2E3%2Epeg%2E135" TargetMode="External"/><Relationship Id="rId750" Type="http://schemas.openxmlformats.org/officeDocument/2006/relationships/hyperlink" Target="https://www.kegg.jp/dbget-bin/www_bget?ko:K00075" TargetMode="External"/><Relationship Id="rId1033" Type="http://schemas.openxmlformats.org/officeDocument/2006/relationships/hyperlink" Target="https://www.kegg.jp/kegg-bin/blastkoala_result_gene_list?id=fdcc166cff7cf902907463ff7eff1e42019cc537&amp;passwd=rLRQUz&amp;type=blastkoala&amp;code=user&amp;target=fig%7C1029756%2E3%2Epeg%2E345" TargetMode="External"/><Relationship Id="rId2431" Type="http://schemas.openxmlformats.org/officeDocument/2006/relationships/hyperlink" Target="https://www.kegg.jp/dbget-bin/www_bget?ko:" TargetMode="External"/><Relationship Id="rId4189" Type="http://schemas.openxmlformats.org/officeDocument/2006/relationships/hyperlink" Target="https://www.kegg.jp/dbget-bin/www_bget?ko:" TargetMode="External"/><Relationship Id="rId5794" Type="http://schemas.openxmlformats.org/officeDocument/2006/relationships/hyperlink" Target="https://www.kegg.jp/dbget-bin/www_bget?ko:K05896" TargetMode="External"/><Relationship Id="rId6638" Type="http://schemas.openxmlformats.org/officeDocument/2006/relationships/hyperlink" Target="https://www.kegg.jp/dbget-bin/www_bget?ko:" TargetMode="External"/><Relationship Id="rId6845" Type="http://schemas.openxmlformats.org/officeDocument/2006/relationships/hyperlink" Target="https://www.kegg.jp/dbget-bin/www_bget?ko:" TargetMode="External"/><Relationship Id="rId8060" Type="http://schemas.openxmlformats.org/officeDocument/2006/relationships/hyperlink" Target="https://www.kegg.jp/dbget-bin/www_bget?ko:K01633" TargetMode="External"/><Relationship Id="rId9111" Type="http://schemas.openxmlformats.org/officeDocument/2006/relationships/hyperlink" Target="https://www.kegg.jp/kegg-bin/blastkoala_result_gene_list?id=fdcc166cff7cf902907463ff7eff1e42019cc537&amp;passwd=rLRQUz&amp;type=blastkoala&amp;code=user&amp;target=fig%7C1029756%2E3%2Epeg%2E3038" TargetMode="External"/><Relationship Id="rId610" Type="http://schemas.openxmlformats.org/officeDocument/2006/relationships/hyperlink" Target="https://www.kegg.jp/kegg-bin/blastkoala_result_gene_list?id=fdcc166cff7cf902907463ff7eff1e42019cc537&amp;passwd=rLRQUz&amp;type=blastkoala&amp;code=user&amp;target=fig%7C1029756%2E3%2Epeg%2E204" TargetMode="External"/><Relationship Id="rId1240" Type="http://schemas.openxmlformats.org/officeDocument/2006/relationships/hyperlink" Target="https://www.kegg.jp/kegg-bin/blastkoala_result_gene_list?id=fdcc166cff7cf902907463ff7eff1e42019cc537&amp;passwd=rLRQUz&amp;type=blastkoala&amp;code=user&amp;target=fig%7C1029756%2E3%2Epeg%2E414" TargetMode="External"/><Relationship Id="rId4049" Type="http://schemas.openxmlformats.org/officeDocument/2006/relationships/hyperlink" Target="https://www.kegg.jp/dbget-bin/www_bget?ko:" TargetMode="External"/><Relationship Id="rId4396" Type="http://schemas.openxmlformats.org/officeDocument/2006/relationships/hyperlink" Target="https://www.kegg.jp/dbget-bin/www_bget?ko:K02014" TargetMode="External"/><Relationship Id="rId5447" Type="http://schemas.openxmlformats.org/officeDocument/2006/relationships/hyperlink" Target="https://www.kegg.jp/dbget-bin/www_bget?ko:" TargetMode="External"/><Relationship Id="rId5654" Type="http://schemas.openxmlformats.org/officeDocument/2006/relationships/hyperlink" Target="https://www.kegg.jp/dbget-bin/www_bget?ko:" TargetMode="External"/><Relationship Id="rId5861" Type="http://schemas.openxmlformats.org/officeDocument/2006/relationships/hyperlink" Target="https://www.kegg.jp/dbget-bin/www_bget?ko:" TargetMode="External"/><Relationship Id="rId6705" Type="http://schemas.openxmlformats.org/officeDocument/2006/relationships/hyperlink" Target="https://www.kegg.jp/kegg-bin/blastkoala_result_gene_list?id=fdcc166cff7cf902907463ff7eff1e42019cc537&amp;passwd=rLRQUz&amp;type=blastkoala&amp;code=user&amp;target=fig%7C1029756%2E3%2Epeg%2E2236" TargetMode="External"/><Relationship Id="rId6912" Type="http://schemas.openxmlformats.org/officeDocument/2006/relationships/hyperlink" Target="https://www.kegg.jp/kegg-bin/blastkoala_result_gene_list?id=fdcc166cff7cf902907463ff7eff1e42019cc537&amp;passwd=rLRQUz&amp;type=blastkoala&amp;code=user&amp;target=fig%7C1029756%2E3%2Epeg%2E2305" TargetMode="External"/><Relationship Id="rId1100" Type="http://schemas.openxmlformats.org/officeDocument/2006/relationships/hyperlink" Target="https://www.kegg.jp/dbget-bin/www_bget?ko:" TargetMode="External"/><Relationship Id="rId4256" Type="http://schemas.openxmlformats.org/officeDocument/2006/relationships/hyperlink" Target="https://www.kegg.jp/dbget-bin/www_bget?ko:K00114" TargetMode="External"/><Relationship Id="rId4463" Type="http://schemas.openxmlformats.org/officeDocument/2006/relationships/hyperlink" Target="https://www.kegg.jp/dbget-bin/www_bget?ko:" TargetMode="External"/><Relationship Id="rId4670" Type="http://schemas.openxmlformats.org/officeDocument/2006/relationships/hyperlink" Target="https://www.kegg.jp/dbget-bin/www_bget?ko:" TargetMode="External"/><Relationship Id="rId5307" Type="http://schemas.openxmlformats.org/officeDocument/2006/relationships/hyperlink" Target="https://www.kegg.jp/kegg-bin/blastkoala_result_gene_list?id=fdcc166cff7cf902907463ff7eff1e42019cc537&amp;passwd=rLRQUz&amp;type=blastkoala&amp;code=user&amp;target=fig%7C1029756%2E3%2Epeg%2E1770" TargetMode="External"/><Relationship Id="rId5514" Type="http://schemas.openxmlformats.org/officeDocument/2006/relationships/hyperlink" Target="https://www.kegg.jp/kegg-bin/blastkoala_result_gene_list?id=fdcc166cff7cf902907463ff7eff1e42019cc537&amp;passwd=rLRQUz&amp;type=blastkoala&amp;code=user&amp;target=fig%7C1029756%2E3%2Epeg%2E1839" TargetMode="External"/><Relationship Id="rId5721" Type="http://schemas.openxmlformats.org/officeDocument/2006/relationships/hyperlink" Target="https://www.kegg.jp/kegg-bin/blastkoala_result_gene_list?id=fdcc166cff7cf902907463ff7eff1e42019cc537&amp;passwd=rLRQUz&amp;type=blastkoala&amp;code=user&amp;target=fig%7C1029756%2E3%2Epeg%2E1908" TargetMode="External"/><Relationship Id="rId8877" Type="http://schemas.openxmlformats.org/officeDocument/2006/relationships/hyperlink" Target="https://www.kegg.jp/kegg-bin/blastkoala_result_gene_list?id=fdcc166cff7cf902907463ff7eff1e42019cc537&amp;passwd=rLRQUz&amp;type=blastkoala&amp;code=user&amp;target=fig%7C1029756%2E3%2Epeg%2E2960" TargetMode="External"/><Relationship Id="rId9928" Type="http://schemas.openxmlformats.org/officeDocument/2006/relationships/hyperlink" Target="https://www.kegg.jp/dbget-bin/www_bget?ko:K03413" TargetMode="External"/><Relationship Id="rId1917" Type="http://schemas.openxmlformats.org/officeDocument/2006/relationships/hyperlink" Target="https://www.kegg.jp/dbget-bin/www_bget?ko:" TargetMode="External"/><Relationship Id="rId3065" Type="http://schemas.openxmlformats.org/officeDocument/2006/relationships/hyperlink" Target="https://www.kegg.jp/dbget-bin/www_bget?ko:" TargetMode="External"/><Relationship Id="rId3272" Type="http://schemas.openxmlformats.org/officeDocument/2006/relationships/hyperlink" Target="https://www.kegg.jp/dbget-bin/www_bget?ko:" TargetMode="External"/><Relationship Id="rId4116" Type="http://schemas.openxmlformats.org/officeDocument/2006/relationships/hyperlink" Target="https://www.kegg.jp/kegg-bin/blastkoala_result_gene_list?id=fdcc166cff7cf902907463ff7eff1e42019cc537&amp;passwd=rLRQUz&amp;type=blastkoala&amp;code=user&amp;target=fig%7C1029756%2E3%2Epeg%2E1373" TargetMode="External"/><Relationship Id="rId4323" Type="http://schemas.openxmlformats.org/officeDocument/2006/relationships/hyperlink" Target="https://www.kegg.jp/kegg-bin/blastkoala_result_gene_list?id=fdcc166cff7cf902907463ff7eff1e42019cc537&amp;passwd=rLRQUz&amp;type=blastkoala&amp;code=user&amp;target=fig%7C1029756%2E3%2Epeg%2E1442" TargetMode="External"/><Relationship Id="rId4530" Type="http://schemas.openxmlformats.org/officeDocument/2006/relationships/hyperlink" Target="https://www.kegg.jp/kegg-bin/blastkoala_result_gene_list?id=fdcc166cff7cf902907463ff7eff1e42019cc537&amp;passwd=rLRQUz&amp;type=blastkoala&amp;code=user&amp;target=fig%7C1029756%2E3%2Epeg%2E1511" TargetMode="External"/><Relationship Id="rId7479" Type="http://schemas.openxmlformats.org/officeDocument/2006/relationships/hyperlink" Target="https://www.kegg.jp/kegg-bin/blastkoala_result_gene_list?id=fdcc166cff7cf902907463ff7eff1e42019cc537&amp;passwd=rLRQUz&amp;type=blastkoala&amp;code=user&amp;target=fig%7C1029756%2E3%2Epeg%2E2494" TargetMode="External"/><Relationship Id="rId7686" Type="http://schemas.openxmlformats.org/officeDocument/2006/relationships/hyperlink" Target="https://www.kegg.jp/kegg-bin/blastkoala_result_gene_list?id=fdcc166cff7cf902907463ff7eff1e42019cc537&amp;passwd=rLRQUz&amp;type=blastkoala&amp;code=user&amp;target=fig%7C1029756%2E3%2Epeg%2E2563" TargetMode="External"/><Relationship Id="rId7893" Type="http://schemas.openxmlformats.org/officeDocument/2006/relationships/hyperlink" Target="https://www.kegg.jp/kegg-bin/blastkoala_result_gene_list?id=fdcc166cff7cf902907463ff7eff1e42019cc537&amp;passwd=rLRQUz&amp;type=blastkoala&amp;code=user&amp;target=fig%7C1029756%2E3%2Epeg%2E2632" TargetMode="External"/><Relationship Id="rId8737" Type="http://schemas.openxmlformats.org/officeDocument/2006/relationships/hyperlink" Target="https://www.kegg.jp/dbget-bin/www_bget?ko:" TargetMode="External"/><Relationship Id="rId8944" Type="http://schemas.openxmlformats.org/officeDocument/2006/relationships/hyperlink" Target="https://www.kegg.jp/dbget-bin/www_bget?ko:" TargetMode="External"/><Relationship Id="rId193" Type="http://schemas.openxmlformats.org/officeDocument/2006/relationships/hyperlink" Target="https://www.kegg.jp/kegg-bin/blastkoala_result_gene_list?id=fdcc166cff7cf902907463ff7eff1e42019cc537&amp;passwd=rLRQUz&amp;type=blastkoala&amp;code=user&amp;target=fig%7C1029756%2E3%2Epeg%2E65" TargetMode="External"/><Relationship Id="rId2081" Type="http://schemas.openxmlformats.org/officeDocument/2006/relationships/hyperlink" Target="https://www.kegg.jp/dbget-bin/www_bget?ko:" TargetMode="External"/><Relationship Id="rId3132" Type="http://schemas.openxmlformats.org/officeDocument/2006/relationships/hyperlink" Target="https://www.kegg.jp/kegg-bin/blastkoala_result_gene_list?id=fdcc166cff7cf902907463ff7eff1e42019cc537&amp;passwd=rLRQUz&amp;type=blastkoala&amp;code=user&amp;target=fig%7C1029756%2E3%2Epeg%2E1044" TargetMode="External"/><Relationship Id="rId6288" Type="http://schemas.openxmlformats.org/officeDocument/2006/relationships/hyperlink" Target="https://www.kegg.jp/kegg-bin/blastkoala_result_gene_list?id=fdcc166cff7cf902907463ff7eff1e42019cc537&amp;passwd=rLRQUz&amp;type=blastkoala&amp;code=user&amp;target=fig%7C1029756%2E3%2Epeg%2E2097" TargetMode="External"/><Relationship Id="rId6495" Type="http://schemas.openxmlformats.org/officeDocument/2006/relationships/hyperlink" Target="https://www.kegg.jp/kegg-bin/blastkoala_result_gene_list?id=fdcc166cff7cf902907463ff7eff1e42019cc537&amp;passwd=rLRQUz&amp;type=blastkoala&amp;code=user&amp;target=fig%7C1029756%2E3%2Epeg%2E2166" TargetMode="External"/><Relationship Id="rId7339" Type="http://schemas.openxmlformats.org/officeDocument/2006/relationships/hyperlink" Target="https://www.kegg.jp/dbget-bin/www_bget?ko:" TargetMode="External"/><Relationship Id="rId7546" Type="http://schemas.openxmlformats.org/officeDocument/2006/relationships/hyperlink" Target="https://www.kegg.jp/dbget-bin/www_bget?ko:K04775" TargetMode="External"/><Relationship Id="rId7753" Type="http://schemas.openxmlformats.org/officeDocument/2006/relationships/hyperlink" Target="https://www.kegg.jp/dbget-bin/www_bget?ko:" TargetMode="External"/><Relationship Id="rId260" Type="http://schemas.openxmlformats.org/officeDocument/2006/relationships/hyperlink" Target="https://www.kegg.jp/dbget-bin/www_bget?ko:K09691" TargetMode="External"/><Relationship Id="rId5097" Type="http://schemas.openxmlformats.org/officeDocument/2006/relationships/hyperlink" Target="https://www.kegg.jp/kegg-bin/blastkoala_result_gene_list?id=fdcc166cff7cf902907463ff7eff1e42019cc537&amp;passwd=rLRQUz&amp;type=blastkoala&amp;code=user&amp;target=fig%7C1029756%2E3%2Epeg%2E1700" TargetMode="External"/><Relationship Id="rId6148" Type="http://schemas.openxmlformats.org/officeDocument/2006/relationships/hyperlink" Target="https://www.kegg.jp/dbget-bin/www_bget?ko:K00333" TargetMode="External"/><Relationship Id="rId6355" Type="http://schemas.openxmlformats.org/officeDocument/2006/relationships/hyperlink" Target="https://www.kegg.jp/dbget-bin/www_bget?ko:" TargetMode="External"/><Relationship Id="rId7406" Type="http://schemas.openxmlformats.org/officeDocument/2006/relationships/hyperlink" Target="https://www.kegg.jp/dbget-bin/www_bget?ko:" TargetMode="External"/><Relationship Id="rId7960" Type="http://schemas.openxmlformats.org/officeDocument/2006/relationships/hyperlink" Target="https://www.kegg.jp/dbget-bin/www_bget?ko:K21564" TargetMode="External"/><Relationship Id="rId8804" Type="http://schemas.openxmlformats.org/officeDocument/2006/relationships/hyperlink" Target="https://www.kegg.jp/dbget-bin/www_bget?ko:" TargetMode="External"/><Relationship Id="rId10527" Type="http://schemas.openxmlformats.org/officeDocument/2006/relationships/hyperlink" Target="https://www.kegg.jp/kegg-bin/blastkoala_result_gene_list?id=fdcc166cff7cf902907463ff7eff1e42019cc537&amp;passwd=rLRQUz&amp;type=blastkoala&amp;code=user&amp;target=fig%7C1029756%2E3%2Epeg%2E3510" TargetMode="External"/><Relationship Id="rId120" Type="http://schemas.openxmlformats.org/officeDocument/2006/relationships/hyperlink" Target="https://www.kegg.jp/dbget-bin/www_bget?ko:" TargetMode="External"/><Relationship Id="rId2898" Type="http://schemas.openxmlformats.org/officeDocument/2006/relationships/hyperlink" Target="https://www.kegg.jp/kegg-bin/blastkoala_result_gene_list?id=fdcc166cff7cf902907463ff7eff1e42019cc537&amp;passwd=rLRQUz&amp;type=blastkoala&amp;code=user&amp;target=fig%7C1029756%2E3%2Epeg%2E966" TargetMode="External"/><Relationship Id="rId3949" Type="http://schemas.openxmlformats.org/officeDocument/2006/relationships/hyperlink" Target="https://www.kegg.jp/dbget-bin/www_bget?ko:" TargetMode="External"/><Relationship Id="rId5164" Type="http://schemas.openxmlformats.org/officeDocument/2006/relationships/hyperlink" Target="https://www.kegg.jp/dbget-bin/www_bget?ko:" TargetMode="External"/><Relationship Id="rId6008" Type="http://schemas.openxmlformats.org/officeDocument/2006/relationships/hyperlink" Target="https://www.kegg.jp/dbget-bin/www_bget?ko:" TargetMode="External"/><Relationship Id="rId6215" Type="http://schemas.openxmlformats.org/officeDocument/2006/relationships/hyperlink" Target="https://www.kegg.jp/dbget-bin/www_bget?ko:" TargetMode="External"/><Relationship Id="rId6562" Type="http://schemas.openxmlformats.org/officeDocument/2006/relationships/hyperlink" Target="https://www.kegg.jp/dbget-bin/www_bget?ko:K05939" TargetMode="External"/><Relationship Id="rId7613" Type="http://schemas.openxmlformats.org/officeDocument/2006/relationships/hyperlink" Target="https://www.kegg.jp/dbget-bin/www_bget?ko:" TargetMode="External"/><Relationship Id="rId7820" Type="http://schemas.openxmlformats.org/officeDocument/2006/relationships/hyperlink" Target="https://www.kegg.jp/dbget-bin/www_bget?ko:" TargetMode="External"/><Relationship Id="rId2758" Type="http://schemas.openxmlformats.org/officeDocument/2006/relationships/hyperlink" Target="https://www.kegg.jp/dbget-bin/www_bget?ko:" TargetMode="External"/><Relationship Id="rId2965" Type="http://schemas.openxmlformats.org/officeDocument/2006/relationships/hyperlink" Target="https://www.kegg.jp/dbget-bin/www_bget?ko:" TargetMode="External"/><Relationship Id="rId3809" Type="http://schemas.openxmlformats.org/officeDocument/2006/relationships/hyperlink" Target="https://www.kegg.jp/dbget-bin/www_bget?ko:K01448" TargetMode="External"/><Relationship Id="rId5024" Type="http://schemas.openxmlformats.org/officeDocument/2006/relationships/hyperlink" Target="https://www.kegg.jp/dbget-bin/www_bget?ko:K03978" TargetMode="External"/><Relationship Id="rId5371" Type="http://schemas.openxmlformats.org/officeDocument/2006/relationships/hyperlink" Target="https://www.kegg.jp/dbget-bin/www_bget?ko:K05592" TargetMode="External"/><Relationship Id="rId6422" Type="http://schemas.openxmlformats.org/officeDocument/2006/relationships/hyperlink" Target="https://www.kegg.jp/dbget-bin/www_bget?ko:" TargetMode="External"/><Relationship Id="rId9578" Type="http://schemas.openxmlformats.org/officeDocument/2006/relationships/hyperlink" Target="https://www.kegg.jp/dbget-bin/www_bget?ko:" TargetMode="External"/><Relationship Id="rId9785" Type="http://schemas.openxmlformats.org/officeDocument/2006/relationships/hyperlink" Target="https://www.kegg.jp/dbget-bin/www_bget?ko:" TargetMode="External"/><Relationship Id="rId9992" Type="http://schemas.openxmlformats.org/officeDocument/2006/relationships/hyperlink" Target="https://www.kegg.jp/dbget-bin/www_bget?ko:" TargetMode="External"/><Relationship Id="rId937" Type="http://schemas.openxmlformats.org/officeDocument/2006/relationships/hyperlink" Target="https://www.kegg.jp/kegg-bin/blastkoala_result_gene_list?id=fdcc166cff7cf902907463ff7eff1e42019cc537&amp;passwd=rLRQUz&amp;type=blastkoala&amp;code=user&amp;target=fig%7C1029756%2E3%2Epeg%2E313" TargetMode="External"/><Relationship Id="rId1567" Type="http://schemas.openxmlformats.org/officeDocument/2006/relationships/hyperlink" Target="https://www.kegg.jp/kegg-bin/blastkoala_result_gene_list?id=fdcc166cff7cf902907463ff7eff1e42019cc537&amp;passwd=rLRQUz&amp;type=blastkoala&amp;code=user&amp;target=fig%7C1029756%2E3%2Epeg%2E523" TargetMode="External"/><Relationship Id="rId1774" Type="http://schemas.openxmlformats.org/officeDocument/2006/relationships/hyperlink" Target="https://www.kegg.jp/kegg-bin/blastkoala_result_gene_list?id=fdcc166cff7cf902907463ff7eff1e42019cc537&amp;passwd=rLRQUz&amp;type=blastkoala&amp;code=user&amp;target=fig%7C1029756%2E3%2Epeg%2E592" TargetMode="External"/><Relationship Id="rId1981" Type="http://schemas.openxmlformats.org/officeDocument/2006/relationships/hyperlink" Target="https://www.kegg.jp/dbget-bin/www_bget?ko:" TargetMode="External"/><Relationship Id="rId2618" Type="http://schemas.openxmlformats.org/officeDocument/2006/relationships/hyperlink" Target="https://www.kegg.jp/dbget-bin/www_bget?ko:" TargetMode="External"/><Relationship Id="rId2825" Type="http://schemas.openxmlformats.org/officeDocument/2006/relationships/hyperlink" Target="https://www.kegg.jp/dbget-bin/www_bget?ko:" TargetMode="External"/><Relationship Id="rId4180" Type="http://schemas.openxmlformats.org/officeDocument/2006/relationships/hyperlink" Target="https://www.kegg.jp/dbget-bin/www_bget?ko:" TargetMode="External"/><Relationship Id="rId5231" Type="http://schemas.openxmlformats.org/officeDocument/2006/relationships/hyperlink" Target="https://www.kegg.jp/dbget-bin/www_bget?ko:" TargetMode="External"/><Relationship Id="rId8387" Type="http://schemas.openxmlformats.org/officeDocument/2006/relationships/hyperlink" Target="https://www.kegg.jp/dbget-bin/www_bget?ko:" TargetMode="External"/><Relationship Id="rId8594" Type="http://schemas.openxmlformats.org/officeDocument/2006/relationships/hyperlink" Target="https://www.kegg.jp/dbget-bin/www_bget?ko:" TargetMode="External"/><Relationship Id="rId9438" Type="http://schemas.openxmlformats.org/officeDocument/2006/relationships/hyperlink" Target="https://www.kegg.jp/kegg-bin/blastkoala_result_gene_list?id=fdcc166cff7cf902907463ff7eff1e42019cc537&amp;passwd=rLRQUz&amp;type=blastkoala&amp;code=user&amp;target=fig%7C1029756%2E3%2Epeg%2E3147" TargetMode="External"/><Relationship Id="rId9645" Type="http://schemas.openxmlformats.org/officeDocument/2006/relationships/hyperlink" Target="https://www.kegg.jp/kegg-bin/blastkoala_result_gene_list?id=fdcc166cff7cf902907463ff7eff1e42019cc537&amp;passwd=rLRQUz&amp;type=blastkoala&amp;code=user&amp;target=fig%7C1029756%2E3%2Epeg%2E3216" TargetMode="External"/><Relationship Id="rId9852" Type="http://schemas.openxmlformats.org/officeDocument/2006/relationships/hyperlink" Target="https://www.kegg.jp/kegg-bin/blastkoala_result_gene_list?id=fdcc166cff7cf902907463ff7eff1e42019cc537&amp;passwd=rLRQUz&amp;type=blastkoala&amp;code=user&amp;target=fig%7C1029756%2E3%2Epeg%2E3285" TargetMode="External"/><Relationship Id="rId66" Type="http://schemas.openxmlformats.org/officeDocument/2006/relationships/hyperlink" Target="https://www.kegg.jp/dbget-bin/www_bget?ko:" TargetMode="External"/><Relationship Id="rId1427" Type="http://schemas.openxmlformats.org/officeDocument/2006/relationships/hyperlink" Target="https://www.kegg.jp/dbget-bin/www_bget?ko:K00616" TargetMode="External"/><Relationship Id="rId1634" Type="http://schemas.openxmlformats.org/officeDocument/2006/relationships/hyperlink" Target="https://www.kegg.jp/dbget-bin/www_bget?ko:" TargetMode="External"/><Relationship Id="rId1841" Type="http://schemas.openxmlformats.org/officeDocument/2006/relationships/hyperlink" Target="https://www.kegg.jp/dbget-bin/www_bget?ko:" TargetMode="External"/><Relationship Id="rId4040" Type="http://schemas.openxmlformats.org/officeDocument/2006/relationships/hyperlink" Target="https://www.kegg.jp/dbget-bin/www_bget?ko:" TargetMode="External"/><Relationship Id="rId4997" Type="http://schemas.openxmlformats.org/officeDocument/2006/relationships/hyperlink" Target="https://www.kegg.jp/dbget-bin/www_bget?ko:" TargetMode="External"/><Relationship Id="rId7196" Type="http://schemas.openxmlformats.org/officeDocument/2006/relationships/hyperlink" Target="https://www.kegg.jp/dbget-bin/www_bget?ko:K06213" TargetMode="External"/><Relationship Id="rId8247" Type="http://schemas.openxmlformats.org/officeDocument/2006/relationships/hyperlink" Target="https://www.kegg.jp/kegg-bin/blastkoala_result_gene_list?id=fdcc166cff7cf902907463ff7eff1e42019cc537&amp;passwd=rLRQUz&amp;type=blastkoala&amp;code=user&amp;target=fig%7C1029756%2E3%2Epeg%2E2750" TargetMode="External"/><Relationship Id="rId8454" Type="http://schemas.openxmlformats.org/officeDocument/2006/relationships/hyperlink" Target="https://www.kegg.jp/kegg-bin/blastkoala_result_gene_list?id=fdcc166cff7cf902907463ff7eff1e42019cc537&amp;passwd=rLRQUz&amp;type=blastkoala&amp;code=user&amp;target=fig%7C1029756%2E3%2Epeg%2E2819" TargetMode="External"/><Relationship Id="rId8661" Type="http://schemas.openxmlformats.org/officeDocument/2006/relationships/hyperlink" Target="https://www.kegg.jp/kegg-bin/blastkoala_result_gene_list?id=fdcc166cff7cf902907463ff7eff1e42019cc537&amp;passwd=rLRQUz&amp;type=blastkoala&amp;code=user&amp;target=fig%7C1029756%2E3%2Epeg%2E2888" TargetMode="External"/><Relationship Id="rId9505" Type="http://schemas.openxmlformats.org/officeDocument/2006/relationships/hyperlink" Target="https://www.kegg.jp/dbget-bin/www_bget?ko:K03413" TargetMode="External"/><Relationship Id="rId9712" Type="http://schemas.openxmlformats.org/officeDocument/2006/relationships/hyperlink" Target="https://www.kegg.jp/dbget-bin/www_bget?ko:K05606" TargetMode="External"/><Relationship Id="rId10177" Type="http://schemas.openxmlformats.org/officeDocument/2006/relationships/hyperlink" Target="https://www.kegg.jp/dbget-bin/www_bget?ko:" TargetMode="External"/><Relationship Id="rId10384" Type="http://schemas.openxmlformats.org/officeDocument/2006/relationships/hyperlink" Target="https://www.kegg.jp/dbget-bin/www_bget?ko:" TargetMode="External"/><Relationship Id="rId10591" Type="http://schemas.openxmlformats.org/officeDocument/2006/relationships/hyperlink" Target="https://www.kegg.jp/dbget-bin/www_bget?ko:K14448" TargetMode="External"/><Relationship Id="rId3599" Type="http://schemas.openxmlformats.org/officeDocument/2006/relationships/hyperlink" Target="https://www.kegg.jp/dbget-bin/www_bget?ko:" TargetMode="External"/><Relationship Id="rId4857" Type="http://schemas.openxmlformats.org/officeDocument/2006/relationships/hyperlink" Target="https://www.kegg.jp/kegg-bin/blastkoala_result_gene_list?id=fdcc166cff7cf902907463ff7eff1e42019cc537&amp;passwd=rLRQUz&amp;type=blastkoala&amp;code=user&amp;target=fig%7C1029756%2E3%2Epeg%2E1620" TargetMode="External"/><Relationship Id="rId7056" Type="http://schemas.openxmlformats.org/officeDocument/2006/relationships/hyperlink" Target="https://www.kegg.jp/kegg-bin/blastkoala_result_gene_list?id=fdcc166cff7cf902907463ff7eff1e42019cc537&amp;passwd=rLRQUz&amp;type=blastkoala&amp;code=user&amp;target=fig%7C1029756%2E3%2Epeg%2E2353" TargetMode="External"/><Relationship Id="rId7263" Type="http://schemas.openxmlformats.org/officeDocument/2006/relationships/hyperlink" Target="https://www.kegg.jp/kegg-bin/blastkoala_result_gene_list?id=fdcc166cff7cf902907463ff7eff1e42019cc537&amp;passwd=rLRQUz&amp;type=blastkoala&amp;code=user&amp;target=fig%7C1029756%2E3%2Epeg%2E2422" TargetMode="External"/><Relationship Id="rId7470" Type="http://schemas.openxmlformats.org/officeDocument/2006/relationships/hyperlink" Target="https://www.kegg.jp/kegg-bin/blastkoala_result_gene_list?id=fdcc166cff7cf902907463ff7eff1e42019cc537&amp;passwd=rLRQUz&amp;type=blastkoala&amp;code=user&amp;target=fig%7C1029756%2E3%2Epeg%2E2491" TargetMode="External"/><Relationship Id="rId8107" Type="http://schemas.openxmlformats.org/officeDocument/2006/relationships/hyperlink" Target="https://www.kegg.jp/dbget-bin/www_bget?ko:" TargetMode="External"/><Relationship Id="rId8314" Type="http://schemas.openxmlformats.org/officeDocument/2006/relationships/hyperlink" Target="https://www.kegg.jp/dbget-bin/www_bget?ko:" TargetMode="External"/><Relationship Id="rId8521" Type="http://schemas.openxmlformats.org/officeDocument/2006/relationships/hyperlink" Target="https://www.kegg.jp/dbget-bin/www_bget?ko:" TargetMode="External"/><Relationship Id="rId10037" Type="http://schemas.openxmlformats.org/officeDocument/2006/relationships/hyperlink" Target="https://www.kegg.jp/dbget-bin/www_bget?ko:" TargetMode="External"/><Relationship Id="rId10244" Type="http://schemas.openxmlformats.org/officeDocument/2006/relationships/hyperlink" Target="https://www.kegg.jp/dbget-bin/www_bget?ko:" TargetMode="External"/><Relationship Id="rId1701" Type="http://schemas.openxmlformats.org/officeDocument/2006/relationships/hyperlink" Target="https://www.kegg.jp/dbget-bin/www_bget?ko:" TargetMode="External"/><Relationship Id="rId3459" Type="http://schemas.openxmlformats.org/officeDocument/2006/relationships/hyperlink" Target="https://www.kegg.jp/kegg-bin/blastkoala_result_gene_list?id=fdcc166cff7cf902907463ff7eff1e42019cc537&amp;passwd=rLRQUz&amp;type=blastkoala&amp;code=user&amp;target=fig%7C1029756%2E3%2Epeg%2E1153" TargetMode="External"/><Relationship Id="rId3666" Type="http://schemas.openxmlformats.org/officeDocument/2006/relationships/hyperlink" Target="https://www.kegg.jp/kegg-bin/blastkoala_result_gene_list?id=fdcc166cff7cf902907463ff7eff1e42019cc537&amp;passwd=rLRQUz&amp;type=blastkoala&amp;code=user&amp;target=fig%7C1029756%2E3%2Epeg%2E1223" TargetMode="External"/><Relationship Id="rId5908" Type="http://schemas.openxmlformats.org/officeDocument/2006/relationships/hyperlink" Target="https://www.kegg.jp/dbget-bin/www_bget?ko:" TargetMode="External"/><Relationship Id="rId6072" Type="http://schemas.openxmlformats.org/officeDocument/2006/relationships/hyperlink" Target="https://www.kegg.jp/kegg-bin/blastkoala_result_gene_list?id=fdcc166cff7cf902907463ff7eff1e42019cc537&amp;passwd=rLRQUz&amp;type=blastkoala&amp;code=user&amp;target=fig%7C1029756%2E3%2Epeg%2E2025" TargetMode="External"/><Relationship Id="rId7123" Type="http://schemas.openxmlformats.org/officeDocument/2006/relationships/hyperlink" Target="https://www.kegg.jp/dbget-bin/www_bget?ko:" TargetMode="External"/><Relationship Id="rId7330" Type="http://schemas.openxmlformats.org/officeDocument/2006/relationships/hyperlink" Target="https://www.kegg.jp/dbget-bin/www_bget?ko:" TargetMode="External"/><Relationship Id="rId10451" Type="http://schemas.openxmlformats.org/officeDocument/2006/relationships/hyperlink" Target="https://www.kegg.jp/dbget-bin/www_bget?ko:" TargetMode="External"/><Relationship Id="rId587" Type="http://schemas.openxmlformats.org/officeDocument/2006/relationships/hyperlink" Target="https://www.kegg.jp/dbget-bin/www_bget?ko:" TargetMode="External"/><Relationship Id="rId2268" Type="http://schemas.openxmlformats.org/officeDocument/2006/relationships/hyperlink" Target="https://www.kegg.jp/kegg-bin/blastkoala_result_gene_list?id=fdcc166cff7cf902907463ff7eff1e42019cc537&amp;passwd=rLRQUz&amp;type=blastkoala&amp;code=user&amp;target=fig%7C1029756%2E3%2Epeg%2E756" TargetMode="External"/><Relationship Id="rId3319" Type="http://schemas.openxmlformats.org/officeDocument/2006/relationships/hyperlink" Target="https://www.kegg.jp/dbget-bin/www_bget?ko:" TargetMode="External"/><Relationship Id="rId3873" Type="http://schemas.openxmlformats.org/officeDocument/2006/relationships/hyperlink" Target="https://www.kegg.jp/kegg-bin/blastkoala_result_gene_list?id=fdcc166cff7cf902907463ff7eff1e42019cc537&amp;passwd=rLRQUz&amp;type=blastkoala&amp;code=user&amp;target=fig%7C1029756%2E3%2Epeg%2E1292" TargetMode="External"/><Relationship Id="rId4717" Type="http://schemas.openxmlformats.org/officeDocument/2006/relationships/hyperlink" Target="https://www.kegg.jp/dbget-bin/www_bget?ko:" TargetMode="External"/><Relationship Id="rId4924" Type="http://schemas.openxmlformats.org/officeDocument/2006/relationships/hyperlink" Target="https://www.kegg.jp/dbget-bin/www_bget?ko:" TargetMode="External"/><Relationship Id="rId9088" Type="http://schemas.openxmlformats.org/officeDocument/2006/relationships/hyperlink" Target="https://www.kegg.jp/dbget-bin/www_bget?ko:" TargetMode="External"/><Relationship Id="rId9295" Type="http://schemas.openxmlformats.org/officeDocument/2006/relationships/hyperlink" Target="https://www.kegg.jp/dbget-bin/www_bget?ko:K09013" TargetMode="External"/><Relationship Id="rId10104" Type="http://schemas.openxmlformats.org/officeDocument/2006/relationships/hyperlink" Target="https://www.kegg.jp/kegg-bin/blastkoala_result_gene_list?id=fdcc166cff7cf902907463ff7eff1e42019cc537&amp;passwd=rLRQUz&amp;type=blastkoala&amp;code=user&amp;target=fig%7C1029756%2E3%2Epeg%2E3369" TargetMode="External"/><Relationship Id="rId10311" Type="http://schemas.openxmlformats.org/officeDocument/2006/relationships/hyperlink" Target="https://www.kegg.jp/kegg-bin/blastkoala_result_gene_list?id=fdcc166cff7cf902907463ff7eff1e42019cc537&amp;passwd=rLRQUz&amp;type=blastkoala&amp;code=user&amp;target=fig%7C1029756%2E3%2Epeg%2E3438" TargetMode="External"/><Relationship Id="rId447" Type="http://schemas.openxmlformats.org/officeDocument/2006/relationships/hyperlink" Target="https://www.kegg.jp/dbget-bin/www_bget?ko:" TargetMode="External"/><Relationship Id="rId794" Type="http://schemas.openxmlformats.org/officeDocument/2006/relationships/hyperlink" Target="https://www.kegg.jp/dbget-bin/www_bget?ko:" TargetMode="External"/><Relationship Id="rId1077" Type="http://schemas.openxmlformats.org/officeDocument/2006/relationships/hyperlink" Target="https://www.kegg.jp/dbget-bin/www_bget?ko:" TargetMode="External"/><Relationship Id="rId2128" Type="http://schemas.openxmlformats.org/officeDocument/2006/relationships/hyperlink" Target="https://www.kegg.jp/dbget-bin/www_bget?ko:" TargetMode="External"/><Relationship Id="rId2475" Type="http://schemas.openxmlformats.org/officeDocument/2006/relationships/hyperlink" Target="https://www.kegg.jp/kegg-bin/blastkoala_result_gene_list?id=fdcc166cff7cf902907463ff7eff1e42019cc537&amp;passwd=rLRQUz&amp;type=blastkoala&amp;code=user&amp;target=fig%7C1029756%2E3%2Epeg%2E825" TargetMode="External"/><Relationship Id="rId2682" Type="http://schemas.openxmlformats.org/officeDocument/2006/relationships/hyperlink" Target="https://www.kegg.jp/kegg-bin/blastkoala_result_gene_list?id=fdcc166cff7cf902907463ff7eff1e42019cc537&amp;passwd=rLRQUz&amp;type=blastkoala&amp;code=user&amp;target=fig%7C1029756%2E3%2Epeg%2E894" TargetMode="External"/><Relationship Id="rId3526" Type="http://schemas.openxmlformats.org/officeDocument/2006/relationships/hyperlink" Target="https://www.kegg.jp/dbget-bin/www_bget?ko:" TargetMode="External"/><Relationship Id="rId3733" Type="http://schemas.openxmlformats.org/officeDocument/2006/relationships/hyperlink" Target="https://www.kegg.jp/dbget-bin/www_bget?ko:K02230" TargetMode="External"/><Relationship Id="rId3940" Type="http://schemas.openxmlformats.org/officeDocument/2006/relationships/hyperlink" Target="https://www.kegg.jp/dbget-bin/www_bget?ko:" TargetMode="External"/><Relationship Id="rId6889" Type="http://schemas.openxmlformats.org/officeDocument/2006/relationships/hyperlink" Target="https://www.kegg.jp/dbget-bin/www_bget?ko:K04485" TargetMode="External"/><Relationship Id="rId9155" Type="http://schemas.openxmlformats.org/officeDocument/2006/relationships/hyperlink" Target="https://www.kegg.jp/dbget-bin/www_bget?ko:" TargetMode="External"/><Relationship Id="rId654" Type="http://schemas.openxmlformats.org/officeDocument/2006/relationships/hyperlink" Target="https://www.kegg.jp/dbget-bin/www_bget?ko:K05587" TargetMode="External"/><Relationship Id="rId861" Type="http://schemas.openxmlformats.org/officeDocument/2006/relationships/hyperlink" Target="https://www.kegg.jp/dbget-bin/www_bget?ko:K00658" TargetMode="External"/><Relationship Id="rId1284" Type="http://schemas.openxmlformats.org/officeDocument/2006/relationships/hyperlink" Target="https://www.kegg.jp/dbget-bin/www_bget?ko:K03627" TargetMode="External"/><Relationship Id="rId1491" Type="http://schemas.openxmlformats.org/officeDocument/2006/relationships/hyperlink" Target="https://www.kegg.jp/dbget-bin/www_bget?ko:" TargetMode="External"/><Relationship Id="rId2335" Type="http://schemas.openxmlformats.org/officeDocument/2006/relationships/hyperlink" Target="https://www.kegg.jp/dbget-bin/www_bget?ko:" TargetMode="External"/><Relationship Id="rId2542" Type="http://schemas.openxmlformats.org/officeDocument/2006/relationships/hyperlink" Target="https://www.kegg.jp/dbget-bin/www_bget?ko:K03407" TargetMode="External"/><Relationship Id="rId3800" Type="http://schemas.openxmlformats.org/officeDocument/2006/relationships/hyperlink" Target="https://www.kegg.jp/dbget-bin/www_bget?ko:" TargetMode="External"/><Relationship Id="rId5698" Type="http://schemas.openxmlformats.org/officeDocument/2006/relationships/hyperlink" Target="https://www.kegg.jp/dbget-bin/www_bget?ko:" TargetMode="External"/><Relationship Id="rId6749" Type="http://schemas.openxmlformats.org/officeDocument/2006/relationships/hyperlink" Target="https://www.kegg.jp/dbget-bin/www_bget?ko:" TargetMode="External"/><Relationship Id="rId6956" Type="http://schemas.openxmlformats.org/officeDocument/2006/relationships/hyperlink" Target="https://www.kegg.jp/dbget-bin/www_bget?ko:" TargetMode="External"/><Relationship Id="rId9362" Type="http://schemas.openxmlformats.org/officeDocument/2006/relationships/hyperlink" Target="https://www.kegg.jp/dbget-bin/www_bget?ko:K00091" TargetMode="External"/><Relationship Id="rId307" Type="http://schemas.openxmlformats.org/officeDocument/2006/relationships/hyperlink" Target="https://www.kegg.jp/kegg-bin/blastkoala_result_gene_list?id=fdcc166cff7cf902907463ff7eff1e42019cc537&amp;passwd=rLRQUz&amp;type=blastkoala&amp;code=user&amp;target=fig%7C1029756%2E3%2Epeg%2E103" TargetMode="External"/><Relationship Id="rId514" Type="http://schemas.openxmlformats.org/officeDocument/2006/relationships/hyperlink" Target="https://www.kegg.jp/kegg-bin/blastkoala_result_gene_list?id=fdcc166cff7cf902907463ff7eff1e42019cc537&amp;passwd=rLRQUz&amp;type=blastkoala&amp;code=user&amp;target=fig%7C1029756%2E3%2Epeg%2E172" TargetMode="External"/><Relationship Id="rId721" Type="http://schemas.openxmlformats.org/officeDocument/2006/relationships/hyperlink" Target="https://www.kegg.jp/kegg-bin/blastkoala_result_gene_list?id=fdcc166cff7cf902907463ff7eff1e42019cc537&amp;passwd=rLRQUz&amp;type=blastkoala&amp;code=user&amp;target=fig%7C1029756%2E3%2Epeg%2E241" TargetMode="External"/><Relationship Id="rId1144" Type="http://schemas.openxmlformats.org/officeDocument/2006/relationships/hyperlink" Target="https://www.kegg.jp/kegg-bin/blastkoala_result_gene_list?id=fdcc166cff7cf902907463ff7eff1e42019cc537&amp;passwd=rLRQUz&amp;type=blastkoala&amp;code=user&amp;target=fig%7C1029756%2E3%2Epeg%2E382" TargetMode="External"/><Relationship Id="rId1351" Type="http://schemas.openxmlformats.org/officeDocument/2006/relationships/hyperlink" Target="https://www.kegg.jp/kegg-bin/blastkoala_result_gene_list?id=fdcc166cff7cf902907463ff7eff1e42019cc537&amp;passwd=rLRQUz&amp;type=blastkoala&amp;code=user&amp;target=fig%7C1029756%2E3%2Epeg%2E451" TargetMode="External"/><Relationship Id="rId2402" Type="http://schemas.openxmlformats.org/officeDocument/2006/relationships/hyperlink" Target="https://www.kegg.jp/dbget-bin/www_bget?ko:" TargetMode="External"/><Relationship Id="rId5558" Type="http://schemas.openxmlformats.org/officeDocument/2006/relationships/hyperlink" Target="https://www.kegg.jp/dbget-bin/www_bget?ko:" TargetMode="External"/><Relationship Id="rId5765" Type="http://schemas.openxmlformats.org/officeDocument/2006/relationships/hyperlink" Target="https://www.kegg.jp/dbget-bin/www_bget?ko:" TargetMode="External"/><Relationship Id="rId5972" Type="http://schemas.openxmlformats.org/officeDocument/2006/relationships/hyperlink" Target="https://www.kegg.jp/dbget-bin/www_bget?ko:" TargetMode="External"/><Relationship Id="rId6609" Type="http://schemas.openxmlformats.org/officeDocument/2006/relationships/hyperlink" Target="https://www.kegg.jp/kegg-bin/blastkoala_result_gene_list?id=fdcc166cff7cf902907463ff7eff1e42019cc537&amp;passwd=rLRQUz&amp;type=blastkoala&amp;code=user&amp;target=fig%7C1029756%2E3%2Epeg%2E2204" TargetMode="External"/><Relationship Id="rId6816" Type="http://schemas.openxmlformats.org/officeDocument/2006/relationships/hyperlink" Target="https://www.kegg.jp/kegg-bin/blastkoala_result_gene_list?id=fdcc166cff7cf902907463ff7eff1e42019cc537&amp;passwd=rLRQUz&amp;type=blastkoala&amp;code=user&amp;target=fig%7C1029756%2E3%2Epeg%2E2273" TargetMode="External"/><Relationship Id="rId8171" Type="http://schemas.openxmlformats.org/officeDocument/2006/relationships/hyperlink" Target="https://www.kegg.jp/dbget-bin/www_bget?ko:" TargetMode="External"/><Relationship Id="rId9015" Type="http://schemas.openxmlformats.org/officeDocument/2006/relationships/hyperlink" Target="https://www.kegg.jp/kegg-bin/blastkoala_result_gene_list?id=fdcc166cff7cf902907463ff7eff1e42019cc537&amp;passwd=rLRQUz&amp;type=blastkoala&amp;code=user&amp;target=fig%7C1029756%2E3%2Epeg%2E3006" TargetMode="External"/><Relationship Id="rId9222" Type="http://schemas.openxmlformats.org/officeDocument/2006/relationships/hyperlink" Target="https://www.kegg.jp/kegg-bin/blastkoala_result_gene_list?id=fdcc166cff7cf902907463ff7eff1e42019cc537&amp;passwd=rLRQUz&amp;type=blastkoala&amp;code=user&amp;target=fig%7C1029756%2E3%2Epeg%2E3075" TargetMode="External"/><Relationship Id="rId1004" Type="http://schemas.openxmlformats.org/officeDocument/2006/relationships/hyperlink" Target="https://www.kegg.jp/dbget-bin/www_bget?ko:K07104" TargetMode="External"/><Relationship Id="rId1211" Type="http://schemas.openxmlformats.org/officeDocument/2006/relationships/hyperlink" Target="https://www.kegg.jp/dbget-bin/www_bget?ko:" TargetMode="External"/><Relationship Id="rId4367" Type="http://schemas.openxmlformats.org/officeDocument/2006/relationships/hyperlink" Target="https://www.kegg.jp/dbget-bin/www_bget?ko:" TargetMode="External"/><Relationship Id="rId4574" Type="http://schemas.openxmlformats.org/officeDocument/2006/relationships/hyperlink" Target="https://www.kegg.jp/dbget-bin/www_bget?ko:" TargetMode="External"/><Relationship Id="rId4781" Type="http://schemas.openxmlformats.org/officeDocument/2006/relationships/hyperlink" Target="https://www.kegg.jp/dbget-bin/www_bget?ko:" TargetMode="External"/><Relationship Id="rId5418" Type="http://schemas.openxmlformats.org/officeDocument/2006/relationships/hyperlink" Target="https://www.kegg.jp/kegg-bin/blastkoala_result_gene_list?id=fdcc166cff7cf902907463ff7eff1e42019cc537&amp;passwd=rLRQUz&amp;type=blastkoala&amp;code=user&amp;target=fig%7C1029756%2E3%2Epeg%2E1807" TargetMode="External"/><Relationship Id="rId5625" Type="http://schemas.openxmlformats.org/officeDocument/2006/relationships/hyperlink" Target="https://www.kegg.jp/kegg-bin/blastkoala_result_gene_list?id=fdcc166cff7cf902907463ff7eff1e42019cc537&amp;passwd=rLRQUz&amp;type=blastkoala&amp;code=user&amp;target=fig%7C1029756%2E3%2Epeg%2E1876" TargetMode="External"/><Relationship Id="rId5832" Type="http://schemas.openxmlformats.org/officeDocument/2006/relationships/hyperlink" Target="https://www.kegg.jp/kegg-bin/blastkoala_result_gene_list?id=fdcc166cff7cf902907463ff7eff1e42019cc537&amp;passwd=rLRQUz&amp;type=blastkoala&amp;code=user&amp;target=fig%7C1029756%2E3%2Epeg%2E1945" TargetMode="External"/><Relationship Id="rId8031" Type="http://schemas.openxmlformats.org/officeDocument/2006/relationships/hyperlink" Target="https://www.kegg.jp/kegg-bin/blastkoala_result_gene_list?id=fdcc166cff7cf902907463ff7eff1e42019cc537&amp;passwd=rLRQUz&amp;type=blastkoala&amp;code=user&amp;target=fig%7C1029756%2E3%2Epeg%2E2678" TargetMode="External"/><Relationship Id="rId8988" Type="http://schemas.openxmlformats.org/officeDocument/2006/relationships/hyperlink" Target="https://www.kegg.jp/kegg-bin/blastkoala_result_gene_list?id=fdcc166cff7cf902907463ff7eff1e42019cc537&amp;passwd=rLRQUz&amp;type=blastkoala&amp;code=user&amp;target=fig%7C1029756%2E3%2Epeg%2E2997" TargetMode="External"/><Relationship Id="rId3176" Type="http://schemas.openxmlformats.org/officeDocument/2006/relationships/hyperlink" Target="https://www.kegg.jp/dbget-bin/www_bget?ko:" TargetMode="External"/><Relationship Id="rId3383" Type="http://schemas.openxmlformats.org/officeDocument/2006/relationships/hyperlink" Target="https://www.kegg.jp/dbget-bin/www_bget?ko:" TargetMode="External"/><Relationship Id="rId3590" Type="http://schemas.openxmlformats.org/officeDocument/2006/relationships/hyperlink" Target="https://www.kegg.jp/dbget-bin/www_bget?ko:" TargetMode="External"/><Relationship Id="rId4227" Type="http://schemas.openxmlformats.org/officeDocument/2006/relationships/hyperlink" Target="https://www.kegg.jp/kegg-bin/blastkoala_result_gene_list?id=fdcc166cff7cf902907463ff7eff1e42019cc537&amp;passwd=rLRQUz&amp;type=blastkoala&amp;code=user&amp;target=fig%7C1029756%2E3%2Epeg%2E1410" TargetMode="External"/><Relationship Id="rId4434" Type="http://schemas.openxmlformats.org/officeDocument/2006/relationships/hyperlink" Target="https://www.kegg.jp/kegg-bin/blastkoala_result_gene_list?id=fdcc166cff7cf902907463ff7eff1e42019cc537&amp;passwd=rLRQUz&amp;type=blastkoala&amp;code=user&amp;target=fig%7C1029756%2E3%2Epeg%2E1479" TargetMode="External"/><Relationship Id="rId7797" Type="http://schemas.openxmlformats.org/officeDocument/2006/relationships/hyperlink" Target="https://www.kegg.jp/kegg-bin/blastkoala_result_gene_list?id=fdcc166cff7cf902907463ff7eff1e42019cc537&amp;passwd=rLRQUz&amp;type=blastkoala&amp;code=user&amp;target=fig%7C1029756%2E3%2Epeg%2E2600" TargetMode="External"/><Relationship Id="rId2192" Type="http://schemas.openxmlformats.org/officeDocument/2006/relationships/hyperlink" Target="https://www.kegg.jp/dbget-bin/www_bget?ko:" TargetMode="External"/><Relationship Id="rId3036" Type="http://schemas.openxmlformats.org/officeDocument/2006/relationships/hyperlink" Target="https://www.kegg.jp/kegg-bin/blastkoala_result_gene_list?id=fdcc166cff7cf902907463ff7eff1e42019cc537&amp;passwd=rLRQUz&amp;type=blastkoala&amp;code=user&amp;target=fig%7C1029756%2E3%2Epeg%2E1012" TargetMode="External"/><Relationship Id="rId3243" Type="http://schemas.openxmlformats.org/officeDocument/2006/relationships/hyperlink" Target="https://www.kegg.jp/kegg-bin/blastkoala_result_gene_list?id=fdcc166cff7cf902907463ff7eff1e42019cc537&amp;passwd=rLRQUz&amp;type=blastkoala&amp;code=user&amp;target=fig%7C1029756%2E3%2Epeg%2E1081" TargetMode="External"/><Relationship Id="rId4641" Type="http://schemas.openxmlformats.org/officeDocument/2006/relationships/hyperlink" Target="https://www.kegg.jp/kegg-bin/blastkoala_result_gene_list?id=fdcc166cff7cf902907463ff7eff1e42019cc537&amp;passwd=rLRQUz&amp;type=blastkoala&amp;code=user&amp;target=fig%7C1029756%2E3%2Epeg%2E1548" TargetMode="External"/><Relationship Id="rId6399" Type="http://schemas.openxmlformats.org/officeDocument/2006/relationships/hyperlink" Target="https://www.kegg.jp/kegg-bin/blastkoala_result_gene_list?id=fdcc166cff7cf902907463ff7eff1e42019cc537&amp;passwd=rLRQUz&amp;type=blastkoala&amp;code=user&amp;target=fig%7C1029756%2E3%2Epeg%2E2134" TargetMode="External"/><Relationship Id="rId8848" Type="http://schemas.openxmlformats.org/officeDocument/2006/relationships/hyperlink" Target="https://www.kegg.jp/dbget-bin/www_bget?ko:K16257" TargetMode="External"/><Relationship Id="rId164" Type="http://schemas.openxmlformats.org/officeDocument/2006/relationships/hyperlink" Target="https://www.kegg.jp/dbget-bin/www_bget?ko:" TargetMode="External"/><Relationship Id="rId371" Type="http://schemas.openxmlformats.org/officeDocument/2006/relationships/hyperlink" Target="https://www.kegg.jp/dbget-bin/www_bget?ko:K01735" TargetMode="External"/><Relationship Id="rId2052" Type="http://schemas.openxmlformats.org/officeDocument/2006/relationships/hyperlink" Target="https://www.kegg.jp/kegg-bin/blastkoala_result_gene_list?id=fdcc166cff7cf902907463ff7eff1e42019cc537&amp;passwd=rLRQUz&amp;type=blastkoala&amp;code=user&amp;target=fig%7C1029756%2E3%2Epeg%2E684" TargetMode="External"/><Relationship Id="rId3450" Type="http://schemas.openxmlformats.org/officeDocument/2006/relationships/hyperlink" Target="https://www.kegg.jp/kegg-bin/blastkoala_result_gene_list?id=fdcc166cff7cf902907463ff7eff1e42019cc537&amp;passwd=rLRQUz&amp;type=blastkoala&amp;code=user&amp;target=fig%7C1029756%2E3%2Epeg%2E1150" TargetMode="External"/><Relationship Id="rId4501" Type="http://schemas.openxmlformats.org/officeDocument/2006/relationships/hyperlink" Target="https://www.kegg.jp/dbget-bin/www_bget?ko:K04561" TargetMode="External"/><Relationship Id="rId6259" Type="http://schemas.openxmlformats.org/officeDocument/2006/relationships/hyperlink" Target="https://www.kegg.jp/dbget-bin/www_bget?ko:" TargetMode="External"/><Relationship Id="rId7657" Type="http://schemas.openxmlformats.org/officeDocument/2006/relationships/hyperlink" Target="https://www.kegg.jp/dbget-bin/www_bget?ko:" TargetMode="External"/><Relationship Id="rId7864" Type="http://schemas.openxmlformats.org/officeDocument/2006/relationships/hyperlink" Target="https://www.kegg.jp/dbget-bin/www_bget?ko:" TargetMode="External"/><Relationship Id="rId8708" Type="http://schemas.openxmlformats.org/officeDocument/2006/relationships/hyperlink" Target="https://www.kegg.jp/dbget-bin/www_bget?ko:K03075" TargetMode="External"/><Relationship Id="rId8915" Type="http://schemas.openxmlformats.org/officeDocument/2006/relationships/hyperlink" Target="https://www.kegg.jp/dbget-bin/www_bget?ko:" TargetMode="External"/><Relationship Id="rId10638" Type="http://schemas.openxmlformats.org/officeDocument/2006/relationships/hyperlink" Target="https://www.kegg.jp/kegg-bin/blastkoala_result_gene_list?id=fdcc166cff7cf902907463ff7eff1e42019cc537&amp;passwd=rLRQUz&amp;type=blastkoala&amp;code=user&amp;target=fig%7C1029756%2E3%2Epeg%2E3547" TargetMode="External"/><Relationship Id="rId3103" Type="http://schemas.openxmlformats.org/officeDocument/2006/relationships/hyperlink" Target="https://www.kegg.jp/dbget-bin/www_bget?ko:K05770" TargetMode="External"/><Relationship Id="rId3310" Type="http://schemas.openxmlformats.org/officeDocument/2006/relationships/hyperlink" Target="https://www.kegg.jp/dbget-bin/www_bget?ko:" TargetMode="External"/><Relationship Id="rId5068" Type="http://schemas.openxmlformats.org/officeDocument/2006/relationships/hyperlink" Target="https://www.kegg.jp/dbget-bin/www_bget?ko:" TargetMode="External"/><Relationship Id="rId6466" Type="http://schemas.openxmlformats.org/officeDocument/2006/relationships/hyperlink" Target="https://www.kegg.jp/dbget-bin/www_bget?ko:" TargetMode="External"/><Relationship Id="rId6673" Type="http://schemas.openxmlformats.org/officeDocument/2006/relationships/hyperlink" Target="https://www.kegg.jp/dbget-bin/www_bget?ko:K07708" TargetMode="External"/><Relationship Id="rId6880" Type="http://schemas.openxmlformats.org/officeDocument/2006/relationships/hyperlink" Target="https://www.kegg.jp/dbget-bin/www_bget?ko:K02939" TargetMode="External"/><Relationship Id="rId7517" Type="http://schemas.openxmlformats.org/officeDocument/2006/relationships/hyperlink" Target="https://www.kegg.jp/dbget-bin/www_bget?ko:" TargetMode="External"/><Relationship Id="rId7724" Type="http://schemas.openxmlformats.org/officeDocument/2006/relationships/hyperlink" Target="https://www.kegg.jp/dbget-bin/www_bget?ko:" TargetMode="External"/><Relationship Id="rId7931" Type="http://schemas.openxmlformats.org/officeDocument/2006/relationships/hyperlink" Target="https://www.kegg.jp/dbget-bin/www_bget?ko:" TargetMode="External"/><Relationship Id="rId231" Type="http://schemas.openxmlformats.org/officeDocument/2006/relationships/hyperlink" Target="https://www.kegg.jp/dbget-bin/www_bget?ko:K19428" TargetMode="External"/><Relationship Id="rId2869" Type="http://schemas.openxmlformats.org/officeDocument/2006/relationships/hyperlink" Target="https://www.kegg.jp/dbget-bin/www_bget?ko:" TargetMode="External"/><Relationship Id="rId5275" Type="http://schemas.openxmlformats.org/officeDocument/2006/relationships/hyperlink" Target="https://www.kegg.jp/dbget-bin/www_bget?ko:K01512" TargetMode="External"/><Relationship Id="rId5482" Type="http://schemas.openxmlformats.org/officeDocument/2006/relationships/hyperlink" Target="https://www.kegg.jp/dbget-bin/www_bget?ko:" TargetMode="External"/><Relationship Id="rId6119" Type="http://schemas.openxmlformats.org/officeDocument/2006/relationships/hyperlink" Target="https://www.kegg.jp/dbget-bin/www_bget?ko:" TargetMode="External"/><Relationship Id="rId6326" Type="http://schemas.openxmlformats.org/officeDocument/2006/relationships/hyperlink" Target="https://www.kegg.jp/dbget-bin/www_bget?ko:" TargetMode="External"/><Relationship Id="rId6533" Type="http://schemas.openxmlformats.org/officeDocument/2006/relationships/hyperlink" Target="https://www.kegg.jp/dbget-bin/www_bget?ko:" TargetMode="External"/><Relationship Id="rId6740" Type="http://schemas.openxmlformats.org/officeDocument/2006/relationships/hyperlink" Target="https://www.kegg.jp/dbget-bin/www_bget?ko:" TargetMode="External"/><Relationship Id="rId9689" Type="http://schemas.openxmlformats.org/officeDocument/2006/relationships/hyperlink" Target="https://www.kegg.jp/dbget-bin/www_bget?ko:" TargetMode="External"/><Relationship Id="rId9896" Type="http://schemas.openxmlformats.org/officeDocument/2006/relationships/hyperlink" Target="https://www.kegg.jp/dbget-bin/www_bget?ko:K18979" TargetMode="External"/><Relationship Id="rId1678" Type="http://schemas.openxmlformats.org/officeDocument/2006/relationships/hyperlink" Target="https://www.kegg.jp/kegg-bin/blastkoala_result_gene_list?id=fdcc166cff7cf902907463ff7eff1e42019cc537&amp;passwd=rLRQUz&amp;type=blastkoala&amp;code=user&amp;target=fig%7C1029756%2E3%2Epeg%2E560" TargetMode="External"/><Relationship Id="rId1885" Type="http://schemas.openxmlformats.org/officeDocument/2006/relationships/hyperlink" Target="https://www.kegg.jp/kegg-bin/blastkoala_result_gene_list?id=fdcc166cff7cf902907463ff7eff1e42019cc537&amp;passwd=rLRQUz&amp;type=blastkoala&amp;code=user&amp;target=fig%7C1029756%2E3%2Epeg%2E629" TargetMode="External"/><Relationship Id="rId2729" Type="http://schemas.openxmlformats.org/officeDocument/2006/relationships/hyperlink" Target="https://www.kegg.jp/dbget-bin/www_bget?ko:" TargetMode="External"/><Relationship Id="rId2936" Type="http://schemas.openxmlformats.org/officeDocument/2006/relationships/hyperlink" Target="https://www.kegg.jp/dbget-bin/www_bget?ko:" TargetMode="External"/><Relationship Id="rId4084" Type="http://schemas.openxmlformats.org/officeDocument/2006/relationships/hyperlink" Target="https://www.kegg.jp/dbget-bin/www_bget?ko:" TargetMode="External"/><Relationship Id="rId4291" Type="http://schemas.openxmlformats.org/officeDocument/2006/relationships/hyperlink" Target="https://www.kegg.jp/dbget-bin/www_bget?ko:K07303" TargetMode="External"/><Relationship Id="rId5135" Type="http://schemas.openxmlformats.org/officeDocument/2006/relationships/hyperlink" Target="https://www.kegg.jp/dbget-bin/www_bget?ko:" TargetMode="External"/><Relationship Id="rId5342" Type="http://schemas.openxmlformats.org/officeDocument/2006/relationships/hyperlink" Target="https://www.kegg.jp/dbget-bin/www_bget?ko:" TargetMode="External"/><Relationship Id="rId6600" Type="http://schemas.openxmlformats.org/officeDocument/2006/relationships/hyperlink" Target="https://www.kegg.jp/kegg-bin/blastkoala_result_gene_list?id=fdcc166cff7cf902907463ff7eff1e42019cc537&amp;passwd=rLRQUz&amp;type=blastkoala&amp;code=user&amp;target=fig%7C1029756%2E3%2Epeg%2E2201" TargetMode="External"/><Relationship Id="rId8498" Type="http://schemas.openxmlformats.org/officeDocument/2006/relationships/hyperlink" Target="https://www.kegg.jp/dbget-bin/www_bget?ko:" TargetMode="External"/><Relationship Id="rId9549" Type="http://schemas.openxmlformats.org/officeDocument/2006/relationships/hyperlink" Target="https://www.kegg.jp/kegg-bin/blastkoala_result_gene_list?id=fdcc166cff7cf902907463ff7eff1e42019cc537&amp;passwd=rLRQUz&amp;type=blastkoala&amp;code=user&amp;target=fig%7C1029756%2E3%2Epeg%2E3184" TargetMode="External"/><Relationship Id="rId9756" Type="http://schemas.openxmlformats.org/officeDocument/2006/relationships/hyperlink" Target="https://www.kegg.jp/kegg-bin/blastkoala_result_gene_list?id=fdcc166cff7cf902907463ff7eff1e42019cc537&amp;passwd=rLRQUz&amp;type=blastkoala&amp;code=user&amp;target=fig%7C1029756%2E3%2Epeg%2E3253" TargetMode="External"/><Relationship Id="rId9963" Type="http://schemas.openxmlformats.org/officeDocument/2006/relationships/hyperlink" Target="https://www.kegg.jp/kegg-bin/blastkoala_result_gene_list?id=fdcc166cff7cf902907463ff7eff1e42019cc537&amp;passwd=rLRQUz&amp;type=blastkoala&amp;code=user&amp;target=fig%7C1029756%2E3%2Epeg%2E3322" TargetMode="External"/><Relationship Id="rId908" Type="http://schemas.openxmlformats.org/officeDocument/2006/relationships/hyperlink" Target="https://www.kegg.jp/dbget-bin/www_bget?ko:" TargetMode="External"/><Relationship Id="rId1538" Type="http://schemas.openxmlformats.org/officeDocument/2006/relationships/hyperlink" Target="https://www.kegg.jp/dbget-bin/www_bget?ko:" TargetMode="External"/><Relationship Id="rId4151" Type="http://schemas.openxmlformats.org/officeDocument/2006/relationships/hyperlink" Target="https://www.kegg.jp/dbget-bin/www_bget?ko:K03497" TargetMode="External"/><Relationship Id="rId5202" Type="http://schemas.openxmlformats.org/officeDocument/2006/relationships/hyperlink" Target="https://www.kegg.jp/kegg-bin/blastkoala_result_gene_list?id=fdcc166cff7cf902907463ff7eff1e42019cc537&amp;passwd=rLRQUz&amp;type=blastkoala&amp;code=user&amp;target=fig%7C1029756%2E3%2Epeg%2E1735" TargetMode="External"/><Relationship Id="rId8358" Type="http://schemas.openxmlformats.org/officeDocument/2006/relationships/hyperlink" Target="https://www.kegg.jp/kegg-bin/blastkoala_result_gene_list?id=fdcc166cff7cf902907463ff7eff1e42019cc537&amp;passwd=rLRQUz&amp;type=blastkoala&amp;code=user&amp;target=fig%7C1029756%2E3%2Epeg%2E2787" TargetMode="External"/><Relationship Id="rId8565" Type="http://schemas.openxmlformats.org/officeDocument/2006/relationships/hyperlink" Target="https://www.kegg.jp/kegg-bin/blastkoala_result_gene_list?id=fdcc166cff7cf902907463ff7eff1e42019cc537&amp;passwd=rLRQUz&amp;type=blastkoala&amp;code=user&amp;target=fig%7C1029756%2E3%2Epeg%2E2856" TargetMode="External"/><Relationship Id="rId9409" Type="http://schemas.openxmlformats.org/officeDocument/2006/relationships/hyperlink" Target="https://www.kegg.jp/dbget-bin/www_bget?ko:K05844" TargetMode="External"/><Relationship Id="rId9616" Type="http://schemas.openxmlformats.org/officeDocument/2006/relationships/hyperlink" Target="https://www.kegg.jp/dbget-bin/www_bget?ko:K01259" TargetMode="External"/><Relationship Id="rId10288" Type="http://schemas.openxmlformats.org/officeDocument/2006/relationships/hyperlink" Target="https://www.kegg.jp/dbget-bin/www_bget?ko:" TargetMode="External"/><Relationship Id="rId1745" Type="http://schemas.openxmlformats.org/officeDocument/2006/relationships/hyperlink" Target="https://www.kegg.jp/dbget-bin/www_bget?ko:K00655" TargetMode="External"/><Relationship Id="rId1952" Type="http://schemas.openxmlformats.org/officeDocument/2006/relationships/hyperlink" Target="https://www.kegg.jp/dbget-bin/www_bget?ko:" TargetMode="External"/><Relationship Id="rId4011" Type="http://schemas.openxmlformats.org/officeDocument/2006/relationships/hyperlink" Target="https://www.kegg.jp/kegg-bin/blastkoala_result_gene_list?id=fdcc166cff7cf902907463ff7eff1e42019cc537&amp;passwd=rLRQUz&amp;type=blastkoala&amp;code=user&amp;target=fig%7C1029756%2E3%2Epeg%2E1338" TargetMode="External"/><Relationship Id="rId7167" Type="http://schemas.openxmlformats.org/officeDocument/2006/relationships/hyperlink" Target="https://www.kegg.jp/kegg-bin/blastkoala_result_gene_list?id=fdcc166cff7cf902907463ff7eff1e42019cc537&amp;passwd=rLRQUz&amp;type=blastkoala&amp;code=user&amp;target=fig%7C1029756%2E3%2Epeg%2E2390" TargetMode="External"/><Relationship Id="rId7374" Type="http://schemas.openxmlformats.org/officeDocument/2006/relationships/hyperlink" Target="https://www.kegg.jp/kegg-bin/blastkoala_result_gene_list?id=fdcc166cff7cf902907463ff7eff1e42019cc537&amp;passwd=rLRQUz&amp;type=blastkoala&amp;code=user&amp;target=fig%7C1029756%2E3%2Epeg%2E2459" TargetMode="External"/><Relationship Id="rId8218" Type="http://schemas.openxmlformats.org/officeDocument/2006/relationships/hyperlink" Target="https://www.kegg.jp/dbget-bin/www_bget?ko:K01653" TargetMode="External"/><Relationship Id="rId8425" Type="http://schemas.openxmlformats.org/officeDocument/2006/relationships/hyperlink" Target="https://www.kegg.jp/dbget-bin/www_bget?ko:" TargetMode="External"/><Relationship Id="rId8772" Type="http://schemas.openxmlformats.org/officeDocument/2006/relationships/hyperlink" Target="https://www.kegg.jp/kegg-bin/blastkoala_result_gene_list?id=fdcc166cff7cf902907463ff7eff1e42019cc537&amp;passwd=rLRQUz&amp;type=blastkoala&amp;code=user&amp;target=fig%7C1029756%2E3%2Epeg%2E2925" TargetMode="External"/><Relationship Id="rId9823" Type="http://schemas.openxmlformats.org/officeDocument/2006/relationships/hyperlink" Target="https://www.kegg.jp/dbget-bin/www_bget?ko:K09761" TargetMode="External"/><Relationship Id="rId10495" Type="http://schemas.openxmlformats.org/officeDocument/2006/relationships/hyperlink" Target="https://www.kegg.jp/dbget-bin/www_bget?ko:" TargetMode="External"/><Relationship Id="rId37" Type="http://schemas.openxmlformats.org/officeDocument/2006/relationships/hyperlink" Target="https://www.kegg.jp/kegg-bin/blastkoala_result_gene_list?id=fdcc166cff7cf902907463ff7eff1e42019cc537&amp;passwd=rLRQUz&amp;type=blastkoala&amp;code=user&amp;target=fig%7C1029756%2E3%2Epeg%2E13" TargetMode="External"/><Relationship Id="rId1605" Type="http://schemas.openxmlformats.org/officeDocument/2006/relationships/hyperlink" Target="https://www.kegg.jp/dbget-bin/www_bget?ko:" TargetMode="External"/><Relationship Id="rId1812" Type="http://schemas.openxmlformats.org/officeDocument/2006/relationships/hyperlink" Target="https://www.kegg.jp/dbget-bin/www_bget?ko:" TargetMode="External"/><Relationship Id="rId4968" Type="http://schemas.openxmlformats.org/officeDocument/2006/relationships/hyperlink" Target="https://www.kegg.jp/kegg-bin/blastkoala_result_gene_list?id=fdcc166cff7cf902907463ff7eff1e42019cc537&amp;passwd=rLRQUz&amp;type=blastkoala&amp;code=user&amp;target=fig%7C1029756%2E3%2Epeg%2E1657" TargetMode="External"/><Relationship Id="rId6183" Type="http://schemas.openxmlformats.org/officeDocument/2006/relationships/hyperlink" Target="https://www.kegg.jp/kegg-bin/blastkoala_result_gene_list?id=fdcc166cff7cf902907463ff7eff1e42019cc537&amp;passwd=rLRQUz&amp;type=blastkoala&amp;code=user&amp;target=fig%7C1029756%2E3%2Epeg%2E2062" TargetMode="External"/><Relationship Id="rId7027" Type="http://schemas.openxmlformats.org/officeDocument/2006/relationships/hyperlink" Target="https://www.kegg.jp/dbget-bin/www_bget?ko:K01999" TargetMode="External"/><Relationship Id="rId7234" Type="http://schemas.openxmlformats.org/officeDocument/2006/relationships/hyperlink" Target="https://www.kegg.jp/dbget-bin/www_bget?ko:K08990" TargetMode="External"/><Relationship Id="rId7581" Type="http://schemas.openxmlformats.org/officeDocument/2006/relationships/hyperlink" Target="https://www.kegg.jp/kegg-bin/blastkoala_result_gene_list?id=fdcc166cff7cf902907463ff7eff1e42019cc537&amp;passwd=rLRQUz&amp;type=blastkoala&amp;code=user&amp;target=fig%7C1029756%2E3%2Epeg%2E2528" TargetMode="External"/><Relationship Id="rId8632" Type="http://schemas.openxmlformats.org/officeDocument/2006/relationships/hyperlink" Target="https://www.kegg.jp/dbget-bin/www_bget?ko:" TargetMode="External"/><Relationship Id="rId10148" Type="http://schemas.openxmlformats.org/officeDocument/2006/relationships/hyperlink" Target="https://www.kegg.jp/dbget-bin/www_bget?ko:" TargetMode="External"/><Relationship Id="rId10355" Type="http://schemas.openxmlformats.org/officeDocument/2006/relationships/hyperlink" Target="https://www.kegg.jp/dbget-bin/www_bget?ko:" TargetMode="External"/><Relationship Id="rId10562" Type="http://schemas.openxmlformats.org/officeDocument/2006/relationships/hyperlink" Target="https://www.kegg.jp/dbget-bin/www_bget?ko:" TargetMode="External"/><Relationship Id="rId3777" Type="http://schemas.openxmlformats.org/officeDocument/2006/relationships/hyperlink" Target="https://www.kegg.jp/kegg-bin/blastkoala_result_gene_list?id=fdcc166cff7cf902907463ff7eff1e42019cc537&amp;passwd=rLRQUz&amp;type=blastkoala&amp;code=user&amp;target=fig%7C1029756%2E3%2Epeg%2E1260" TargetMode="External"/><Relationship Id="rId3984" Type="http://schemas.openxmlformats.org/officeDocument/2006/relationships/hyperlink" Target="https://www.kegg.jp/kegg-bin/blastkoala_result_gene_list?id=fdcc166cff7cf902907463ff7eff1e42019cc537&amp;passwd=rLRQUz&amp;type=blastkoala&amp;code=user&amp;target=fig%7C1029756%2E3%2Epeg%2E1329" TargetMode="External"/><Relationship Id="rId4828" Type="http://schemas.openxmlformats.org/officeDocument/2006/relationships/hyperlink" Target="https://www.kegg.jp/dbget-bin/www_bget?ko:" TargetMode="External"/><Relationship Id="rId6390" Type="http://schemas.openxmlformats.org/officeDocument/2006/relationships/hyperlink" Target="https://www.kegg.jp/kegg-bin/blastkoala_result_gene_list?id=fdcc166cff7cf902907463ff7eff1e42019cc537&amp;passwd=rLRQUz&amp;type=blastkoala&amp;code=user&amp;target=fig%7C1029756%2E3%2Epeg%2E2131" TargetMode="External"/><Relationship Id="rId7441" Type="http://schemas.openxmlformats.org/officeDocument/2006/relationships/hyperlink" Target="https://www.kegg.jp/dbget-bin/www_bget?ko:K01868" TargetMode="External"/><Relationship Id="rId9199" Type="http://schemas.openxmlformats.org/officeDocument/2006/relationships/hyperlink" Target="https://www.kegg.jp/dbget-bin/www_bget?ko:K13821" TargetMode="External"/><Relationship Id="rId10008" Type="http://schemas.openxmlformats.org/officeDocument/2006/relationships/hyperlink" Target="https://www.kegg.jp/kegg-bin/blastkoala_result_gene_list?id=fdcc166cff7cf902907463ff7eff1e42019cc537&amp;passwd=rLRQUz&amp;type=blastkoala&amp;code=user&amp;target=fig%7C1029756%2E3%2Epeg%2E3337" TargetMode="External"/><Relationship Id="rId10215" Type="http://schemas.openxmlformats.org/officeDocument/2006/relationships/hyperlink" Target="https://www.kegg.jp/kegg-bin/blastkoala_result_gene_list?id=fdcc166cff7cf902907463ff7eff1e42019cc537&amp;passwd=rLRQUz&amp;type=blastkoala&amp;code=user&amp;target=fig%7C1029756%2E3%2Epeg%2E3406" TargetMode="External"/><Relationship Id="rId10422" Type="http://schemas.openxmlformats.org/officeDocument/2006/relationships/hyperlink" Target="https://www.kegg.jp/kegg-bin/blastkoala_result_gene_list?id=fdcc166cff7cf902907463ff7eff1e42019cc537&amp;passwd=rLRQUz&amp;type=blastkoala&amp;code=user&amp;target=fig%7C1029756%2E3%2Epeg%2E3475" TargetMode="External"/><Relationship Id="rId698" Type="http://schemas.openxmlformats.org/officeDocument/2006/relationships/hyperlink" Target="https://www.kegg.jp/dbget-bin/www_bget?ko:" TargetMode="External"/><Relationship Id="rId2379" Type="http://schemas.openxmlformats.org/officeDocument/2006/relationships/hyperlink" Target="https://www.kegg.jp/kegg-bin/blastkoala_result_gene_list?id=fdcc166cff7cf902907463ff7eff1e42019cc537&amp;passwd=rLRQUz&amp;type=blastkoala&amp;code=user&amp;target=fig%7C1029756%2E3%2Epeg%2E793" TargetMode="External"/><Relationship Id="rId2586" Type="http://schemas.openxmlformats.org/officeDocument/2006/relationships/hyperlink" Target="https://www.kegg.jp/kegg-bin/blastkoala_result_gene_list?id=fdcc166cff7cf902907463ff7eff1e42019cc537&amp;passwd=rLRQUz&amp;type=blastkoala&amp;code=user&amp;target=fig%7C1029756%2E3%2Epeg%2E862" TargetMode="External"/><Relationship Id="rId2793" Type="http://schemas.openxmlformats.org/officeDocument/2006/relationships/hyperlink" Target="https://www.kegg.jp/kegg-bin/blastkoala_result_gene_list?id=fdcc166cff7cf902907463ff7eff1e42019cc537&amp;passwd=rLRQUz&amp;type=blastkoala&amp;code=user&amp;target=fig%7C1029756%2E3%2Epeg%2E931" TargetMode="External"/><Relationship Id="rId3637" Type="http://schemas.openxmlformats.org/officeDocument/2006/relationships/hyperlink" Target="https://www.kegg.jp/dbget-bin/www_bget?ko:" TargetMode="External"/><Relationship Id="rId3844" Type="http://schemas.openxmlformats.org/officeDocument/2006/relationships/hyperlink" Target="https://www.kegg.jp/dbget-bin/www_bget?ko:" TargetMode="External"/><Relationship Id="rId6043" Type="http://schemas.openxmlformats.org/officeDocument/2006/relationships/hyperlink" Target="https://www.kegg.jp/dbget-bin/www_bget?ko:" TargetMode="External"/><Relationship Id="rId6250" Type="http://schemas.openxmlformats.org/officeDocument/2006/relationships/hyperlink" Target="https://www.kegg.jp/dbget-bin/www_bget?ko:K03655" TargetMode="External"/><Relationship Id="rId7301" Type="http://schemas.openxmlformats.org/officeDocument/2006/relationships/hyperlink" Target="https://www.kegg.jp/dbget-bin/www_bget?ko:" TargetMode="External"/><Relationship Id="rId558" Type="http://schemas.openxmlformats.org/officeDocument/2006/relationships/hyperlink" Target="https://www.kegg.jp/dbget-bin/www_bget?ko:" TargetMode="External"/><Relationship Id="rId765" Type="http://schemas.openxmlformats.org/officeDocument/2006/relationships/hyperlink" Target="https://www.kegg.jp/dbget-bin/www_bget?ko:K06950" TargetMode="External"/><Relationship Id="rId972" Type="http://schemas.openxmlformats.org/officeDocument/2006/relationships/hyperlink" Target="https://www.kegg.jp/dbget-bin/www_bget?ko:" TargetMode="External"/><Relationship Id="rId1188" Type="http://schemas.openxmlformats.org/officeDocument/2006/relationships/hyperlink" Target="https://www.kegg.jp/dbget-bin/www_bget?ko:" TargetMode="External"/><Relationship Id="rId1395" Type="http://schemas.openxmlformats.org/officeDocument/2006/relationships/hyperlink" Target="https://www.kegg.jp/dbget-bin/www_bget?ko:" TargetMode="External"/><Relationship Id="rId2239" Type="http://schemas.openxmlformats.org/officeDocument/2006/relationships/hyperlink" Target="https://www.kegg.jp/dbget-bin/www_bget?ko:" TargetMode="External"/><Relationship Id="rId2446" Type="http://schemas.openxmlformats.org/officeDocument/2006/relationships/hyperlink" Target="https://www.kegg.jp/dbget-bin/www_bget?ko:K02391" TargetMode="External"/><Relationship Id="rId2653" Type="http://schemas.openxmlformats.org/officeDocument/2006/relationships/hyperlink" Target="https://www.kegg.jp/dbget-bin/www_bget?ko:" TargetMode="External"/><Relationship Id="rId2860" Type="http://schemas.openxmlformats.org/officeDocument/2006/relationships/hyperlink" Target="https://www.kegg.jp/dbget-bin/www_bget?ko:" TargetMode="External"/><Relationship Id="rId3704" Type="http://schemas.openxmlformats.org/officeDocument/2006/relationships/hyperlink" Target="https://www.kegg.jp/dbget-bin/www_bget?ko:K03088" TargetMode="External"/><Relationship Id="rId6110" Type="http://schemas.openxmlformats.org/officeDocument/2006/relationships/hyperlink" Target="https://www.kegg.jp/dbget-bin/www_bget?ko:" TargetMode="External"/><Relationship Id="rId9059" Type="http://schemas.openxmlformats.org/officeDocument/2006/relationships/hyperlink" Target="https://www.kegg.jp/dbget-bin/www_bget?ko:K11069" TargetMode="External"/><Relationship Id="rId9266" Type="http://schemas.openxmlformats.org/officeDocument/2006/relationships/hyperlink" Target="https://www.kegg.jp/dbget-bin/www_bget?ko:" TargetMode="External"/><Relationship Id="rId9473" Type="http://schemas.openxmlformats.org/officeDocument/2006/relationships/hyperlink" Target="https://www.kegg.jp/dbget-bin/www_bget?ko:" TargetMode="External"/><Relationship Id="rId9680" Type="http://schemas.openxmlformats.org/officeDocument/2006/relationships/hyperlink" Target="https://www.kegg.jp/dbget-bin/www_bget?ko:K06442" TargetMode="External"/><Relationship Id="rId418" Type="http://schemas.openxmlformats.org/officeDocument/2006/relationships/hyperlink" Target="https://www.kegg.jp/kegg-bin/blastkoala_result_gene_list?id=fdcc166cff7cf902907463ff7eff1e42019cc537&amp;passwd=rLRQUz&amp;type=blastkoala&amp;code=user&amp;target=fig%7C1029756%2E3%2Epeg%2E140" TargetMode="External"/><Relationship Id="rId625" Type="http://schemas.openxmlformats.org/officeDocument/2006/relationships/hyperlink" Target="https://www.kegg.jp/kegg-bin/blastkoala_result_gene_list?id=fdcc166cff7cf902907463ff7eff1e42019cc537&amp;passwd=rLRQUz&amp;type=blastkoala&amp;code=user&amp;target=fig%7C1029756%2E3%2Epeg%2E209" TargetMode="External"/><Relationship Id="rId832" Type="http://schemas.openxmlformats.org/officeDocument/2006/relationships/hyperlink" Target="https://www.kegg.jp/kegg-bin/blastkoala_result_gene_list?id=fdcc166cff7cf902907463ff7eff1e42019cc537&amp;passwd=rLRQUz&amp;type=blastkoala&amp;code=user&amp;target=fig%7C1029756%2E3%2Epeg%2E278" TargetMode="External"/><Relationship Id="rId1048" Type="http://schemas.openxmlformats.org/officeDocument/2006/relationships/hyperlink" Target="https://www.kegg.jp/kegg-bin/blastkoala_result_gene_list?id=fdcc166cff7cf902907463ff7eff1e42019cc537&amp;passwd=rLRQUz&amp;type=blastkoala&amp;code=user&amp;target=fig%7C1029756%2E3%2Epeg%2E350" TargetMode="External"/><Relationship Id="rId1255" Type="http://schemas.openxmlformats.org/officeDocument/2006/relationships/hyperlink" Target="https://www.kegg.jp/kegg-bin/blastkoala_result_gene_list?id=fdcc166cff7cf902907463ff7eff1e42019cc537&amp;passwd=rLRQUz&amp;type=blastkoala&amp;code=user&amp;target=fig%7C1029756%2E3%2Epeg%2E419" TargetMode="External"/><Relationship Id="rId1462" Type="http://schemas.openxmlformats.org/officeDocument/2006/relationships/hyperlink" Target="https://www.kegg.jp/kegg-bin/blastkoala_result_gene_list?id=fdcc166cff7cf902907463ff7eff1e42019cc537&amp;passwd=rLRQUz&amp;type=blastkoala&amp;code=user&amp;target=fig%7C1029756%2E3%2Epeg%2E488" TargetMode="External"/><Relationship Id="rId2306" Type="http://schemas.openxmlformats.org/officeDocument/2006/relationships/hyperlink" Target="https://www.kegg.jp/dbget-bin/www_bget?ko:K00376" TargetMode="External"/><Relationship Id="rId2513" Type="http://schemas.openxmlformats.org/officeDocument/2006/relationships/hyperlink" Target="https://www.kegg.jp/dbget-bin/www_bget?ko:K01940" TargetMode="External"/><Relationship Id="rId3911" Type="http://schemas.openxmlformats.org/officeDocument/2006/relationships/hyperlink" Target="https://www.kegg.jp/dbget-bin/www_bget?ko:" TargetMode="External"/><Relationship Id="rId5669" Type="http://schemas.openxmlformats.org/officeDocument/2006/relationships/hyperlink" Target="https://www.kegg.jp/dbget-bin/www_bget?ko:" TargetMode="External"/><Relationship Id="rId5876" Type="http://schemas.openxmlformats.org/officeDocument/2006/relationships/hyperlink" Target="https://www.kegg.jp/dbget-bin/www_bget?ko:" TargetMode="External"/><Relationship Id="rId8075" Type="http://schemas.openxmlformats.org/officeDocument/2006/relationships/hyperlink" Target="https://www.kegg.jp/dbget-bin/www_bget?ko:" TargetMode="External"/><Relationship Id="rId8282" Type="http://schemas.openxmlformats.org/officeDocument/2006/relationships/hyperlink" Target="https://www.kegg.jp/dbget-bin/www_bget?ko:" TargetMode="External"/><Relationship Id="rId9126" Type="http://schemas.openxmlformats.org/officeDocument/2006/relationships/hyperlink" Target="https://www.kegg.jp/kegg-bin/blastkoala_result_gene_list?id=fdcc166cff7cf902907463ff7eff1e42019cc537&amp;passwd=rLRQUz&amp;type=blastkoala&amp;code=user&amp;target=fig%7C1029756%2E3%2Epeg%2E3043" TargetMode="External"/><Relationship Id="rId9333" Type="http://schemas.openxmlformats.org/officeDocument/2006/relationships/hyperlink" Target="https://www.kegg.jp/kegg-bin/blastkoala_result_gene_list?id=fdcc166cff7cf902907463ff7eff1e42019cc537&amp;passwd=rLRQUz&amp;type=blastkoala&amp;code=user&amp;target=fig%7C1029756%2E3%2Epeg%2E3112" TargetMode="External"/><Relationship Id="rId9540" Type="http://schemas.openxmlformats.org/officeDocument/2006/relationships/hyperlink" Target="https://www.kegg.jp/kegg-bin/blastkoala_result_gene_list?id=fdcc166cff7cf902907463ff7eff1e42019cc537&amp;passwd=rLRQUz&amp;type=blastkoala&amp;code=user&amp;target=fig%7C1029756%2E3%2Epeg%2E3181" TargetMode="External"/><Relationship Id="rId1115" Type="http://schemas.openxmlformats.org/officeDocument/2006/relationships/hyperlink" Target="https://www.kegg.jp/dbget-bin/www_bget?ko:" TargetMode="External"/><Relationship Id="rId1322" Type="http://schemas.openxmlformats.org/officeDocument/2006/relationships/hyperlink" Target="https://www.kegg.jp/dbget-bin/www_bget?ko:" TargetMode="External"/><Relationship Id="rId2720" Type="http://schemas.openxmlformats.org/officeDocument/2006/relationships/hyperlink" Target="https://www.kegg.jp/dbget-bin/www_bget?ko:K01838" TargetMode="External"/><Relationship Id="rId4478" Type="http://schemas.openxmlformats.org/officeDocument/2006/relationships/hyperlink" Target="https://www.kegg.jp/dbget-bin/www_bget?ko:" TargetMode="External"/><Relationship Id="rId5529" Type="http://schemas.openxmlformats.org/officeDocument/2006/relationships/hyperlink" Target="https://www.kegg.jp/kegg-bin/blastkoala_result_gene_list?id=fdcc166cff7cf902907463ff7eff1e42019cc537&amp;passwd=rLRQUz&amp;type=blastkoala&amp;code=user&amp;target=fig%7C1029756%2E3%2Epeg%2E1844" TargetMode="External"/><Relationship Id="rId6927" Type="http://schemas.openxmlformats.org/officeDocument/2006/relationships/hyperlink" Target="https://www.kegg.jp/kegg-bin/blastkoala_result_gene_list?id=fdcc166cff7cf902907463ff7eff1e42019cc537&amp;passwd=rLRQUz&amp;type=blastkoala&amp;code=user&amp;target=fig%7C1029756%2E3%2Epeg%2E2310" TargetMode="External"/><Relationship Id="rId7091" Type="http://schemas.openxmlformats.org/officeDocument/2006/relationships/hyperlink" Target="https://www.kegg.jp/dbget-bin/www_bget?ko:" TargetMode="External"/><Relationship Id="rId8142" Type="http://schemas.openxmlformats.org/officeDocument/2006/relationships/hyperlink" Target="https://www.kegg.jp/kegg-bin/blastkoala_result_gene_list?id=fdcc166cff7cf902907463ff7eff1e42019cc537&amp;passwd=rLRQUz&amp;type=blastkoala&amp;code=user&amp;target=fig%7C1029756%2E3%2Epeg%2E2715" TargetMode="External"/><Relationship Id="rId9400" Type="http://schemas.openxmlformats.org/officeDocument/2006/relationships/hyperlink" Target="https://www.kegg.jp/dbget-bin/www_bget?ko:K00428" TargetMode="External"/><Relationship Id="rId10072" Type="http://schemas.openxmlformats.org/officeDocument/2006/relationships/hyperlink" Target="https://www.kegg.jp/dbget-bin/www_bget?ko:K07002" TargetMode="External"/><Relationship Id="rId3287" Type="http://schemas.openxmlformats.org/officeDocument/2006/relationships/hyperlink" Target="https://www.kegg.jp/dbget-bin/www_bget?ko:" TargetMode="External"/><Relationship Id="rId4338" Type="http://schemas.openxmlformats.org/officeDocument/2006/relationships/hyperlink" Target="https://www.kegg.jp/kegg-bin/blastkoala_result_gene_list?id=fdcc166cff7cf902907463ff7eff1e42019cc537&amp;passwd=rLRQUz&amp;type=blastkoala&amp;code=user&amp;target=fig%7C1029756%2E3%2Epeg%2E1447" TargetMode="External"/><Relationship Id="rId4685" Type="http://schemas.openxmlformats.org/officeDocument/2006/relationships/hyperlink" Target="https://www.kegg.jp/dbget-bin/www_bget?ko:" TargetMode="External"/><Relationship Id="rId4892" Type="http://schemas.openxmlformats.org/officeDocument/2006/relationships/hyperlink" Target="https://www.kegg.jp/dbget-bin/www_bget?ko:" TargetMode="External"/><Relationship Id="rId5736" Type="http://schemas.openxmlformats.org/officeDocument/2006/relationships/hyperlink" Target="https://www.kegg.jp/kegg-bin/blastkoala_result_gene_list?id=fdcc166cff7cf902907463ff7eff1e42019cc537&amp;passwd=rLRQUz&amp;type=blastkoala&amp;code=user&amp;target=fig%7C1029756%2E3%2Epeg%2E1913" TargetMode="External"/><Relationship Id="rId5943" Type="http://schemas.openxmlformats.org/officeDocument/2006/relationships/hyperlink" Target="https://www.kegg.jp/kegg-bin/blastkoala_result_gene_list?id=fdcc166cff7cf902907463ff7eff1e42019cc537&amp;passwd=rLRQUz&amp;type=blastkoala&amp;code=user&amp;target=fig%7C1029756%2E3%2Epeg%2E1982" TargetMode="External"/><Relationship Id="rId8002" Type="http://schemas.openxmlformats.org/officeDocument/2006/relationships/hyperlink" Target="https://www.kegg.jp/dbget-bin/www_bget?ko:K06137" TargetMode="External"/><Relationship Id="rId2096" Type="http://schemas.openxmlformats.org/officeDocument/2006/relationships/hyperlink" Target="https://www.kegg.jp/dbget-bin/www_bget?ko:" TargetMode="External"/><Relationship Id="rId3494" Type="http://schemas.openxmlformats.org/officeDocument/2006/relationships/hyperlink" Target="https://www.kegg.jp/dbget-bin/www_bget?ko:" TargetMode="External"/><Relationship Id="rId4545" Type="http://schemas.openxmlformats.org/officeDocument/2006/relationships/hyperlink" Target="https://www.kegg.jp/kegg-bin/blastkoala_result_gene_list?id=fdcc166cff7cf902907463ff7eff1e42019cc537&amp;passwd=rLRQUz&amp;type=blastkoala&amp;code=user&amp;target=fig%7C1029756%2E3%2Epeg%2E1516" TargetMode="External"/><Relationship Id="rId4752" Type="http://schemas.openxmlformats.org/officeDocument/2006/relationships/hyperlink" Target="https://www.kegg.jp/kegg-bin/blastkoala_result_gene_list?id=fdcc166cff7cf902907463ff7eff1e42019cc537&amp;passwd=rLRQUz&amp;type=blastkoala&amp;code=user&amp;target=fig%7C1029756%2E3%2Epeg%2E1585" TargetMode="External"/><Relationship Id="rId5803" Type="http://schemas.openxmlformats.org/officeDocument/2006/relationships/hyperlink" Target="https://www.kegg.jp/dbget-bin/www_bget?ko:K03116" TargetMode="External"/><Relationship Id="rId8959" Type="http://schemas.openxmlformats.org/officeDocument/2006/relationships/hyperlink" Target="https://www.kegg.jp/dbget-bin/www_bget?ko:" TargetMode="External"/><Relationship Id="rId3147" Type="http://schemas.openxmlformats.org/officeDocument/2006/relationships/hyperlink" Target="https://www.kegg.jp/kegg-bin/blastkoala_result_gene_list?id=fdcc166cff7cf902907463ff7eff1e42019cc537&amp;passwd=rLRQUz&amp;type=blastkoala&amp;code=user&amp;target=fig%7C1029756%2E3%2Epeg%2E1049" TargetMode="External"/><Relationship Id="rId3354" Type="http://schemas.openxmlformats.org/officeDocument/2006/relationships/hyperlink" Target="https://www.kegg.jp/kegg-bin/blastkoala_result_gene_list?id=fdcc166cff7cf902907463ff7eff1e42019cc537&amp;passwd=rLRQUz&amp;type=blastkoala&amp;code=user&amp;target=fig%7C1029756%2E3%2Epeg%2E1118" TargetMode="External"/><Relationship Id="rId3561" Type="http://schemas.openxmlformats.org/officeDocument/2006/relationships/hyperlink" Target="https://www.kegg.jp/kegg-bin/blastkoala_result_gene_list?id=fdcc166cff7cf902907463ff7eff1e42019cc537&amp;passwd=rLRQUz&amp;type=blastkoala&amp;code=user&amp;target=fig%7C1029756%2E3%2Epeg%2E1188" TargetMode="External"/><Relationship Id="rId4405" Type="http://schemas.openxmlformats.org/officeDocument/2006/relationships/hyperlink" Target="https://www.kegg.jp/dbget-bin/www_bget?ko:K02049" TargetMode="External"/><Relationship Id="rId4612" Type="http://schemas.openxmlformats.org/officeDocument/2006/relationships/hyperlink" Target="https://www.kegg.jp/dbget-bin/www_bget?ko:K02600" TargetMode="External"/><Relationship Id="rId7768" Type="http://schemas.openxmlformats.org/officeDocument/2006/relationships/hyperlink" Target="https://www.kegg.jp/dbget-bin/www_bget?ko:K00127" TargetMode="External"/><Relationship Id="rId7975" Type="http://schemas.openxmlformats.org/officeDocument/2006/relationships/hyperlink" Target="https://www.kegg.jp/dbget-bin/www_bget?ko:K00390" TargetMode="External"/><Relationship Id="rId8819" Type="http://schemas.openxmlformats.org/officeDocument/2006/relationships/hyperlink" Target="https://www.kegg.jp/dbget-bin/www_bget?ko:" TargetMode="External"/><Relationship Id="rId275" Type="http://schemas.openxmlformats.org/officeDocument/2006/relationships/hyperlink" Target="https://www.kegg.jp/dbget-bin/www_bget?ko:" TargetMode="External"/><Relationship Id="rId482" Type="http://schemas.openxmlformats.org/officeDocument/2006/relationships/hyperlink" Target="https://www.kegg.jp/dbget-bin/www_bget?ko:" TargetMode="External"/><Relationship Id="rId2163" Type="http://schemas.openxmlformats.org/officeDocument/2006/relationships/hyperlink" Target="https://www.kegg.jp/kegg-bin/blastkoala_result_gene_list?id=fdcc166cff7cf902907463ff7eff1e42019cc537&amp;passwd=rLRQUz&amp;type=blastkoala&amp;code=user&amp;target=fig%7C1029756%2E3%2Epeg%2E721" TargetMode="External"/><Relationship Id="rId2370" Type="http://schemas.openxmlformats.org/officeDocument/2006/relationships/hyperlink" Target="https://www.kegg.jp/kegg-bin/blastkoala_result_gene_list?id=fdcc166cff7cf902907463ff7eff1e42019cc537&amp;passwd=rLRQUz&amp;type=blastkoala&amp;code=user&amp;target=fig%7C1029756%2E3%2Epeg%2E790" TargetMode="External"/><Relationship Id="rId3007" Type="http://schemas.openxmlformats.org/officeDocument/2006/relationships/hyperlink" Target="https://www.kegg.jp/dbget-bin/www_bget?ko:" TargetMode="External"/><Relationship Id="rId3214" Type="http://schemas.openxmlformats.org/officeDocument/2006/relationships/hyperlink" Target="https://www.kegg.jp/dbget-bin/www_bget?ko:K00979" TargetMode="External"/><Relationship Id="rId3421" Type="http://schemas.openxmlformats.org/officeDocument/2006/relationships/hyperlink" Target="https://www.kegg.jp/dbget-bin/www_bget?ko:K03406" TargetMode="External"/><Relationship Id="rId6577" Type="http://schemas.openxmlformats.org/officeDocument/2006/relationships/hyperlink" Target="https://www.kegg.jp/dbget-bin/www_bget?ko:" TargetMode="External"/><Relationship Id="rId6784" Type="http://schemas.openxmlformats.org/officeDocument/2006/relationships/hyperlink" Target="https://www.kegg.jp/dbget-bin/www_bget?ko:K03750" TargetMode="External"/><Relationship Id="rId6991" Type="http://schemas.openxmlformats.org/officeDocument/2006/relationships/hyperlink" Target="https://www.kegg.jp/dbget-bin/www_bget?ko:K01782" TargetMode="External"/><Relationship Id="rId7628" Type="http://schemas.openxmlformats.org/officeDocument/2006/relationships/hyperlink" Target="https://www.kegg.jp/dbget-bin/www_bget?ko:" TargetMode="External"/><Relationship Id="rId7835" Type="http://schemas.openxmlformats.org/officeDocument/2006/relationships/hyperlink" Target="https://www.kegg.jp/dbget-bin/www_bget?ko:K21023" TargetMode="External"/><Relationship Id="rId9190" Type="http://schemas.openxmlformats.org/officeDocument/2006/relationships/hyperlink" Target="https://www.kegg.jp/dbget-bin/www_bget?ko:K01286" TargetMode="External"/><Relationship Id="rId135" Type="http://schemas.openxmlformats.org/officeDocument/2006/relationships/hyperlink" Target="https://www.kegg.jp/dbget-bin/www_bget?ko:K03296" TargetMode="External"/><Relationship Id="rId342" Type="http://schemas.openxmlformats.org/officeDocument/2006/relationships/hyperlink" Target="https://www.kegg.jp/dbget-bin/www_bget?ko:" TargetMode="External"/><Relationship Id="rId2023" Type="http://schemas.openxmlformats.org/officeDocument/2006/relationships/hyperlink" Target="https://www.kegg.jp/dbget-bin/www_bget?ko:K02030" TargetMode="External"/><Relationship Id="rId2230" Type="http://schemas.openxmlformats.org/officeDocument/2006/relationships/hyperlink" Target="https://www.kegg.jp/dbget-bin/www_bget?ko:" TargetMode="External"/><Relationship Id="rId5179" Type="http://schemas.openxmlformats.org/officeDocument/2006/relationships/hyperlink" Target="https://www.kegg.jp/dbget-bin/www_bget?ko:K07240" TargetMode="External"/><Relationship Id="rId5386" Type="http://schemas.openxmlformats.org/officeDocument/2006/relationships/hyperlink" Target="https://www.kegg.jp/dbget-bin/www_bget?ko:K02231" TargetMode="External"/><Relationship Id="rId5593" Type="http://schemas.openxmlformats.org/officeDocument/2006/relationships/hyperlink" Target="https://www.kegg.jp/dbget-bin/www_bget?ko:K02355" TargetMode="External"/><Relationship Id="rId6437" Type="http://schemas.openxmlformats.org/officeDocument/2006/relationships/hyperlink" Target="https://www.kegg.jp/dbget-bin/www_bget?ko:" TargetMode="External"/><Relationship Id="rId6644" Type="http://schemas.openxmlformats.org/officeDocument/2006/relationships/hyperlink" Target="https://www.kegg.jp/dbget-bin/www_bget?ko:K02519" TargetMode="External"/><Relationship Id="rId9050" Type="http://schemas.openxmlformats.org/officeDocument/2006/relationships/hyperlink" Target="https://www.kegg.jp/dbget-bin/www_bget?ko:" TargetMode="External"/><Relationship Id="rId10609" Type="http://schemas.openxmlformats.org/officeDocument/2006/relationships/hyperlink" Target="https://www.kegg.jp/dbget-bin/www_bget?ko:" TargetMode="External"/><Relationship Id="rId202" Type="http://schemas.openxmlformats.org/officeDocument/2006/relationships/hyperlink" Target="https://www.kegg.jp/kegg-bin/blastkoala_result_gene_list?id=fdcc166cff7cf902907463ff7eff1e42019cc537&amp;passwd=rLRQUz&amp;type=blastkoala&amp;code=user&amp;target=fig%7C1029756%2E3%2Epeg%2E68" TargetMode="External"/><Relationship Id="rId4195" Type="http://schemas.openxmlformats.org/officeDocument/2006/relationships/hyperlink" Target="https://www.kegg.jp/dbget-bin/www_bget?ko:" TargetMode="External"/><Relationship Id="rId5039" Type="http://schemas.openxmlformats.org/officeDocument/2006/relationships/hyperlink" Target="https://www.kegg.jp/dbget-bin/www_bget?ko:K13735" TargetMode="External"/><Relationship Id="rId5246" Type="http://schemas.openxmlformats.org/officeDocument/2006/relationships/hyperlink" Target="https://www.kegg.jp/dbget-bin/www_bget?ko:" TargetMode="External"/><Relationship Id="rId5453" Type="http://schemas.openxmlformats.org/officeDocument/2006/relationships/hyperlink" Target="https://www.kegg.jp/dbget-bin/www_bget?ko:" TargetMode="External"/><Relationship Id="rId6504" Type="http://schemas.openxmlformats.org/officeDocument/2006/relationships/hyperlink" Target="https://www.kegg.jp/kegg-bin/blastkoala_result_gene_list?id=fdcc166cff7cf902907463ff7eff1e42019cc537&amp;passwd=rLRQUz&amp;type=blastkoala&amp;code=user&amp;target=fig%7C1029756%2E3%2Epeg%2E2169" TargetMode="External"/><Relationship Id="rId6851" Type="http://schemas.openxmlformats.org/officeDocument/2006/relationships/hyperlink" Target="https://www.kegg.jp/dbget-bin/www_bget?ko:" TargetMode="External"/><Relationship Id="rId7902" Type="http://schemas.openxmlformats.org/officeDocument/2006/relationships/hyperlink" Target="https://www.kegg.jp/kegg-bin/blastkoala_result_gene_list?id=fdcc166cff7cf902907463ff7eff1e42019cc537&amp;passwd=rLRQUz&amp;type=blastkoala&amp;code=user&amp;target=fig%7C1029756%2E3%2Epeg%2E2635" TargetMode="External"/><Relationship Id="rId1789" Type="http://schemas.openxmlformats.org/officeDocument/2006/relationships/hyperlink" Target="https://www.kegg.jp/kegg-bin/blastkoala_result_gene_list?id=fdcc166cff7cf902907463ff7eff1e42019cc537&amp;passwd=rLRQUz&amp;type=blastkoala&amp;code=user&amp;target=fig%7C1029756%2E3%2Epeg%2E597" TargetMode="External"/><Relationship Id="rId1996" Type="http://schemas.openxmlformats.org/officeDocument/2006/relationships/hyperlink" Target="https://www.kegg.jp/dbget-bin/www_bget?ko:" TargetMode="External"/><Relationship Id="rId4055" Type="http://schemas.openxmlformats.org/officeDocument/2006/relationships/hyperlink" Target="https://www.kegg.jp/dbget-bin/www_bget?ko:" TargetMode="External"/><Relationship Id="rId4262" Type="http://schemas.openxmlformats.org/officeDocument/2006/relationships/hyperlink" Target="https://www.kegg.jp/dbget-bin/www_bget?ko:" TargetMode="External"/><Relationship Id="rId5106" Type="http://schemas.openxmlformats.org/officeDocument/2006/relationships/hyperlink" Target="https://www.kegg.jp/kegg-bin/blastkoala_result_gene_list?id=fdcc166cff7cf902907463ff7eff1e42019cc537&amp;passwd=rLRQUz&amp;type=blastkoala&amp;code=user&amp;target=fig%7C1029756%2E3%2Epeg%2E1703" TargetMode="External"/><Relationship Id="rId5660" Type="http://schemas.openxmlformats.org/officeDocument/2006/relationships/hyperlink" Target="https://www.kegg.jp/dbget-bin/www_bget?ko:" TargetMode="External"/><Relationship Id="rId6711" Type="http://schemas.openxmlformats.org/officeDocument/2006/relationships/hyperlink" Target="https://www.kegg.jp/kegg-bin/blastkoala_result_gene_list?id=fdcc166cff7cf902907463ff7eff1e42019cc537&amp;passwd=rLRQUz&amp;type=blastkoala&amp;code=user&amp;target=fig%7C1029756%2E3%2Epeg%2E2238" TargetMode="External"/><Relationship Id="rId8469" Type="http://schemas.openxmlformats.org/officeDocument/2006/relationships/hyperlink" Target="https://www.kegg.jp/kegg-bin/blastkoala_result_gene_list?id=fdcc166cff7cf902907463ff7eff1e42019cc537&amp;passwd=rLRQUz&amp;type=blastkoala&amp;code=user&amp;target=fig%7C1029756%2E3%2Epeg%2E2824" TargetMode="External"/><Relationship Id="rId9867" Type="http://schemas.openxmlformats.org/officeDocument/2006/relationships/hyperlink" Target="https://www.kegg.jp/kegg-bin/blastkoala_result_gene_list?id=fdcc166cff7cf902907463ff7eff1e42019cc537&amp;passwd=rLRQUz&amp;type=blastkoala&amp;code=user&amp;target=fig%7C1029756%2E3%2Epeg%2E3290" TargetMode="External"/><Relationship Id="rId1649" Type="http://schemas.openxmlformats.org/officeDocument/2006/relationships/hyperlink" Target="https://www.kegg.jp/dbget-bin/www_bget?ko:K03536" TargetMode="External"/><Relationship Id="rId1856" Type="http://schemas.openxmlformats.org/officeDocument/2006/relationships/hyperlink" Target="https://www.kegg.jp/dbget-bin/www_bget?ko:K07114" TargetMode="External"/><Relationship Id="rId2907" Type="http://schemas.openxmlformats.org/officeDocument/2006/relationships/hyperlink" Target="https://www.kegg.jp/kegg-bin/blastkoala_result_gene_list?id=fdcc166cff7cf902907463ff7eff1e42019cc537&amp;passwd=rLRQUz&amp;type=blastkoala&amp;code=user&amp;target=fig%7C1029756%2E3%2Epeg%2E969" TargetMode="External"/><Relationship Id="rId3071" Type="http://schemas.openxmlformats.org/officeDocument/2006/relationships/hyperlink" Target="https://www.kegg.jp/dbget-bin/www_bget?ko:" TargetMode="External"/><Relationship Id="rId5313" Type="http://schemas.openxmlformats.org/officeDocument/2006/relationships/hyperlink" Target="https://www.kegg.jp/kegg-bin/blastkoala_result_gene_list?id=fdcc166cff7cf902907463ff7eff1e42019cc537&amp;passwd=rLRQUz&amp;type=blastkoala&amp;code=user&amp;target=fig%7C1029756%2E3%2Epeg%2E1772" TargetMode="External"/><Relationship Id="rId5520" Type="http://schemas.openxmlformats.org/officeDocument/2006/relationships/hyperlink" Target="https://www.kegg.jp/kegg-bin/blastkoala_result_gene_list?id=fdcc166cff7cf902907463ff7eff1e42019cc537&amp;passwd=rLRQUz&amp;type=blastkoala&amp;code=user&amp;target=fig%7C1029756%2E3%2Epeg%2E1841" TargetMode="External"/><Relationship Id="rId7278" Type="http://schemas.openxmlformats.org/officeDocument/2006/relationships/hyperlink" Target="https://www.kegg.jp/kegg-bin/blastkoala_result_gene_list?id=fdcc166cff7cf902907463ff7eff1e42019cc537&amp;passwd=rLRQUz&amp;type=blastkoala&amp;code=user&amp;target=fig%7C1029756%2E3%2Epeg%2E2427" TargetMode="External"/><Relationship Id="rId8676" Type="http://schemas.openxmlformats.org/officeDocument/2006/relationships/hyperlink" Target="https://www.kegg.jp/kegg-bin/blastkoala_result_gene_list?id=fdcc166cff7cf902907463ff7eff1e42019cc537&amp;passwd=rLRQUz&amp;type=blastkoala&amp;code=user&amp;target=fig%7C1029756%2E3%2Epeg%2E2893" TargetMode="External"/><Relationship Id="rId8883" Type="http://schemas.openxmlformats.org/officeDocument/2006/relationships/hyperlink" Target="https://www.kegg.jp/kegg-bin/blastkoala_result_gene_list?id=fdcc166cff7cf902907463ff7eff1e42019cc537&amp;passwd=rLRQUz&amp;type=blastkoala&amp;code=user&amp;target=fig%7C1029756%2E3%2Epeg%2E2962" TargetMode="External"/><Relationship Id="rId9727" Type="http://schemas.openxmlformats.org/officeDocument/2006/relationships/hyperlink" Target="https://www.kegg.jp/dbget-bin/www_bget?ko:K00342" TargetMode="External"/><Relationship Id="rId9934" Type="http://schemas.openxmlformats.org/officeDocument/2006/relationships/hyperlink" Target="https://www.kegg.jp/dbget-bin/www_bget?ko:K00969" TargetMode="External"/><Relationship Id="rId10399" Type="http://schemas.openxmlformats.org/officeDocument/2006/relationships/hyperlink" Target="https://www.kegg.jp/dbget-bin/www_bget?ko:" TargetMode="External"/><Relationship Id="rId1509" Type="http://schemas.openxmlformats.org/officeDocument/2006/relationships/hyperlink" Target="https://www.kegg.jp/dbget-bin/www_bget?ko:K03560" TargetMode="External"/><Relationship Id="rId1716" Type="http://schemas.openxmlformats.org/officeDocument/2006/relationships/hyperlink" Target="https://www.kegg.jp/dbget-bin/www_bget?ko:" TargetMode="External"/><Relationship Id="rId1923" Type="http://schemas.openxmlformats.org/officeDocument/2006/relationships/hyperlink" Target="https://www.kegg.jp/dbget-bin/www_bget?ko:" TargetMode="External"/><Relationship Id="rId4122" Type="http://schemas.openxmlformats.org/officeDocument/2006/relationships/hyperlink" Target="https://www.kegg.jp/kegg-bin/blastkoala_result_gene_list?id=fdcc166cff7cf902907463ff7eff1e42019cc537&amp;passwd=rLRQUz&amp;type=blastkoala&amp;code=user&amp;target=fig%7C1029756%2E3%2Epeg%2E1375" TargetMode="External"/><Relationship Id="rId7485" Type="http://schemas.openxmlformats.org/officeDocument/2006/relationships/hyperlink" Target="https://www.kegg.jp/kegg-bin/blastkoala_result_gene_list?id=fdcc166cff7cf902907463ff7eff1e42019cc537&amp;passwd=rLRQUz&amp;type=blastkoala&amp;code=user&amp;target=fig%7C1029756%2E3%2Epeg%2E2496" TargetMode="External"/><Relationship Id="rId7692" Type="http://schemas.openxmlformats.org/officeDocument/2006/relationships/hyperlink" Target="https://www.kegg.jp/kegg-bin/blastkoala_result_gene_list?id=fdcc166cff7cf902907463ff7eff1e42019cc537&amp;passwd=rLRQUz&amp;type=blastkoala&amp;code=user&amp;target=fig%7C1029756%2E3%2Epeg%2E2565" TargetMode="External"/><Relationship Id="rId8329" Type="http://schemas.openxmlformats.org/officeDocument/2006/relationships/hyperlink" Target="https://www.kegg.jp/dbget-bin/www_bget?ko:K02357" TargetMode="External"/><Relationship Id="rId8536" Type="http://schemas.openxmlformats.org/officeDocument/2006/relationships/hyperlink" Target="https://www.kegg.jp/dbget-bin/www_bget?ko:K02952" TargetMode="External"/><Relationship Id="rId8743" Type="http://schemas.openxmlformats.org/officeDocument/2006/relationships/hyperlink" Target="https://www.kegg.jp/dbget-bin/www_bget?ko:" TargetMode="External"/><Relationship Id="rId8950" Type="http://schemas.openxmlformats.org/officeDocument/2006/relationships/hyperlink" Target="https://www.kegg.jp/dbget-bin/www_bget?ko:" TargetMode="External"/><Relationship Id="rId10259" Type="http://schemas.openxmlformats.org/officeDocument/2006/relationships/hyperlink" Target="https://www.kegg.jp/dbget-bin/www_bget?ko:" TargetMode="External"/><Relationship Id="rId10466" Type="http://schemas.openxmlformats.org/officeDocument/2006/relationships/hyperlink" Target="https://www.kegg.jp/dbget-bin/www_bget?ko:" TargetMode="External"/><Relationship Id="rId3888" Type="http://schemas.openxmlformats.org/officeDocument/2006/relationships/hyperlink" Target="https://www.kegg.jp/kegg-bin/blastkoala_result_gene_list?id=fdcc166cff7cf902907463ff7eff1e42019cc537&amp;passwd=rLRQUz&amp;type=blastkoala&amp;code=user&amp;target=fig%7C1029756%2E3%2Epeg%2E1297" TargetMode="External"/><Relationship Id="rId4939" Type="http://schemas.openxmlformats.org/officeDocument/2006/relationships/hyperlink" Target="https://www.kegg.jp/dbget-bin/www_bget?ko:" TargetMode="External"/><Relationship Id="rId6087" Type="http://schemas.openxmlformats.org/officeDocument/2006/relationships/hyperlink" Target="https://www.kegg.jp/kegg-bin/blastkoala_result_gene_list?id=fdcc166cff7cf902907463ff7eff1e42019cc537&amp;passwd=rLRQUz&amp;type=blastkoala&amp;code=user&amp;target=fig%7C1029756%2E3%2Epeg%2E2030" TargetMode="External"/><Relationship Id="rId6294" Type="http://schemas.openxmlformats.org/officeDocument/2006/relationships/hyperlink" Target="https://www.kegg.jp/kegg-bin/blastkoala_result_gene_list?id=fdcc166cff7cf902907463ff7eff1e42019cc537&amp;passwd=rLRQUz&amp;type=blastkoala&amp;code=user&amp;target=fig%7C1029756%2E3%2Epeg%2E2099" TargetMode="External"/><Relationship Id="rId7138" Type="http://schemas.openxmlformats.org/officeDocument/2006/relationships/hyperlink" Target="https://www.kegg.jp/dbget-bin/www_bget?ko:K14161" TargetMode="External"/><Relationship Id="rId7345" Type="http://schemas.openxmlformats.org/officeDocument/2006/relationships/hyperlink" Target="https://www.kegg.jp/dbget-bin/www_bget?ko:" TargetMode="External"/><Relationship Id="rId7552" Type="http://schemas.openxmlformats.org/officeDocument/2006/relationships/hyperlink" Target="https://www.kegg.jp/dbget-bin/www_bget?ko:K02198" TargetMode="External"/><Relationship Id="rId8603" Type="http://schemas.openxmlformats.org/officeDocument/2006/relationships/hyperlink" Target="https://www.kegg.jp/dbget-bin/www_bget?ko:" TargetMode="External"/><Relationship Id="rId8810" Type="http://schemas.openxmlformats.org/officeDocument/2006/relationships/hyperlink" Target="https://www.kegg.jp/dbget-bin/www_bget?ko:" TargetMode="External"/><Relationship Id="rId10119" Type="http://schemas.openxmlformats.org/officeDocument/2006/relationships/hyperlink" Target="https://www.kegg.jp/kegg-bin/blastkoala_result_gene_list?id=fdcc166cff7cf902907463ff7eff1e42019cc537&amp;passwd=rLRQUz&amp;type=blastkoala&amp;code=user&amp;target=fig%7C1029756%2E3%2Epeg%2E3374" TargetMode="External"/><Relationship Id="rId10326" Type="http://schemas.openxmlformats.org/officeDocument/2006/relationships/hyperlink" Target="https://www.kegg.jp/kegg-bin/blastkoala_result_gene_list?id=fdcc166cff7cf902907463ff7eff1e42019cc537&amp;passwd=rLRQUz&amp;type=blastkoala&amp;code=user&amp;target=fig%7C1029756%2E3%2Epeg%2E3443" TargetMode="External"/><Relationship Id="rId10533" Type="http://schemas.openxmlformats.org/officeDocument/2006/relationships/hyperlink" Target="https://www.kegg.jp/kegg-bin/blastkoala_result_gene_list?id=fdcc166cff7cf902907463ff7eff1e42019cc537&amp;passwd=rLRQUz&amp;type=blastkoala&amp;code=user&amp;target=fig%7C1029756%2E3%2Epeg%2E3512" TargetMode="External"/><Relationship Id="rId2697" Type="http://schemas.openxmlformats.org/officeDocument/2006/relationships/hyperlink" Target="https://www.kegg.jp/kegg-bin/blastkoala_result_gene_list?id=fdcc166cff7cf902907463ff7eff1e42019cc537&amp;passwd=rLRQUz&amp;type=blastkoala&amp;code=user&amp;target=fig%7C1029756%2E3%2Epeg%2E899" TargetMode="External"/><Relationship Id="rId3748" Type="http://schemas.openxmlformats.org/officeDocument/2006/relationships/hyperlink" Target="https://www.kegg.jp/dbget-bin/www_bget?ko:" TargetMode="External"/><Relationship Id="rId6154" Type="http://schemas.openxmlformats.org/officeDocument/2006/relationships/hyperlink" Target="https://www.kegg.jp/dbget-bin/www_bget?ko:" TargetMode="External"/><Relationship Id="rId6361" Type="http://schemas.openxmlformats.org/officeDocument/2006/relationships/hyperlink" Target="https://www.kegg.jp/dbget-bin/www_bget?ko:" TargetMode="External"/><Relationship Id="rId7205" Type="http://schemas.openxmlformats.org/officeDocument/2006/relationships/hyperlink" Target="https://www.kegg.jp/dbget-bin/www_bget?ko:" TargetMode="External"/><Relationship Id="rId7412" Type="http://schemas.openxmlformats.org/officeDocument/2006/relationships/hyperlink" Target="https://www.kegg.jp/dbget-bin/www_bget?ko:" TargetMode="External"/><Relationship Id="rId669" Type="http://schemas.openxmlformats.org/officeDocument/2006/relationships/hyperlink" Target="https://www.kegg.jp/dbget-bin/www_bget?ko:K06595" TargetMode="External"/><Relationship Id="rId876" Type="http://schemas.openxmlformats.org/officeDocument/2006/relationships/hyperlink" Target="https://www.kegg.jp/dbget-bin/www_bget?ko:" TargetMode="External"/><Relationship Id="rId1299" Type="http://schemas.openxmlformats.org/officeDocument/2006/relationships/hyperlink" Target="https://www.kegg.jp/dbget-bin/www_bget?ko:" TargetMode="External"/><Relationship Id="rId2557" Type="http://schemas.openxmlformats.org/officeDocument/2006/relationships/hyperlink" Target="https://www.kegg.jp/dbget-bin/www_bget?ko:" TargetMode="External"/><Relationship Id="rId3608" Type="http://schemas.openxmlformats.org/officeDocument/2006/relationships/hyperlink" Target="https://www.kegg.jp/dbget-bin/www_bget?ko:K04761" TargetMode="External"/><Relationship Id="rId3955" Type="http://schemas.openxmlformats.org/officeDocument/2006/relationships/hyperlink" Target="https://www.kegg.jp/dbget-bin/www_bget?ko:" TargetMode="External"/><Relationship Id="rId5170" Type="http://schemas.openxmlformats.org/officeDocument/2006/relationships/hyperlink" Target="https://www.kegg.jp/dbget-bin/www_bget?ko:K07001" TargetMode="External"/><Relationship Id="rId6014" Type="http://schemas.openxmlformats.org/officeDocument/2006/relationships/hyperlink" Target="https://www.kegg.jp/dbget-bin/www_bget?ko:K11747" TargetMode="External"/><Relationship Id="rId6221" Type="http://schemas.openxmlformats.org/officeDocument/2006/relationships/hyperlink" Target="https://www.kegg.jp/dbget-bin/www_bget?ko:" TargetMode="External"/><Relationship Id="rId9377" Type="http://schemas.openxmlformats.org/officeDocument/2006/relationships/hyperlink" Target="https://www.kegg.jp/dbget-bin/www_bget?ko:" TargetMode="External"/><Relationship Id="rId9584" Type="http://schemas.openxmlformats.org/officeDocument/2006/relationships/hyperlink" Target="https://www.kegg.jp/dbget-bin/www_bget?ko:" TargetMode="External"/><Relationship Id="rId10600" Type="http://schemas.openxmlformats.org/officeDocument/2006/relationships/hyperlink" Target="https://www.kegg.jp/dbget-bin/www_bget?ko:" TargetMode="External"/><Relationship Id="rId529" Type="http://schemas.openxmlformats.org/officeDocument/2006/relationships/hyperlink" Target="https://www.kegg.jp/kegg-bin/blastkoala_result_gene_list?id=fdcc166cff7cf902907463ff7eff1e42019cc537&amp;passwd=rLRQUz&amp;type=blastkoala&amp;code=user&amp;target=fig%7C1029756%2E3%2Epeg%2E177" TargetMode="External"/><Relationship Id="rId736" Type="http://schemas.openxmlformats.org/officeDocument/2006/relationships/hyperlink" Target="https://www.kegg.jp/kegg-bin/blastkoala_result_gene_list?id=fdcc166cff7cf902907463ff7eff1e42019cc537&amp;passwd=rLRQUz&amp;type=blastkoala&amp;code=user&amp;target=fig%7C1029756%2E3%2Epeg%2E246" TargetMode="External"/><Relationship Id="rId1159" Type="http://schemas.openxmlformats.org/officeDocument/2006/relationships/hyperlink" Target="https://www.kegg.jp/kegg-bin/blastkoala_result_gene_list?id=fdcc166cff7cf902907463ff7eff1e42019cc537&amp;passwd=rLRQUz&amp;type=blastkoala&amp;code=user&amp;target=fig%7C1029756%2E3%2Epeg%2E387" TargetMode="External"/><Relationship Id="rId1366" Type="http://schemas.openxmlformats.org/officeDocument/2006/relationships/hyperlink" Target="https://www.kegg.jp/kegg-bin/blastkoala_result_gene_list?id=fdcc166cff7cf902907463ff7eff1e42019cc537&amp;passwd=rLRQUz&amp;type=blastkoala&amp;code=user&amp;target=fig%7C1029756%2E3%2Epeg%2E456" TargetMode="External"/><Relationship Id="rId2417" Type="http://schemas.openxmlformats.org/officeDocument/2006/relationships/hyperlink" Target="https://www.kegg.jp/dbget-bin/www_bget?ko:" TargetMode="External"/><Relationship Id="rId2764" Type="http://schemas.openxmlformats.org/officeDocument/2006/relationships/hyperlink" Target="https://www.kegg.jp/dbget-bin/www_bget?ko:" TargetMode="External"/><Relationship Id="rId2971" Type="http://schemas.openxmlformats.org/officeDocument/2006/relationships/hyperlink" Target="https://www.kegg.jp/dbget-bin/www_bget?ko:" TargetMode="External"/><Relationship Id="rId3815" Type="http://schemas.openxmlformats.org/officeDocument/2006/relationships/hyperlink" Target="https://www.kegg.jp/dbget-bin/www_bget?ko:" TargetMode="External"/><Relationship Id="rId5030" Type="http://schemas.openxmlformats.org/officeDocument/2006/relationships/hyperlink" Target="https://www.kegg.jp/dbget-bin/www_bget?ko:" TargetMode="External"/><Relationship Id="rId8186" Type="http://schemas.openxmlformats.org/officeDocument/2006/relationships/hyperlink" Target="https://www.kegg.jp/dbget-bin/www_bget?ko:K03635" TargetMode="External"/><Relationship Id="rId8393" Type="http://schemas.openxmlformats.org/officeDocument/2006/relationships/hyperlink" Target="https://www.kegg.jp/dbget-bin/www_bget?ko:" TargetMode="External"/><Relationship Id="rId9237" Type="http://schemas.openxmlformats.org/officeDocument/2006/relationships/hyperlink" Target="https://www.kegg.jp/kegg-bin/blastkoala_result_gene_list?id=fdcc166cff7cf902907463ff7eff1e42019cc537&amp;passwd=rLRQUz&amp;type=blastkoala&amp;code=user&amp;target=fig%7C1029756%2E3%2Epeg%2E3080" TargetMode="External"/><Relationship Id="rId9444" Type="http://schemas.openxmlformats.org/officeDocument/2006/relationships/hyperlink" Target="https://www.kegg.jp/kegg-bin/blastkoala_result_gene_list?id=fdcc166cff7cf902907463ff7eff1e42019cc537&amp;passwd=rLRQUz&amp;type=blastkoala&amp;code=user&amp;target=fig%7C1029756%2E3%2Epeg%2E3149" TargetMode="External"/><Relationship Id="rId9791" Type="http://schemas.openxmlformats.org/officeDocument/2006/relationships/hyperlink" Target="https://www.kegg.jp/dbget-bin/www_bget?ko:" TargetMode="External"/><Relationship Id="rId943" Type="http://schemas.openxmlformats.org/officeDocument/2006/relationships/hyperlink" Target="https://www.kegg.jp/kegg-bin/blastkoala_result_gene_list?id=fdcc166cff7cf902907463ff7eff1e42019cc537&amp;passwd=rLRQUz&amp;type=blastkoala&amp;code=user&amp;target=fig%7C1029756%2E3%2Epeg%2E315" TargetMode="External"/><Relationship Id="rId1019" Type="http://schemas.openxmlformats.org/officeDocument/2006/relationships/hyperlink" Target="https://www.kegg.jp/dbget-bin/www_bget?ko:K05524" TargetMode="External"/><Relationship Id="rId1573" Type="http://schemas.openxmlformats.org/officeDocument/2006/relationships/hyperlink" Target="https://www.kegg.jp/kegg-bin/blastkoala_result_gene_list?id=fdcc166cff7cf902907463ff7eff1e42019cc537&amp;passwd=rLRQUz&amp;type=blastkoala&amp;code=user&amp;target=fig%7C1029756%2E3%2Epeg%2E525" TargetMode="External"/><Relationship Id="rId1780" Type="http://schemas.openxmlformats.org/officeDocument/2006/relationships/hyperlink" Target="https://www.kegg.jp/kegg-bin/blastkoala_result_gene_list?id=fdcc166cff7cf902907463ff7eff1e42019cc537&amp;passwd=rLRQUz&amp;type=blastkoala&amp;code=user&amp;target=fig%7C1029756%2E3%2Epeg%2E594" TargetMode="External"/><Relationship Id="rId2624" Type="http://schemas.openxmlformats.org/officeDocument/2006/relationships/hyperlink" Target="https://www.kegg.jp/dbget-bin/www_bget?ko:" TargetMode="External"/><Relationship Id="rId2831" Type="http://schemas.openxmlformats.org/officeDocument/2006/relationships/hyperlink" Target="https://www.kegg.jp/dbget-bin/www_bget?ko:" TargetMode="External"/><Relationship Id="rId5987" Type="http://schemas.openxmlformats.org/officeDocument/2006/relationships/hyperlink" Target="https://www.kegg.jp/dbget-bin/www_bget?ko:" TargetMode="External"/><Relationship Id="rId8046" Type="http://schemas.openxmlformats.org/officeDocument/2006/relationships/hyperlink" Target="https://www.kegg.jp/kegg-bin/blastkoala_result_gene_list?id=fdcc166cff7cf902907463ff7eff1e42019cc537&amp;passwd=rLRQUz&amp;type=blastkoala&amp;code=user&amp;target=fig%7C1029756%2E3%2Epeg%2E2683" TargetMode="External"/><Relationship Id="rId9651" Type="http://schemas.openxmlformats.org/officeDocument/2006/relationships/hyperlink" Target="https://www.kegg.jp/kegg-bin/blastkoala_result_gene_list?id=fdcc166cff7cf902907463ff7eff1e42019cc537&amp;passwd=rLRQUz&amp;type=blastkoala&amp;code=user&amp;target=fig%7C1029756%2E3%2Epeg%2E3218" TargetMode="External"/><Relationship Id="rId72" Type="http://schemas.openxmlformats.org/officeDocument/2006/relationships/hyperlink" Target="https://www.kegg.jp/dbget-bin/www_bget?ko:" TargetMode="External"/><Relationship Id="rId803" Type="http://schemas.openxmlformats.org/officeDocument/2006/relationships/hyperlink" Target="https://www.kegg.jp/dbget-bin/www_bget?ko:" TargetMode="External"/><Relationship Id="rId1226" Type="http://schemas.openxmlformats.org/officeDocument/2006/relationships/hyperlink" Target="https://www.kegg.jp/dbget-bin/www_bget?ko:K06190" TargetMode="External"/><Relationship Id="rId1433" Type="http://schemas.openxmlformats.org/officeDocument/2006/relationships/hyperlink" Target="https://www.kegg.jp/dbget-bin/www_bget?ko:" TargetMode="External"/><Relationship Id="rId1640" Type="http://schemas.openxmlformats.org/officeDocument/2006/relationships/hyperlink" Target="https://www.kegg.jp/dbget-bin/www_bget?ko:" TargetMode="External"/><Relationship Id="rId4589" Type="http://schemas.openxmlformats.org/officeDocument/2006/relationships/hyperlink" Target="https://www.kegg.jp/dbget-bin/www_bget?ko:" TargetMode="External"/><Relationship Id="rId4796" Type="http://schemas.openxmlformats.org/officeDocument/2006/relationships/hyperlink" Target="https://www.kegg.jp/dbget-bin/www_bget?ko:" TargetMode="External"/><Relationship Id="rId5847" Type="http://schemas.openxmlformats.org/officeDocument/2006/relationships/hyperlink" Target="https://www.kegg.jp/kegg-bin/blastkoala_result_gene_list?id=fdcc166cff7cf902907463ff7eff1e42019cc537&amp;passwd=rLRQUz&amp;type=blastkoala&amp;code=user&amp;target=fig%7C1029756%2E3%2Epeg%2E1950" TargetMode="External"/><Relationship Id="rId8253" Type="http://schemas.openxmlformats.org/officeDocument/2006/relationships/hyperlink" Target="https://www.kegg.jp/kegg-bin/blastkoala_result_gene_list?id=fdcc166cff7cf902907463ff7eff1e42019cc537&amp;passwd=rLRQUz&amp;type=blastkoala&amp;code=user&amp;target=fig%7C1029756%2E3%2Epeg%2E2752" TargetMode="External"/><Relationship Id="rId8460" Type="http://schemas.openxmlformats.org/officeDocument/2006/relationships/hyperlink" Target="https://www.kegg.jp/kegg-bin/blastkoala_result_gene_list?id=fdcc166cff7cf902907463ff7eff1e42019cc537&amp;passwd=rLRQUz&amp;type=blastkoala&amp;code=user&amp;target=fig%7C1029756%2E3%2Epeg%2E2821" TargetMode="External"/><Relationship Id="rId9304" Type="http://schemas.openxmlformats.org/officeDocument/2006/relationships/hyperlink" Target="https://www.kegg.jp/dbget-bin/www_bget?ko:" TargetMode="External"/><Relationship Id="rId9511" Type="http://schemas.openxmlformats.org/officeDocument/2006/relationships/hyperlink" Target="https://www.kegg.jp/dbget-bin/www_bget?ko:K02069" TargetMode="External"/><Relationship Id="rId10183" Type="http://schemas.openxmlformats.org/officeDocument/2006/relationships/hyperlink" Target="https://www.kegg.jp/dbget-bin/www_bget?ko:" TargetMode="External"/><Relationship Id="rId10390" Type="http://schemas.openxmlformats.org/officeDocument/2006/relationships/hyperlink" Target="https://www.kegg.jp/dbget-bin/www_bget?ko:K15034" TargetMode="External"/><Relationship Id="rId1500" Type="http://schemas.openxmlformats.org/officeDocument/2006/relationships/hyperlink" Target="https://www.kegg.jp/dbget-bin/www_bget?ko:" TargetMode="External"/><Relationship Id="rId3398" Type="http://schemas.openxmlformats.org/officeDocument/2006/relationships/hyperlink" Target="https://www.kegg.jp/dbget-bin/www_bget?ko:" TargetMode="External"/><Relationship Id="rId4449" Type="http://schemas.openxmlformats.org/officeDocument/2006/relationships/hyperlink" Target="https://www.kegg.jp/kegg-bin/blastkoala_result_gene_list?id=fdcc166cff7cf902907463ff7eff1e42019cc537&amp;passwd=rLRQUz&amp;type=blastkoala&amp;code=user&amp;target=fig%7C1029756%2E3%2Epeg%2E1484" TargetMode="External"/><Relationship Id="rId4656" Type="http://schemas.openxmlformats.org/officeDocument/2006/relationships/hyperlink" Target="https://www.kegg.jp/kegg-bin/blastkoala_result_gene_list?id=fdcc166cff7cf902907463ff7eff1e42019cc537&amp;passwd=rLRQUz&amp;type=blastkoala&amp;code=user&amp;target=fig%7C1029756%2E3%2Epeg%2E1553" TargetMode="External"/><Relationship Id="rId4863" Type="http://schemas.openxmlformats.org/officeDocument/2006/relationships/hyperlink" Target="https://www.kegg.jp/kegg-bin/blastkoala_result_gene_list?id=fdcc166cff7cf902907463ff7eff1e42019cc537&amp;passwd=rLRQUz&amp;type=blastkoala&amp;code=user&amp;target=fig%7C1029756%2E3%2Epeg%2E1622" TargetMode="External"/><Relationship Id="rId5707" Type="http://schemas.openxmlformats.org/officeDocument/2006/relationships/hyperlink" Target="https://www.kegg.jp/dbget-bin/www_bget?ko:K00526" TargetMode="External"/><Relationship Id="rId5914" Type="http://schemas.openxmlformats.org/officeDocument/2006/relationships/hyperlink" Target="https://www.kegg.jp/dbget-bin/www_bget?ko:K00817" TargetMode="External"/><Relationship Id="rId7062" Type="http://schemas.openxmlformats.org/officeDocument/2006/relationships/hyperlink" Target="https://www.kegg.jp/kegg-bin/blastkoala_result_gene_list?id=fdcc166cff7cf902907463ff7eff1e42019cc537&amp;passwd=rLRQUz&amp;type=blastkoala&amp;code=user&amp;target=fig%7C1029756%2E3%2Epeg%2E2355" TargetMode="External"/><Relationship Id="rId8113" Type="http://schemas.openxmlformats.org/officeDocument/2006/relationships/hyperlink" Target="https://www.kegg.jp/dbget-bin/www_bget?ko:" TargetMode="External"/><Relationship Id="rId8320" Type="http://schemas.openxmlformats.org/officeDocument/2006/relationships/hyperlink" Target="https://www.kegg.jp/dbget-bin/www_bget?ko:K01652" TargetMode="External"/><Relationship Id="rId10043" Type="http://schemas.openxmlformats.org/officeDocument/2006/relationships/hyperlink" Target="https://www.kegg.jp/dbget-bin/www_bget?ko:" TargetMode="External"/><Relationship Id="rId10250" Type="http://schemas.openxmlformats.org/officeDocument/2006/relationships/hyperlink" Target="https://www.kegg.jp/dbget-bin/www_bget?ko:K12243" TargetMode="External"/><Relationship Id="rId3258" Type="http://schemas.openxmlformats.org/officeDocument/2006/relationships/hyperlink" Target="https://www.kegg.jp/kegg-bin/blastkoala_result_gene_list?id=fdcc166cff7cf902907463ff7eff1e42019cc537&amp;passwd=rLRQUz&amp;type=blastkoala&amp;code=user&amp;target=fig%7C1029756%2E3%2Epeg%2E1086" TargetMode="External"/><Relationship Id="rId3465" Type="http://schemas.openxmlformats.org/officeDocument/2006/relationships/hyperlink" Target="https://www.kegg.jp/kegg-bin/blastkoala_result_gene_list?id=fdcc166cff7cf902907463ff7eff1e42019cc537&amp;passwd=rLRQUz&amp;type=blastkoala&amp;code=user&amp;target=fig%7C1029756%2E3%2Epeg%2E1155" TargetMode="External"/><Relationship Id="rId3672" Type="http://schemas.openxmlformats.org/officeDocument/2006/relationships/hyperlink" Target="https://www.kegg.jp/kegg-bin/blastkoala_result_gene_list?id=fdcc166cff7cf902907463ff7eff1e42019cc537&amp;passwd=rLRQUz&amp;type=blastkoala&amp;code=user&amp;target=fig%7C1029756%2E3%2Epeg%2E1225" TargetMode="External"/><Relationship Id="rId4309" Type="http://schemas.openxmlformats.org/officeDocument/2006/relationships/hyperlink" Target="https://www.kegg.jp/dbget-bin/www_bget?ko:K03704" TargetMode="External"/><Relationship Id="rId4516" Type="http://schemas.openxmlformats.org/officeDocument/2006/relationships/hyperlink" Target="https://www.kegg.jp/dbget-bin/www_bget?ko:" TargetMode="External"/><Relationship Id="rId4723" Type="http://schemas.openxmlformats.org/officeDocument/2006/relationships/hyperlink" Target="https://www.kegg.jp/dbget-bin/www_bget?ko:" TargetMode="External"/><Relationship Id="rId7879" Type="http://schemas.openxmlformats.org/officeDocument/2006/relationships/hyperlink" Target="https://www.kegg.jp/dbget-bin/www_bget?ko:K07227" TargetMode="External"/><Relationship Id="rId10110" Type="http://schemas.openxmlformats.org/officeDocument/2006/relationships/hyperlink" Target="https://www.kegg.jp/kegg-bin/blastkoala_result_gene_list?id=fdcc166cff7cf902907463ff7eff1e42019cc537&amp;passwd=rLRQUz&amp;type=blastkoala&amp;code=user&amp;target=fig%7C1029756%2E3%2Epeg%2E3371" TargetMode="External"/><Relationship Id="rId179" Type="http://schemas.openxmlformats.org/officeDocument/2006/relationships/hyperlink" Target="https://www.kegg.jp/dbget-bin/www_bget?ko:K09862" TargetMode="External"/><Relationship Id="rId386" Type="http://schemas.openxmlformats.org/officeDocument/2006/relationships/hyperlink" Target="https://www.kegg.jp/dbget-bin/www_bget?ko:K04763" TargetMode="External"/><Relationship Id="rId593" Type="http://schemas.openxmlformats.org/officeDocument/2006/relationships/hyperlink" Target="https://www.kegg.jp/dbget-bin/www_bget?ko:" TargetMode="External"/><Relationship Id="rId2067" Type="http://schemas.openxmlformats.org/officeDocument/2006/relationships/hyperlink" Target="https://www.kegg.jp/kegg-bin/blastkoala_result_gene_list?id=fdcc166cff7cf902907463ff7eff1e42019cc537&amp;passwd=rLRQUz&amp;type=blastkoala&amp;code=user&amp;target=fig%7C1029756%2E3%2Epeg%2E689" TargetMode="External"/><Relationship Id="rId2274" Type="http://schemas.openxmlformats.org/officeDocument/2006/relationships/hyperlink" Target="https://www.kegg.jp/kegg-bin/blastkoala_result_gene_list?id=fdcc166cff7cf902907463ff7eff1e42019cc537&amp;passwd=rLRQUz&amp;type=blastkoala&amp;code=user&amp;target=fig%7C1029756%2E3%2Epeg%2E758" TargetMode="External"/><Relationship Id="rId2481" Type="http://schemas.openxmlformats.org/officeDocument/2006/relationships/hyperlink" Target="https://www.kegg.jp/kegg-bin/blastkoala_result_gene_list?id=fdcc166cff7cf902907463ff7eff1e42019cc537&amp;passwd=rLRQUz&amp;type=blastkoala&amp;code=user&amp;target=fig%7C1029756%2E3%2Epeg%2E827" TargetMode="External"/><Relationship Id="rId3118" Type="http://schemas.openxmlformats.org/officeDocument/2006/relationships/hyperlink" Target="https://www.kegg.jp/dbget-bin/www_bget?ko:K14998" TargetMode="External"/><Relationship Id="rId3325" Type="http://schemas.openxmlformats.org/officeDocument/2006/relationships/hyperlink" Target="https://www.kegg.jp/dbget-bin/www_bget?ko:K02257" TargetMode="External"/><Relationship Id="rId3532" Type="http://schemas.openxmlformats.org/officeDocument/2006/relationships/hyperlink" Target="https://www.kegg.jp/dbget-bin/www_bget?ko:K03710" TargetMode="External"/><Relationship Id="rId4930" Type="http://schemas.openxmlformats.org/officeDocument/2006/relationships/hyperlink" Target="https://www.kegg.jp/dbget-bin/www_bget?ko:K00122" TargetMode="External"/><Relationship Id="rId6688" Type="http://schemas.openxmlformats.org/officeDocument/2006/relationships/hyperlink" Target="https://www.kegg.jp/dbget-bin/www_bget?ko:K03666" TargetMode="External"/><Relationship Id="rId7739" Type="http://schemas.openxmlformats.org/officeDocument/2006/relationships/hyperlink" Target="https://www.kegg.jp/dbget-bin/www_bget?ko:" TargetMode="External"/><Relationship Id="rId9094" Type="http://schemas.openxmlformats.org/officeDocument/2006/relationships/hyperlink" Target="https://www.kegg.jp/dbget-bin/www_bget?ko:K04096" TargetMode="External"/><Relationship Id="rId246" Type="http://schemas.openxmlformats.org/officeDocument/2006/relationships/hyperlink" Target="https://www.kegg.jp/dbget-bin/www_bget?ko:" TargetMode="External"/><Relationship Id="rId453" Type="http://schemas.openxmlformats.org/officeDocument/2006/relationships/hyperlink" Target="https://www.kegg.jp/dbget-bin/www_bget?ko:" TargetMode="External"/><Relationship Id="rId660" Type="http://schemas.openxmlformats.org/officeDocument/2006/relationships/hyperlink" Target="https://www.kegg.jp/dbget-bin/www_bget?ko:" TargetMode="External"/><Relationship Id="rId1083" Type="http://schemas.openxmlformats.org/officeDocument/2006/relationships/hyperlink" Target="https://www.kegg.jp/dbget-bin/www_bget?ko:" TargetMode="External"/><Relationship Id="rId1290" Type="http://schemas.openxmlformats.org/officeDocument/2006/relationships/hyperlink" Target="https://www.kegg.jp/dbget-bin/www_bget?ko:" TargetMode="External"/><Relationship Id="rId2134" Type="http://schemas.openxmlformats.org/officeDocument/2006/relationships/hyperlink" Target="https://www.kegg.jp/dbget-bin/www_bget?ko:" TargetMode="External"/><Relationship Id="rId2341" Type="http://schemas.openxmlformats.org/officeDocument/2006/relationships/hyperlink" Target="https://www.kegg.jp/dbget-bin/www_bget?ko:" TargetMode="External"/><Relationship Id="rId5497" Type="http://schemas.openxmlformats.org/officeDocument/2006/relationships/hyperlink" Target="https://www.kegg.jp/dbget-bin/www_bget?ko:" TargetMode="External"/><Relationship Id="rId6548" Type="http://schemas.openxmlformats.org/officeDocument/2006/relationships/hyperlink" Target="https://www.kegg.jp/dbget-bin/www_bget?ko:" TargetMode="External"/><Relationship Id="rId6895" Type="http://schemas.openxmlformats.org/officeDocument/2006/relationships/hyperlink" Target="https://www.kegg.jp/dbget-bin/www_bget?ko:K00764" TargetMode="External"/><Relationship Id="rId7946" Type="http://schemas.openxmlformats.org/officeDocument/2006/relationships/hyperlink" Target="https://www.kegg.jp/dbget-bin/www_bget?ko:" TargetMode="External"/><Relationship Id="rId9161" Type="http://schemas.openxmlformats.org/officeDocument/2006/relationships/hyperlink" Target="https://www.kegg.jp/dbget-bin/www_bget?ko:" TargetMode="External"/><Relationship Id="rId106" Type="http://schemas.openxmlformats.org/officeDocument/2006/relationships/hyperlink" Target="https://www.kegg.jp/kegg-bin/blastkoala_result_gene_list?id=fdcc166cff7cf902907463ff7eff1e42019cc537&amp;passwd=rLRQUz&amp;type=blastkoala&amp;code=user&amp;target=fig%7C1029756%2E3%2Epeg%2E36" TargetMode="External"/><Relationship Id="rId313" Type="http://schemas.openxmlformats.org/officeDocument/2006/relationships/hyperlink" Target="https://www.kegg.jp/kegg-bin/blastkoala_result_gene_list?id=fdcc166cff7cf902907463ff7eff1e42019cc537&amp;passwd=rLRQUz&amp;type=blastkoala&amp;code=user&amp;target=fig%7C1029756%2E3%2Epeg%2E105" TargetMode="External"/><Relationship Id="rId1150" Type="http://schemas.openxmlformats.org/officeDocument/2006/relationships/hyperlink" Target="https://www.kegg.jp/kegg-bin/blastkoala_result_gene_list?id=fdcc166cff7cf902907463ff7eff1e42019cc537&amp;passwd=rLRQUz&amp;type=blastkoala&amp;code=user&amp;target=fig%7C1029756%2E3%2Epeg%2E384" TargetMode="External"/><Relationship Id="rId4099" Type="http://schemas.openxmlformats.org/officeDocument/2006/relationships/hyperlink" Target="https://www.kegg.jp/dbget-bin/www_bget?ko:K03703" TargetMode="External"/><Relationship Id="rId5357" Type="http://schemas.openxmlformats.org/officeDocument/2006/relationships/hyperlink" Target="https://www.kegg.jp/dbget-bin/www_bget?ko:" TargetMode="External"/><Relationship Id="rId6755" Type="http://schemas.openxmlformats.org/officeDocument/2006/relationships/hyperlink" Target="https://www.kegg.jp/dbget-bin/www_bget?ko:" TargetMode="External"/><Relationship Id="rId6962" Type="http://schemas.openxmlformats.org/officeDocument/2006/relationships/hyperlink" Target="https://www.kegg.jp/dbget-bin/www_bget?ko:" TargetMode="External"/><Relationship Id="rId7806" Type="http://schemas.openxmlformats.org/officeDocument/2006/relationships/hyperlink" Target="https://www.kegg.jp/kegg-bin/blastkoala_result_gene_list?id=fdcc166cff7cf902907463ff7eff1e42019cc537&amp;passwd=rLRQUz&amp;type=blastkoala&amp;code=user&amp;target=fig%7C1029756%2E3%2Epeg%2E2603" TargetMode="External"/><Relationship Id="rId9021" Type="http://schemas.openxmlformats.org/officeDocument/2006/relationships/hyperlink" Target="https://www.kegg.jp/kegg-bin/blastkoala_result_gene_list?id=fdcc166cff7cf902907463ff7eff1e42019cc537&amp;passwd=rLRQUz&amp;type=blastkoala&amp;code=user&amp;target=fig%7C1029756%2E3%2Epeg%2E3008" TargetMode="External"/><Relationship Id="rId520" Type="http://schemas.openxmlformats.org/officeDocument/2006/relationships/hyperlink" Target="https://www.kegg.jp/kegg-bin/blastkoala_result_gene_list?id=fdcc166cff7cf902907463ff7eff1e42019cc537&amp;passwd=rLRQUz&amp;type=blastkoala&amp;code=user&amp;target=fig%7C1029756%2E3%2Epeg%2E174" TargetMode="External"/><Relationship Id="rId2201" Type="http://schemas.openxmlformats.org/officeDocument/2006/relationships/hyperlink" Target="https://www.kegg.jp/dbget-bin/www_bget?ko:" TargetMode="External"/><Relationship Id="rId5564" Type="http://schemas.openxmlformats.org/officeDocument/2006/relationships/hyperlink" Target="https://www.kegg.jp/dbget-bin/www_bget?ko:K02028/K02029" TargetMode="External"/><Relationship Id="rId5771" Type="http://schemas.openxmlformats.org/officeDocument/2006/relationships/hyperlink" Target="https://www.kegg.jp/dbget-bin/www_bget?ko:" TargetMode="External"/><Relationship Id="rId6408" Type="http://schemas.openxmlformats.org/officeDocument/2006/relationships/hyperlink" Target="https://www.kegg.jp/kegg-bin/blastkoala_result_gene_list?id=fdcc166cff7cf902907463ff7eff1e42019cc537&amp;passwd=rLRQUz&amp;type=blastkoala&amp;code=user&amp;target=fig%7C1029756%2E3%2Epeg%2E2137" TargetMode="External"/><Relationship Id="rId6615" Type="http://schemas.openxmlformats.org/officeDocument/2006/relationships/hyperlink" Target="https://www.kegg.jp/kegg-bin/blastkoala_result_gene_list?id=fdcc166cff7cf902907463ff7eff1e42019cc537&amp;passwd=rLRQUz&amp;type=blastkoala&amp;code=user&amp;target=fig%7C1029756%2E3%2Epeg%2E2206" TargetMode="External"/><Relationship Id="rId6822" Type="http://schemas.openxmlformats.org/officeDocument/2006/relationships/hyperlink" Target="https://www.kegg.jp/kegg-bin/blastkoala_result_gene_list?id=fdcc166cff7cf902907463ff7eff1e42019cc537&amp;passwd=rLRQUz&amp;type=blastkoala&amp;code=user&amp;target=fig%7C1029756%2E3%2Epeg%2E2275" TargetMode="External"/><Relationship Id="rId9978" Type="http://schemas.openxmlformats.org/officeDocument/2006/relationships/hyperlink" Target="https://www.kegg.jp/kegg-bin/blastkoala_result_gene_list?id=fdcc166cff7cf902907463ff7eff1e42019cc537&amp;passwd=rLRQUz&amp;type=blastkoala&amp;code=user&amp;target=fig%7C1029756%2E3%2Epeg%2E3327" TargetMode="External"/><Relationship Id="rId1010" Type="http://schemas.openxmlformats.org/officeDocument/2006/relationships/hyperlink" Target="https://www.kegg.jp/dbget-bin/www_bget?ko:" TargetMode="External"/><Relationship Id="rId1967" Type="http://schemas.openxmlformats.org/officeDocument/2006/relationships/hyperlink" Target="https://www.kegg.jp/dbget-bin/www_bget?ko:" TargetMode="External"/><Relationship Id="rId4166" Type="http://schemas.openxmlformats.org/officeDocument/2006/relationships/hyperlink" Target="https://www.kegg.jp/dbget-bin/www_bget?ko:" TargetMode="External"/><Relationship Id="rId4373" Type="http://schemas.openxmlformats.org/officeDocument/2006/relationships/hyperlink" Target="https://www.kegg.jp/dbget-bin/www_bget?ko:" TargetMode="External"/><Relationship Id="rId4580" Type="http://schemas.openxmlformats.org/officeDocument/2006/relationships/hyperlink" Target="https://www.kegg.jp/dbget-bin/www_bget?ko:" TargetMode="External"/><Relationship Id="rId5217" Type="http://schemas.openxmlformats.org/officeDocument/2006/relationships/hyperlink" Target="https://www.kegg.jp/kegg-bin/blastkoala_result_gene_list?id=fdcc166cff7cf902907463ff7eff1e42019cc537&amp;passwd=rLRQUz&amp;type=blastkoala&amp;code=user&amp;target=fig%7C1029756%2E3%2Epeg%2E1740" TargetMode="External"/><Relationship Id="rId5424" Type="http://schemas.openxmlformats.org/officeDocument/2006/relationships/hyperlink" Target="https://www.kegg.jp/kegg-bin/blastkoala_result_gene_list?id=fdcc166cff7cf902907463ff7eff1e42019cc537&amp;passwd=rLRQUz&amp;type=blastkoala&amp;code=user&amp;target=fig%7C1029756%2E3%2Epeg%2E1809" TargetMode="External"/><Relationship Id="rId5631" Type="http://schemas.openxmlformats.org/officeDocument/2006/relationships/hyperlink" Target="https://www.kegg.jp/kegg-bin/blastkoala_result_gene_list?id=fdcc166cff7cf902907463ff7eff1e42019cc537&amp;passwd=rLRQUz&amp;type=blastkoala&amp;code=user&amp;target=fig%7C1029756%2E3%2Epeg%2E1878" TargetMode="External"/><Relationship Id="rId8787" Type="http://schemas.openxmlformats.org/officeDocument/2006/relationships/hyperlink" Target="https://www.kegg.jp/kegg-bin/blastkoala_result_gene_list?id=fdcc166cff7cf902907463ff7eff1e42019cc537&amp;passwd=rLRQUz&amp;type=blastkoala&amp;code=user&amp;target=fig%7C1029756%2E3%2Epeg%2E2930" TargetMode="External"/><Relationship Id="rId8994" Type="http://schemas.openxmlformats.org/officeDocument/2006/relationships/hyperlink" Target="https://www.kegg.jp/kegg-bin/blastkoala_result_gene_list?id=fdcc166cff7cf902907463ff7eff1e42019cc537&amp;passwd=rLRQUz&amp;type=blastkoala&amp;code=user&amp;target=fig%7C1029756%2E3%2Epeg%2E2999" TargetMode="External"/><Relationship Id="rId9838" Type="http://schemas.openxmlformats.org/officeDocument/2006/relationships/hyperlink" Target="https://www.kegg.jp/dbget-bin/www_bget?ko:K07263" TargetMode="External"/><Relationship Id="rId4026" Type="http://schemas.openxmlformats.org/officeDocument/2006/relationships/hyperlink" Target="https://www.kegg.jp/kegg-bin/blastkoala_result_gene_list?id=fdcc166cff7cf902907463ff7eff1e42019cc537&amp;passwd=rLRQUz&amp;type=blastkoala&amp;code=user&amp;target=fig%7C1029756%2E3%2Epeg%2E1343" TargetMode="External"/><Relationship Id="rId4440" Type="http://schemas.openxmlformats.org/officeDocument/2006/relationships/hyperlink" Target="https://www.kegg.jp/kegg-bin/blastkoala_result_gene_list?id=fdcc166cff7cf902907463ff7eff1e42019cc537&amp;passwd=rLRQUz&amp;type=blastkoala&amp;code=user&amp;target=fig%7C1029756%2E3%2Epeg%2E1481" TargetMode="External"/><Relationship Id="rId7596" Type="http://schemas.openxmlformats.org/officeDocument/2006/relationships/hyperlink" Target="https://www.kegg.jp/kegg-bin/blastkoala_result_gene_list?id=fdcc166cff7cf902907463ff7eff1e42019cc537&amp;passwd=rLRQUz&amp;type=blastkoala&amp;code=user&amp;target=fig%7C1029756%2E3%2Epeg%2E2533" TargetMode="External"/><Relationship Id="rId8647" Type="http://schemas.openxmlformats.org/officeDocument/2006/relationships/hyperlink" Target="https://www.kegg.jp/dbget-bin/www_bget?ko:K01626" TargetMode="External"/><Relationship Id="rId10577" Type="http://schemas.openxmlformats.org/officeDocument/2006/relationships/hyperlink" Target="https://www.kegg.jp/dbget-bin/www_bget?ko:" TargetMode="External"/><Relationship Id="rId3042" Type="http://schemas.openxmlformats.org/officeDocument/2006/relationships/hyperlink" Target="https://www.kegg.jp/kegg-bin/blastkoala_result_gene_list?id=fdcc166cff7cf902907463ff7eff1e42019cc537&amp;passwd=rLRQUz&amp;type=blastkoala&amp;code=user&amp;target=fig%7C1029756%2E3%2Epeg%2E1014" TargetMode="External"/><Relationship Id="rId6198" Type="http://schemas.openxmlformats.org/officeDocument/2006/relationships/hyperlink" Target="https://www.kegg.jp/kegg-bin/blastkoala_result_gene_list?id=fdcc166cff7cf902907463ff7eff1e42019cc537&amp;passwd=rLRQUz&amp;type=blastkoala&amp;code=user&amp;target=fig%7C1029756%2E3%2Epeg%2E2067" TargetMode="External"/><Relationship Id="rId7249" Type="http://schemas.openxmlformats.org/officeDocument/2006/relationships/hyperlink" Target="https://www.kegg.jp/dbget-bin/www_bget?ko:K05800" TargetMode="External"/><Relationship Id="rId7663" Type="http://schemas.openxmlformats.org/officeDocument/2006/relationships/hyperlink" Target="https://www.kegg.jp/dbget-bin/www_bget?ko:" TargetMode="External"/><Relationship Id="rId8714" Type="http://schemas.openxmlformats.org/officeDocument/2006/relationships/hyperlink" Target="https://www.kegg.jp/dbget-bin/www_bget?ko:K17752" TargetMode="External"/><Relationship Id="rId6265" Type="http://schemas.openxmlformats.org/officeDocument/2006/relationships/hyperlink" Target="https://www.kegg.jp/dbget-bin/www_bget?ko:" TargetMode="External"/><Relationship Id="rId7316" Type="http://schemas.openxmlformats.org/officeDocument/2006/relationships/hyperlink" Target="https://www.kegg.jp/dbget-bin/www_bget?ko:K03672" TargetMode="External"/><Relationship Id="rId10644" Type="http://schemas.openxmlformats.org/officeDocument/2006/relationships/hyperlink" Target="https://www.kegg.jp/kegg-bin/blastkoala_result_gene_list?id=fdcc166cff7cf902907463ff7eff1e42019cc537&amp;passwd=rLRQUz&amp;type=blastkoala&amp;code=user&amp;target=fig%7C1029756%2E3%2Epeg%2E3549" TargetMode="External"/><Relationship Id="rId3859" Type="http://schemas.openxmlformats.org/officeDocument/2006/relationships/hyperlink" Target="https://www.kegg.jp/dbget-bin/www_bget?ko:K06178" TargetMode="External"/><Relationship Id="rId5281" Type="http://schemas.openxmlformats.org/officeDocument/2006/relationships/hyperlink" Target="https://www.kegg.jp/dbget-bin/www_bget?ko:" TargetMode="External"/><Relationship Id="rId7730" Type="http://schemas.openxmlformats.org/officeDocument/2006/relationships/hyperlink" Target="https://www.kegg.jp/dbget-bin/www_bget?ko:" TargetMode="External"/><Relationship Id="rId9488" Type="http://schemas.openxmlformats.org/officeDocument/2006/relationships/hyperlink" Target="https://www.kegg.jp/dbget-bin/www_bget?ko:" TargetMode="External"/><Relationship Id="rId2875" Type="http://schemas.openxmlformats.org/officeDocument/2006/relationships/hyperlink" Target="https://www.kegg.jp/dbget-bin/www_bget?ko:" TargetMode="External"/><Relationship Id="rId3926" Type="http://schemas.openxmlformats.org/officeDocument/2006/relationships/hyperlink" Target="https://www.kegg.jp/dbget-bin/www_bget?ko:" TargetMode="External"/><Relationship Id="rId6332" Type="http://schemas.openxmlformats.org/officeDocument/2006/relationships/hyperlink" Target="https://www.kegg.jp/dbget-bin/www_bget?ko:" TargetMode="External"/><Relationship Id="rId847" Type="http://schemas.openxmlformats.org/officeDocument/2006/relationships/hyperlink" Target="https://www.kegg.jp/kegg-bin/blastkoala_result_gene_list?id=fdcc166cff7cf902907463ff7eff1e42019cc537&amp;passwd=rLRQUz&amp;type=blastkoala&amp;code=user&amp;target=fig%7C1029756%2E3%2Epeg%2E283" TargetMode="External"/><Relationship Id="rId1477" Type="http://schemas.openxmlformats.org/officeDocument/2006/relationships/hyperlink" Target="https://www.kegg.jp/kegg-bin/blastkoala_result_gene_list?id=fdcc166cff7cf902907463ff7eff1e42019cc537&amp;passwd=rLRQUz&amp;type=blastkoala&amp;code=user&amp;target=fig%7C1029756%2E3%2Epeg%2E493" TargetMode="External"/><Relationship Id="rId1891" Type="http://schemas.openxmlformats.org/officeDocument/2006/relationships/hyperlink" Target="https://www.kegg.jp/kegg-bin/blastkoala_result_gene_list?id=fdcc166cff7cf902907463ff7eff1e42019cc537&amp;passwd=rLRQUz&amp;type=blastkoala&amp;code=user&amp;target=fig%7C1029756%2E3%2Epeg%2E631" TargetMode="External"/><Relationship Id="rId2528" Type="http://schemas.openxmlformats.org/officeDocument/2006/relationships/hyperlink" Target="https://www.kegg.jp/dbget-bin/www_bget?ko:K00459" TargetMode="External"/><Relationship Id="rId2942" Type="http://schemas.openxmlformats.org/officeDocument/2006/relationships/hyperlink" Target="https://www.kegg.jp/dbget-bin/www_bget?ko:K18481" TargetMode="External"/><Relationship Id="rId9555" Type="http://schemas.openxmlformats.org/officeDocument/2006/relationships/hyperlink" Target="https://www.kegg.jp/kegg-bin/blastkoala_result_gene_list?id=fdcc166cff7cf902907463ff7eff1e42019cc537&amp;passwd=rLRQUz&amp;type=blastkoala&amp;code=user&amp;target=fig%7C1029756%2E3%2Epeg%2E3186" TargetMode="External"/><Relationship Id="rId914" Type="http://schemas.openxmlformats.org/officeDocument/2006/relationships/hyperlink" Target="https://www.kegg.jp/dbget-bin/www_bget?ko:" TargetMode="External"/><Relationship Id="rId1544" Type="http://schemas.openxmlformats.org/officeDocument/2006/relationships/hyperlink" Target="https://www.kegg.jp/dbget-bin/www_bget?ko:K02574" TargetMode="External"/><Relationship Id="rId5001" Type="http://schemas.openxmlformats.org/officeDocument/2006/relationships/hyperlink" Target="https://www.kegg.jp/kegg-bin/blastkoala_result_gene_list?id=fdcc166cff7cf902907463ff7eff1e42019cc537&amp;passwd=rLRQUz&amp;type=blastkoala&amp;code=user&amp;target=fig%7C1029756%2E3%2Epeg%2E1668" TargetMode="External"/><Relationship Id="rId8157" Type="http://schemas.openxmlformats.org/officeDocument/2006/relationships/hyperlink" Target="https://www.kegg.jp/kegg-bin/blastkoala_result_gene_list?id=fdcc166cff7cf902907463ff7eff1e42019cc537&amp;passwd=rLRQUz&amp;type=blastkoala&amp;code=user&amp;target=fig%7C1029756%2E3%2Epeg%2E2720" TargetMode="External"/><Relationship Id="rId8571" Type="http://schemas.openxmlformats.org/officeDocument/2006/relationships/hyperlink" Target="https://www.kegg.jp/kegg-bin/blastkoala_result_gene_list?id=fdcc166cff7cf902907463ff7eff1e42019cc537&amp;passwd=rLRQUz&amp;type=blastkoala&amp;code=user&amp;target=fig%7C1029756%2E3%2Epeg%2E2858" TargetMode="External"/><Relationship Id="rId9208" Type="http://schemas.openxmlformats.org/officeDocument/2006/relationships/hyperlink" Target="https://www.kegg.jp/dbget-bin/www_bget?ko:K02622" TargetMode="External"/><Relationship Id="rId9622" Type="http://schemas.openxmlformats.org/officeDocument/2006/relationships/hyperlink" Target="https://www.kegg.jp/dbget-bin/www_bget?ko:K00830" TargetMode="External"/><Relationship Id="rId10087" Type="http://schemas.openxmlformats.org/officeDocument/2006/relationships/hyperlink" Target="https://www.kegg.jp/dbget-bin/www_bget?ko:" TargetMode="External"/><Relationship Id="rId1611" Type="http://schemas.openxmlformats.org/officeDocument/2006/relationships/hyperlink" Target="https://www.kegg.jp/dbget-bin/www_bget?ko:" TargetMode="External"/><Relationship Id="rId4767" Type="http://schemas.openxmlformats.org/officeDocument/2006/relationships/hyperlink" Target="https://www.kegg.jp/kegg-bin/blastkoala_result_gene_list?id=fdcc166cff7cf902907463ff7eff1e42019cc537&amp;passwd=rLRQUz&amp;type=blastkoala&amp;code=user&amp;target=fig%7C1029756%2E3%2Epeg%2E1590" TargetMode="External"/><Relationship Id="rId5818" Type="http://schemas.openxmlformats.org/officeDocument/2006/relationships/hyperlink" Target="https://www.kegg.jp/dbget-bin/www_bget?ko:" TargetMode="External"/><Relationship Id="rId7173" Type="http://schemas.openxmlformats.org/officeDocument/2006/relationships/hyperlink" Target="https://www.kegg.jp/kegg-bin/blastkoala_result_gene_list?id=fdcc166cff7cf902907463ff7eff1e42019cc537&amp;passwd=rLRQUz&amp;type=blastkoala&amp;code=user&amp;target=fig%7C1029756%2E3%2Epeg%2E2392" TargetMode="External"/><Relationship Id="rId8224" Type="http://schemas.openxmlformats.org/officeDocument/2006/relationships/hyperlink" Target="https://www.kegg.jp/dbget-bin/www_bget?ko:K01652" TargetMode="External"/><Relationship Id="rId10154" Type="http://schemas.openxmlformats.org/officeDocument/2006/relationships/hyperlink" Target="https://www.kegg.jp/dbget-bin/www_bget?ko:" TargetMode="External"/><Relationship Id="rId3369" Type="http://schemas.openxmlformats.org/officeDocument/2006/relationships/hyperlink" Target="https://www.kegg.jp/kegg-bin/blastkoala_result_gene_list?id=fdcc166cff7cf902907463ff7eff1e42019cc537&amp;passwd=rLRQUz&amp;type=blastkoala&amp;code=user&amp;target=fig%7C1029756%2E3%2Epeg%2E1123" TargetMode="External"/><Relationship Id="rId7240" Type="http://schemas.openxmlformats.org/officeDocument/2006/relationships/hyperlink" Target="https://www.kegg.jp/dbget-bin/www_bget?ko:K03670" TargetMode="External"/><Relationship Id="rId2385" Type="http://schemas.openxmlformats.org/officeDocument/2006/relationships/hyperlink" Target="https://www.kegg.jp/kegg-bin/blastkoala_result_gene_list?id=fdcc166cff7cf902907463ff7eff1e42019cc537&amp;passwd=rLRQUz&amp;type=blastkoala&amp;code=user&amp;target=fig%7C1029756%2E3%2Epeg%2E795" TargetMode="External"/><Relationship Id="rId3783" Type="http://schemas.openxmlformats.org/officeDocument/2006/relationships/hyperlink" Target="https://www.kegg.jp/kegg-bin/blastkoala_result_gene_list?id=fdcc166cff7cf902907463ff7eff1e42019cc537&amp;passwd=rLRQUz&amp;type=blastkoala&amp;code=user&amp;target=fig%7C1029756%2E3%2Epeg%2E1262" TargetMode="External"/><Relationship Id="rId4834" Type="http://schemas.openxmlformats.org/officeDocument/2006/relationships/hyperlink" Target="https://www.kegg.jp/dbget-bin/www_bget?ko:" TargetMode="External"/><Relationship Id="rId10221" Type="http://schemas.openxmlformats.org/officeDocument/2006/relationships/hyperlink" Target="https://www.kegg.jp/kegg-bin/blastkoala_result_gene_list?id=fdcc166cff7cf902907463ff7eff1e42019cc537&amp;passwd=rLRQUz&amp;type=blastkoala&amp;code=user&amp;target=fig%7C1029756%2E3%2Epeg%2E3408" TargetMode="External"/><Relationship Id="rId357" Type="http://schemas.openxmlformats.org/officeDocument/2006/relationships/hyperlink" Target="https://www.kegg.jp/dbget-bin/www_bget?ko:K03282" TargetMode="External"/><Relationship Id="rId2038" Type="http://schemas.openxmlformats.org/officeDocument/2006/relationships/hyperlink" Target="https://www.kegg.jp/dbget-bin/www_bget?ko:K02518" TargetMode="External"/><Relationship Id="rId3436" Type="http://schemas.openxmlformats.org/officeDocument/2006/relationships/hyperlink" Target="https://www.kegg.jp/dbget-bin/www_bget?ko:" TargetMode="External"/><Relationship Id="rId3850" Type="http://schemas.openxmlformats.org/officeDocument/2006/relationships/hyperlink" Target="https://www.kegg.jp/dbget-bin/www_bget?ko:" TargetMode="External"/><Relationship Id="rId4901" Type="http://schemas.openxmlformats.org/officeDocument/2006/relationships/hyperlink" Target="https://www.kegg.jp/dbget-bin/www_bget?ko:K01907" TargetMode="External"/><Relationship Id="rId9065" Type="http://schemas.openxmlformats.org/officeDocument/2006/relationships/hyperlink" Target="https://www.kegg.jp/dbget-bin/www_bget?ko:K03466" TargetMode="External"/><Relationship Id="rId771" Type="http://schemas.openxmlformats.org/officeDocument/2006/relationships/hyperlink" Target="https://www.kegg.jp/dbget-bin/www_bget?ko:K21904" TargetMode="External"/><Relationship Id="rId2452" Type="http://schemas.openxmlformats.org/officeDocument/2006/relationships/hyperlink" Target="https://www.kegg.jp/dbget-bin/www_bget?ko:K02556" TargetMode="External"/><Relationship Id="rId3503" Type="http://schemas.openxmlformats.org/officeDocument/2006/relationships/hyperlink" Target="https://www.kegg.jp/dbget-bin/www_bget?ko:K02836" TargetMode="External"/><Relationship Id="rId6659" Type="http://schemas.openxmlformats.org/officeDocument/2006/relationships/hyperlink" Target="https://www.kegg.jp/dbget-bin/www_bget?ko:K00616" TargetMode="External"/><Relationship Id="rId424" Type="http://schemas.openxmlformats.org/officeDocument/2006/relationships/hyperlink" Target="https://www.kegg.jp/kegg-bin/blastkoala_result_gene_list?id=fdcc166cff7cf902907463ff7eff1e42019cc537&amp;passwd=rLRQUz&amp;type=blastkoala&amp;code=user&amp;target=fig%7C1029756%2E3%2Epeg%2E142" TargetMode="External"/><Relationship Id="rId1054" Type="http://schemas.openxmlformats.org/officeDocument/2006/relationships/hyperlink" Target="https://www.kegg.jp/kegg-bin/blastkoala_result_gene_list?id=fdcc166cff7cf902907463ff7eff1e42019cc537&amp;passwd=rLRQUz&amp;type=blastkoala&amp;code=user&amp;target=fig%7C1029756%2E3%2Epeg%2E352" TargetMode="External"/><Relationship Id="rId2105" Type="http://schemas.openxmlformats.org/officeDocument/2006/relationships/hyperlink" Target="https://www.kegg.jp/dbget-bin/www_bget?ko:K18955" TargetMode="External"/><Relationship Id="rId5675" Type="http://schemas.openxmlformats.org/officeDocument/2006/relationships/hyperlink" Target="https://www.kegg.jp/dbget-bin/www_bget?ko:" TargetMode="External"/><Relationship Id="rId6726" Type="http://schemas.openxmlformats.org/officeDocument/2006/relationships/hyperlink" Target="https://www.kegg.jp/kegg-bin/blastkoala_result_gene_list?id=fdcc166cff7cf902907463ff7eff1e42019cc537&amp;passwd=rLRQUz&amp;type=blastkoala&amp;code=user&amp;target=fig%7C1029756%2E3%2Epeg%2E2243" TargetMode="External"/><Relationship Id="rId8081" Type="http://schemas.openxmlformats.org/officeDocument/2006/relationships/hyperlink" Target="https://www.kegg.jp/dbget-bin/www_bget?ko:K16047" TargetMode="External"/><Relationship Id="rId9132" Type="http://schemas.openxmlformats.org/officeDocument/2006/relationships/hyperlink" Target="https://www.kegg.jp/kegg-bin/blastkoala_result_gene_list?id=fdcc166cff7cf902907463ff7eff1e42019cc537&amp;passwd=rLRQUz&amp;type=blastkoala&amp;code=user&amp;target=fig%7C1029756%2E3%2Epeg%2E3045" TargetMode="External"/><Relationship Id="rId1121" Type="http://schemas.openxmlformats.org/officeDocument/2006/relationships/hyperlink" Target="https://www.kegg.jp/dbget-bin/www_bget?ko:K08304" TargetMode="External"/><Relationship Id="rId4277" Type="http://schemas.openxmlformats.org/officeDocument/2006/relationships/hyperlink" Target="https://www.kegg.jp/dbget-bin/www_bget?ko:" TargetMode="External"/><Relationship Id="rId4691" Type="http://schemas.openxmlformats.org/officeDocument/2006/relationships/hyperlink" Target="https://www.kegg.jp/dbget-bin/www_bget?ko:" TargetMode="External"/><Relationship Id="rId5328" Type="http://schemas.openxmlformats.org/officeDocument/2006/relationships/hyperlink" Target="https://www.kegg.jp/kegg-bin/blastkoala_result_gene_list?id=fdcc166cff7cf902907463ff7eff1e42019cc537&amp;passwd=rLRQUz&amp;type=blastkoala&amp;code=user&amp;target=fig%7C1029756%2E3%2Epeg%2E1777" TargetMode="External"/><Relationship Id="rId5742" Type="http://schemas.openxmlformats.org/officeDocument/2006/relationships/hyperlink" Target="https://www.kegg.jp/kegg-bin/blastkoala_result_gene_list?id=fdcc166cff7cf902907463ff7eff1e42019cc537&amp;passwd=rLRQUz&amp;type=blastkoala&amp;code=user&amp;target=fig%7C1029756%2E3%2Epeg%2E1915" TargetMode="External"/><Relationship Id="rId8898" Type="http://schemas.openxmlformats.org/officeDocument/2006/relationships/hyperlink" Target="https://www.kegg.jp/kegg-bin/blastkoala_result_gene_list?id=fdcc166cff7cf902907463ff7eff1e42019cc537&amp;passwd=rLRQUz&amp;type=blastkoala&amp;code=user&amp;target=fig%7C1029756%2E3%2Epeg%2E2967" TargetMode="External"/><Relationship Id="rId9949" Type="http://schemas.openxmlformats.org/officeDocument/2006/relationships/hyperlink" Target="https://www.kegg.jp/dbget-bin/www_bget?ko:K02687" TargetMode="External"/><Relationship Id="rId3293" Type="http://schemas.openxmlformats.org/officeDocument/2006/relationships/hyperlink" Target="https://www.kegg.jp/dbget-bin/www_bget?ko:" TargetMode="External"/><Relationship Id="rId4344" Type="http://schemas.openxmlformats.org/officeDocument/2006/relationships/hyperlink" Target="https://www.kegg.jp/kegg-bin/blastkoala_result_gene_list?id=fdcc166cff7cf902907463ff7eff1e42019cc537&amp;passwd=rLRQUz&amp;type=blastkoala&amp;code=user&amp;target=fig%7C1029756%2E3%2Epeg%2E1449" TargetMode="External"/><Relationship Id="rId1938" Type="http://schemas.openxmlformats.org/officeDocument/2006/relationships/hyperlink" Target="https://www.kegg.jp/dbget-bin/www_bget?ko:" TargetMode="External"/><Relationship Id="rId3360" Type="http://schemas.openxmlformats.org/officeDocument/2006/relationships/hyperlink" Target="https://www.kegg.jp/kegg-bin/blastkoala_result_gene_list?id=fdcc166cff7cf902907463ff7eff1e42019cc537&amp;passwd=rLRQUz&amp;type=blastkoala&amp;code=user&amp;target=fig%7C1029756%2E3%2Epeg%2E1120" TargetMode="External"/><Relationship Id="rId7567" Type="http://schemas.openxmlformats.org/officeDocument/2006/relationships/hyperlink" Target="https://www.kegg.jp/dbget-bin/www_bget?ko:K02483" TargetMode="External"/><Relationship Id="rId8965" Type="http://schemas.openxmlformats.org/officeDocument/2006/relationships/hyperlink" Target="https://www.kegg.jp/dbget-bin/www_bget?ko:K14652" TargetMode="External"/><Relationship Id="rId281" Type="http://schemas.openxmlformats.org/officeDocument/2006/relationships/hyperlink" Target="https://www.kegg.jp/dbget-bin/www_bget?ko:K01784" TargetMode="External"/><Relationship Id="rId3013" Type="http://schemas.openxmlformats.org/officeDocument/2006/relationships/hyperlink" Target="https://www.kegg.jp/dbget-bin/www_bget?ko:" TargetMode="External"/><Relationship Id="rId4411" Type="http://schemas.openxmlformats.org/officeDocument/2006/relationships/hyperlink" Target="https://www.kegg.jp/dbget-bin/www_bget?ko:K07234" TargetMode="External"/><Relationship Id="rId6169" Type="http://schemas.openxmlformats.org/officeDocument/2006/relationships/hyperlink" Target="https://www.kegg.jp/dbget-bin/www_bget?ko:K02488" TargetMode="External"/><Relationship Id="rId7981" Type="http://schemas.openxmlformats.org/officeDocument/2006/relationships/hyperlink" Target="https://www.kegg.jp/dbget-bin/www_bget?ko:K00955" TargetMode="External"/><Relationship Id="rId8618" Type="http://schemas.openxmlformats.org/officeDocument/2006/relationships/hyperlink" Target="https://www.kegg.jp/dbget-bin/www_bget?ko:" TargetMode="External"/><Relationship Id="rId10548" Type="http://schemas.openxmlformats.org/officeDocument/2006/relationships/hyperlink" Target="https://www.kegg.jp/kegg-bin/blastkoala_result_gene_list?id=fdcc166cff7cf902907463ff7eff1e42019cc537&amp;passwd=rLRQUz&amp;type=blastkoala&amp;code=user&amp;target=fig%7C1029756%2E3%2Epeg%2E3517" TargetMode="External"/><Relationship Id="rId6583" Type="http://schemas.openxmlformats.org/officeDocument/2006/relationships/hyperlink" Target="https://www.kegg.jp/dbget-bin/www_bget?ko:" TargetMode="External"/><Relationship Id="rId7634" Type="http://schemas.openxmlformats.org/officeDocument/2006/relationships/hyperlink" Target="https://www.kegg.jp/dbget-bin/www_bget?ko:" TargetMode="External"/><Relationship Id="rId10615" Type="http://schemas.openxmlformats.org/officeDocument/2006/relationships/hyperlink" Target="https://www.kegg.jp/dbget-bin/www_bget?ko:K09160" TargetMode="External"/><Relationship Id="rId2779" Type="http://schemas.openxmlformats.org/officeDocument/2006/relationships/hyperlink" Target="https://www.kegg.jp/dbget-bin/www_bget?ko:" TargetMode="External"/><Relationship Id="rId5185" Type="http://schemas.openxmlformats.org/officeDocument/2006/relationships/hyperlink" Target="https://www.kegg.jp/dbget-bin/www_bget?ko:" TargetMode="External"/><Relationship Id="rId6236" Type="http://schemas.openxmlformats.org/officeDocument/2006/relationships/hyperlink" Target="https://www.kegg.jp/dbget-bin/www_bget?ko:K01695" TargetMode="External"/><Relationship Id="rId6650" Type="http://schemas.openxmlformats.org/officeDocument/2006/relationships/hyperlink" Target="https://www.kegg.jp/dbget-bin/www_bget?ko:K02015" TargetMode="External"/><Relationship Id="rId7701" Type="http://schemas.openxmlformats.org/officeDocument/2006/relationships/hyperlink" Target="https://www.kegg.jp/kegg-bin/blastkoala_result_gene_list?id=fdcc166cff7cf902907463ff7eff1e42019cc537&amp;passwd=rLRQUz&amp;type=blastkoala&amp;code=user&amp;target=fig%7C1029756%2E3%2Epeg%2E2568" TargetMode="External"/><Relationship Id="rId1795" Type="http://schemas.openxmlformats.org/officeDocument/2006/relationships/hyperlink" Target="https://www.kegg.jp/kegg-bin/blastkoala_result_gene_list?id=fdcc166cff7cf902907463ff7eff1e42019cc537&amp;passwd=rLRQUz&amp;type=blastkoala&amp;code=user&amp;target=fig%7C1029756%2E3%2Epeg%2E599" TargetMode="External"/><Relationship Id="rId2846" Type="http://schemas.openxmlformats.org/officeDocument/2006/relationships/hyperlink" Target="https://www.kegg.jp/dbget-bin/www_bget?ko:K15727" TargetMode="External"/><Relationship Id="rId5252" Type="http://schemas.openxmlformats.org/officeDocument/2006/relationships/hyperlink" Target="https://www.kegg.jp/dbget-bin/www_bget?ko:" TargetMode="External"/><Relationship Id="rId6303" Type="http://schemas.openxmlformats.org/officeDocument/2006/relationships/hyperlink" Target="https://www.kegg.jp/kegg-bin/blastkoala_result_gene_list?id=fdcc166cff7cf902907463ff7eff1e42019cc537&amp;passwd=rLRQUz&amp;type=blastkoala&amp;code=user&amp;target=fig%7C1029756%2E3%2Epeg%2E2102" TargetMode="External"/><Relationship Id="rId9459" Type="http://schemas.openxmlformats.org/officeDocument/2006/relationships/hyperlink" Target="https://www.kegg.jp/kegg-bin/blastkoala_result_gene_list?id=fdcc166cff7cf902907463ff7eff1e42019cc537&amp;passwd=rLRQUz&amp;type=blastkoala&amp;code=user&amp;target=fig%7C1029756%2E3%2Epeg%2E3154" TargetMode="External"/><Relationship Id="rId9873" Type="http://schemas.openxmlformats.org/officeDocument/2006/relationships/hyperlink" Target="https://www.kegg.jp/kegg-bin/blastkoala_result_gene_list?id=fdcc166cff7cf902907463ff7eff1e42019cc537&amp;passwd=rLRQUz&amp;type=blastkoala&amp;code=user&amp;target=fig%7C1029756%2E3%2Epeg%2E3292" TargetMode="External"/><Relationship Id="rId87" Type="http://schemas.openxmlformats.org/officeDocument/2006/relationships/hyperlink" Target="https://www.kegg.jp/dbget-bin/www_bget?ko:" TargetMode="External"/><Relationship Id="rId818" Type="http://schemas.openxmlformats.org/officeDocument/2006/relationships/hyperlink" Target="https://www.kegg.jp/dbget-bin/www_bget?ko:K00362" TargetMode="External"/><Relationship Id="rId1448" Type="http://schemas.openxmlformats.org/officeDocument/2006/relationships/hyperlink" Target="https://www.kegg.jp/dbget-bin/www_bget?ko:K02111" TargetMode="External"/><Relationship Id="rId8475" Type="http://schemas.openxmlformats.org/officeDocument/2006/relationships/hyperlink" Target="https://www.kegg.jp/kegg-bin/blastkoala_result_gene_list?id=fdcc166cff7cf902907463ff7eff1e42019cc537&amp;passwd=rLRQUz&amp;type=blastkoala&amp;code=user&amp;target=fig%7C1029756%2E3%2Epeg%2E2826" TargetMode="External"/><Relationship Id="rId9526" Type="http://schemas.openxmlformats.org/officeDocument/2006/relationships/hyperlink" Target="https://www.kegg.jp/dbget-bin/www_bget?ko:" TargetMode="External"/><Relationship Id="rId1862" Type="http://schemas.openxmlformats.org/officeDocument/2006/relationships/hyperlink" Target="https://www.kegg.jp/dbget-bin/www_bget?ko:K02520" TargetMode="External"/><Relationship Id="rId2913" Type="http://schemas.openxmlformats.org/officeDocument/2006/relationships/hyperlink" Target="https://www.kegg.jp/kegg-bin/blastkoala_result_gene_list?id=fdcc166cff7cf902907463ff7eff1e42019cc537&amp;passwd=rLRQUz&amp;type=blastkoala&amp;code=user&amp;target=fig%7C1029756%2E3%2Epeg%2E971" TargetMode="External"/><Relationship Id="rId7077" Type="http://schemas.openxmlformats.org/officeDocument/2006/relationships/hyperlink" Target="https://www.kegg.jp/kegg-bin/blastkoala_result_gene_list?id=fdcc166cff7cf902907463ff7eff1e42019cc537&amp;passwd=rLRQUz&amp;type=blastkoala&amp;code=user&amp;target=fig%7C1029756%2E3%2Epeg%2E2360" TargetMode="External"/><Relationship Id="rId7491" Type="http://schemas.openxmlformats.org/officeDocument/2006/relationships/hyperlink" Target="https://www.kegg.jp/kegg-bin/blastkoala_result_gene_list?id=fdcc166cff7cf902907463ff7eff1e42019cc537&amp;passwd=rLRQUz&amp;type=blastkoala&amp;code=user&amp;target=fig%7C1029756%2E3%2Epeg%2E2498" TargetMode="External"/><Relationship Id="rId8128" Type="http://schemas.openxmlformats.org/officeDocument/2006/relationships/hyperlink" Target="https://www.kegg.jp/dbget-bin/www_bget?ko:K00200" TargetMode="External"/><Relationship Id="rId9940" Type="http://schemas.openxmlformats.org/officeDocument/2006/relationships/hyperlink" Target="https://www.kegg.jp/dbget-bin/www_bget?ko:K00783" TargetMode="External"/><Relationship Id="rId10058" Type="http://schemas.openxmlformats.org/officeDocument/2006/relationships/hyperlink" Target="https://www.kegg.jp/dbget-bin/www_bget?ko:" TargetMode="External"/><Relationship Id="rId1515" Type="http://schemas.openxmlformats.org/officeDocument/2006/relationships/hyperlink" Target="https://www.kegg.jp/dbget-bin/www_bget?ko:" TargetMode="External"/><Relationship Id="rId6093" Type="http://schemas.openxmlformats.org/officeDocument/2006/relationships/hyperlink" Target="https://www.kegg.jp/kegg-bin/blastkoala_result_gene_list?id=fdcc166cff7cf902907463ff7eff1e42019cc537&amp;passwd=rLRQUz&amp;type=blastkoala&amp;code=user&amp;target=fig%7C1029756%2E3%2Epeg%2E2032" TargetMode="External"/><Relationship Id="rId7144" Type="http://schemas.openxmlformats.org/officeDocument/2006/relationships/hyperlink" Target="https://www.kegg.jp/dbget-bin/www_bget?ko:K02014" TargetMode="External"/><Relationship Id="rId8542" Type="http://schemas.openxmlformats.org/officeDocument/2006/relationships/hyperlink" Target="https://www.kegg.jp/dbget-bin/www_bget?ko:K03076" TargetMode="External"/><Relationship Id="rId10472" Type="http://schemas.openxmlformats.org/officeDocument/2006/relationships/hyperlink" Target="https://www.kegg.jp/dbget-bin/www_bget?ko:" TargetMode="External"/><Relationship Id="rId3687" Type="http://schemas.openxmlformats.org/officeDocument/2006/relationships/hyperlink" Target="https://www.kegg.jp/kegg-bin/blastkoala_result_gene_list?id=fdcc166cff7cf902907463ff7eff1e42019cc537&amp;passwd=rLRQUz&amp;type=blastkoala&amp;code=user&amp;target=fig%7C1029756%2E3%2Epeg%2E1230" TargetMode="External"/><Relationship Id="rId4738" Type="http://schemas.openxmlformats.org/officeDocument/2006/relationships/hyperlink" Target="https://www.kegg.jp/dbget-bin/www_bget?ko:" TargetMode="External"/><Relationship Id="rId10125" Type="http://schemas.openxmlformats.org/officeDocument/2006/relationships/hyperlink" Target="https://www.kegg.jp/kegg-bin/blastkoala_result_gene_list?id=fdcc166cff7cf902907463ff7eff1e42019cc537&amp;passwd=rLRQUz&amp;type=blastkoala&amp;code=user&amp;target=fig%7C1029756%2E3%2Epeg%2E3376" TargetMode="External"/><Relationship Id="rId2289" Type="http://schemas.openxmlformats.org/officeDocument/2006/relationships/hyperlink" Target="https://www.kegg.jp/kegg-bin/blastkoala_result_gene_list?id=fdcc166cff7cf902907463ff7eff1e42019cc537&amp;passwd=rLRQUz&amp;type=blastkoala&amp;code=user&amp;target=fig%7C1029756%2E3%2Epeg%2E763" TargetMode="External"/><Relationship Id="rId3754" Type="http://schemas.openxmlformats.org/officeDocument/2006/relationships/hyperlink" Target="https://www.kegg.jp/dbget-bin/www_bget?ko:K13926" TargetMode="External"/><Relationship Id="rId4805" Type="http://schemas.openxmlformats.org/officeDocument/2006/relationships/hyperlink" Target="https://www.kegg.jp/dbget-bin/www_bget?ko:" TargetMode="External"/><Relationship Id="rId6160" Type="http://schemas.openxmlformats.org/officeDocument/2006/relationships/hyperlink" Target="https://www.kegg.jp/dbget-bin/www_bget?ko:K00847" TargetMode="External"/><Relationship Id="rId7211" Type="http://schemas.openxmlformats.org/officeDocument/2006/relationships/hyperlink" Target="https://www.kegg.jp/dbget-bin/www_bget?ko:" TargetMode="External"/><Relationship Id="rId675" Type="http://schemas.openxmlformats.org/officeDocument/2006/relationships/hyperlink" Target="https://www.kegg.jp/dbget-bin/www_bget?ko:K06893" TargetMode="External"/><Relationship Id="rId2356" Type="http://schemas.openxmlformats.org/officeDocument/2006/relationships/hyperlink" Target="https://www.kegg.jp/dbget-bin/www_bget?ko:" TargetMode="External"/><Relationship Id="rId2770" Type="http://schemas.openxmlformats.org/officeDocument/2006/relationships/hyperlink" Target="https://www.kegg.jp/dbget-bin/www_bget?ko:" TargetMode="External"/><Relationship Id="rId3407" Type="http://schemas.openxmlformats.org/officeDocument/2006/relationships/hyperlink" Target="https://www.kegg.jp/dbget-bin/www_bget?ko:" TargetMode="External"/><Relationship Id="rId3821" Type="http://schemas.openxmlformats.org/officeDocument/2006/relationships/hyperlink" Target="https://www.kegg.jp/dbget-bin/www_bget?ko:" TargetMode="External"/><Relationship Id="rId6977" Type="http://schemas.openxmlformats.org/officeDocument/2006/relationships/hyperlink" Target="https://www.kegg.jp/dbget-bin/www_bget?ko:" TargetMode="External"/><Relationship Id="rId9383" Type="http://schemas.openxmlformats.org/officeDocument/2006/relationships/hyperlink" Target="https://www.kegg.jp/dbget-bin/www_bget?ko:" TargetMode="External"/><Relationship Id="rId328" Type="http://schemas.openxmlformats.org/officeDocument/2006/relationships/hyperlink" Target="https://www.kegg.jp/kegg-bin/blastkoala_result_gene_list?id=fdcc166cff7cf902907463ff7eff1e42019cc537&amp;passwd=rLRQUz&amp;type=blastkoala&amp;code=user&amp;target=fig%7C1029756%2E3%2Epeg%2E110" TargetMode="External"/><Relationship Id="rId742" Type="http://schemas.openxmlformats.org/officeDocument/2006/relationships/hyperlink" Target="https://www.kegg.jp/kegg-bin/blastkoala_result_gene_list?id=fdcc166cff7cf902907463ff7eff1e42019cc537&amp;passwd=rLRQUz&amp;type=blastkoala&amp;code=user&amp;target=fig%7C1029756%2E3%2Epeg%2E248" TargetMode="External"/><Relationship Id="rId1372" Type="http://schemas.openxmlformats.org/officeDocument/2006/relationships/hyperlink" Target="https://www.kegg.jp/kegg-bin/blastkoala_result_gene_list?id=fdcc166cff7cf902907463ff7eff1e42019cc537&amp;passwd=rLRQUz&amp;type=blastkoala&amp;code=user&amp;target=fig%7C1029756%2E3%2Epeg%2E458" TargetMode="External"/><Relationship Id="rId2009" Type="http://schemas.openxmlformats.org/officeDocument/2006/relationships/hyperlink" Target="https://www.kegg.jp/dbget-bin/www_bget?ko:" TargetMode="External"/><Relationship Id="rId2423" Type="http://schemas.openxmlformats.org/officeDocument/2006/relationships/hyperlink" Target="https://www.kegg.jp/dbget-bin/www_bget?ko:" TargetMode="External"/><Relationship Id="rId5579" Type="http://schemas.openxmlformats.org/officeDocument/2006/relationships/hyperlink" Target="https://www.kegg.jp/dbget-bin/www_bget?ko:K02004" TargetMode="External"/><Relationship Id="rId9036" Type="http://schemas.openxmlformats.org/officeDocument/2006/relationships/hyperlink" Target="https://www.kegg.jp/kegg-bin/blastkoala_result_gene_list?id=fdcc166cff7cf902907463ff7eff1e42019cc537&amp;passwd=rLRQUz&amp;type=blastkoala&amp;code=user&amp;target=fig%7C1029756%2E3%2Epeg%2E3013" TargetMode="External"/><Relationship Id="rId9450" Type="http://schemas.openxmlformats.org/officeDocument/2006/relationships/hyperlink" Target="https://www.kegg.jp/kegg-bin/blastkoala_result_gene_list?id=fdcc166cff7cf902907463ff7eff1e42019cc537&amp;passwd=rLRQUz&amp;type=blastkoala&amp;code=user&amp;target=fig%7C1029756%2E3%2Epeg%2E3151" TargetMode="External"/><Relationship Id="rId1025" Type="http://schemas.openxmlformats.org/officeDocument/2006/relationships/hyperlink" Target="https://www.kegg.jp/dbget-bin/www_bget?ko:" TargetMode="External"/><Relationship Id="rId4595" Type="http://schemas.openxmlformats.org/officeDocument/2006/relationships/hyperlink" Target="https://www.kegg.jp/dbget-bin/www_bget?ko:" TargetMode="External"/><Relationship Id="rId5646" Type="http://schemas.openxmlformats.org/officeDocument/2006/relationships/hyperlink" Target="https://www.kegg.jp/kegg-bin/blastkoala_result_gene_list?id=fdcc166cff7cf902907463ff7eff1e42019cc537&amp;passwd=rLRQUz&amp;type=blastkoala&amp;code=user&amp;target=fig%7C1029756%2E3%2Epeg%2E1883" TargetMode="External"/><Relationship Id="rId5993" Type="http://schemas.openxmlformats.org/officeDocument/2006/relationships/hyperlink" Target="https://www.kegg.jp/dbget-bin/www_bget?ko:K02418" TargetMode="External"/><Relationship Id="rId8052" Type="http://schemas.openxmlformats.org/officeDocument/2006/relationships/hyperlink" Target="https://www.kegg.jp/kegg-bin/blastkoala_result_gene_list?id=fdcc166cff7cf902907463ff7eff1e42019cc537&amp;passwd=rLRQUz&amp;type=blastkoala&amp;code=user&amp;target=fig%7C1029756%2E3%2Epeg%2E2685" TargetMode="External"/><Relationship Id="rId9103" Type="http://schemas.openxmlformats.org/officeDocument/2006/relationships/hyperlink" Target="https://www.kegg.jp/dbget-bin/www_bget?ko:K04077" TargetMode="External"/><Relationship Id="rId3197" Type="http://schemas.openxmlformats.org/officeDocument/2006/relationships/hyperlink" Target="https://www.kegg.jp/dbget-bin/www_bget?ko:" TargetMode="External"/><Relationship Id="rId4248" Type="http://schemas.openxmlformats.org/officeDocument/2006/relationships/hyperlink" Target="https://www.kegg.jp/kegg-bin/blastkoala_result_gene_list?id=fdcc166cff7cf902907463ff7eff1e42019cc537&amp;passwd=rLRQUz&amp;type=blastkoala&amp;code=user&amp;target=fig%7C1029756%2E3%2Epeg%2E1417" TargetMode="External"/><Relationship Id="rId4662" Type="http://schemas.openxmlformats.org/officeDocument/2006/relationships/hyperlink" Target="https://www.kegg.jp/kegg-bin/blastkoala_result_gene_list?id=fdcc166cff7cf902907463ff7eff1e42019cc537&amp;passwd=rLRQUz&amp;type=blastkoala&amp;code=user&amp;target=fig%7C1029756%2E3%2Epeg%2E1555" TargetMode="External"/><Relationship Id="rId5713" Type="http://schemas.openxmlformats.org/officeDocument/2006/relationships/hyperlink" Target="https://www.kegg.jp/dbget-bin/www_bget?ko:K02553" TargetMode="External"/><Relationship Id="rId8869" Type="http://schemas.openxmlformats.org/officeDocument/2006/relationships/hyperlink" Target="https://www.kegg.jp/dbget-bin/www_bget?ko:K14028" TargetMode="External"/><Relationship Id="rId185" Type="http://schemas.openxmlformats.org/officeDocument/2006/relationships/hyperlink" Target="https://www.kegg.jp/dbget-bin/www_bget?ko:K10914" TargetMode="External"/><Relationship Id="rId1909" Type="http://schemas.openxmlformats.org/officeDocument/2006/relationships/hyperlink" Target="https://www.kegg.jp/kegg-bin/blastkoala_result_gene_list?id=fdcc166cff7cf902907463ff7eff1e42019cc537&amp;passwd=rLRQUz&amp;type=blastkoala&amp;code=user&amp;target=fig%7C1029756%2E3%2Epeg%2E637" TargetMode="External"/><Relationship Id="rId3264" Type="http://schemas.openxmlformats.org/officeDocument/2006/relationships/hyperlink" Target="https://www.kegg.jp/kegg-bin/blastkoala_result_gene_list?id=fdcc166cff7cf902907463ff7eff1e42019cc537&amp;passwd=rLRQUz&amp;type=blastkoala&amp;code=user&amp;target=fig%7C1029756%2E3%2Epeg%2E1088" TargetMode="External"/><Relationship Id="rId4315" Type="http://schemas.openxmlformats.org/officeDocument/2006/relationships/hyperlink" Target="https://www.kegg.jp/dbget-bin/www_bget?ko:K02013" TargetMode="External"/><Relationship Id="rId7885" Type="http://schemas.openxmlformats.org/officeDocument/2006/relationships/hyperlink" Target="https://www.kegg.jp/dbget-bin/www_bget?ko:K16087" TargetMode="External"/><Relationship Id="rId8936" Type="http://schemas.openxmlformats.org/officeDocument/2006/relationships/hyperlink" Target="https://www.kegg.jp/dbget-bin/www_bget?ko:K03406" TargetMode="External"/><Relationship Id="rId2280" Type="http://schemas.openxmlformats.org/officeDocument/2006/relationships/hyperlink" Target="https://www.kegg.jp/kegg-bin/blastkoala_result_gene_list?id=fdcc166cff7cf902907463ff7eff1e42019cc537&amp;passwd=rLRQUz&amp;type=blastkoala&amp;code=user&amp;target=fig%7C1029756%2E3%2Epeg%2E760" TargetMode="External"/><Relationship Id="rId3331" Type="http://schemas.openxmlformats.org/officeDocument/2006/relationships/hyperlink" Target="https://www.kegg.jp/dbget-bin/www_bget?ko:K02258" TargetMode="External"/><Relationship Id="rId6487" Type="http://schemas.openxmlformats.org/officeDocument/2006/relationships/hyperlink" Target="https://www.kegg.jp/dbget-bin/www_bget?ko:K01589" TargetMode="External"/><Relationship Id="rId7538" Type="http://schemas.openxmlformats.org/officeDocument/2006/relationships/hyperlink" Target="https://www.kegg.jp/dbget-bin/www_bget?ko:" TargetMode="External"/><Relationship Id="rId7952" Type="http://schemas.openxmlformats.org/officeDocument/2006/relationships/hyperlink" Target="https://www.kegg.jp/dbget-bin/www_bget?ko:K21563" TargetMode="External"/><Relationship Id="rId10519" Type="http://schemas.openxmlformats.org/officeDocument/2006/relationships/hyperlink" Target="https://www.kegg.jp/dbget-bin/www_bget?ko:" TargetMode="External"/><Relationship Id="rId252" Type="http://schemas.openxmlformats.org/officeDocument/2006/relationships/hyperlink" Target="https://www.kegg.jp/dbget-bin/www_bget?ko:" TargetMode="External"/><Relationship Id="rId5089" Type="http://schemas.openxmlformats.org/officeDocument/2006/relationships/hyperlink" Target="https://www.kegg.jp/dbget-bin/www_bget?ko:" TargetMode="External"/><Relationship Id="rId6554" Type="http://schemas.openxmlformats.org/officeDocument/2006/relationships/hyperlink" Target="https://www.kegg.jp/dbget-bin/www_bget?ko:" TargetMode="External"/><Relationship Id="rId7605" Type="http://schemas.openxmlformats.org/officeDocument/2006/relationships/hyperlink" Target="https://www.kegg.jp/kegg-bin/blastkoala_result_gene_list?id=fdcc166cff7cf902907463ff7eff1e42019cc537&amp;passwd=rLRQUz&amp;type=blastkoala&amp;code=user&amp;target=fig%7C1029756%2E3%2Epeg%2E2536" TargetMode="External"/><Relationship Id="rId1699" Type="http://schemas.openxmlformats.org/officeDocument/2006/relationships/hyperlink" Target="https://www.kegg.jp/kegg-bin/blastkoala_result_gene_list?id=fdcc166cff7cf902907463ff7eff1e42019cc537&amp;passwd=rLRQUz&amp;type=blastkoala&amp;code=user&amp;target=fig%7C1029756%2E3%2Epeg%2E567" TargetMode="External"/><Relationship Id="rId2000" Type="http://schemas.openxmlformats.org/officeDocument/2006/relationships/hyperlink" Target="https://www.kegg.jp/dbget-bin/www_bget?ko:" TargetMode="External"/><Relationship Id="rId5156" Type="http://schemas.openxmlformats.org/officeDocument/2006/relationships/hyperlink" Target="https://www.kegg.jp/dbget-bin/www_bget?ko:" TargetMode="External"/><Relationship Id="rId5570" Type="http://schemas.openxmlformats.org/officeDocument/2006/relationships/hyperlink" Target="https://www.kegg.jp/dbget-bin/www_bget?ko:" TargetMode="External"/><Relationship Id="rId6207" Type="http://schemas.openxmlformats.org/officeDocument/2006/relationships/hyperlink" Target="https://www.kegg.jp/kegg-bin/blastkoala_result_gene_list?id=fdcc166cff7cf902907463ff7eff1e42019cc537&amp;passwd=rLRQUz&amp;type=blastkoala&amp;code=user&amp;target=fig%7C1029756%2E3%2Epeg%2E2070" TargetMode="External"/><Relationship Id="rId9777" Type="http://schemas.openxmlformats.org/officeDocument/2006/relationships/hyperlink" Target="https://www.kegg.jp/kegg-bin/blastkoala_result_gene_list?id=fdcc166cff7cf902907463ff7eff1e42019cc537&amp;passwd=rLRQUz&amp;type=blastkoala&amp;code=user&amp;target=fig%7C1029756%2E3%2Epeg%2E3260" TargetMode="External"/><Relationship Id="rId4172" Type="http://schemas.openxmlformats.org/officeDocument/2006/relationships/hyperlink" Target="https://www.kegg.jp/dbget-bin/www_bget?ko:K00024" TargetMode="External"/><Relationship Id="rId5223" Type="http://schemas.openxmlformats.org/officeDocument/2006/relationships/hyperlink" Target="https://www.kegg.jp/kegg-bin/blastkoala_result_gene_list?id=fdcc166cff7cf902907463ff7eff1e42019cc537&amp;passwd=rLRQUz&amp;type=blastkoala&amp;code=user&amp;target=fig%7C1029756%2E3%2Epeg%2E1742" TargetMode="External"/><Relationship Id="rId6621" Type="http://schemas.openxmlformats.org/officeDocument/2006/relationships/hyperlink" Target="https://www.kegg.jp/kegg-bin/blastkoala_result_gene_list?id=fdcc166cff7cf902907463ff7eff1e42019cc537&amp;passwd=rLRQUz&amp;type=blastkoala&amp;code=user&amp;target=fig%7C1029756%2E3%2Epeg%2E2208" TargetMode="External"/><Relationship Id="rId8379" Type="http://schemas.openxmlformats.org/officeDocument/2006/relationships/hyperlink" Target="https://www.kegg.jp/kegg-bin/blastkoala_result_gene_list?id=fdcc166cff7cf902907463ff7eff1e42019cc537&amp;passwd=rLRQUz&amp;type=blastkoala&amp;code=user&amp;target=fig%7C1029756%2E3%2Epeg%2E2794" TargetMode="External"/><Relationship Id="rId1766" Type="http://schemas.openxmlformats.org/officeDocument/2006/relationships/hyperlink" Target="https://www.kegg.jp/dbget-bin/www_bget?ko:K00220" TargetMode="External"/><Relationship Id="rId2817" Type="http://schemas.openxmlformats.org/officeDocument/2006/relationships/hyperlink" Target="https://www.kegg.jp/kegg-bin/blastkoala_result_gene_list?id=fdcc166cff7cf902907463ff7eff1e42019cc537&amp;passwd=rLRQUz&amp;type=blastkoala&amp;code=user&amp;target=fig%7C1029756%2E3%2Epeg%2E939" TargetMode="External"/><Relationship Id="rId8793" Type="http://schemas.openxmlformats.org/officeDocument/2006/relationships/hyperlink" Target="https://www.kegg.jp/kegg-bin/blastkoala_result_gene_list?id=fdcc166cff7cf902907463ff7eff1e42019cc537&amp;passwd=rLRQUz&amp;type=blastkoala&amp;code=user&amp;target=fig%7C1029756%2E3%2Epeg%2E2932" TargetMode="External"/><Relationship Id="rId9844" Type="http://schemas.openxmlformats.org/officeDocument/2006/relationships/hyperlink" Target="https://www.kegg.jp/dbget-bin/www_bget?ko:K01810" TargetMode="External"/><Relationship Id="rId58" Type="http://schemas.openxmlformats.org/officeDocument/2006/relationships/hyperlink" Target="https://www.kegg.jp/kegg-bin/blastkoala_result_gene_list?id=fdcc166cff7cf902907463ff7eff1e42019cc537&amp;passwd=rLRQUz&amp;type=blastkoala&amp;code=user&amp;target=fig%7C1029756%2E3%2Epeg%2E20" TargetMode="External"/><Relationship Id="rId1419" Type="http://schemas.openxmlformats.org/officeDocument/2006/relationships/hyperlink" Target="https://www.kegg.jp/dbget-bin/www_bget?ko:" TargetMode="External"/><Relationship Id="rId1833" Type="http://schemas.openxmlformats.org/officeDocument/2006/relationships/hyperlink" Target="https://www.kegg.jp/dbget-bin/www_bget?ko:" TargetMode="External"/><Relationship Id="rId4989" Type="http://schemas.openxmlformats.org/officeDocument/2006/relationships/hyperlink" Target="https://www.kegg.jp/kegg-bin/blastkoala_result_gene_list?id=fdcc166cff7cf902907463ff7eff1e42019cc537&amp;passwd=rLRQUz&amp;type=blastkoala&amp;code=user&amp;target=fig%7C1029756%2E3%2Epeg%2E1664" TargetMode="External"/><Relationship Id="rId7048" Type="http://schemas.openxmlformats.org/officeDocument/2006/relationships/hyperlink" Target="https://www.kegg.jp/dbget-bin/www_bget?ko:K01923" TargetMode="External"/><Relationship Id="rId7395" Type="http://schemas.openxmlformats.org/officeDocument/2006/relationships/hyperlink" Target="https://www.kegg.jp/kegg-bin/blastkoala_result_gene_list?id=fdcc166cff7cf902907463ff7eff1e42019cc537&amp;passwd=rLRQUz&amp;type=blastkoala&amp;code=user&amp;target=fig%7C1029756%2E3%2Epeg%2E2466" TargetMode="External"/><Relationship Id="rId8446" Type="http://schemas.openxmlformats.org/officeDocument/2006/relationships/hyperlink" Target="https://www.kegg.jp/dbget-bin/www_bget?ko:" TargetMode="External"/><Relationship Id="rId8860" Type="http://schemas.openxmlformats.org/officeDocument/2006/relationships/hyperlink" Target="https://www.kegg.jp/dbget-bin/www_bget?ko:K14029" TargetMode="External"/><Relationship Id="rId9911" Type="http://schemas.openxmlformats.org/officeDocument/2006/relationships/hyperlink" Target="https://www.kegg.jp/dbget-bin/www_bget?ko:" TargetMode="External"/><Relationship Id="rId10376" Type="http://schemas.openxmlformats.org/officeDocument/2006/relationships/hyperlink" Target="https://www.kegg.jp/dbget-bin/www_bget?ko:" TargetMode="External"/><Relationship Id="rId1900" Type="http://schemas.openxmlformats.org/officeDocument/2006/relationships/hyperlink" Target="https://www.kegg.jp/kegg-bin/blastkoala_result_gene_list?id=fdcc166cff7cf902907463ff7eff1e42019cc537&amp;passwd=rLRQUz&amp;type=blastkoala&amp;code=user&amp;target=fig%7C1029756%2E3%2Epeg%2E634" TargetMode="External"/><Relationship Id="rId7462" Type="http://schemas.openxmlformats.org/officeDocument/2006/relationships/hyperlink" Target="https://www.kegg.jp/dbget-bin/www_bget?ko:" TargetMode="External"/><Relationship Id="rId8513" Type="http://schemas.openxmlformats.org/officeDocument/2006/relationships/hyperlink" Target="https://www.kegg.jp/dbget-bin/www_bget?ko:K01751" TargetMode="External"/><Relationship Id="rId10029" Type="http://schemas.openxmlformats.org/officeDocument/2006/relationships/hyperlink" Target="https://www.kegg.jp/kegg-bin/blastkoala_result_gene_list?id=fdcc166cff7cf902907463ff7eff1e42019cc537&amp;passwd=rLRQUz&amp;type=blastkoala&amp;code=user&amp;target=fig%7C1029756%2E3%2Epeg%2E3344" TargetMode="External"/><Relationship Id="rId10443" Type="http://schemas.openxmlformats.org/officeDocument/2006/relationships/hyperlink" Target="https://www.kegg.jp/kegg-bin/blastkoala_result_gene_list?id=fdcc166cff7cf902907463ff7eff1e42019cc537&amp;passwd=rLRQUz&amp;type=blastkoala&amp;code=user&amp;target=fig%7C1029756%2E3%2Epeg%2E3482" TargetMode="External"/><Relationship Id="rId3658" Type="http://schemas.openxmlformats.org/officeDocument/2006/relationships/hyperlink" Target="https://www.kegg.jp/dbget-bin/www_bget?ko:" TargetMode="External"/><Relationship Id="rId4709" Type="http://schemas.openxmlformats.org/officeDocument/2006/relationships/hyperlink" Target="https://www.kegg.jp/dbget-bin/www_bget?ko:K03733" TargetMode="External"/><Relationship Id="rId6064" Type="http://schemas.openxmlformats.org/officeDocument/2006/relationships/hyperlink" Target="https://www.kegg.jp/dbget-bin/www_bget?ko:K07275" TargetMode="External"/><Relationship Id="rId7115" Type="http://schemas.openxmlformats.org/officeDocument/2006/relationships/hyperlink" Target="https://www.kegg.jp/dbget-bin/www_bget?ko:K15888" TargetMode="External"/><Relationship Id="rId579" Type="http://schemas.openxmlformats.org/officeDocument/2006/relationships/hyperlink" Target="https://www.kegg.jp/dbget-bin/www_bget?ko:" TargetMode="External"/><Relationship Id="rId993" Type="http://schemas.openxmlformats.org/officeDocument/2006/relationships/hyperlink" Target="https://www.kegg.jp/dbget-bin/www_bget?ko:K00087" TargetMode="External"/><Relationship Id="rId2674" Type="http://schemas.openxmlformats.org/officeDocument/2006/relationships/hyperlink" Target="https://www.kegg.jp/dbget-bin/www_bget?ko:" TargetMode="External"/><Relationship Id="rId5080" Type="http://schemas.openxmlformats.org/officeDocument/2006/relationships/hyperlink" Target="https://www.kegg.jp/dbget-bin/www_bget?ko:" TargetMode="External"/><Relationship Id="rId6131" Type="http://schemas.openxmlformats.org/officeDocument/2006/relationships/hyperlink" Target="https://www.kegg.jp/dbget-bin/www_bget?ko:" TargetMode="External"/><Relationship Id="rId9287" Type="http://schemas.openxmlformats.org/officeDocument/2006/relationships/hyperlink" Target="https://www.kegg.jp/dbget-bin/www_bget?ko:K04487" TargetMode="External"/><Relationship Id="rId10510" Type="http://schemas.openxmlformats.org/officeDocument/2006/relationships/hyperlink" Target="https://www.kegg.jp/dbget-bin/www_bget?ko:K00800" TargetMode="External"/><Relationship Id="rId646" Type="http://schemas.openxmlformats.org/officeDocument/2006/relationships/hyperlink" Target="https://www.kegg.jp/kegg-bin/blastkoala_result_gene_list?id=fdcc166cff7cf902907463ff7eff1e42019cc537&amp;passwd=rLRQUz&amp;type=blastkoala&amp;code=user&amp;target=fig%7C1029756%2E3%2Epeg%2E216" TargetMode="External"/><Relationship Id="rId1276" Type="http://schemas.openxmlformats.org/officeDocument/2006/relationships/hyperlink" Target="https://www.kegg.jp/kegg-bin/blastkoala_result_gene_list?id=fdcc166cff7cf902907463ff7eff1e42019cc537&amp;passwd=rLRQUz&amp;type=blastkoala&amp;code=user&amp;target=fig%7C1029756%2E3%2Epeg%2E426" TargetMode="External"/><Relationship Id="rId2327" Type="http://schemas.openxmlformats.org/officeDocument/2006/relationships/hyperlink" Target="https://www.kegg.jp/dbget-bin/www_bget?ko:" TargetMode="External"/><Relationship Id="rId3725" Type="http://schemas.openxmlformats.org/officeDocument/2006/relationships/hyperlink" Target="https://www.kegg.jp/dbget-bin/www_bget?ko:K03820" TargetMode="External"/><Relationship Id="rId9354" Type="http://schemas.openxmlformats.org/officeDocument/2006/relationships/hyperlink" Target="https://www.kegg.jp/kegg-bin/blastkoala_result_gene_list?id=fdcc166cff7cf902907463ff7eff1e42019cc537&amp;passwd=rLRQUz&amp;type=blastkoala&amp;code=user&amp;target=fig%7C1029756%2E3%2Epeg%2E3119" TargetMode="External"/><Relationship Id="rId1690" Type="http://schemas.openxmlformats.org/officeDocument/2006/relationships/hyperlink" Target="https://www.kegg.jp/kegg-bin/blastkoala_result_gene_list?id=fdcc166cff7cf902907463ff7eff1e42019cc537&amp;passwd=rLRQUz&amp;type=blastkoala&amp;code=user&amp;target=fig%7C1029756%2E3%2Epeg%2E564" TargetMode="External"/><Relationship Id="rId2741" Type="http://schemas.openxmlformats.org/officeDocument/2006/relationships/hyperlink" Target="https://www.kegg.jp/dbget-bin/www_bget?ko:" TargetMode="External"/><Relationship Id="rId5897" Type="http://schemas.openxmlformats.org/officeDocument/2006/relationships/hyperlink" Target="https://www.kegg.jp/dbget-bin/www_bget?ko:" TargetMode="External"/><Relationship Id="rId6948" Type="http://schemas.openxmlformats.org/officeDocument/2006/relationships/hyperlink" Target="https://www.kegg.jp/kegg-bin/blastkoala_result_gene_list?id=fdcc166cff7cf902907463ff7eff1e42019cc537&amp;passwd=rLRQUz&amp;type=blastkoala&amp;code=user&amp;target=fig%7C1029756%2E3%2Epeg%2E2317" TargetMode="External"/><Relationship Id="rId9007" Type="http://schemas.openxmlformats.org/officeDocument/2006/relationships/hyperlink" Target="https://www.kegg.jp/dbget-bin/www_bget?ko:" TargetMode="External"/><Relationship Id="rId713" Type="http://schemas.openxmlformats.org/officeDocument/2006/relationships/hyperlink" Target="https://www.kegg.jp/dbget-bin/www_bget?ko:" TargetMode="External"/><Relationship Id="rId1343" Type="http://schemas.openxmlformats.org/officeDocument/2006/relationships/hyperlink" Target="https://www.kegg.jp/dbget-bin/www_bget?ko:K01586" TargetMode="External"/><Relationship Id="rId4499" Type="http://schemas.openxmlformats.org/officeDocument/2006/relationships/hyperlink" Target="https://www.kegg.jp/dbget-bin/www_bget?ko:" TargetMode="External"/><Relationship Id="rId5964" Type="http://schemas.openxmlformats.org/officeDocument/2006/relationships/hyperlink" Target="https://www.kegg.jp/kegg-bin/blastkoala_result_gene_list?id=fdcc166cff7cf902907463ff7eff1e42019cc537&amp;passwd=rLRQUz&amp;type=blastkoala&amp;code=user&amp;target=fig%7C1029756%2E3%2Epeg%2E1989" TargetMode="External"/><Relationship Id="rId8370" Type="http://schemas.openxmlformats.org/officeDocument/2006/relationships/hyperlink" Target="https://www.kegg.jp/kegg-bin/blastkoala_result_gene_list?id=fdcc166cff7cf902907463ff7eff1e42019cc537&amp;passwd=rLRQUz&amp;type=blastkoala&amp;code=user&amp;target=fig%7C1029756%2E3%2Epeg%2E2791" TargetMode="External"/><Relationship Id="rId9421" Type="http://schemas.openxmlformats.org/officeDocument/2006/relationships/hyperlink" Target="https://www.kegg.jp/dbget-bin/www_bget?ko:" TargetMode="External"/><Relationship Id="rId1410" Type="http://schemas.openxmlformats.org/officeDocument/2006/relationships/hyperlink" Target="https://www.kegg.jp/dbget-bin/www_bget?ko:" TargetMode="External"/><Relationship Id="rId4566" Type="http://schemas.openxmlformats.org/officeDocument/2006/relationships/hyperlink" Target="https://www.kegg.jp/kegg-bin/blastkoala_result_gene_list?id=fdcc166cff7cf902907463ff7eff1e42019cc537&amp;passwd=rLRQUz&amp;type=blastkoala&amp;code=user&amp;target=fig%7C1029756%2E3%2Epeg%2E1523" TargetMode="External"/><Relationship Id="rId4980" Type="http://schemas.openxmlformats.org/officeDocument/2006/relationships/hyperlink" Target="https://www.kegg.jp/kegg-bin/blastkoala_result_gene_list?id=fdcc166cff7cf902907463ff7eff1e42019cc537&amp;passwd=rLRQUz&amp;type=blastkoala&amp;code=user&amp;target=fig%7C1029756%2E3%2Epeg%2E1661" TargetMode="External"/><Relationship Id="rId5617" Type="http://schemas.openxmlformats.org/officeDocument/2006/relationships/hyperlink" Target="https://www.kegg.jp/dbget-bin/www_bget?ko:" TargetMode="External"/><Relationship Id="rId8023" Type="http://schemas.openxmlformats.org/officeDocument/2006/relationships/hyperlink" Target="https://www.kegg.jp/dbget-bin/www_bget?ko:K10714" TargetMode="External"/><Relationship Id="rId3168" Type="http://schemas.openxmlformats.org/officeDocument/2006/relationships/hyperlink" Target="https://www.kegg.jp/kegg-bin/blastkoala_result_gene_list?id=fdcc166cff7cf902907463ff7eff1e42019cc537&amp;passwd=rLRQUz&amp;type=blastkoala&amp;code=user&amp;target=fig%7C1029756%2E3%2Epeg%2E1056" TargetMode="External"/><Relationship Id="rId3582" Type="http://schemas.openxmlformats.org/officeDocument/2006/relationships/hyperlink" Target="https://www.kegg.jp/kegg-bin/blastkoala_result_gene_list?id=fdcc166cff7cf902907463ff7eff1e42019cc537&amp;passwd=rLRQUz&amp;type=blastkoala&amp;code=user&amp;target=fig%7C1029756%2E3%2Epeg%2E1195" TargetMode="External"/><Relationship Id="rId4219" Type="http://schemas.openxmlformats.org/officeDocument/2006/relationships/hyperlink" Target="https://www.kegg.jp/dbget-bin/www_bget?ko:K19118" TargetMode="External"/><Relationship Id="rId4633" Type="http://schemas.openxmlformats.org/officeDocument/2006/relationships/hyperlink" Target="https://www.kegg.jp/dbget-bin/www_bget?ko:K00962" TargetMode="External"/><Relationship Id="rId7789" Type="http://schemas.openxmlformats.org/officeDocument/2006/relationships/hyperlink" Target="https://www.kegg.jp/dbget-bin/www_bget?ko:K16264" TargetMode="External"/><Relationship Id="rId10020" Type="http://schemas.openxmlformats.org/officeDocument/2006/relationships/hyperlink" Target="https://www.kegg.jp/kegg-bin/blastkoala_result_gene_list?id=fdcc166cff7cf902907463ff7eff1e42019cc537&amp;passwd=rLRQUz&amp;type=blastkoala&amp;code=user&amp;target=fig%7C1029756%2E3%2Epeg%2E3341" TargetMode="External"/><Relationship Id="rId2184" Type="http://schemas.openxmlformats.org/officeDocument/2006/relationships/hyperlink" Target="https://www.kegg.jp/kegg-bin/blastkoala_result_gene_list?id=fdcc166cff7cf902907463ff7eff1e42019cc537&amp;passwd=rLRQUz&amp;type=blastkoala&amp;code=user&amp;target=fig%7C1029756%2E3%2Epeg%2E728" TargetMode="External"/><Relationship Id="rId3235" Type="http://schemas.openxmlformats.org/officeDocument/2006/relationships/hyperlink" Target="https://www.kegg.jp/dbget-bin/www_bget?ko:K13896" TargetMode="External"/><Relationship Id="rId7856" Type="http://schemas.openxmlformats.org/officeDocument/2006/relationships/hyperlink" Target="https://www.kegg.jp/dbget-bin/www_bget?ko:K01752" TargetMode="External"/><Relationship Id="rId156" Type="http://schemas.openxmlformats.org/officeDocument/2006/relationships/hyperlink" Target="https://www.kegg.jp/dbget-bin/www_bget?ko:" TargetMode="External"/><Relationship Id="rId570" Type="http://schemas.openxmlformats.org/officeDocument/2006/relationships/hyperlink" Target="https://www.kegg.jp/dbget-bin/www_bget?ko:K16922" TargetMode="External"/><Relationship Id="rId2251" Type="http://schemas.openxmlformats.org/officeDocument/2006/relationships/hyperlink" Target="https://www.kegg.jp/dbget-bin/www_bget?ko:" TargetMode="External"/><Relationship Id="rId3302" Type="http://schemas.openxmlformats.org/officeDocument/2006/relationships/hyperlink" Target="https://www.kegg.jp/dbget-bin/www_bget?ko:" TargetMode="External"/><Relationship Id="rId4700" Type="http://schemas.openxmlformats.org/officeDocument/2006/relationships/hyperlink" Target="https://www.kegg.jp/dbget-bin/www_bget?ko:K13735" TargetMode="External"/><Relationship Id="rId6458" Type="http://schemas.openxmlformats.org/officeDocument/2006/relationships/hyperlink" Target="https://www.kegg.jp/dbget-bin/www_bget?ko:" TargetMode="External"/><Relationship Id="rId7509" Type="http://schemas.openxmlformats.org/officeDocument/2006/relationships/hyperlink" Target="https://www.kegg.jp/kegg-bin/blastkoala_result_gene_list?id=fdcc166cff7cf902907463ff7eff1e42019cc537&amp;passwd=rLRQUz&amp;type=blastkoala&amp;code=user&amp;target=fig%7C1029756%2E3%2Epeg%2E2504" TargetMode="External"/><Relationship Id="rId8907" Type="http://schemas.openxmlformats.org/officeDocument/2006/relationships/hyperlink" Target="https://www.kegg.jp/kegg-bin/blastkoala_result_gene_list?id=fdcc166cff7cf902907463ff7eff1e42019cc537&amp;passwd=rLRQUz&amp;type=blastkoala&amp;code=user&amp;target=fig%7C1029756%2E3%2Epeg%2E2970" TargetMode="External"/><Relationship Id="rId223" Type="http://schemas.openxmlformats.org/officeDocument/2006/relationships/hyperlink" Target="https://www.kegg.jp/kegg-bin/blastkoala_result_gene_list?id=fdcc166cff7cf902907463ff7eff1e42019cc537&amp;passwd=rLRQUz&amp;type=blastkoala&amp;code=user&amp;target=fig%7C1029756%2E3%2Epeg%2E75" TargetMode="External"/><Relationship Id="rId6872" Type="http://schemas.openxmlformats.org/officeDocument/2006/relationships/hyperlink" Target="https://www.kegg.jp/dbget-bin/www_bget?ko:" TargetMode="External"/><Relationship Id="rId7923" Type="http://schemas.openxmlformats.org/officeDocument/2006/relationships/hyperlink" Target="https://www.kegg.jp/kegg-bin/blastkoala_result_gene_list?id=fdcc166cff7cf902907463ff7eff1e42019cc537&amp;passwd=rLRQUz&amp;type=blastkoala&amp;code=user&amp;target=fig%7C1029756%2E3%2Epeg%2E2642" TargetMode="External"/><Relationship Id="rId4076" Type="http://schemas.openxmlformats.org/officeDocument/2006/relationships/hyperlink" Target="https://www.kegg.jp/dbget-bin/www_bget?ko:K02039" TargetMode="External"/><Relationship Id="rId5474" Type="http://schemas.openxmlformats.org/officeDocument/2006/relationships/hyperlink" Target="https://www.kegg.jp/dbget-bin/www_bget?ko:" TargetMode="External"/><Relationship Id="rId6525" Type="http://schemas.openxmlformats.org/officeDocument/2006/relationships/hyperlink" Target="https://www.kegg.jp/kegg-bin/blastkoala_result_gene_list?id=fdcc166cff7cf902907463ff7eff1e42019cc537&amp;passwd=rLRQUz&amp;type=blastkoala&amp;code=user&amp;target=fig%7C1029756%2E3%2Epeg%2E2176" TargetMode="External"/><Relationship Id="rId4490" Type="http://schemas.openxmlformats.org/officeDocument/2006/relationships/hyperlink" Target="https://www.kegg.jp/dbget-bin/www_bget?ko:" TargetMode="External"/><Relationship Id="rId5127" Type="http://schemas.openxmlformats.org/officeDocument/2006/relationships/hyperlink" Target="https://www.kegg.jp/kegg-bin/blastkoala_result_gene_list?id=fdcc166cff7cf902907463ff7eff1e42019cc537&amp;passwd=rLRQUz&amp;type=blastkoala&amp;code=user&amp;target=fig%7C1029756%2E3%2Epeg%2E1710" TargetMode="External"/><Relationship Id="rId5541" Type="http://schemas.openxmlformats.org/officeDocument/2006/relationships/hyperlink" Target="https://www.kegg.jp/kegg-bin/blastkoala_result_gene_list?id=fdcc166cff7cf902907463ff7eff1e42019cc537&amp;passwd=rLRQUz&amp;type=blastkoala&amp;code=user&amp;target=fig%7C1029756%2E3%2Epeg%2E1848" TargetMode="External"/><Relationship Id="rId8697" Type="http://schemas.openxmlformats.org/officeDocument/2006/relationships/hyperlink" Target="https://www.kegg.jp/kegg-bin/blastkoala_result_gene_list?id=fdcc166cff7cf902907463ff7eff1e42019cc537&amp;passwd=rLRQUz&amp;type=blastkoala&amp;code=user&amp;target=fig%7C1029756%2E3%2Epeg%2E2900" TargetMode="External"/><Relationship Id="rId9748" Type="http://schemas.openxmlformats.org/officeDocument/2006/relationships/hyperlink" Target="https://www.kegg.jp/dbget-bin/www_bget?ko:K00335" TargetMode="External"/><Relationship Id="rId1737" Type="http://schemas.openxmlformats.org/officeDocument/2006/relationships/hyperlink" Target="https://www.kegg.jp/dbget-bin/www_bget?ko:" TargetMode="External"/><Relationship Id="rId3092" Type="http://schemas.openxmlformats.org/officeDocument/2006/relationships/hyperlink" Target="https://www.kegg.jp/dbget-bin/www_bget?ko:" TargetMode="External"/><Relationship Id="rId4143" Type="http://schemas.openxmlformats.org/officeDocument/2006/relationships/hyperlink" Target="https://www.kegg.jp/kegg-bin/blastkoala_result_gene_list?id=fdcc166cff7cf902907463ff7eff1e42019cc537&amp;passwd=rLRQUz&amp;type=blastkoala&amp;code=user&amp;target=fig%7C1029756%2E3%2Epeg%2E1382" TargetMode="External"/><Relationship Id="rId7299" Type="http://schemas.openxmlformats.org/officeDocument/2006/relationships/hyperlink" Target="https://www.kegg.jp/kegg-bin/blastkoala_result_gene_list?id=fdcc166cff7cf902907463ff7eff1e42019cc537&amp;passwd=rLRQUz&amp;type=blastkoala&amp;code=user&amp;target=fig%7C1029756%2E3%2Epeg%2E2434" TargetMode="External"/><Relationship Id="rId8764" Type="http://schemas.openxmlformats.org/officeDocument/2006/relationships/hyperlink" Target="https://www.kegg.jp/dbget-bin/www_bget?ko:K00382" TargetMode="External"/><Relationship Id="rId9815" Type="http://schemas.openxmlformats.org/officeDocument/2006/relationships/hyperlink" Target="https://www.kegg.jp/dbget-bin/www_bget?ko:" TargetMode="External"/><Relationship Id="rId29" Type="http://schemas.openxmlformats.org/officeDocument/2006/relationships/hyperlink" Target="https://www.kegg.jp/dbget-bin/www_bget?ko:" TargetMode="External"/><Relationship Id="rId4210" Type="http://schemas.openxmlformats.org/officeDocument/2006/relationships/hyperlink" Target="https://www.kegg.jp/dbget-bin/www_bget?ko:K09951" TargetMode="External"/><Relationship Id="rId7366" Type="http://schemas.openxmlformats.org/officeDocument/2006/relationships/hyperlink" Target="https://www.kegg.jp/dbget-bin/www_bget?ko:K02065" TargetMode="External"/><Relationship Id="rId7780" Type="http://schemas.openxmlformats.org/officeDocument/2006/relationships/hyperlink" Target="https://www.kegg.jp/dbget-bin/www_bget?ko:" TargetMode="External"/><Relationship Id="rId8417" Type="http://schemas.openxmlformats.org/officeDocument/2006/relationships/hyperlink" Target="https://www.kegg.jp/dbget-bin/www_bget?ko:" TargetMode="External"/><Relationship Id="rId10347" Type="http://schemas.openxmlformats.org/officeDocument/2006/relationships/hyperlink" Target="https://www.kegg.jp/kegg-bin/blastkoala_result_gene_list?id=fdcc166cff7cf902907463ff7eff1e42019cc537&amp;passwd=rLRQUz&amp;type=blastkoala&amp;code=user&amp;target=fig%7C1029756%2E3%2Epeg%2E3450" TargetMode="External"/><Relationship Id="rId1804" Type="http://schemas.openxmlformats.org/officeDocument/2006/relationships/hyperlink" Target="https://www.kegg.jp/kegg-bin/blastkoala_result_gene_list?id=fdcc166cff7cf902907463ff7eff1e42019cc537&amp;passwd=rLRQUz&amp;type=blastkoala&amp;code=user&amp;target=fig%7C1029756%2E3%2Epeg%2E602" TargetMode="External"/><Relationship Id="rId6382" Type="http://schemas.openxmlformats.org/officeDocument/2006/relationships/hyperlink" Target="https://www.kegg.jp/dbget-bin/www_bget?ko:" TargetMode="External"/><Relationship Id="rId7019" Type="http://schemas.openxmlformats.org/officeDocument/2006/relationships/hyperlink" Target="https://www.kegg.jp/dbget-bin/www_bget?ko:" TargetMode="External"/><Relationship Id="rId7433" Type="http://schemas.openxmlformats.org/officeDocument/2006/relationships/hyperlink" Target="https://www.kegg.jp/dbget-bin/www_bget?ko:" TargetMode="External"/><Relationship Id="rId8831" Type="http://schemas.openxmlformats.org/officeDocument/2006/relationships/hyperlink" Target="https://www.kegg.jp/dbget-bin/www_bget?ko:K02517" TargetMode="External"/><Relationship Id="rId3976" Type="http://schemas.openxmlformats.org/officeDocument/2006/relationships/hyperlink" Target="https://www.kegg.jp/dbget-bin/www_bget?ko:K11175" TargetMode="External"/><Relationship Id="rId6035" Type="http://schemas.openxmlformats.org/officeDocument/2006/relationships/hyperlink" Target="https://www.kegg.jp/dbget-bin/www_bget?ko:K04040" TargetMode="External"/><Relationship Id="rId10414" Type="http://schemas.openxmlformats.org/officeDocument/2006/relationships/hyperlink" Target="https://www.kegg.jp/dbget-bin/www_bget?ko:K00826" TargetMode="External"/><Relationship Id="rId897" Type="http://schemas.openxmlformats.org/officeDocument/2006/relationships/hyperlink" Target="https://www.kegg.jp/dbget-bin/www_bget?ko:" TargetMode="External"/><Relationship Id="rId2578" Type="http://schemas.openxmlformats.org/officeDocument/2006/relationships/hyperlink" Target="https://www.kegg.jp/dbget-bin/www_bget?ko:K08738" TargetMode="External"/><Relationship Id="rId2992" Type="http://schemas.openxmlformats.org/officeDocument/2006/relationships/hyperlink" Target="https://www.kegg.jp/dbget-bin/www_bget?ko:" TargetMode="External"/><Relationship Id="rId3629" Type="http://schemas.openxmlformats.org/officeDocument/2006/relationships/hyperlink" Target="https://www.kegg.jp/dbget-bin/www_bget?ko:K07446" TargetMode="External"/><Relationship Id="rId5051" Type="http://schemas.openxmlformats.org/officeDocument/2006/relationships/hyperlink" Target="https://www.kegg.jp/dbget-bin/www_bget?ko:K00606" TargetMode="External"/><Relationship Id="rId7500" Type="http://schemas.openxmlformats.org/officeDocument/2006/relationships/hyperlink" Target="https://www.kegg.jp/kegg-bin/blastkoala_result_gene_list?id=fdcc166cff7cf902907463ff7eff1e42019cc537&amp;passwd=rLRQUz&amp;type=blastkoala&amp;code=user&amp;target=fig%7C1029756%2E3%2Epeg%2E2501" TargetMode="External"/><Relationship Id="rId9258" Type="http://schemas.openxmlformats.org/officeDocument/2006/relationships/hyperlink" Target="https://www.kegg.jp/kegg-bin/blastkoala_result_gene_list?id=fdcc166cff7cf902907463ff7eff1e42019cc537&amp;passwd=rLRQUz&amp;type=blastkoala&amp;code=user&amp;target=fig%7C1029756%2E3%2Epeg%2E3087" TargetMode="External"/><Relationship Id="rId964" Type="http://schemas.openxmlformats.org/officeDocument/2006/relationships/hyperlink" Target="https://www.kegg.jp/kegg-bin/blastkoala_result_gene_list?id=fdcc166cff7cf902907463ff7eff1e42019cc537&amp;passwd=rLRQUz&amp;type=blastkoala&amp;code=user&amp;target=fig%7C1029756%2E3%2Epeg%2E322" TargetMode="External"/><Relationship Id="rId1594" Type="http://schemas.openxmlformats.org/officeDocument/2006/relationships/hyperlink" Target="https://www.kegg.jp/kegg-bin/blastkoala_result_gene_list?id=fdcc166cff7cf902907463ff7eff1e42019cc537&amp;passwd=rLRQUz&amp;type=blastkoala&amp;code=user&amp;target=fig%7C1029756%2E3%2Epeg%2E532" TargetMode="External"/><Relationship Id="rId2645" Type="http://schemas.openxmlformats.org/officeDocument/2006/relationships/hyperlink" Target="https://www.kegg.jp/dbget-bin/www_bget?ko:" TargetMode="External"/><Relationship Id="rId6102" Type="http://schemas.openxmlformats.org/officeDocument/2006/relationships/hyperlink" Target="https://www.kegg.jp/kegg-bin/blastkoala_result_gene_list?id=fdcc166cff7cf902907463ff7eff1e42019cc537&amp;passwd=rLRQUz&amp;type=blastkoala&amp;code=user&amp;target=fig%7C1029756%2E3%2Epeg%2E2035" TargetMode="External"/><Relationship Id="rId9672" Type="http://schemas.openxmlformats.org/officeDocument/2006/relationships/hyperlink" Target="https://www.kegg.jp/kegg-bin/blastkoala_result_gene_list?id=fdcc166cff7cf902907463ff7eff1e42019cc537&amp;passwd=rLRQUz&amp;type=blastkoala&amp;code=user&amp;target=fig%7C1029756%2E3%2Epeg%2E3225" TargetMode="External"/><Relationship Id="rId617" Type="http://schemas.openxmlformats.org/officeDocument/2006/relationships/hyperlink" Target="https://www.kegg.jp/dbget-bin/www_bget?ko:" TargetMode="External"/><Relationship Id="rId1247" Type="http://schemas.openxmlformats.org/officeDocument/2006/relationships/hyperlink" Target="https://www.kegg.jp/dbget-bin/www_bget?ko:K03106" TargetMode="External"/><Relationship Id="rId1661" Type="http://schemas.openxmlformats.org/officeDocument/2006/relationships/hyperlink" Target="https://www.kegg.jp/dbget-bin/www_bget?ko:" TargetMode="External"/><Relationship Id="rId2712" Type="http://schemas.openxmlformats.org/officeDocument/2006/relationships/hyperlink" Target="https://www.kegg.jp/kegg-bin/blastkoala_result_gene_list?id=fdcc166cff7cf902907463ff7eff1e42019cc537&amp;passwd=rLRQUz&amp;type=blastkoala&amp;code=user&amp;target=fig%7C1029756%2E3%2Epeg%2E904" TargetMode="External"/><Relationship Id="rId5868" Type="http://schemas.openxmlformats.org/officeDocument/2006/relationships/hyperlink" Target="https://www.kegg.jp/kegg-bin/blastkoala_result_gene_list?id=fdcc166cff7cf902907463ff7eff1e42019cc537&amp;passwd=rLRQUz&amp;type=blastkoala&amp;code=user&amp;target=fig%7C1029756%2E3%2Epeg%2E1957" TargetMode="External"/><Relationship Id="rId6919" Type="http://schemas.openxmlformats.org/officeDocument/2006/relationships/hyperlink" Target="https://www.kegg.jp/dbget-bin/www_bget?ko:" TargetMode="External"/><Relationship Id="rId8274" Type="http://schemas.openxmlformats.org/officeDocument/2006/relationships/hyperlink" Target="https://www.kegg.jp/kegg-bin/blastkoala_result_gene_list?id=fdcc166cff7cf902907463ff7eff1e42019cc537&amp;passwd=rLRQUz&amp;type=blastkoala&amp;code=user&amp;target=fig%7C1029756%2E3%2Epeg%2E2759" TargetMode="External"/><Relationship Id="rId9325" Type="http://schemas.openxmlformats.org/officeDocument/2006/relationships/hyperlink" Target="https://www.kegg.jp/dbget-bin/www_bget?ko:" TargetMode="External"/><Relationship Id="rId1314" Type="http://schemas.openxmlformats.org/officeDocument/2006/relationships/hyperlink" Target="https://www.kegg.jp/dbget-bin/www_bget?ko:" TargetMode="External"/><Relationship Id="rId4884" Type="http://schemas.openxmlformats.org/officeDocument/2006/relationships/hyperlink" Target="https://www.kegg.jp/kegg-bin/blastkoala_result_gene_list?id=fdcc166cff7cf902907463ff7eff1e42019cc537&amp;passwd=rLRQUz&amp;type=blastkoala&amp;code=user&amp;target=fig%7C1029756%2E3%2Epeg%2E1629" TargetMode="External"/><Relationship Id="rId5935" Type="http://schemas.openxmlformats.org/officeDocument/2006/relationships/hyperlink" Target="https://www.kegg.jp/dbget-bin/www_bget?ko:" TargetMode="External"/><Relationship Id="rId7290" Type="http://schemas.openxmlformats.org/officeDocument/2006/relationships/hyperlink" Target="https://www.kegg.jp/kegg-bin/blastkoala_result_gene_list?id=fdcc166cff7cf902907463ff7eff1e42019cc537&amp;passwd=rLRQUz&amp;type=blastkoala&amp;code=user&amp;target=fig%7C1029756%2E3%2Epeg%2E2431" TargetMode="External"/><Relationship Id="rId8341" Type="http://schemas.openxmlformats.org/officeDocument/2006/relationships/hyperlink" Target="https://www.kegg.jp/dbget-bin/www_bget?ko:K00806" TargetMode="External"/><Relationship Id="rId10271" Type="http://schemas.openxmlformats.org/officeDocument/2006/relationships/hyperlink" Target="https://www.kegg.jp/dbget-bin/www_bget?ko:" TargetMode="External"/><Relationship Id="rId3486" Type="http://schemas.openxmlformats.org/officeDocument/2006/relationships/hyperlink" Target="https://www.kegg.jp/kegg-bin/blastkoala_result_gene_list?id=fdcc166cff7cf902907463ff7eff1e42019cc537&amp;passwd=rLRQUz&amp;type=blastkoala&amp;code=user&amp;target=fig%7C1029756%2E3%2Epeg%2E1162" TargetMode="External"/><Relationship Id="rId4537" Type="http://schemas.openxmlformats.org/officeDocument/2006/relationships/hyperlink" Target="https://www.kegg.jp/dbget-bin/www_bget?ko:" TargetMode="External"/><Relationship Id="rId20" Type="http://schemas.openxmlformats.org/officeDocument/2006/relationships/hyperlink" Target="https://www.kegg.jp/dbget-bin/www_bget?ko:K01251" TargetMode="External"/><Relationship Id="rId2088" Type="http://schemas.openxmlformats.org/officeDocument/2006/relationships/hyperlink" Target="https://www.kegg.jp/kegg-bin/blastkoala_result_gene_list?id=fdcc166cff7cf902907463ff7eff1e42019cc537&amp;passwd=rLRQUz&amp;type=blastkoala&amp;code=user&amp;target=fig%7C1029756%2E3%2Epeg%2E696" TargetMode="External"/><Relationship Id="rId3139" Type="http://schemas.openxmlformats.org/officeDocument/2006/relationships/hyperlink" Target="https://www.kegg.jp/dbget-bin/www_bget?ko:" TargetMode="External"/><Relationship Id="rId4951" Type="http://schemas.openxmlformats.org/officeDocument/2006/relationships/hyperlink" Target="https://www.kegg.jp/dbget-bin/www_bget?ko:K00077" TargetMode="External"/><Relationship Id="rId7010" Type="http://schemas.openxmlformats.org/officeDocument/2006/relationships/hyperlink" Target="https://www.kegg.jp/dbget-bin/www_bget?ko:" TargetMode="External"/><Relationship Id="rId474" Type="http://schemas.openxmlformats.org/officeDocument/2006/relationships/hyperlink" Target="https://www.kegg.jp/dbget-bin/www_bget?ko:" TargetMode="External"/><Relationship Id="rId2155" Type="http://schemas.openxmlformats.org/officeDocument/2006/relationships/hyperlink" Target="https://www.kegg.jp/dbget-bin/www_bget?ko:" TargetMode="External"/><Relationship Id="rId3553" Type="http://schemas.openxmlformats.org/officeDocument/2006/relationships/hyperlink" Target="https://www.kegg.jp/dbget-bin/www_bget?ko:K03342" TargetMode="External"/><Relationship Id="rId4604" Type="http://schemas.openxmlformats.org/officeDocument/2006/relationships/hyperlink" Target="https://www.kegg.jp/dbget-bin/www_bget?ko:" TargetMode="External"/><Relationship Id="rId9182" Type="http://schemas.openxmlformats.org/officeDocument/2006/relationships/hyperlink" Target="https://www.kegg.jp/dbget-bin/www_bget?ko:" TargetMode="External"/><Relationship Id="rId127" Type="http://schemas.openxmlformats.org/officeDocument/2006/relationships/hyperlink" Target="https://www.kegg.jp/kegg-bin/blastkoala_result_gene_list?id=fdcc166cff7cf902907463ff7eff1e42019cc537&amp;passwd=rLRQUz&amp;type=blastkoala&amp;code=user&amp;target=fig%7C1029756%2E3%2Epeg%2E43" TargetMode="External"/><Relationship Id="rId3206" Type="http://schemas.openxmlformats.org/officeDocument/2006/relationships/hyperlink" Target="https://www.kegg.jp/dbget-bin/www_bget?ko:" TargetMode="External"/><Relationship Id="rId3620" Type="http://schemas.openxmlformats.org/officeDocument/2006/relationships/hyperlink" Target="https://www.kegg.jp/dbget-bin/www_bget?ko:K00655" TargetMode="External"/><Relationship Id="rId6776" Type="http://schemas.openxmlformats.org/officeDocument/2006/relationships/hyperlink" Target="https://www.kegg.jp/dbget-bin/www_bget?ko:" TargetMode="External"/><Relationship Id="rId7827" Type="http://schemas.openxmlformats.org/officeDocument/2006/relationships/hyperlink" Target="https://www.kegg.jp/kegg-bin/blastkoala_result_gene_list?id=fdcc166cff7cf902907463ff7eff1e42019cc537&amp;passwd=rLRQUz&amp;type=blastkoala&amp;code=user&amp;target=fig%7C1029756%2E3%2Epeg%2E2610" TargetMode="External"/><Relationship Id="rId541" Type="http://schemas.openxmlformats.org/officeDocument/2006/relationships/hyperlink" Target="https://www.kegg.jp/kegg-bin/blastkoala_result_gene_list?id=fdcc166cff7cf902907463ff7eff1e42019cc537&amp;passwd=rLRQUz&amp;type=blastkoala&amp;code=user&amp;target=fig%7C1029756%2E3%2Epeg%2E181" TargetMode="External"/><Relationship Id="rId1171" Type="http://schemas.openxmlformats.org/officeDocument/2006/relationships/hyperlink" Target="https://www.kegg.jp/kegg-bin/blastkoala_result_gene_list?id=fdcc166cff7cf902907463ff7eff1e42019cc537&amp;passwd=rLRQUz&amp;type=blastkoala&amp;code=user&amp;target=fig%7C1029756%2E3%2Epeg%2E391" TargetMode="External"/><Relationship Id="rId2222" Type="http://schemas.openxmlformats.org/officeDocument/2006/relationships/hyperlink" Target="https://www.kegg.jp/dbget-bin/www_bget?ko:" TargetMode="External"/><Relationship Id="rId5378" Type="http://schemas.openxmlformats.org/officeDocument/2006/relationships/hyperlink" Target="https://www.kegg.jp/dbget-bin/www_bget?ko:K21672" TargetMode="External"/><Relationship Id="rId5792" Type="http://schemas.openxmlformats.org/officeDocument/2006/relationships/hyperlink" Target="https://www.kegg.jp/dbget-bin/www_bget?ko:" TargetMode="External"/><Relationship Id="rId6429" Type="http://schemas.openxmlformats.org/officeDocument/2006/relationships/hyperlink" Target="https://www.kegg.jp/kegg-bin/blastkoala_result_gene_list?id=fdcc166cff7cf902907463ff7eff1e42019cc537&amp;passwd=rLRQUz&amp;type=blastkoala&amp;code=user&amp;target=fig%7C1029756%2E3%2Epeg%2E2144" TargetMode="External"/><Relationship Id="rId6843" Type="http://schemas.openxmlformats.org/officeDocument/2006/relationships/hyperlink" Target="https://www.kegg.jp/kegg-bin/blastkoala_result_gene_list?id=fdcc166cff7cf902907463ff7eff1e42019cc537&amp;passwd=rLRQUz&amp;type=blastkoala&amp;code=user&amp;target=fig%7C1029756%2E3%2Epeg%2E2282" TargetMode="External"/><Relationship Id="rId9999" Type="http://schemas.openxmlformats.org/officeDocument/2006/relationships/hyperlink" Target="https://www.kegg.jp/kegg-bin/blastkoala_result_gene_list?id=fdcc166cff7cf902907463ff7eff1e42019cc537&amp;passwd=rLRQUz&amp;type=blastkoala&amp;code=user&amp;target=fig%7C1029756%2E3%2Epeg%2E3334" TargetMode="External"/><Relationship Id="rId1988" Type="http://schemas.openxmlformats.org/officeDocument/2006/relationships/hyperlink" Target="https://www.kegg.jp/dbget-bin/www_bget?ko:K02687" TargetMode="External"/><Relationship Id="rId4394" Type="http://schemas.openxmlformats.org/officeDocument/2006/relationships/hyperlink" Target="https://www.kegg.jp/dbget-bin/www_bget?ko:K00355" TargetMode="External"/><Relationship Id="rId5445" Type="http://schemas.openxmlformats.org/officeDocument/2006/relationships/hyperlink" Target="https://www.kegg.jp/kegg-bin/blastkoala_result_gene_list?id=fdcc166cff7cf902907463ff7eff1e42019cc537&amp;passwd=rLRQUz&amp;type=blastkoala&amp;code=user&amp;target=fig%7C1029756%2E3%2Epeg%2E1816" TargetMode="External"/><Relationship Id="rId4047" Type="http://schemas.openxmlformats.org/officeDocument/2006/relationships/hyperlink" Target="https://www.kegg.jp/kegg-bin/blastkoala_result_gene_list?id=fdcc166cff7cf902907463ff7eff1e42019cc537&amp;passwd=rLRQUz&amp;type=blastkoala&amp;code=user&amp;target=fig%7C1029756%2E3%2Epeg%2E1350" TargetMode="External"/><Relationship Id="rId4461" Type="http://schemas.openxmlformats.org/officeDocument/2006/relationships/hyperlink" Target="https://www.kegg.jp/kegg-bin/blastkoala_result_gene_list?id=fdcc166cff7cf902907463ff7eff1e42019cc537&amp;passwd=rLRQUz&amp;type=blastkoala&amp;code=user&amp;target=fig%7C1029756%2E3%2Epeg%2E1488" TargetMode="External"/><Relationship Id="rId5512" Type="http://schemas.openxmlformats.org/officeDocument/2006/relationships/hyperlink" Target="https://www.kegg.jp/dbget-bin/www_bget?ko:" TargetMode="External"/><Relationship Id="rId6910" Type="http://schemas.openxmlformats.org/officeDocument/2006/relationships/hyperlink" Target="https://www.kegg.jp/dbget-bin/www_bget?ko:K02341" TargetMode="External"/><Relationship Id="rId8668" Type="http://schemas.openxmlformats.org/officeDocument/2006/relationships/hyperlink" Target="https://www.kegg.jp/dbget-bin/www_bget?ko:K02601" TargetMode="External"/><Relationship Id="rId9719" Type="http://schemas.openxmlformats.org/officeDocument/2006/relationships/hyperlink" Target="https://www.kegg.jp/dbget-bin/www_bget?ko:" TargetMode="External"/><Relationship Id="rId3063" Type="http://schemas.openxmlformats.org/officeDocument/2006/relationships/hyperlink" Target="https://www.kegg.jp/kegg-bin/blastkoala_result_gene_list?id=fdcc166cff7cf902907463ff7eff1e42019cc537&amp;passwd=rLRQUz&amp;type=blastkoala&amp;code=user&amp;target=fig%7C1029756%2E3%2Epeg%2E1021" TargetMode="External"/><Relationship Id="rId4114" Type="http://schemas.openxmlformats.org/officeDocument/2006/relationships/hyperlink" Target="https://www.kegg.jp/dbget-bin/www_bget?ko:" TargetMode="External"/><Relationship Id="rId10598" Type="http://schemas.openxmlformats.org/officeDocument/2006/relationships/hyperlink" Target="https://www.kegg.jp/dbget-bin/www_bget?ko:" TargetMode="External"/><Relationship Id="rId1708" Type="http://schemas.openxmlformats.org/officeDocument/2006/relationships/hyperlink" Target="https://www.kegg.jp/kegg-bin/blastkoala_result_gene_list?id=fdcc166cff7cf902907463ff7eff1e42019cc537&amp;passwd=rLRQUz&amp;type=blastkoala&amp;code=user&amp;target=fig%7C1029756%2E3%2Epeg%2E570" TargetMode="External"/><Relationship Id="rId3130" Type="http://schemas.openxmlformats.org/officeDocument/2006/relationships/hyperlink" Target="https://www.kegg.jp/dbget-bin/www_bget?ko:K02297" TargetMode="External"/><Relationship Id="rId6286" Type="http://schemas.openxmlformats.org/officeDocument/2006/relationships/hyperlink" Target="https://www.kegg.jp/dbget-bin/www_bget?ko:" TargetMode="External"/><Relationship Id="rId7337" Type="http://schemas.openxmlformats.org/officeDocument/2006/relationships/hyperlink" Target="https://www.kegg.jp/dbget-bin/www_bget?ko:" TargetMode="External"/><Relationship Id="rId7684" Type="http://schemas.openxmlformats.org/officeDocument/2006/relationships/hyperlink" Target="https://www.kegg.jp/dbget-bin/www_bget?ko:" TargetMode="External"/><Relationship Id="rId8735" Type="http://schemas.openxmlformats.org/officeDocument/2006/relationships/hyperlink" Target="https://www.kegg.jp/dbget-bin/www_bget?ko:K00854" TargetMode="External"/><Relationship Id="rId7751" Type="http://schemas.openxmlformats.org/officeDocument/2006/relationships/hyperlink" Target="https://www.kegg.jp/dbget-bin/www_bget?ko:" TargetMode="External"/><Relationship Id="rId8802" Type="http://schemas.openxmlformats.org/officeDocument/2006/relationships/hyperlink" Target="https://www.kegg.jp/kegg-bin/blastkoala_result_gene_list?id=fdcc166cff7cf902907463ff7eff1e42019cc537&amp;passwd=rLRQUz&amp;type=blastkoala&amp;code=user&amp;target=fig%7C1029756%2E3%2Epeg%2E2935" TargetMode="External"/><Relationship Id="rId10318" Type="http://schemas.openxmlformats.org/officeDocument/2006/relationships/hyperlink" Target="https://www.kegg.jp/dbget-bin/www_bget?ko:K17662" TargetMode="External"/><Relationship Id="rId2896" Type="http://schemas.openxmlformats.org/officeDocument/2006/relationships/hyperlink" Target="https://www.kegg.jp/dbget-bin/www_bget?ko:" TargetMode="External"/><Relationship Id="rId3947" Type="http://schemas.openxmlformats.org/officeDocument/2006/relationships/hyperlink" Target="https://www.kegg.jp/dbget-bin/www_bget?ko:" TargetMode="External"/><Relationship Id="rId6353" Type="http://schemas.openxmlformats.org/officeDocument/2006/relationships/hyperlink" Target="https://www.kegg.jp/dbget-bin/www_bget?ko:" TargetMode="External"/><Relationship Id="rId7404" Type="http://schemas.openxmlformats.org/officeDocument/2006/relationships/hyperlink" Target="https://www.kegg.jp/kegg-bin/blastkoala_result_gene_list?id=fdcc166cff7cf902907463ff7eff1e42019cc537&amp;passwd=rLRQUz&amp;type=blastkoala&amp;code=user&amp;target=fig%7C1029756%2E3%2Epeg%2E2469" TargetMode="External"/><Relationship Id="rId868" Type="http://schemas.openxmlformats.org/officeDocument/2006/relationships/hyperlink" Target="https://www.kegg.jp/kegg-bin/blastkoala_result_gene_list?id=fdcc166cff7cf902907463ff7eff1e42019cc537&amp;passwd=rLRQUz&amp;type=blastkoala&amp;code=user&amp;target=fig%7C1029756%2E3%2Epeg%2E290" TargetMode="External"/><Relationship Id="rId1498" Type="http://schemas.openxmlformats.org/officeDocument/2006/relationships/hyperlink" Target="https://www.kegg.jp/kegg-bin/blastkoala_result_gene_list?id=fdcc166cff7cf902907463ff7eff1e42019cc537&amp;passwd=rLRQUz&amp;type=blastkoala&amp;code=user&amp;target=fig%7C1029756%2E3%2Epeg%2E500" TargetMode="External"/><Relationship Id="rId2549" Type="http://schemas.openxmlformats.org/officeDocument/2006/relationships/hyperlink" Target="https://www.kegg.jp/dbget-bin/www_bget?ko:" TargetMode="External"/><Relationship Id="rId2963" Type="http://schemas.openxmlformats.org/officeDocument/2006/relationships/hyperlink" Target="https://www.kegg.jp/dbget-bin/www_bget?ko:K16211" TargetMode="External"/><Relationship Id="rId6006" Type="http://schemas.openxmlformats.org/officeDocument/2006/relationships/hyperlink" Target="https://www.kegg.jp/kegg-bin/blastkoala_result_gene_list?id=fdcc166cff7cf902907463ff7eff1e42019cc537&amp;passwd=rLRQUz&amp;type=blastkoala&amp;code=user&amp;target=fig%7C1029756%2E3%2Epeg%2E2003" TargetMode="External"/><Relationship Id="rId6420" Type="http://schemas.openxmlformats.org/officeDocument/2006/relationships/hyperlink" Target="https://www.kegg.jp/kegg-bin/blastkoala_result_gene_list?id=fdcc166cff7cf902907463ff7eff1e42019cc537&amp;passwd=rLRQUz&amp;type=blastkoala&amp;code=user&amp;target=fig%7C1029756%2E3%2Epeg%2E2141" TargetMode="External"/><Relationship Id="rId9576" Type="http://schemas.openxmlformats.org/officeDocument/2006/relationships/hyperlink" Target="https://www.kegg.jp/kegg-bin/blastkoala_result_gene_list?id=fdcc166cff7cf902907463ff7eff1e42019cc537&amp;passwd=rLRQUz&amp;type=blastkoala&amp;code=user&amp;target=fig%7C1029756%2E3%2Epeg%2E3193" TargetMode="External"/><Relationship Id="rId9990" Type="http://schemas.openxmlformats.org/officeDocument/2006/relationships/hyperlink" Target="https://www.kegg.jp/kegg-bin/blastkoala_result_gene_list?id=fdcc166cff7cf902907463ff7eff1e42019cc537&amp;passwd=rLRQUz&amp;type=blastkoala&amp;code=user&amp;target=fig%7C1029756%2E3%2Epeg%2E3331" TargetMode="External"/><Relationship Id="rId935" Type="http://schemas.openxmlformats.org/officeDocument/2006/relationships/hyperlink" Target="https://www.kegg.jp/dbget-bin/www_bget?ko:" TargetMode="External"/><Relationship Id="rId1565" Type="http://schemas.openxmlformats.org/officeDocument/2006/relationships/hyperlink" Target="https://www.kegg.jp/dbget-bin/www_bget?ko:" TargetMode="External"/><Relationship Id="rId2616" Type="http://schemas.openxmlformats.org/officeDocument/2006/relationships/hyperlink" Target="https://www.kegg.jp/kegg-bin/blastkoala_result_gene_list?id=fdcc166cff7cf902907463ff7eff1e42019cc537&amp;passwd=rLRQUz&amp;type=blastkoala&amp;code=user&amp;target=fig%7C1029756%2E3%2Epeg%2E872" TargetMode="External"/><Relationship Id="rId5022" Type="http://schemas.openxmlformats.org/officeDocument/2006/relationships/hyperlink" Target="https://www.kegg.jp/kegg-bin/blastkoala_result_gene_list?id=fdcc166cff7cf902907463ff7eff1e42019cc537&amp;passwd=rLRQUz&amp;type=blastkoala&amp;code=user&amp;target=fig%7C1029756%2E3%2Epeg%2E1675" TargetMode="External"/><Relationship Id="rId8178" Type="http://schemas.openxmlformats.org/officeDocument/2006/relationships/hyperlink" Target="https://www.kegg.jp/kegg-bin/blastkoala_result_gene_list?id=fdcc166cff7cf902907463ff7eff1e42019cc537&amp;passwd=rLRQUz&amp;type=blastkoala&amp;code=user&amp;target=fig%7C1029756%2E3%2Epeg%2E2727" TargetMode="External"/><Relationship Id="rId8592" Type="http://schemas.openxmlformats.org/officeDocument/2006/relationships/hyperlink" Target="https://www.kegg.jp/kegg-bin/blastkoala_result_gene_list?id=fdcc166cff7cf902907463ff7eff1e42019cc537&amp;passwd=rLRQUz&amp;type=blastkoala&amp;code=user&amp;target=fig%7C1029756%2E3%2Epeg%2E2865" TargetMode="External"/><Relationship Id="rId9229" Type="http://schemas.openxmlformats.org/officeDocument/2006/relationships/hyperlink" Target="https://www.kegg.jp/dbget-bin/www_bget?ko:" TargetMode="External"/><Relationship Id="rId9643" Type="http://schemas.openxmlformats.org/officeDocument/2006/relationships/hyperlink" Target="https://www.kegg.jp/dbget-bin/www_bget?ko:" TargetMode="External"/><Relationship Id="rId1218" Type="http://schemas.openxmlformats.org/officeDocument/2006/relationships/hyperlink" Target="https://www.kegg.jp/dbget-bin/www_bget?ko:" TargetMode="External"/><Relationship Id="rId7194" Type="http://schemas.openxmlformats.org/officeDocument/2006/relationships/hyperlink" Target="https://www.kegg.jp/kegg-bin/blastkoala_result_gene_list?id=fdcc166cff7cf902907463ff7eff1e42019cc537&amp;passwd=rLRQUz&amp;type=blastkoala&amp;code=user&amp;target=fig%7C1029756%2E3%2Epeg%2E2399" TargetMode="External"/><Relationship Id="rId8245" Type="http://schemas.openxmlformats.org/officeDocument/2006/relationships/hyperlink" Target="https://www.kegg.jp/dbget-bin/www_bget?ko:" TargetMode="External"/><Relationship Id="rId10175" Type="http://schemas.openxmlformats.org/officeDocument/2006/relationships/hyperlink" Target="https://www.kegg.jp/dbget-bin/www_bget?ko:" TargetMode="External"/><Relationship Id="rId1632" Type="http://schemas.openxmlformats.org/officeDocument/2006/relationships/hyperlink" Target="https://www.kegg.jp/dbget-bin/www_bget?ko:" TargetMode="External"/><Relationship Id="rId4788" Type="http://schemas.openxmlformats.org/officeDocument/2006/relationships/hyperlink" Target="https://www.kegg.jp/kegg-bin/blastkoala_result_gene_list?id=fdcc166cff7cf902907463ff7eff1e42019cc537&amp;passwd=rLRQUz&amp;type=blastkoala&amp;code=user&amp;target=fig%7C1029756%2E3%2Epeg%2E1597" TargetMode="External"/><Relationship Id="rId5839" Type="http://schemas.openxmlformats.org/officeDocument/2006/relationships/hyperlink" Target="https://www.kegg.jp/dbget-bin/www_bget?ko:" TargetMode="External"/><Relationship Id="rId7261" Type="http://schemas.openxmlformats.org/officeDocument/2006/relationships/hyperlink" Target="https://www.kegg.jp/dbget-bin/www_bget?ko:K06938" TargetMode="External"/><Relationship Id="rId9710" Type="http://schemas.openxmlformats.org/officeDocument/2006/relationships/hyperlink" Target="https://www.kegg.jp/dbget-bin/www_bget?ko:" TargetMode="External"/><Relationship Id="rId4855" Type="http://schemas.openxmlformats.org/officeDocument/2006/relationships/hyperlink" Target="https://www.kegg.jp/dbget-bin/www_bget?ko:K19342" TargetMode="External"/><Relationship Id="rId5906" Type="http://schemas.openxmlformats.org/officeDocument/2006/relationships/hyperlink" Target="https://www.kegg.jp/dbget-bin/www_bget?ko:" TargetMode="External"/><Relationship Id="rId8312" Type="http://schemas.openxmlformats.org/officeDocument/2006/relationships/hyperlink" Target="https://www.kegg.jp/dbget-bin/www_bget?ko:K10763" TargetMode="External"/><Relationship Id="rId10242" Type="http://schemas.openxmlformats.org/officeDocument/2006/relationships/hyperlink" Target="https://www.kegg.jp/kegg-bin/blastkoala_result_gene_list?id=fdcc166cff7cf902907463ff7eff1e42019cc537&amp;passwd=rLRQUz&amp;type=blastkoala&amp;code=user&amp;target=fig%7C1029756%2E3%2Epeg%2E3415" TargetMode="External"/><Relationship Id="rId3457" Type="http://schemas.openxmlformats.org/officeDocument/2006/relationships/hyperlink" Target="https://www.kegg.jp/dbget-bin/www_bget?ko:" TargetMode="External"/><Relationship Id="rId3871" Type="http://schemas.openxmlformats.org/officeDocument/2006/relationships/hyperlink" Target="https://www.kegg.jp/dbget-bin/www_bget?ko:K00102" TargetMode="External"/><Relationship Id="rId4508" Type="http://schemas.openxmlformats.org/officeDocument/2006/relationships/hyperlink" Target="https://www.kegg.jp/dbget-bin/www_bget?ko:" TargetMode="External"/><Relationship Id="rId4922" Type="http://schemas.openxmlformats.org/officeDocument/2006/relationships/hyperlink" Target="https://www.kegg.jp/dbget-bin/www_bget?ko:K06148" TargetMode="External"/><Relationship Id="rId378" Type="http://schemas.openxmlformats.org/officeDocument/2006/relationships/hyperlink" Target="https://www.kegg.jp/dbget-bin/www_bget?ko:K00856" TargetMode="External"/><Relationship Id="rId792" Type="http://schemas.openxmlformats.org/officeDocument/2006/relationships/hyperlink" Target="https://www.kegg.jp/dbget-bin/www_bget?ko:" TargetMode="External"/><Relationship Id="rId2059" Type="http://schemas.openxmlformats.org/officeDocument/2006/relationships/hyperlink" Target="https://www.kegg.jp/dbget-bin/www_bget?ko:K03885" TargetMode="External"/><Relationship Id="rId2473" Type="http://schemas.openxmlformats.org/officeDocument/2006/relationships/hyperlink" Target="https://www.kegg.jp/dbget-bin/www_bget?ko:K02388" TargetMode="External"/><Relationship Id="rId3524" Type="http://schemas.openxmlformats.org/officeDocument/2006/relationships/hyperlink" Target="https://www.kegg.jp/dbget-bin/www_bget?ko:" TargetMode="External"/><Relationship Id="rId9086" Type="http://schemas.openxmlformats.org/officeDocument/2006/relationships/hyperlink" Target="https://www.kegg.jp/dbget-bin/www_bget?ko:K02016" TargetMode="External"/><Relationship Id="rId445" Type="http://schemas.openxmlformats.org/officeDocument/2006/relationships/hyperlink" Target="https://www.kegg.jp/kegg-bin/blastkoala_result_gene_list?id=fdcc166cff7cf902907463ff7eff1e42019cc537&amp;passwd=rLRQUz&amp;type=blastkoala&amp;code=user&amp;target=fig%7C1029756%2E3%2Epeg%2E149" TargetMode="External"/><Relationship Id="rId1075" Type="http://schemas.openxmlformats.org/officeDocument/2006/relationships/hyperlink" Target="https://www.kegg.jp/kegg-bin/blastkoala_result_gene_list?id=fdcc166cff7cf902907463ff7eff1e42019cc537&amp;passwd=rLRQUz&amp;type=blastkoala&amp;code=user&amp;target=fig%7C1029756%2E3%2Epeg%2E359" TargetMode="External"/><Relationship Id="rId2126" Type="http://schemas.openxmlformats.org/officeDocument/2006/relationships/hyperlink" Target="https://www.kegg.jp/dbget-bin/www_bget?ko:K19231" TargetMode="External"/><Relationship Id="rId2540" Type="http://schemas.openxmlformats.org/officeDocument/2006/relationships/hyperlink" Target="https://www.kegg.jp/dbget-bin/www_bget?ko:" TargetMode="External"/><Relationship Id="rId5696" Type="http://schemas.openxmlformats.org/officeDocument/2006/relationships/hyperlink" Target="https://www.kegg.jp/dbget-bin/www_bget?ko:K01733" TargetMode="External"/><Relationship Id="rId6747" Type="http://schemas.openxmlformats.org/officeDocument/2006/relationships/hyperlink" Target="https://www.kegg.jp/kegg-bin/blastkoala_result_gene_list?id=fdcc166cff7cf902907463ff7eff1e42019cc537&amp;passwd=rLRQUz&amp;type=blastkoala&amp;code=user&amp;target=fig%7C1029756%2E3%2Epeg%2E2250" TargetMode="External"/><Relationship Id="rId9153" Type="http://schemas.openxmlformats.org/officeDocument/2006/relationships/hyperlink" Target="https://www.kegg.jp/kegg-bin/blastkoala_result_gene_list?id=fdcc166cff7cf902907463ff7eff1e42019cc537&amp;passwd=rLRQUz&amp;type=blastkoala&amp;code=user&amp;target=fig%7C1029756%2E3%2Epeg%2E3052" TargetMode="External"/><Relationship Id="rId512" Type="http://schemas.openxmlformats.org/officeDocument/2006/relationships/hyperlink" Target="https://www.kegg.jp/dbget-bin/www_bget?ko:" TargetMode="External"/><Relationship Id="rId1142" Type="http://schemas.openxmlformats.org/officeDocument/2006/relationships/hyperlink" Target="https://www.kegg.jp/dbget-bin/www_bget?ko:K09773" TargetMode="External"/><Relationship Id="rId4298" Type="http://schemas.openxmlformats.org/officeDocument/2006/relationships/hyperlink" Target="https://www.kegg.jp/dbget-bin/www_bget?ko:" TargetMode="External"/><Relationship Id="rId5349" Type="http://schemas.openxmlformats.org/officeDocument/2006/relationships/hyperlink" Target="https://www.kegg.jp/kegg-bin/blastkoala_result_gene_list?id=fdcc166cff7cf902907463ff7eff1e42019cc537&amp;passwd=rLRQUz&amp;type=blastkoala&amp;code=user&amp;target=fig%7C1029756%2E3%2Epeg%2E1784" TargetMode="External"/><Relationship Id="rId9220" Type="http://schemas.openxmlformats.org/officeDocument/2006/relationships/hyperlink" Target="https://www.kegg.jp/dbget-bin/www_bget?ko:K06143" TargetMode="External"/><Relationship Id="rId4365" Type="http://schemas.openxmlformats.org/officeDocument/2006/relationships/hyperlink" Target="https://www.kegg.jp/kegg-bin/blastkoala_result_gene_list?id=fdcc166cff7cf902907463ff7eff1e42019cc537&amp;passwd=rLRQUz&amp;type=blastkoala&amp;code=user&amp;target=fig%7C1029756%2E3%2Epeg%2E1456" TargetMode="External"/><Relationship Id="rId5763" Type="http://schemas.openxmlformats.org/officeDocument/2006/relationships/hyperlink" Target="https://www.kegg.jp/kegg-bin/blastkoala_result_gene_list?id=fdcc166cff7cf902907463ff7eff1e42019cc537&amp;passwd=rLRQUz&amp;type=blastkoala&amp;code=user&amp;target=fig%7C1029756%2E3%2Epeg%2E1922" TargetMode="External"/><Relationship Id="rId6814" Type="http://schemas.openxmlformats.org/officeDocument/2006/relationships/hyperlink" Target="https://www.kegg.jp/dbget-bin/www_bget?ko:K09949" TargetMode="External"/><Relationship Id="rId1959" Type="http://schemas.openxmlformats.org/officeDocument/2006/relationships/hyperlink" Target="https://www.kegg.jp/kegg-bin/blastkoala_result_gene_list?id=fdcc166cff7cf902907463ff7eff1e42019cc537&amp;passwd=rLRQUz&amp;type=blastkoala&amp;code=user&amp;target=fig%7C1029756%2E3%2Epeg%2E653" TargetMode="External"/><Relationship Id="rId4018" Type="http://schemas.openxmlformats.org/officeDocument/2006/relationships/hyperlink" Target="https://www.kegg.jp/dbget-bin/www_bget?ko:" TargetMode="External"/><Relationship Id="rId5416" Type="http://schemas.openxmlformats.org/officeDocument/2006/relationships/hyperlink" Target="https://www.kegg.jp/dbget-bin/www_bget?ko:" TargetMode="External"/><Relationship Id="rId5830" Type="http://schemas.openxmlformats.org/officeDocument/2006/relationships/hyperlink" Target="https://www.kegg.jp/dbget-bin/www_bget?ko:K03074" TargetMode="External"/><Relationship Id="rId8986" Type="http://schemas.openxmlformats.org/officeDocument/2006/relationships/hyperlink" Target="https://www.kegg.jp/dbget-bin/www_bget?ko:" TargetMode="External"/><Relationship Id="rId3381" Type="http://schemas.openxmlformats.org/officeDocument/2006/relationships/hyperlink" Target="https://www.kegg.jp/kegg-bin/blastkoala_result_gene_list?id=fdcc166cff7cf902907463ff7eff1e42019cc537&amp;passwd=rLRQUz&amp;type=blastkoala&amp;code=user&amp;target=fig%7C1029756%2E3%2Epeg%2E1127" TargetMode="External"/><Relationship Id="rId4432" Type="http://schemas.openxmlformats.org/officeDocument/2006/relationships/hyperlink" Target="https://www.kegg.jp/dbget-bin/www_bget?ko:K02372" TargetMode="External"/><Relationship Id="rId7588" Type="http://schemas.openxmlformats.org/officeDocument/2006/relationships/hyperlink" Target="https://www.kegg.jp/dbget-bin/www_bget?ko:" TargetMode="External"/><Relationship Id="rId8639" Type="http://schemas.openxmlformats.org/officeDocument/2006/relationships/hyperlink" Target="https://www.kegg.jp/dbget-bin/www_bget?ko:" TargetMode="External"/><Relationship Id="rId10569" Type="http://schemas.openxmlformats.org/officeDocument/2006/relationships/hyperlink" Target="https://www.kegg.jp/kegg-bin/blastkoala_result_gene_list?id=fdcc166cff7cf902907463ff7eff1e42019cc537&amp;passwd=rLRQUz&amp;type=blastkoala&amp;code=user&amp;target=fig%7C1029756%2E3%2Epeg%2E3524" TargetMode="External"/><Relationship Id="rId3034" Type="http://schemas.openxmlformats.org/officeDocument/2006/relationships/hyperlink" Target="https://www.kegg.jp/dbget-bin/www_bget?ko:K07006" TargetMode="External"/><Relationship Id="rId7655" Type="http://schemas.openxmlformats.org/officeDocument/2006/relationships/hyperlink" Target="https://www.kegg.jp/dbget-bin/www_bget?ko:K02313" TargetMode="External"/><Relationship Id="rId8706" Type="http://schemas.openxmlformats.org/officeDocument/2006/relationships/hyperlink" Target="https://www.kegg.jp/kegg-bin/blastkoala_result_gene_list?id=fdcc166cff7cf902907463ff7eff1e42019cc537&amp;passwd=rLRQUz&amp;type=blastkoala&amp;code=user&amp;target=fig%7C1029756%2E3%2Epeg%2E2903" TargetMode="External"/><Relationship Id="rId10636" Type="http://schemas.openxmlformats.org/officeDocument/2006/relationships/hyperlink" Target="https://www.kegg.jp/dbget-bin/www_bget?ko:K05366" TargetMode="External"/><Relationship Id="rId2050" Type="http://schemas.openxmlformats.org/officeDocument/2006/relationships/hyperlink" Target="https://www.kegg.jp/dbget-bin/www_bget?ko:K02887" TargetMode="External"/><Relationship Id="rId3101" Type="http://schemas.openxmlformats.org/officeDocument/2006/relationships/hyperlink" Target="https://www.kegg.jp/dbget-bin/www_bget?ko:" TargetMode="External"/><Relationship Id="rId6257" Type="http://schemas.openxmlformats.org/officeDocument/2006/relationships/hyperlink" Target="https://www.kegg.jp/dbget-bin/www_bget?ko:" TargetMode="External"/><Relationship Id="rId6671" Type="http://schemas.openxmlformats.org/officeDocument/2006/relationships/hyperlink" Target="https://www.kegg.jp/dbget-bin/www_bget?ko:K05540" TargetMode="External"/><Relationship Id="rId7308" Type="http://schemas.openxmlformats.org/officeDocument/2006/relationships/hyperlink" Target="https://www.kegg.jp/kegg-bin/blastkoala_result_gene_list?id=fdcc166cff7cf902907463ff7eff1e42019cc537&amp;passwd=rLRQUz&amp;type=blastkoala&amp;code=user&amp;target=fig%7C1029756%2E3%2Epeg%2E2437" TargetMode="External"/><Relationship Id="rId7722" Type="http://schemas.openxmlformats.org/officeDocument/2006/relationships/hyperlink" Target="https://www.kegg.jp/kegg-bin/blastkoala_result_gene_list?id=fdcc166cff7cf902907463ff7eff1e42019cc537&amp;passwd=rLRQUz&amp;type=blastkoala&amp;code=user&amp;target=fig%7C1029756%2E3%2Epeg%2E2575" TargetMode="External"/><Relationship Id="rId5273" Type="http://schemas.openxmlformats.org/officeDocument/2006/relationships/hyperlink" Target="https://www.kegg.jp/dbget-bin/www_bget?ko:" TargetMode="External"/><Relationship Id="rId6324" Type="http://schemas.openxmlformats.org/officeDocument/2006/relationships/hyperlink" Target="https://www.kegg.jp/kegg-bin/blastkoala_result_gene_list?id=fdcc166cff7cf902907463ff7eff1e42019cc537&amp;passwd=rLRQUz&amp;type=blastkoala&amp;code=user&amp;target=fig%7C1029756%2E3%2Epeg%2E2109" TargetMode="External"/><Relationship Id="rId839" Type="http://schemas.openxmlformats.org/officeDocument/2006/relationships/hyperlink" Target="https://www.kegg.jp/dbget-bin/www_bget?ko:" TargetMode="External"/><Relationship Id="rId1469" Type="http://schemas.openxmlformats.org/officeDocument/2006/relationships/hyperlink" Target="https://www.kegg.jp/dbget-bin/www_bget?ko:" TargetMode="External"/><Relationship Id="rId2867" Type="http://schemas.openxmlformats.org/officeDocument/2006/relationships/hyperlink" Target="https://www.kegg.jp/dbget-bin/www_bget?ko:" TargetMode="External"/><Relationship Id="rId3918" Type="http://schemas.openxmlformats.org/officeDocument/2006/relationships/hyperlink" Target="https://www.kegg.jp/kegg-bin/blastkoala_result_gene_list?id=fdcc166cff7cf902907463ff7eff1e42019cc537&amp;passwd=rLRQUz&amp;type=blastkoala&amp;code=user&amp;target=fig%7C1029756%2E3%2Epeg%2E1307" TargetMode="External"/><Relationship Id="rId5340" Type="http://schemas.openxmlformats.org/officeDocument/2006/relationships/hyperlink" Target="https://www.kegg.jp/kegg-bin/blastkoala_result_gene_list?id=fdcc166cff7cf902907463ff7eff1e42019cc537&amp;passwd=rLRQUz&amp;type=blastkoala&amp;code=user&amp;target=fig%7C1029756%2E3%2Epeg%2E1781" TargetMode="External"/><Relationship Id="rId8496" Type="http://schemas.openxmlformats.org/officeDocument/2006/relationships/hyperlink" Target="https://www.kegg.jp/kegg-bin/blastkoala_result_gene_list?id=fdcc166cff7cf902907463ff7eff1e42019cc537&amp;passwd=rLRQUz&amp;type=blastkoala&amp;code=user&amp;target=fig%7C1029756%2E3%2Epeg%2E2833" TargetMode="External"/><Relationship Id="rId9547" Type="http://schemas.openxmlformats.org/officeDocument/2006/relationships/hyperlink" Target="https://www.kegg.jp/dbget-bin/www_bget?ko:" TargetMode="External"/><Relationship Id="rId9894" Type="http://schemas.openxmlformats.org/officeDocument/2006/relationships/hyperlink" Target="https://www.kegg.jp/kegg-bin/blastkoala_result_gene_list?id=fdcc166cff7cf902907463ff7eff1e42019cc537&amp;passwd=rLRQUz&amp;type=blastkoala&amp;code=user&amp;target=fig%7C1029756%2E3%2Epeg%2E3299" TargetMode="External"/><Relationship Id="rId1883" Type="http://schemas.openxmlformats.org/officeDocument/2006/relationships/hyperlink" Target="https://www.kegg.jp/dbget-bin/www_bget?ko:" TargetMode="External"/><Relationship Id="rId2934" Type="http://schemas.openxmlformats.org/officeDocument/2006/relationships/hyperlink" Target="https://www.kegg.jp/kegg-bin/blastkoala_result_gene_list?id=fdcc166cff7cf902907463ff7eff1e42019cc537&amp;passwd=rLRQUz&amp;type=blastkoala&amp;code=user&amp;target=fig%7C1029756%2E3%2Epeg%2E978" TargetMode="External"/><Relationship Id="rId7098" Type="http://schemas.openxmlformats.org/officeDocument/2006/relationships/hyperlink" Target="https://www.kegg.jp/kegg-bin/blastkoala_result_gene_list?id=fdcc166cff7cf902907463ff7eff1e42019cc537&amp;passwd=rLRQUz&amp;type=blastkoala&amp;code=user&amp;target=fig%7C1029756%2E3%2Epeg%2E2367" TargetMode="External"/><Relationship Id="rId8149" Type="http://schemas.openxmlformats.org/officeDocument/2006/relationships/hyperlink" Target="https://www.kegg.jp/dbget-bin/www_bget?ko:K09796" TargetMode="External"/><Relationship Id="rId9961" Type="http://schemas.openxmlformats.org/officeDocument/2006/relationships/hyperlink" Target="https://www.kegg.jp/dbget-bin/www_bget?ko:K01972" TargetMode="External"/><Relationship Id="rId906" Type="http://schemas.openxmlformats.org/officeDocument/2006/relationships/hyperlink" Target="https://www.kegg.jp/dbget-bin/www_bget?ko:" TargetMode="External"/><Relationship Id="rId1536" Type="http://schemas.openxmlformats.org/officeDocument/2006/relationships/hyperlink" Target="https://www.kegg.jp/dbget-bin/www_bget?ko:K17722" TargetMode="External"/><Relationship Id="rId1950" Type="http://schemas.openxmlformats.org/officeDocument/2006/relationships/hyperlink" Target="https://www.kegg.jp/kegg-bin/blastkoala_result_gene_list?id=fdcc166cff7cf902907463ff7eff1e42019cc537&amp;passwd=rLRQUz&amp;type=blastkoala&amp;code=user&amp;target=fig%7C1029756%2E3%2Epeg%2E650" TargetMode="External"/><Relationship Id="rId8563" Type="http://schemas.openxmlformats.org/officeDocument/2006/relationships/hyperlink" Target="https://www.kegg.jp/dbget-bin/www_bget?ko:K02954" TargetMode="External"/><Relationship Id="rId9614" Type="http://schemas.openxmlformats.org/officeDocument/2006/relationships/hyperlink" Target="https://www.kegg.jp/dbget-bin/www_bget?ko:" TargetMode="External"/><Relationship Id="rId10079" Type="http://schemas.openxmlformats.org/officeDocument/2006/relationships/hyperlink" Target="https://www.kegg.jp/dbget-bin/www_bget?ko:" TargetMode="External"/><Relationship Id="rId10493" Type="http://schemas.openxmlformats.org/officeDocument/2006/relationships/hyperlink" Target="https://www.kegg.jp/dbget-bin/www_bget?ko:" TargetMode="External"/><Relationship Id="rId1603" Type="http://schemas.openxmlformats.org/officeDocument/2006/relationships/hyperlink" Target="https://www.kegg.jp/kegg-bin/blastkoala_result_gene_list?id=fdcc166cff7cf902907463ff7eff1e42019cc537&amp;passwd=rLRQUz&amp;type=blastkoala&amp;code=user&amp;target=fig%7C1029756%2E3%2Epeg%2E535" TargetMode="External"/><Relationship Id="rId4759" Type="http://schemas.openxmlformats.org/officeDocument/2006/relationships/hyperlink" Target="https://www.kegg.jp/dbget-bin/www_bget?ko:K09792" TargetMode="External"/><Relationship Id="rId7165" Type="http://schemas.openxmlformats.org/officeDocument/2006/relationships/hyperlink" Target="https://www.kegg.jp/dbget-bin/www_bget?ko:K02003" TargetMode="External"/><Relationship Id="rId8216" Type="http://schemas.openxmlformats.org/officeDocument/2006/relationships/hyperlink" Target="https://www.kegg.jp/dbget-bin/www_bget?ko:K03100" TargetMode="External"/><Relationship Id="rId8630" Type="http://schemas.openxmlformats.org/officeDocument/2006/relationships/hyperlink" Target="https://www.kegg.jp/dbget-bin/www_bget?ko:" TargetMode="External"/><Relationship Id="rId10146" Type="http://schemas.openxmlformats.org/officeDocument/2006/relationships/hyperlink" Target="https://www.kegg.jp/kegg-bin/blastkoala_result_gene_list?id=fdcc166cff7cf902907463ff7eff1e42019cc537&amp;passwd=rLRQUz&amp;type=blastkoala&amp;code=user&amp;target=fig%7C1029756%2E3%2Epeg%2E3383" TargetMode="External"/><Relationship Id="rId10560" Type="http://schemas.openxmlformats.org/officeDocument/2006/relationships/hyperlink" Target="https://www.kegg.jp/kegg-bin/blastkoala_result_gene_list?id=fdcc166cff7cf902907463ff7eff1e42019cc537&amp;passwd=rLRQUz&amp;type=blastkoala&amp;code=user&amp;target=fig%7C1029756%2E3%2Epeg%2E3521" TargetMode="External"/><Relationship Id="rId3775" Type="http://schemas.openxmlformats.org/officeDocument/2006/relationships/hyperlink" Target="https://www.kegg.jp/dbget-bin/www_bget?ko:K11754" TargetMode="External"/><Relationship Id="rId4826" Type="http://schemas.openxmlformats.org/officeDocument/2006/relationships/hyperlink" Target="https://www.kegg.jp/dbget-bin/www_bget?ko:" TargetMode="External"/><Relationship Id="rId6181" Type="http://schemas.openxmlformats.org/officeDocument/2006/relationships/hyperlink" Target="https://www.kegg.jp/dbget-bin/www_bget?ko:K12573" TargetMode="External"/><Relationship Id="rId7232" Type="http://schemas.openxmlformats.org/officeDocument/2006/relationships/hyperlink" Target="https://www.kegg.jp/dbget-bin/www_bget?ko:" TargetMode="External"/><Relationship Id="rId10213" Type="http://schemas.openxmlformats.org/officeDocument/2006/relationships/hyperlink" Target="https://www.kegg.jp/dbget-bin/www_bget?ko:" TargetMode="External"/><Relationship Id="rId696" Type="http://schemas.openxmlformats.org/officeDocument/2006/relationships/hyperlink" Target="https://www.kegg.jp/dbget-bin/www_bget?ko:" TargetMode="External"/><Relationship Id="rId2377" Type="http://schemas.openxmlformats.org/officeDocument/2006/relationships/hyperlink" Target="https://www.kegg.jp/dbget-bin/www_bget?ko:K16079" TargetMode="External"/><Relationship Id="rId2791" Type="http://schemas.openxmlformats.org/officeDocument/2006/relationships/hyperlink" Target="https://www.kegg.jp/dbget-bin/www_bget?ko:K00626" TargetMode="External"/><Relationship Id="rId3428" Type="http://schemas.openxmlformats.org/officeDocument/2006/relationships/hyperlink" Target="https://www.kegg.jp/dbget-bin/www_bget?ko:" TargetMode="External"/><Relationship Id="rId349" Type="http://schemas.openxmlformats.org/officeDocument/2006/relationships/hyperlink" Target="https://www.kegg.jp/kegg-bin/blastkoala_result_gene_list?id=fdcc166cff7cf902907463ff7eff1e42019cc537&amp;passwd=rLRQUz&amp;type=blastkoala&amp;code=user&amp;target=fig%7C1029756%2E3%2Epeg%2E117" TargetMode="External"/><Relationship Id="rId763" Type="http://schemas.openxmlformats.org/officeDocument/2006/relationships/hyperlink" Target="https://www.kegg.jp/kegg-bin/blastkoala_result_gene_list?id=fdcc166cff7cf902907463ff7eff1e42019cc537&amp;passwd=rLRQUz&amp;type=blastkoala&amp;code=user&amp;target=fig%7C1029756%2E3%2Epeg%2E255" TargetMode="External"/><Relationship Id="rId1393" Type="http://schemas.openxmlformats.org/officeDocument/2006/relationships/hyperlink" Target="https://www.kegg.jp/kegg-bin/blastkoala_result_gene_list?id=fdcc166cff7cf902907463ff7eff1e42019cc537&amp;passwd=rLRQUz&amp;type=blastkoala&amp;code=user&amp;target=fig%7C1029756%2E3%2Epeg%2E465" TargetMode="External"/><Relationship Id="rId2444" Type="http://schemas.openxmlformats.org/officeDocument/2006/relationships/hyperlink" Target="https://www.kegg.jp/dbget-bin/www_bget?ko:" TargetMode="External"/><Relationship Id="rId3842" Type="http://schemas.openxmlformats.org/officeDocument/2006/relationships/hyperlink" Target="https://www.kegg.jp/dbget-bin/www_bget?ko:" TargetMode="External"/><Relationship Id="rId6998" Type="http://schemas.openxmlformats.org/officeDocument/2006/relationships/hyperlink" Target="https://www.kegg.jp/dbget-bin/www_bget?ko:" TargetMode="External"/><Relationship Id="rId9057" Type="http://schemas.openxmlformats.org/officeDocument/2006/relationships/hyperlink" Target="https://www.kegg.jp/kegg-bin/blastkoala_result_gene_list?id=fdcc166cff7cf902907463ff7eff1e42019cc537&amp;passwd=rLRQUz&amp;type=blastkoala&amp;code=user&amp;target=fig%7C1029756%2E3%2Epeg%2E3020" TargetMode="External"/><Relationship Id="rId9471" Type="http://schemas.openxmlformats.org/officeDocument/2006/relationships/hyperlink" Target="https://www.kegg.jp/kegg-bin/blastkoala_result_gene_list?id=fdcc166cff7cf902907463ff7eff1e42019cc537&amp;passwd=rLRQUz&amp;type=blastkoala&amp;code=user&amp;target=fig%7C1029756%2E3%2Epeg%2E3158" TargetMode="External"/><Relationship Id="rId416" Type="http://schemas.openxmlformats.org/officeDocument/2006/relationships/hyperlink" Target="https://www.kegg.jp/dbget-bin/www_bget?ko:K03333" TargetMode="External"/><Relationship Id="rId1046" Type="http://schemas.openxmlformats.org/officeDocument/2006/relationships/hyperlink" Target="https://www.kegg.jp/dbget-bin/www_bget?ko:K00239" TargetMode="External"/><Relationship Id="rId8073" Type="http://schemas.openxmlformats.org/officeDocument/2006/relationships/hyperlink" Target="https://www.kegg.jp/kegg-bin/blastkoala_result_gene_list?id=fdcc166cff7cf902907463ff7eff1e42019cc537&amp;passwd=rLRQUz&amp;type=blastkoala&amp;code=user&amp;target=fig%7C1029756%2E3%2Epeg%2E2692" TargetMode="External"/><Relationship Id="rId9124" Type="http://schemas.openxmlformats.org/officeDocument/2006/relationships/hyperlink" Target="https://www.kegg.jp/dbget-bin/www_bget?ko:" TargetMode="External"/><Relationship Id="rId830" Type="http://schemas.openxmlformats.org/officeDocument/2006/relationships/hyperlink" Target="https://www.kegg.jp/dbget-bin/www_bget?ko:K22067" TargetMode="External"/><Relationship Id="rId1460" Type="http://schemas.openxmlformats.org/officeDocument/2006/relationships/hyperlink" Target="https://www.kegg.jp/dbget-bin/www_bget?ko:K02112" TargetMode="External"/><Relationship Id="rId2511" Type="http://schemas.openxmlformats.org/officeDocument/2006/relationships/hyperlink" Target="https://www.kegg.jp/kegg-bin/blastkoala_result_gene_list?id=fdcc166cff7cf902907463ff7eff1e42019cc537&amp;passwd=rLRQUz&amp;type=blastkoala&amp;code=user&amp;target=fig%7C1029756%2E3%2Epeg%2E837" TargetMode="External"/><Relationship Id="rId5667" Type="http://schemas.openxmlformats.org/officeDocument/2006/relationships/hyperlink" Target="https://www.kegg.jp/kegg-bin/blastkoala_result_gene_list?id=fdcc166cff7cf902907463ff7eff1e42019cc537&amp;passwd=rLRQUz&amp;type=blastkoala&amp;code=user&amp;target=fig%7C1029756%2E3%2Epeg%2E1890" TargetMode="External"/><Relationship Id="rId6718" Type="http://schemas.openxmlformats.org/officeDocument/2006/relationships/hyperlink" Target="https://www.kegg.jp/dbget-bin/www_bget?ko:K00097" TargetMode="External"/><Relationship Id="rId1113" Type="http://schemas.openxmlformats.org/officeDocument/2006/relationships/hyperlink" Target="https://www.kegg.jp/dbget-bin/www_bget?ko:" TargetMode="External"/><Relationship Id="rId4269" Type="http://schemas.openxmlformats.org/officeDocument/2006/relationships/hyperlink" Target="https://www.kegg.jp/kegg-bin/blastkoala_result_gene_list?id=fdcc166cff7cf902907463ff7eff1e42019cc537&amp;passwd=rLRQUz&amp;type=blastkoala&amp;code=user&amp;target=fig%7C1029756%2E3%2Epeg%2E1424" TargetMode="External"/><Relationship Id="rId4683" Type="http://schemas.openxmlformats.org/officeDocument/2006/relationships/hyperlink" Target="https://www.kegg.jp/kegg-bin/blastkoala_result_gene_list?id=fdcc166cff7cf902907463ff7eff1e42019cc537&amp;passwd=rLRQUz&amp;type=blastkoala&amp;code=user&amp;target=fig%7C1029756%2E3%2Epeg%2E1562" TargetMode="External"/><Relationship Id="rId5734" Type="http://schemas.openxmlformats.org/officeDocument/2006/relationships/hyperlink" Target="https://www.kegg.jp/dbget-bin/www_bget?ko:K14393" TargetMode="External"/><Relationship Id="rId8140" Type="http://schemas.openxmlformats.org/officeDocument/2006/relationships/hyperlink" Target="https://www.kegg.jp/dbget-bin/www_bget?ko:" TargetMode="External"/><Relationship Id="rId10070" Type="http://schemas.openxmlformats.org/officeDocument/2006/relationships/hyperlink" Target="https://www.kegg.jp/dbget-bin/www_bget?ko:" TargetMode="External"/><Relationship Id="rId3285" Type="http://schemas.openxmlformats.org/officeDocument/2006/relationships/hyperlink" Target="https://www.kegg.jp/kegg-bin/blastkoala_result_gene_list?id=fdcc166cff7cf902907463ff7eff1e42019cc537&amp;passwd=rLRQUz&amp;type=blastkoala&amp;code=user&amp;target=fig%7C1029756%2E3%2Epeg%2E1095" TargetMode="External"/><Relationship Id="rId4336" Type="http://schemas.openxmlformats.org/officeDocument/2006/relationships/hyperlink" Target="https://www.kegg.jp/dbget-bin/www_bget?ko:K02224" TargetMode="External"/><Relationship Id="rId4750" Type="http://schemas.openxmlformats.org/officeDocument/2006/relationships/hyperlink" Target="https://www.kegg.jp/dbget-bin/www_bget?ko:K07028" TargetMode="External"/><Relationship Id="rId5801" Type="http://schemas.openxmlformats.org/officeDocument/2006/relationships/hyperlink" Target="https://www.kegg.jp/dbget-bin/www_bget?ko:" TargetMode="External"/><Relationship Id="rId8957" Type="http://schemas.openxmlformats.org/officeDocument/2006/relationships/hyperlink" Target="https://www.kegg.jp/dbget-bin/www_bget?ko:K00945" TargetMode="External"/><Relationship Id="rId3352" Type="http://schemas.openxmlformats.org/officeDocument/2006/relationships/hyperlink" Target="https://www.kegg.jp/dbget-bin/www_bget?ko:" TargetMode="External"/><Relationship Id="rId4403" Type="http://schemas.openxmlformats.org/officeDocument/2006/relationships/hyperlink" Target="https://www.kegg.jp/dbget-bin/www_bget?ko:" TargetMode="External"/><Relationship Id="rId7559" Type="http://schemas.openxmlformats.org/officeDocument/2006/relationships/hyperlink" Target="https://www.kegg.jp/dbget-bin/www_bget?ko:" TargetMode="External"/><Relationship Id="rId273" Type="http://schemas.openxmlformats.org/officeDocument/2006/relationships/hyperlink" Target="https://www.kegg.jp/dbget-bin/www_bget?ko:" TargetMode="External"/><Relationship Id="rId3005" Type="http://schemas.openxmlformats.org/officeDocument/2006/relationships/hyperlink" Target="https://www.kegg.jp/dbget-bin/www_bget?ko:K01897" TargetMode="External"/><Relationship Id="rId6575" Type="http://schemas.openxmlformats.org/officeDocument/2006/relationships/hyperlink" Target="https://www.kegg.jp/dbget-bin/www_bget?ko:" TargetMode="External"/><Relationship Id="rId7626" Type="http://schemas.openxmlformats.org/officeDocument/2006/relationships/hyperlink" Target="https://www.kegg.jp/kegg-bin/blastkoala_result_gene_list?id=fdcc166cff7cf902907463ff7eff1e42019cc537&amp;passwd=rLRQUz&amp;type=blastkoala&amp;code=user&amp;target=fig%7C1029756%2E3%2Epeg%2E2543" TargetMode="External"/><Relationship Id="rId7973" Type="http://schemas.openxmlformats.org/officeDocument/2006/relationships/hyperlink" Target="https://www.kegg.jp/dbget-bin/www_bget?ko:" TargetMode="External"/><Relationship Id="rId340" Type="http://schemas.openxmlformats.org/officeDocument/2006/relationships/hyperlink" Target="https://www.kegg.jp/kegg-bin/blastkoala_result_gene_list?id=fdcc166cff7cf902907463ff7eff1e42019cc537&amp;passwd=rLRQUz&amp;type=blastkoala&amp;code=user&amp;target=fig%7C1029756%2E3%2Epeg%2E114" TargetMode="External"/><Relationship Id="rId2021" Type="http://schemas.openxmlformats.org/officeDocument/2006/relationships/hyperlink" Target="https://www.kegg.jp/dbget-bin/www_bget?ko:K20327" TargetMode="External"/><Relationship Id="rId5177" Type="http://schemas.openxmlformats.org/officeDocument/2006/relationships/hyperlink" Target="https://www.kegg.jp/dbget-bin/www_bget?ko:" TargetMode="External"/><Relationship Id="rId6228" Type="http://schemas.openxmlformats.org/officeDocument/2006/relationships/hyperlink" Target="https://www.kegg.jp/kegg-bin/blastkoala_result_gene_list?id=fdcc166cff7cf902907463ff7eff1e42019cc537&amp;passwd=rLRQUz&amp;type=blastkoala&amp;code=user&amp;target=fig%7C1029756%2E3%2Epeg%2E2077" TargetMode="External"/><Relationship Id="rId10607" Type="http://schemas.openxmlformats.org/officeDocument/2006/relationships/hyperlink" Target="https://www.kegg.jp/dbget-bin/www_bget?ko:K02010" TargetMode="External"/><Relationship Id="rId4193" Type="http://schemas.openxmlformats.org/officeDocument/2006/relationships/hyperlink" Target="https://www.kegg.jp/dbget-bin/www_bget?ko:" TargetMode="External"/><Relationship Id="rId5591" Type="http://schemas.openxmlformats.org/officeDocument/2006/relationships/hyperlink" Target="https://www.kegg.jp/dbget-bin/www_bget?ko:K01814" TargetMode="External"/><Relationship Id="rId6642" Type="http://schemas.openxmlformats.org/officeDocument/2006/relationships/hyperlink" Target="https://www.kegg.jp/kegg-bin/blastkoala_result_gene_list?id=fdcc166cff7cf902907463ff7eff1e42019cc537&amp;passwd=rLRQUz&amp;type=blastkoala&amp;code=user&amp;target=fig%7C1029756%2E3%2Epeg%2E2215" TargetMode="External"/><Relationship Id="rId9798" Type="http://schemas.openxmlformats.org/officeDocument/2006/relationships/hyperlink" Target="https://www.kegg.jp/kegg-bin/blastkoala_result_gene_list?id=fdcc166cff7cf902907463ff7eff1e42019cc537&amp;passwd=rLRQUz&amp;type=blastkoala&amp;code=user&amp;target=fig%7C1029756%2E3%2Epeg%2E3267" TargetMode="External"/><Relationship Id="rId1787" Type="http://schemas.openxmlformats.org/officeDocument/2006/relationships/hyperlink" Target="https://www.kegg.jp/dbget-bin/www_bget?ko:" TargetMode="External"/><Relationship Id="rId2838" Type="http://schemas.openxmlformats.org/officeDocument/2006/relationships/hyperlink" Target="https://www.kegg.jp/kegg-bin/blastkoala_result_gene_list?id=fdcc166cff7cf902907463ff7eff1e42019cc537&amp;passwd=rLRQUz&amp;type=blastkoala&amp;code=user&amp;target=fig%7C1029756%2E3%2Epeg%2E946" TargetMode="External"/><Relationship Id="rId5244" Type="http://schemas.openxmlformats.org/officeDocument/2006/relationships/hyperlink" Target="https://www.kegg.jp/kegg-bin/blastkoala_result_gene_list?id=fdcc166cff7cf902907463ff7eff1e42019cc537&amp;passwd=rLRQUz&amp;type=blastkoala&amp;code=user&amp;target=fig%7C1029756%2E3%2Epeg%2E1749" TargetMode="External"/><Relationship Id="rId9865" Type="http://schemas.openxmlformats.org/officeDocument/2006/relationships/hyperlink" Target="https://www.kegg.jp/dbget-bin/www_bget?ko:" TargetMode="External"/><Relationship Id="rId79" Type="http://schemas.openxmlformats.org/officeDocument/2006/relationships/hyperlink" Target="https://www.kegg.jp/kegg-bin/blastkoala_result_gene_list?id=fdcc166cff7cf902907463ff7eff1e42019cc537&amp;passwd=rLRQUz&amp;type=blastkoala&amp;code=user&amp;target=fig%7C1029756%2E3%2Epeg%2E27" TargetMode="External"/><Relationship Id="rId1854" Type="http://schemas.openxmlformats.org/officeDocument/2006/relationships/hyperlink" Target="https://www.kegg.jp/dbget-bin/www_bget?ko:K03546" TargetMode="External"/><Relationship Id="rId2905" Type="http://schemas.openxmlformats.org/officeDocument/2006/relationships/hyperlink" Target="https://www.kegg.jp/dbget-bin/www_bget?ko:" TargetMode="External"/><Relationship Id="rId4260" Type="http://schemas.openxmlformats.org/officeDocument/2006/relationships/hyperlink" Target="https://www.kegg.jp/kegg-bin/blastkoala_result_gene_list?id=fdcc166cff7cf902907463ff7eff1e42019cc537&amp;passwd=rLRQUz&amp;type=blastkoala&amp;code=user&amp;target=fig%7C1029756%2E3%2Epeg%2E1421" TargetMode="External"/><Relationship Id="rId5311" Type="http://schemas.openxmlformats.org/officeDocument/2006/relationships/hyperlink" Target="https://www.kegg.jp/dbget-bin/www_bget?ko:" TargetMode="External"/><Relationship Id="rId8467" Type="http://schemas.openxmlformats.org/officeDocument/2006/relationships/hyperlink" Target="https://www.kegg.jp/dbget-bin/www_bget?ko:K02567" TargetMode="External"/><Relationship Id="rId8881" Type="http://schemas.openxmlformats.org/officeDocument/2006/relationships/hyperlink" Target="https://www.kegg.jp/dbget-bin/www_bget?ko:" TargetMode="External"/><Relationship Id="rId9518" Type="http://schemas.openxmlformats.org/officeDocument/2006/relationships/hyperlink" Target="https://www.kegg.jp/dbget-bin/www_bget?ko:K19190" TargetMode="External"/><Relationship Id="rId9932" Type="http://schemas.openxmlformats.org/officeDocument/2006/relationships/hyperlink" Target="https://www.kegg.jp/dbget-bin/www_bget?ko:K00721" TargetMode="External"/><Relationship Id="rId10397" Type="http://schemas.openxmlformats.org/officeDocument/2006/relationships/hyperlink" Target="https://www.kegg.jp/dbget-bin/www_bget?ko:" TargetMode="External"/><Relationship Id="rId1507" Type="http://schemas.openxmlformats.org/officeDocument/2006/relationships/hyperlink" Target="https://www.kegg.jp/kegg-bin/blastkoala_result_gene_list?id=fdcc166cff7cf902907463ff7eff1e42019cc537&amp;passwd=rLRQUz&amp;type=blastkoala&amp;code=user&amp;target=fig%7C1029756%2E3%2Epeg%2E503" TargetMode="External"/><Relationship Id="rId7069" Type="http://schemas.openxmlformats.org/officeDocument/2006/relationships/hyperlink" Target="https://www.kegg.jp/dbget-bin/www_bget?ko:" TargetMode="External"/><Relationship Id="rId7483" Type="http://schemas.openxmlformats.org/officeDocument/2006/relationships/hyperlink" Target="https://www.kegg.jp/dbget-bin/www_bget?ko:" TargetMode="External"/><Relationship Id="rId8534" Type="http://schemas.openxmlformats.org/officeDocument/2006/relationships/hyperlink" Target="https://www.kegg.jp/dbget-bin/www_bget?ko:" TargetMode="External"/><Relationship Id="rId10464" Type="http://schemas.openxmlformats.org/officeDocument/2006/relationships/hyperlink" Target="https://www.kegg.jp/kegg-bin/blastkoala_result_gene_list?id=fdcc166cff7cf902907463ff7eff1e42019cc537&amp;passwd=rLRQUz&amp;type=blastkoala&amp;code=user&amp;target=fig%7C1029756%2E3%2Epeg%2E3489" TargetMode="External"/><Relationship Id="rId1921" Type="http://schemas.openxmlformats.org/officeDocument/2006/relationships/hyperlink" Target="https://www.kegg.jp/kegg-bin/blastkoala_result_gene_list?id=fdcc166cff7cf902907463ff7eff1e42019cc537&amp;passwd=rLRQUz&amp;type=blastkoala&amp;code=user&amp;target=fig%7C1029756%2E3%2Epeg%2E641" TargetMode="External"/><Relationship Id="rId3679" Type="http://schemas.openxmlformats.org/officeDocument/2006/relationships/hyperlink" Target="https://www.kegg.jp/dbget-bin/www_bget?ko:" TargetMode="External"/><Relationship Id="rId6085" Type="http://schemas.openxmlformats.org/officeDocument/2006/relationships/hyperlink" Target="https://www.kegg.jp/dbget-bin/www_bget?ko:K00773" TargetMode="External"/><Relationship Id="rId7136" Type="http://schemas.openxmlformats.org/officeDocument/2006/relationships/hyperlink" Target="https://www.kegg.jp/dbget-bin/www_bget?ko:" TargetMode="External"/><Relationship Id="rId7550" Type="http://schemas.openxmlformats.org/officeDocument/2006/relationships/hyperlink" Target="https://www.kegg.jp/dbget-bin/www_bget?ko:" TargetMode="External"/><Relationship Id="rId10117" Type="http://schemas.openxmlformats.org/officeDocument/2006/relationships/hyperlink" Target="https://www.kegg.jp/dbget-bin/www_bget?ko:K05801" TargetMode="External"/><Relationship Id="rId6152" Type="http://schemas.openxmlformats.org/officeDocument/2006/relationships/hyperlink" Target="https://www.kegg.jp/dbget-bin/www_bget?ko:" TargetMode="External"/><Relationship Id="rId7203" Type="http://schemas.openxmlformats.org/officeDocument/2006/relationships/hyperlink" Target="https://www.kegg.jp/kegg-bin/blastkoala_result_gene_list?id=fdcc166cff7cf902907463ff7eff1e42019cc537&amp;passwd=rLRQUz&amp;type=blastkoala&amp;code=user&amp;target=fig%7C1029756%2E3%2Epeg%2E2402" TargetMode="External"/><Relationship Id="rId8601" Type="http://schemas.openxmlformats.org/officeDocument/2006/relationships/hyperlink" Target="https://www.kegg.jp/kegg-bin/blastkoala_result_gene_list?id=fdcc166cff7cf902907463ff7eff1e42019cc537&amp;passwd=rLRQUz&amp;type=blastkoala&amp;code=user&amp;target=fig%7C1029756%2E3%2Epeg%2E2868" TargetMode="External"/><Relationship Id="rId10531" Type="http://schemas.openxmlformats.org/officeDocument/2006/relationships/hyperlink" Target="https://www.kegg.jp/dbget-bin/www_bget?ko:" TargetMode="External"/><Relationship Id="rId1297" Type="http://schemas.openxmlformats.org/officeDocument/2006/relationships/hyperlink" Target="https://www.kegg.jp/kegg-bin/blastkoala_result_gene_list?id=fdcc166cff7cf902907463ff7eff1e42019cc537&amp;passwd=rLRQUz&amp;type=blastkoala&amp;code=user&amp;target=fig%7C1029756%2E3%2Epeg%2E433" TargetMode="External"/><Relationship Id="rId2695" Type="http://schemas.openxmlformats.org/officeDocument/2006/relationships/hyperlink" Target="https://www.kegg.jp/dbget-bin/www_bget?ko:" TargetMode="External"/><Relationship Id="rId3746" Type="http://schemas.openxmlformats.org/officeDocument/2006/relationships/hyperlink" Target="https://www.kegg.jp/dbget-bin/www_bget?ko:" TargetMode="External"/><Relationship Id="rId667" Type="http://schemas.openxmlformats.org/officeDocument/2006/relationships/hyperlink" Target="https://www.kegg.jp/kegg-bin/blastkoala_result_gene_list?id=fdcc166cff7cf902907463ff7eff1e42019cc537&amp;passwd=rLRQUz&amp;type=blastkoala&amp;code=user&amp;target=fig%7C1029756%2E3%2Epeg%2E223" TargetMode="External"/><Relationship Id="rId2348" Type="http://schemas.openxmlformats.org/officeDocument/2006/relationships/hyperlink" Target="https://www.kegg.jp/dbget-bin/www_bget?ko:" TargetMode="External"/><Relationship Id="rId2762" Type="http://schemas.openxmlformats.org/officeDocument/2006/relationships/hyperlink" Target="https://www.kegg.jp/dbget-bin/www_bget?ko:K02454" TargetMode="External"/><Relationship Id="rId3813" Type="http://schemas.openxmlformats.org/officeDocument/2006/relationships/hyperlink" Target="https://www.kegg.jp/kegg-bin/blastkoala_result_gene_list?id=fdcc166cff7cf902907463ff7eff1e42019cc537&amp;passwd=rLRQUz&amp;type=blastkoala&amp;code=user&amp;target=fig%7C1029756%2E3%2Epeg%2E1272" TargetMode="External"/><Relationship Id="rId6969" Type="http://schemas.openxmlformats.org/officeDocument/2006/relationships/hyperlink" Target="https://www.kegg.jp/kegg-bin/blastkoala_result_gene_list?id=fdcc166cff7cf902907463ff7eff1e42019cc537&amp;passwd=rLRQUz&amp;type=blastkoala&amp;code=user&amp;target=fig%7C1029756%2E3%2Epeg%2E2324" TargetMode="External"/><Relationship Id="rId9028" Type="http://schemas.openxmlformats.org/officeDocument/2006/relationships/hyperlink" Target="https://www.kegg.jp/dbget-bin/www_bget?ko:" TargetMode="External"/><Relationship Id="rId9375" Type="http://schemas.openxmlformats.org/officeDocument/2006/relationships/hyperlink" Target="https://www.kegg.jp/kegg-bin/blastkoala_result_gene_list?id=fdcc166cff7cf902907463ff7eff1e42019cc537&amp;passwd=rLRQUz&amp;type=blastkoala&amp;code=user&amp;target=fig%7C1029756%2E3%2Epeg%2E3126" TargetMode="External"/><Relationship Id="rId734" Type="http://schemas.openxmlformats.org/officeDocument/2006/relationships/hyperlink" Target="https://www.kegg.jp/dbget-bin/www_bget?ko:K01749" TargetMode="External"/><Relationship Id="rId1364" Type="http://schemas.openxmlformats.org/officeDocument/2006/relationships/hyperlink" Target="https://www.kegg.jp/dbget-bin/www_bget?ko:" TargetMode="External"/><Relationship Id="rId2415" Type="http://schemas.openxmlformats.org/officeDocument/2006/relationships/hyperlink" Target="https://www.kegg.jp/kegg-bin/blastkoala_result_gene_list?id=fdcc166cff7cf902907463ff7eff1e42019cc537&amp;passwd=rLRQUz&amp;type=blastkoala&amp;code=user&amp;target=fig%7C1029756%2E3%2Epeg%2E805" TargetMode="External"/><Relationship Id="rId5985" Type="http://schemas.openxmlformats.org/officeDocument/2006/relationships/hyperlink" Target="https://www.kegg.jp/kegg-bin/blastkoala_result_gene_list?id=fdcc166cff7cf902907463ff7eff1e42019cc537&amp;passwd=rLRQUz&amp;type=blastkoala&amp;code=user&amp;target=fig%7C1029756%2E3%2Epeg%2E1996" TargetMode="External"/><Relationship Id="rId8391" Type="http://schemas.openxmlformats.org/officeDocument/2006/relationships/hyperlink" Target="https://www.kegg.jp/kegg-bin/blastkoala_result_gene_list?id=fdcc166cff7cf902907463ff7eff1e42019cc537&amp;passwd=rLRQUz&amp;type=blastkoala&amp;code=user&amp;target=fig%7C1029756%2E3%2Epeg%2E2798" TargetMode="External"/><Relationship Id="rId9442" Type="http://schemas.openxmlformats.org/officeDocument/2006/relationships/hyperlink" Target="https://www.kegg.jp/dbget-bin/www_bget?ko:K03100" TargetMode="External"/><Relationship Id="rId70" Type="http://schemas.openxmlformats.org/officeDocument/2006/relationships/hyperlink" Target="https://www.kegg.jp/kegg-bin/blastkoala_result_gene_list?id=fdcc166cff7cf902907463ff7eff1e42019cc537&amp;passwd=rLRQUz&amp;type=blastkoala&amp;code=user&amp;target=fig%7C1029756%2E3%2Epeg%2E24" TargetMode="External"/><Relationship Id="rId801" Type="http://schemas.openxmlformats.org/officeDocument/2006/relationships/hyperlink" Target="https://www.kegg.jp/dbget-bin/www_bget?ko:" TargetMode="External"/><Relationship Id="rId1017" Type="http://schemas.openxmlformats.org/officeDocument/2006/relationships/hyperlink" Target="https://www.kegg.jp/dbget-bin/www_bget?ko:" TargetMode="External"/><Relationship Id="rId1431" Type="http://schemas.openxmlformats.org/officeDocument/2006/relationships/hyperlink" Target="https://www.kegg.jp/dbget-bin/www_bget?ko:" TargetMode="External"/><Relationship Id="rId4587" Type="http://schemas.openxmlformats.org/officeDocument/2006/relationships/hyperlink" Target="https://www.kegg.jp/kegg-bin/blastkoala_result_gene_list?id=fdcc166cff7cf902907463ff7eff1e42019cc537&amp;passwd=rLRQUz&amp;type=blastkoala&amp;code=user&amp;target=fig%7C1029756%2E3%2Epeg%2E1530" TargetMode="External"/><Relationship Id="rId5638" Type="http://schemas.openxmlformats.org/officeDocument/2006/relationships/hyperlink" Target="https://www.kegg.jp/dbget-bin/www_bget?ko:" TargetMode="External"/><Relationship Id="rId8044" Type="http://schemas.openxmlformats.org/officeDocument/2006/relationships/hyperlink" Target="https://www.kegg.jp/dbget-bin/www_bget?ko:" TargetMode="External"/><Relationship Id="rId3189" Type="http://schemas.openxmlformats.org/officeDocument/2006/relationships/hyperlink" Target="https://www.kegg.jp/kegg-bin/blastkoala_result_gene_list?id=fdcc166cff7cf902907463ff7eff1e42019cc537&amp;passwd=rLRQUz&amp;type=blastkoala&amp;code=user&amp;target=fig%7C1029756%2E3%2Epeg%2E1063" TargetMode="External"/><Relationship Id="rId4654" Type="http://schemas.openxmlformats.org/officeDocument/2006/relationships/hyperlink" Target="https://www.kegg.jp/dbget-bin/www_bget?ko:K06442" TargetMode="External"/><Relationship Id="rId7060" Type="http://schemas.openxmlformats.org/officeDocument/2006/relationships/hyperlink" Target="https://www.kegg.jp/dbget-bin/www_bget?ko:" TargetMode="External"/><Relationship Id="rId8111" Type="http://schemas.openxmlformats.org/officeDocument/2006/relationships/hyperlink" Target="https://www.kegg.jp/dbget-bin/www_bget?ko:" TargetMode="External"/><Relationship Id="rId10041" Type="http://schemas.openxmlformats.org/officeDocument/2006/relationships/hyperlink" Target="https://www.kegg.jp/kegg-bin/blastkoala_result_gene_list?id=fdcc166cff7cf902907463ff7eff1e42019cc537&amp;passwd=rLRQUz&amp;type=blastkoala&amp;code=user&amp;target=fig%7C1029756%2E3%2Epeg%2E3348" TargetMode="External"/><Relationship Id="rId3256" Type="http://schemas.openxmlformats.org/officeDocument/2006/relationships/hyperlink" Target="https://www.kegg.jp/dbget-bin/www_bget?ko:K12510" TargetMode="External"/><Relationship Id="rId4307" Type="http://schemas.openxmlformats.org/officeDocument/2006/relationships/hyperlink" Target="https://www.kegg.jp/dbget-bin/www_bget?ko:K12678" TargetMode="External"/><Relationship Id="rId5705" Type="http://schemas.openxmlformats.org/officeDocument/2006/relationships/hyperlink" Target="https://www.kegg.jp/dbget-bin/www_bget?ko:" TargetMode="External"/><Relationship Id="rId177" Type="http://schemas.openxmlformats.org/officeDocument/2006/relationships/hyperlink" Target="https://www.kegg.jp/dbget-bin/www_bget?ko:" TargetMode="External"/><Relationship Id="rId591" Type="http://schemas.openxmlformats.org/officeDocument/2006/relationships/hyperlink" Target="https://www.kegg.jp/dbget-bin/www_bget?ko:" TargetMode="External"/><Relationship Id="rId2272" Type="http://schemas.openxmlformats.org/officeDocument/2006/relationships/hyperlink" Target="https://www.kegg.jp/dbget-bin/www_bget?ko:" TargetMode="External"/><Relationship Id="rId3670" Type="http://schemas.openxmlformats.org/officeDocument/2006/relationships/hyperlink" Target="https://www.kegg.jp/dbget-bin/www_bget?ko:" TargetMode="External"/><Relationship Id="rId4721" Type="http://schemas.openxmlformats.org/officeDocument/2006/relationships/hyperlink" Target="https://www.kegg.jp/dbget-bin/www_bget?ko:" TargetMode="External"/><Relationship Id="rId7877" Type="http://schemas.openxmlformats.org/officeDocument/2006/relationships/hyperlink" Target="https://www.kegg.jp/dbget-bin/www_bget?ko:K00950" TargetMode="External"/><Relationship Id="rId8928" Type="http://schemas.openxmlformats.org/officeDocument/2006/relationships/hyperlink" Target="https://www.kegg.jp/kegg-bin/blastkoala_result_gene_list?id=fdcc166cff7cf902907463ff7eff1e42019cc537&amp;passwd=rLRQUz&amp;type=blastkoala&amp;code=user&amp;target=fig%7C1029756%2E3%2Epeg%2E2977" TargetMode="External"/><Relationship Id="rId244" Type="http://schemas.openxmlformats.org/officeDocument/2006/relationships/hyperlink" Target="https://www.kegg.jp/kegg-bin/blastkoala_result_gene_list?id=fdcc166cff7cf902907463ff7eff1e42019cc537&amp;passwd=rLRQUz&amp;type=blastkoala&amp;code=user&amp;target=fig%7C1029756%2E3%2Epeg%2E82" TargetMode="External"/><Relationship Id="rId3323" Type="http://schemas.openxmlformats.org/officeDocument/2006/relationships/hyperlink" Target="https://www.kegg.jp/dbget-bin/www_bget?ko:" TargetMode="External"/><Relationship Id="rId6479" Type="http://schemas.openxmlformats.org/officeDocument/2006/relationships/hyperlink" Target="https://www.kegg.jp/dbget-bin/www_bget?ko:" TargetMode="External"/><Relationship Id="rId6893" Type="http://schemas.openxmlformats.org/officeDocument/2006/relationships/hyperlink" Target="https://www.kegg.jp/dbget-bin/www_bget?ko:" TargetMode="External"/><Relationship Id="rId7944" Type="http://schemas.openxmlformats.org/officeDocument/2006/relationships/hyperlink" Target="https://www.kegg.jp/kegg-bin/blastkoala_result_gene_list?id=fdcc166cff7cf902907463ff7eff1e42019cc537&amp;passwd=rLRQUz&amp;type=blastkoala&amp;code=user&amp;target=fig%7C1029756%2E3%2Epeg%2E2649" TargetMode="External"/><Relationship Id="rId5495" Type="http://schemas.openxmlformats.org/officeDocument/2006/relationships/hyperlink" Target="https://www.kegg.jp/dbget-bin/www_bget?ko:" TargetMode="External"/><Relationship Id="rId6546" Type="http://schemas.openxmlformats.org/officeDocument/2006/relationships/hyperlink" Target="https://www.kegg.jp/kegg-bin/blastkoala_result_gene_list?id=fdcc166cff7cf902907463ff7eff1e42019cc537&amp;passwd=rLRQUz&amp;type=blastkoala&amp;code=user&amp;target=fig%7C1029756%2E3%2Epeg%2E2183" TargetMode="External"/><Relationship Id="rId6960" Type="http://schemas.openxmlformats.org/officeDocument/2006/relationships/hyperlink" Target="https://www.kegg.jp/kegg-bin/blastkoala_result_gene_list?id=fdcc166cff7cf902907463ff7eff1e42019cc537&amp;passwd=rLRQUz&amp;type=blastkoala&amp;code=user&amp;target=fig%7C1029756%2E3%2Epeg%2E2321" TargetMode="External"/><Relationship Id="rId311" Type="http://schemas.openxmlformats.org/officeDocument/2006/relationships/hyperlink" Target="https://www.kegg.jp/dbget-bin/www_bget?ko:" TargetMode="External"/><Relationship Id="rId4097" Type="http://schemas.openxmlformats.org/officeDocument/2006/relationships/hyperlink" Target="https://www.kegg.jp/dbget-bin/www_bget?ko:K15553" TargetMode="External"/><Relationship Id="rId5148" Type="http://schemas.openxmlformats.org/officeDocument/2006/relationships/hyperlink" Target="https://www.kegg.jp/kegg-bin/blastkoala_result_gene_list?id=fdcc166cff7cf902907463ff7eff1e42019cc537&amp;passwd=rLRQUz&amp;type=blastkoala&amp;code=user&amp;target=fig%7C1029756%2E3%2Epeg%2E1717" TargetMode="External"/><Relationship Id="rId5562" Type="http://schemas.openxmlformats.org/officeDocument/2006/relationships/hyperlink" Target="https://www.kegg.jp/kegg-bin/blastkoala_result_gene_list?id=fdcc166cff7cf902907463ff7eff1e42019cc537&amp;passwd=rLRQUz&amp;type=blastkoala&amp;code=user&amp;target=fig%7C1029756%2E3%2Epeg%2E1855" TargetMode="External"/><Relationship Id="rId6613" Type="http://schemas.openxmlformats.org/officeDocument/2006/relationships/hyperlink" Target="https://www.kegg.jp/dbget-bin/www_bget?ko:K01737" TargetMode="External"/><Relationship Id="rId9769" Type="http://schemas.openxmlformats.org/officeDocument/2006/relationships/hyperlink" Target="https://www.kegg.jp/dbget-bin/www_bget?ko:" TargetMode="External"/><Relationship Id="rId1758" Type="http://schemas.openxmlformats.org/officeDocument/2006/relationships/hyperlink" Target="https://www.kegg.jp/dbget-bin/www_bget?ko:" TargetMode="External"/><Relationship Id="rId2809" Type="http://schemas.openxmlformats.org/officeDocument/2006/relationships/hyperlink" Target="https://www.kegg.jp/dbget-bin/www_bget?ko:" TargetMode="External"/><Relationship Id="rId4164" Type="http://schemas.openxmlformats.org/officeDocument/2006/relationships/hyperlink" Target="https://www.kegg.jp/kegg-bin/blastkoala_result_gene_list?id=fdcc166cff7cf902907463ff7eff1e42019cc537&amp;passwd=rLRQUz&amp;type=blastkoala&amp;code=user&amp;target=fig%7C1029756%2E3%2Epeg%2E1389" TargetMode="External"/><Relationship Id="rId5215" Type="http://schemas.openxmlformats.org/officeDocument/2006/relationships/hyperlink" Target="https://www.kegg.jp/dbget-bin/www_bget?ko:K03147" TargetMode="External"/><Relationship Id="rId8785" Type="http://schemas.openxmlformats.org/officeDocument/2006/relationships/hyperlink" Target="https://www.kegg.jp/dbget-bin/www_bget?ko:" TargetMode="External"/><Relationship Id="rId9836" Type="http://schemas.openxmlformats.org/officeDocument/2006/relationships/hyperlink" Target="https://www.kegg.jp/dbget-bin/www_bget?ko:K07061" TargetMode="External"/><Relationship Id="rId3180" Type="http://schemas.openxmlformats.org/officeDocument/2006/relationships/hyperlink" Target="https://www.kegg.jp/kegg-bin/blastkoala_result_gene_list?id=fdcc166cff7cf902907463ff7eff1e42019cc537&amp;passwd=rLRQUz&amp;type=blastkoala&amp;code=user&amp;target=fig%7C1029756%2E3%2Epeg%2E1060" TargetMode="External"/><Relationship Id="rId4231" Type="http://schemas.openxmlformats.org/officeDocument/2006/relationships/hyperlink" Target="https://www.kegg.jp/dbget-bin/www_bget?ko:" TargetMode="External"/><Relationship Id="rId7387" Type="http://schemas.openxmlformats.org/officeDocument/2006/relationships/hyperlink" Target="https://www.kegg.jp/dbget-bin/www_bget?ko:" TargetMode="External"/><Relationship Id="rId8438" Type="http://schemas.openxmlformats.org/officeDocument/2006/relationships/hyperlink" Target="https://www.kegg.jp/dbget-bin/www_bget?ko:K02826" TargetMode="External"/><Relationship Id="rId1825" Type="http://schemas.openxmlformats.org/officeDocument/2006/relationships/hyperlink" Target="https://www.kegg.jp/kegg-bin/blastkoala_result_gene_list?id=fdcc166cff7cf902907463ff7eff1e42019cc537&amp;passwd=rLRQUz&amp;type=blastkoala&amp;code=user&amp;target=fig%7C1029756%2E3%2Epeg%2E609" TargetMode="External"/><Relationship Id="rId8852" Type="http://schemas.openxmlformats.org/officeDocument/2006/relationships/hyperlink" Target="https://www.kegg.jp/dbget-bin/www_bget?ko:" TargetMode="External"/><Relationship Id="rId9903" Type="http://schemas.openxmlformats.org/officeDocument/2006/relationships/hyperlink" Target="https://www.kegg.jp/kegg-bin/blastkoala_result_gene_list?id=fdcc166cff7cf902907463ff7eff1e42019cc537&amp;passwd=rLRQUz&amp;type=blastkoala&amp;code=user&amp;target=fig%7C1029756%2E3%2Epeg%2E3302" TargetMode="External"/><Relationship Id="rId10368" Type="http://schemas.openxmlformats.org/officeDocument/2006/relationships/hyperlink" Target="https://www.kegg.jp/kegg-bin/blastkoala_result_gene_list?id=fdcc166cff7cf902907463ff7eff1e42019cc537&amp;passwd=rLRQUz&amp;type=blastkoala&amp;code=user&amp;target=fig%7C1029756%2E3%2Epeg%2E3457" TargetMode="External"/><Relationship Id="rId3997" Type="http://schemas.openxmlformats.org/officeDocument/2006/relationships/hyperlink" Target="https://www.kegg.jp/dbget-bin/www_bget?ko:K01524" TargetMode="External"/><Relationship Id="rId6056" Type="http://schemas.openxmlformats.org/officeDocument/2006/relationships/hyperlink" Target="https://www.kegg.jp/dbget-bin/www_bget?ko:" TargetMode="External"/><Relationship Id="rId7454" Type="http://schemas.openxmlformats.org/officeDocument/2006/relationships/hyperlink" Target="https://www.kegg.jp/dbget-bin/www_bget?ko:" TargetMode="External"/><Relationship Id="rId8505" Type="http://schemas.openxmlformats.org/officeDocument/2006/relationships/hyperlink" Target="https://www.kegg.jp/kegg-bin/blastkoala_result_gene_list?id=fdcc166cff7cf902907463ff7eff1e42019cc537&amp;passwd=rLRQUz&amp;type=blastkoala&amp;code=user&amp;target=fig%7C1029756%2E3%2Epeg%2E2836" TargetMode="External"/><Relationship Id="rId10435" Type="http://schemas.openxmlformats.org/officeDocument/2006/relationships/hyperlink" Target="https://www.kegg.jp/dbget-bin/www_bget?ko:K09806" TargetMode="External"/><Relationship Id="rId2599" Type="http://schemas.openxmlformats.org/officeDocument/2006/relationships/hyperlink" Target="https://www.kegg.jp/dbget-bin/www_bget?ko:" TargetMode="External"/><Relationship Id="rId6470" Type="http://schemas.openxmlformats.org/officeDocument/2006/relationships/hyperlink" Target="https://www.kegg.jp/dbget-bin/www_bget?ko:" TargetMode="External"/><Relationship Id="rId7107" Type="http://schemas.openxmlformats.org/officeDocument/2006/relationships/hyperlink" Target="https://www.kegg.jp/kegg-bin/blastkoala_result_gene_list?id=fdcc166cff7cf902907463ff7eff1e42019cc537&amp;passwd=rLRQUz&amp;type=blastkoala&amp;code=user&amp;target=fig%7C1029756%2E3%2Epeg%2E2370" TargetMode="External"/><Relationship Id="rId7521" Type="http://schemas.openxmlformats.org/officeDocument/2006/relationships/hyperlink" Target="https://www.kegg.jp/kegg-bin/blastkoala_result_gene_list?id=fdcc166cff7cf902907463ff7eff1e42019cc537&amp;passwd=rLRQUz&amp;type=blastkoala&amp;code=user&amp;target=fig%7C1029756%2E3%2Epeg%2E2508" TargetMode="External"/><Relationship Id="rId10502" Type="http://schemas.openxmlformats.org/officeDocument/2006/relationships/hyperlink" Target="https://www.kegg.jp/dbget-bin/www_bget?ko:" TargetMode="External"/><Relationship Id="rId985" Type="http://schemas.openxmlformats.org/officeDocument/2006/relationships/hyperlink" Target="https://www.kegg.jp/kegg-bin/blastkoala_result_gene_list?id=fdcc166cff7cf902907463ff7eff1e42019cc537&amp;passwd=rLRQUz&amp;type=blastkoala&amp;code=user&amp;target=fig%7C1029756%2E3%2Epeg%2E329" TargetMode="External"/><Relationship Id="rId2666" Type="http://schemas.openxmlformats.org/officeDocument/2006/relationships/hyperlink" Target="https://www.kegg.jp/dbget-bin/www_bget?ko:K08738" TargetMode="External"/><Relationship Id="rId3717" Type="http://schemas.openxmlformats.org/officeDocument/2006/relationships/hyperlink" Target="https://www.kegg.jp/kegg-bin/blastkoala_result_gene_list?id=fdcc166cff7cf902907463ff7eff1e42019cc537&amp;passwd=rLRQUz&amp;type=blastkoala&amp;code=user&amp;target=fig%7C1029756%2E3%2Epeg%2E1240" TargetMode="External"/><Relationship Id="rId5072" Type="http://schemas.openxmlformats.org/officeDocument/2006/relationships/hyperlink" Target="https://www.kegg.jp/dbget-bin/www_bget?ko:" TargetMode="External"/><Relationship Id="rId6123" Type="http://schemas.openxmlformats.org/officeDocument/2006/relationships/hyperlink" Target="https://www.kegg.jp/kegg-bin/blastkoala_result_gene_list?id=fdcc166cff7cf902907463ff7eff1e42019cc537&amp;passwd=rLRQUz&amp;type=blastkoala&amp;code=user&amp;target=fig%7C1029756%2E3%2Epeg%2E2042" TargetMode="External"/><Relationship Id="rId9279" Type="http://schemas.openxmlformats.org/officeDocument/2006/relationships/hyperlink" Target="https://www.kegg.jp/kegg-bin/blastkoala_result_gene_list?id=fdcc166cff7cf902907463ff7eff1e42019cc537&amp;passwd=rLRQUz&amp;type=blastkoala&amp;code=user&amp;target=fig%7C1029756%2E3%2Epeg%2E3094" TargetMode="External"/><Relationship Id="rId9693" Type="http://schemas.openxmlformats.org/officeDocument/2006/relationships/hyperlink" Target="https://www.kegg.jp/kegg-bin/blastkoala_result_gene_list?id=fdcc166cff7cf902907463ff7eff1e42019cc537&amp;passwd=rLRQUz&amp;type=blastkoala&amp;code=user&amp;target=fig%7C1029756%2E3%2Epeg%2E3232" TargetMode="External"/><Relationship Id="rId638" Type="http://schemas.openxmlformats.org/officeDocument/2006/relationships/hyperlink" Target="https://www.kegg.jp/dbget-bin/www_bget?ko:K02502" TargetMode="External"/><Relationship Id="rId1268" Type="http://schemas.openxmlformats.org/officeDocument/2006/relationships/hyperlink" Target="https://www.kegg.jp/dbget-bin/www_bget?ko:K04752" TargetMode="External"/><Relationship Id="rId1682" Type="http://schemas.openxmlformats.org/officeDocument/2006/relationships/hyperlink" Target="https://www.kegg.jp/dbget-bin/www_bget?ko:" TargetMode="External"/><Relationship Id="rId2319" Type="http://schemas.openxmlformats.org/officeDocument/2006/relationships/hyperlink" Target="https://www.kegg.jp/kegg-bin/blastkoala_result_gene_list?id=fdcc166cff7cf902907463ff7eff1e42019cc537&amp;passwd=rLRQUz&amp;type=blastkoala&amp;code=user&amp;target=fig%7C1029756%2E3%2Epeg%2E773" TargetMode="External"/><Relationship Id="rId2733" Type="http://schemas.openxmlformats.org/officeDocument/2006/relationships/hyperlink" Target="https://www.kegg.jp/kegg-bin/blastkoala_result_gene_list?id=fdcc166cff7cf902907463ff7eff1e42019cc537&amp;passwd=rLRQUz&amp;type=blastkoala&amp;code=user&amp;target=fig%7C1029756%2E3%2Epeg%2E911" TargetMode="External"/><Relationship Id="rId5889" Type="http://schemas.openxmlformats.org/officeDocument/2006/relationships/hyperlink" Target="https://www.kegg.jp/kegg-bin/blastkoala_result_gene_list?id=fdcc166cff7cf902907463ff7eff1e42019cc537&amp;passwd=rLRQUz&amp;type=blastkoala&amp;code=user&amp;target=fig%7C1029756%2E3%2Epeg%2E1964" TargetMode="External"/><Relationship Id="rId8295" Type="http://schemas.openxmlformats.org/officeDocument/2006/relationships/hyperlink" Target="https://www.kegg.jp/kegg-bin/blastkoala_result_gene_list?id=fdcc166cff7cf902907463ff7eff1e42019cc537&amp;passwd=rLRQUz&amp;type=blastkoala&amp;code=user&amp;target=fig%7C1029756%2E3%2Epeg%2E2766" TargetMode="External"/><Relationship Id="rId9346" Type="http://schemas.openxmlformats.org/officeDocument/2006/relationships/hyperlink" Target="https://www.kegg.jp/dbget-bin/www_bget?ko:K02919" TargetMode="External"/><Relationship Id="rId9760" Type="http://schemas.openxmlformats.org/officeDocument/2006/relationships/hyperlink" Target="https://www.kegg.jp/dbget-bin/www_bget?ko:" TargetMode="External"/><Relationship Id="rId705" Type="http://schemas.openxmlformats.org/officeDocument/2006/relationships/hyperlink" Target="https://www.kegg.jp/dbget-bin/www_bget?ko:" TargetMode="External"/><Relationship Id="rId1335" Type="http://schemas.openxmlformats.org/officeDocument/2006/relationships/hyperlink" Target="https://www.kegg.jp/dbget-bin/www_bget?ko:" TargetMode="External"/><Relationship Id="rId8362" Type="http://schemas.openxmlformats.org/officeDocument/2006/relationships/hyperlink" Target="https://www.kegg.jp/dbget-bin/www_bget?ko:" TargetMode="External"/><Relationship Id="rId9413" Type="http://schemas.openxmlformats.org/officeDocument/2006/relationships/hyperlink" Target="https://www.kegg.jp/dbget-bin/www_bget?ko:" TargetMode="External"/><Relationship Id="rId2800" Type="http://schemas.openxmlformats.org/officeDocument/2006/relationships/hyperlink" Target="https://www.kegg.jp/dbget-bin/www_bget?ko:" TargetMode="External"/><Relationship Id="rId5956" Type="http://schemas.openxmlformats.org/officeDocument/2006/relationships/hyperlink" Target="https://www.kegg.jp/dbget-bin/www_bget?ko:" TargetMode="External"/><Relationship Id="rId8015" Type="http://schemas.openxmlformats.org/officeDocument/2006/relationships/hyperlink" Target="https://www.kegg.jp/dbget-bin/www_bget?ko:" TargetMode="External"/><Relationship Id="rId10292" Type="http://schemas.openxmlformats.org/officeDocument/2006/relationships/hyperlink" Target="https://www.kegg.jp/dbget-bin/www_bget?ko:K12132" TargetMode="External"/><Relationship Id="rId41" Type="http://schemas.openxmlformats.org/officeDocument/2006/relationships/hyperlink" Target="https://www.kegg.jp/dbget-bin/www_bget?ko:K01596" TargetMode="External"/><Relationship Id="rId1402" Type="http://schemas.openxmlformats.org/officeDocument/2006/relationships/hyperlink" Target="https://www.kegg.jp/kegg-bin/blastkoala_result_gene_list?id=fdcc166cff7cf902907463ff7eff1e42019cc537&amp;passwd=rLRQUz&amp;type=blastkoala&amp;code=user&amp;target=fig%7C1029756%2E3%2Epeg%2E468" TargetMode="External"/><Relationship Id="rId4558" Type="http://schemas.openxmlformats.org/officeDocument/2006/relationships/hyperlink" Target="https://www.kegg.jp/dbget-bin/www_bget?ko:" TargetMode="External"/><Relationship Id="rId4972" Type="http://schemas.openxmlformats.org/officeDocument/2006/relationships/hyperlink" Target="https://www.kegg.jp/dbget-bin/www_bget?ko:" TargetMode="External"/><Relationship Id="rId5609" Type="http://schemas.openxmlformats.org/officeDocument/2006/relationships/hyperlink" Target="https://www.kegg.jp/dbget-bin/www_bget?ko:" TargetMode="External"/><Relationship Id="rId7031" Type="http://schemas.openxmlformats.org/officeDocument/2006/relationships/hyperlink" Target="https://www.kegg.jp/dbget-bin/www_bget?ko:" TargetMode="External"/><Relationship Id="rId3574" Type="http://schemas.openxmlformats.org/officeDocument/2006/relationships/hyperlink" Target="https://www.kegg.jp/dbget-bin/www_bget?ko:K00574" TargetMode="External"/><Relationship Id="rId4625" Type="http://schemas.openxmlformats.org/officeDocument/2006/relationships/hyperlink" Target="https://www.kegg.jp/dbget-bin/www_bget?ko:K02013" TargetMode="External"/><Relationship Id="rId10012" Type="http://schemas.openxmlformats.org/officeDocument/2006/relationships/hyperlink" Target="https://www.kegg.jp/dbget-bin/www_bget?ko:K07338" TargetMode="External"/><Relationship Id="rId495" Type="http://schemas.openxmlformats.org/officeDocument/2006/relationships/hyperlink" Target="https://www.kegg.jp/dbget-bin/www_bget?ko:" TargetMode="External"/><Relationship Id="rId2176" Type="http://schemas.openxmlformats.org/officeDocument/2006/relationships/hyperlink" Target="https://www.kegg.jp/dbget-bin/www_bget?ko:" TargetMode="External"/><Relationship Id="rId2590" Type="http://schemas.openxmlformats.org/officeDocument/2006/relationships/hyperlink" Target="https://www.kegg.jp/dbget-bin/www_bget?ko:" TargetMode="External"/><Relationship Id="rId3227" Type="http://schemas.openxmlformats.org/officeDocument/2006/relationships/hyperlink" Target="https://www.kegg.jp/dbget-bin/www_bget?ko:" TargetMode="External"/><Relationship Id="rId3641" Type="http://schemas.openxmlformats.org/officeDocument/2006/relationships/hyperlink" Target="https://www.kegg.jp/dbget-bin/www_bget?ko:" TargetMode="External"/><Relationship Id="rId6797" Type="http://schemas.openxmlformats.org/officeDocument/2006/relationships/hyperlink" Target="https://www.kegg.jp/dbget-bin/www_bget?ko:" TargetMode="External"/><Relationship Id="rId7848" Type="http://schemas.openxmlformats.org/officeDocument/2006/relationships/hyperlink" Target="https://www.kegg.jp/kegg-bin/blastkoala_result_gene_list?id=fdcc166cff7cf902907463ff7eff1e42019cc537&amp;passwd=rLRQUz&amp;type=blastkoala&amp;code=user&amp;target=fig%7C1029756%2E3%2Epeg%2E2617" TargetMode="External"/><Relationship Id="rId148" Type="http://schemas.openxmlformats.org/officeDocument/2006/relationships/hyperlink" Target="https://www.kegg.jp/kegg-bin/blastkoala_result_gene_list?id=fdcc166cff7cf902907463ff7eff1e42019cc537&amp;passwd=rLRQUz&amp;type=blastkoala&amp;code=user&amp;target=fig%7C1029756%2E3%2Epeg%2E50" TargetMode="External"/><Relationship Id="rId562" Type="http://schemas.openxmlformats.org/officeDocument/2006/relationships/hyperlink" Target="https://www.kegg.jp/kegg-bin/blastkoala_result_gene_list?id=fdcc166cff7cf902907463ff7eff1e42019cc537&amp;passwd=rLRQUz&amp;type=blastkoala&amp;code=user&amp;target=fig%7C1029756%2E3%2Epeg%2E188" TargetMode="External"/><Relationship Id="rId1192" Type="http://schemas.openxmlformats.org/officeDocument/2006/relationships/hyperlink" Target="https://www.kegg.jp/kegg-bin/blastkoala_result_gene_list?id=fdcc166cff7cf902907463ff7eff1e42019cc537&amp;passwd=rLRQUz&amp;type=blastkoala&amp;code=user&amp;target=fig%7C1029756%2E3%2Epeg%2E398" TargetMode="External"/><Relationship Id="rId2243" Type="http://schemas.openxmlformats.org/officeDocument/2006/relationships/hyperlink" Target="https://www.kegg.jp/dbget-bin/www_bget?ko:" TargetMode="External"/><Relationship Id="rId5399" Type="http://schemas.openxmlformats.org/officeDocument/2006/relationships/hyperlink" Target="https://www.kegg.jp/dbget-bin/www_bget?ko:" TargetMode="External"/><Relationship Id="rId6864" Type="http://schemas.openxmlformats.org/officeDocument/2006/relationships/hyperlink" Target="https://www.kegg.jp/kegg-bin/blastkoala_result_gene_list?id=fdcc166cff7cf902907463ff7eff1e42019cc537&amp;passwd=rLRQUz&amp;type=blastkoala&amp;code=user&amp;target=fig%7C1029756%2E3%2Epeg%2E2289" TargetMode="External"/><Relationship Id="rId7915" Type="http://schemas.openxmlformats.org/officeDocument/2006/relationships/hyperlink" Target="https://www.kegg.jp/dbget-bin/www_bget?ko:" TargetMode="External"/><Relationship Id="rId9270" Type="http://schemas.openxmlformats.org/officeDocument/2006/relationships/hyperlink" Target="https://www.kegg.jp/kegg-bin/blastkoala_result_gene_list?id=fdcc166cff7cf902907463ff7eff1e42019cc537&amp;passwd=rLRQUz&amp;type=blastkoala&amp;code=user&amp;target=fig%7C1029756%2E3%2Epeg%2E3091" TargetMode="External"/><Relationship Id="rId215" Type="http://schemas.openxmlformats.org/officeDocument/2006/relationships/hyperlink" Target="https://www.kegg.jp/dbget-bin/www_bget?ko:K02017" TargetMode="External"/><Relationship Id="rId2310" Type="http://schemas.openxmlformats.org/officeDocument/2006/relationships/hyperlink" Target="https://www.kegg.jp/kegg-bin/blastkoala_result_gene_list?id=fdcc166cff7cf902907463ff7eff1e42019cc537&amp;passwd=rLRQUz&amp;type=blastkoala&amp;code=user&amp;target=fig%7C1029756%2E3%2Epeg%2E770" TargetMode="External"/><Relationship Id="rId5466" Type="http://schemas.openxmlformats.org/officeDocument/2006/relationships/hyperlink" Target="https://www.kegg.jp/kegg-bin/blastkoala_result_gene_list?id=fdcc166cff7cf902907463ff7eff1e42019cc537&amp;passwd=rLRQUz&amp;type=blastkoala&amp;code=user&amp;target=fig%7C1029756%2E3%2Epeg%2E1823" TargetMode="External"/><Relationship Id="rId6517" Type="http://schemas.openxmlformats.org/officeDocument/2006/relationships/hyperlink" Target="https://www.kegg.jp/dbget-bin/www_bget?ko:K11085" TargetMode="External"/><Relationship Id="rId4068" Type="http://schemas.openxmlformats.org/officeDocument/2006/relationships/hyperlink" Target="https://www.kegg.jp/kegg-bin/blastkoala_result_gene_list?id=fdcc166cff7cf902907463ff7eff1e42019cc537&amp;passwd=rLRQUz&amp;type=blastkoala&amp;code=user&amp;target=fig%7C1029756%2E3%2Epeg%2E1357" TargetMode="External"/><Relationship Id="rId4482" Type="http://schemas.openxmlformats.org/officeDocument/2006/relationships/hyperlink" Target="https://www.kegg.jp/kegg-bin/blastkoala_result_gene_list?id=fdcc166cff7cf902907463ff7eff1e42019cc537&amp;passwd=rLRQUz&amp;type=blastkoala&amp;code=user&amp;target=fig%7C1029756%2E3%2Epeg%2E1495" TargetMode="External"/><Relationship Id="rId5119" Type="http://schemas.openxmlformats.org/officeDocument/2006/relationships/hyperlink" Target="https://www.kegg.jp/dbget-bin/www_bget?ko:K03641" TargetMode="External"/><Relationship Id="rId5880" Type="http://schemas.openxmlformats.org/officeDocument/2006/relationships/hyperlink" Target="https://www.kegg.jp/kegg-bin/blastkoala_result_gene_list?id=fdcc166cff7cf902907463ff7eff1e42019cc537&amp;passwd=rLRQUz&amp;type=blastkoala&amp;code=user&amp;target=fig%7C1029756%2E3%2Epeg%2E1961" TargetMode="External"/><Relationship Id="rId6931" Type="http://schemas.openxmlformats.org/officeDocument/2006/relationships/hyperlink" Target="https://www.kegg.jp/dbget-bin/www_bget?ko:K00325" TargetMode="External"/><Relationship Id="rId3084" Type="http://schemas.openxmlformats.org/officeDocument/2006/relationships/hyperlink" Target="https://www.kegg.jp/kegg-bin/blastkoala_result_gene_list?id=fdcc166cff7cf902907463ff7eff1e42019cc537&amp;passwd=rLRQUz&amp;type=blastkoala&amp;code=user&amp;target=fig%7C1029756%2E3%2Epeg%2E1028" TargetMode="External"/><Relationship Id="rId4135" Type="http://schemas.openxmlformats.org/officeDocument/2006/relationships/hyperlink" Target="https://www.kegg.jp/dbget-bin/www_bget?ko:" TargetMode="External"/><Relationship Id="rId5533" Type="http://schemas.openxmlformats.org/officeDocument/2006/relationships/hyperlink" Target="https://www.kegg.jp/dbget-bin/www_bget?ko:" TargetMode="External"/><Relationship Id="rId8689" Type="http://schemas.openxmlformats.org/officeDocument/2006/relationships/hyperlink" Target="https://www.kegg.jp/dbget-bin/www_bget?ko:" TargetMode="External"/><Relationship Id="rId1729" Type="http://schemas.openxmlformats.org/officeDocument/2006/relationships/hyperlink" Target="https://www.kegg.jp/kegg-bin/blastkoala_result_gene_list?id=fdcc166cff7cf902907463ff7eff1e42019cc537&amp;passwd=rLRQUz&amp;type=blastkoala&amp;code=user&amp;target=fig%7C1029756%2E3%2Epeg%2E577" TargetMode="External"/><Relationship Id="rId5600" Type="http://schemas.openxmlformats.org/officeDocument/2006/relationships/hyperlink" Target="https://www.kegg.jp/dbget-bin/www_bget?ko:" TargetMode="External"/><Relationship Id="rId8756" Type="http://schemas.openxmlformats.org/officeDocument/2006/relationships/hyperlink" Target="https://www.kegg.jp/dbget-bin/www_bget?ko:" TargetMode="External"/><Relationship Id="rId9807" Type="http://schemas.openxmlformats.org/officeDocument/2006/relationships/hyperlink" Target="https://www.kegg.jp/kegg-bin/blastkoala_result_gene_list?id=fdcc166cff7cf902907463ff7eff1e42019cc537&amp;passwd=rLRQUz&amp;type=blastkoala&amp;code=user&amp;target=fig%7C1029756%2E3%2Epeg%2E3270" TargetMode="External"/><Relationship Id="rId3151" Type="http://schemas.openxmlformats.org/officeDocument/2006/relationships/hyperlink" Target="https://www.kegg.jp/dbget-bin/www_bget?ko:K02836" TargetMode="External"/><Relationship Id="rId4202" Type="http://schemas.openxmlformats.org/officeDocument/2006/relationships/hyperlink" Target="https://www.kegg.jp/dbget-bin/www_bget?ko:K03581" TargetMode="External"/><Relationship Id="rId7358" Type="http://schemas.openxmlformats.org/officeDocument/2006/relationships/hyperlink" Target="https://www.kegg.jp/dbget-bin/www_bget?ko:" TargetMode="External"/><Relationship Id="rId7772" Type="http://schemas.openxmlformats.org/officeDocument/2006/relationships/hyperlink" Target="https://www.kegg.jp/dbget-bin/www_bget?ko:" TargetMode="External"/><Relationship Id="rId8409" Type="http://schemas.openxmlformats.org/officeDocument/2006/relationships/hyperlink" Target="https://www.kegg.jp/kegg-bin/blastkoala_result_gene_list?id=fdcc166cff7cf902907463ff7eff1e42019cc537&amp;passwd=rLRQUz&amp;type=blastkoala&amp;code=user&amp;target=fig%7C1029756%2E3%2Epeg%2E2804" TargetMode="External"/><Relationship Id="rId8823" Type="http://schemas.openxmlformats.org/officeDocument/2006/relationships/hyperlink" Target="https://www.kegg.jp/kegg-bin/blastkoala_result_gene_list?id=fdcc166cff7cf902907463ff7eff1e42019cc537&amp;passwd=rLRQUz&amp;type=blastkoala&amp;code=user&amp;target=fig%7C1029756%2E3%2Epeg%2E2942" TargetMode="External"/><Relationship Id="rId10339" Type="http://schemas.openxmlformats.org/officeDocument/2006/relationships/hyperlink" Target="https://www.kegg.jp/dbget-bin/www_bget?ko:" TargetMode="External"/><Relationship Id="rId3968" Type="http://schemas.openxmlformats.org/officeDocument/2006/relationships/hyperlink" Target="https://www.kegg.jp/dbget-bin/www_bget?ko:" TargetMode="External"/><Relationship Id="rId6374" Type="http://schemas.openxmlformats.org/officeDocument/2006/relationships/hyperlink" Target="https://www.kegg.jp/dbget-bin/www_bget?ko:" TargetMode="External"/><Relationship Id="rId7425" Type="http://schemas.openxmlformats.org/officeDocument/2006/relationships/hyperlink" Target="https://www.kegg.jp/kegg-bin/blastkoala_result_gene_list?id=fdcc166cff7cf902907463ff7eff1e42019cc537&amp;passwd=rLRQUz&amp;type=blastkoala&amp;code=user&amp;target=fig%7C1029756%2E3%2Epeg%2E2476" TargetMode="External"/><Relationship Id="rId10406" Type="http://schemas.openxmlformats.org/officeDocument/2006/relationships/hyperlink" Target="https://www.kegg.jp/dbget-bin/www_bget?ko:K18930" TargetMode="External"/><Relationship Id="rId5" Type="http://schemas.openxmlformats.org/officeDocument/2006/relationships/hyperlink" Target="https://www.kegg.jp/dbget-bin/www_bget?ko:K03593" TargetMode="External"/><Relationship Id="rId889" Type="http://schemas.openxmlformats.org/officeDocument/2006/relationships/hyperlink" Target="https://www.kegg.jp/kegg-bin/blastkoala_result_gene_list?id=fdcc166cff7cf902907463ff7eff1e42019cc537&amp;passwd=rLRQUz&amp;type=blastkoala&amp;code=user&amp;target=fig%7C1029756%2E3%2Epeg%2E297" TargetMode="External"/><Relationship Id="rId5390" Type="http://schemas.openxmlformats.org/officeDocument/2006/relationships/hyperlink" Target="https://www.kegg.jp/dbget-bin/www_bget?ko:" TargetMode="External"/><Relationship Id="rId6027" Type="http://schemas.openxmlformats.org/officeDocument/2006/relationships/hyperlink" Target="https://www.kegg.jp/kegg-bin/blastkoala_result_gene_list?id=fdcc166cff7cf902907463ff7eff1e42019cc537&amp;passwd=rLRQUz&amp;type=blastkoala&amp;code=user&amp;target=fig%7C1029756%2E3%2Epeg%2E2010" TargetMode="External"/><Relationship Id="rId6441" Type="http://schemas.openxmlformats.org/officeDocument/2006/relationships/hyperlink" Target="https://www.kegg.jp/kegg-bin/blastkoala_result_gene_list?id=fdcc166cff7cf902907463ff7eff1e42019cc537&amp;passwd=rLRQUz&amp;type=blastkoala&amp;code=user&amp;target=fig%7C1029756%2E3%2Epeg%2E2148" TargetMode="External"/><Relationship Id="rId9597" Type="http://schemas.openxmlformats.org/officeDocument/2006/relationships/hyperlink" Target="https://www.kegg.jp/kegg-bin/blastkoala_result_gene_list?id=fdcc166cff7cf902907463ff7eff1e42019cc537&amp;passwd=rLRQUz&amp;type=blastkoala&amp;code=user&amp;target=fig%7C1029756%2E3%2Epeg%2E3200" TargetMode="External"/><Relationship Id="rId1586" Type="http://schemas.openxmlformats.org/officeDocument/2006/relationships/hyperlink" Target="https://www.kegg.jp/dbget-bin/www_bget?ko:" TargetMode="External"/><Relationship Id="rId2984" Type="http://schemas.openxmlformats.org/officeDocument/2006/relationships/hyperlink" Target="https://www.kegg.jp/dbget-bin/www_bget?ko:" TargetMode="External"/><Relationship Id="rId5043" Type="http://schemas.openxmlformats.org/officeDocument/2006/relationships/hyperlink" Target="https://www.kegg.jp/kegg-bin/blastkoala_result_gene_list?id=fdcc166cff7cf902907463ff7eff1e42019cc537&amp;passwd=rLRQUz&amp;type=blastkoala&amp;code=user&amp;target=fig%7C1029756%2E3%2Epeg%2E1682" TargetMode="External"/><Relationship Id="rId8199" Type="http://schemas.openxmlformats.org/officeDocument/2006/relationships/hyperlink" Target="https://www.kegg.jp/kegg-bin/blastkoala_result_gene_list?id=fdcc166cff7cf902907463ff7eff1e42019cc537&amp;passwd=rLRQUz&amp;type=blastkoala&amp;code=user&amp;target=fig%7C1029756%2E3%2Epeg%2E2734" TargetMode="External"/><Relationship Id="rId609" Type="http://schemas.openxmlformats.org/officeDocument/2006/relationships/hyperlink" Target="https://www.kegg.jp/dbget-bin/www_bget?ko:K12262" TargetMode="External"/><Relationship Id="rId956" Type="http://schemas.openxmlformats.org/officeDocument/2006/relationships/hyperlink" Target="https://www.kegg.jp/dbget-bin/www_bget?ko:K05838" TargetMode="External"/><Relationship Id="rId1239" Type="http://schemas.openxmlformats.org/officeDocument/2006/relationships/hyperlink" Target="https://www.kegg.jp/dbget-bin/www_bget?ko:" TargetMode="External"/><Relationship Id="rId2637" Type="http://schemas.openxmlformats.org/officeDocument/2006/relationships/hyperlink" Target="https://www.kegg.jp/kegg-bin/blastkoala_result_gene_list?id=fdcc166cff7cf902907463ff7eff1e42019cc537&amp;passwd=rLRQUz&amp;type=blastkoala&amp;code=user&amp;target=fig%7C1029756%2E3%2Epeg%2E879" TargetMode="External"/><Relationship Id="rId5110" Type="http://schemas.openxmlformats.org/officeDocument/2006/relationships/hyperlink" Target="https://www.kegg.jp/dbget-bin/www_bget?ko:K03562" TargetMode="External"/><Relationship Id="rId8266" Type="http://schemas.openxmlformats.org/officeDocument/2006/relationships/hyperlink" Target="https://www.kegg.jp/dbget-bin/www_bget?ko:" TargetMode="External"/><Relationship Id="rId9317" Type="http://schemas.openxmlformats.org/officeDocument/2006/relationships/hyperlink" Target="https://www.kegg.jp/dbget-bin/www_bget?ko:" TargetMode="External"/><Relationship Id="rId9664" Type="http://schemas.openxmlformats.org/officeDocument/2006/relationships/hyperlink" Target="https://www.kegg.jp/dbget-bin/www_bget?ko:K02888" TargetMode="External"/><Relationship Id="rId1653" Type="http://schemas.openxmlformats.org/officeDocument/2006/relationships/hyperlink" Target="https://www.kegg.jp/dbget-bin/www_bget?ko:" TargetMode="External"/><Relationship Id="rId2704" Type="http://schemas.openxmlformats.org/officeDocument/2006/relationships/hyperlink" Target="https://www.kegg.jp/dbget-bin/www_bget?ko:" TargetMode="External"/><Relationship Id="rId8680" Type="http://schemas.openxmlformats.org/officeDocument/2006/relationships/hyperlink" Target="https://www.kegg.jp/dbget-bin/www_bget?ko:K06911" TargetMode="External"/><Relationship Id="rId9731" Type="http://schemas.openxmlformats.org/officeDocument/2006/relationships/hyperlink" Target="https://www.kegg.jp/dbget-bin/www_bget?ko:" TargetMode="External"/><Relationship Id="rId10196" Type="http://schemas.openxmlformats.org/officeDocument/2006/relationships/hyperlink" Target="https://www.kegg.jp/dbget-bin/www_bget?ko:" TargetMode="External"/><Relationship Id="rId1306" Type="http://schemas.openxmlformats.org/officeDocument/2006/relationships/hyperlink" Target="https://www.kegg.jp/kegg-bin/blastkoala_result_gene_list?id=fdcc166cff7cf902907463ff7eff1e42019cc537&amp;passwd=rLRQUz&amp;type=blastkoala&amp;code=user&amp;target=fig%7C1029756%2E3%2Epeg%2E436" TargetMode="External"/><Relationship Id="rId1720" Type="http://schemas.openxmlformats.org/officeDocument/2006/relationships/hyperlink" Target="https://www.kegg.jp/kegg-bin/blastkoala_result_gene_list?id=fdcc166cff7cf902907463ff7eff1e42019cc537&amp;passwd=rLRQUz&amp;type=blastkoala&amp;code=user&amp;target=fig%7C1029756%2E3%2Epeg%2E574" TargetMode="External"/><Relationship Id="rId4876" Type="http://schemas.openxmlformats.org/officeDocument/2006/relationships/hyperlink" Target="https://www.kegg.jp/dbget-bin/www_bget?ko:" TargetMode="External"/><Relationship Id="rId5927" Type="http://schemas.openxmlformats.org/officeDocument/2006/relationships/hyperlink" Target="https://www.kegg.jp/dbget-bin/www_bget?ko:" TargetMode="External"/><Relationship Id="rId7282" Type="http://schemas.openxmlformats.org/officeDocument/2006/relationships/hyperlink" Target="https://www.kegg.jp/dbget-bin/www_bget?ko:" TargetMode="External"/><Relationship Id="rId8333" Type="http://schemas.openxmlformats.org/officeDocument/2006/relationships/hyperlink" Target="https://www.kegg.jp/dbget-bin/www_bget?ko:" TargetMode="External"/><Relationship Id="rId10263" Type="http://schemas.openxmlformats.org/officeDocument/2006/relationships/hyperlink" Target="https://www.kegg.jp/kegg-bin/blastkoala_result_gene_list?id=fdcc166cff7cf902907463ff7eff1e42019cc537&amp;passwd=rLRQUz&amp;type=blastkoala&amp;code=user&amp;target=fig%7C1029756%2E3%2Epeg%2E3422" TargetMode="External"/><Relationship Id="rId12" Type="http://schemas.openxmlformats.org/officeDocument/2006/relationships/hyperlink" Target="https://www.kegg.jp/dbget-bin/www_bget?ko:" TargetMode="External"/><Relationship Id="rId3478" Type="http://schemas.openxmlformats.org/officeDocument/2006/relationships/hyperlink" Target="https://www.kegg.jp/dbget-bin/www_bget?ko:K11473" TargetMode="External"/><Relationship Id="rId3892" Type="http://schemas.openxmlformats.org/officeDocument/2006/relationships/hyperlink" Target="https://www.kegg.jp/dbget-bin/www_bget?ko:" TargetMode="External"/><Relationship Id="rId4529" Type="http://schemas.openxmlformats.org/officeDocument/2006/relationships/hyperlink" Target="https://www.kegg.jp/dbget-bin/www_bget?ko:" TargetMode="External"/><Relationship Id="rId4943" Type="http://schemas.openxmlformats.org/officeDocument/2006/relationships/hyperlink" Target="https://www.kegg.jp/dbget-bin/www_bget?ko:" TargetMode="External"/><Relationship Id="rId8400" Type="http://schemas.openxmlformats.org/officeDocument/2006/relationships/hyperlink" Target="https://www.kegg.jp/kegg-bin/blastkoala_result_gene_list?id=fdcc166cff7cf902907463ff7eff1e42019cc537&amp;passwd=rLRQUz&amp;type=blastkoala&amp;code=user&amp;target=fig%7C1029756%2E3%2Epeg%2E2801" TargetMode="External"/><Relationship Id="rId10330" Type="http://schemas.openxmlformats.org/officeDocument/2006/relationships/hyperlink" Target="https://www.kegg.jp/dbget-bin/www_bget?ko:" TargetMode="External"/><Relationship Id="rId399" Type="http://schemas.openxmlformats.org/officeDocument/2006/relationships/hyperlink" Target="https://www.kegg.jp/dbget-bin/www_bget?ko:" TargetMode="External"/><Relationship Id="rId2494" Type="http://schemas.openxmlformats.org/officeDocument/2006/relationships/hyperlink" Target="https://www.kegg.jp/dbget-bin/www_bget?ko:K02415" TargetMode="External"/><Relationship Id="rId3545" Type="http://schemas.openxmlformats.org/officeDocument/2006/relationships/hyperlink" Target="https://www.kegg.jp/dbget-bin/www_bget?ko:" TargetMode="External"/><Relationship Id="rId7002" Type="http://schemas.openxmlformats.org/officeDocument/2006/relationships/hyperlink" Target="https://www.kegg.jp/kegg-bin/blastkoala_result_gene_list?id=fdcc166cff7cf902907463ff7eff1e42019cc537&amp;passwd=rLRQUz&amp;type=blastkoala&amp;code=user&amp;target=fig%7C1029756%2E3%2Epeg%2E2335" TargetMode="External"/><Relationship Id="rId466" Type="http://schemas.openxmlformats.org/officeDocument/2006/relationships/hyperlink" Target="https://www.kegg.jp/kegg-bin/blastkoala_result_gene_list?id=fdcc166cff7cf902907463ff7eff1e42019cc537&amp;passwd=rLRQUz&amp;type=blastkoala&amp;code=user&amp;target=fig%7C1029756%2E3%2Epeg%2E156" TargetMode="External"/><Relationship Id="rId880" Type="http://schemas.openxmlformats.org/officeDocument/2006/relationships/hyperlink" Target="https://www.kegg.jp/kegg-bin/blastkoala_result_gene_list?id=fdcc166cff7cf902907463ff7eff1e42019cc537&amp;passwd=rLRQUz&amp;type=blastkoala&amp;code=user&amp;target=fig%7C1029756%2E3%2Epeg%2E294" TargetMode="External"/><Relationship Id="rId1096" Type="http://schemas.openxmlformats.org/officeDocument/2006/relationships/hyperlink" Target="https://www.kegg.jp/kegg-bin/blastkoala_result_gene_list?id=fdcc166cff7cf902907463ff7eff1e42019cc537&amp;passwd=rLRQUz&amp;type=blastkoala&amp;code=user&amp;target=fig%7C1029756%2E3%2Epeg%2E366" TargetMode="External"/><Relationship Id="rId2147" Type="http://schemas.openxmlformats.org/officeDocument/2006/relationships/hyperlink" Target="https://www.kegg.jp/dbget-bin/www_bget?ko:" TargetMode="External"/><Relationship Id="rId2561" Type="http://schemas.openxmlformats.org/officeDocument/2006/relationships/hyperlink" Target="https://www.kegg.jp/dbget-bin/www_bget?ko:" TargetMode="External"/><Relationship Id="rId9174" Type="http://schemas.openxmlformats.org/officeDocument/2006/relationships/hyperlink" Target="https://www.kegg.jp/kegg-bin/blastkoala_result_gene_list?id=fdcc166cff7cf902907463ff7eff1e42019cc537&amp;passwd=rLRQUz&amp;type=blastkoala&amp;code=user&amp;target=fig%7C1029756%2E3%2Epeg%2E3059" TargetMode="External"/><Relationship Id="rId119" Type="http://schemas.openxmlformats.org/officeDocument/2006/relationships/hyperlink" Target="https://www.kegg.jp/dbget-bin/www_bget?ko:K03928" TargetMode="External"/><Relationship Id="rId533" Type="http://schemas.openxmlformats.org/officeDocument/2006/relationships/hyperlink" Target="https://www.kegg.jp/dbget-bin/www_bget?ko:K02338" TargetMode="External"/><Relationship Id="rId1163" Type="http://schemas.openxmlformats.org/officeDocument/2006/relationships/hyperlink" Target="https://www.kegg.jp/dbget-bin/www_bget?ko:" TargetMode="External"/><Relationship Id="rId2214" Type="http://schemas.openxmlformats.org/officeDocument/2006/relationships/hyperlink" Target="https://www.kegg.jp/kegg-bin/blastkoala_result_gene_list?id=fdcc166cff7cf902907463ff7eff1e42019cc537&amp;passwd=rLRQUz&amp;type=blastkoala&amp;code=user&amp;target=fig%7C1029756%2E3%2Epeg%2E738" TargetMode="External"/><Relationship Id="rId3612" Type="http://schemas.openxmlformats.org/officeDocument/2006/relationships/hyperlink" Target="https://www.kegg.jp/kegg-bin/blastkoala_result_gene_list?id=fdcc166cff7cf902907463ff7eff1e42019cc537&amp;passwd=rLRQUz&amp;type=blastkoala&amp;code=user&amp;target=fig%7C1029756%2E3%2Epeg%2E1205" TargetMode="External"/><Relationship Id="rId6768" Type="http://schemas.openxmlformats.org/officeDocument/2006/relationships/hyperlink" Target="https://www.kegg.jp/kegg-bin/blastkoala_result_gene_list?id=fdcc166cff7cf902907463ff7eff1e42019cc537&amp;passwd=rLRQUz&amp;type=blastkoala&amp;code=user&amp;target=fig%7C1029756%2E3%2Epeg%2E2257" TargetMode="External"/><Relationship Id="rId7819" Type="http://schemas.openxmlformats.org/officeDocument/2006/relationships/hyperlink" Target="https://www.kegg.jp/dbget-bin/www_bget?ko:K05564" TargetMode="External"/><Relationship Id="rId8190" Type="http://schemas.openxmlformats.org/officeDocument/2006/relationships/hyperlink" Target="https://www.kegg.jp/kegg-bin/blastkoala_result_gene_list?id=fdcc166cff7cf902907463ff7eff1e42019cc537&amp;passwd=rLRQUz&amp;type=blastkoala&amp;code=user&amp;target=fig%7C1029756%2E3%2Epeg%2E2731" TargetMode="External"/><Relationship Id="rId9241" Type="http://schemas.openxmlformats.org/officeDocument/2006/relationships/hyperlink" Target="https://www.kegg.jp/dbget-bin/www_bget?ko:K09969" TargetMode="External"/><Relationship Id="rId5784" Type="http://schemas.openxmlformats.org/officeDocument/2006/relationships/hyperlink" Target="https://www.kegg.jp/kegg-bin/blastkoala_result_gene_list?id=fdcc166cff7cf902907463ff7eff1e42019cc537&amp;passwd=rLRQUz&amp;type=blastkoala&amp;code=user&amp;target=fig%7C1029756%2E3%2Epeg%2E1929" TargetMode="External"/><Relationship Id="rId6835" Type="http://schemas.openxmlformats.org/officeDocument/2006/relationships/hyperlink" Target="https://www.kegg.jp/dbget-bin/www_bget?ko:K00302" TargetMode="External"/><Relationship Id="rId600" Type="http://schemas.openxmlformats.org/officeDocument/2006/relationships/hyperlink" Target="https://www.kegg.jp/dbget-bin/www_bget?ko:" TargetMode="External"/><Relationship Id="rId1230" Type="http://schemas.openxmlformats.org/officeDocument/2006/relationships/hyperlink" Target="https://www.kegg.jp/dbget-bin/www_bget?ko:" TargetMode="External"/><Relationship Id="rId4386" Type="http://schemas.openxmlformats.org/officeDocument/2006/relationships/hyperlink" Target="https://www.kegg.jp/kegg-bin/blastkoala_result_gene_list?id=fdcc166cff7cf902907463ff7eff1e42019cc537&amp;passwd=rLRQUz&amp;type=blastkoala&amp;code=user&amp;target=fig%7C1029756%2E3%2Epeg%2E1463" TargetMode="External"/><Relationship Id="rId5437" Type="http://schemas.openxmlformats.org/officeDocument/2006/relationships/hyperlink" Target="https://www.kegg.jp/dbget-bin/www_bget?ko:" TargetMode="External"/><Relationship Id="rId5851" Type="http://schemas.openxmlformats.org/officeDocument/2006/relationships/hyperlink" Target="https://www.kegg.jp/dbget-bin/www_bget?ko:K03699" TargetMode="External"/><Relationship Id="rId6902" Type="http://schemas.openxmlformats.org/officeDocument/2006/relationships/hyperlink" Target="https://www.kegg.jp/dbget-bin/www_bget?ko:" TargetMode="External"/><Relationship Id="rId4039" Type="http://schemas.openxmlformats.org/officeDocument/2006/relationships/hyperlink" Target="https://www.kegg.jp/dbget-bin/www_bget?ko:K06980" TargetMode="External"/><Relationship Id="rId4453" Type="http://schemas.openxmlformats.org/officeDocument/2006/relationships/hyperlink" Target="https://www.kegg.jp/dbget-bin/www_bget?ko:" TargetMode="External"/><Relationship Id="rId5504" Type="http://schemas.openxmlformats.org/officeDocument/2006/relationships/hyperlink" Target="https://www.kegg.jp/dbget-bin/www_bget?ko:" TargetMode="External"/><Relationship Id="rId3055" Type="http://schemas.openxmlformats.org/officeDocument/2006/relationships/hyperlink" Target="https://www.kegg.jp/dbget-bin/www_bget?ko:" TargetMode="External"/><Relationship Id="rId4106" Type="http://schemas.openxmlformats.org/officeDocument/2006/relationships/hyperlink" Target="https://www.kegg.jp/dbget-bin/www_bget?ko:K00995" TargetMode="External"/><Relationship Id="rId4520" Type="http://schemas.openxmlformats.org/officeDocument/2006/relationships/hyperlink" Target="https://www.kegg.jp/dbget-bin/www_bget?ko:" TargetMode="External"/><Relationship Id="rId7676" Type="http://schemas.openxmlformats.org/officeDocument/2006/relationships/hyperlink" Target="https://www.kegg.jp/dbget-bin/www_bget?ko:K00177" TargetMode="External"/><Relationship Id="rId8727" Type="http://schemas.openxmlformats.org/officeDocument/2006/relationships/hyperlink" Target="https://www.kegg.jp/kegg-bin/blastkoala_result_gene_list?id=fdcc166cff7cf902907463ff7eff1e42019cc537&amp;passwd=rLRQUz&amp;type=blastkoala&amp;code=user&amp;target=fig%7C1029756%2E3%2Epeg%2E2910" TargetMode="External"/><Relationship Id="rId390" Type="http://schemas.openxmlformats.org/officeDocument/2006/relationships/hyperlink" Target="https://www.kegg.jp/dbget-bin/www_bget?ko:" TargetMode="External"/><Relationship Id="rId2071" Type="http://schemas.openxmlformats.org/officeDocument/2006/relationships/hyperlink" Target="https://www.kegg.jp/dbget-bin/www_bget?ko:K22737" TargetMode="External"/><Relationship Id="rId3122" Type="http://schemas.openxmlformats.org/officeDocument/2006/relationships/hyperlink" Target="https://www.kegg.jp/dbget-bin/www_bget?ko:" TargetMode="External"/><Relationship Id="rId6278" Type="http://schemas.openxmlformats.org/officeDocument/2006/relationships/hyperlink" Target="https://www.kegg.jp/dbget-bin/www_bget?ko:" TargetMode="External"/><Relationship Id="rId6692" Type="http://schemas.openxmlformats.org/officeDocument/2006/relationships/hyperlink" Target="https://www.kegg.jp/dbget-bin/www_bget?ko:" TargetMode="External"/><Relationship Id="rId7329" Type="http://schemas.openxmlformats.org/officeDocument/2006/relationships/hyperlink" Target="https://www.kegg.jp/kegg-bin/blastkoala_result_gene_list?id=fdcc166cff7cf902907463ff7eff1e42019cc537&amp;passwd=rLRQUz&amp;type=blastkoala&amp;code=user&amp;target=fig%7C1029756%2E3%2Epeg%2E2444" TargetMode="External"/><Relationship Id="rId5294" Type="http://schemas.openxmlformats.org/officeDocument/2006/relationships/hyperlink" Target="https://www.kegg.jp/dbget-bin/www_bget?ko:" TargetMode="External"/><Relationship Id="rId6345" Type="http://schemas.openxmlformats.org/officeDocument/2006/relationships/hyperlink" Target="https://www.kegg.jp/kegg-bin/blastkoala_result_gene_list?id=fdcc166cff7cf902907463ff7eff1e42019cc537&amp;passwd=rLRQUz&amp;type=blastkoala&amp;code=user&amp;target=fig%7C1029756%2E3%2Epeg%2E2116" TargetMode="External"/><Relationship Id="rId7743" Type="http://schemas.openxmlformats.org/officeDocument/2006/relationships/hyperlink" Target="https://www.kegg.jp/kegg-bin/blastkoala_result_gene_list?id=fdcc166cff7cf902907463ff7eff1e42019cc537&amp;passwd=rLRQUz&amp;type=blastkoala&amp;code=user&amp;target=fig%7C1029756%2E3%2Epeg%2E2582" TargetMode="External"/><Relationship Id="rId110" Type="http://schemas.openxmlformats.org/officeDocument/2006/relationships/hyperlink" Target="https://www.kegg.jp/dbget-bin/www_bget?ko:" TargetMode="External"/><Relationship Id="rId2888" Type="http://schemas.openxmlformats.org/officeDocument/2006/relationships/hyperlink" Target="https://www.kegg.jp/dbget-bin/www_bget?ko:K03829" TargetMode="External"/><Relationship Id="rId3939" Type="http://schemas.openxmlformats.org/officeDocument/2006/relationships/hyperlink" Target="https://www.kegg.jp/kegg-bin/blastkoala_result_gene_list?id=fdcc166cff7cf902907463ff7eff1e42019cc537&amp;passwd=rLRQUz&amp;type=blastkoala&amp;code=user&amp;target=fig%7C1029756%2E3%2Epeg%2E1314" TargetMode="External"/><Relationship Id="rId7810" Type="http://schemas.openxmlformats.org/officeDocument/2006/relationships/hyperlink" Target="https://www.kegg.jp/dbget-bin/www_bget?ko:K05561" TargetMode="External"/><Relationship Id="rId2955" Type="http://schemas.openxmlformats.org/officeDocument/2006/relationships/hyperlink" Target="https://www.kegg.jp/kegg-bin/blastkoala_result_gene_list?id=fdcc166cff7cf902907463ff7eff1e42019cc537&amp;passwd=rLRQUz&amp;type=blastkoala&amp;code=user&amp;target=fig%7C1029756%2E3%2Epeg%2E985" TargetMode="External"/><Relationship Id="rId5361" Type="http://schemas.openxmlformats.org/officeDocument/2006/relationships/hyperlink" Target="https://www.kegg.jp/kegg-bin/blastkoala_result_gene_list?id=fdcc166cff7cf902907463ff7eff1e42019cc537&amp;passwd=rLRQUz&amp;type=blastkoala&amp;code=user&amp;target=fig%7C1029756%2E3%2Epeg%2E1788" TargetMode="External"/><Relationship Id="rId6412" Type="http://schemas.openxmlformats.org/officeDocument/2006/relationships/hyperlink" Target="https://www.kegg.jp/dbget-bin/www_bget?ko:K01956" TargetMode="External"/><Relationship Id="rId9568" Type="http://schemas.openxmlformats.org/officeDocument/2006/relationships/hyperlink" Target="https://www.kegg.jp/dbget-bin/www_bget?ko:K07052" TargetMode="External"/><Relationship Id="rId9982" Type="http://schemas.openxmlformats.org/officeDocument/2006/relationships/hyperlink" Target="https://www.kegg.jp/dbget-bin/www_bget?ko:K00075" TargetMode="External"/><Relationship Id="rId927" Type="http://schemas.openxmlformats.org/officeDocument/2006/relationships/hyperlink" Target="https://www.kegg.jp/dbget-bin/www_bget?ko:K01768" TargetMode="External"/><Relationship Id="rId1557" Type="http://schemas.openxmlformats.org/officeDocument/2006/relationships/hyperlink" Target="https://www.kegg.jp/dbget-bin/www_bget?ko:K06196" TargetMode="External"/><Relationship Id="rId1971" Type="http://schemas.openxmlformats.org/officeDocument/2006/relationships/hyperlink" Target="https://www.kegg.jp/kegg-bin/blastkoala_result_gene_list?id=fdcc166cff7cf902907463ff7eff1e42019cc537&amp;passwd=rLRQUz&amp;type=blastkoala&amp;code=user&amp;target=fig%7C1029756%2E3%2Epeg%2E657" TargetMode="External"/><Relationship Id="rId2608" Type="http://schemas.openxmlformats.org/officeDocument/2006/relationships/hyperlink" Target="https://www.kegg.jp/dbget-bin/www_bget?ko:" TargetMode="External"/><Relationship Id="rId5014" Type="http://schemas.openxmlformats.org/officeDocument/2006/relationships/hyperlink" Target="https://www.kegg.jp/dbget-bin/www_bget?ko:K01937" TargetMode="External"/><Relationship Id="rId8584" Type="http://schemas.openxmlformats.org/officeDocument/2006/relationships/hyperlink" Target="https://www.kegg.jp/dbget-bin/www_bget?ko:K02982" TargetMode="External"/><Relationship Id="rId9635" Type="http://schemas.openxmlformats.org/officeDocument/2006/relationships/hyperlink" Target="https://www.kegg.jp/dbget-bin/www_bget?ko:" TargetMode="External"/><Relationship Id="rId1624" Type="http://schemas.openxmlformats.org/officeDocument/2006/relationships/hyperlink" Target="https://www.kegg.jp/kegg-bin/blastkoala_result_gene_list?id=fdcc166cff7cf902907463ff7eff1e42019cc537&amp;passwd=rLRQUz&amp;type=blastkoala&amp;code=user&amp;target=fig%7C1029756%2E3%2Epeg%2E542" TargetMode="External"/><Relationship Id="rId4030" Type="http://schemas.openxmlformats.org/officeDocument/2006/relationships/hyperlink" Target="https://www.kegg.jp/dbget-bin/www_bget?ko:" TargetMode="External"/><Relationship Id="rId7186" Type="http://schemas.openxmlformats.org/officeDocument/2006/relationships/hyperlink" Target="https://www.kegg.jp/dbget-bin/www_bget?ko:" TargetMode="External"/><Relationship Id="rId8237" Type="http://schemas.openxmlformats.org/officeDocument/2006/relationships/hyperlink" Target="https://www.kegg.jp/dbget-bin/www_bget?ko:" TargetMode="External"/><Relationship Id="rId8651" Type="http://schemas.openxmlformats.org/officeDocument/2006/relationships/hyperlink" Target="https://www.kegg.jp/dbget-bin/www_bget?ko:" TargetMode="External"/><Relationship Id="rId9702" Type="http://schemas.openxmlformats.org/officeDocument/2006/relationships/hyperlink" Target="https://www.kegg.jp/kegg-bin/blastkoala_result_gene_list?id=fdcc166cff7cf902907463ff7eff1e42019cc537&amp;passwd=rLRQUz&amp;type=blastkoala&amp;code=user&amp;target=fig%7C1029756%2E3%2Epeg%2E3235" TargetMode="External"/><Relationship Id="rId10167" Type="http://schemas.openxmlformats.org/officeDocument/2006/relationships/hyperlink" Target="https://www.kegg.jp/kegg-bin/blastkoala_result_gene_list?id=fdcc166cff7cf902907463ff7eff1e42019cc537&amp;passwd=rLRQUz&amp;type=blastkoala&amp;code=user&amp;target=fig%7C1029756%2E3%2Epeg%2E3390" TargetMode="External"/><Relationship Id="rId3796" Type="http://schemas.openxmlformats.org/officeDocument/2006/relationships/hyperlink" Target="https://www.kegg.jp/dbget-bin/www_bget?ko:" TargetMode="External"/><Relationship Id="rId7253" Type="http://schemas.openxmlformats.org/officeDocument/2006/relationships/hyperlink" Target="https://www.kegg.jp/dbget-bin/www_bget?ko:" TargetMode="External"/><Relationship Id="rId8304" Type="http://schemas.openxmlformats.org/officeDocument/2006/relationships/hyperlink" Target="https://www.kegg.jp/kegg-bin/blastkoala_result_gene_list?id=fdcc166cff7cf902907463ff7eff1e42019cc537&amp;passwd=rLRQUz&amp;type=blastkoala&amp;code=user&amp;target=fig%7C1029756%2E3%2Epeg%2E2769" TargetMode="External"/><Relationship Id="rId10234" Type="http://schemas.openxmlformats.org/officeDocument/2006/relationships/hyperlink" Target="https://www.kegg.jp/dbget-bin/www_bget?ko:" TargetMode="External"/><Relationship Id="rId10581" Type="http://schemas.openxmlformats.org/officeDocument/2006/relationships/hyperlink" Target="https://www.kegg.jp/kegg-bin/blastkoala_result_gene_list?id=fdcc166cff7cf902907463ff7eff1e42019cc537&amp;passwd=rLRQUz&amp;type=blastkoala&amp;code=user&amp;target=fig%7C1029756%2E3%2Epeg%2E3528" TargetMode="External"/><Relationship Id="rId2398" Type="http://schemas.openxmlformats.org/officeDocument/2006/relationships/hyperlink" Target="https://www.kegg.jp/dbget-bin/www_bget?ko:K21603" TargetMode="External"/><Relationship Id="rId3449" Type="http://schemas.openxmlformats.org/officeDocument/2006/relationships/hyperlink" Target="https://www.kegg.jp/dbget-bin/www_bget?ko:" TargetMode="External"/><Relationship Id="rId4847" Type="http://schemas.openxmlformats.org/officeDocument/2006/relationships/hyperlink" Target="https://www.kegg.jp/dbget-bin/www_bget?ko:" TargetMode="External"/><Relationship Id="rId7320" Type="http://schemas.openxmlformats.org/officeDocument/2006/relationships/hyperlink" Target="https://www.kegg.jp/kegg-bin/blastkoala_result_gene_list?id=fdcc166cff7cf902907463ff7eff1e42019cc537&amp;passwd=rLRQUz&amp;type=blastkoala&amp;code=user&amp;target=fig%7C1029756%2E3%2Epeg%2E2441" TargetMode="External"/><Relationship Id="rId3863" Type="http://schemas.openxmlformats.org/officeDocument/2006/relationships/hyperlink" Target="https://www.kegg.jp/dbget-bin/www_bget?ko:" TargetMode="External"/><Relationship Id="rId4914" Type="http://schemas.openxmlformats.org/officeDocument/2006/relationships/hyperlink" Target="https://www.kegg.jp/kegg-bin/blastkoala_result_gene_list?id=fdcc166cff7cf902907463ff7eff1e42019cc537&amp;passwd=rLRQUz&amp;type=blastkoala&amp;code=user&amp;target=fig%7C1029756%2E3%2Epeg%2E1639" TargetMode="External"/><Relationship Id="rId9078" Type="http://schemas.openxmlformats.org/officeDocument/2006/relationships/hyperlink" Target="https://www.kegg.jp/kegg-bin/blastkoala_result_gene_list?id=fdcc166cff7cf902907463ff7eff1e42019cc537&amp;passwd=rLRQUz&amp;type=blastkoala&amp;code=user&amp;target=fig%7C1029756%2E3%2Epeg%2E3027" TargetMode="External"/><Relationship Id="rId10301" Type="http://schemas.openxmlformats.org/officeDocument/2006/relationships/hyperlink" Target="https://www.kegg.jp/dbget-bin/www_bget?ko:" TargetMode="External"/><Relationship Id="rId784" Type="http://schemas.openxmlformats.org/officeDocument/2006/relationships/hyperlink" Target="https://www.kegg.jp/kegg-bin/blastkoala_result_gene_list?id=fdcc166cff7cf902907463ff7eff1e42019cc537&amp;passwd=rLRQUz&amp;type=blastkoala&amp;code=user&amp;target=fig%7C1029756%2E3%2Epeg%2E262" TargetMode="External"/><Relationship Id="rId1067" Type="http://schemas.openxmlformats.org/officeDocument/2006/relationships/hyperlink" Target="https://www.kegg.jp/dbget-bin/www_bget?ko:" TargetMode="External"/><Relationship Id="rId2465" Type="http://schemas.openxmlformats.org/officeDocument/2006/relationships/hyperlink" Target="https://www.kegg.jp/dbget-bin/www_bget?ko:" TargetMode="External"/><Relationship Id="rId3516" Type="http://schemas.openxmlformats.org/officeDocument/2006/relationships/hyperlink" Target="https://www.kegg.jp/kegg-bin/blastkoala_result_gene_list?id=fdcc166cff7cf902907463ff7eff1e42019cc537&amp;passwd=rLRQUz&amp;type=blastkoala&amp;code=user&amp;target=fig%7C1029756%2E3%2Epeg%2E1172" TargetMode="External"/><Relationship Id="rId3930" Type="http://schemas.openxmlformats.org/officeDocument/2006/relationships/hyperlink" Target="https://www.kegg.jp/kegg-bin/blastkoala_result_gene_list?id=fdcc166cff7cf902907463ff7eff1e42019cc537&amp;passwd=rLRQUz&amp;type=blastkoala&amp;code=user&amp;target=fig%7C1029756%2E3%2Epeg%2E1311" TargetMode="External"/><Relationship Id="rId8094" Type="http://schemas.openxmlformats.org/officeDocument/2006/relationships/hyperlink" Target="https://www.kegg.jp/kegg-bin/blastkoala_result_gene_list?id=fdcc166cff7cf902907463ff7eff1e42019cc537&amp;passwd=rLRQUz&amp;type=blastkoala&amp;code=user&amp;target=fig%7C1029756%2E3%2Epeg%2E2699" TargetMode="External"/><Relationship Id="rId9492" Type="http://schemas.openxmlformats.org/officeDocument/2006/relationships/hyperlink" Target="https://www.kegg.jp/kegg-bin/blastkoala_result_gene_list?id=fdcc166cff7cf902907463ff7eff1e42019cc537&amp;passwd=rLRQUz&amp;type=blastkoala&amp;code=user&amp;target=fig%7C1029756%2E3%2Epeg%2E3165" TargetMode="External"/><Relationship Id="rId437" Type="http://schemas.openxmlformats.org/officeDocument/2006/relationships/hyperlink" Target="https://www.kegg.jp/dbget-bin/www_bget?ko:" TargetMode="External"/><Relationship Id="rId851" Type="http://schemas.openxmlformats.org/officeDocument/2006/relationships/hyperlink" Target="https://www.kegg.jp/dbget-bin/www_bget?ko:K17760" TargetMode="External"/><Relationship Id="rId1481" Type="http://schemas.openxmlformats.org/officeDocument/2006/relationships/hyperlink" Target="https://www.kegg.jp/dbget-bin/www_bget?ko:" TargetMode="External"/><Relationship Id="rId2118" Type="http://schemas.openxmlformats.org/officeDocument/2006/relationships/hyperlink" Target="https://www.kegg.jp/kegg-bin/blastkoala_result_gene_list?id=fdcc166cff7cf902907463ff7eff1e42019cc537&amp;passwd=rLRQUz&amp;type=blastkoala&amp;code=user&amp;target=fig%7C1029756%2E3%2Epeg%2E706" TargetMode="External"/><Relationship Id="rId2532" Type="http://schemas.openxmlformats.org/officeDocument/2006/relationships/hyperlink" Target="https://www.kegg.jp/kegg-bin/blastkoala_result_gene_list?id=fdcc166cff7cf902907463ff7eff1e42019cc537&amp;passwd=rLRQUz&amp;type=blastkoala&amp;code=user&amp;target=fig%7C1029756%2E3%2Epeg%2E844" TargetMode="External"/><Relationship Id="rId5688" Type="http://schemas.openxmlformats.org/officeDocument/2006/relationships/hyperlink" Target="https://www.kegg.jp/kegg-bin/blastkoala_result_gene_list?id=fdcc166cff7cf902907463ff7eff1e42019cc537&amp;passwd=rLRQUz&amp;type=blastkoala&amp;code=user&amp;target=fig%7C1029756%2E3%2Epeg%2E1897" TargetMode="External"/><Relationship Id="rId6739" Type="http://schemas.openxmlformats.org/officeDocument/2006/relationships/hyperlink" Target="https://www.kegg.jp/dbget-bin/www_bget?ko:K05820" TargetMode="External"/><Relationship Id="rId9145" Type="http://schemas.openxmlformats.org/officeDocument/2006/relationships/hyperlink" Target="https://www.kegg.jp/dbget-bin/www_bget?ko:K04077" TargetMode="External"/><Relationship Id="rId504" Type="http://schemas.openxmlformats.org/officeDocument/2006/relationships/hyperlink" Target="https://www.kegg.jp/dbget-bin/www_bget?ko:" TargetMode="External"/><Relationship Id="rId1134" Type="http://schemas.openxmlformats.org/officeDocument/2006/relationships/hyperlink" Target="https://www.kegg.jp/dbget-bin/www_bget?ko:" TargetMode="External"/><Relationship Id="rId5755" Type="http://schemas.openxmlformats.org/officeDocument/2006/relationships/hyperlink" Target="https://www.kegg.jp/dbget-bin/www_bget?ko:K01873" TargetMode="External"/><Relationship Id="rId6806" Type="http://schemas.openxmlformats.org/officeDocument/2006/relationships/hyperlink" Target="https://www.kegg.jp/dbget-bin/www_bget?ko:" TargetMode="External"/><Relationship Id="rId8161" Type="http://schemas.openxmlformats.org/officeDocument/2006/relationships/hyperlink" Target="https://www.kegg.jp/dbget-bin/www_bget?ko:" TargetMode="External"/><Relationship Id="rId9212" Type="http://schemas.openxmlformats.org/officeDocument/2006/relationships/hyperlink" Target="https://www.kegg.jp/dbget-bin/www_bget?ko:K09803" TargetMode="External"/><Relationship Id="rId10091" Type="http://schemas.openxmlformats.org/officeDocument/2006/relationships/hyperlink" Target="https://www.kegg.jp/dbget-bin/www_bget?ko:" TargetMode="External"/><Relationship Id="rId1201" Type="http://schemas.openxmlformats.org/officeDocument/2006/relationships/hyperlink" Target="https://www.kegg.jp/kegg-bin/blastkoala_result_gene_list?id=fdcc166cff7cf902907463ff7eff1e42019cc537&amp;passwd=rLRQUz&amp;type=blastkoala&amp;code=user&amp;target=fig%7C1029756%2E3%2Epeg%2E401" TargetMode="External"/><Relationship Id="rId4357" Type="http://schemas.openxmlformats.org/officeDocument/2006/relationships/hyperlink" Target="https://www.kegg.jp/dbget-bin/www_bget?ko:K06042" TargetMode="External"/><Relationship Id="rId4771" Type="http://schemas.openxmlformats.org/officeDocument/2006/relationships/hyperlink" Target="https://www.kegg.jp/dbget-bin/www_bget?ko:K01420" TargetMode="External"/><Relationship Id="rId5408" Type="http://schemas.openxmlformats.org/officeDocument/2006/relationships/hyperlink" Target="https://www.kegg.jp/dbget-bin/www_bget?ko:" TargetMode="External"/><Relationship Id="rId3373" Type="http://schemas.openxmlformats.org/officeDocument/2006/relationships/hyperlink" Target="https://www.kegg.jp/dbget-bin/www_bget?ko:K03527" TargetMode="External"/><Relationship Id="rId4424" Type="http://schemas.openxmlformats.org/officeDocument/2006/relationships/hyperlink" Target="https://www.kegg.jp/dbget-bin/www_bget?ko:K00001" TargetMode="External"/><Relationship Id="rId5822" Type="http://schemas.openxmlformats.org/officeDocument/2006/relationships/hyperlink" Target="https://www.kegg.jp/dbget-bin/www_bget?ko:" TargetMode="External"/><Relationship Id="rId8978" Type="http://schemas.openxmlformats.org/officeDocument/2006/relationships/hyperlink" Target="https://www.kegg.jp/dbget-bin/www_bget?ko:K08093" TargetMode="External"/><Relationship Id="rId294" Type="http://schemas.openxmlformats.org/officeDocument/2006/relationships/hyperlink" Target="https://www.kegg.jp/dbget-bin/www_bget?ko:" TargetMode="External"/><Relationship Id="rId3026" Type="http://schemas.openxmlformats.org/officeDocument/2006/relationships/hyperlink" Target="https://www.kegg.jp/dbget-bin/www_bget?ko:K03733" TargetMode="External"/><Relationship Id="rId7994" Type="http://schemas.openxmlformats.org/officeDocument/2006/relationships/hyperlink" Target="https://www.kegg.jp/dbget-bin/www_bget?ko:" TargetMode="External"/><Relationship Id="rId361" Type="http://schemas.openxmlformats.org/officeDocument/2006/relationships/hyperlink" Target="https://www.kegg.jp/kegg-bin/blastkoala_result_gene_list?id=fdcc166cff7cf902907463ff7eff1e42019cc537&amp;passwd=rLRQUz&amp;type=blastkoala&amp;code=user&amp;target=fig%7C1029756%2E3%2Epeg%2E121" TargetMode="External"/><Relationship Id="rId2042" Type="http://schemas.openxmlformats.org/officeDocument/2006/relationships/hyperlink" Target="https://www.kegg.jp/dbget-bin/www_bget?ko:" TargetMode="External"/><Relationship Id="rId3440" Type="http://schemas.openxmlformats.org/officeDocument/2006/relationships/hyperlink" Target="https://www.kegg.jp/dbget-bin/www_bget?ko:" TargetMode="External"/><Relationship Id="rId5198" Type="http://schemas.openxmlformats.org/officeDocument/2006/relationships/hyperlink" Target="https://www.kegg.jp/dbget-bin/www_bget?ko:" TargetMode="External"/><Relationship Id="rId6596" Type="http://schemas.openxmlformats.org/officeDocument/2006/relationships/hyperlink" Target="https://www.kegg.jp/dbget-bin/www_bget?ko:" TargetMode="External"/><Relationship Id="rId7647" Type="http://schemas.openxmlformats.org/officeDocument/2006/relationships/hyperlink" Target="https://www.kegg.jp/kegg-bin/blastkoala_result_gene_list?id=fdcc166cff7cf902907463ff7eff1e42019cc537&amp;passwd=rLRQUz&amp;type=blastkoala&amp;code=user&amp;target=fig%7C1029756%2E3%2Epeg%2E2550" TargetMode="External"/><Relationship Id="rId10628" Type="http://schemas.openxmlformats.org/officeDocument/2006/relationships/hyperlink" Target="https://www.kegg.jp/dbget-bin/www_bget?ko:" TargetMode="External"/><Relationship Id="rId6249" Type="http://schemas.openxmlformats.org/officeDocument/2006/relationships/hyperlink" Target="https://www.kegg.jp/kegg-bin/blastkoala_result_gene_list?id=fdcc166cff7cf902907463ff7eff1e42019cc537&amp;passwd=rLRQUz&amp;type=blastkoala&amp;code=user&amp;target=fig%7C1029756%2E3%2Epeg%2E2084" TargetMode="External"/><Relationship Id="rId6663" Type="http://schemas.openxmlformats.org/officeDocument/2006/relationships/hyperlink" Target="https://www.kegg.jp/kegg-bin/blastkoala_result_gene_list?id=fdcc166cff7cf902907463ff7eff1e42019cc537&amp;passwd=rLRQUz&amp;type=blastkoala&amp;code=user&amp;target=fig%7C1029756%2E3%2Epeg%2E2222" TargetMode="External"/><Relationship Id="rId7714" Type="http://schemas.openxmlformats.org/officeDocument/2006/relationships/hyperlink" Target="https://www.kegg.jp/dbget-bin/www_bget?ko:" TargetMode="External"/><Relationship Id="rId2859" Type="http://schemas.openxmlformats.org/officeDocument/2006/relationships/hyperlink" Target="https://www.kegg.jp/kegg-bin/blastkoala_result_gene_list?id=fdcc166cff7cf902907463ff7eff1e42019cc537&amp;passwd=rLRQUz&amp;type=blastkoala&amp;code=user&amp;target=fig%7C1029756%2E3%2Epeg%2E953" TargetMode="External"/><Relationship Id="rId5265" Type="http://schemas.openxmlformats.org/officeDocument/2006/relationships/hyperlink" Target="https://www.kegg.jp/kegg-bin/blastkoala_result_gene_list?id=fdcc166cff7cf902907463ff7eff1e42019cc537&amp;passwd=rLRQUz&amp;type=blastkoala&amp;code=user&amp;target=fig%7C1029756%2E3%2Epeg%2E1756" TargetMode="External"/><Relationship Id="rId6316" Type="http://schemas.openxmlformats.org/officeDocument/2006/relationships/hyperlink" Target="https://www.kegg.jp/dbget-bin/www_bget?ko:K00823" TargetMode="External"/><Relationship Id="rId6730" Type="http://schemas.openxmlformats.org/officeDocument/2006/relationships/hyperlink" Target="https://www.kegg.jp/dbget-bin/www_bget?ko:" TargetMode="External"/><Relationship Id="rId9886" Type="http://schemas.openxmlformats.org/officeDocument/2006/relationships/hyperlink" Target="https://www.kegg.jp/dbget-bin/www_bget?ko:" TargetMode="External"/><Relationship Id="rId1875" Type="http://schemas.openxmlformats.org/officeDocument/2006/relationships/hyperlink" Target="https://www.kegg.jp/dbget-bin/www_bget?ko:" TargetMode="External"/><Relationship Id="rId4281" Type="http://schemas.openxmlformats.org/officeDocument/2006/relationships/hyperlink" Target="https://www.kegg.jp/kegg-bin/blastkoala_result_gene_list?id=fdcc166cff7cf902907463ff7eff1e42019cc537&amp;passwd=rLRQUz&amp;type=blastkoala&amp;code=user&amp;target=fig%7C1029756%2E3%2Epeg%2E1428" TargetMode="External"/><Relationship Id="rId5332" Type="http://schemas.openxmlformats.org/officeDocument/2006/relationships/hyperlink" Target="https://www.kegg.jp/dbget-bin/www_bget?ko:K14261" TargetMode="External"/><Relationship Id="rId8488" Type="http://schemas.openxmlformats.org/officeDocument/2006/relationships/hyperlink" Target="https://www.kegg.jp/dbget-bin/www_bget?ko:" TargetMode="External"/><Relationship Id="rId9539" Type="http://schemas.openxmlformats.org/officeDocument/2006/relationships/hyperlink" Target="https://www.kegg.jp/dbget-bin/www_bget?ko:K01092" TargetMode="External"/><Relationship Id="rId1528" Type="http://schemas.openxmlformats.org/officeDocument/2006/relationships/hyperlink" Target="https://www.kegg.jp/kegg-bin/blastkoala_result_gene_list?id=fdcc166cff7cf902907463ff7eff1e42019cc537&amp;passwd=rLRQUz&amp;type=blastkoala&amp;code=user&amp;target=fig%7C1029756%2E3%2Epeg%2E510" TargetMode="External"/><Relationship Id="rId2926" Type="http://schemas.openxmlformats.org/officeDocument/2006/relationships/hyperlink" Target="https://www.kegg.jp/dbget-bin/www_bget?ko:" TargetMode="External"/><Relationship Id="rId8555" Type="http://schemas.openxmlformats.org/officeDocument/2006/relationships/hyperlink" Target="https://www.kegg.jp/dbget-bin/www_bget?ko:" TargetMode="External"/><Relationship Id="rId9606" Type="http://schemas.openxmlformats.org/officeDocument/2006/relationships/hyperlink" Target="https://www.kegg.jp/kegg-bin/blastkoala_result_gene_list?id=fdcc166cff7cf902907463ff7eff1e42019cc537&amp;passwd=rLRQUz&amp;type=blastkoala&amp;code=user&amp;target=fig%7C1029756%2E3%2Epeg%2E3203" TargetMode="External"/><Relationship Id="rId9953" Type="http://schemas.openxmlformats.org/officeDocument/2006/relationships/hyperlink" Target="https://www.kegg.jp/dbget-bin/www_bget?ko:" TargetMode="External"/><Relationship Id="rId1942" Type="http://schemas.openxmlformats.org/officeDocument/2006/relationships/hyperlink" Target="https://www.kegg.jp/dbget-bin/www_bget?ko:K00356" TargetMode="External"/><Relationship Id="rId4001" Type="http://schemas.openxmlformats.org/officeDocument/2006/relationships/hyperlink" Target="https://www.kegg.jp/dbget-bin/www_bget?ko:" TargetMode="External"/><Relationship Id="rId7157" Type="http://schemas.openxmlformats.org/officeDocument/2006/relationships/hyperlink" Target="https://www.kegg.jp/dbget-bin/www_bget?ko:" TargetMode="External"/><Relationship Id="rId8208" Type="http://schemas.openxmlformats.org/officeDocument/2006/relationships/hyperlink" Target="https://www.kegg.jp/kegg-bin/blastkoala_result_gene_list?id=fdcc166cff7cf902907463ff7eff1e42019cc537&amp;passwd=rLRQUz&amp;type=blastkoala&amp;code=user&amp;target=fig%7C1029756%2E3%2Epeg%2E2737" TargetMode="External"/><Relationship Id="rId10485" Type="http://schemas.openxmlformats.org/officeDocument/2006/relationships/hyperlink" Target="https://www.kegg.jp/kegg-bin/blastkoala_result_gene_list?id=fdcc166cff7cf902907463ff7eff1e42019cc537&amp;passwd=rLRQUz&amp;type=blastkoala&amp;code=user&amp;target=fig%7C1029756%2E3%2Epeg%2E3496" TargetMode="External"/><Relationship Id="rId6173" Type="http://schemas.openxmlformats.org/officeDocument/2006/relationships/hyperlink" Target="https://www.kegg.jp/dbget-bin/www_bget?ko:" TargetMode="External"/><Relationship Id="rId7571" Type="http://schemas.openxmlformats.org/officeDocument/2006/relationships/hyperlink" Target="https://www.kegg.jp/dbget-bin/www_bget?ko:K17733" TargetMode="External"/><Relationship Id="rId8622" Type="http://schemas.openxmlformats.org/officeDocument/2006/relationships/hyperlink" Target="https://www.kegg.jp/kegg-bin/blastkoala_result_gene_list?id=fdcc166cff7cf902907463ff7eff1e42019cc537&amp;passwd=rLRQUz&amp;type=blastkoala&amp;code=user&amp;target=fig%7C1029756%2E3%2Epeg%2E2875" TargetMode="External"/><Relationship Id="rId10138" Type="http://schemas.openxmlformats.org/officeDocument/2006/relationships/hyperlink" Target="https://www.kegg.jp/dbget-bin/www_bget?ko:K03438" TargetMode="External"/><Relationship Id="rId10552" Type="http://schemas.openxmlformats.org/officeDocument/2006/relationships/hyperlink" Target="https://www.kegg.jp/dbget-bin/www_bget?ko:K07289" TargetMode="External"/><Relationship Id="rId3767" Type="http://schemas.openxmlformats.org/officeDocument/2006/relationships/hyperlink" Target="https://www.kegg.jp/dbget-bin/www_bget?ko:" TargetMode="External"/><Relationship Id="rId4818" Type="http://schemas.openxmlformats.org/officeDocument/2006/relationships/hyperlink" Target="https://www.kegg.jp/kegg-bin/blastkoala_result_gene_list?id=fdcc166cff7cf902907463ff7eff1e42019cc537&amp;passwd=rLRQUz&amp;type=blastkoala&amp;code=user&amp;target=fig%7C1029756%2E3%2Epeg%2E1607" TargetMode="External"/><Relationship Id="rId7224" Type="http://schemas.openxmlformats.org/officeDocument/2006/relationships/hyperlink" Target="https://www.kegg.jp/kegg-bin/blastkoala_result_gene_list?id=fdcc166cff7cf902907463ff7eff1e42019cc537&amp;passwd=rLRQUz&amp;type=blastkoala&amp;code=user&amp;target=fig%7C1029756%2E3%2Epeg%2E2409" TargetMode="External"/><Relationship Id="rId10205" Type="http://schemas.openxmlformats.org/officeDocument/2006/relationships/hyperlink" Target="https://www.kegg.jp/dbget-bin/www_bget?ko:" TargetMode="External"/><Relationship Id="rId688" Type="http://schemas.openxmlformats.org/officeDocument/2006/relationships/hyperlink" Target="https://www.kegg.jp/kegg-bin/blastkoala_result_gene_list?id=fdcc166cff7cf902907463ff7eff1e42019cc537&amp;passwd=rLRQUz&amp;type=blastkoala&amp;code=user&amp;target=fig%7C1029756%2E3%2Epeg%2E230" TargetMode="External"/><Relationship Id="rId2369" Type="http://schemas.openxmlformats.org/officeDocument/2006/relationships/hyperlink" Target="https://www.kegg.jp/dbget-bin/www_bget?ko:" TargetMode="External"/><Relationship Id="rId2783" Type="http://schemas.openxmlformats.org/officeDocument/2006/relationships/hyperlink" Target="https://www.kegg.jp/dbget-bin/www_bget?ko:K03737" TargetMode="External"/><Relationship Id="rId3834" Type="http://schemas.openxmlformats.org/officeDocument/2006/relationships/hyperlink" Target="https://www.kegg.jp/kegg-bin/blastkoala_result_gene_list?id=fdcc166cff7cf902907463ff7eff1e42019cc537&amp;passwd=rLRQUz&amp;type=blastkoala&amp;code=user&amp;target=fig%7C1029756%2E3%2Epeg%2E1279" TargetMode="External"/><Relationship Id="rId6240" Type="http://schemas.openxmlformats.org/officeDocument/2006/relationships/hyperlink" Target="https://www.kegg.jp/kegg-bin/blastkoala_result_gene_list?id=fdcc166cff7cf902907463ff7eff1e42019cc537&amp;passwd=rLRQUz&amp;type=blastkoala&amp;code=user&amp;target=fig%7C1029756%2E3%2Epeg%2E2081" TargetMode="External"/><Relationship Id="rId9396" Type="http://schemas.openxmlformats.org/officeDocument/2006/relationships/hyperlink" Target="https://www.kegg.jp/kegg-bin/blastkoala_result_gene_list?id=fdcc166cff7cf902907463ff7eff1e42019cc537&amp;passwd=rLRQUz&amp;type=blastkoala&amp;code=user&amp;target=fig%7C1029756%2E3%2Epeg%2E3133" TargetMode="External"/><Relationship Id="rId755" Type="http://schemas.openxmlformats.org/officeDocument/2006/relationships/hyperlink" Target="https://www.kegg.jp/dbget-bin/www_bget?ko:" TargetMode="External"/><Relationship Id="rId1385" Type="http://schemas.openxmlformats.org/officeDocument/2006/relationships/hyperlink" Target="https://www.kegg.jp/dbget-bin/www_bget?ko:K00240" TargetMode="External"/><Relationship Id="rId2436" Type="http://schemas.openxmlformats.org/officeDocument/2006/relationships/hyperlink" Target="https://www.kegg.jp/kegg-bin/blastkoala_result_gene_list?id=fdcc166cff7cf902907463ff7eff1e42019cc537&amp;passwd=rLRQUz&amp;type=blastkoala&amp;code=user&amp;target=fig%7C1029756%2E3%2Epeg%2E812" TargetMode="External"/><Relationship Id="rId2850" Type="http://schemas.openxmlformats.org/officeDocument/2006/relationships/hyperlink" Target="https://www.kegg.jp/kegg-bin/blastkoala_result_gene_list?id=fdcc166cff7cf902907463ff7eff1e42019cc537&amp;passwd=rLRQUz&amp;type=blastkoala&amp;code=user&amp;target=fig%7C1029756%2E3%2Epeg%2E950" TargetMode="External"/><Relationship Id="rId9049" Type="http://schemas.openxmlformats.org/officeDocument/2006/relationships/hyperlink" Target="https://www.kegg.jp/dbget-bin/www_bget?ko:K00772" TargetMode="External"/><Relationship Id="rId9463" Type="http://schemas.openxmlformats.org/officeDocument/2006/relationships/hyperlink" Target="https://www.kegg.jp/dbget-bin/www_bget?ko:" TargetMode="External"/><Relationship Id="rId91" Type="http://schemas.openxmlformats.org/officeDocument/2006/relationships/hyperlink" Target="https://www.kegg.jp/kegg-bin/blastkoala_result_gene_list?id=fdcc166cff7cf902907463ff7eff1e42019cc537&amp;passwd=rLRQUz&amp;type=blastkoala&amp;code=user&amp;target=fig%7C1029756%2E3%2Epeg%2E31" TargetMode="External"/><Relationship Id="rId408" Type="http://schemas.openxmlformats.org/officeDocument/2006/relationships/hyperlink" Target="https://www.kegg.jp/dbget-bin/www_bget?ko:" TargetMode="External"/><Relationship Id="rId822" Type="http://schemas.openxmlformats.org/officeDocument/2006/relationships/hyperlink" Target="https://www.kegg.jp/dbget-bin/www_bget?ko:" TargetMode="External"/><Relationship Id="rId1038" Type="http://schemas.openxmlformats.org/officeDocument/2006/relationships/hyperlink" Target="https://www.kegg.jp/dbget-bin/www_bget?ko:" TargetMode="External"/><Relationship Id="rId1452" Type="http://schemas.openxmlformats.org/officeDocument/2006/relationships/hyperlink" Target="https://www.kegg.jp/dbget-bin/www_bget?ko:" TargetMode="External"/><Relationship Id="rId2503" Type="http://schemas.openxmlformats.org/officeDocument/2006/relationships/hyperlink" Target="https://www.kegg.jp/dbget-bin/www_bget?ko:K02406" TargetMode="External"/><Relationship Id="rId3901" Type="http://schemas.openxmlformats.org/officeDocument/2006/relationships/hyperlink" Target="https://www.kegg.jp/dbget-bin/www_bget?ko:" TargetMode="External"/><Relationship Id="rId5659" Type="http://schemas.openxmlformats.org/officeDocument/2006/relationships/hyperlink" Target="https://www.kegg.jp/dbget-bin/www_bget?ko:K07738" TargetMode="External"/><Relationship Id="rId8065" Type="http://schemas.openxmlformats.org/officeDocument/2006/relationships/hyperlink" Target="https://www.kegg.jp/dbget-bin/www_bget?ko:K02050" TargetMode="External"/><Relationship Id="rId9116" Type="http://schemas.openxmlformats.org/officeDocument/2006/relationships/hyperlink" Target="https://www.kegg.jp/dbget-bin/www_bget?ko:" TargetMode="External"/><Relationship Id="rId9530" Type="http://schemas.openxmlformats.org/officeDocument/2006/relationships/hyperlink" Target="https://www.kegg.jp/dbget-bin/www_bget?ko:" TargetMode="External"/><Relationship Id="rId1105" Type="http://schemas.openxmlformats.org/officeDocument/2006/relationships/hyperlink" Target="https://www.kegg.jp/kegg-bin/blastkoala_result_gene_list?id=fdcc166cff7cf902907463ff7eff1e42019cc537&amp;passwd=rLRQUz&amp;type=blastkoala&amp;code=user&amp;target=fig%7C1029756%2E3%2Epeg%2E369" TargetMode="External"/><Relationship Id="rId7081" Type="http://schemas.openxmlformats.org/officeDocument/2006/relationships/hyperlink" Target="https://www.kegg.jp/dbget-bin/www_bget?ko:K00128" TargetMode="External"/><Relationship Id="rId8132" Type="http://schemas.openxmlformats.org/officeDocument/2006/relationships/hyperlink" Target="https://www.kegg.jp/dbget-bin/www_bget?ko:" TargetMode="External"/><Relationship Id="rId3277" Type="http://schemas.openxmlformats.org/officeDocument/2006/relationships/hyperlink" Target="https://www.kegg.jp/dbget-bin/www_bget?ko:K02651" TargetMode="External"/><Relationship Id="rId4675" Type="http://schemas.openxmlformats.org/officeDocument/2006/relationships/hyperlink" Target="https://www.kegg.jp/dbget-bin/www_bget?ko:" TargetMode="External"/><Relationship Id="rId5726" Type="http://schemas.openxmlformats.org/officeDocument/2006/relationships/hyperlink" Target="https://www.kegg.jp/dbget-bin/www_bget?ko:" TargetMode="External"/><Relationship Id="rId10062" Type="http://schemas.openxmlformats.org/officeDocument/2006/relationships/hyperlink" Target="https://www.kegg.jp/kegg-bin/blastkoala_result_gene_list?id=fdcc166cff7cf902907463ff7eff1e42019cc537&amp;passwd=rLRQUz&amp;type=blastkoala&amp;code=user&amp;target=fig%7C1029756%2E3%2Epeg%2E3355" TargetMode="External"/><Relationship Id="rId198" Type="http://schemas.openxmlformats.org/officeDocument/2006/relationships/hyperlink" Target="https://www.kegg.jp/dbget-bin/www_bget?ko:" TargetMode="External"/><Relationship Id="rId3691" Type="http://schemas.openxmlformats.org/officeDocument/2006/relationships/hyperlink" Target="https://www.kegg.jp/dbget-bin/www_bget?ko:" TargetMode="External"/><Relationship Id="rId4328" Type="http://schemas.openxmlformats.org/officeDocument/2006/relationships/hyperlink" Target="https://www.kegg.jp/dbget-bin/www_bget?ko:K00568" TargetMode="External"/><Relationship Id="rId4742" Type="http://schemas.openxmlformats.org/officeDocument/2006/relationships/hyperlink" Target="https://www.kegg.jp/dbget-bin/www_bget?ko:" TargetMode="External"/><Relationship Id="rId7898" Type="http://schemas.openxmlformats.org/officeDocument/2006/relationships/hyperlink" Target="https://www.kegg.jp/dbget-bin/www_bget?ko:" TargetMode="External"/><Relationship Id="rId8949" Type="http://schemas.openxmlformats.org/officeDocument/2006/relationships/hyperlink" Target="https://www.kegg.jp/kegg-bin/blastkoala_result_gene_list?id=fdcc166cff7cf902907463ff7eff1e42019cc537&amp;passwd=rLRQUz&amp;type=blastkoala&amp;code=user&amp;target=fig%7C1029756%2E3%2Epeg%2E2984" TargetMode="External"/><Relationship Id="rId2293" Type="http://schemas.openxmlformats.org/officeDocument/2006/relationships/hyperlink" Target="https://www.kegg.jp/dbget-bin/www_bget?ko:" TargetMode="External"/><Relationship Id="rId3344" Type="http://schemas.openxmlformats.org/officeDocument/2006/relationships/hyperlink" Target="https://www.kegg.jp/dbget-bin/www_bget?ko:" TargetMode="External"/><Relationship Id="rId7965" Type="http://schemas.openxmlformats.org/officeDocument/2006/relationships/hyperlink" Target="https://www.kegg.jp/kegg-bin/blastkoala_result_gene_list?id=fdcc166cff7cf902907463ff7eff1e42019cc537&amp;passwd=rLRQUz&amp;type=blastkoala&amp;code=user&amp;target=fig%7C1029756%2E3%2Epeg%2E2656" TargetMode="External"/><Relationship Id="rId265" Type="http://schemas.openxmlformats.org/officeDocument/2006/relationships/hyperlink" Target="https://www.kegg.jp/kegg-bin/blastkoala_result_gene_list?id=fdcc166cff7cf902907463ff7eff1e42019cc537&amp;passwd=rLRQUz&amp;type=blastkoala&amp;code=user&amp;target=fig%7C1029756%2E3%2Epeg%2E89" TargetMode="External"/><Relationship Id="rId2360" Type="http://schemas.openxmlformats.org/officeDocument/2006/relationships/hyperlink" Target="https://www.kegg.jp/dbget-bin/www_bget?ko:" TargetMode="External"/><Relationship Id="rId3411" Type="http://schemas.openxmlformats.org/officeDocument/2006/relationships/hyperlink" Target="https://www.kegg.jp/kegg-bin/blastkoala_result_gene_list?id=fdcc166cff7cf902907463ff7eff1e42019cc537&amp;passwd=rLRQUz&amp;type=blastkoala&amp;code=user&amp;target=fig%7C1029756%2E3%2Epeg%2E1137" TargetMode="External"/><Relationship Id="rId6567" Type="http://schemas.openxmlformats.org/officeDocument/2006/relationships/hyperlink" Target="https://www.kegg.jp/kegg-bin/blastkoala_result_gene_list?id=fdcc166cff7cf902907463ff7eff1e42019cc537&amp;passwd=rLRQUz&amp;type=blastkoala&amp;code=user&amp;target=fig%7C1029756%2E3%2Epeg%2E2190" TargetMode="External"/><Relationship Id="rId6981" Type="http://schemas.openxmlformats.org/officeDocument/2006/relationships/hyperlink" Target="https://www.kegg.jp/kegg-bin/blastkoala_result_gene_list?id=fdcc166cff7cf902907463ff7eff1e42019cc537&amp;passwd=rLRQUz&amp;type=blastkoala&amp;code=user&amp;target=fig%7C1029756%2E3%2Epeg%2E2328" TargetMode="External"/><Relationship Id="rId7618" Type="http://schemas.openxmlformats.org/officeDocument/2006/relationships/hyperlink" Target="https://www.kegg.jp/dbget-bin/www_bget?ko:" TargetMode="External"/><Relationship Id="rId332" Type="http://schemas.openxmlformats.org/officeDocument/2006/relationships/hyperlink" Target="https://www.kegg.jp/dbget-bin/www_bget?ko:K03574" TargetMode="External"/><Relationship Id="rId2013" Type="http://schemas.openxmlformats.org/officeDocument/2006/relationships/hyperlink" Target="https://www.kegg.jp/kegg-bin/blastkoala_result_gene_list?id=fdcc166cff7cf902907463ff7eff1e42019cc537&amp;passwd=rLRQUz&amp;type=blastkoala&amp;code=user&amp;target=fig%7C1029756%2E3%2Epeg%2E671" TargetMode="External"/><Relationship Id="rId5169" Type="http://schemas.openxmlformats.org/officeDocument/2006/relationships/hyperlink" Target="https://www.kegg.jp/kegg-bin/blastkoala_result_gene_list?id=fdcc166cff7cf902907463ff7eff1e42019cc537&amp;passwd=rLRQUz&amp;type=blastkoala&amp;code=user&amp;target=fig%7C1029756%2E3%2Epeg%2E1724" TargetMode="External"/><Relationship Id="rId5583" Type="http://schemas.openxmlformats.org/officeDocument/2006/relationships/hyperlink" Target="https://www.kegg.jp/kegg-bin/blastkoala_result_gene_list?id=fdcc166cff7cf902907463ff7eff1e42019cc537&amp;passwd=rLRQUz&amp;type=blastkoala&amp;code=user&amp;target=fig%7C1029756%2E3%2Epeg%2E1862" TargetMode="External"/><Relationship Id="rId6634" Type="http://schemas.openxmlformats.org/officeDocument/2006/relationships/hyperlink" Target="https://www.kegg.jp/dbget-bin/www_bget?ko:" TargetMode="External"/><Relationship Id="rId9040" Type="http://schemas.openxmlformats.org/officeDocument/2006/relationships/hyperlink" Target="https://www.kegg.jp/dbget-bin/www_bget?ko:K03928" TargetMode="External"/><Relationship Id="rId4185" Type="http://schemas.openxmlformats.org/officeDocument/2006/relationships/hyperlink" Target="https://www.kegg.jp/kegg-bin/blastkoala_result_gene_list?id=fdcc166cff7cf902907463ff7eff1e42019cc537&amp;passwd=rLRQUz&amp;type=blastkoala&amp;code=user&amp;target=fig%7C1029756%2E3%2Epeg%2E1396" TargetMode="External"/><Relationship Id="rId5236" Type="http://schemas.openxmlformats.org/officeDocument/2006/relationships/hyperlink" Target="https://www.kegg.jp/dbget-bin/www_bget?ko:" TargetMode="External"/><Relationship Id="rId1779" Type="http://schemas.openxmlformats.org/officeDocument/2006/relationships/hyperlink" Target="https://www.kegg.jp/dbget-bin/www_bget?ko:" TargetMode="External"/><Relationship Id="rId4252" Type="http://schemas.openxmlformats.org/officeDocument/2006/relationships/hyperlink" Target="https://www.kegg.jp/dbget-bin/www_bget?ko:K00163" TargetMode="External"/><Relationship Id="rId5650" Type="http://schemas.openxmlformats.org/officeDocument/2006/relationships/hyperlink" Target="https://www.kegg.jp/dbget-bin/www_bget?ko:K21470" TargetMode="External"/><Relationship Id="rId6701" Type="http://schemas.openxmlformats.org/officeDocument/2006/relationships/hyperlink" Target="https://www.kegg.jp/dbget-bin/www_bget?ko:K00088" TargetMode="External"/><Relationship Id="rId9857" Type="http://schemas.openxmlformats.org/officeDocument/2006/relationships/hyperlink" Target="https://www.kegg.jp/dbget-bin/www_bget?ko:K00114" TargetMode="External"/><Relationship Id="rId1846" Type="http://schemas.openxmlformats.org/officeDocument/2006/relationships/hyperlink" Target="https://www.kegg.jp/kegg-bin/blastkoala_result_gene_list?id=fdcc166cff7cf902907463ff7eff1e42019cc537&amp;passwd=rLRQUz&amp;type=blastkoala&amp;code=user&amp;target=fig%7C1029756%2E3%2Epeg%2E616" TargetMode="External"/><Relationship Id="rId5303" Type="http://schemas.openxmlformats.org/officeDocument/2006/relationships/hyperlink" Target="https://www.kegg.jp/dbget-bin/www_bget?ko:" TargetMode="External"/><Relationship Id="rId8459" Type="http://schemas.openxmlformats.org/officeDocument/2006/relationships/hyperlink" Target="https://www.kegg.jp/dbget-bin/www_bget?ko:" TargetMode="External"/><Relationship Id="rId8873" Type="http://schemas.openxmlformats.org/officeDocument/2006/relationships/hyperlink" Target="https://www.kegg.jp/dbget-bin/www_bget?ko:" TargetMode="External"/><Relationship Id="rId9924" Type="http://schemas.openxmlformats.org/officeDocument/2006/relationships/hyperlink" Target="https://www.kegg.jp/kegg-bin/blastkoala_result_gene_list?id=fdcc166cff7cf902907463ff7eff1e42019cc537&amp;passwd=rLRQUz&amp;type=blastkoala&amp;code=user&amp;target=fig%7C1029756%2E3%2Epeg%2E3309" TargetMode="External"/><Relationship Id="rId10389" Type="http://schemas.openxmlformats.org/officeDocument/2006/relationships/hyperlink" Target="https://www.kegg.jp/kegg-bin/blastkoala_result_gene_list?id=fdcc166cff7cf902907463ff7eff1e42019cc537&amp;passwd=rLRQUz&amp;type=blastkoala&amp;code=user&amp;target=fig%7C1029756%2E3%2Epeg%2E3464" TargetMode="External"/><Relationship Id="rId1913" Type="http://schemas.openxmlformats.org/officeDocument/2006/relationships/hyperlink" Target="https://www.kegg.jp/dbget-bin/www_bget?ko:K05565" TargetMode="External"/><Relationship Id="rId7475" Type="http://schemas.openxmlformats.org/officeDocument/2006/relationships/hyperlink" Target="https://www.kegg.jp/dbget-bin/www_bget?ko:" TargetMode="External"/><Relationship Id="rId8526" Type="http://schemas.openxmlformats.org/officeDocument/2006/relationships/hyperlink" Target="https://www.kegg.jp/kegg-bin/blastkoala_result_gene_list?id=fdcc166cff7cf902907463ff7eff1e42019cc537&amp;passwd=rLRQUz&amp;type=blastkoala&amp;code=user&amp;target=fig%7C1029756%2E3%2Epeg%2E2843" TargetMode="External"/><Relationship Id="rId8940" Type="http://schemas.openxmlformats.org/officeDocument/2006/relationships/hyperlink" Target="https://www.kegg.jp/kegg-bin/blastkoala_result_gene_list?id=fdcc166cff7cf902907463ff7eff1e42019cc537&amp;passwd=rLRQUz&amp;type=blastkoala&amp;code=user&amp;target=fig%7C1029756%2E3%2Epeg%2E2981" TargetMode="External"/><Relationship Id="rId10456" Type="http://schemas.openxmlformats.org/officeDocument/2006/relationships/hyperlink" Target="https://www.kegg.jp/dbget-bin/www_bget?ko:K07102" TargetMode="External"/><Relationship Id="rId6077" Type="http://schemas.openxmlformats.org/officeDocument/2006/relationships/hyperlink" Target="https://www.kegg.jp/dbget-bin/www_bget?ko:" TargetMode="External"/><Relationship Id="rId6491" Type="http://schemas.openxmlformats.org/officeDocument/2006/relationships/hyperlink" Target="https://www.kegg.jp/dbget-bin/www_bget?ko:" TargetMode="External"/><Relationship Id="rId7128" Type="http://schemas.openxmlformats.org/officeDocument/2006/relationships/hyperlink" Target="https://www.kegg.jp/kegg-bin/blastkoala_result_gene_list?id=fdcc166cff7cf902907463ff7eff1e42019cc537&amp;passwd=rLRQUz&amp;type=blastkoala&amp;code=user&amp;target=fig%7C1029756%2E3%2Epeg%2E2377" TargetMode="External"/><Relationship Id="rId7542" Type="http://schemas.openxmlformats.org/officeDocument/2006/relationships/hyperlink" Target="https://www.kegg.jp/kegg-bin/blastkoala_result_gene_list?id=fdcc166cff7cf902907463ff7eff1e42019cc537&amp;passwd=rLRQUz&amp;type=blastkoala&amp;code=user&amp;target=fig%7C1029756%2E3%2Epeg%2E2515" TargetMode="External"/><Relationship Id="rId10109" Type="http://schemas.openxmlformats.org/officeDocument/2006/relationships/hyperlink" Target="https://www.kegg.jp/dbget-bin/www_bget?ko:" TargetMode="External"/><Relationship Id="rId10523" Type="http://schemas.openxmlformats.org/officeDocument/2006/relationships/hyperlink" Target="https://www.kegg.jp/dbget-bin/www_bget?ko:K12267" TargetMode="External"/><Relationship Id="rId2687" Type="http://schemas.openxmlformats.org/officeDocument/2006/relationships/hyperlink" Target="https://www.kegg.jp/dbget-bin/www_bget?ko:" TargetMode="External"/><Relationship Id="rId3738" Type="http://schemas.openxmlformats.org/officeDocument/2006/relationships/hyperlink" Target="https://www.kegg.jp/kegg-bin/blastkoala_result_gene_list?id=fdcc166cff7cf902907463ff7eff1e42019cc537&amp;passwd=rLRQUz&amp;type=blastkoala&amp;code=user&amp;target=fig%7C1029756%2E3%2Epeg%2E1247" TargetMode="External"/><Relationship Id="rId5093" Type="http://schemas.openxmlformats.org/officeDocument/2006/relationships/hyperlink" Target="https://www.kegg.jp/dbget-bin/www_bget?ko:" TargetMode="External"/><Relationship Id="rId6144" Type="http://schemas.openxmlformats.org/officeDocument/2006/relationships/hyperlink" Target="https://www.kegg.jp/kegg-bin/blastkoala_result_gene_list?id=fdcc166cff7cf902907463ff7eff1e42019cc537&amp;passwd=rLRQUz&amp;type=blastkoala&amp;code=user&amp;target=fig%7C1029756%2E3%2Epeg%2E2049" TargetMode="External"/><Relationship Id="rId659" Type="http://schemas.openxmlformats.org/officeDocument/2006/relationships/hyperlink" Target="https://www.kegg.jp/dbget-bin/www_bget?ko:" TargetMode="External"/><Relationship Id="rId1289" Type="http://schemas.openxmlformats.org/officeDocument/2006/relationships/hyperlink" Target="https://www.kegg.jp/dbget-bin/www_bget?ko:" TargetMode="External"/><Relationship Id="rId5160" Type="http://schemas.openxmlformats.org/officeDocument/2006/relationships/hyperlink" Target="https://www.kegg.jp/kegg-bin/blastkoala_result_gene_list?id=fdcc166cff7cf902907463ff7eff1e42019cc537&amp;passwd=rLRQUz&amp;type=blastkoala&amp;code=user&amp;target=fig%7C1029756%2E3%2Epeg%2E1721" TargetMode="External"/><Relationship Id="rId6211" Type="http://schemas.openxmlformats.org/officeDocument/2006/relationships/hyperlink" Target="https://www.kegg.jp/dbget-bin/www_bget?ko:K01091" TargetMode="External"/><Relationship Id="rId9367" Type="http://schemas.openxmlformats.org/officeDocument/2006/relationships/hyperlink" Target="https://www.kegg.jp/dbget-bin/www_bget?ko:K00265" TargetMode="External"/><Relationship Id="rId1356" Type="http://schemas.openxmlformats.org/officeDocument/2006/relationships/hyperlink" Target="https://www.kegg.jp/dbget-bin/www_bget?ko:" TargetMode="External"/><Relationship Id="rId2754" Type="http://schemas.openxmlformats.org/officeDocument/2006/relationships/hyperlink" Target="https://www.kegg.jp/kegg-bin/blastkoala_result_gene_list?id=fdcc166cff7cf902907463ff7eff1e42019cc537&amp;passwd=rLRQUz&amp;type=blastkoala&amp;code=user&amp;target=fig%7C1029756%2E3%2Epeg%2E918" TargetMode="External"/><Relationship Id="rId3805" Type="http://schemas.openxmlformats.org/officeDocument/2006/relationships/hyperlink" Target="https://www.kegg.jp/dbget-bin/www_bget?ko:" TargetMode="External"/><Relationship Id="rId8383" Type="http://schemas.openxmlformats.org/officeDocument/2006/relationships/hyperlink" Target="https://www.kegg.jp/dbget-bin/www_bget?ko:K07507" TargetMode="External"/><Relationship Id="rId9781" Type="http://schemas.openxmlformats.org/officeDocument/2006/relationships/hyperlink" Target="https://www.kegg.jp/dbget-bin/www_bget?ko:" TargetMode="External"/><Relationship Id="rId726" Type="http://schemas.openxmlformats.org/officeDocument/2006/relationships/hyperlink" Target="https://www.kegg.jp/dbget-bin/www_bget?ko:" TargetMode="External"/><Relationship Id="rId1009" Type="http://schemas.openxmlformats.org/officeDocument/2006/relationships/hyperlink" Target="https://www.kegg.jp/kegg-bin/blastkoala_result_gene_list?id=fdcc166cff7cf902907463ff7eff1e42019cc537&amp;passwd=rLRQUz&amp;type=blastkoala&amp;code=user&amp;target=fig%7C1029756%2E3%2Epeg%2E337" TargetMode="External"/><Relationship Id="rId1770" Type="http://schemas.openxmlformats.org/officeDocument/2006/relationships/hyperlink" Target="https://www.kegg.jp/dbget-bin/www_bget?ko:" TargetMode="External"/><Relationship Id="rId2407" Type="http://schemas.openxmlformats.org/officeDocument/2006/relationships/hyperlink" Target="https://www.kegg.jp/dbget-bin/www_bget?ko:K02396" TargetMode="External"/><Relationship Id="rId2821" Type="http://schemas.openxmlformats.org/officeDocument/2006/relationships/hyperlink" Target="https://www.kegg.jp/dbget-bin/www_bget?ko:" TargetMode="External"/><Relationship Id="rId5977" Type="http://schemas.openxmlformats.org/officeDocument/2006/relationships/hyperlink" Target="https://www.kegg.jp/dbget-bin/www_bget?ko:" TargetMode="External"/><Relationship Id="rId8036" Type="http://schemas.openxmlformats.org/officeDocument/2006/relationships/hyperlink" Target="https://www.kegg.jp/dbget-bin/www_bget?ko:" TargetMode="External"/><Relationship Id="rId9434" Type="http://schemas.openxmlformats.org/officeDocument/2006/relationships/hyperlink" Target="https://www.kegg.jp/dbget-bin/www_bget?ko:K08998" TargetMode="External"/><Relationship Id="rId62" Type="http://schemas.openxmlformats.org/officeDocument/2006/relationships/hyperlink" Target="https://www.kegg.jp/dbget-bin/www_bget?ko:" TargetMode="External"/><Relationship Id="rId1423" Type="http://schemas.openxmlformats.org/officeDocument/2006/relationships/hyperlink" Target="https://www.kegg.jp/kegg-bin/blastkoala_result_gene_list?id=fdcc166cff7cf902907463ff7eff1e42019cc537&amp;passwd=rLRQUz&amp;type=blastkoala&amp;code=user&amp;target=fig%7C1029756%2E3%2Epeg%2E475" TargetMode="External"/><Relationship Id="rId4579" Type="http://schemas.openxmlformats.org/officeDocument/2006/relationships/hyperlink" Target="https://www.kegg.jp/dbget-bin/www_bget?ko:K03789" TargetMode="External"/><Relationship Id="rId4993" Type="http://schemas.openxmlformats.org/officeDocument/2006/relationships/hyperlink" Target="https://www.kegg.jp/dbget-bin/www_bget?ko:" TargetMode="External"/><Relationship Id="rId8450" Type="http://schemas.openxmlformats.org/officeDocument/2006/relationships/hyperlink" Target="https://www.kegg.jp/dbget-bin/www_bget?ko:" TargetMode="External"/><Relationship Id="rId9501" Type="http://schemas.openxmlformats.org/officeDocument/2006/relationships/hyperlink" Target="https://www.kegg.jp/kegg-bin/blastkoala_result_gene_list?id=fdcc166cff7cf902907463ff7eff1e42019cc537&amp;passwd=rLRQUz&amp;type=blastkoala&amp;code=user&amp;target=fig%7C1029756%2E3%2Epeg%2E3168" TargetMode="External"/><Relationship Id="rId10380" Type="http://schemas.openxmlformats.org/officeDocument/2006/relationships/hyperlink" Target="https://www.kegg.jp/kegg-bin/blastkoala_result_gene_list?id=fdcc166cff7cf902907463ff7eff1e42019cc537&amp;passwd=rLRQUz&amp;type=blastkoala&amp;code=user&amp;target=fig%7C1029756%2E3%2Epeg%2E3461" TargetMode="External"/><Relationship Id="rId3595" Type="http://schemas.openxmlformats.org/officeDocument/2006/relationships/hyperlink" Target="https://www.kegg.jp/dbget-bin/www_bget?ko:K07395" TargetMode="External"/><Relationship Id="rId4646" Type="http://schemas.openxmlformats.org/officeDocument/2006/relationships/hyperlink" Target="https://www.kegg.jp/dbget-bin/www_bget?ko:" TargetMode="External"/><Relationship Id="rId7052" Type="http://schemas.openxmlformats.org/officeDocument/2006/relationships/hyperlink" Target="https://www.kegg.jp/dbget-bin/www_bget?ko:" TargetMode="External"/><Relationship Id="rId8103" Type="http://schemas.openxmlformats.org/officeDocument/2006/relationships/hyperlink" Target="https://www.kegg.jp/kegg-bin/blastkoala_result_gene_list?id=fdcc166cff7cf902907463ff7eff1e42019cc537&amp;passwd=rLRQUz&amp;type=blastkoala&amp;code=user&amp;target=fig%7C1029756%2E3%2Epeg%2E2702" TargetMode="External"/><Relationship Id="rId10033" Type="http://schemas.openxmlformats.org/officeDocument/2006/relationships/hyperlink" Target="https://www.kegg.jp/dbget-bin/www_bget?ko:" TargetMode="External"/><Relationship Id="rId2197" Type="http://schemas.openxmlformats.org/officeDocument/2006/relationships/hyperlink" Target="https://www.kegg.jp/dbget-bin/www_bget?ko:" TargetMode="External"/><Relationship Id="rId3248" Type="http://schemas.openxmlformats.org/officeDocument/2006/relationships/hyperlink" Target="https://www.kegg.jp/dbget-bin/www_bget?ko:" TargetMode="External"/><Relationship Id="rId3662" Type="http://schemas.openxmlformats.org/officeDocument/2006/relationships/hyperlink" Target="https://www.kegg.jp/dbget-bin/www_bget?ko:K01755" TargetMode="External"/><Relationship Id="rId4713" Type="http://schemas.openxmlformats.org/officeDocument/2006/relationships/hyperlink" Target="https://www.kegg.jp/kegg-bin/blastkoala_result_gene_list?id=fdcc166cff7cf902907463ff7eff1e42019cc537&amp;passwd=rLRQUz&amp;type=blastkoala&amp;code=user&amp;target=fig%7C1029756%2E3%2Epeg%2E1572" TargetMode="External"/><Relationship Id="rId7869" Type="http://schemas.openxmlformats.org/officeDocument/2006/relationships/hyperlink" Target="https://www.kegg.jp/kegg-bin/blastkoala_result_gene_list?id=fdcc166cff7cf902907463ff7eff1e42019cc537&amp;passwd=rLRQUz&amp;type=blastkoala&amp;code=user&amp;target=fig%7C1029756%2E3%2Epeg%2E2624" TargetMode="External"/><Relationship Id="rId10100" Type="http://schemas.openxmlformats.org/officeDocument/2006/relationships/hyperlink" Target="https://www.kegg.jp/dbget-bin/www_bget?ko:" TargetMode="External"/><Relationship Id="rId169" Type="http://schemas.openxmlformats.org/officeDocument/2006/relationships/hyperlink" Target="https://www.kegg.jp/kegg-bin/blastkoala_result_gene_list?id=fdcc166cff7cf902907463ff7eff1e42019cc537&amp;passwd=rLRQUz&amp;type=blastkoala&amp;code=user&amp;target=fig%7C1029756%2E3%2Epeg%2E57" TargetMode="External"/><Relationship Id="rId583" Type="http://schemas.openxmlformats.org/officeDocument/2006/relationships/hyperlink" Target="https://www.kegg.jp/kegg-bin/blastkoala_result_gene_list?id=fdcc166cff7cf902907463ff7eff1e42019cc537&amp;passwd=rLRQUz&amp;type=blastkoala&amp;code=user&amp;target=fig%7C1029756%2E3%2Epeg%2E195" TargetMode="External"/><Relationship Id="rId2264" Type="http://schemas.openxmlformats.org/officeDocument/2006/relationships/hyperlink" Target="https://www.kegg.jp/dbget-bin/www_bget?ko:K01154" TargetMode="External"/><Relationship Id="rId3315" Type="http://schemas.openxmlformats.org/officeDocument/2006/relationships/hyperlink" Target="https://www.kegg.jp/kegg-bin/blastkoala_result_gene_list?id=fdcc166cff7cf902907463ff7eff1e42019cc537&amp;passwd=rLRQUz&amp;type=blastkoala&amp;code=user&amp;target=fig%7C1029756%2E3%2Epeg%2E1105" TargetMode="External"/><Relationship Id="rId9291" Type="http://schemas.openxmlformats.org/officeDocument/2006/relationships/hyperlink" Target="https://www.kegg.jp/kegg-bin/blastkoala_result_gene_list?id=fdcc166cff7cf902907463ff7eff1e42019cc537&amp;passwd=rLRQUz&amp;type=blastkoala&amp;code=user&amp;target=fig%7C1029756%2E3%2Epeg%2E3098" TargetMode="External"/><Relationship Id="rId236" Type="http://schemas.openxmlformats.org/officeDocument/2006/relationships/hyperlink" Target="https://www.kegg.jp/dbget-bin/www_bget?ko:" TargetMode="External"/><Relationship Id="rId650" Type="http://schemas.openxmlformats.org/officeDocument/2006/relationships/hyperlink" Target="https://www.kegg.jp/dbget-bin/www_bget?ko:" TargetMode="External"/><Relationship Id="rId1280" Type="http://schemas.openxmlformats.org/officeDocument/2006/relationships/hyperlink" Target="https://www.kegg.jp/dbget-bin/www_bget?ko:" TargetMode="External"/><Relationship Id="rId2331" Type="http://schemas.openxmlformats.org/officeDocument/2006/relationships/hyperlink" Target="https://www.kegg.jp/kegg-bin/blastkoala_result_gene_list?id=fdcc166cff7cf902907463ff7eff1e42019cc537&amp;passwd=rLRQUz&amp;type=blastkoala&amp;code=user&amp;target=fig%7C1029756%2E3%2Epeg%2E777" TargetMode="External"/><Relationship Id="rId5487" Type="http://schemas.openxmlformats.org/officeDocument/2006/relationships/hyperlink" Target="https://www.kegg.jp/kegg-bin/blastkoala_result_gene_list?id=fdcc166cff7cf902907463ff7eff1e42019cc537&amp;passwd=rLRQUz&amp;type=blastkoala&amp;code=user&amp;target=fig%7C1029756%2E3%2Epeg%2E1830" TargetMode="External"/><Relationship Id="rId6885" Type="http://schemas.openxmlformats.org/officeDocument/2006/relationships/hyperlink" Target="https://www.kegg.jp/kegg-bin/blastkoala_result_gene_list?id=fdcc166cff7cf902907463ff7eff1e42019cc537&amp;passwd=rLRQUz&amp;type=blastkoala&amp;code=user&amp;target=fig%7C1029756%2E3%2Epeg%2E2296" TargetMode="External"/><Relationship Id="rId7936" Type="http://schemas.openxmlformats.org/officeDocument/2006/relationships/hyperlink" Target="https://www.kegg.jp/dbget-bin/www_bget?ko:" TargetMode="External"/><Relationship Id="rId303" Type="http://schemas.openxmlformats.org/officeDocument/2006/relationships/hyperlink" Target="https://www.kegg.jp/dbget-bin/www_bget?ko:" TargetMode="External"/><Relationship Id="rId4089" Type="http://schemas.openxmlformats.org/officeDocument/2006/relationships/hyperlink" Target="https://www.kegg.jp/kegg-bin/blastkoala_result_gene_list?id=fdcc166cff7cf902907463ff7eff1e42019cc537&amp;passwd=rLRQUz&amp;type=blastkoala&amp;code=user&amp;target=fig%7C1029756%2E3%2Epeg%2E1364" TargetMode="External"/><Relationship Id="rId6538" Type="http://schemas.openxmlformats.org/officeDocument/2006/relationships/hyperlink" Target="https://www.kegg.jp/dbget-bin/www_bget?ko:K03601" TargetMode="External"/><Relationship Id="rId6952" Type="http://schemas.openxmlformats.org/officeDocument/2006/relationships/hyperlink" Target="https://www.kegg.jp/dbget-bin/www_bget?ko:" TargetMode="External"/><Relationship Id="rId9011" Type="http://schemas.openxmlformats.org/officeDocument/2006/relationships/hyperlink" Target="https://www.kegg.jp/dbget-bin/www_bget?ko:" TargetMode="External"/><Relationship Id="rId5554" Type="http://schemas.openxmlformats.org/officeDocument/2006/relationships/hyperlink" Target="https://www.kegg.jp/dbget-bin/www_bget?ko:" TargetMode="External"/><Relationship Id="rId6605" Type="http://schemas.openxmlformats.org/officeDocument/2006/relationships/hyperlink" Target="https://www.kegg.jp/dbget-bin/www_bget?ko:K10725" TargetMode="External"/><Relationship Id="rId1000" Type="http://schemas.openxmlformats.org/officeDocument/2006/relationships/hyperlink" Target="https://www.kegg.jp/kegg-bin/blastkoala_result_gene_list?id=fdcc166cff7cf902907463ff7eff1e42019cc537&amp;passwd=rLRQUz&amp;type=blastkoala&amp;code=user&amp;target=fig%7C1029756%2E3%2Epeg%2E334" TargetMode="External"/><Relationship Id="rId4156" Type="http://schemas.openxmlformats.org/officeDocument/2006/relationships/hyperlink" Target="https://www.kegg.jp/dbget-bin/www_bget?ko:K01971" TargetMode="External"/><Relationship Id="rId4570" Type="http://schemas.openxmlformats.org/officeDocument/2006/relationships/hyperlink" Target="https://www.kegg.jp/dbget-bin/www_bget?ko:" TargetMode="External"/><Relationship Id="rId5207" Type="http://schemas.openxmlformats.org/officeDocument/2006/relationships/hyperlink" Target="https://www.kegg.jp/dbget-bin/www_bget?ko:" TargetMode="External"/><Relationship Id="rId5621" Type="http://schemas.openxmlformats.org/officeDocument/2006/relationships/hyperlink" Target="https://www.kegg.jp/dbget-bin/www_bget?ko:" TargetMode="External"/><Relationship Id="rId8777" Type="http://schemas.openxmlformats.org/officeDocument/2006/relationships/hyperlink" Target="https://www.kegg.jp/dbget-bin/www_bget?ko:" TargetMode="External"/><Relationship Id="rId9828" Type="http://schemas.openxmlformats.org/officeDocument/2006/relationships/hyperlink" Target="https://www.kegg.jp/kegg-bin/blastkoala_result_gene_list?id=fdcc166cff7cf902907463ff7eff1e42019cc537&amp;passwd=rLRQUz&amp;type=blastkoala&amp;code=user&amp;target=fig%7C1029756%2E3%2Epeg%2E3277" TargetMode="External"/><Relationship Id="rId1817" Type="http://schemas.openxmlformats.org/officeDocument/2006/relationships/hyperlink" Target="https://www.kegg.jp/dbget-bin/www_bget?ko:" TargetMode="External"/><Relationship Id="rId3172" Type="http://schemas.openxmlformats.org/officeDocument/2006/relationships/hyperlink" Target="https://www.kegg.jp/dbget-bin/www_bget?ko:" TargetMode="External"/><Relationship Id="rId4223" Type="http://schemas.openxmlformats.org/officeDocument/2006/relationships/hyperlink" Target="https://www.kegg.jp/dbget-bin/www_bget?ko:" TargetMode="External"/><Relationship Id="rId7379" Type="http://schemas.openxmlformats.org/officeDocument/2006/relationships/hyperlink" Target="https://www.kegg.jp/dbget-bin/www_bget?ko:" TargetMode="External"/><Relationship Id="rId7793" Type="http://schemas.openxmlformats.org/officeDocument/2006/relationships/hyperlink" Target="https://www.kegg.jp/dbget-bin/www_bget?ko:K06999" TargetMode="External"/><Relationship Id="rId8844" Type="http://schemas.openxmlformats.org/officeDocument/2006/relationships/hyperlink" Target="https://www.kegg.jp/kegg-bin/blastkoala_result_gene_list?id=fdcc166cff7cf902907463ff7eff1e42019cc537&amp;passwd=rLRQUz&amp;type=blastkoala&amp;code=user&amp;target=fig%7C1029756%2E3%2Epeg%2E2949" TargetMode="External"/><Relationship Id="rId6395" Type="http://schemas.openxmlformats.org/officeDocument/2006/relationships/hyperlink" Target="https://www.kegg.jp/dbget-bin/www_bget?ko:K01712" TargetMode="External"/><Relationship Id="rId7446" Type="http://schemas.openxmlformats.org/officeDocument/2006/relationships/hyperlink" Target="https://www.kegg.jp/kegg-bin/blastkoala_result_gene_list?id=fdcc166cff7cf902907463ff7eff1e42019cc537&amp;passwd=rLRQUz&amp;type=blastkoala&amp;code=user&amp;target=fig%7C1029756%2E3%2Epeg%2E2483" TargetMode="External"/><Relationship Id="rId160" Type="http://schemas.openxmlformats.org/officeDocument/2006/relationships/hyperlink" Target="https://www.kegg.jp/kegg-bin/blastkoala_result_gene_list?id=fdcc166cff7cf902907463ff7eff1e42019cc537&amp;passwd=rLRQUz&amp;type=blastkoala&amp;code=user&amp;target=fig%7C1029756%2E3%2Epeg%2E54" TargetMode="External"/><Relationship Id="rId3989" Type="http://schemas.openxmlformats.org/officeDocument/2006/relationships/hyperlink" Target="https://www.kegg.jp/dbget-bin/www_bget?ko:" TargetMode="External"/><Relationship Id="rId6048" Type="http://schemas.openxmlformats.org/officeDocument/2006/relationships/hyperlink" Target="https://www.kegg.jp/kegg-bin/blastkoala_result_gene_list?id=fdcc166cff7cf902907463ff7eff1e42019cc537&amp;passwd=rLRQUz&amp;type=blastkoala&amp;code=user&amp;target=fig%7C1029756%2E3%2Epeg%2E2017" TargetMode="External"/><Relationship Id="rId6462" Type="http://schemas.openxmlformats.org/officeDocument/2006/relationships/hyperlink" Target="https://www.kegg.jp/kegg-bin/blastkoala_result_gene_list?id=fdcc166cff7cf902907463ff7eff1e42019cc537&amp;passwd=rLRQUz&amp;type=blastkoala&amp;code=user&amp;target=fig%7C1029756%2E3%2Epeg%2E2155" TargetMode="External"/><Relationship Id="rId7860" Type="http://schemas.openxmlformats.org/officeDocument/2006/relationships/hyperlink" Target="https://www.kegg.jp/kegg-bin/blastkoala_result_gene_list?id=fdcc166cff7cf902907463ff7eff1e42019cc537&amp;passwd=rLRQUz&amp;type=blastkoala&amp;code=user&amp;target=fig%7C1029756%2E3%2Epeg%2E2621" TargetMode="External"/><Relationship Id="rId8911" Type="http://schemas.openxmlformats.org/officeDocument/2006/relationships/hyperlink" Target="https://www.kegg.jp/dbget-bin/www_bget?ko:" TargetMode="External"/><Relationship Id="rId10427" Type="http://schemas.openxmlformats.org/officeDocument/2006/relationships/hyperlink" Target="https://www.kegg.jp/dbget-bin/www_bget?ko:" TargetMode="External"/><Relationship Id="rId5064" Type="http://schemas.openxmlformats.org/officeDocument/2006/relationships/hyperlink" Target="https://www.kegg.jp/kegg-bin/blastkoala_result_gene_list?id=fdcc166cff7cf902907463ff7eff1e42019cc537&amp;passwd=rLRQUz&amp;type=blastkoala&amp;code=user&amp;target=fig%7C1029756%2E3%2Epeg%2E1689" TargetMode="External"/><Relationship Id="rId6115" Type="http://schemas.openxmlformats.org/officeDocument/2006/relationships/hyperlink" Target="https://www.kegg.jp/dbget-bin/www_bget?ko:K01358" TargetMode="External"/><Relationship Id="rId7513" Type="http://schemas.openxmlformats.org/officeDocument/2006/relationships/hyperlink" Target="https://www.kegg.jp/dbget-bin/www_bget?ko:" TargetMode="External"/><Relationship Id="rId977" Type="http://schemas.openxmlformats.org/officeDocument/2006/relationships/hyperlink" Target="https://www.kegg.jp/dbget-bin/www_bget?ko:K02335" TargetMode="External"/><Relationship Id="rId2658" Type="http://schemas.openxmlformats.org/officeDocument/2006/relationships/hyperlink" Target="https://www.kegg.jp/kegg-bin/blastkoala_result_gene_list?id=fdcc166cff7cf902907463ff7eff1e42019cc537&amp;passwd=rLRQUz&amp;type=blastkoala&amp;code=user&amp;target=fig%7C1029756%2E3%2Epeg%2E886" TargetMode="External"/><Relationship Id="rId3709" Type="http://schemas.openxmlformats.org/officeDocument/2006/relationships/hyperlink" Target="https://www.kegg.jp/dbget-bin/www_bget?ko:" TargetMode="External"/><Relationship Id="rId4080" Type="http://schemas.openxmlformats.org/officeDocument/2006/relationships/hyperlink" Target="https://www.kegg.jp/kegg-bin/blastkoala_result_gene_list?id=fdcc166cff7cf902907463ff7eff1e42019cc537&amp;passwd=rLRQUz&amp;type=blastkoala&amp;code=user&amp;target=fig%7C1029756%2E3%2Epeg%2E1361" TargetMode="External"/><Relationship Id="rId9685" Type="http://schemas.openxmlformats.org/officeDocument/2006/relationships/hyperlink" Target="https://www.kegg.jp/dbget-bin/www_bget?ko:" TargetMode="External"/><Relationship Id="rId1674" Type="http://schemas.openxmlformats.org/officeDocument/2006/relationships/hyperlink" Target="https://www.kegg.jp/dbget-bin/www_bget?ko:" TargetMode="External"/><Relationship Id="rId2725" Type="http://schemas.openxmlformats.org/officeDocument/2006/relationships/hyperlink" Target="https://www.kegg.jp/dbget-bin/www_bget?ko:" TargetMode="External"/><Relationship Id="rId5131" Type="http://schemas.openxmlformats.org/officeDocument/2006/relationships/hyperlink" Target="https://www.kegg.jp/dbget-bin/www_bget?ko:K03640" TargetMode="External"/><Relationship Id="rId8287" Type="http://schemas.openxmlformats.org/officeDocument/2006/relationships/hyperlink" Target="https://www.kegg.jp/dbget-bin/www_bget?ko:K11717" TargetMode="External"/><Relationship Id="rId9338" Type="http://schemas.openxmlformats.org/officeDocument/2006/relationships/hyperlink" Target="https://www.kegg.jp/dbget-bin/www_bget?ko:" TargetMode="External"/><Relationship Id="rId9752" Type="http://schemas.openxmlformats.org/officeDocument/2006/relationships/hyperlink" Target="https://www.kegg.jp/dbget-bin/www_bget?ko:" TargetMode="External"/><Relationship Id="rId1327" Type="http://schemas.openxmlformats.org/officeDocument/2006/relationships/hyperlink" Target="https://www.kegg.jp/kegg-bin/blastkoala_result_gene_list?id=fdcc166cff7cf902907463ff7eff1e42019cc537&amp;passwd=rLRQUz&amp;type=blastkoala&amp;code=user&amp;target=fig%7C1029756%2E3%2Epeg%2E443" TargetMode="External"/><Relationship Id="rId1741" Type="http://schemas.openxmlformats.org/officeDocument/2006/relationships/hyperlink" Target="https://www.kegg.jp/kegg-bin/blastkoala_result_gene_list?id=fdcc166cff7cf902907463ff7eff1e42019cc537&amp;passwd=rLRQUz&amp;type=blastkoala&amp;code=user&amp;target=fig%7C1029756%2E3%2Epeg%2E581" TargetMode="External"/><Relationship Id="rId4897" Type="http://schemas.openxmlformats.org/officeDocument/2006/relationships/hyperlink" Target="https://www.kegg.jp/dbget-bin/www_bget?ko:" TargetMode="External"/><Relationship Id="rId5948" Type="http://schemas.openxmlformats.org/officeDocument/2006/relationships/hyperlink" Target="https://www.kegg.jp/dbget-bin/www_bget?ko:" TargetMode="External"/><Relationship Id="rId8354" Type="http://schemas.openxmlformats.org/officeDocument/2006/relationships/hyperlink" Target="https://www.kegg.jp/dbget-bin/www_bget?ko:" TargetMode="External"/><Relationship Id="rId9405" Type="http://schemas.openxmlformats.org/officeDocument/2006/relationships/hyperlink" Target="https://www.kegg.jp/kegg-bin/blastkoala_result_gene_list?id=fdcc166cff7cf902907463ff7eff1e42019cc537&amp;passwd=rLRQUz&amp;type=blastkoala&amp;code=user&amp;target=fig%7C1029756%2E3%2Epeg%2E3136" TargetMode="External"/><Relationship Id="rId10284" Type="http://schemas.openxmlformats.org/officeDocument/2006/relationships/hyperlink" Target="https://www.kegg.jp/kegg-bin/blastkoala_result_gene_list?id=fdcc166cff7cf902907463ff7eff1e42019cc537&amp;passwd=rLRQUz&amp;type=blastkoala&amp;code=user&amp;target=fig%7C1029756%2E3%2Epeg%2E3429" TargetMode="External"/><Relationship Id="rId33" Type="http://schemas.openxmlformats.org/officeDocument/2006/relationships/hyperlink" Target="https://www.kegg.jp/dbget-bin/www_bget?ko:" TargetMode="External"/><Relationship Id="rId3499" Type="http://schemas.openxmlformats.org/officeDocument/2006/relationships/hyperlink" Target="https://www.kegg.jp/dbget-bin/www_bget?ko:K06173" TargetMode="External"/><Relationship Id="rId7370" Type="http://schemas.openxmlformats.org/officeDocument/2006/relationships/hyperlink" Target="https://www.kegg.jp/dbget-bin/www_bget?ko:" TargetMode="External"/><Relationship Id="rId8007" Type="http://schemas.openxmlformats.org/officeDocument/2006/relationships/hyperlink" Target="https://www.kegg.jp/kegg-bin/blastkoala_result_gene_list?id=fdcc166cff7cf902907463ff7eff1e42019cc537&amp;passwd=rLRQUz&amp;type=blastkoala&amp;code=user&amp;target=fig%7C1029756%2E3%2Epeg%2E2670" TargetMode="External"/><Relationship Id="rId8421" Type="http://schemas.openxmlformats.org/officeDocument/2006/relationships/hyperlink" Target="https://www.kegg.jp/kegg-bin/blastkoala_result_gene_list?id=fdcc166cff7cf902907463ff7eff1e42019cc537&amp;passwd=rLRQUz&amp;type=blastkoala&amp;code=user&amp;target=fig%7C1029756%2E3%2Epeg%2E2808" TargetMode="External"/><Relationship Id="rId3566" Type="http://schemas.openxmlformats.org/officeDocument/2006/relationships/hyperlink" Target="https://www.kegg.jp/dbget-bin/www_bget?ko:" TargetMode="External"/><Relationship Id="rId4964" Type="http://schemas.openxmlformats.org/officeDocument/2006/relationships/hyperlink" Target="https://www.kegg.jp/dbget-bin/www_bget?ko:" TargetMode="External"/><Relationship Id="rId7023" Type="http://schemas.openxmlformats.org/officeDocument/2006/relationships/hyperlink" Target="https://www.kegg.jp/kegg-bin/blastkoala_result_gene_list?id=fdcc166cff7cf902907463ff7eff1e42019cc537&amp;passwd=rLRQUz&amp;type=blastkoala&amp;code=user&amp;target=fig%7C1029756%2E3%2Epeg%2E2342" TargetMode="External"/><Relationship Id="rId10351" Type="http://schemas.openxmlformats.org/officeDocument/2006/relationships/hyperlink" Target="https://www.kegg.jp/dbget-bin/www_bget?ko:K04094" TargetMode="External"/><Relationship Id="rId487" Type="http://schemas.openxmlformats.org/officeDocument/2006/relationships/hyperlink" Target="https://www.kegg.jp/kegg-bin/blastkoala_result_gene_list?id=fdcc166cff7cf902907463ff7eff1e42019cc537&amp;passwd=rLRQUz&amp;type=blastkoala&amp;code=user&amp;target=fig%7C1029756%2E3%2Epeg%2E163" TargetMode="External"/><Relationship Id="rId2168" Type="http://schemas.openxmlformats.org/officeDocument/2006/relationships/hyperlink" Target="https://www.kegg.jp/dbget-bin/www_bget?ko:" TargetMode="External"/><Relationship Id="rId3219" Type="http://schemas.openxmlformats.org/officeDocument/2006/relationships/hyperlink" Target="https://www.kegg.jp/kegg-bin/blastkoala_result_gene_list?id=fdcc166cff7cf902907463ff7eff1e42019cc537&amp;passwd=rLRQUz&amp;type=blastkoala&amp;code=user&amp;target=fig%7C1029756%2E3%2Epeg%2E1073" TargetMode="External"/><Relationship Id="rId3980" Type="http://schemas.openxmlformats.org/officeDocument/2006/relationships/hyperlink" Target="https://www.kegg.jp/dbget-bin/www_bget?ko:" TargetMode="External"/><Relationship Id="rId4617" Type="http://schemas.openxmlformats.org/officeDocument/2006/relationships/hyperlink" Target="https://www.kegg.jp/kegg-bin/blastkoala_result_gene_list?id=fdcc166cff7cf902907463ff7eff1e42019cc537&amp;passwd=rLRQUz&amp;type=blastkoala&amp;code=user&amp;target=fig%7C1029756%2E3%2Epeg%2E1540" TargetMode="External"/><Relationship Id="rId9195" Type="http://schemas.openxmlformats.org/officeDocument/2006/relationships/hyperlink" Target="https://www.kegg.jp/kegg-bin/blastkoala_result_gene_list?id=fdcc166cff7cf902907463ff7eff1e42019cc537&amp;passwd=rLRQUz&amp;type=blastkoala&amp;code=user&amp;target=fig%7C1029756%2E3%2Epeg%2E3066" TargetMode="External"/><Relationship Id="rId10004" Type="http://schemas.openxmlformats.org/officeDocument/2006/relationships/hyperlink" Target="https://www.kegg.jp/dbget-bin/www_bget?ko:K01928" TargetMode="External"/><Relationship Id="rId1184" Type="http://schemas.openxmlformats.org/officeDocument/2006/relationships/hyperlink" Target="https://www.kegg.jp/dbget-bin/www_bget?ko:K01523" TargetMode="External"/><Relationship Id="rId2582" Type="http://schemas.openxmlformats.org/officeDocument/2006/relationships/hyperlink" Target="https://www.kegg.jp/dbget-bin/www_bget?ko:" TargetMode="External"/><Relationship Id="rId3633" Type="http://schemas.openxmlformats.org/officeDocument/2006/relationships/hyperlink" Target="https://www.kegg.jp/kegg-bin/blastkoala_result_gene_list?id=fdcc166cff7cf902907463ff7eff1e42019cc537&amp;passwd=rLRQUz&amp;type=blastkoala&amp;code=user&amp;target=fig%7C1029756%2E3%2Epeg%2E1212" TargetMode="External"/><Relationship Id="rId6789" Type="http://schemas.openxmlformats.org/officeDocument/2006/relationships/hyperlink" Target="https://www.kegg.jp/kegg-bin/blastkoala_result_gene_list?id=fdcc166cff7cf902907463ff7eff1e42019cc537&amp;passwd=rLRQUz&amp;type=blastkoala&amp;code=user&amp;target=fig%7C1029756%2E3%2Epeg%2E2264" TargetMode="External"/><Relationship Id="rId554" Type="http://schemas.openxmlformats.org/officeDocument/2006/relationships/hyperlink" Target="https://www.kegg.jp/dbget-bin/www_bget?ko:K00647" TargetMode="External"/><Relationship Id="rId2235" Type="http://schemas.openxmlformats.org/officeDocument/2006/relationships/hyperlink" Target="https://www.kegg.jp/kegg-bin/blastkoala_result_gene_list?id=fdcc166cff7cf902907463ff7eff1e42019cc537&amp;passwd=rLRQUz&amp;type=blastkoala&amp;code=user&amp;target=fig%7C1029756%2E3%2Epeg%2E745" TargetMode="External"/><Relationship Id="rId3700" Type="http://schemas.openxmlformats.org/officeDocument/2006/relationships/hyperlink" Target="https://www.kegg.jp/dbget-bin/www_bget?ko:" TargetMode="External"/><Relationship Id="rId6856" Type="http://schemas.openxmlformats.org/officeDocument/2006/relationships/hyperlink" Target="https://www.kegg.jp/dbget-bin/www_bget?ko:K02078" TargetMode="External"/><Relationship Id="rId7907" Type="http://schemas.openxmlformats.org/officeDocument/2006/relationships/hyperlink" Target="https://www.kegg.jp/dbget-bin/www_bget?ko:" TargetMode="External"/><Relationship Id="rId9262" Type="http://schemas.openxmlformats.org/officeDocument/2006/relationships/hyperlink" Target="https://www.kegg.jp/dbget-bin/www_bget?ko:K03564" TargetMode="External"/><Relationship Id="rId207" Type="http://schemas.openxmlformats.org/officeDocument/2006/relationships/hyperlink" Target="https://www.kegg.jp/dbget-bin/www_bget?ko:" TargetMode="External"/><Relationship Id="rId621" Type="http://schemas.openxmlformats.org/officeDocument/2006/relationships/hyperlink" Target="https://www.kegg.jp/dbget-bin/www_bget?ko:" TargetMode="External"/><Relationship Id="rId1251" Type="http://schemas.openxmlformats.org/officeDocument/2006/relationships/hyperlink" Target="https://www.kegg.jp/dbget-bin/www_bget?ko:" TargetMode="External"/><Relationship Id="rId2302" Type="http://schemas.openxmlformats.org/officeDocument/2006/relationships/hyperlink" Target="https://www.kegg.jp/dbget-bin/www_bget?ko:K07006" TargetMode="External"/><Relationship Id="rId5458" Type="http://schemas.openxmlformats.org/officeDocument/2006/relationships/hyperlink" Target="https://www.kegg.jp/dbget-bin/www_bget?ko:" TargetMode="External"/><Relationship Id="rId5872" Type="http://schemas.openxmlformats.org/officeDocument/2006/relationships/hyperlink" Target="https://www.kegg.jp/dbget-bin/www_bget?ko:K03585" TargetMode="External"/><Relationship Id="rId6509" Type="http://schemas.openxmlformats.org/officeDocument/2006/relationships/hyperlink" Target="https://www.kegg.jp/dbget-bin/www_bget?ko:" TargetMode="External"/><Relationship Id="rId6923" Type="http://schemas.openxmlformats.org/officeDocument/2006/relationships/hyperlink" Target="https://www.kegg.jp/dbget-bin/www_bget?ko:K13292" TargetMode="External"/><Relationship Id="rId4474" Type="http://schemas.openxmlformats.org/officeDocument/2006/relationships/hyperlink" Target="https://www.kegg.jp/dbget-bin/www_bget?ko:" TargetMode="External"/><Relationship Id="rId5525" Type="http://schemas.openxmlformats.org/officeDocument/2006/relationships/hyperlink" Target="https://www.kegg.jp/dbget-bin/www_bget?ko:K00252" TargetMode="External"/><Relationship Id="rId3076" Type="http://schemas.openxmlformats.org/officeDocument/2006/relationships/hyperlink" Target="https://www.kegg.jp/dbget-bin/www_bget?ko:" TargetMode="External"/><Relationship Id="rId3490" Type="http://schemas.openxmlformats.org/officeDocument/2006/relationships/hyperlink" Target="https://www.kegg.jp/dbget-bin/www_bget?ko:" TargetMode="External"/><Relationship Id="rId4127" Type="http://schemas.openxmlformats.org/officeDocument/2006/relationships/hyperlink" Target="https://www.kegg.jp/dbget-bin/www_bget?ko:" TargetMode="External"/><Relationship Id="rId4541" Type="http://schemas.openxmlformats.org/officeDocument/2006/relationships/hyperlink" Target="https://www.kegg.jp/dbget-bin/www_bget?ko:" TargetMode="External"/><Relationship Id="rId7697" Type="http://schemas.openxmlformats.org/officeDocument/2006/relationships/hyperlink" Target="https://www.kegg.jp/dbget-bin/www_bget?ko:" TargetMode="External"/><Relationship Id="rId2092" Type="http://schemas.openxmlformats.org/officeDocument/2006/relationships/hyperlink" Target="https://www.kegg.jp/dbget-bin/www_bget?ko:K17686" TargetMode="External"/><Relationship Id="rId3143" Type="http://schemas.openxmlformats.org/officeDocument/2006/relationships/hyperlink" Target="https://www.kegg.jp/dbget-bin/www_bget?ko:K01889" TargetMode="External"/><Relationship Id="rId6299" Type="http://schemas.openxmlformats.org/officeDocument/2006/relationships/hyperlink" Target="https://www.kegg.jp/dbget-bin/www_bget?ko:" TargetMode="External"/><Relationship Id="rId8748" Type="http://schemas.openxmlformats.org/officeDocument/2006/relationships/hyperlink" Target="https://www.kegg.jp/kegg-bin/blastkoala_result_gene_list?id=fdcc166cff7cf902907463ff7eff1e42019cc537&amp;passwd=rLRQUz&amp;type=blastkoala&amp;code=user&amp;target=fig%7C1029756%2E3%2Epeg%2E2917" TargetMode="External"/><Relationship Id="rId7764" Type="http://schemas.openxmlformats.org/officeDocument/2006/relationships/hyperlink" Target="https://www.kegg.jp/kegg-bin/blastkoala_result_gene_list?id=fdcc166cff7cf902907463ff7eff1e42019cc537&amp;passwd=rLRQUz&amp;type=blastkoala&amp;code=user&amp;target=fig%7C1029756%2E3%2Epeg%2E2589" TargetMode="External"/><Relationship Id="rId8815" Type="http://schemas.openxmlformats.org/officeDocument/2006/relationships/hyperlink" Target="https://www.kegg.jp/dbget-bin/www_bget?ko:" TargetMode="External"/><Relationship Id="rId131" Type="http://schemas.openxmlformats.org/officeDocument/2006/relationships/hyperlink" Target="https://www.kegg.jp/dbget-bin/www_bget?ko:K02005" TargetMode="External"/><Relationship Id="rId3210" Type="http://schemas.openxmlformats.org/officeDocument/2006/relationships/hyperlink" Target="https://www.kegg.jp/kegg-bin/blastkoala_result_gene_list?id=fdcc166cff7cf902907463ff7eff1e42019cc537&amp;passwd=rLRQUz&amp;type=blastkoala&amp;code=user&amp;target=fig%7C1029756%2E3%2Epeg%2E1070" TargetMode="External"/><Relationship Id="rId6366" Type="http://schemas.openxmlformats.org/officeDocument/2006/relationships/hyperlink" Target="https://www.kegg.jp/kegg-bin/blastkoala_result_gene_list?id=fdcc166cff7cf902907463ff7eff1e42019cc537&amp;passwd=rLRQUz&amp;type=blastkoala&amp;code=user&amp;target=fig%7C1029756%2E3%2Epeg%2E2123" TargetMode="External"/><Relationship Id="rId6780" Type="http://schemas.openxmlformats.org/officeDocument/2006/relationships/hyperlink" Target="https://www.kegg.jp/kegg-bin/blastkoala_result_gene_list?id=fdcc166cff7cf902907463ff7eff1e42019cc537&amp;passwd=rLRQUz&amp;type=blastkoala&amp;code=user&amp;target=fig%7C1029756%2E3%2Epeg%2E2261" TargetMode="External"/><Relationship Id="rId7417" Type="http://schemas.openxmlformats.org/officeDocument/2006/relationships/hyperlink" Target="https://www.kegg.jp/dbget-bin/www_bget?ko:" TargetMode="External"/><Relationship Id="rId7831" Type="http://schemas.openxmlformats.org/officeDocument/2006/relationships/hyperlink" Target="https://www.kegg.jp/dbget-bin/www_bget?ko:" TargetMode="External"/><Relationship Id="rId2976" Type="http://schemas.openxmlformats.org/officeDocument/2006/relationships/hyperlink" Target="https://www.kegg.jp/kegg-bin/blastkoala_result_gene_list?id=fdcc166cff7cf902907463ff7eff1e42019cc537&amp;passwd=rLRQUz&amp;type=blastkoala&amp;code=user&amp;target=fig%7C1029756%2E3%2Epeg%2E992" TargetMode="External"/><Relationship Id="rId5382" Type="http://schemas.openxmlformats.org/officeDocument/2006/relationships/hyperlink" Target="https://www.kegg.jp/kegg-bin/blastkoala_result_gene_list?id=fdcc166cff7cf902907463ff7eff1e42019cc537&amp;passwd=rLRQUz&amp;type=blastkoala&amp;code=user&amp;target=fig%7C1029756%2E3%2Epeg%2E1795" TargetMode="External"/><Relationship Id="rId6019" Type="http://schemas.openxmlformats.org/officeDocument/2006/relationships/hyperlink" Target="https://www.kegg.jp/dbget-bin/www_bget?ko:K03701" TargetMode="External"/><Relationship Id="rId6433" Type="http://schemas.openxmlformats.org/officeDocument/2006/relationships/hyperlink" Target="https://www.kegg.jp/dbget-bin/www_bget?ko:" TargetMode="External"/><Relationship Id="rId9589" Type="http://schemas.openxmlformats.org/officeDocument/2006/relationships/hyperlink" Target="https://www.kegg.jp/dbget-bin/www_bget?ko:K17103" TargetMode="External"/><Relationship Id="rId948" Type="http://schemas.openxmlformats.org/officeDocument/2006/relationships/hyperlink" Target="https://www.kegg.jp/dbget-bin/www_bget?ko:" TargetMode="External"/><Relationship Id="rId1578" Type="http://schemas.openxmlformats.org/officeDocument/2006/relationships/hyperlink" Target="https://www.kegg.jp/dbget-bin/www_bget?ko:" TargetMode="External"/><Relationship Id="rId1992" Type="http://schemas.openxmlformats.org/officeDocument/2006/relationships/hyperlink" Target="https://www.kegg.jp/kegg-bin/blastkoala_result_gene_list?id=fdcc166cff7cf902907463ff7eff1e42019cc537&amp;passwd=rLRQUz&amp;type=blastkoala&amp;code=user&amp;target=fig%7C1029756%2E3%2Epeg%2E664" TargetMode="External"/><Relationship Id="rId2629" Type="http://schemas.openxmlformats.org/officeDocument/2006/relationships/hyperlink" Target="https://www.kegg.jp/dbget-bin/www_bget?ko:K03561" TargetMode="External"/><Relationship Id="rId5035" Type="http://schemas.openxmlformats.org/officeDocument/2006/relationships/hyperlink" Target="https://www.kegg.jp/dbget-bin/www_bget?ko:" TargetMode="External"/><Relationship Id="rId6500" Type="http://schemas.openxmlformats.org/officeDocument/2006/relationships/hyperlink" Target="https://www.kegg.jp/dbget-bin/www_bget?ko:" TargetMode="External"/><Relationship Id="rId9656" Type="http://schemas.openxmlformats.org/officeDocument/2006/relationships/hyperlink" Target="https://www.kegg.jp/dbget-bin/www_bget?ko:" TargetMode="External"/><Relationship Id="rId1645" Type="http://schemas.openxmlformats.org/officeDocument/2006/relationships/hyperlink" Target="https://www.kegg.jp/kegg-bin/blastkoala_result_gene_list?id=fdcc166cff7cf902907463ff7eff1e42019cc537&amp;passwd=rLRQUz&amp;type=blastkoala&amp;code=user&amp;target=fig%7C1029756%2E3%2Epeg%2E549" TargetMode="External"/><Relationship Id="rId4051" Type="http://schemas.openxmlformats.org/officeDocument/2006/relationships/hyperlink" Target="https://www.kegg.jp/dbget-bin/www_bget?ko:K03517" TargetMode="External"/><Relationship Id="rId5102" Type="http://schemas.openxmlformats.org/officeDocument/2006/relationships/hyperlink" Target="https://www.kegg.jp/dbget-bin/www_bget?ko:" TargetMode="External"/><Relationship Id="rId8258" Type="http://schemas.openxmlformats.org/officeDocument/2006/relationships/hyperlink" Target="https://www.kegg.jp/dbget-bin/www_bget?ko:" TargetMode="External"/><Relationship Id="rId8672" Type="http://schemas.openxmlformats.org/officeDocument/2006/relationships/hyperlink" Target="https://www.kegg.jp/dbget-bin/www_bget?ko:" TargetMode="External"/><Relationship Id="rId9309" Type="http://schemas.openxmlformats.org/officeDocument/2006/relationships/hyperlink" Target="https://www.kegg.jp/kegg-bin/blastkoala_result_gene_list?id=fdcc166cff7cf902907463ff7eff1e42019cc537&amp;passwd=rLRQUz&amp;type=blastkoala&amp;code=user&amp;target=fig%7C1029756%2E3%2Epeg%2E3104" TargetMode="External"/><Relationship Id="rId10188" Type="http://schemas.openxmlformats.org/officeDocument/2006/relationships/hyperlink" Target="https://www.kegg.jp/kegg-bin/blastkoala_result_gene_list?id=fdcc166cff7cf902907463ff7eff1e42019cc537&amp;passwd=rLRQUz&amp;type=blastkoala&amp;code=user&amp;target=fig%7C1029756%2E3%2Epeg%2E3397" TargetMode="External"/><Relationship Id="rId7274" Type="http://schemas.openxmlformats.org/officeDocument/2006/relationships/hyperlink" Target="https://www.kegg.jp/dbget-bin/www_bget?ko:" TargetMode="External"/><Relationship Id="rId8325" Type="http://schemas.openxmlformats.org/officeDocument/2006/relationships/hyperlink" Target="https://www.kegg.jp/kegg-bin/blastkoala_result_gene_list?id=fdcc166cff7cf902907463ff7eff1e42019cc537&amp;passwd=rLRQUz&amp;type=blastkoala&amp;code=user&amp;target=fig%7C1029756%2E3%2Epeg%2E2776" TargetMode="External"/><Relationship Id="rId9723" Type="http://schemas.openxmlformats.org/officeDocument/2006/relationships/hyperlink" Target="https://www.kegg.jp/kegg-bin/blastkoala_result_gene_list?id=fdcc166cff7cf902907463ff7eff1e42019cc537&amp;passwd=rLRQUz&amp;type=blastkoala&amp;code=user&amp;target=fig%7C1029756%2E3%2Epeg%2E3242" TargetMode="External"/><Relationship Id="rId1712" Type="http://schemas.openxmlformats.org/officeDocument/2006/relationships/hyperlink" Target="https://www.kegg.jp/dbget-bin/www_bget?ko:K03639" TargetMode="External"/><Relationship Id="rId4868" Type="http://schemas.openxmlformats.org/officeDocument/2006/relationships/hyperlink" Target="https://www.kegg.jp/dbget-bin/www_bget?ko:" TargetMode="External"/><Relationship Id="rId5919" Type="http://schemas.openxmlformats.org/officeDocument/2006/relationships/hyperlink" Target="https://www.kegg.jp/kegg-bin/blastkoala_result_gene_list?id=fdcc166cff7cf902907463ff7eff1e42019cc537&amp;passwd=rLRQUz&amp;type=blastkoala&amp;code=user&amp;target=fig%7C1029756%2E3%2Epeg%2E1974" TargetMode="External"/><Relationship Id="rId6290" Type="http://schemas.openxmlformats.org/officeDocument/2006/relationships/hyperlink" Target="https://www.kegg.jp/dbget-bin/www_bget?ko:" TargetMode="External"/><Relationship Id="rId10255" Type="http://schemas.openxmlformats.org/officeDocument/2006/relationships/hyperlink" Target="https://www.kegg.jp/dbget-bin/www_bget?ko:K06147" TargetMode="External"/><Relationship Id="rId3884" Type="http://schemas.openxmlformats.org/officeDocument/2006/relationships/hyperlink" Target="https://www.kegg.jp/dbget-bin/www_bget?ko:" TargetMode="External"/><Relationship Id="rId4935" Type="http://schemas.openxmlformats.org/officeDocument/2006/relationships/hyperlink" Target="https://www.kegg.jp/kegg-bin/blastkoala_result_gene_list?id=fdcc166cff7cf902907463ff7eff1e42019cc537&amp;passwd=rLRQUz&amp;type=blastkoala&amp;code=user&amp;target=fig%7C1029756%2E3%2Epeg%2E1646" TargetMode="External"/><Relationship Id="rId7341" Type="http://schemas.openxmlformats.org/officeDocument/2006/relationships/hyperlink" Target="https://www.kegg.jp/kegg-bin/blastkoala_result_gene_list?id=fdcc166cff7cf902907463ff7eff1e42019cc537&amp;passwd=rLRQUz&amp;type=blastkoala&amp;code=user&amp;target=fig%7C1029756%2E3%2Epeg%2E2448" TargetMode="External"/><Relationship Id="rId9099" Type="http://schemas.openxmlformats.org/officeDocument/2006/relationships/hyperlink" Target="https://www.kegg.jp/kegg-bin/blastkoala_result_gene_list?id=fdcc166cff7cf902907463ff7eff1e42019cc537&amp;passwd=rLRQUz&amp;type=blastkoala&amp;code=user&amp;target=fig%7C1029756%2E3%2Epeg%2E3034" TargetMode="External"/><Relationship Id="rId10322" Type="http://schemas.openxmlformats.org/officeDocument/2006/relationships/hyperlink" Target="https://www.kegg.jp/dbget-bin/www_bget?ko:" TargetMode="External"/><Relationship Id="rId2486" Type="http://schemas.openxmlformats.org/officeDocument/2006/relationships/hyperlink" Target="https://www.kegg.jp/dbget-bin/www_bget?ko:" TargetMode="External"/><Relationship Id="rId3537" Type="http://schemas.openxmlformats.org/officeDocument/2006/relationships/hyperlink" Target="https://www.kegg.jp/kegg-bin/blastkoala_result_gene_list?id=fdcc166cff7cf902907463ff7eff1e42019cc537&amp;passwd=rLRQUz&amp;type=blastkoala&amp;code=user&amp;target=fig%7C1029756%2E3%2Epeg%2E1179" TargetMode="External"/><Relationship Id="rId3951" Type="http://schemas.openxmlformats.org/officeDocument/2006/relationships/hyperlink" Target="https://www.kegg.jp/kegg-bin/blastkoala_result_gene_list?id=fdcc166cff7cf902907463ff7eff1e42019cc537&amp;passwd=rLRQUz&amp;type=blastkoala&amp;code=user&amp;target=fig%7C1029756%2E3%2Epeg%2E1318" TargetMode="External"/><Relationship Id="rId458" Type="http://schemas.openxmlformats.org/officeDocument/2006/relationships/hyperlink" Target="https://www.kegg.jp/dbget-bin/www_bget?ko:" TargetMode="External"/><Relationship Id="rId872" Type="http://schemas.openxmlformats.org/officeDocument/2006/relationships/hyperlink" Target="https://www.kegg.jp/dbget-bin/www_bget?ko:K00382" TargetMode="External"/><Relationship Id="rId1088" Type="http://schemas.openxmlformats.org/officeDocument/2006/relationships/hyperlink" Target="https://www.kegg.jp/dbget-bin/www_bget?ko:K02196" TargetMode="External"/><Relationship Id="rId2139" Type="http://schemas.openxmlformats.org/officeDocument/2006/relationships/hyperlink" Target="https://www.kegg.jp/kegg-bin/blastkoala_result_gene_list?id=fdcc166cff7cf902907463ff7eff1e42019cc537&amp;passwd=rLRQUz&amp;type=blastkoala&amp;code=user&amp;target=fig%7C1029756%2E3%2Epeg%2E713" TargetMode="External"/><Relationship Id="rId2553" Type="http://schemas.openxmlformats.org/officeDocument/2006/relationships/hyperlink" Target="https://www.kegg.jp/kegg-bin/blastkoala_result_gene_list?id=fdcc166cff7cf902907463ff7eff1e42019cc537&amp;passwd=rLRQUz&amp;type=blastkoala&amp;code=user&amp;target=fig%7C1029756%2E3%2Epeg%2E851" TargetMode="External"/><Relationship Id="rId3604" Type="http://schemas.openxmlformats.org/officeDocument/2006/relationships/hyperlink" Target="https://www.kegg.jp/dbget-bin/www_bget?ko:" TargetMode="External"/><Relationship Id="rId6010" Type="http://schemas.openxmlformats.org/officeDocument/2006/relationships/hyperlink" Target="https://www.kegg.jp/dbget-bin/www_bget?ko:" TargetMode="External"/><Relationship Id="rId9166" Type="http://schemas.openxmlformats.org/officeDocument/2006/relationships/hyperlink" Target="https://www.kegg.jp/dbget-bin/www_bget?ko:K06915" TargetMode="External"/><Relationship Id="rId9580" Type="http://schemas.openxmlformats.org/officeDocument/2006/relationships/hyperlink" Target="https://www.kegg.jp/dbget-bin/www_bget?ko:K04087" TargetMode="External"/><Relationship Id="rId525" Type="http://schemas.openxmlformats.org/officeDocument/2006/relationships/hyperlink" Target="https://www.kegg.jp/dbget-bin/www_bget?ko:" TargetMode="External"/><Relationship Id="rId1155" Type="http://schemas.openxmlformats.org/officeDocument/2006/relationships/hyperlink" Target="https://www.kegg.jp/dbget-bin/www_bget?ko:" TargetMode="External"/><Relationship Id="rId2206" Type="http://schemas.openxmlformats.org/officeDocument/2006/relationships/hyperlink" Target="https://www.kegg.jp/dbget-bin/www_bget?ko:" TargetMode="External"/><Relationship Id="rId2620" Type="http://schemas.openxmlformats.org/officeDocument/2006/relationships/hyperlink" Target="https://www.kegg.jp/dbget-bin/www_bget?ko:K16422" TargetMode="External"/><Relationship Id="rId5776" Type="http://schemas.openxmlformats.org/officeDocument/2006/relationships/hyperlink" Target="https://www.kegg.jp/dbget-bin/www_bget?ko:K01129" TargetMode="External"/><Relationship Id="rId8182" Type="http://schemas.openxmlformats.org/officeDocument/2006/relationships/hyperlink" Target="https://www.kegg.jp/dbget-bin/www_bget?ko:K03496" TargetMode="External"/><Relationship Id="rId9233" Type="http://schemas.openxmlformats.org/officeDocument/2006/relationships/hyperlink" Target="https://www.kegg.jp/dbget-bin/www_bget?ko:K22441" TargetMode="External"/><Relationship Id="rId1222" Type="http://schemas.openxmlformats.org/officeDocument/2006/relationships/hyperlink" Target="https://www.kegg.jp/kegg-bin/blastkoala_result_gene_list?id=fdcc166cff7cf902907463ff7eff1e42019cc537&amp;passwd=rLRQUz&amp;type=blastkoala&amp;code=user&amp;target=fig%7C1029756%2E3%2Epeg%2E408" TargetMode="External"/><Relationship Id="rId4378" Type="http://schemas.openxmlformats.org/officeDocument/2006/relationships/hyperlink" Target="https://www.kegg.jp/dbget-bin/www_bget?ko:K02013" TargetMode="External"/><Relationship Id="rId5429" Type="http://schemas.openxmlformats.org/officeDocument/2006/relationships/hyperlink" Target="https://www.kegg.jp/dbget-bin/www_bget?ko:" TargetMode="External"/><Relationship Id="rId6827" Type="http://schemas.openxmlformats.org/officeDocument/2006/relationships/hyperlink" Target="https://www.kegg.jp/dbget-bin/www_bget?ko:" TargetMode="External"/><Relationship Id="rId9300" Type="http://schemas.openxmlformats.org/officeDocument/2006/relationships/hyperlink" Target="https://www.kegg.jp/kegg-bin/blastkoala_result_gene_list?id=fdcc166cff7cf902907463ff7eff1e42019cc537&amp;passwd=rLRQUz&amp;type=blastkoala&amp;code=user&amp;target=fig%7C1029756%2E3%2Epeg%2E3101" TargetMode="External"/><Relationship Id="rId3394" Type="http://schemas.openxmlformats.org/officeDocument/2006/relationships/hyperlink" Target="https://www.kegg.jp/dbget-bin/www_bget?ko:K02116" TargetMode="External"/><Relationship Id="rId4792" Type="http://schemas.openxmlformats.org/officeDocument/2006/relationships/hyperlink" Target="https://www.kegg.jp/dbget-bin/www_bget?ko:K01533" TargetMode="External"/><Relationship Id="rId5843" Type="http://schemas.openxmlformats.org/officeDocument/2006/relationships/hyperlink" Target="https://www.kegg.jp/dbget-bin/www_bget?ko:" TargetMode="External"/><Relationship Id="rId8999" Type="http://schemas.openxmlformats.org/officeDocument/2006/relationships/hyperlink" Target="https://www.kegg.jp/dbget-bin/www_bget?ko:K16554" TargetMode="External"/><Relationship Id="rId3047" Type="http://schemas.openxmlformats.org/officeDocument/2006/relationships/hyperlink" Target="https://www.kegg.jp/dbget-bin/www_bget?ko:" TargetMode="External"/><Relationship Id="rId4445" Type="http://schemas.openxmlformats.org/officeDocument/2006/relationships/hyperlink" Target="https://www.kegg.jp/dbget-bin/www_bget?ko:" TargetMode="External"/><Relationship Id="rId5910" Type="http://schemas.openxmlformats.org/officeDocument/2006/relationships/hyperlink" Target="https://www.kegg.jp/kegg-bin/blastkoala_result_gene_list?id=fdcc166cff7cf902907463ff7eff1e42019cc537&amp;passwd=rLRQUz&amp;type=blastkoala&amp;code=user&amp;target=fig%7C1029756%2E3%2Epeg%2E1971" TargetMode="External"/><Relationship Id="rId3461" Type="http://schemas.openxmlformats.org/officeDocument/2006/relationships/hyperlink" Target="https://www.kegg.jp/dbget-bin/www_bget?ko:K02834" TargetMode="External"/><Relationship Id="rId4512" Type="http://schemas.openxmlformats.org/officeDocument/2006/relationships/hyperlink" Target="https://www.kegg.jp/kegg-bin/blastkoala_result_gene_list?id=fdcc166cff7cf902907463ff7eff1e42019cc537&amp;passwd=rLRQUz&amp;type=blastkoala&amp;code=user&amp;target=fig%7C1029756%2E3%2Epeg%2E1505" TargetMode="External"/><Relationship Id="rId7668" Type="http://schemas.openxmlformats.org/officeDocument/2006/relationships/hyperlink" Target="https://www.kegg.jp/kegg-bin/blastkoala_result_gene_list?id=fdcc166cff7cf902907463ff7eff1e42019cc537&amp;passwd=rLRQUz&amp;type=blastkoala&amp;code=user&amp;target=fig%7C1029756%2E3%2Epeg%2E2557" TargetMode="External"/><Relationship Id="rId8719" Type="http://schemas.openxmlformats.org/officeDocument/2006/relationships/hyperlink" Target="https://www.kegg.jp/dbget-bin/www_bget?ko:" TargetMode="External"/><Relationship Id="rId382" Type="http://schemas.openxmlformats.org/officeDocument/2006/relationships/hyperlink" Target="https://www.kegg.jp/kegg-bin/blastkoala_result_gene_list?id=fdcc166cff7cf902907463ff7eff1e42019cc537&amp;passwd=rLRQUz&amp;type=blastkoala&amp;code=user&amp;target=fig%7C1029756%2E3%2Epeg%2E128" TargetMode="External"/><Relationship Id="rId2063" Type="http://schemas.openxmlformats.org/officeDocument/2006/relationships/hyperlink" Target="https://www.kegg.jp/dbget-bin/www_bget?ko:K08744" TargetMode="External"/><Relationship Id="rId3114" Type="http://schemas.openxmlformats.org/officeDocument/2006/relationships/hyperlink" Target="https://www.kegg.jp/kegg-bin/blastkoala_result_gene_list?id=fdcc166cff7cf902907463ff7eff1e42019cc537&amp;passwd=rLRQUz&amp;type=blastkoala&amp;code=user&amp;target=fig%7C1029756%2E3%2Epeg%2E1038" TargetMode="External"/><Relationship Id="rId6684" Type="http://schemas.openxmlformats.org/officeDocument/2006/relationships/hyperlink" Target="https://www.kegg.jp/kegg-bin/blastkoala_result_gene_list?id=fdcc166cff7cf902907463ff7eff1e42019cc537&amp;passwd=rLRQUz&amp;type=blastkoala&amp;code=user&amp;target=fig%7C1029756%2E3%2Epeg%2E2229" TargetMode="External"/><Relationship Id="rId7735" Type="http://schemas.openxmlformats.org/officeDocument/2006/relationships/hyperlink" Target="https://www.kegg.jp/dbget-bin/www_bget?ko:K09969" TargetMode="External"/><Relationship Id="rId9090" Type="http://schemas.openxmlformats.org/officeDocument/2006/relationships/hyperlink" Target="https://www.kegg.jp/kegg-bin/blastkoala_result_gene_list?id=fdcc166cff7cf902907463ff7eff1e42019cc537&amp;passwd=rLRQUz&amp;type=blastkoala&amp;code=user&amp;target=fig%7C1029756%2E3%2Epeg%2E3031" TargetMode="External"/><Relationship Id="rId2130" Type="http://schemas.openxmlformats.org/officeDocument/2006/relationships/hyperlink" Target="https://www.kegg.jp/kegg-bin/blastkoala_result_gene_list?id=fdcc166cff7cf902907463ff7eff1e42019cc537&amp;passwd=rLRQUz&amp;type=blastkoala&amp;code=user&amp;target=fig%7C1029756%2E3%2Epeg%2E710" TargetMode="External"/><Relationship Id="rId5286" Type="http://schemas.openxmlformats.org/officeDocument/2006/relationships/hyperlink" Target="https://www.kegg.jp/kegg-bin/blastkoala_result_gene_list?id=fdcc166cff7cf902907463ff7eff1e42019cc537&amp;passwd=rLRQUz&amp;type=blastkoala&amp;code=user&amp;target=fig%7C1029756%2E3%2Epeg%2E1763" TargetMode="External"/><Relationship Id="rId6337" Type="http://schemas.openxmlformats.org/officeDocument/2006/relationships/hyperlink" Target="https://www.kegg.jp/dbget-bin/www_bget?ko:" TargetMode="External"/><Relationship Id="rId6751" Type="http://schemas.openxmlformats.org/officeDocument/2006/relationships/hyperlink" Target="https://www.kegg.jp/dbget-bin/www_bget?ko:K06196" TargetMode="External"/><Relationship Id="rId102" Type="http://schemas.openxmlformats.org/officeDocument/2006/relationships/hyperlink" Target="https://www.kegg.jp/dbget-bin/www_bget?ko:" TargetMode="External"/><Relationship Id="rId5353" Type="http://schemas.openxmlformats.org/officeDocument/2006/relationships/hyperlink" Target="https://www.kegg.jp/dbget-bin/www_bget?ko:K01233" TargetMode="External"/><Relationship Id="rId6404" Type="http://schemas.openxmlformats.org/officeDocument/2006/relationships/hyperlink" Target="https://www.kegg.jp/dbget-bin/www_bget?ko:" TargetMode="External"/><Relationship Id="rId7802" Type="http://schemas.openxmlformats.org/officeDocument/2006/relationships/hyperlink" Target="https://www.kegg.jp/dbget-bin/www_bget?ko:" TargetMode="External"/><Relationship Id="rId1896" Type="http://schemas.openxmlformats.org/officeDocument/2006/relationships/hyperlink" Target="https://www.kegg.jp/dbget-bin/www_bget?ko:" TargetMode="External"/><Relationship Id="rId2947" Type="http://schemas.openxmlformats.org/officeDocument/2006/relationships/hyperlink" Target="https://www.kegg.jp/dbget-bin/www_bget?ko:K03704" TargetMode="External"/><Relationship Id="rId5006" Type="http://schemas.openxmlformats.org/officeDocument/2006/relationships/hyperlink" Target="https://www.kegg.jp/dbget-bin/www_bget?ko:" TargetMode="External"/><Relationship Id="rId9974" Type="http://schemas.openxmlformats.org/officeDocument/2006/relationships/hyperlink" Target="https://www.kegg.jp/dbget-bin/www_bget?ko:" TargetMode="External"/><Relationship Id="rId919" Type="http://schemas.openxmlformats.org/officeDocument/2006/relationships/hyperlink" Target="https://www.kegg.jp/kegg-bin/blastkoala_result_gene_list?id=fdcc166cff7cf902907463ff7eff1e42019cc537&amp;passwd=rLRQUz&amp;type=blastkoala&amp;code=user&amp;target=fig%7C1029756%2E3%2Epeg%2E307" TargetMode="External"/><Relationship Id="rId1549" Type="http://schemas.openxmlformats.org/officeDocument/2006/relationships/hyperlink" Target="https://www.kegg.jp/kegg-bin/blastkoala_result_gene_list?id=fdcc166cff7cf902907463ff7eff1e42019cc537&amp;passwd=rLRQUz&amp;type=blastkoala&amp;code=user&amp;target=fig%7C1029756%2E3%2Epeg%2E517" TargetMode="External"/><Relationship Id="rId1963" Type="http://schemas.openxmlformats.org/officeDocument/2006/relationships/hyperlink" Target="https://www.kegg.jp/dbget-bin/www_bget?ko:" TargetMode="External"/><Relationship Id="rId4022" Type="http://schemas.openxmlformats.org/officeDocument/2006/relationships/hyperlink" Target="https://www.kegg.jp/dbget-bin/www_bget?ko:" TargetMode="External"/><Relationship Id="rId5420" Type="http://schemas.openxmlformats.org/officeDocument/2006/relationships/hyperlink" Target="https://www.kegg.jp/dbget-bin/www_bget?ko:" TargetMode="External"/><Relationship Id="rId7178" Type="http://schemas.openxmlformats.org/officeDocument/2006/relationships/hyperlink" Target="https://www.kegg.jp/dbget-bin/www_bget?ko:" TargetMode="External"/><Relationship Id="rId8576" Type="http://schemas.openxmlformats.org/officeDocument/2006/relationships/hyperlink" Target="https://www.kegg.jp/dbget-bin/www_bget?ko:" TargetMode="External"/><Relationship Id="rId8990" Type="http://schemas.openxmlformats.org/officeDocument/2006/relationships/hyperlink" Target="https://www.kegg.jp/dbget-bin/www_bget?ko:" TargetMode="External"/><Relationship Id="rId9627" Type="http://schemas.openxmlformats.org/officeDocument/2006/relationships/hyperlink" Target="https://www.kegg.jp/kegg-bin/blastkoala_result_gene_list?id=fdcc166cff7cf902907463ff7eff1e42019cc537&amp;passwd=rLRQUz&amp;type=blastkoala&amp;code=user&amp;target=fig%7C1029756%2E3%2Epeg%2E3210" TargetMode="External"/><Relationship Id="rId1616" Type="http://schemas.openxmlformats.org/officeDocument/2006/relationships/hyperlink" Target="https://www.kegg.jp/dbget-bin/www_bget?ko:K21936" TargetMode="External"/><Relationship Id="rId7592" Type="http://schemas.openxmlformats.org/officeDocument/2006/relationships/hyperlink" Target="https://www.kegg.jp/dbget-bin/www_bget?ko:" TargetMode="External"/><Relationship Id="rId8229" Type="http://schemas.openxmlformats.org/officeDocument/2006/relationships/hyperlink" Target="https://www.kegg.jp/kegg-bin/blastkoala_result_gene_list?id=fdcc166cff7cf902907463ff7eff1e42019cc537&amp;passwd=rLRQUz&amp;type=blastkoala&amp;code=user&amp;target=fig%7C1029756%2E3%2Epeg%2E2744" TargetMode="External"/><Relationship Id="rId8643" Type="http://schemas.openxmlformats.org/officeDocument/2006/relationships/hyperlink" Target="https://www.kegg.jp/kegg-bin/blastkoala_result_gene_list?id=fdcc166cff7cf902907463ff7eff1e42019cc537&amp;passwd=rLRQUz&amp;type=blastkoala&amp;code=user&amp;target=fig%7C1029756%2E3%2Epeg%2E2882" TargetMode="External"/><Relationship Id="rId10159" Type="http://schemas.openxmlformats.org/officeDocument/2006/relationships/hyperlink" Target="https://www.kegg.jp/dbget-bin/www_bget?ko:K03602" TargetMode="External"/><Relationship Id="rId10573" Type="http://schemas.openxmlformats.org/officeDocument/2006/relationships/hyperlink" Target="https://www.kegg.jp/dbget-bin/www_bget?ko:" TargetMode="External"/><Relationship Id="rId3788" Type="http://schemas.openxmlformats.org/officeDocument/2006/relationships/hyperlink" Target="https://www.kegg.jp/dbget-bin/www_bget?ko:" TargetMode="External"/><Relationship Id="rId4839" Type="http://schemas.openxmlformats.org/officeDocument/2006/relationships/hyperlink" Target="https://www.kegg.jp/kegg-bin/blastkoala_result_gene_list?id=fdcc166cff7cf902907463ff7eff1e42019cc537&amp;passwd=rLRQUz&amp;type=blastkoala&amp;code=user&amp;target=fig%7C1029756%2E3%2Epeg%2E1614" TargetMode="External"/><Relationship Id="rId6194" Type="http://schemas.openxmlformats.org/officeDocument/2006/relationships/hyperlink" Target="https://www.kegg.jp/dbget-bin/www_bget?ko:" TargetMode="External"/><Relationship Id="rId7245" Type="http://schemas.openxmlformats.org/officeDocument/2006/relationships/hyperlink" Target="https://www.kegg.jp/kegg-bin/blastkoala_result_gene_list?id=fdcc166cff7cf902907463ff7eff1e42019cc537&amp;passwd=rLRQUz&amp;type=blastkoala&amp;code=user&amp;target=fig%7C1029756%2E3%2Epeg%2E2416" TargetMode="External"/><Relationship Id="rId8710" Type="http://schemas.openxmlformats.org/officeDocument/2006/relationships/hyperlink" Target="https://www.kegg.jp/dbget-bin/www_bget?ko:" TargetMode="External"/><Relationship Id="rId10226" Type="http://schemas.openxmlformats.org/officeDocument/2006/relationships/hyperlink" Target="https://www.kegg.jp/dbget-bin/www_bget?ko:" TargetMode="External"/><Relationship Id="rId3855" Type="http://schemas.openxmlformats.org/officeDocument/2006/relationships/hyperlink" Target="https://www.kegg.jp/kegg-bin/blastkoala_result_gene_list?id=fdcc166cff7cf902907463ff7eff1e42019cc537&amp;passwd=rLRQUz&amp;type=blastkoala&amp;code=user&amp;target=fig%7C1029756%2E3%2Epeg%2E1286" TargetMode="External"/><Relationship Id="rId6261" Type="http://schemas.openxmlformats.org/officeDocument/2006/relationships/hyperlink" Target="https://www.kegg.jp/kegg-bin/blastkoala_result_gene_list?id=fdcc166cff7cf902907463ff7eff1e42019cc537&amp;passwd=rLRQUz&amp;type=blastkoala&amp;code=user&amp;target=fig%7C1029756%2E3%2Epeg%2E2088" TargetMode="External"/><Relationship Id="rId7312" Type="http://schemas.openxmlformats.org/officeDocument/2006/relationships/hyperlink" Target="https://www.kegg.jp/dbget-bin/www_bget?ko:" TargetMode="External"/><Relationship Id="rId10640" Type="http://schemas.openxmlformats.org/officeDocument/2006/relationships/hyperlink" Target="https://www.kegg.jp/dbget-bin/www_bget?ko:" TargetMode="External"/><Relationship Id="rId776" Type="http://schemas.openxmlformats.org/officeDocument/2006/relationships/hyperlink" Target="https://www.kegg.jp/dbget-bin/www_bget?ko:" TargetMode="External"/><Relationship Id="rId2457" Type="http://schemas.openxmlformats.org/officeDocument/2006/relationships/hyperlink" Target="https://www.kegg.jp/kegg-bin/blastkoala_result_gene_list?id=fdcc166cff7cf902907463ff7eff1e42019cc537&amp;passwd=rLRQUz&amp;type=blastkoala&amp;code=user&amp;target=fig%7C1029756%2E3%2Epeg%2E819" TargetMode="External"/><Relationship Id="rId3508" Type="http://schemas.openxmlformats.org/officeDocument/2006/relationships/hyperlink" Target="https://www.kegg.jp/dbget-bin/www_bget?ko:K01462" TargetMode="External"/><Relationship Id="rId4906" Type="http://schemas.openxmlformats.org/officeDocument/2006/relationships/hyperlink" Target="https://www.kegg.jp/dbget-bin/www_bget?ko:" TargetMode="External"/><Relationship Id="rId9484" Type="http://schemas.openxmlformats.org/officeDocument/2006/relationships/hyperlink" Target="https://www.kegg.jp/dbget-bin/www_bget?ko:K14393" TargetMode="External"/><Relationship Id="rId429" Type="http://schemas.openxmlformats.org/officeDocument/2006/relationships/hyperlink" Target="https://www.kegg.jp/dbget-bin/www_bget?ko:" TargetMode="External"/><Relationship Id="rId1059" Type="http://schemas.openxmlformats.org/officeDocument/2006/relationships/hyperlink" Target="https://www.kegg.jp/dbget-bin/www_bget?ko:" TargetMode="External"/><Relationship Id="rId1473" Type="http://schemas.openxmlformats.org/officeDocument/2006/relationships/hyperlink" Target="https://www.kegg.jp/dbget-bin/www_bget?ko:" TargetMode="External"/><Relationship Id="rId2871" Type="http://schemas.openxmlformats.org/officeDocument/2006/relationships/hyperlink" Target="https://www.kegg.jp/kegg-bin/blastkoala_result_gene_list?id=fdcc166cff7cf902907463ff7eff1e42019cc537&amp;passwd=rLRQUz&amp;type=blastkoala&amp;code=user&amp;target=fig%7C1029756%2E3%2Epeg%2E957" TargetMode="External"/><Relationship Id="rId3922" Type="http://schemas.openxmlformats.org/officeDocument/2006/relationships/hyperlink" Target="https://www.kegg.jp/dbget-bin/www_bget?ko:" TargetMode="External"/><Relationship Id="rId8086" Type="http://schemas.openxmlformats.org/officeDocument/2006/relationships/hyperlink" Target="https://www.kegg.jp/dbget-bin/www_bget?ko:K01992" TargetMode="External"/><Relationship Id="rId9137" Type="http://schemas.openxmlformats.org/officeDocument/2006/relationships/hyperlink" Target="https://www.kegg.jp/dbget-bin/www_bget?ko:K02116" TargetMode="External"/><Relationship Id="rId843" Type="http://schemas.openxmlformats.org/officeDocument/2006/relationships/hyperlink" Target="https://www.kegg.jp/dbget-bin/www_bget?ko:K07685" TargetMode="External"/><Relationship Id="rId1126" Type="http://schemas.openxmlformats.org/officeDocument/2006/relationships/hyperlink" Target="https://www.kegg.jp/kegg-bin/blastkoala_result_gene_list?id=fdcc166cff7cf902907463ff7eff1e42019cc537&amp;passwd=rLRQUz&amp;type=blastkoala&amp;code=user&amp;target=fig%7C1029756%2E3%2Epeg%2E376" TargetMode="External"/><Relationship Id="rId2524" Type="http://schemas.openxmlformats.org/officeDocument/2006/relationships/hyperlink" Target="https://www.kegg.jp/dbget-bin/www_bget?ko:" TargetMode="External"/><Relationship Id="rId8153" Type="http://schemas.openxmlformats.org/officeDocument/2006/relationships/hyperlink" Target="https://www.kegg.jp/dbget-bin/www_bget?ko:K01533" TargetMode="External"/><Relationship Id="rId9551" Type="http://schemas.openxmlformats.org/officeDocument/2006/relationships/hyperlink" Target="https://www.kegg.jp/dbget-bin/www_bget?ko:" TargetMode="External"/><Relationship Id="rId910" Type="http://schemas.openxmlformats.org/officeDocument/2006/relationships/hyperlink" Target="https://www.kegg.jp/kegg-bin/blastkoala_result_gene_list?id=fdcc166cff7cf902907463ff7eff1e42019cc537&amp;passwd=rLRQUz&amp;type=blastkoala&amp;code=user&amp;target=fig%7C1029756%2E3%2Epeg%2E304" TargetMode="External"/><Relationship Id="rId1540" Type="http://schemas.openxmlformats.org/officeDocument/2006/relationships/hyperlink" Target="https://www.kegg.jp/kegg-bin/blastkoala_result_gene_list?id=fdcc166cff7cf902907463ff7eff1e42019cc537&amp;passwd=rLRQUz&amp;type=blastkoala&amp;code=user&amp;target=fig%7C1029756%2E3%2Epeg%2E514" TargetMode="External"/><Relationship Id="rId4696" Type="http://schemas.openxmlformats.org/officeDocument/2006/relationships/hyperlink" Target="https://www.kegg.jp/dbget-bin/www_bget?ko:" TargetMode="External"/><Relationship Id="rId5747" Type="http://schemas.openxmlformats.org/officeDocument/2006/relationships/hyperlink" Target="https://www.kegg.jp/dbget-bin/www_bget?ko:" TargetMode="External"/><Relationship Id="rId9204" Type="http://schemas.openxmlformats.org/officeDocument/2006/relationships/hyperlink" Target="https://www.kegg.jp/kegg-bin/blastkoala_result_gene_list?id=fdcc166cff7cf902907463ff7eff1e42019cc537&amp;passwd=rLRQUz&amp;type=blastkoala&amp;code=user&amp;target=fig%7C1029756%2E3%2Epeg%2E3069" TargetMode="External"/><Relationship Id="rId10083" Type="http://schemas.openxmlformats.org/officeDocument/2006/relationships/hyperlink" Target="https://www.kegg.jp/kegg-bin/blastkoala_result_gene_list?id=fdcc166cff7cf902907463ff7eff1e42019cc537&amp;passwd=rLRQUz&amp;type=blastkoala&amp;code=user&amp;target=fig%7C1029756%2E3%2Epeg%2E3362" TargetMode="External"/><Relationship Id="rId3298" Type="http://schemas.openxmlformats.org/officeDocument/2006/relationships/hyperlink" Target="https://www.kegg.jp/dbget-bin/www_bget?ko:K00833" TargetMode="External"/><Relationship Id="rId4349" Type="http://schemas.openxmlformats.org/officeDocument/2006/relationships/hyperlink" Target="https://www.kegg.jp/dbget-bin/www_bget?ko:" TargetMode="External"/><Relationship Id="rId4763" Type="http://schemas.openxmlformats.org/officeDocument/2006/relationships/hyperlink" Target="https://www.kegg.jp/dbget-bin/www_bget?ko:K00626" TargetMode="External"/><Relationship Id="rId5814" Type="http://schemas.openxmlformats.org/officeDocument/2006/relationships/hyperlink" Target="https://www.kegg.jp/kegg-bin/blastkoala_result_gene_list?id=fdcc166cff7cf902907463ff7eff1e42019cc537&amp;passwd=rLRQUz&amp;type=blastkoala&amp;code=user&amp;target=fig%7C1029756%2E3%2Epeg%2E1939" TargetMode="External"/><Relationship Id="rId8220" Type="http://schemas.openxmlformats.org/officeDocument/2006/relationships/hyperlink" Target="https://www.kegg.jp/kegg-bin/blastkoala_result_gene_list?id=fdcc166cff7cf902907463ff7eff1e42019cc537&amp;passwd=rLRQUz&amp;type=blastkoala&amp;code=user&amp;target=fig%7C1029756%2E3%2Epeg%2E2741" TargetMode="External"/><Relationship Id="rId10150" Type="http://schemas.openxmlformats.org/officeDocument/2006/relationships/hyperlink" Target="https://www.kegg.jp/dbget-bin/www_bget?ko:" TargetMode="External"/><Relationship Id="rId3365" Type="http://schemas.openxmlformats.org/officeDocument/2006/relationships/hyperlink" Target="https://www.kegg.jp/dbget-bin/www_bget?ko:" TargetMode="External"/><Relationship Id="rId4416" Type="http://schemas.openxmlformats.org/officeDocument/2006/relationships/hyperlink" Target="https://www.kegg.jp/kegg-bin/blastkoala_result_gene_list?id=fdcc166cff7cf902907463ff7eff1e42019cc537&amp;passwd=rLRQUz&amp;type=blastkoala&amp;code=user&amp;target=fig%7C1029756%2E3%2Epeg%2E1473" TargetMode="External"/><Relationship Id="rId4830" Type="http://schemas.openxmlformats.org/officeDocument/2006/relationships/hyperlink" Target="https://www.kegg.jp/kegg-bin/blastkoala_result_gene_list?id=fdcc166cff7cf902907463ff7eff1e42019cc537&amp;passwd=rLRQUz&amp;type=blastkoala&amp;code=user&amp;target=fig%7C1029756%2E3%2Epeg%2E1611" TargetMode="External"/><Relationship Id="rId7986" Type="http://schemas.openxmlformats.org/officeDocument/2006/relationships/hyperlink" Target="https://www.kegg.jp/kegg-bin/blastkoala_result_gene_list?id=fdcc166cff7cf902907463ff7eff1e42019cc537&amp;passwd=rLRQUz&amp;type=blastkoala&amp;code=user&amp;target=fig%7C1029756%2E3%2Epeg%2E2663" TargetMode="External"/><Relationship Id="rId286" Type="http://schemas.openxmlformats.org/officeDocument/2006/relationships/hyperlink" Target="https://www.kegg.jp/kegg-bin/blastkoala_result_gene_list?id=fdcc166cff7cf902907463ff7eff1e42019cc537&amp;passwd=rLRQUz&amp;type=blastkoala&amp;code=user&amp;target=fig%7C1029756%2E3%2Epeg%2E96" TargetMode="External"/><Relationship Id="rId2381" Type="http://schemas.openxmlformats.org/officeDocument/2006/relationships/hyperlink" Target="https://www.kegg.jp/dbget-bin/www_bget?ko:" TargetMode="External"/><Relationship Id="rId3018" Type="http://schemas.openxmlformats.org/officeDocument/2006/relationships/hyperlink" Target="https://www.kegg.jp/kegg-bin/blastkoala_result_gene_list?id=fdcc166cff7cf902907463ff7eff1e42019cc537&amp;passwd=rLRQUz&amp;type=blastkoala&amp;code=user&amp;target=fig%7C1029756%2E3%2Epeg%2E1006" TargetMode="External"/><Relationship Id="rId3432" Type="http://schemas.openxmlformats.org/officeDocument/2006/relationships/hyperlink" Target="https://www.kegg.jp/kegg-bin/blastkoala_result_gene_list?id=fdcc166cff7cf902907463ff7eff1e42019cc537&amp;passwd=rLRQUz&amp;type=blastkoala&amp;code=user&amp;target=fig%7C1029756%2E3%2Epeg%2E1144" TargetMode="External"/><Relationship Id="rId6588" Type="http://schemas.openxmlformats.org/officeDocument/2006/relationships/hyperlink" Target="https://www.kegg.jp/kegg-bin/blastkoala_result_gene_list?id=fdcc166cff7cf902907463ff7eff1e42019cc537&amp;passwd=rLRQUz&amp;type=blastkoala&amp;code=user&amp;target=fig%7C1029756%2E3%2Epeg%2E2197" TargetMode="External"/><Relationship Id="rId7639" Type="http://schemas.openxmlformats.org/officeDocument/2006/relationships/hyperlink" Target="https://www.kegg.jp/dbget-bin/www_bget?ko:" TargetMode="External"/><Relationship Id="rId353" Type="http://schemas.openxmlformats.org/officeDocument/2006/relationships/hyperlink" Target="https://www.kegg.jp/dbget-bin/www_bget?ko:K09883" TargetMode="External"/><Relationship Id="rId2034" Type="http://schemas.openxmlformats.org/officeDocument/2006/relationships/hyperlink" Target="https://www.kegg.jp/kegg-bin/blastkoala_result_gene_list?id=fdcc166cff7cf902907463ff7eff1e42019cc537&amp;passwd=rLRQUz&amp;type=blastkoala&amp;code=user&amp;target=fig%7C1029756%2E3%2Epeg%2E678" TargetMode="External"/><Relationship Id="rId9061" Type="http://schemas.openxmlformats.org/officeDocument/2006/relationships/hyperlink" Target="https://www.kegg.jp/dbget-bin/www_bget?ko:K02434" TargetMode="External"/><Relationship Id="rId420" Type="http://schemas.openxmlformats.org/officeDocument/2006/relationships/hyperlink" Target="https://www.kegg.jp/dbget-bin/www_bget?ko:" TargetMode="External"/><Relationship Id="rId1050" Type="http://schemas.openxmlformats.org/officeDocument/2006/relationships/hyperlink" Target="https://www.kegg.jp/dbget-bin/www_bget?ko:" TargetMode="External"/><Relationship Id="rId2101" Type="http://schemas.openxmlformats.org/officeDocument/2006/relationships/hyperlink" Target="https://www.kegg.jp/dbget-bin/www_bget?ko:" TargetMode="External"/><Relationship Id="rId5257" Type="http://schemas.openxmlformats.org/officeDocument/2006/relationships/hyperlink" Target="https://www.kegg.jp/dbget-bin/www_bget?ko:K01883" TargetMode="External"/><Relationship Id="rId6655" Type="http://schemas.openxmlformats.org/officeDocument/2006/relationships/hyperlink" Target="https://www.kegg.jp/dbget-bin/www_bget?ko:K18588" TargetMode="External"/><Relationship Id="rId7706" Type="http://schemas.openxmlformats.org/officeDocument/2006/relationships/hyperlink" Target="https://www.kegg.jp/dbget-bin/www_bget?ko:K08305" TargetMode="External"/><Relationship Id="rId5671" Type="http://schemas.openxmlformats.org/officeDocument/2006/relationships/hyperlink" Target="https://www.kegg.jp/dbget-bin/www_bget?ko:K00794" TargetMode="External"/><Relationship Id="rId6308" Type="http://schemas.openxmlformats.org/officeDocument/2006/relationships/hyperlink" Target="https://www.kegg.jp/dbget-bin/www_bget?ko:K02305" TargetMode="External"/><Relationship Id="rId6722" Type="http://schemas.openxmlformats.org/officeDocument/2006/relationships/hyperlink" Target="https://www.kegg.jp/dbget-bin/www_bget?ko:" TargetMode="External"/><Relationship Id="rId9878" Type="http://schemas.openxmlformats.org/officeDocument/2006/relationships/hyperlink" Target="https://www.kegg.jp/dbget-bin/www_bget?ko:" TargetMode="External"/><Relationship Id="rId1867" Type="http://schemas.openxmlformats.org/officeDocument/2006/relationships/hyperlink" Target="https://www.kegg.jp/kegg-bin/blastkoala_result_gene_list?id=fdcc166cff7cf902907463ff7eff1e42019cc537&amp;passwd=rLRQUz&amp;type=blastkoala&amp;code=user&amp;target=fig%7C1029756%2E3%2Epeg%2E623" TargetMode="External"/><Relationship Id="rId2918" Type="http://schemas.openxmlformats.org/officeDocument/2006/relationships/hyperlink" Target="https://www.kegg.jp/dbget-bin/www_bget?ko:" TargetMode="External"/><Relationship Id="rId4273" Type="http://schemas.openxmlformats.org/officeDocument/2006/relationships/hyperlink" Target="https://www.kegg.jp/dbget-bin/www_bget?ko:K18928" TargetMode="External"/><Relationship Id="rId5324" Type="http://schemas.openxmlformats.org/officeDocument/2006/relationships/hyperlink" Target="https://www.kegg.jp/dbget-bin/www_bget?ko:" TargetMode="External"/><Relationship Id="rId8894" Type="http://schemas.openxmlformats.org/officeDocument/2006/relationships/hyperlink" Target="https://www.kegg.jp/dbget-bin/www_bget?ko:" TargetMode="External"/><Relationship Id="rId9945" Type="http://schemas.openxmlformats.org/officeDocument/2006/relationships/hyperlink" Target="https://www.kegg.jp/kegg-bin/blastkoala_result_gene_list?id=fdcc166cff7cf902907463ff7eff1e42019cc537&amp;passwd=rLRQUz&amp;type=blastkoala&amp;code=user&amp;target=fig%7C1029756%2E3%2Epeg%2E3316" TargetMode="External"/><Relationship Id="rId1934" Type="http://schemas.openxmlformats.org/officeDocument/2006/relationships/hyperlink" Target="https://www.kegg.jp/dbget-bin/www_bget?ko:" TargetMode="External"/><Relationship Id="rId4340" Type="http://schemas.openxmlformats.org/officeDocument/2006/relationships/hyperlink" Target="https://www.kegg.jp/dbget-bin/www_bget?ko:" TargetMode="External"/><Relationship Id="rId7496" Type="http://schemas.openxmlformats.org/officeDocument/2006/relationships/hyperlink" Target="https://www.kegg.jp/dbget-bin/www_bget?ko:" TargetMode="External"/><Relationship Id="rId8547" Type="http://schemas.openxmlformats.org/officeDocument/2006/relationships/hyperlink" Target="https://www.kegg.jp/kegg-bin/blastkoala_result_gene_list?id=fdcc166cff7cf902907463ff7eff1e42019cc537&amp;passwd=rLRQUz&amp;type=blastkoala&amp;code=user&amp;target=fig%7C1029756%2E3%2Epeg%2E2850" TargetMode="External"/><Relationship Id="rId8961" Type="http://schemas.openxmlformats.org/officeDocument/2006/relationships/hyperlink" Target="https://www.kegg.jp/kegg-bin/blastkoala_result_gene_list?id=fdcc166cff7cf902907463ff7eff1e42019cc537&amp;passwd=rLRQUz&amp;type=blastkoala&amp;code=user&amp;target=fig%7C1029756%2E3%2Epeg%2E2988" TargetMode="External"/><Relationship Id="rId10477" Type="http://schemas.openxmlformats.org/officeDocument/2006/relationships/hyperlink" Target="https://www.kegg.jp/dbget-bin/www_bget?ko:" TargetMode="External"/><Relationship Id="rId6098" Type="http://schemas.openxmlformats.org/officeDocument/2006/relationships/hyperlink" Target="https://www.kegg.jp/dbget-bin/www_bget?ko:" TargetMode="External"/><Relationship Id="rId7149" Type="http://schemas.openxmlformats.org/officeDocument/2006/relationships/hyperlink" Target="https://www.kegg.jp/kegg-bin/blastkoala_result_gene_list?id=fdcc166cff7cf902907463ff7eff1e42019cc537&amp;passwd=rLRQUz&amp;type=blastkoala&amp;code=user&amp;target=fig%7C1029756%2E3%2Epeg%2E2384" TargetMode="External"/><Relationship Id="rId7563" Type="http://schemas.openxmlformats.org/officeDocument/2006/relationships/hyperlink" Target="https://www.kegg.jp/kegg-bin/blastkoala_result_gene_list?id=fdcc166cff7cf902907463ff7eff1e42019cc537&amp;passwd=rLRQUz&amp;type=blastkoala&amp;code=user&amp;target=fig%7C1029756%2E3%2Epeg%2E2522" TargetMode="External"/><Relationship Id="rId8614" Type="http://schemas.openxmlformats.org/officeDocument/2006/relationships/hyperlink" Target="https://www.kegg.jp/dbget-bin/www_bget?ko:K02992" TargetMode="External"/><Relationship Id="rId6165" Type="http://schemas.openxmlformats.org/officeDocument/2006/relationships/hyperlink" Target="https://www.kegg.jp/kegg-bin/blastkoala_result_gene_list?id=fdcc166cff7cf902907463ff7eff1e42019cc537&amp;passwd=rLRQUz&amp;type=blastkoala&amp;code=user&amp;target=fig%7C1029756%2E3%2Epeg%2E2056" TargetMode="External"/><Relationship Id="rId7216" Type="http://schemas.openxmlformats.org/officeDocument/2006/relationships/hyperlink" Target="https://www.kegg.jp/dbget-bin/www_bget?ko:" TargetMode="External"/><Relationship Id="rId10544" Type="http://schemas.openxmlformats.org/officeDocument/2006/relationships/hyperlink" Target="https://www.kegg.jp/dbget-bin/www_bget?ko:" TargetMode="External"/><Relationship Id="rId3759" Type="http://schemas.openxmlformats.org/officeDocument/2006/relationships/hyperlink" Target="https://www.kegg.jp/kegg-bin/blastkoala_result_gene_list?id=fdcc166cff7cf902907463ff7eff1e42019cc537&amp;passwd=rLRQUz&amp;type=blastkoala&amp;code=user&amp;target=fig%7C1029756%2E3%2Epeg%2E1254" TargetMode="External"/><Relationship Id="rId5181" Type="http://schemas.openxmlformats.org/officeDocument/2006/relationships/hyperlink" Target="https://www.kegg.jp/kegg-bin/blastkoala_result_gene_list?id=fdcc166cff7cf902907463ff7eff1e42019cc537&amp;passwd=rLRQUz&amp;type=blastkoala&amp;code=user&amp;target=fig%7C1029756%2E3%2Epeg%2E1728" TargetMode="External"/><Relationship Id="rId6232" Type="http://schemas.openxmlformats.org/officeDocument/2006/relationships/hyperlink" Target="https://www.kegg.jp/dbget-bin/www_bget?ko:K07054" TargetMode="External"/><Relationship Id="rId7630" Type="http://schemas.openxmlformats.org/officeDocument/2006/relationships/hyperlink" Target="https://www.kegg.jp/dbget-bin/www_bget?ko:" TargetMode="External"/><Relationship Id="rId9388" Type="http://schemas.openxmlformats.org/officeDocument/2006/relationships/hyperlink" Target="https://www.kegg.jp/dbget-bin/www_bget?ko:" TargetMode="External"/><Relationship Id="rId10611" Type="http://schemas.openxmlformats.org/officeDocument/2006/relationships/hyperlink" Target="https://www.kegg.jp/kegg-bin/blastkoala_result_gene_list?id=fdcc166cff7cf902907463ff7eff1e42019cc537&amp;passwd=rLRQUz&amp;type=blastkoala&amp;code=user&amp;target=fig%7C1029756%2E3%2Epeg%2E3538" TargetMode="External"/><Relationship Id="rId2775" Type="http://schemas.openxmlformats.org/officeDocument/2006/relationships/hyperlink" Target="https://www.kegg.jp/kegg-bin/blastkoala_result_gene_list?id=fdcc166cff7cf902907463ff7eff1e42019cc537&amp;passwd=rLRQUz&amp;type=blastkoala&amp;code=user&amp;target=fig%7C1029756%2E3%2Epeg%2E925" TargetMode="External"/><Relationship Id="rId3826" Type="http://schemas.openxmlformats.org/officeDocument/2006/relationships/hyperlink" Target="https://www.kegg.jp/dbget-bin/www_bget?ko:" TargetMode="External"/><Relationship Id="rId747" Type="http://schemas.openxmlformats.org/officeDocument/2006/relationships/hyperlink" Target="https://www.kegg.jp/dbget-bin/www_bget?ko:" TargetMode="External"/><Relationship Id="rId1377" Type="http://schemas.openxmlformats.org/officeDocument/2006/relationships/hyperlink" Target="https://www.kegg.jp/dbget-bin/www_bget?ko:" TargetMode="External"/><Relationship Id="rId1791" Type="http://schemas.openxmlformats.org/officeDocument/2006/relationships/hyperlink" Target="https://www.kegg.jp/dbget-bin/www_bget?ko:" TargetMode="External"/><Relationship Id="rId2428" Type="http://schemas.openxmlformats.org/officeDocument/2006/relationships/hyperlink" Target="https://www.kegg.jp/dbget-bin/www_bget?ko:K02421" TargetMode="External"/><Relationship Id="rId2842" Type="http://schemas.openxmlformats.org/officeDocument/2006/relationships/hyperlink" Target="https://www.kegg.jp/dbget-bin/www_bget?ko:K02483" TargetMode="External"/><Relationship Id="rId5998" Type="http://schemas.openxmlformats.org/officeDocument/2006/relationships/hyperlink" Target="https://www.kegg.jp/dbget-bin/www_bget?ko:" TargetMode="External"/><Relationship Id="rId9455" Type="http://schemas.openxmlformats.org/officeDocument/2006/relationships/hyperlink" Target="https://www.kegg.jp/dbget-bin/www_bget?ko:" TargetMode="External"/><Relationship Id="rId83" Type="http://schemas.openxmlformats.org/officeDocument/2006/relationships/hyperlink" Target="https://www.kegg.jp/dbget-bin/www_bget?ko:" TargetMode="External"/><Relationship Id="rId814" Type="http://schemas.openxmlformats.org/officeDocument/2006/relationships/hyperlink" Target="https://www.kegg.jp/kegg-bin/blastkoala_result_gene_list?id=fdcc166cff7cf902907463ff7eff1e42019cc537&amp;passwd=rLRQUz&amp;type=blastkoala&amp;code=user&amp;target=fig%7C1029756%2E3%2Epeg%2E272" TargetMode="External"/><Relationship Id="rId1444" Type="http://schemas.openxmlformats.org/officeDocument/2006/relationships/hyperlink" Target="https://www.kegg.jp/kegg-bin/blastkoala_result_gene_list?id=fdcc166cff7cf902907463ff7eff1e42019cc537&amp;passwd=rLRQUz&amp;type=blastkoala&amp;code=user&amp;target=fig%7C1029756%2E3%2Epeg%2E482" TargetMode="External"/><Relationship Id="rId8057" Type="http://schemas.openxmlformats.org/officeDocument/2006/relationships/hyperlink" Target="https://www.kegg.jp/dbget-bin/www_bget?ko:" TargetMode="External"/><Relationship Id="rId8471" Type="http://schemas.openxmlformats.org/officeDocument/2006/relationships/hyperlink" Target="https://www.kegg.jp/dbget-bin/www_bget?ko:" TargetMode="External"/><Relationship Id="rId9108" Type="http://schemas.openxmlformats.org/officeDocument/2006/relationships/hyperlink" Target="https://www.kegg.jp/kegg-bin/blastkoala_result_gene_list?id=fdcc166cff7cf902907463ff7eff1e42019cc537&amp;passwd=rLRQUz&amp;type=blastkoala&amp;code=user&amp;target=fig%7C1029756%2E3%2Epeg%2E3037" TargetMode="External"/><Relationship Id="rId9522" Type="http://schemas.openxmlformats.org/officeDocument/2006/relationships/hyperlink" Target="https://www.kegg.jp/kegg-bin/blastkoala_result_gene_list?id=fdcc166cff7cf902907463ff7eff1e42019cc537&amp;passwd=rLRQUz&amp;type=blastkoala&amp;code=user&amp;target=fig%7C1029756%2E3%2Epeg%2E3175" TargetMode="External"/><Relationship Id="rId1511" Type="http://schemas.openxmlformats.org/officeDocument/2006/relationships/hyperlink" Target="https://www.kegg.jp/dbget-bin/www_bget?ko:" TargetMode="External"/><Relationship Id="rId4667" Type="http://schemas.openxmlformats.org/officeDocument/2006/relationships/hyperlink" Target="https://www.kegg.jp/dbget-bin/www_bget?ko:" TargetMode="External"/><Relationship Id="rId5718" Type="http://schemas.openxmlformats.org/officeDocument/2006/relationships/hyperlink" Target="https://www.kegg.jp/kegg-bin/blastkoala_result_gene_list?id=fdcc166cff7cf902907463ff7eff1e42019cc537&amp;passwd=rLRQUz&amp;type=blastkoala&amp;code=user&amp;target=fig%7C1029756%2E3%2Epeg%2E1907" TargetMode="External"/><Relationship Id="rId7073" Type="http://schemas.openxmlformats.org/officeDocument/2006/relationships/hyperlink" Target="https://www.kegg.jp/dbget-bin/www_bget?ko:K02793" TargetMode="External"/><Relationship Id="rId8124" Type="http://schemas.openxmlformats.org/officeDocument/2006/relationships/hyperlink" Target="https://www.kegg.jp/kegg-bin/blastkoala_result_gene_list?id=fdcc166cff7cf902907463ff7eff1e42019cc537&amp;passwd=rLRQUz&amp;type=blastkoala&amp;code=user&amp;target=fig%7C1029756%2E3%2Epeg%2E2709" TargetMode="External"/><Relationship Id="rId10054" Type="http://schemas.openxmlformats.org/officeDocument/2006/relationships/hyperlink" Target="https://www.kegg.jp/dbget-bin/www_bget?ko:K13635" TargetMode="External"/><Relationship Id="rId3269" Type="http://schemas.openxmlformats.org/officeDocument/2006/relationships/hyperlink" Target="https://www.kegg.jp/dbget-bin/www_bget?ko:" TargetMode="External"/><Relationship Id="rId3683" Type="http://schemas.openxmlformats.org/officeDocument/2006/relationships/hyperlink" Target="https://www.kegg.jp/dbget-bin/www_bget?ko:" TargetMode="External"/><Relationship Id="rId7140" Type="http://schemas.openxmlformats.org/officeDocument/2006/relationships/hyperlink" Target="https://www.kegg.jp/kegg-bin/blastkoala_result_gene_list?id=fdcc166cff7cf902907463ff7eff1e42019cc537&amp;passwd=rLRQUz&amp;type=blastkoala&amp;code=user&amp;target=fig%7C1029756%2E3%2Epeg%2E2381" TargetMode="External"/><Relationship Id="rId2285" Type="http://schemas.openxmlformats.org/officeDocument/2006/relationships/hyperlink" Target="https://www.kegg.jp/dbget-bin/www_bget?ko:K02182" TargetMode="External"/><Relationship Id="rId3336" Type="http://schemas.openxmlformats.org/officeDocument/2006/relationships/hyperlink" Target="https://www.kegg.jp/kegg-bin/blastkoala_result_gene_list?id=fdcc166cff7cf902907463ff7eff1e42019cc537&amp;passwd=rLRQUz&amp;type=blastkoala&amp;code=user&amp;target=fig%7C1029756%2E3%2Epeg%2E1112" TargetMode="External"/><Relationship Id="rId4734" Type="http://schemas.openxmlformats.org/officeDocument/2006/relationships/hyperlink" Target="https://www.kegg.jp/kegg-bin/blastkoala_result_gene_list?id=fdcc166cff7cf902907463ff7eff1e42019cc537&amp;passwd=rLRQUz&amp;type=blastkoala&amp;code=user&amp;target=fig%7C1029756%2E3%2Epeg%2E1579" TargetMode="External"/><Relationship Id="rId10121" Type="http://schemas.openxmlformats.org/officeDocument/2006/relationships/hyperlink" Target="https://www.kegg.jp/dbget-bin/www_bget?ko:K01447" TargetMode="External"/><Relationship Id="rId257" Type="http://schemas.openxmlformats.org/officeDocument/2006/relationships/hyperlink" Target="https://www.kegg.jp/dbget-bin/www_bget?ko:" TargetMode="External"/><Relationship Id="rId3750" Type="http://schemas.openxmlformats.org/officeDocument/2006/relationships/hyperlink" Target="https://www.kegg.jp/kegg-bin/blastkoala_result_gene_list?id=fdcc166cff7cf902907463ff7eff1e42019cc537&amp;passwd=rLRQUz&amp;type=blastkoala&amp;code=user&amp;target=fig%7C1029756%2E3%2Epeg%2E1251" TargetMode="External"/><Relationship Id="rId4801" Type="http://schemas.openxmlformats.org/officeDocument/2006/relationships/hyperlink" Target="https://www.kegg.jp/dbget-bin/www_bget?ko:" TargetMode="External"/><Relationship Id="rId7957" Type="http://schemas.openxmlformats.org/officeDocument/2006/relationships/hyperlink" Target="https://www.kegg.jp/dbget-bin/www_bget?ko:" TargetMode="External"/><Relationship Id="rId671" Type="http://schemas.openxmlformats.org/officeDocument/2006/relationships/hyperlink" Target="https://www.kegg.jp/dbget-bin/www_bget?ko:K06207" TargetMode="External"/><Relationship Id="rId2352" Type="http://schemas.openxmlformats.org/officeDocument/2006/relationships/hyperlink" Target="https://www.kegg.jp/kegg-bin/blastkoala_result_gene_list?id=fdcc166cff7cf902907463ff7eff1e42019cc537&amp;passwd=rLRQUz&amp;type=blastkoala&amp;code=user&amp;target=fig%7C1029756%2E3%2Epeg%2E784" TargetMode="External"/><Relationship Id="rId3403" Type="http://schemas.openxmlformats.org/officeDocument/2006/relationships/hyperlink" Target="https://www.kegg.jp/dbget-bin/www_bget?ko:" TargetMode="External"/><Relationship Id="rId6559" Type="http://schemas.openxmlformats.org/officeDocument/2006/relationships/hyperlink" Target="https://www.kegg.jp/dbget-bin/www_bget?ko:K03154" TargetMode="External"/><Relationship Id="rId6973" Type="http://schemas.openxmlformats.org/officeDocument/2006/relationships/hyperlink" Target="https://www.kegg.jp/dbget-bin/www_bget?ko:" TargetMode="External"/><Relationship Id="rId324" Type="http://schemas.openxmlformats.org/officeDocument/2006/relationships/hyperlink" Target="https://www.kegg.jp/dbget-bin/www_bget?ko:" TargetMode="External"/><Relationship Id="rId2005" Type="http://schemas.openxmlformats.org/officeDocument/2006/relationships/hyperlink" Target="https://www.kegg.jp/dbget-bin/www_bget?ko:" TargetMode="External"/><Relationship Id="rId5575" Type="http://schemas.openxmlformats.org/officeDocument/2006/relationships/hyperlink" Target="https://www.kegg.jp/dbget-bin/www_bget?ko:" TargetMode="External"/><Relationship Id="rId6626" Type="http://schemas.openxmlformats.org/officeDocument/2006/relationships/hyperlink" Target="https://www.kegg.jp/dbget-bin/www_bget?ko:" TargetMode="External"/><Relationship Id="rId9032" Type="http://schemas.openxmlformats.org/officeDocument/2006/relationships/hyperlink" Target="https://www.kegg.jp/dbget-bin/www_bget?ko:" TargetMode="External"/><Relationship Id="rId1021" Type="http://schemas.openxmlformats.org/officeDocument/2006/relationships/hyperlink" Target="https://www.kegg.jp/kegg-bin/blastkoala_result_gene_list?id=fdcc166cff7cf902907463ff7eff1e42019cc537&amp;passwd=rLRQUz&amp;type=blastkoala&amp;code=user&amp;target=fig%7C1029756%2E3%2Epeg%2E341" TargetMode="External"/><Relationship Id="rId4177" Type="http://schemas.openxmlformats.org/officeDocument/2006/relationships/hyperlink" Target="https://www.kegg.jp/dbget-bin/www_bget?ko:" TargetMode="External"/><Relationship Id="rId4591" Type="http://schemas.openxmlformats.org/officeDocument/2006/relationships/hyperlink" Target="https://www.kegg.jp/dbget-bin/www_bget?ko:K07042" TargetMode="External"/><Relationship Id="rId5228" Type="http://schemas.openxmlformats.org/officeDocument/2006/relationships/hyperlink" Target="https://www.kegg.jp/dbget-bin/www_bget?ko:K01990" TargetMode="External"/><Relationship Id="rId5642" Type="http://schemas.openxmlformats.org/officeDocument/2006/relationships/hyperlink" Target="https://www.kegg.jp/dbget-bin/www_bget?ko:" TargetMode="External"/><Relationship Id="rId8798" Type="http://schemas.openxmlformats.org/officeDocument/2006/relationships/hyperlink" Target="https://www.kegg.jp/dbget-bin/www_bget?ko:" TargetMode="External"/><Relationship Id="rId9849" Type="http://schemas.openxmlformats.org/officeDocument/2006/relationships/hyperlink" Target="https://www.kegg.jp/kegg-bin/blastkoala_result_gene_list?id=fdcc166cff7cf902907463ff7eff1e42019cc537&amp;passwd=rLRQUz&amp;type=blastkoala&amp;code=user&amp;target=fig%7C1029756%2E3%2Epeg%2E3284" TargetMode="External"/><Relationship Id="rId3193" Type="http://schemas.openxmlformats.org/officeDocument/2006/relationships/hyperlink" Target="https://www.kegg.jp/dbget-bin/www_bget?ko:" TargetMode="External"/><Relationship Id="rId4244" Type="http://schemas.openxmlformats.org/officeDocument/2006/relationships/hyperlink" Target="https://www.kegg.jp/dbget-bin/www_bget?ko:" TargetMode="External"/><Relationship Id="rId1838" Type="http://schemas.openxmlformats.org/officeDocument/2006/relationships/hyperlink" Target="https://www.kegg.jp/dbget-bin/www_bget?ko:K03526" TargetMode="External"/><Relationship Id="rId3260" Type="http://schemas.openxmlformats.org/officeDocument/2006/relationships/hyperlink" Target="https://www.kegg.jp/dbget-bin/www_bget?ko:" TargetMode="External"/><Relationship Id="rId4311" Type="http://schemas.openxmlformats.org/officeDocument/2006/relationships/hyperlink" Target="https://www.kegg.jp/kegg-bin/blastkoala_result_gene_list?id=fdcc166cff7cf902907463ff7eff1e42019cc537&amp;passwd=rLRQUz&amp;type=blastkoala&amp;code=user&amp;target=fig%7C1029756%2E3%2Epeg%2E1438" TargetMode="External"/><Relationship Id="rId7467" Type="http://schemas.openxmlformats.org/officeDocument/2006/relationships/hyperlink" Target="https://www.kegg.jp/kegg-bin/blastkoala_result_gene_list?id=fdcc166cff7cf902907463ff7eff1e42019cc537&amp;passwd=rLRQUz&amp;type=blastkoala&amp;code=user&amp;target=fig%7C1029756%2E3%2Epeg%2E2490" TargetMode="External"/><Relationship Id="rId8865" Type="http://schemas.openxmlformats.org/officeDocument/2006/relationships/hyperlink" Target="https://www.kegg.jp/kegg-bin/blastkoala_result_gene_list?id=fdcc166cff7cf902907463ff7eff1e42019cc537&amp;passwd=rLRQUz&amp;type=blastkoala&amp;code=user&amp;target=fig%7C1029756%2E3%2Epeg%2E2956" TargetMode="External"/><Relationship Id="rId9916" Type="http://schemas.openxmlformats.org/officeDocument/2006/relationships/hyperlink" Target="https://www.kegg.jp/dbget-bin/www_bget?ko:" TargetMode="External"/><Relationship Id="rId181" Type="http://schemas.openxmlformats.org/officeDocument/2006/relationships/hyperlink" Target="https://www.kegg.jp/kegg-bin/blastkoala_result_gene_list?id=fdcc166cff7cf902907463ff7eff1e42019cc537&amp;passwd=rLRQUz&amp;type=blastkoala&amp;code=user&amp;target=fig%7C1029756%2E3%2Epeg%2E61" TargetMode="External"/><Relationship Id="rId1905" Type="http://schemas.openxmlformats.org/officeDocument/2006/relationships/hyperlink" Target="https://www.kegg.jp/dbget-bin/www_bget?ko:K09774" TargetMode="External"/><Relationship Id="rId6069" Type="http://schemas.openxmlformats.org/officeDocument/2006/relationships/hyperlink" Target="https://www.kegg.jp/kegg-bin/blastkoala_result_gene_list?id=fdcc166cff7cf902907463ff7eff1e42019cc537&amp;passwd=rLRQUz&amp;type=blastkoala&amp;code=user&amp;target=fig%7C1029756%2E3%2Epeg%2E2024" TargetMode="External"/><Relationship Id="rId7881" Type="http://schemas.openxmlformats.org/officeDocument/2006/relationships/hyperlink" Target="https://www.kegg.jp/kegg-bin/blastkoala_result_gene_list?id=fdcc166cff7cf902907463ff7eff1e42019cc537&amp;passwd=rLRQUz&amp;type=blastkoala&amp;code=user&amp;target=fig%7C1029756%2E3%2Epeg%2E2628" TargetMode="External"/><Relationship Id="rId8518" Type="http://schemas.openxmlformats.org/officeDocument/2006/relationships/hyperlink" Target="https://www.kegg.jp/dbget-bin/www_bget?ko:" TargetMode="External"/><Relationship Id="rId8932" Type="http://schemas.openxmlformats.org/officeDocument/2006/relationships/hyperlink" Target="https://www.kegg.jp/dbget-bin/www_bget?ko:" TargetMode="External"/><Relationship Id="rId10448" Type="http://schemas.openxmlformats.org/officeDocument/2006/relationships/hyperlink" Target="https://www.kegg.jp/dbget-bin/www_bget?ko:K00656" TargetMode="External"/><Relationship Id="rId5085" Type="http://schemas.openxmlformats.org/officeDocument/2006/relationships/hyperlink" Target="https://www.kegg.jp/kegg-bin/blastkoala_result_gene_list?id=fdcc166cff7cf902907463ff7eff1e42019cc537&amp;passwd=rLRQUz&amp;type=blastkoala&amp;code=user&amp;target=fig%7C1029756%2E3%2Epeg%2E1696" TargetMode="External"/><Relationship Id="rId6483" Type="http://schemas.openxmlformats.org/officeDocument/2006/relationships/hyperlink" Target="https://www.kegg.jp/kegg-bin/blastkoala_result_gene_list?id=fdcc166cff7cf902907463ff7eff1e42019cc537&amp;passwd=rLRQUz&amp;type=blastkoala&amp;code=user&amp;target=fig%7C1029756%2E3%2Epeg%2E2162" TargetMode="External"/><Relationship Id="rId7534" Type="http://schemas.openxmlformats.org/officeDocument/2006/relationships/hyperlink" Target="https://www.kegg.jp/dbget-bin/www_bget?ko:K00982" TargetMode="External"/><Relationship Id="rId10515" Type="http://schemas.openxmlformats.org/officeDocument/2006/relationships/hyperlink" Target="https://www.kegg.jp/kegg-bin/blastkoala_result_gene_list?id=fdcc166cff7cf902907463ff7eff1e42019cc537&amp;passwd=rLRQUz&amp;type=blastkoala&amp;code=user&amp;target=fig%7C1029756%2E3%2Epeg%2E3506" TargetMode="External"/><Relationship Id="rId998" Type="http://schemas.openxmlformats.org/officeDocument/2006/relationships/hyperlink" Target="https://www.kegg.jp/dbget-bin/www_bget?ko:" TargetMode="External"/><Relationship Id="rId2679" Type="http://schemas.openxmlformats.org/officeDocument/2006/relationships/hyperlink" Target="https://www.kegg.jp/kegg-bin/blastkoala_result_gene_list?id=fdcc166cff7cf902907463ff7eff1e42019cc537&amp;passwd=rLRQUz&amp;type=blastkoala&amp;code=user&amp;target=fig%7C1029756%2E3%2Epeg%2E893" TargetMode="External"/><Relationship Id="rId6136" Type="http://schemas.openxmlformats.org/officeDocument/2006/relationships/hyperlink" Target="https://www.kegg.jp/dbget-bin/www_bget?ko:K00331" TargetMode="External"/><Relationship Id="rId6550" Type="http://schemas.openxmlformats.org/officeDocument/2006/relationships/hyperlink" Target="https://www.kegg.jp/dbget-bin/www_bget?ko:K09958" TargetMode="External"/><Relationship Id="rId7601" Type="http://schemas.openxmlformats.org/officeDocument/2006/relationships/hyperlink" Target="https://www.kegg.jp/dbget-bin/www_bget?ko:" TargetMode="External"/><Relationship Id="rId1695" Type="http://schemas.openxmlformats.org/officeDocument/2006/relationships/hyperlink" Target="https://www.kegg.jp/dbget-bin/www_bget?ko:" TargetMode="External"/><Relationship Id="rId2746" Type="http://schemas.openxmlformats.org/officeDocument/2006/relationships/hyperlink" Target="https://www.kegg.jp/dbget-bin/www_bget?ko:" TargetMode="External"/><Relationship Id="rId5152" Type="http://schemas.openxmlformats.org/officeDocument/2006/relationships/hyperlink" Target="https://www.kegg.jp/dbget-bin/www_bget?ko:" TargetMode="External"/><Relationship Id="rId6203" Type="http://schemas.openxmlformats.org/officeDocument/2006/relationships/hyperlink" Target="https://www.kegg.jp/dbget-bin/www_bget?ko:" TargetMode="External"/><Relationship Id="rId9359" Type="http://schemas.openxmlformats.org/officeDocument/2006/relationships/hyperlink" Target="https://www.kegg.jp/dbget-bin/www_bget?ko:" TargetMode="External"/><Relationship Id="rId9773" Type="http://schemas.openxmlformats.org/officeDocument/2006/relationships/hyperlink" Target="https://www.kegg.jp/dbget-bin/www_bget?ko:" TargetMode="External"/><Relationship Id="rId718" Type="http://schemas.openxmlformats.org/officeDocument/2006/relationships/hyperlink" Target="https://www.kegg.jp/kegg-bin/blastkoala_result_gene_list?id=fdcc166cff7cf902907463ff7eff1e42019cc537&amp;passwd=rLRQUz&amp;type=blastkoala&amp;code=user&amp;target=fig%7C1029756%2E3%2Epeg%2E240" TargetMode="External"/><Relationship Id="rId1348" Type="http://schemas.openxmlformats.org/officeDocument/2006/relationships/hyperlink" Target="https://www.kegg.jp/kegg-bin/blastkoala_result_gene_list?id=fdcc166cff7cf902907463ff7eff1e42019cc537&amp;passwd=rLRQUz&amp;type=blastkoala&amp;code=user&amp;target=fig%7C1029756%2E3%2Epeg%2E450" TargetMode="External"/><Relationship Id="rId1762" Type="http://schemas.openxmlformats.org/officeDocument/2006/relationships/hyperlink" Target="https://www.kegg.jp/kegg-bin/blastkoala_result_gene_list?id=fdcc166cff7cf902907463ff7eff1e42019cc537&amp;passwd=rLRQUz&amp;type=blastkoala&amp;code=user&amp;target=fig%7C1029756%2E3%2Epeg%2E588" TargetMode="External"/><Relationship Id="rId8375" Type="http://schemas.openxmlformats.org/officeDocument/2006/relationships/hyperlink" Target="https://www.kegg.jp/dbget-bin/www_bget?ko:" TargetMode="External"/><Relationship Id="rId9426" Type="http://schemas.openxmlformats.org/officeDocument/2006/relationships/hyperlink" Target="https://www.kegg.jp/kegg-bin/blastkoala_result_gene_list?id=fdcc166cff7cf902907463ff7eff1e42019cc537&amp;passwd=rLRQUz&amp;type=blastkoala&amp;code=user&amp;target=fig%7C1029756%2E3%2Epeg%2E3143" TargetMode="External"/><Relationship Id="rId1415" Type="http://schemas.openxmlformats.org/officeDocument/2006/relationships/hyperlink" Target="https://www.kegg.jp/dbget-bin/www_bget?ko:K00382" TargetMode="External"/><Relationship Id="rId2813" Type="http://schemas.openxmlformats.org/officeDocument/2006/relationships/hyperlink" Target="https://www.kegg.jp/dbget-bin/www_bget?ko:K16137" TargetMode="External"/><Relationship Id="rId5969" Type="http://schemas.openxmlformats.org/officeDocument/2006/relationships/hyperlink" Target="https://www.kegg.jp/dbget-bin/www_bget?ko:K06167" TargetMode="External"/><Relationship Id="rId7391" Type="http://schemas.openxmlformats.org/officeDocument/2006/relationships/hyperlink" Target="https://www.kegg.jp/dbget-bin/www_bget?ko:" TargetMode="External"/><Relationship Id="rId8028" Type="http://schemas.openxmlformats.org/officeDocument/2006/relationships/hyperlink" Target="https://www.kegg.jp/kegg-bin/blastkoala_result_gene_list?id=fdcc166cff7cf902907463ff7eff1e42019cc537&amp;passwd=rLRQUz&amp;type=blastkoala&amp;code=user&amp;target=fig%7C1029756%2E3%2Epeg%2E2677" TargetMode="External"/><Relationship Id="rId8442" Type="http://schemas.openxmlformats.org/officeDocument/2006/relationships/hyperlink" Target="https://www.kegg.jp/kegg-bin/blastkoala_result_gene_list?id=fdcc166cff7cf902907463ff7eff1e42019cc537&amp;passwd=rLRQUz&amp;type=blastkoala&amp;code=user&amp;target=fig%7C1029756%2E3%2Epeg%2E2815" TargetMode="External"/><Relationship Id="rId9840" Type="http://schemas.openxmlformats.org/officeDocument/2006/relationships/hyperlink" Target="https://www.kegg.jp/kegg-bin/blastkoala_result_gene_list?id=fdcc166cff7cf902907463ff7eff1e42019cc537&amp;passwd=rLRQUz&amp;type=blastkoala&amp;code=user&amp;target=fig%7C1029756%2E3%2Epeg%2E3281" TargetMode="External"/><Relationship Id="rId54" Type="http://schemas.openxmlformats.org/officeDocument/2006/relationships/hyperlink" Target="https://www.kegg.jp/dbget-bin/www_bget?ko:K01449" TargetMode="External"/><Relationship Id="rId4985" Type="http://schemas.openxmlformats.org/officeDocument/2006/relationships/hyperlink" Target="https://www.kegg.jp/dbget-bin/www_bget?ko:" TargetMode="External"/><Relationship Id="rId7044" Type="http://schemas.openxmlformats.org/officeDocument/2006/relationships/hyperlink" Target="https://www.kegg.jp/kegg-bin/blastkoala_result_gene_list?id=fdcc166cff7cf902907463ff7eff1e42019cc537&amp;passwd=rLRQUz&amp;type=blastkoala&amp;code=user&amp;target=fig%7C1029756%2E3%2Epeg%2E2349" TargetMode="External"/><Relationship Id="rId10372" Type="http://schemas.openxmlformats.org/officeDocument/2006/relationships/hyperlink" Target="https://www.kegg.jp/dbget-bin/www_bget?ko:" TargetMode="External"/><Relationship Id="rId2189" Type="http://schemas.openxmlformats.org/officeDocument/2006/relationships/hyperlink" Target="https://www.kegg.jp/dbget-bin/www_bget?ko:K03832" TargetMode="External"/><Relationship Id="rId3587" Type="http://schemas.openxmlformats.org/officeDocument/2006/relationships/hyperlink" Target="https://www.kegg.jp/dbget-bin/www_bget?ko:" TargetMode="External"/><Relationship Id="rId4638" Type="http://schemas.openxmlformats.org/officeDocument/2006/relationships/hyperlink" Target="https://www.kegg.jp/kegg-bin/blastkoala_result_gene_list?id=fdcc166cff7cf902907463ff7eff1e42019cc537&amp;passwd=rLRQUz&amp;type=blastkoala&amp;code=user&amp;target=fig%7C1029756%2E3%2Epeg%2E1547" TargetMode="External"/><Relationship Id="rId6060" Type="http://schemas.openxmlformats.org/officeDocument/2006/relationships/hyperlink" Target="https://www.kegg.jp/kegg-bin/blastkoala_result_gene_list?id=fdcc166cff7cf902907463ff7eff1e42019cc537&amp;passwd=rLRQUz&amp;type=blastkoala&amp;code=user&amp;target=fig%7C1029756%2E3%2Epeg%2E2021" TargetMode="External"/><Relationship Id="rId10025" Type="http://schemas.openxmlformats.org/officeDocument/2006/relationships/hyperlink" Target="https://www.kegg.jp/dbget-bin/www_bget?ko:" TargetMode="External"/><Relationship Id="rId3654" Type="http://schemas.openxmlformats.org/officeDocument/2006/relationships/hyperlink" Target="https://www.kegg.jp/kegg-bin/blastkoala_result_gene_list?id=fdcc166cff7cf902907463ff7eff1e42019cc537&amp;passwd=rLRQUz&amp;type=blastkoala&amp;code=user&amp;target=fig%7C1029756%2E3%2Epeg%2E1219" TargetMode="External"/><Relationship Id="rId4705" Type="http://schemas.openxmlformats.org/officeDocument/2006/relationships/hyperlink" Target="https://www.kegg.jp/dbget-bin/www_bget?ko:" TargetMode="External"/><Relationship Id="rId7111" Type="http://schemas.openxmlformats.org/officeDocument/2006/relationships/hyperlink" Target="https://www.kegg.jp/dbget-bin/www_bget?ko:" TargetMode="External"/><Relationship Id="rId575" Type="http://schemas.openxmlformats.org/officeDocument/2006/relationships/hyperlink" Target="https://www.kegg.jp/dbget-bin/www_bget?ko:K07289" TargetMode="External"/><Relationship Id="rId2256" Type="http://schemas.openxmlformats.org/officeDocument/2006/relationships/hyperlink" Target="https://www.kegg.jp/kegg-bin/blastkoala_result_gene_list?id=fdcc166cff7cf902907463ff7eff1e42019cc537&amp;passwd=rLRQUz&amp;type=blastkoala&amp;code=user&amp;target=fig%7C1029756%2E3%2Epeg%2E752" TargetMode="External"/><Relationship Id="rId2670" Type="http://schemas.openxmlformats.org/officeDocument/2006/relationships/hyperlink" Target="https://www.kegg.jp/kegg-bin/blastkoala_result_gene_list?id=fdcc166cff7cf902907463ff7eff1e42019cc537&amp;passwd=rLRQUz&amp;type=blastkoala&amp;code=user&amp;target=fig%7C1029756%2E3%2Epeg%2E890" TargetMode="External"/><Relationship Id="rId3307" Type="http://schemas.openxmlformats.org/officeDocument/2006/relationships/hyperlink" Target="https://www.kegg.jp/dbget-bin/www_bget?ko:K01012" TargetMode="External"/><Relationship Id="rId3721" Type="http://schemas.openxmlformats.org/officeDocument/2006/relationships/hyperlink" Target="https://www.kegg.jp/dbget-bin/www_bget?ko:K09823" TargetMode="External"/><Relationship Id="rId6877" Type="http://schemas.openxmlformats.org/officeDocument/2006/relationships/hyperlink" Target="https://www.kegg.jp/dbget-bin/www_bget?ko:" TargetMode="External"/><Relationship Id="rId7928" Type="http://schemas.openxmlformats.org/officeDocument/2006/relationships/hyperlink" Target="https://www.kegg.jp/dbget-bin/www_bget?ko:" TargetMode="External"/><Relationship Id="rId9283" Type="http://schemas.openxmlformats.org/officeDocument/2006/relationships/hyperlink" Target="https://www.kegg.jp/dbget-bin/www_bget?ko:K07018" TargetMode="External"/><Relationship Id="rId228" Type="http://schemas.openxmlformats.org/officeDocument/2006/relationships/hyperlink" Target="https://www.kegg.jp/dbget-bin/www_bget?ko:K17939" TargetMode="External"/><Relationship Id="rId642" Type="http://schemas.openxmlformats.org/officeDocument/2006/relationships/hyperlink" Target="https://www.kegg.jp/dbget-bin/www_bget?ko:" TargetMode="External"/><Relationship Id="rId1272" Type="http://schemas.openxmlformats.org/officeDocument/2006/relationships/hyperlink" Target="https://www.kegg.jp/dbget-bin/www_bget?ko:" TargetMode="External"/><Relationship Id="rId2323" Type="http://schemas.openxmlformats.org/officeDocument/2006/relationships/hyperlink" Target="https://www.kegg.jp/dbget-bin/www_bget?ko:K09974" TargetMode="External"/><Relationship Id="rId5479" Type="http://schemas.openxmlformats.org/officeDocument/2006/relationships/hyperlink" Target="https://www.kegg.jp/dbget-bin/www_bget?ko:" TargetMode="External"/><Relationship Id="rId5893" Type="http://schemas.openxmlformats.org/officeDocument/2006/relationships/hyperlink" Target="https://www.kegg.jp/dbget-bin/www_bget?ko:" TargetMode="External"/><Relationship Id="rId9350" Type="http://schemas.openxmlformats.org/officeDocument/2006/relationships/hyperlink" Target="https://www.kegg.jp/dbget-bin/www_bget?ko:" TargetMode="External"/><Relationship Id="rId4495" Type="http://schemas.openxmlformats.org/officeDocument/2006/relationships/hyperlink" Target="https://www.kegg.jp/dbget-bin/www_bget?ko:K07234" TargetMode="External"/><Relationship Id="rId5546" Type="http://schemas.openxmlformats.org/officeDocument/2006/relationships/hyperlink" Target="https://www.kegg.jp/dbget-bin/www_bget?ko:" TargetMode="External"/><Relationship Id="rId6944" Type="http://schemas.openxmlformats.org/officeDocument/2006/relationships/hyperlink" Target="https://www.kegg.jp/dbget-bin/www_bget?ko:" TargetMode="External"/><Relationship Id="rId9003" Type="http://schemas.openxmlformats.org/officeDocument/2006/relationships/hyperlink" Target="https://www.kegg.jp/kegg-bin/blastkoala_result_gene_list?id=fdcc166cff7cf902907463ff7eff1e42019cc537&amp;passwd=rLRQUz&amp;type=blastkoala&amp;code=user&amp;target=fig%7C1029756%2E3%2Epeg%2E3002" TargetMode="External"/><Relationship Id="rId3097" Type="http://schemas.openxmlformats.org/officeDocument/2006/relationships/hyperlink" Target="https://www.kegg.jp/dbget-bin/www_bget?ko:" TargetMode="External"/><Relationship Id="rId4148" Type="http://schemas.openxmlformats.org/officeDocument/2006/relationships/hyperlink" Target="https://www.kegg.jp/dbget-bin/www_bget?ko:" TargetMode="External"/><Relationship Id="rId5960" Type="http://schemas.openxmlformats.org/officeDocument/2006/relationships/hyperlink" Target="https://www.kegg.jp/dbget-bin/www_bget?ko:K03286" TargetMode="External"/><Relationship Id="rId3164" Type="http://schemas.openxmlformats.org/officeDocument/2006/relationships/hyperlink" Target="https://www.kegg.jp/dbget-bin/www_bget?ko:K01150" TargetMode="External"/><Relationship Id="rId4562" Type="http://schemas.openxmlformats.org/officeDocument/2006/relationships/hyperlink" Target="https://www.kegg.jp/dbget-bin/www_bget?ko:" TargetMode="External"/><Relationship Id="rId5613" Type="http://schemas.openxmlformats.org/officeDocument/2006/relationships/hyperlink" Target="https://www.kegg.jp/kegg-bin/blastkoala_result_gene_list?id=fdcc166cff7cf902907463ff7eff1e42019cc537&amp;passwd=rLRQUz&amp;type=blastkoala&amp;code=user&amp;target=fig%7C1029756%2E3%2Epeg%2E1872" TargetMode="External"/><Relationship Id="rId8769" Type="http://schemas.openxmlformats.org/officeDocument/2006/relationships/hyperlink" Target="https://www.kegg.jp/kegg-bin/blastkoala_result_gene_list?id=fdcc166cff7cf902907463ff7eff1e42019cc537&amp;passwd=rLRQUz&amp;type=blastkoala&amp;code=user&amp;target=fig%7C1029756%2E3%2Epeg%2E2924" TargetMode="External"/><Relationship Id="rId1809" Type="http://schemas.openxmlformats.org/officeDocument/2006/relationships/hyperlink" Target="https://www.kegg.jp/dbget-bin/www_bget?ko:" TargetMode="External"/><Relationship Id="rId4215" Type="http://schemas.openxmlformats.org/officeDocument/2006/relationships/hyperlink" Target="https://www.kegg.jp/kegg-bin/blastkoala_result_gene_list?id=fdcc166cff7cf902907463ff7eff1e42019cc537&amp;passwd=rLRQUz&amp;type=blastkoala&amp;code=user&amp;target=fig%7C1029756%2E3%2Epeg%2E1406" TargetMode="External"/><Relationship Id="rId7785" Type="http://schemas.openxmlformats.org/officeDocument/2006/relationships/hyperlink" Target="https://www.kegg.jp/kegg-bin/blastkoala_result_gene_list?id=fdcc166cff7cf902907463ff7eff1e42019cc537&amp;passwd=rLRQUz&amp;type=blastkoala&amp;code=user&amp;target=fig%7C1029756%2E3%2Epeg%2E2596" TargetMode="External"/><Relationship Id="rId8836" Type="http://schemas.openxmlformats.org/officeDocument/2006/relationships/hyperlink" Target="https://www.kegg.jp/dbget-bin/www_bget?ko:" TargetMode="External"/><Relationship Id="rId2180" Type="http://schemas.openxmlformats.org/officeDocument/2006/relationships/hyperlink" Target="https://www.kegg.jp/dbget-bin/www_bget?ko:K00783" TargetMode="External"/><Relationship Id="rId3231" Type="http://schemas.openxmlformats.org/officeDocument/2006/relationships/hyperlink" Target="https://www.kegg.jp/kegg-bin/blastkoala_result_gene_list?id=fdcc166cff7cf902907463ff7eff1e42019cc537&amp;passwd=rLRQUz&amp;type=blastkoala&amp;code=user&amp;target=fig%7C1029756%2E3%2Epeg%2E1077" TargetMode="External"/><Relationship Id="rId6387" Type="http://schemas.openxmlformats.org/officeDocument/2006/relationships/hyperlink" Target="https://www.kegg.jp/kegg-bin/blastkoala_result_gene_list?id=fdcc166cff7cf902907463ff7eff1e42019cc537&amp;passwd=rLRQUz&amp;type=blastkoala&amp;code=user&amp;target=fig%7C1029756%2E3%2Epeg%2E2130" TargetMode="External"/><Relationship Id="rId7438" Type="http://schemas.openxmlformats.org/officeDocument/2006/relationships/hyperlink" Target="https://www.kegg.jp/dbget-bin/www_bget?ko:" TargetMode="External"/><Relationship Id="rId7852" Type="http://schemas.openxmlformats.org/officeDocument/2006/relationships/hyperlink" Target="https://www.kegg.jp/dbget-bin/www_bget?ko:K01735" TargetMode="External"/><Relationship Id="rId8903" Type="http://schemas.openxmlformats.org/officeDocument/2006/relationships/hyperlink" Target="https://www.kegg.jp/dbget-bin/www_bget?ko:K02573" TargetMode="External"/><Relationship Id="rId10419" Type="http://schemas.openxmlformats.org/officeDocument/2006/relationships/hyperlink" Target="https://www.kegg.jp/kegg-bin/blastkoala_result_gene_list?id=fdcc166cff7cf902907463ff7eff1e42019cc537&amp;passwd=rLRQUz&amp;type=blastkoala&amp;code=user&amp;target=fig%7C1029756%2E3%2Epeg%2E3474" TargetMode="External"/><Relationship Id="rId152" Type="http://schemas.openxmlformats.org/officeDocument/2006/relationships/hyperlink" Target="https://www.kegg.jp/dbget-bin/www_bget?ko:" TargetMode="External"/><Relationship Id="rId2997" Type="http://schemas.openxmlformats.org/officeDocument/2006/relationships/hyperlink" Target="https://www.kegg.jp/kegg-bin/blastkoala_result_gene_list?id=fdcc166cff7cf902907463ff7eff1e42019cc537&amp;passwd=rLRQUz&amp;type=blastkoala&amp;code=user&amp;target=fig%7C1029756%2E3%2Epeg%2E999" TargetMode="External"/><Relationship Id="rId6454" Type="http://schemas.openxmlformats.org/officeDocument/2006/relationships/hyperlink" Target="https://www.kegg.jp/dbget-bin/www_bget?ko:" TargetMode="External"/><Relationship Id="rId7505" Type="http://schemas.openxmlformats.org/officeDocument/2006/relationships/hyperlink" Target="https://www.kegg.jp/dbget-bin/www_bget?ko:" TargetMode="External"/><Relationship Id="rId969" Type="http://schemas.openxmlformats.org/officeDocument/2006/relationships/hyperlink" Target="https://www.kegg.jp/dbget-bin/www_bget?ko:" TargetMode="External"/><Relationship Id="rId1599" Type="http://schemas.openxmlformats.org/officeDocument/2006/relationships/hyperlink" Target="https://www.kegg.jp/dbget-bin/www_bget?ko:K15783" TargetMode="External"/><Relationship Id="rId5056" Type="http://schemas.openxmlformats.org/officeDocument/2006/relationships/hyperlink" Target="https://www.kegg.jp/dbget-bin/www_bget?ko:K01623" TargetMode="External"/><Relationship Id="rId5470" Type="http://schemas.openxmlformats.org/officeDocument/2006/relationships/hyperlink" Target="https://www.kegg.jp/dbget-bin/www_bget?ko:K11605" TargetMode="External"/><Relationship Id="rId6107" Type="http://schemas.openxmlformats.org/officeDocument/2006/relationships/hyperlink" Target="https://www.kegg.jp/dbget-bin/www_bget?ko:" TargetMode="External"/><Relationship Id="rId6521" Type="http://schemas.openxmlformats.org/officeDocument/2006/relationships/hyperlink" Target="https://www.kegg.jp/dbget-bin/www_bget?ko:" TargetMode="External"/><Relationship Id="rId9677" Type="http://schemas.openxmlformats.org/officeDocument/2006/relationships/hyperlink" Target="https://www.kegg.jp/dbget-bin/www_bget?ko:" TargetMode="External"/><Relationship Id="rId4072" Type="http://schemas.openxmlformats.org/officeDocument/2006/relationships/hyperlink" Target="https://www.kegg.jp/dbget-bin/www_bget?ko:" TargetMode="External"/><Relationship Id="rId5123" Type="http://schemas.openxmlformats.org/officeDocument/2006/relationships/hyperlink" Target="https://www.kegg.jp/dbget-bin/www_bget?ko:" TargetMode="External"/><Relationship Id="rId8279" Type="http://schemas.openxmlformats.org/officeDocument/2006/relationships/hyperlink" Target="https://www.kegg.jp/dbget-bin/www_bget?ko:" TargetMode="External"/><Relationship Id="rId1666" Type="http://schemas.openxmlformats.org/officeDocument/2006/relationships/hyperlink" Target="https://www.kegg.jp/kegg-bin/blastkoala_result_gene_list?id=fdcc166cff7cf902907463ff7eff1e42019cc537&amp;passwd=rLRQUz&amp;type=blastkoala&amp;code=user&amp;target=fig%7C1029756%2E3%2Epeg%2E556" TargetMode="External"/><Relationship Id="rId2717" Type="http://schemas.openxmlformats.org/officeDocument/2006/relationships/hyperlink" Target="https://www.kegg.jp/dbget-bin/www_bget?ko:K07001" TargetMode="External"/><Relationship Id="rId7295" Type="http://schemas.openxmlformats.org/officeDocument/2006/relationships/hyperlink" Target="https://www.kegg.jp/dbget-bin/www_bget?ko:K06968" TargetMode="External"/><Relationship Id="rId8693" Type="http://schemas.openxmlformats.org/officeDocument/2006/relationships/hyperlink" Target="https://www.kegg.jp/dbget-bin/www_bget?ko:K07488" TargetMode="External"/><Relationship Id="rId9744" Type="http://schemas.openxmlformats.org/officeDocument/2006/relationships/hyperlink" Target="https://www.kegg.jp/kegg-bin/blastkoala_result_gene_list?id=fdcc166cff7cf902907463ff7eff1e42019cc537&amp;passwd=rLRQUz&amp;type=blastkoala&amp;code=user&amp;target=fig%7C1029756%2E3%2Epeg%2E3249" TargetMode="External"/><Relationship Id="rId1319" Type="http://schemas.openxmlformats.org/officeDocument/2006/relationships/hyperlink" Target="https://www.kegg.jp/dbget-bin/www_bget?ko:K01494" TargetMode="External"/><Relationship Id="rId1733" Type="http://schemas.openxmlformats.org/officeDocument/2006/relationships/hyperlink" Target="https://www.kegg.jp/dbget-bin/www_bget?ko:K00760" TargetMode="External"/><Relationship Id="rId4889" Type="http://schemas.openxmlformats.org/officeDocument/2006/relationships/hyperlink" Target="https://www.kegg.jp/dbget-bin/www_bget?ko:" TargetMode="External"/><Relationship Id="rId8346" Type="http://schemas.openxmlformats.org/officeDocument/2006/relationships/hyperlink" Target="https://www.kegg.jp/kegg-bin/blastkoala_result_gene_list?id=fdcc166cff7cf902907463ff7eff1e42019cc537&amp;passwd=rLRQUz&amp;type=blastkoala&amp;code=user&amp;target=fig%7C1029756%2E3%2Epeg%2E2783" TargetMode="External"/><Relationship Id="rId8760" Type="http://schemas.openxmlformats.org/officeDocument/2006/relationships/hyperlink" Target="https://www.kegg.jp/kegg-bin/blastkoala_result_gene_list?id=fdcc166cff7cf902907463ff7eff1e42019cc537&amp;passwd=rLRQUz&amp;type=blastkoala&amp;code=user&amp;target=fig%7C1029756%2E3%2Epeg%2E2921" TargetMode="External"/><Relationship Id="rId9811" Type="http://schemas.openxmlformats.org/officeDocument/2006/relationships/hyperlink" Target="https://www.kegg.jp/dbget-bin/www_bget?ko:K11753" TargetMode="External"/><Relationship Id="rId10276" Type="http://schemas.openxmlformats.org/officeDocument/2006/relationships/hyperlink" Target="https://www.kegg.jp/dbget-bin/www_bget?ko:" TargetMode="External"/><Relationship Id="rId25" Type="http://schemas.openxmlformats.org/officeDocument/2006/relationships/hyperlink" Target="https://www.kegg.jp/kegg-bin/blastkoala_result_gene_list?id=fdcc166cff7cf902907463ff7eff1e42019cc537&amp;passwd=rLRQUz&amp;type=blastkoala&amp;code=user&amp;target=fig%7C1029756%2E3%2Epeg%2E9" TargetMode="External"/><Relationship Id="rId1800" Type="http://schemas.openxmlformats.org/officeDocument/2006/relationships/hyperlink" Target="https://www.kegg.jp/dbget-bin/www_bget?ko:" TargetMode="External"/><Relationship Id="rId4956" Type="http://schemas.openxmlformats.org/officeDocument/2006/relationships/hyperlink" Target="https://www.kegg.jp/kegg-bin/blastkoala_result_gene_list?id=fdcc166cff7cf902907463ff7eff1e42019cc537&amp;passwd=rLRQUz&amp;type=blastkoala&amp;code=user&amp;target=fig%7C1029756%2E3%2Epeg%2E1653" TargetMode="External"/><Relationship Id="rId7362" Type="http://schemas.openxmlformats.org/officeDocument/2006/relationships/hyperlink" Target="https://www.kegg.jp/kegg-bin/blastkoala_result_gene_list?id=fdcc166cff7cf902907463ff7eff1e42019cc537&amp;passwd=rLRQUz&amp;type=blastkoala&amp;code=user&amp;target=fig%7C1029756%2E3%2Epeg%2E2455" TargetMode="External"/><Relationship Id="rId8413" Type="http://schemas.openxmlformats.org/officeDocument/2006/relationships/hyperlink" Target="https://www.kegg.jp/dbget-bin/www_bget?ko:" TargetMode="External"/><Relationship Id="rId10343" Type="http://schemas.openxmlformats.org/officeDocument/2006/relationships/hyperlink" Target="https://www.kegg.jp/dbget-bin/www_bget?ko:" TargetMode="External"/><Relationship Id="rId3558" Type="http://schemas.openxmlformats.org/officeDocument/2006/relationships/hyperlink" Target="https://www.kegg.jp/kegg-bin/blastkoala_result_gene_list?id=fdcc166cff7cf902907463ff7eff1e42019cc537&amp;passwd=rLRQUz&amp;type=blastkoala&amp;code=user&amp;target=fig%7C1029756%2E3%2Epeg%2E1187" TargetMode="External"/><Relationship Id="rId3972" Type="http://schemas.openxmlformats.org/officeDocument/2006/relationships/hyperlink" Target="https://www.kegg.jp/kegg-bin/blastkoala_result_gene_list?id=fdcc166cff7cf902907463ff7eff1e42019cc537&amp;passwd=rLRQUz&amp;type=blastkoala&amp;code=user&amp;target=fig%7C1029756%2E3%2Epeg%2E1325" TargetMode="External"/><Relationship Id="rId4609" Type="http://schemas.openxmlformats.org/officeDocument/2006/relationships/hyperlink" Target="https://www.kegg.jp/dbget-bin/www_bget?ko:K09748" TargetMode="External"/><Relationship Id="rId7015" Type="http://schemas.openxmlformats.org/officeDocument/2006/relationships/hyperlink" Target="https://www.kegg.jp/dbget-bin/www_bget?ko:K01998" TargetMode="External"/><Relationship Id="rId479" Type="http://schemas.openxmlformats.org/officeDocument/2006/relationships/hyperlink" Target="https://www.kegg.jp/dbget-bin/www_bget?ko:K01814" TargetMode="External"/><Relationship Id="rId893" Type="http://schemas.openxmlformats.org/officeDocument/2006/relationships/hyperlink" Target="https://www.kegg.jp/dbget-bin/www_bget?ko:K03585" TargetMode="External"/><Relationship Id="rId2574" Type="http://schemas.openxmlformats.org/officeDocument/2006/relationships/hyperlink" Target="https://www.kegg.jp/kegg-bin/blastkoala_result_gene_list?id=fdcc166cff7cf902907463ff7eff1e42019cc537&amp;passwd=rLRQUz&amp;type=blastkoala&amp;code=user&amp;target=fig%7C1029756%2E3%2Epeg%2E858" TargetMode="External"/><Relationship Id="rId3625" Type="http://schemas.openxmlformats.org/officeDocument/2006/relationships/hyperlink" Target="https://www.kegg.jp/dbget-bin/www_bget?ko:" TargetMode="External"/><Relationship Id="rId6031" Type="http://schemas.openxmlformats.org/officeDocument/2006/relationships/hyperlink" Target="https://www.kegg.jp/dbget-bin/www_bget?ko:" TargetMode="External"/><Relationship Id="rId9187" Type="http://schemas.openxmlformats.org/officeDocument/2006/relationships/hyperlink" Target="https://www.kegg.jp/dbget-bin/www_bget?ko:" TargetMode="External"/><Relationship Id="rId10410" Type="http://schemas.openxmlformats.org/officeDocument/2006/relationships/hyperlink" Target="https://www.kegg.jp/kegg-bin/blastkoala_result_gene_list?id=fdcc166cff7cf902907463ff7eff1e42019cc537&amp;passwd=rLRQUz&amp;type=blastkoala&amp;code=user&amp;target=fig%7C1029756%2E3%2Epeg%2E3471" TargetMode="External"/><Relationship Id="rId546" Type="http://schemas.openxmlformats.org/officeDocument/2006/relationships/hyperlink" Target="https://www.kegg.jp/dbget-bin/www_bget?ko:" TargetMode="External"/><Relationship Id="rId1176" Type="http://schemas.openxmlformats.org/officeDocument/2006/relationships/hyperlink" Target="https://www.kegg.jp/dbget-bin/www_bget?ko:" TargetMode="External"/><Relationship Id="rId2227" Type="http://schemas.openxmlformats.org/officeDocument/2006/relationships/hyperlink" Target="https://www.kegg.jp/dbget-bin/www_bget?ko:" TargetMode="External"/><Relationship Id="rId9254" Type="http://schemas.openxmlformats.org/officeDocument/2006/relationships/hyperlink" Target="https://www.kegg.jp/dbget-bin/www_bget?ko:" TargetMode="External"/><Relationship Id="rId960" Type="http://schemas.openxmlformats.org/officeDocument/2006/relationships/hyperlink" Target="https://www.kegg.jp/dbget-bin/www_bget?ko:" TargetMode="External"/><Relationship Id="rId1243" Type="http://schemas.openxmlformats.org/officeDocument/2006/relationships/hyperlink" Target="https://www.kegg.jp/kegg-bin/blastkoala_result_gene_list?id=fdcc166cff7cf902907463ff7eff1e42019cc537&amp;passwd=rLRQUz&amp;type=blastkoala&amp;code=user&amp;target=fig%7C1029756%2E3%2Epeg%2E415" TargetMode="External"/><Relationship Id="rId1590" Type="http://schemas.openxmlformats.org/officeDocument/2006/relationships/hyperlink" Target="https://www.kegg.jp/dbget-bin/www_bget?ko:K01997" TargetMode="External"/><Relationship Id="rId2641" Type="http://schemas.openxmlformats.org/officeDocument/2006/relationships/hyperlink" Target="https://www.kegg.jp/dbget-bin/www_bget?ko:K01790" TargetMode="External"/><Relationship Id="rId4399" Type="http://schemas.openxmlformats.org/officeDocument/2006/relationships/hyperlink" Target="https://www.kegg.jp/dbget-bin/www_bget?ko:K02051" TargetMode="External"/><Relationship Id="rId5797" Type="http://schemas.openxmlformats.org/officeDocument/2006/relationships/hyperlink" Target="https://www.kegg.jp/dbget-bin/www_bget?ko:K06024" TargetMode="External"/><Relationship Id="rId6848" Type="http://schemas.openxmlformats.org/officeDocument/2006/relationships/hyperlink" Target="https://www.kegg.jp/dbget-bin/www_bget?ko:" TargetMode="External"/><Relationship Id="rId8270" Type="http://schemas.openxmlformats.org/officeDocument/2006/relationships/hyperlink" Target="https://www.kegg.jp/dbget-bin/www_bget?ko:" TargetMode="External"/><Relationship Id="rId613" Type="http://schemas.openxmlformats.org/officeDocument/2006/relationships/hyperlink" Target="https://www.kegg.jp/kegg-bin/blastkoala_result_gene_list?id=fdcc166cff7cf902907463ff7eff1e42019cc537&amp;passwd=rLRQUz&amp;type=blastkoala&amp;code=user&amp;target=fig%7C1029756%2E3%2Epeg%2E205" TargetMode="External"/><Relationship Id="rId5864" Type="http://schemas.openxmlformats.org/officeDocument/2006/relationships/hyperlink" Target="https://www.kegg.jp/dbget-bin/www_bget?ko:" TargetMode="External"/><Relationship Id="rId6915" Type="http://schemas.openxmlformats.org/officeDocument/2006/relationships/hyperlink" Target="https://www.kegg.jp/kegg-bin/blastkoala_result_gene_list?id=fdcc166cff7cf902907463ff7eff1e42019cc537&amp;passwd=rLRQUz&amp;type=blastkoala&amp;code=user&amp;target=fig%7C1029756%2E3%2Epeg%2E2306" TargetMode="External"/><Relationship Id="rId9321" Type="http://schemas.openxmlformats.org/officeDocument/2006/relationships/hyperlink" Target="https://www.kegg.jp/kegg-bin/blastkoala_result_gene_list?id=fdcc166cff7cf902907463ff7eff1e42019cc537&amp;passwd=rLRQUz&amp;type=blastkoala&amp;code=user&amp;target=fig%7C1029756%2E3%2Epeg%2E3108" TargetMode="External"/><Relationship Id="rId1310" Type="http://schemas.openxmlformats.org/officeDocument/2006/relationships/hyperlink" Target="https://www.kegg.jp/dbget-bin/www_bget?ko:K01438" TargetMode="External"/><Relationship Id="rId4466" Type="http://schemas.openxmlformats.org/officeDocument/2006/relationships/hyperlink" Target="https://www.kegg.jp/dbget-bin/www_bget?ko:" TargetMode="External"/><Relationship Id="rId4880" Type="http://schemas.openxmlformats.org/officeDocument/2006/relationships/hyperlink" Target="https://www.kegg.jp/dbget-bin/www_bget?ko:" TargetMode="External"/><Relationship Id="rId5517" Type="http://schemas.openxmlformats.org/officeDocument/2006/relationships/hyperlink" Target="https://www.kegg.jp/kegg-bin/blastkoala_result_gene_list?id=fdcc166cff7cf902907463ff7eff1e42019cc537&amp;passwd=rLRQUz&amp;type=blastkoala&amp;code=user&amp;target=fig%7C1029756%2E3%2Epeg%2E1840" TargetMode="External"/><Relationship Id="rId5931" Type="http://schemas.openxmlformats.org/officeDocument/2006/relationships/hyperlink" Target="https://www.kegg.jp/kegg-bin/blastkoala_result_gene_list?id=fdcc166cff7cf902907463ff7eff1e42019cc537&amp;passwd=rLRQUz&amp;type=blastkoala&amp;code=user&amp;target=fig%7C1029756%2E3%2Epeg%2E1978" TargetMode="External"/><Relationship Id="rId3068" Type="http://schemas.openxmlformats.org/officeDocument/2006/relationships/hyperlink" Target="https://www.kegg.jp/dbget-bin/www_bget?ko:" TargetMode="External"/><Relationship Id="rId3482" Type="http://schemas.openxmlformats.org/officeDocument/2006/relationships/hyperlink" Target="https://www.kegg.jp/dbget-bin/www_bget?ko:K01090" TargetMode="External"/><Relationship Id="rId4119" Type="http://schemas.openxmlformats.org/officeDocument/2006/relationships/hyperlink" Target="https://www.kegg.jp/kegg-bin/blastkoala_result_gene_list?id=fdcc166cff7cf902907463ff7eff1e42019cc537&amp;passwd=rLRQUz&amp;type=blastkoala&amp;code=user&amp;target=fig%7C1029756%2E3%2Epeg%2E1374" TargetMode="External"/><Relationship Id="rId4533" Type="http://schemas.openxmlformats.org/officeDocument/2006/relationships/hyperlink" Target="https://www.kegg.jp/kegg-bin/blastkoala_result_gene_list?id=fdcc166cff7cf902907463ff7eff1e42019cc537&amp;passwd=rLRQUz&amp;type=blastkoala&amp;code=user&amp;target=fig%7C1029756%2E3%2Epeg%2E1512" TargetMode="External"/><Relationship Id="rId7689" Type="http://schemas.openxmlformats.org/officeDocument/2006/relationships/hyperlink" Target="https://www.kegg.jp/kegg-bin/blastkoala_result_gene_list?id=fdcc166cff7cf902907463ff7eff1e42019cc537&amp;passwd=rLRQUz&amp;type=blastkoala&amp;code=user&amp;target=fig%7C1029756%2E3%2Epeg%2E2564" TargetMode="External"/><Relationship Id="rId2084" Type="http://schemas.openxmlformats.org/officeDocument/2006/relationships/hyperlink" Target="https://www.kegg.jp/dbget-bin/www_bget?ko:K10211" TargetMode="External"/><Relationship Id="rId3135" Type="http://schemas.openxmlformats.org/officeDocument/2006/relationships/hyperlink" Target="https://www.kegg.jp/kegg-bin/blastkoala_result_gene_list?id=fdcc166cff7cf902907463ff7eff1e42019cc537&amp;passwd=rLRQUz&amp;type=blastkoala&amp;code=user&amp;target=fig%7C1029756%2E3%2Epeg%2E1045" TargetMode="External"/><Relationship Id="rId4600" Type="http://schemas.openxmlformats.org/officeDocument/2006/relationships/hyperlink" Target="https://www.kegg.jp/dbget-bin/www_bget?ko:" TargetMode="External"/><Relationship Id="rId7756" Type="http://schemas.openxmlformats.org/officeDocument/2006/relationships/hyperlink" Target="https://www.kegg.jp/dbget-bin/www_bget?ko:K00126" TargetMode="External"/><Relationship Id="rId470" Type="http://schemas.openxmlformats.org/officeDocument/2006/relationships/hyperlink" Target="https://www.kegg.jp/dbget-bin/www_bget?ko:" TargetMode="External"/><Relationship Id="rId2151" Type="http://schemas.openxmlformats.org/officeDocument/2006/relationships/hyperlink" Target="https://www.kegg.jp/kegg-bin/blastkoala_result_gene_list?id=fdcc166cff7cf902907463ff7eff1e42019cc537&amp;passwd=rLRQUz&amp;type=blastkoala&amp;code=user&amp;target=fig%7C1029756%2E3%2Epeg%2E717" TargetMode="External"/><Relationship Id="rId3202" Type="http://schemas.openxmlformats.org/officeDocument/2006/relationships/hyperlink" Target="https://www.kegg.jp/dbget-bin/www_bget?ko:K03437" TargetMode="External"/><Relationship Id="rId6358" Type="http://schemas.openxmlformats.org/officeDocument/2006/relationships/hyperlink" Target="https://www.kegg.jp/dbget-bin/www_bget?ko:" TargetMode="External"/><Relationship Id="rId7409" Type="http://schemas.openxmlformats.org/officeDocument/2006/relationships/hyperlink" Target="https://www.kegg.jp/dbget-bin/www_bget?ko:K04771" TargetMode="External"/><Relationship Id="rId8807" Type="http://schemas.openxmlformats.org/officeDocument/2006/relationships/hyperlink" Target="https://www.kegg.jp/dbget-bin/www_bget?ko:" TargetMode="External"/><Relationship Id="rId123" Type="http://schemas.openxmlformats.org/officeDocument/2006/relationships/hyperlink" Target="https://www.kegg.jp/dbget-bin/www_bget?ko:" TargetMode="External"/><Relationship Id="rId5374" Type="http://schemas.openxmlformats.org/officeDocument/2006/relationships/hyperlink" Target="https://www.kegg.jp/dbget-bin/www_bget?ko:K05802" TargetMode="External"/><Relationship Id="rId6772" Type="http://schemas.openxmlformats.org/officeDocument/2006/relationships/hyperlink" Target="https://www.kegg.jp/dbget-bin/www_bget?ko:K01658" TargetMode="External"/><Relationship Id="rId7823" Type="http://schemas.openxmlformats.org/officeDocument/2006/relationships/hyperlink" Target="https://www.kegg.jp/dbget-bin/www_bget?ko:K06402" TargetMode="External"/><Relationship Id="rId2968" Type="http://schemas.openxmlformats.org/officeDocument/2006/relationships/hyperlink" Target="https://www.kegg.jp/dbget-bin/www_bget?ko:" TargetMode="External"/><Relationship Id="rId5027" Type="http://schemas.openxmlformats.org/officeDocument/2006/relationships/hyperlink" Target="https://www.kegg.jp/dbget-bin/www_bget?ko:" TargetMode="External"/><Relationship Id="rId6425" Type="http://schemas.openxmlformats.org/officeDocument/2006/relationships/hyperlink" Target="https://www.kegg.jp/dbget-bin/www_bget?ko:" TargetMode="External"/><Relationship Id="rId9995" Type="http://schemas.openxmlformats.org/officeDocument/2006/relationships/hyperlink" Target="https://www.kegg.jp/dbget-bin/www_bget?ko:" TargetMode="External"/><Relationship Id="rId1984" Type="http://schemas.openxmlformats.org/officeDocument/2006/relationships/hyperlink" Target="https://www.kegg.jp/dbget-bin/www_bget?ko:K07140" TargetMode="External"/><Relationship Id="rId4390" Type="http://schemas.openxmlformats.org/officeDocument/2006/relationships/hyperlink" Target="https://www.kegg.jp/dbget-bin/www_bget?ko:" TargetMode="External"/><Relationship Id="rId5441" Type="http://schemas.openxmlformats.org/officeDocument/2006/relationships/hyperlink" Target="https://www.kegg.jp/dbget-bin/www_bget?ko:" TargetMode="External"/><Relationship Id="rId8597" Type="http://schemas.openxmlformats.org/officeDocument/2006/relationships/hyperlink" Target="https://www.kegg.jp/dbget-bin/www_bget?ko:" TargetMode="External"/><Relationship Id="rId9648" Type="http://schemas.openxmlformats.org/officeDocument/2006/relationships/hyperlink" Target="https://www.kegg.jp/kegg-bin/blastkoala_result_gene_list?id=fdcc166cff7cf902907463ff7eff1e42019cc537&amp;passwd=rLRQUz&amp;type=blastkoala&amp;code=user&amp;target=fig%7C1029756%2E3%2Epeg%2E3217" TargetMode="External"/><Relationship Id="rId1637" Type="http://schemas.openxmlformats.org/officeDocument/2006/relationships/hyperlink" Target="https://www.kegg.jp/dbget-bin/www_bget?ko:" TargetMode="External"/><Relationship Id="rId4043" Type="http://schemas.openxmlformats.org/officeDocument/2006/relationships/hyperlink" Target="https://www.kegg.jp/dbget-bin/www_bget?ko:" TargetMode="External"/><Relationship Id="rId7199" Type="http://schemas.openxmlformats.org/officeDocument/2006/relationships/hyperlink" Target="https://www.kegg.jp/dbget-bin/www_bget?ko:" TargetMode="External"/><Relationship Id="rId8664" Type="http://schemas.openxmlformats.org/officeDocument/2006/relationships/hyperlink" Target="https://www.kegg.jp/kegg-bin/blastkoala_result_gene_list?id=fdcc166cff7cf902907463ff7eff1e42019cc537&amp;passwd=rLRQUz&amp;type=blastkoala&amp;code=user&amp;target=fig%7C1029756%2E3%2Epeg%2E2889" TargetMode="External"/><Relationship Id="rId9715" Type="http://schemas.openxmlformats.org/officeDocument/2006/relationships/hyperlink" Target="https://www.kegg.jp/dbget-bin/www_bget?ko:K12574" TargetMode="External"/><Relationship Id="rId10594" Type="http://schemas.openxmlformats.org/officeDocument/2006/relationships/hyperlink" Target="https://www.kegg.jp/dbget-bin/www_bget?ko:K07058" TargetMode="External"/><Relationship Id="rId1704" Type="http://schemas.openxmlformats.org/officeDocument/2006/relationships/hyperlink" Target="https://www.kegg.jp/dbget-bin/www_bget?ko:" TargetMode="External"/><Relationship Id="rId4110" Type="http://schemas.openxmlformats.org/officeDocument/2006/relationships/hyperlink" Target="https://www.kegg.jp/kegg-bin/blastkoala_result_gene_list?id=fdcc166cff7cf902907463ff7eff1e42019cc537&amp;passwd=rLRQUz&amp;type=blastkoala&amp;code=user&amp;target=fig%7C1029756%2E3%2Epeg%2E1371" TargetMode="External"/><Relationship Id="rId7266" Type="http://schemas.openxmlformats.org/officeDocument/2006/relationships/hyperlink" Target="https://www.kegg.jp/kegg-bin/blastkoala_result_gene_list?id=fdcc166cff7cf902907463ff7eff1e42019cc537&amp;passwd=rLRQUz&amp;type=blastkoala&amp;code=user&amp;target=fig%7C1029756%2E3%2Epeg%2E2423" TargetMode="External"/><Relationship Id="rId7680" Type="http://schemas.openxmlformats.org/officeDocument/2006/relationships/hyperlink" Target="https://www.kegg.jp/kegg-bin/blastkoala_result_gene_list?id=fdcc166cff7cf902907463ff7eff1e42019cc537&amp;passwd=rLRQUz&amp;type=blastkoala&amp;code=user&amp;target=fig%7C1029756%2E3%2Epeg%2E2561" TargetMode="External"/><Relationship Id="rId8317" Type="http://schemas.openxmlformats.org/officeDocument/2006/relationships/hyperlink" Target="https://www.kegg.jp/dbget-bin/www_bget?ko:" TargetMode="External"/><Relationship Id="rId8731" Type="http://schemas.openxmlformats.org/officeDocument/2006/relationships/hyperlink" Target="https://www.kegg.jp/dbget-bin/www_bget?ko:" TargetMode="External"/><Relationship Id="rId10247" Type="http://schemas.openxmlformats.org/officeDocument/2006/relationships/hyperlink" Target="https://www.kegg.jp/dbget-bin/www_bget?ko:" TargetMode="External"/><Relationship Id="rId6282" Type="http://schemas.openxmlformats.org/officeDocument/2006/relationships/hyperlink" Target="https://www.kegg.jp/kegg-bin/blastkoala_result_gene_list?id=fdcc166cff7cf902907463ff7eff1e42019cc537&amp;passwd=rLRQUz&amp;type=blastkoala&amp;code=user&amp;target=fig%7C1029756%2E3%2Epeg%2E2095" TargetMode="External"/><Relationship Id="rId7333" Type="http://schemas.openxmlformats.org/officeDocument/2006/relationships/hyperlink" Target="https://www.kegg.jp/dbget-bin/www_bget?ko:" TargetMode="External"/><Relationship Id="rId797" Type="http://schemas.openxmlformats.org/officeDocument/2006/relationships/hyperlink" Target="https://www.kegg.jp/dbget-bin/www_bget?ko:" TargetMode="External"/><Relationship Id="rId2478" Type="http://schemas.openxmlformats.org/officeDocument/2006/relationships/hyperlink" Target="https://www.kegg.jp/kegg-bin/blastkoala_result_gene_list?id=fdcc166cff7cf902907463ff7eff1e42019cc537&amp;passwd=rLRQUz&amp;type=blastkoala&amp;code=user&amp;target=fig%7C1029756%2E3%2Epeg%2E826" TargetMode="External"/><Relationship Id="rId3876" Type="http://schemas.openxmlformats.org/officeDocument/2006/relationships/hyperlink" Target="https://www.kegg.jp/kegg-bin/blastkoala_result_gene_list?id=fdcc166cff7cf902907463ff7eff1e42019cc537&amp;passwd=rLRQUz&amp;type=blastkoala&amp;code=user&amp;target=fig%7C1029756%2E3%2Epeg%2E1293" TargetMode="External"/><Relationship Id="rId4927" Type="http://schemas.openxmlformats.org/officeDocument/2006/relationships/hyperlink" Target="https://www.kegg.jp/dbget-bin/www_bget?ko:" TargetMode="External"/><Relationship Id="rId10314" Type="http://schemas.openxmlformats.org/officeDocument/2006/relationships/hyperlink" Target="https://www.kegg.jp/kegg-bin/blastkoala_result_gene_list?id=fdcc166cff7cf902907463ff7eff1e42019cc537&amp;passwd=rLRQUz&amp;type=blastkoala&amp;code=user&amp;target=fig%7C1029756%2E3%2Epeg%2E3439" TargetMode="External"/><Relationship Id="rId2892" Type="http://schemas.openxmlformats.org/officeDocument/2006/relationships/hyperlink" Target="https://www.kegg.jp/kegg-bin/blastkoala_result_gene_list?id=fdcc166cff7cf902907463ff7eff1e42019cc537&amp;passwd=rLRQUz&amp;type=blastkoala&amp;code=user&amp;target=fig%7C1029756%2E3%2Epeg%2E964" TargetMode="External"/><Relationship Id="rId3529" Type="http://schemas.openxmlformats.org/officeDocument/2006/relationships/hyperlink" Target="https://www.kegg.jp/dbget-bin/www_bget?ko:" TargetMode="External"/><Relationship Id="rId3943" Type="http://schemas.openxmlformats.org/officeDocument/2006/relationships/hyperlink" Target="https://www.kegg.jp/dbget-bin/www_bget?ko:" TargetMode="External"/><Relationship Id="rId6002" Type="http://schemas.openxmlformats.org/officeDocument/2006/relationships/hyperlink" Target="https://www.kegg.jp/dbget-bin/www_bget?ko:" TargetMode="External"/><Relationship Id="rId7400" Type="http://schemas.openxmlformats.org/officeDocument/2006/relationships/hyperlink" Target="https://www.kegg.jp/dbget-bin/www_bget?ko:K06080" TargetMode="External"/><Relationship Id="rId9158" Type="http://schemas.openxmlformats.org/officeDocument/2006/relationships/hyperlink" Target="https://www.kegg.jp/dbget-bin/www_bget?ko:" TargetMode="External"/><Relationship Id="rId864" Type="http://schemas.openxmlformats.org/officeDocument/2006/relationships/hyperlink" Target="https://www.kegg.jp/dbget-bin/www_bget?ko:" TargetMode="External"/><Relationship Id="rId1494" Type="http://schemas.openxmlformats.org/officeDocument/2006/relationships/hyperlink" Target="https://www.kegg.jp/dbget-bin/www_bget?ko:" TargetMode="External"/><Relationship Id="rId2545" Type="http://schemas.openxmlformats.org/officeDocument/2006/relationships/hyperlink" Target="https://www.kegg.jp/dbget-bin/www_bget?ko:" TargetMode="External"/><Relationship Id="rId9572" Type="http://schemas.openxmlformats.org/officeDocument/2006/relationships/hyperlink" Target="https://www.kegg.jp/dbget-bin/www_bget?ko:" TargetMode="External"/><Relationship Id="rId517" Type="http://schemas.openxmlformats.org/officeDocument/2006/relationships/hyperlink" Target="https://www.kegg.jp/kegg-bin/blastkoala_result_gene_list?id=fdcc166cff7cf902907463ff7eff1e42019cc537&amp;passwd=rLRQUz&amp;type=blastkoala&amp;code=user&amp;target=fig%7C1029756%2E3%2Epeg%2E173" TargetMode="External"/><Relationship Id="rId931" Type="http://schemas.openxmlformats.org/officeDocument/2006/relationships/hyperlink" Target="https://www.kegg.jp/kegg-bin/blastkoala_result_gene_list?id=fdcc166cff7cf902907463ff7eff1e42019cc537&amp;passwd=rLRQUz&amp;type=blastkoala&amp;code=user&amp;target=fig%7C1029756%2E3%2Epeg%2E311" TargetMode="External"/><Relationship Id="rId1147" Type="http://schemas.openxmlformats.org/officeDocument/2006/relationships/hyperlink" Target="https://www.kegg.jp/kegg-bin/blastkoala_result_gene_list?id=fdcc166cff7cf902907463ff7eff1e42019cc537&amp;passwd=rLRQUz&amp;type=blastkoala&amp;code=user&amp;target=fig%7C1029756%2E3%2Epeg%2E383" TargetMode="External"/><Relationship Id="rId1561" Type="http://schemas.openxmlformats.org/officeDocument/2006/relationships/hyperlink" Target="https://www.kegg.jp/kegg-bin/blastkoala_result_gene_list?id=fdcc166cff7cf902907463ff7eff1e42019cc537&amp;passwd=rLRQUz&amp;type=blastkoala&amp;code=user&amp;target=fig%7C1029756%2E3%2Epeg%2E521" TargetMode="External"/><Relationship Id="rId2612" Type="http://schemas.openxmlformats.org/officeDocument/2006/relationships/hyperlink" Target="https://www.kegg.jp/dbget-bin/www_bget?ko:" TargetMode="External"/><Relationship Id="rId5768" Type="http://schemas.openxmlformats.org/officeDocument/2006/relationships/hyperlink" Target="https://www.kegg.jp/dbget-bin/www_bget?ko:" TargetMode="External"/><Relationship Id="rId6819" Type="http://schemas.openxmlformats.org/officeDocument/2006/relationships/hyperlink" Target="https://www.kegg.jp/kegg-bin/blastkoala_result_gene_list?id=fdcc166cff7cf902907463ff7eff1e42019cc537&amp;passwd=rLRQUz&amp;type=blastkoala&amp;code=user&amp;target=fig%7C1029756%2E3%2Epeg%2E2274" TargetMode="External"/><Relationship Id="rId8174" Type="http://schemas.openxmlformats.org/officeDocument/2006/relationships/hyperlink" Target="https://www.kegg.jp/dbget-bin/www_bget?ko:" TargetMode="External"/><Relationship Id="rId9225" Type="http://schemas.openxmlformats.org/officeDocument/2006/relationships/hyperlink" Target="https://www.kegg.jp/kegg-bin/blastkoala_result_gene_list?id=fdcc166cff7cf902907463ff7eff1e42019cc537&amp;passwd=rLRQUz&amp;type=blastkoala&amp;code=user&amp;target=fig%7C1029756%2E3%2Epeg%2E3076" TargetMode="External"/><Relationship Id="rId1214" Type="http://schemas.openxmlformats.org/officeDocument/2006/relationships/hyperlink" Target="https://www.kegg.jp/dbget-bin/www_bget?ko:" TargetMode="External"/><Relationship Id="rId4784" Type="http://schemas.openxmlformats.org/officeDocument/2006/relationships/hyperlink" Target="https://www.kegg.jp/dbget-bin/www_bget?ko:" TargetMode="External"/><Relationship Id="rId5835" Type="http://schemas.openxmlformats.org/officeDocument/2006/relationships/hyperlink" Target="https://www.kegg.jp/kegg-bin/blastkoala_result_gene_list?id=fdcc166cff7cf902907463ff7eff1e42019cc537&amp;passwd=rLRQUz&amp;type=blastkoala&amp;code=user&amp;target=fig%7C1029756%2E3%2Epeg%2E1946" TargetMode="External"/><Relationship Id="rId7190" Type="http://schemas.openxmlformats.org/officeDocument/2006/relationships/hyperlink" Target="https://www.kegg.jp/dbget-bin/www_bget?ko:" TargetMode="External"/><Relationship Id="rId8241" Type="http://schemas.openxmlformats.org/officeDocument/2006/relationships/hyperlink" Target="https://www.kegg.jp/kegg-bin/blastkoala_result_gene_list?id=fdcc166cff7cf902907463ff7eff1e42019cc537&amp;passwd=rLRQUz&amp;type=blastkoala&amp;code=user&amp;target=fig%7C1029756%2E3%2Epeg%2E2748" TargetMode="External"/><Relationship Id="rId10171" Type="http://schemas.openxmlformats.org/officeDocument/2006/relationships/hyperlink" Target="https://www.kegg.jp/dbget-bin/www_bget?ko:K07566" TargetMode="External"/><Relationship Id="rId3386" Type="http://schemas.openxmlformats.org/officeDocument/2006/relationships/hyperlink" Target="https://www.kegg.jp/dbget-bin/www_bget?ko:" TargetMode="External"/><Relationship Id="rId4437" Type="http://schemas.openxmlformats.org/officeDocument/2006/relationships/hyperlink" Target="https://www.kegg.jp/kegg-bin/blastkoala_result_gene_list?id=fdcc166cff7cf902907463ff7eff1e42019cc537&amp;passwd=rLRQUz&amp;type=blastkoala&amp;code=user&amp;target=fig%7C1029756%2E3%2Epeg%2E1480" TargetMode="External"/><Relationship Id="rId3039" Type="http://schemas.openxmlformats.org/officeDocument/2006/relationships/hyperlink" Target="https://www.kegg.jp/kegg-bin/blastkoala_result_gene_list?id=fdcc166cff7cf902907463ff7eff1e42019cc537&amp;passwd=rLRQUz&amp;type=blastkoala&amp;code=user&amp;target=fig%7C1029756%2E3%2Epeg%2E1013" TargetMode="External"/><Relationship Id="rId3453" Type="http://schemas.openxmlformats.org/officeDocument/2006/relationships/hyperlink" Target="https://www.kegg.jp/kegg-bin/blastkoala_result_gene_list?id=fdcc166cff7cf902907463ff7eff1e42019cc537&amp;passwd=rLRQUz&amp;type=blastkoala&amp;code=user&amp;target=fig%7C1029756%2E3%2Epeg%2E1151" TargetMode="External"/><Relationship Id="rId4851" Type="http://schemas.openxmlformats.org/officeDocument/2006/relationships/hyperlink" Target="https://www.kegg.jp/kegg-bin/blastkoala_result_gene_list?id=fdcc166cff7cf902907463ff7eff1e42019cc537&amp;passwd=rLRQUz&amp;type=blastkoala&amp;code=user&amp;target=fig%7C1029756%2E3%2Epeg%2E1618" TargetMode="External"/><Relationship Id="rId5902" Type="http://schemas.openxmlformats.org/officeDocument/2006/relationships/hyperlink" Target="https://www.kegg.jp/dbget-bin/www_bget?ko:" TargetMode="External"/><Relationship Id="rId374" Type="http://schemas.openxmlformats.org/officeDocument/2006/relationships/hyperlink" Target="https://www.kegg.jp/dbget-bin/www_bget?ko:K00891" TargetMode="External"/><Relationship Id="rId2055" Type="http://schemas.openxmlformats.org/officeDocument/2006/relationships/hyperlink" Target="https://www.kegg.jp/kegg-bin/blastkoala_result_gene_list?id=fdcc166cff7cf902907463ff7eff1e42019cc537&amp;passwd=rLRQUz&amp;type=blastkoala&amp;code=user&amp;target=fig%7C1029756%2E3%2Epeg%2E685" TargetMode="External"/><Relationship Id="rId3106" Type="http://schemas.openxmlformats.org/officeDocument/2006/relationships/hyperlink" Target="https://www.kegg.jp/dbget-bin/www_bget?ko:K00684" TargetMode="External"/><Relationship Id="rId4504" Type="http://schemas.openxmlformats.org/officeDocument/2006/relationships/hyperlink" Target="https://www.kegg.jp/dbget-bin/www_bget?ko:K04748" TargetMode="External"/><Relationship Id="rId9082" Type="http://schemas.openxmlformats.org/officeDocument/2006/relationships/hyperlink" Target="https://www.kegg.jp/dbget-bin/www_bget?ko:K07447" TargetMode="External"/><Relationship Id="rId3520" Type="http://schemas.openxmlformats.org/officeDocument/2006/relationships/hyperlink" Target="https://www.kegg.jp/dbget-bin/www_bget?ko:K06187" TargetMode="External"/><Relationship Id="rId6676" Type="http://schemas.openxmlformats.org/officeDocument/2006/relationships/hyperlink" Target="https://www.kegg.jp/dbget-bin/www_bget?ko:K07712" TargetMode="External"/><Relationship Id="rId7727" Type="http://schemas.openxmlformats.org/officeDocument/2006/relationships/hyperlink" Target="https://www.kegg.jp/dbget-bin/www_bget?ko:K07114" TargetMode="External"/><Relationship Id="rId441" Type="http://schemas.openxmlformats.org/officeDocument/2006/relationships/hyperlink" Target="https://www.kegg.jp/dbget-bin/www_bget?ko:" TargetMode="External"/><Relationship Id="rId1071" Type="http://schemas.openxmlformats.org/officeDocument/2006/relationships/hyperlink" Target="https://www.kegg.jp/dbget-bin/www_bget?ko:" TargetMode="External"/><Relationship Id="rId2122" Type="http://schemas.openxmlformats.org/officeDocument/2006/relationships/hyperlink" Target="https://www.kegg.jp/dbget-bin/www_bget?ko:K10778" TargetMode="External"/><Relationship Id="rId5278" Type="http://schemas.openxmlformats.org/officeDocument/2006/relationships/hyperlink" Target="https://www.kegg.jp/dbget-bin/www_bget?ko:" TargetMode="External"/><Relationship Id="rId5692" Type="http://schemas.openxmlformats.org/officeDocument/2006/relationships/hyperlink" Target="https://www.kegg.jp/dbget-bin/www_bget?ko:" TargetMode="External"/><Relationship Id="rId6329" Type="http://schemas.openxmlformats.org/officeDocument/2006/relationships/hyperlink" Target="https://www.kegg.jp/dbget-bin/www_bget?ko:" TargetMode="External"/><Relationship Id="rId6743" Type="http://schemas.openxmlformats.org/officeDocument/2006/relationships/hyperlink" Target="https://www.kegg.jp/dbget-bin/www_bget?ko:" TargetMode="External"/><Relationship Id="rId9899" Type="http://schemas.openxmlformats.org/officeDocument/2006/relationships/hyperlink" Target="https://www.kegg.jp/dbget-bin/www_bget?ko:K02343" TargetMode="External"/><Relationship Id="rId1888" Type="http://schemas.openxmlformats.org/officeDocument/2006/relationships/hyperlink" Target="https://www.kegg.jp/kegg-bin/blastkoala_result_gene_list?id=fdcc166cff7cf902907463ff7eff1e42019cc537&amp;passwd=rLRQUz&amp;type=blastkoala&amp;code=user&amp;target=fig%7C1029756%2E3%2Epeg%2E630" TargetMode="External"/><Relationship Id="rId2939" Type="http://schemas.openxmlformats.org/officeDocument/2006/relationships/hyperlink" Target="https://www.kegg.jp/dbget-bin/www_bget?ko:K13924" TargetMode="External"/><Relationship Id="rId4294" Type="http://schemas.openxmlformats.org/officeDocument/2006/relationships/hyperlink" Target="https://www.kegg.jp/dbget-bin/www_bget?ko:K07302" TargetMode="External"/><Relationship Id="rId5345" Type="http://schemas.openxmlformats.org/officeDocument/2006/relationships/hyperlink" Target="https://www.kegg.jp/dbget-bin/www_bget?ko:K01993" TargetMode="External"/><Relationship Id="rId6810" Type="http://schemas.openxmlformats.org/officeDocument/2006/relationships/hyperlink" Target="https://www.kegg.jp/kegg-bin/blastkoala_result_gene_list?id=fdcc166cff7cf902907463ff7eff1e42019cc537&amp;passwd=rLRQUz&amp;type=blastkoala&amp;code=user&amp;target=fig%7C1029756%2E3%2Epeg%2E2271" TargetMode="External"/><Relationship Id="rId9966" Type="http://schemas.openxmlformats.org/officeDocument/2006/relationships/hyperlink" Target="https://www.kegg.jp/kegg-bin/blastkoala_result_gene_list?id=fdcc166cff7cf902907463ff7eff1e42019cc537&amp;passwd=rLRQUz&amp;type=blastkoala&amp;code=user&amp;target=fig%7C1029756%2E3%2Epeg%2E3323" TargetMode="External"/><Relationship Id="rId4361" Type="http://schemas.openxmlformats.org/officeDocument/2006/relationships/hyperlink" Target="https://www.kegg.jp/dbget-bin/www_bget?ko:" TargetMode="External"/><Relationship Id="rId5412" Type="http://schemas.openxmlformats.org/officeDocument/2006/relationships/hyperlink" Target="https://www.kegg.jp/kegg-bin/blastkoala_result_gene_list?id=fdcc166cff7cf902907463ff7eff1e42019cc537&amp;passwd=rLRQUz&amp;type=blastkoala&amp;code=user&amp;target=fig%7C1029756%2E3%2Epeg%2E1805" TargetMode="External"/><Relationship Id="rId8568" Type="http://schemas.openxmlformats.org/officeDocument/2006/relationships/hyperlink" Target="https://www.kegg.jp/kegg-bin/blastkoala_result_gene_list?id=fdcc166cff7cf902907463ff7eff1e42019cc537&amp;passwd=rLRQUz&amp;type=blastkoala&amp;code=user&amp;target=fig%7C1029756%2E3%2Epeg%2E2857" TargetMode="External"/><Relationship Id="rId9619" Type="http://schemas.openxmlformats.org/officeDocument/2006/relationships/hyperlink" Target="https://www.kegg.jp/dbget-bin/www_bget?ko:K07685" TargetMode="External"/><Relationship Id="rId1955" Type="http://schemas.openxmlformats.org/officeDocument/2006/relationships/hyperlink" Target="https://www.kegg.jp/dbget-bin/www_bget?ko:" TargetMode="External"/><Relationship Id="rId4014" Type="http://schemas.openxmlformats.org/officeDocument/2006/relationships/hyperlink" Target="https://www.kegg.jp/kegg-bin/blastkoala_result_gene_list?id=fdcc166cff7cf902907463ff7eff1e42019cc537&amp;passwd=rLRQUz&amp;type=blastkoala&amp;code=user&amp;target=fig%7C1029756%2E3%2Epeg%2E1339" TargetMode="External"/><Relationship Id="rId7584" Type="http://schemas.openxmlformats.org/officeDocument/2006/relationships/hyperlink" Target="https://www.kegg.jp/kegg-bin/blastkoala_result_gene_list?id=fdcc166cff7cf902907463ff7eff1e42019cc537&amp;passwd=rLRQUz&amp;type=blastkoala&amp;code=user&amp;target=fig%7C1029756%2E3%2Epeg%2E2529" TargetMode="External"/><Relationship Id="rId8982" Type="http://schemas.openxmlformats.org/officeDocument/2006/relationships/hyperlink" Target="https://www.kegg.jp/kegg-bin/blastkoala_result_gene_list?id=fdcc166cff7cf902907463ff7eff1e42019cc537&amp;passwd=rLRQUz&amp;type=blastkoala&amp;code=user&amp;target=fig%7C1029756%2E3%2Epeg%2E2995" TargetMode="External"/><Relationship Id="rId10498" Type="http://schemas.openxmlformats.org/officeDocument/2006/relationships/hyperlink" Target="https://www.kegg.jp/dbget-bin/www_bget?ko:K05788" TargetMode="External"/><Relationship Id="rId1608" Type="http://schemas.openxmlformats.org/officeDocument/2006/relationships/hyperlink" Target="https://www.kegg.jp/dbget-bin/www_bget?ko:K09773" TargetMode="External"/><Relationship Id="rId3030" Type="http://schemas.openxmlformats.org/officeDocument/2006/relationships/hyperlink" Target="https://www.kegg.jp/kegg-bin/blastkoala_result_gene_list?id=fdcc166cff7cf902907463ff7eff1e42019cc537&amp;passwd=rLRQUz&amp;type=blastkoala&amp;code=user&amp;target=fig%7C1029756%2E3%2Epeg%2E1010" TargetMode="External"/><Relationship Id="rId6186" Type="http://schemas.openxmlformats.org/officeDocument/2006/relationships/hyperlink" Target="https://www.kegg.jp/kegg-bin/blastkoala_result_gene_list?id=fdcc166cff7cf902907463ff7eff1e42019cc537&amp;passwd=rLRQUz&amp;type=blastkoala&amp;code=user&amp;target=fig%7C1029756%2E3%2Epeg%2E2063" TargetMode="External"/><Relationship Id="rId7237" Type="http://schemas.openxmlformats.org/officeDocument/2006/relationships/hyperlink" Target="https://www.kegg.jp/dbget-bin/www_bget?ko:K03669" TargetMode="External"/><Relationship Id="rId8635" Type="http://schemas.openxmlformats.org/officeDocument/2006/relationships/hyperlink" Target="https://www.kegg.jp/dbget-bin/www_bget?ko:K01916" TargetMode="External"/><Relationship Id="rId10565" Type="http://schemas.openxmlformats.org/officeDocument/2006/relationships/hyperlink" Target="https://www.kegg.jp/dbget-bin/www_bget?ko:" TargetMode="External"/><Relationship Id="rId7651" Type="http://schemas.openxmlformats.org/officeDocument/2006/relationships/hyperlink" Target="https://www.kegg.jp/dbget-bin/www_bget?ko:" TargetMode="External"/><Relationship Id="rId8702" Type="http://schemas.openxmlformats.org/officeDocument/2006/relationships/hyperlink" Target="https://www.kegg.jp/dbget-bin/www_bget?ko:K03406" TargetMode="External"/><Relationship Id="rId10218" Type="http://schemas.openxmlformats.org/officeDocument/2006/relationships/hyperlink" Target="https://www.kegg.jp/kegg-bin/blastkoala_result_gene_list?id=fdcc166cff7cf902907463ff7eff1e42019cc537&amp;passwd=rLRQUz&amp;type=blastkoala&amp;code=user&amp;target=fig%7C1029756%2E3%2Epeg%2E3407" TargetMode="External"/><Relationship Id="rId10632" Type="http://schemas.openxmlformats.org/officeDocument/2006/relationships/hyperlink" Target="https://www.kegg.jp/kegg-bin/blastkoala_result_gene_list?id=fdcc166cff7cf902907463ff7eff1e42019cc537&amp;passwd=rLRQUz&amp;type=blastkoala&amp;code=user&amp;target=fig%7C1029756%2E3%2Epeg%2E3545" TargetMode="External"/><Relationship Id="rId2796" Type="http://schemas.openxmlformats.org/officeDocument/2006/relationships/hyperlink" Target="https://www.kegg.jp/kegg-bin/blastkoala_result_gene_list?id=fdcc166cff7cf902907463ff7eff1e42019cc537&amp;passwd=rLRQUz&amp;type=blastkoala&amp;code=user&amp;target=fig%7C1029756%2E3%2Epeg%2E932" TargetMode="External"/><Relationship Id="rId3847" Type="http://schemas.openxmlformats.org/officeDocument/2006/relationships/hyperlink" Target="https://www.kegg.jp/dbget-bin/www_bget?ko:K00015" TargetMode="External"/><Relationship Id="rId6253" Type="http://schemas.openxmlformats.org/officeDocument/2006/relationships/hyperlink" Target="https://www.kegg.jp/dbget-bin/www_bget?ko:K09159" TargetMode="External"/><Relationship Id="rId7304" Type="http://schemas.openxmlformats.org/officeDocument/2006/relationships/hyperlink" Target="https://www.kegg.jp/dbget-bin/www_bget?ko:K01999" TargetMode="External"/><Relationship Id="rId768" Type="http://schemas.openxmlformats.org/officeDocument/2006/relationships/hyperlink" Target="https://www.kegg.jp/dbget-bin/www_bget?ko:" TargetMode="External"/><Relationship Id="rId1398" Type="http://schemas.openxmlformats.org/officeDocument/2006/relationships/hyperlink" Target="https://www.kegg.jp/dbget-bin/www_bget?ko:" TargetMode="External"/><Relationship Id="rId2449" Type="http://schemas.openxmlformats.org/officeDocument/2006/relationships/hyperlink" Target="https://www.kegg.jp/dbget-bin/www_bget?ko:" TargetMode="External"/><Relationship Id="rId2863" Type="http://schemas.openxmlformats.org/officeDocument/2006/relationships/hyperlink" Target="https://www.kegg.jp/dbget-bin/www_bget?ko:K03496" TargetMode="External"/><Relationship Id="rId3914" Type="http://schemas.openxmlformats.org/officeDocument/2006/relationships/hyperlink" Target="https://www.kegg.jp/dbget-bin/www_bget?ko:" TargetMode="External"/><Relationship Id="rId6320" Type="http://schemas.openxmlformats.org/officeDocument/2006/relationships/hyperlink" Target="https://www.kegg.jp/dbget-bin/www_bget?ko:" TargetMode="External"/><Relationship Id="rId9476" Type="http://schemas.openxmlformats.org/officeDocument/2006/relationships/hyperlink" Target="https://www.kegg.jp/dbget-bin/www_bget?ko:" TargetMode="External"/><Relationship Id="rId9890" Type="http://schemas.openxmlformats.org/officeDocument/2006/relationships/hyperlink" Target="https://www.kegg.jp/dbget-bin/www_bget?ko:" TargetMode="External"/><Relationship Id="rId835" Type="http://schemas.openxmlformats.org/officeDocument/2006/relationships/hyperlink" Target="https://www.kegg.jp/kegg-bin/blastkoala_result_gene_list?id=fdcc166cff7cf902907463ff7eff1e42019cc537&amp;passwd=rLRQUz&amp;type=blastkoala&amp;code=user&amp;target=fig%7C1029756%2E3%2Epeg%2E279" TargetMode="External"/><Relationship Id="rId1465" Type="http://schemas.openxmlformats.org/officeDocument/2006/relationships/hyperlink" Target="https://www.kegg.jp/kegg-bin/blastkoala_result_gene_list?id=fdcc166cff7cf902907463ff7eff1e42019cc537&amp;passwd=rLRQUz&amp;type=blastkoala&amp;code=user&amp;target=fig%7C1029756%2E3%2Epeg%2E489" TargetMode="External"/><Relationship Id="rId2516" Type="http://schemas.openxmlformats.org/officeDocument/2006/relationships/hyperlink" Target="https://www.kegg.jp/dbget-bin/www_bget?ko:" TargetMode="External"/><Relationship Id="rId8078" Type="http://schemas.openxmlformats.org/officeDocument/2006/relationships/hyperlink" Target="https://www.kegg.jp/dbget-bin/www_bget?ko:" TargetMode="External"/><Relationship Id="rId8492" Type="http://schemas.openxmlformats.org/officeDocument/2006/relationships/hyperlink" Target="https://www.kegg.jp/dbget-bin/www_bget?ko:" TargetMode="External"/><Relationship Id="rId9129" Type="http://schemas.openxmlformats.org/officeDocument/2006/relationships/hyperlink" Target="https://www.kegg.jp/kegg-bin/blastkoala_result_gene_list?id=fdcc166cff7cf902907463ff7eff1e42019cc537&amp;passwd=rLRQUz&amp;type=blastkoala&amp;code=user&amp;target=fig%7C1029756%2E3%2Epeg%2E3044" TargetMode="External"/><Relationship Id="rId9543" Type="http://schemas.openxmlformats.org/officeDocument/2006/relationships/hyperlink" Target="https://www.kegg.jp/kegg-bin/blastkoala_result_gene_list?id=fdcc166cff7cf902907463ff7eff1e42019cc537&amp;passwd=rLRQUz&amp;type=blastkoala&amp;code=user&amp;target=fig%7C1029756%2E3%2Epeg%2E3182" TargetMode="External"/><Relationship Id="rId1118" Type="http://schemas.openxmlformats.org/officeDocument/2006/relationships/hyperlink" Target="https://www.kegg.jp/dbget-bin/www_bget?ko:" TargetMode="External"/><Relationship Id="rId1532" Type="http://schemas.openxmlformats.org/officeDocument/2006/relationships/hyperlink" Target="https://www.kegg.jp/dbget-bin/www_bget?ko:" TargetMode="External"/><Relationship Id="rId2930" Type="http://schemas.openxmlformats.org/officeDocument/2006/relationships/hyperlink" Target="https://www.kegg.jp/dbget-bin/www_bget?ko:" TargetMode="External"/><Relationship Id="rId4688" Type="http://schemas.openxmlformats.org/officeDocument/2006/relationships/hyperlink" Target="https://www.kegg.jp/dbget-bin/www_bget?ko:" TargetMode="External"/><Relationship Id="rId7094" Type="http://schemas.openxmlformats.org/officeDocument/2006/relationships/hyperlink" Target="https://www.kegg.jp/dbget-bin/www_bget?ko:" TargetMode="External"/><Relationship Id="rId8145" Type="http://schemas.openxmlformats.org/officeDocument/2006/relationships/hyperlink" Target="https://www.kegg.jp/kegg-bin/blastkoala_result_gene_list?id=fdcc166cff7cf902907463ff7eff1e42019cc537&amp;passwd=rLRQUz&amp;type=blastkoala&amp;code=user&amp;target=fig%7C1029756%2E3%2Epeg%2E2716" TargetMode="External"/><Relationship Id="rId10075" Type="http://schemas.openxmlformats.org/officeDocument/2006/relationships/hyperlink" Target="https://www.kegg.jp/dbget-bin/www_bget?ko:" TargetMode="External"/><Relationship Id="rId902" Type="http://schemas.openxmlformats.org/officeDocument/2006/relationships/hyperlink" Target="https://www.kegg.jp/dbget-bin/www_bget?ko:" TargetMode="External"/><Relationship Id="rId5739" Type="http://schemas.openxmlformats.org/officeDocument/2006/relationships/hyperlink" Target="https://www.kegg.jp/kegg-bin/blastkoala_result_gene_list?id=fdcc166cff7cf902907463ff7eff1e42019cc537&amp;passwd=rLRQUz&amp;type=blastkoala&amp;code=user&amp;target=fig%7C1029756%2E3%2Epeg%2E1914" TargetMode="External"/><Relationship Id="rId7161" Type="http://schemas.openxmlformats.org/officeDocument/2006/relationships/hyperlink" Target="https://www.kegg.jp/kegg-bin/blastkoala_result_gene_list?id=fdcc166cff7cf902907463ff7eff1e42019cc537&amp;passwd=rLRQUz&amp;type=blastkoala&amp;code=user&amp;target=fig%7C1029756%2E3%2Epeg%2E2388" TargetMode="External"/><Relationship Id="rId8212" Type="http://schemas.openxmlformats.org/officeDocument/2006/relationships/hyperlink" Target="https://www.kegg.jp/dbget-bin/www_bget?ko:" TargetMode="External"/><Relationship Id="rId9610" Type="http://schemas.openxmlformats.org/officeDocument/2006/relationships/hyperlink" Target="https://www.kegg.jp/dbget-bin/www_bget?ko:" TargetMode="External"/><Relationship Id="rId4755" Type="http://schemas.openxmlformats.org/officeDocument/2006/relationships/hyperlink" Target="https://www.kegg.jp/kegg-bin/blastkoala_result_gene_list?id=fdcc166cff7cf902907463ff7eff1e42019cc537&amp;passwd=rLRQUz&amp;type=blastkoala&amp;code=user&amp;target=fig%7C1029756%2E3%2Epeg%2E1586" TargetMode="External"/><Relationship Id="rId5806" Type="http://schemas.openxmlformats.org/officeDocument/2006/relationships/hyperlink" Target="https://www.kegg.jp/dbget-bin/www_bget?ko:K03117" TargetMode="External"/><Relationship Id="rId10142" Type="http://schemas.openxmlformats.org/officeDocument/2006/relationships/hyperlink" Target="https://www.kegg.jp/dbget-bin/www_bget?ko:K03586" TargetMode="External"/><Relationship Id="rId278" Type="http://schemas.openxmlformats.org/officeDocument/2006/relationships/hyperlink" Target="https://www.kegg.jp/dbget-bin/www_bget?ko:K01784" TargetMode="External"/><Relationship Id="rId3357" Type="http://schemas.openxmlformats.org/officeDocument/2006/relationships/hyperlink" Target="https://www.kegg.jp/kegg-bin/blastkoala_result_gene_list?id=fdcc166cff7cf902907463ff7eff1e42019cc537&amp;passwd=rLRQUz&amp;type=blastkoala&amp;code=user&amp;target=fig%7C1029756%2E3%2Epeg%2E1119" TargetMode="External"/><Relationship Id="rId3771" Type="http://schemas.openxmlformats.org/officeDocument/2006/relationships/hyperlink" Target="https://www.kegg.jp/kegg-bin/blastkoala_result_gene_list?id=fdcc166cff7cf902907463ff7eff1e42019cc537&amp;passwd=rLRQUz&amp;type=blastkoala&amp;code=user&amp;target=fig%7C1029756%2E3%2Epeg%2E1258" TargetMode="External"/><Relationship Id="rId4408" Type="http://schemas.openxmlformats.org/officeDocument/2006/relationships/hyperlink" Target="https://www.kegg.jp/dbget-bin/www_bget?ko:K07234" TargetMode="External"/><Relationship Id="rId4822" Type="http://schemas.openxmlformats.org/officeDocument/2006/relationships/hyperlink" Target="https://www.kegg.jp/dbget-bin/www_bget?ko:K03088" TargetMode="External"/><Relationship Id="rId7978" Type="http://schemas.openxmlformats.org/officeDocument/2006/relationships/hyperlink" Target="https://www.kegg.jp/dbget-bin/www_bget?ko:K00957" TargetMode="External"/><Relationship Id="rId692" Type="http://schemas.openxmlformats.org/officeDocument/2006/relationships/hyperlink" Target="https://www.kegg.jp/dbget-bin/www_bget?ko:K01975" TargetMode="External"/><Relationship Id="rId2373" Type="http://schemas.openxmlformats.org/officeDocument/2006/relationships/hyperlink" Target="https://www.kegg.jp/kegg-bin/blastkoala_result_gene_list?id=fdcc166cff7cf902907463ff7eff1e42019cc537&amp;passwd=rLRQUz&amp;type=blastkoala&amp;code=user&amp;target=fig%7C1029756%2E3%2Epeg%2E791" TargetMode="External"/><Relationship Id="rId3424" Type="http://schemas.openxmlformats.org/officeDocument/2006/relationships/hyperlink" Target="https://www.kegg.jp/dbget-bin/www_bget?ko:" TargetMode="External"/><Relationship Id="rId6994" Type="http://schemas.openxmlformats.org/officeDocument/2006/relationships/hyperlink" Target="https://www.kegg.jp/dbget-bin/www_bget?ko:K06445" TargetMode="External"/><Relationship Id="rId345" Type="http://schemas.openxmlformats.org/officeDocument/2006/relationships/hyperlink" Target="https://www.kegg.jp/dbget-bin/www_bget?ko:K01547" TargetMode="External"/><Relationship Id="rId2026" Type="http://schemas.openxmlformats.org/officeDocument/2006/relationships/hyperlink" Target="https://www.kegg.jp/dbget-bin/www_bget?ko:" TargetMode="External"/><Relationship Id="rId2440" Type="http://schemas.openxmlformats.org/officeDocument/2006/relationships/hyperlink" Target="https://www.kegg.jp/dbget-bin/www_bget?ko:" TargetMode="External"/><Relationship Id="rId5596" Type="http://schemas.openxmlformats.org/officeDocument/2006/relationships/hyperlink" Target="https://www.kegg.jp/dbget-bin/www_bget?ko:K07305" TargetMode="External"/><Relationship Id="rId6647" Type="http://schemas.openxmlformats.org/officeDocument/2006/relationships/hyperlink" Target="https://www.kegg.jp/dbget-bin/www_bget?ko:K01878" TargetMode="External"/><Relationship Id="rId9053" Type="http://schemas.openxmlformats.org/officeDocument/2006/relationships/hyperlink" Target="https://www.kegg.jp/dbget-bin/www_bget?ko:K00410" TargetMode="External"/><Relationship Id="rId412" Type="http://schemas.openxmlformats.org/officeDocument/2006/relationships/hyperlink" Target="https://www.kegg.jp/kegg-bin/blastkoala_result_gene_list?id=fdcc166cff7cf902907463ff7eff1e42019cc537&amp;passwd=rLRQUz&amp;type=blastkoala&amp;code=user&amp;target=fig%7C1029756%2E3%2Epeg%2E138" TargetMode="External"/><Relationship Id="rId1042" Type="http://schemas.openxmlformats.org/officeDocument/2006/relationships/hyperlink" Target="https://www.kegg.jp/kegg-bin/blastkoala_result_gene_list?id=fdcc166cff7cf902907463ff7eff1e42019cc537&amp;passwd=rLRQUz&amp;type=blastkoala&amp;code=user&amp;target=fig%7C1029756%2E3%2Epeg%2E348" TargetMode="External"/><Relationship Id="rId4198" Type="http://schemas.openxmlformats.org/officeDocument/2006/relationships/hyperlink" Target="https://www.kegg.jp/dbget-bin/www_bget?ko:" TargetMode="External"/><Relationship Id="rId5249" Type="http://schemas.openxmlformats.org/officeDocument/2006/relationships/hyperlink" Target="https://www.kegg.jp/dbget-bin/www_bget?ko:" TargetMode="External"/><Relationship Id="rId5663" Type="http://schemas.openxmlformats.org/officeDocument/2006/relationships/hyperlink" Target="https://www.kegg.jp/dbget-bin/www_bget?ko:" TargetMode="External"/><Relationship Id="rId9120" Type="http://schemas.openxmlformats.org/officeDocument/2006/relationships/hyperlink" Target="https://www.kegg.jp/kegg-bin/blastkoala_result_gene_list?id=fdcc166cff7cf902907463ff7eff1e42019cc537&amp;passwd=rLRQUz&amp;type=blastkoala&amp;code=user&amp;target=fig%7C1029756%2E3%2Epeg%2E3041" TargetMode="External"/><Relationship Id="rId4265" Type="http://schemas.openxmlformats.org/officeDocument/2006/relationships/hyperlink" Target="https://www.kegg.jp/dbget-bin/www_bget?ko:" TargetMode="External"/><Relationship Id="rId5316" Type="http://schemas.openxmlformats.org/officeDocument/2006/relationships/hyperlink" Target="https://www.kegg.jp/kegg-bin/blastkoala_result_gene_list?id=fdcc166cff7cf902907463ff7eff1e42019cc537&amp;passwd=rLRQUz&amp;type=blastkoala&amp;code=user&amp;target=fig%7C1029756%2E3%2Epeg%2E1773" TargetMode="External"/><Relationship Id="rId6714" Type="http://schemas.openxmlformats.org/officeDocument/2006/relationships/hyperlink" Target="https://www.kegg.jp/kegg-bin/blastkoala_result_gene_list?id=fdcc166cff7cf902907463ff7eff1e42019cc537&amp;passwd=rLRQUz&amp;type=blastkoala&amp;code=user&amp;target=fig%7C1029756%2E3%2Epeg%2E2239" TargetMode="External"/><Relationship Id="rId1859" Type="http://schemas.openxmlformats.org/officeDocument/2006/relationships/hyperlink" Target="https://www.kegg.jp/dbget-bin/www_bget?ko:" TargetMode="External"/><Relationship Id="rId5730" Type="http://schemas.openxmlformats.org/officeDocument/2006/relationships/hyperlink" Target="https://www.kegg.jp/kegg-bin/blastkoala_result_gene_list?id=fdcc166cff7cf902907463ff7eff1e42019cc537&amp;passwd=rLRQUz&amp;type=blastkoala&amp;code=user&amp;target=fig%7C1029756%2E3%2Epeg%2E1911" TargetMode="External"/><Relationship Id="rId8886" Type="http://schemas.openxmlformats.org/officeDocument/2006/relationships/hyperlink" Target="https://www.kegg.jp/kegg-bin/blastkoala_result_gene_list?id=fdcc166cff7cf902907463ff7eff1e42019cc537&amp;passwd=rLRQUz&amp;type=blastkoala&amp;code=user&amp;target=fig%7C1029756%2E3%2Epeg%2E2963" TargetMode="External"/><Relationship Id="rId9937" Type="http://schemas.openxmlformats.org/officeDocument/2006/relationships/hyperlink" Target="https://www.kegg.jp/dbget-bin/www_bget?ko:K09710" TargetMode="External"/><Relationship Id="rId1926" Type="http://schemas.openxmlformats.org/officeDocument/2006/relationships/hyperlink" Target="https://www.kegg.jp/dbget-bin/www_bget?ko:" TargetMode="External"/><Relationship Id="rId3281" Type="http://schemas.openxmlformats.org/officeDocument/2006/relationships/hyperlink" Target="https://www.kegg.jp/dbget-bin/www_bget?ko:" TargetMode="External"/><Relationship Id="rId4332" Type="http://schemas.openxmlformats.org/officeDocument/2006/relationships/hyperlink" Target="https://www.kegg.jp/kegg-bin/blastkoala_result_gene_list?id=fdcc166cff7cf902907463ff7eff1e42019cc537&amp;passwd=rLRQUz&amp;type=blastkoala&amp;code=user&amp;target=fig%7C1029756%2E3%2Epeg%2E1445" TargetMode="External"/><Relationship Id="rId7488" Type="http://schemas.openxmlformats.org/officeDocument/2006/relationships/hyperlink" Target="https://www.kegg.jp/kegg-bin/blastkoala_result_gene_list?id=fdcc166cff7cf902907463ff7eff1e42019cc537&amp;passwd=rLRQUz&amp;type=blastkoala&amp;code=user&amp;target=fig%7C1029756%2E3%2Epeg%2E2497" TargetMode="External"/><Relationship Id="rId8539" Type="http://schemas.openxmlformats.org/officeDocument/2006/relationships/hyperlink" Target="https://www.kegg.jp/dbget-bin/www_bget?ko:K00939" TargetMode="External"/><Relationship Id="rId8953" Type="http://schemas.openxmlformats.org/officeDocument/2006/relationships/hyperlink" Target="https://www.kegg.jp/dbget-bin/www_bget?ko:K19055" TargetMode="External"/><Relationship Id="rId10469" Type="http://schemas.openxmlformats.org/officeDocument/2006/relationships/hyperlink" Target="https://www.kegg.jp/dbget-bin/www_bget?ko:" TargetMode="External"/><Relationship Id="rId7555" Type="http://schemas.openxmlformats.org/officeDocument/2006/relationships/hyperlink" Target="https://www.kegg.jp/dbget-bin/www_bget?ko:K02197" TargetMode="External"/><Relationship Id="rId8606" Type="http://schemas.openxmlformats.org/officeDocument/2006/relationships/hyperlink" Target="https://www.kegg.jp/dbget-bin/www_bget?ko:" TargetMode="External"/><Relationship Id="rId10536" Type="http://schemas.openxmlformats.org/officeDocument/2006/relationships/hyperlink" Target="https://www.kegg.jp/kegg-bin/blastkoala_result_gene_list?id=fdcc166cff7cf902907463ff7eff1e42019cc537&amp;passwd=rLRQUz&amp;type=blastkoala&amp;code=user&amp;target=fig%7C1029756%2E3%2Epeg%2E3513" TargetMode="External"/><Relationship Id="rId3001" Type="http://schemas.openxmlformats.org/officeDocument/2006/relationships/hyperlink" Target="https://www.kegg.jp/dbget-bin/www_bget?ko:K13924" TargetMode="External"/><Relationship Id="rId6157" Type="http://schemas.openxmlformats.org/officeDocument/2006/relationships/hyperlink" Target="https://www.kegg.jp/dbget-bin/www_bget?ko:" TargetMode="External"/><Relationship Id="rId6571" Type="http://schemas.openxmlformats.org/officeDocument/2006/relationships/hyperlink" Target="https://www.kegg.jp/dbget-bin/www_bget?ko:" TargetMode="External"/><Relationship Id="rId7208" Type="http://schemas.openxmlformats.org/officeDocument/2006/relationships/hyperlink" Target="https://www.kegg.jp/dbget-bin/www_bget?ko:K04940" TargetMode="External"/><Relationship Id="rId7622" Type="http://schemas.openxmlformats.org/officeDocument/2006/relationships/hyperlink" Target="https://www.kegg.jp/dbget-bin/www_bget?ko:" TargetMode="External"/><Relationship Id="rId2767" Type="http://schemas.openxmlformats.org/officeDocument/2006/relationships/hyperlink" Target="https://www.kegg.jp/dbget-bin/www_bget?ko:" TargetMode="External"/><Relationship Id="rId5173" Type="http://schemas.openxmlformats.org/officeDocument/2006/relationships/hyperlink" Target="https://www.kegg.jp/dbget-bin/www_bget?ko:" TargetMode="External"/><Relationship Id="rId6224" Type="http://schemas.openxmlformats.org/officeDocument/2006/relationships/hyperlink" Target="https://www.kegg.jp/dbget-bin/www_bget?ko:" TargetMode="External"/><Relationship Id="rId9794" Type="http://schemas.openxmlformats.org/officeDocument/2006/relationships/hyperlink" Target="https://www.kegg.jp/dbget-bin/www_bget?ko:K22278" TargetMode="External"/><Relationship Id="rId10603" Type="http://schemas.openxmlformats.org/officeDocument/2006/relationships/hyperlink" Target="https://www.kegg.jp/dbget-bin/www_bget?ko:K14447" TargetMode="External"/><Relationship Id="rId739" Type="http://schemas.openxmlformats.org/officeDocument/2006/relationships/hyperlink" Target="https://www.kegg.jp/kegg-bin/blastkoala_result_gene_list?id=fdcc166cff7cf902907463ff7eff1e42019cc537&amp;passwd=rLRQUz&amp;type=blastkoala&amp;code=user&amp;target=fig%7C1029756%2E3%2Epeg%2E247" TargetMode="External"/><Relationship Id="rId1369" Type="http://schemas.openxmlformats.org/officeDocument/2006/relationships/hyperlink" Target="https://www.kegg.jp/kegg-bin/blastkoala_result_gene_list?id=fdcc166cff7cf902907463ff7eff1e42019cc537&amp;passwd=rLRQUz&amp;type=blastkoala&amp;code=user&amp;target=fig%7C1029756%2E3%2Epeg%2E457" TargetMode="External"/><Relationship Id="rId3818" Type="http://schemas.openxmlformats.org/officeDocument/2006/relationships/hyperlink" Target="https://www.kegg.jp/dbget-bin/www_bget?ko:" TargetMode="External"/><Relationship Id="rId5240" Type="http://schemas.openxmlformats.org/officeDocument/2006/relationships/hyperlink" Target="https://www.kegg.jp/dbget-bin/www_bget?ko:K02019" TargetMode="External"/><Relationship Id="rId8396" Type="http://schemas.openxmlformats.org/officeDocument/2006/relationships/hyperlink" Target="https://www.kegg.jp/dbget-bin/www_bget?ko:K07112" TargetMode="External"/><Relationship Id="rId9447" Type="http://schemas.openxmlformats.org/officeDocument/2006/relationships/hyperlink" Target="https://www.kegg.jp/kegg-bin/blastkoala_result_gene_list?id=fdcc166cff7cf902907463ff7eff1e42019cc537&amp;passwd=rLRQUz&amp;type=blastkoala&amp;code=user&amp;target=fig%7C1029756%2E3%2Epeg%2E3150" TargetMode="External"/><Relationship Id="rId1783" Type="http://schemas.openxmlformats.org/officeDocument/2006/relationships/hyperlink" Target="https://www.kegg.jp/kegg-bin/blastkoala_result_gene_list?id=fdcc166cff7cf902907463ff7eff1e42019cc537&amp;passwd=rLRQUz&amp;type=blastkoala&amp;code=user&amp;target=fig%7C1029756%2E3%2Epeg%2E595" TargetMode="External"/><Relationship Id="rId2834" Type="http://schemas.openxmlformats.org/officeDocument/2006/relationships/hyperlink" Target="https://www.kegg.jp/dbget-bin/www_bget?ko:" TargetMode="External"/><Relationship Id="rId8049" Type="http://schemas.openxmlformats.org/officeDocument/2006/relationships/hyperlink" Target="https://www.kegg.jp/kegg-bin/blastkoala_result_gene_list?id=fdcc166cff7cf902907463ff7eff1e42019cc537&amp;passwd=rLRQUz&amp;type=blastkoala&amp;code=user&amp;target=fig%7C1029756%2E3%2Epeg%2E2684" TargetMode="External"/><Relationship Id="rId9861" Type="http://schemas.openxmlformats.org/officeDocument/2006/relationships/hyperlink" Target="https://www.kegg.jp/kegg-bin/blastkoala_result_gene_list?id=fdcc166cff7cf902907463ff7eff1e42019cc537&amp;passwd=rLRQUz&amp;type=blastkoala&amp;code=user&amp;target=fig%7C1029756%2E3%2Epeg%2E3288" TargetMode="External"/><Relationship Id="rId75" Type="http://schemas.openxmlformats.org/officeDocument/2006/relationships/hyperlink" Target="https://www.kegg.jp/dbget-bin/www_bget?ko:K06024" TargetMode="External"/><Relationship Id="rId806" Type="http://schemas.openxmlformats.org/officeDocument/2006/relationships/hyperlink" Target="https://www.kegg.jp/dbget-bin/www_bget?ko:" TargetMode="External"/><Relationship Id="rId1436" Type="http://schemas.openxmlformats.org/officeDocument/2006/relationships/hyperlink" Target="https://www.kegg.jp/dbget-bin/www_bget?ko:" TargetMode="External"/><Relationship Id="rId1850" Type="http://schemas.openxmlformats.org/officeDocument/2006/relationships/hyperlink" Target="https://www.kegg.jp/dbget-bin/www_bget?ko:K09823" TargetMode="External"/><Relationship Id="rId2901" Type="http://schemas.openxmlformats.org/officeDocument/2006/relationships/hyperlink" Target="https://www.kegg.jp/kegg-bin/blastkoala_result_gene_list?id=fdcc166cff7cf902907463ff7eff1e42019cc537&amp;passwd=rLRQUz&amp;type=blastkoala&amp;code=user&amp;target=fig%7C1029756%2E3%2Epeg%2E967" TargetMode="External"/><Relationship Id="rId7065" Type="http://schemas.openxmlformats.org/officeDocument/2006/relationships/hyperlink" Target="https://www.kegg.jp/kegg-bin/blastkoala_result_gene_list?id=fdcc166cff7cf902907463ff7eff1e42019cc537&amp;passwd=rLRQUz&amp;type=blastkoala&amp;code=user&amp;target=fig%7C1029756%2E3%2Epeg%2E2356" TargetMode="External"/><Relationship Id="rId8463" Type="http://schemas.openxmlformats.org/officeDocument/2006/relationships/hyperlink" Target="https://www.kegg.jp/kegg-bin/blastkoala_result_gene_list?id=fdcc166cff7cf902907463ff7eff1e42019cc537&amp;passwd=rLRQUz&amp;type=blastkoala&amp;code=user&amp;target=fig%7C1029756%2E3%2Epeg%2E2822" TargetMode="External"/><Relationship Id="rId9514" Type="http://schemas.openxmlformats.org/officeDocument/2006/relationships/hyperlink" Target="https://www.kegg.jp/dbget-bin/www_bget?ko:" TargetMode="External"/><Relationship Id="rId10393" Type="http://schemas.openxmlformats.org/officeDocument/2006/relationships/hyperlink" Target="https://www.kegg.jp/dbget-bin/www_bget?ko:" TargetMode="External"/><Relationship Id="rId1503" Type="http://schemas.openxmlformats.org/officeDocument/2006/relationships/hyperlink" Target="https://www.kegg.jp/dbget-bin/www_bget?ko:" TargetMode="External"/><Relationship Id="rId4659" Type="http://schemas.openxmlformats.org/officeDocument/2006/relationships/hyperlink" Target="https://www.kegg.jp/kegg-bin/blastkoala_result_gene_list?id=fdcc166cff7cf902907463ff7eff1e42019cc537&amp;passwd=rLRQUz&amp;type=blastkoala&amp;code=user&amp;target=fig%7C1029756%2E3%2Epeg%2E1554" TargetMode="External"/><Relationship Id="rId8116" Type="http://schemas.openxmlformats.org/officeDocument/2006/relationships/hyperlink" Target="https://www.kegg.jp/dbget-bin/www_bget?ko:" TargetMode="External"/><Relationship Id="rId8530" Type="http://schemas.openxmlformats.org/officeDocument/2006/relationships/hyperlink" Target="https://www.kegg.jp/dbget-bin/www_bget?ko:K03040" TargetMode="External"/><Relationship Id="rId10046" Type="http://schemas.openxmlformats.org/officeDocument/2006/relationships/hyperlink" Target="https://www.kegg.jp/dbget-bin/www_bget?ko:" TargetMode="External"/><Relationship Id="rId10460" Type="http://schemas.openxmlformats.org/officeDocument/2006/relationships/hyperlink" Target="https://www.kegg.jp/dbget-bin/www_bget?ko:" TargetMode="External"/><Relationship Id="rId3675" Type="http://schemas.openxmlformats.org/officeDocument/2006/relationships/hyperlink" Target="https://www.kegg.jp/kegg-bin/blastkoala_result_gene_list?id=fdcc166cff7cf902907463ff7eff1e42019cc537&amp;passwd=rLRQUz&amp;type=blastkoala&amp;code=user&amp;target=fig%7C1029756%2E3%2Epeg%2E1226" TargetMode="External"/><Relationship Id="rId4726" Type="http://schemas.openxmlformats.org/officeDocument/2006/relationships/hyperlink" Target="https://www.kegg.jp/dbget-bin/www_bget?ko:" TargetMode="External"/><Relationship Id="rId6081" Type="http://schemas.openxmlformats.org/officeDocument/2006/relationships/hyperlink" Target="https://www.kegg.jp/kegg-bin/blastkoala_result_gene_list?id=fdcc166cff7cf902907463ff7eff1e42019cc537&amp;passwd=rLRQUz&amp;type=blastkoala&amp;code=user&amp;target=fig%7C1029756%2E3%2Epeg%2E2028" TargetMode="External"/><Relationship Id="rId7132" Type="http://schemas.openxmlformats.org/officeDocument/2006/relationships/hyperlink" Target="https://www.kegg.jp/dbget-bin/www_bget?ko:" TargetMode="External"/><Relationship Id="rId10113" Type="http://schemas.openxmlformats.org/officeDocument/2006/relationships/hyperlink" Target="https://www.kegg.jp/kegg-bin/blastkoala_result_gene_list?id=fdcc166cff7cf902907463ff7eff1e42019cc537&amp;passwd=rLRQUz&amp;type=blastkoala&amp;code=user&amp;target=fig%7C1029756%2E3%2Epeg%2E3372" TargetMode="External"/><Relationship Id="rId596" Type="http://schemas.openxmlformats.org/officeDocument/2006/relationships/hyperlink" Target="https://www.kegg.jp/dbget-bin/www_bget?ko:" TargetMode="External"/><Relationship Id="rId2277" Type="http://schemas.openxmlformats.org/officeDocument/2006/relationships/hyperlink" Target="https://www.kegg.jp/kegg-bin/blastkoala_result_gene_list?id=fdcc166cff7cf902907463ff7eff1e42019cc537&amp;passwd=rLRQUz&amp;type=blastkoala&amp;code=user&amp;target=fig%7C1029756%2E3%2Epeg%2E759" TargetMode="External"/><Relationship Id="rId2691" Type="http://schemas.openxmlformats.org/officeDocument/2006/relationships/hyperlink" Target="https://www.kegg.jp/kegg-bin/blastkoala_result_gene_list?id=fdcc166cff7cf902907463ff7eff1e42019cc537&amp;passwd=rLRQUz&amp;type=blastkoala&amp;code=user&amp;target=fig%7C1029756%2E3%2Epeg%2E897" TargetMode="External"/><Relationship Id="rId3328" Type="http://schemas.openxmlformats.org/officeDocument/2006/relationships/hyperlink" Target="https://www.kegg.jp/dbget-bin/www_bget?ko:" TargetMode="External"/><Relationship Id="rId3742" Type="http://schemas.openxmlformats.org/officeDocument/2006/relationships/hyperlink" Target="https://www.kegg.jp/dbget-bin/www_bget?ko:" TargetMode="External"/><Relationship Id="rId6898" Type="http://schemas.openxmlformats.org/officeDocument/2006/relationships/hyperlink" Target="https://www.kegg.jp/dbget-bin/www_bget?ko:" TargetMode="External"/><Relationship Id="rId249" Type="http://schemas.openxmlformats.org/officeDocument/2006/relationships/hyperlink" Target="https://www.kegg.jp/dbget-bin/www_bget?ko:" TargetMode="External"/><Relationship Id="rId663" Type="http://schemas.openxmlformats.org/officeDocument/2006/relationships/hyperlink" Target="https://www.kegg.jp/dbget-bin/www_bget?ko:" TargetMode="External"/><Relationship Id="rId1293" Type="http://schemas.openxmlformats.org/officeDocument/2006/relationships/hyperlink" Target="https://www.kegg.jp/dbget-bin/www_bget?ko:" TargetMode="External"/><Relationship Id="rId2344" Type="http://schemas.openxmlformats.org/officeDocument/2006/relationships/hyperlink" Target="https://www.kegg.jp/dbget-bin/www_bget?ko:" TargetMode="External"/><Relationship Id="rId7949" Type="http://schemas.openxmlformats.org/officeDocument/2006/relationships/hyperlink" Target="https://www.kegg.jp/dbget-bin/www_bget?ko:" TargetMode="External"/><Relationship Id="rId9371" Type="http://schemas.openxmlformats.org/officeDocument/2006/relationships/hyperlink" Target="https://www.kegg.jp/dbget-bin/www_bget?ko:" TargetMode="External"/><Relationship Id="rId316" Type="http://schemas.openxmlformats.org/officeDocument/2006/relationships/hyperlink" Target="https://www.kegg.jp/kegg-bin/blastkoala_result_gene_list?id=fdcc166cff7cf902907463ff7eff1e42019cc537&amp;passwd=rLRQUz&amp;type=blastkoala&amp;code=user&amp;target=fig%7C1029756%2E3%2Epeg%2E106" TargetMode="External"/><Relationship Id="rId6965" Type="http://schemas.openxmlformats.org/officeDocument/2006/relationships/hyperlink" Target="https://www.kegg.jp/dbget-bin/www_bget?ko:" TargetMode="External"/><Relationship Id="rId9024" Type="http://schemas.openxmlformats.org/officeDocument/2006/relationships/hyperlink" Target="https://www.kegg.jp/kegg-bin/blastkoala_result_gene_list?id=fdcc166cff7cf902907463ff7eff1e42019cc537&amp;passwd=rLRQUz&amp;type=blastkoala&amp;code=user&amp;target=fig%7C1029756%2E3%2Epeg%2E3009" TargetMode="External"/><Relationship Id="rId730" Type="http://schemas.openxmlformats.org/officeDocument/2006/relationships/hyperlink" Target="https://www.kegg.jp/kegg-bin/blastkoala_result_gene_list?id=fdcc166cff7cf902907463ff7eff1e42019cc537&amp;passwd=rLRQUz&amp;type=blastkoala&amp;code=user&amp;target=fig%7C1029756%2E3%2Epeg%2E244" TargetMode="External"/><Relationship Id="rId1013" Type="http://schemas.openxmlformats.org/officeDocument/2006/relationships/hyperlink" Target="https://www.kegg.jp/dbget-bin/www_bget?ko:K17675" TargetMode="External"/><Relationship Id="rId1360" Type="http://schemas.openxmlformats.org/officeDocument/2006/relationships/hyperlink" Target="https://www.kegg.jp/kegg-bin/blastkoala_result_gene_list?id=fdcc166cff7cf902907463ff7eff1e42019cc537&amp;passwd=rLRQUz&amp;type=blastkoala&amp;code=user&amp;target=fig%7C1029756%2E3%2Epeg%2E454" TargetMode="External"/><Relationship Id="rId2411" Type="http://schemas.openxmlformats.org/officeDocument/2006/relationships/hyperlink" Target="https://www.kegg.jp/dbget-bin/www_bget?ko:" TargetMode="External"/><Relationship Id="rId4169" Type="http://schemas.openxmlformats.org/officeDocument/2006/relationships/hyperlink" Target="https://www.kegg.jp/dbget-bin/www_bget?ko:" TargetMode="External"/><Relationship Id="rId5567" Type="http://schemas.openxmlformats.org/officeDocument/2006/relationships/hyperlink" Target="https://www.kegg.jp/dbget-bin/www_bget?ko:" TargetMode="External"/><Relationship Id="rId5981" Type="http://schemas.openxmlformats.org/officeDocument/2006/relationships/hyperlink" Target="https://www.kegg.jp/dbget-bin/www_bget?ko:K00616" TargetMode="External"/><Relationship Id="rId6618" Type="http://schemas.openxmlformats.org/officeDocument/2006/relationships/hyperlink" Target="https://www.kegg.jp/kegg-bin/blastkoala_result_gene_list?id=fdcc166cff7cf902907463ff7eff1e42019cc537&amp;passwd=rLRQUz&amp;type=blastkoala&amp;code=user&amp;target=fig%7C1029756%2E3%2Epeg%2E2207" TargetMode="External"/><Relationship Id="rId8040" Type="http://schemas.openxmlformats.org/officeDocument/2006/relationships/hyperlink" Target="https://www.kegg.jp/kegg-bin/blastkoala_result_gene_list?id=fdcc166cff7cf902907463ff7eff1e42019cc537&amp;passwd=rLRQUz&amp;type=blastkoala&amp;code=user&amp;target=fig%7C1029756%2E3%2Epeg%2E2681" TargetMode="External"/><Relationship Id="rId4583" Type="http://schemas.openxmlformats.org/officeDocument/2006/relationships/hyperlink" Target="https://www.kegg.jp/dbget-bin/www_bget?ko:" TargetMode="External"/><Relationship Id="rId5634" Type="http://schemas.openxmlformats.org/officeDocument/2006/relationships/hyperlink" Target="https://www.kegg.jp/kegg-bin/blastkoala_result_gene_list?id=fdcc166cff7cf902907463ff7eff1e42019cc537&amp;passwd=rLRQUz&amp;type=blastkoala&amp;code=user&amp;target=fig%7C1029756%2E3%2Epeg%2E1879" TargetMode="External"/><Relationship Id="rId3185" Type="http://schemas.openxmlformats.org/officeDocument/2006/relationships/hyperlink" Target="https://www.kegg.jp/dbget-bin/www_bget?ko:" TargetMode="External"/><Relationship Id="rId4236" Type="http://schemas.openxmlformats.org/officeDocument/2006/relationships/hyperlink" Target="https://www.kegg.jp/kegg-bin/blastkoala_result_gene_list?id=fdcc166cff7cf902907463ff7eff1e42019cc537&amp;passwd=rLRQUz&amp;type=blastkoala&amp;code=user&amp;target=fig%7C1029756%2E3%2Epeg%2E1413" TargetMode="External"/><Relationship Id="rId4650" Type="http://schemas.openxmlformats.org/officeDocument/2006/relationships/hyperlink" Target="https://www.kegg.jp/kegg-bin/blastkoala_result_gene_list?id=fdcc166cff7cf902907463ff7eff1e42019cc537&amp;passwd=rLRQUz&amp;type=blastkoala&amp;code=user&amp;target=fig%7C1029756%2E3%2Epeg%2E1551" TargetMode="External"/><Relationship Id="rId5701" Type="http://schemas.openxmlformats.org/officeDocument/2006/relationships/hyperlink" Target="https://www.kegg.jp/dbget-bin/www_bget?ko:" TargetMode="External"/><Relationship Id="rId8857" Type="http://schemas.openxmlformats.org/officeDocument/2006/relationships/hyperlink" Target="https://www.kegg.jp/dbget-bin/www_bget?ko:" TargetMode="External"/><Relationship Id="rId9908" Type="http://schemas.openxmlformats.org/officeDocument/2006/relationships/hyperlink" Target="https://www.kegg.jp/dbget-bin/www_bget?ko:" TargetMode="External"/><Relationship Id="rId3252" Type="http://schemas.openxmlformats.org/officeDocument/2006/relationships/hyperlink" Target="https://www.kegg.jp/kegg-bin/blastkoala_result_gene_list?id=fdcc166cff7cf902907463ff7eff1e42019cc537&amp;passwd=rLRQUz&amp;type=blastkoala&amp;code=user&amp;target=fig%7C1029756%2E3%2Epeg%2E1084" TargetMode="External"/><Relationship Id="rId4303" Type="http://schemas.openxmlformats.org/officeDocument/2006/relationships/hyperlink" Target="https://www.kegg.jp/dbget-bin/www_bget?ko:K07402" TargetMode="External"/><Relationship Id="rId7459" Type="http://schemas.openxmlformats.org/officeDocument/2006/relationships/hyperlink" Target="https://www.kegg.jp/dbget-bin/www_bget?ko:" TargetMode="External"/><Relationship Id="rId7873" Type="http://schemas.openxmlformats.org/officeDocument/2006/relationships/hyperlink" Target="https://www.kegg.jp/dbget-bin/www_bget?ko:" TargetMode="External"/><Relationship Id="rId173" Type="http://schemas.openxmlformats.org/officeDocument/2006/relationships/hyperlink" Target="https://www.kegg.jp/dbget-bin/www_bget?ko:" TargetMode="External"/><Relationship Id="rId6475" Type="http://schemas.openxmlformats.org/officeDocument/2006/relationships/hyperlink" Target="https://www.kegg.jp/dbget-bin/www_bget?ko:" TargetMode="External"/><Relationship Id="rId7526" Type="http://schemas.openxmlformats.org/officeDocument/2006/relationships/hyperlink" Target="https://www.kegg.jp/dbget-bin/www_bget?ko:K02495" TargetMode="External"/><Relationship Id="rId8924" Type="http://schemas.openxmlformats.org/officeDocument/2006/relationships/hyperlink" Target="https://www.kegg.jp/dbget-bin/www_bget?ko:K09954" TargetMode="External"/><Relationship Id="rId240" Type="http://schemas.openxmlformats.org/officeDocument/2006/relationships/hyperlink" Target="https://www.kegg.jp/dbget-bin/www_bget?ko:" TargetMode="External"/><Relationship Id="rId5077" Type="http://schemas.openxmlformats.org/officeDocument/2006/relationships/hyperlink" Target="https://www.kegg.jp/dbget-bin/www_bget?ko:" TargetMode="External"/><Relationship Id="rId6128" Type="http://schemas.openxmlformats.org/officeDocument/2006/relationships/hyperlink" Target="https://www.kegg.jp/dbget-bin/www_bget?ko:" TargetMode="External"/><Relationship Id="rId7940" Type="http://schemas.openxmlformats.org/officeDocument/2006/relationships/hyperlink" Target="https://www.kegg.jp/dbget-bin/www_bget?ko:K02495" TargetMode="External"/><Relationship Id="rId10507" Type="http://schemas.openxmlformats.org/officeDocument/2006/relationships/hyperlink" Target="https://www.kegg.jp/dbget-bin/www_bget?ko:K00945" TargetMode="External"/><Relationship Id="rId4093" Type="http://schemas.openxmlformats.org/officeDocument/2006/relationships/hyperlink" Target="https://www.kegg.jp/dbget-bin/www_bget?ko:" TargetMode="External"/><Relationship Id="rId5144" Type="http://schemas.openxmlformats.org/officeDocument/2006/relationships/hyperlink" Target="https://www.kegg.jp/dbget-bin/www_bget?ko:" TargetMode="External"/><Relationship Id="rId5491" Type="http://schemas.openxmlformats.org/officeDocument/2006/relationships/hyperlink" Target="https://www.kegg.jp/dbget-bin/www_bget?ko:K00566" TargetMode="External"/><Relationship Id="rId6542" Type="http://schemas.openxmlformats.org/officeDocument/2006/relationships/hyperlink" Target="https://www.kegg.jp/dbget-bin/www_bget?ko:" TargetMode="External"/><Relationship Id="rId9698" Type="http://schemas.openxmlformats.org/officeDocument/2006/relationships/hyperlink" Target="https://www.kegg.jp/dbget-bin/www_bget?ko:" TargetMode="External"/><Relationship Id="rId1687" Type="http://schemas.openxmlformats.org/officeDocument/2006/relationships/hyperlink" Target="https://www.kegg.jp/kegg-bin/blastkoala_result_gene_list?id=fdcc166cff7cf902907463ff7eff1e42019cc537&amp;passwd=rLRQUz&amp;type=blastkoala&amp;code=user&amp;target=fig%7C1029756%2E3%2Epeg%2E563" TargetMode="External"/><Relationship Id="rId2738" Type="http://schemas.openxmlformats.org/officeDocument/2006/relationships/hyperlink" Target="https://www.kegg.jp/dbget-bin/www_bget?ko:" TargetMode="External"/><Relationship Id="rId9765" Type="http://schemas.openxmlformats.org/officeDocument/2006/relationships/hyperlink" Target="https://www.kegg.jp/kegg-bin/blastkoala_result_gene_list?id=fdcc166cff7cf902907463ff7eff1e42019cc537&amp;passwd=rLRQUz&amp;type=blastkoala&amp;code=user&amp;target=fig%7C1029756%2E3%2Epeg%2E3256" TargetMode="External"/><Relationship Id="rId1754" Type="http://schemas.openxmlformats.org/officeDocument/2006/relationships/hyperlink" Target="https://www.kegg.jp/dbget-bin/www_bget?ko:K00525" TargetMode="External"/><Relationship Id="rId2805" Type="http://schemas.openxmlformats.org/officeDocument/2006/relationships/hyperlink" Target="https://www.kegg.jp/kegg-bin/blastkoala_result_gene_list?id=fdcc166cff7cf902907463ff7eff1e42019cc537&amp;passwd=rLRQUz&amp;type=blastkoala&amp;code=user&amp;target=fig%7C1029756%2E3%2Epeg%2E935" TargetMode="External"/><Relationship Id="rId4160" Type="http://schemas.openxmlformats.org/officeDocument/2006/relationships/hyperlink" Target="https://www.kegg.jp/dbget-bin/www_bget?ko:" TargetMode="External"/><Relationship Id="rId5211" Type="http://schemas.openxmlformats.org/officeDocument/2006/relationships/hyperlink" Target="https://www.kegg.jp/kegg-bin/blastkoala_result_gene_list?id=fdcc166cff7cf902907463ff7eff1e42019cc537&amp;passwd=rLRQUz&amp;type=blastkoala&amp;code=user&amp;target=fig%7C1029756%2E3%2Epeg%2E1738" TargetMode="External"/><Relationship Id="rId8367" Type="http://schemas.openxmlformats.org/officeDocument/2006/relationships/hyperlink" Target="https://www.kegg.jp/kegg-bin/blastkoala_result_gene_list?id=fdcc166cff7cf902907463ff7eff1e42019cc537&amp;passwd=rLRQUz&amp;type=blastkoala&amp;code=user&amp;target=fig%7C1029756%2E3%2Epeg%2E2790" TargetMode="External"/><Relationship Id="rId8781" Type="http://schemas.openxmlformats.org/officeDocument/2006/relationships/hyperlink" Target="https://www.kegg.jp/kegg-bin/blastkoala_result_gene_list?id=fdcc166cff7cf902907463ff7eff1e42019cc537&amp;passwd=rLRQUz&amp;type=blastkoala&amp;code=user&amp;target=fig%7C1029756%2E3%2Epeg%2E2928" TargetMode="External"/><Relationship Id="rId9418" Type="http://schemas.openxmlformats.org/officeDocument/2006/relationships/hyperlink" Target="https://www.kegg.jp/dbget-bin/www_bget?ko:" TargetMode="External"/><Relationship Id="rId9832" Type="http://schemas.openxmlformats.org/officeDocument/2006/relationships/hyperlink" Target="https://www.kegg.jp/dbget-bin/www_bget?ko:K03101" TargetMode="External"/><Relationship Id="rId10297" Type="http://schemas.openxmlformats.org/officeDocument/2006/relationships/hyperlink" Target="https://www.kegg.jp/dbget-bin/www_bget?ko:" TargetMode="External"/><Relationship Id="rId46" Type="http://schemas.openxmlformats.org/officeDocument/2006/relationships/hyperlink" Target="https://www.kegg.jp/kegg-bin/blastkoala_result_gene_list?id=fdcc166cff7cf902907463ff7eff1e42019cc537&amp;passwd=rLRQUz&amp;type=blastkoala&amp;code=user&amp;target=fig%7C1029756%2E3%2Epeg%2E16" TargetMode="External"/><Relationship Id="rId1407" Type="http://schemas.openxmlformats.org/officeDocument/2006/relationships/hyperlink" Target="https://www.kegg.jp/dbget-bin/www_bget?ko:K01992" TargetMode="External"/><Relationship Id="rId1821" Type="http://schemas.openxmlformats.org/officeDocument/2006/relationships/hyperlink" Target="https://www.kegg.jp/dbget-bin/www_bget?ko:" TargetMode="External"/><Relationship Id="rId4977" Type="http://schemas.openxmlformats.org/officeDocument/2006/relationships/hyperlink" Target="https://www.kegg.jp/kegg-bin/blastkoala_result_gene_list?id=fdcc166cff7cf902907463ff7eff1e42019cc537&amp;passwd=rLRQUz&amp;type=blastkoala&amp;code=user&amp;target=fig%7C1029756%2E3%2Epeg%2E1660" TargetMode="External"/><Relationship Id="rId7383" Type="http://schemas.openxmlformats.org/officeDocument/2006/relationships/hyperlink" Target="https://www.kegg.jp/kegg-bin/blastkoala_result_gene_list?id=fdcc166cff7cf902907463ff7eff1e42019cc537&amp;passwd=rLRQUz&amp;type=blastkoala&amp;code=user&amp;target=fig%7C1029756%2E3%2Epeg%2E2462" TargetMode="External"/><Relationship Id="rId8434" Type="http://schemas.openxmlformats.org/officeDocument/2006/relationships/hyperlink" Target="https://www.kegg.jp/dbget-bin/www_bget?ko:K15408" TargetMode="External"/><Relationship Id="rId10364" Type="http://schemas.openxmlformats.org/officeDocument/2006/relationships/hyperlink" Target="https://www.kegg.jp/dbget-bin/www_bget?ko:" TargetMode="External"/><Relationship Id="rId3579" Type="http://schemas.openxmlformats.org/officeDocument/2006/relationships/hyperlink" Target="https://www.kegg.jp/kegg-bin/blastkoala_result_gene_list?id=fdcc166cff7cf902907463ff7eff1e42019cc537&amp;passwd=rLRQUz&amp;type=blastkoala&amp;code=user&amp;target=fig%7C1029756%2E3%2Epeg%2E1194" TargetMode="External"/><Relationship Id="rId7036" Type="http://schemas.openxmlformats.org/officeDocument/2006/relationships/hyperlink" Target="https://www.kegg.jp/dbget-bin/www_bget?ko:" TargetMode="External"/><Relationship Id="rId7450" Type="http://schemas.openxmlformats.org/officeDocument/2006/relationships/hyperlink" Target="https://www.kegg.jp/dbget-bin/www_bget?ko:" TargetMode="External"/><Relationship Id="rId8501" Type="http://schemas.openxmlformats.org/officeDocument/2006/relationships/hyperlink" Target="https://www.kegg.jp/dbget-bin/www_bget?ko:" TargetMode="External"/><Relationship Id="rId10017" Type="http://schemas.openxmlformats.org/officeDocument/2006/relationships/hyperlink" Target="https://www.kegg.jp/kegg-bin/blastkoala_result_gene_list?id=fdcc166cff7cf902907463ff7eff1e42019cc537&amp;passwd=rLRQUz&amp;type=blastkoala&amp;code=user&amp;target=fig%7C1029756%2E3%2Epeg%2E3340" TargetMode="External"/><Relationship Id="rId2595" Type="http://schemas.openxmlformats.org/officeDocument/2006/relationships/hyperlink" Target="https://www.kegg.jp/kegg-bin/blastkoala_result_gene_list?id=fdcc166cff7cf902907463ff7eff1e42019cc537&amp;passwd=rLRQUz&amp;type=blastkoala&amp;code=user&amp;target=fig%7C1029756%2E3%2Epeg%2E865" TargetMode="External"/><Relationship Id="rId3993" Type="http://schemas.openxmlformats.org/officeDocument/2006/relationships/hyperlink" Target="https://www.kegg.jp/kegg-bin/blastkoala_result_gene_list?id=fdcc166cff7cf902907463ff7eff1e42019cc537&amp;passwd=rLRQUz&amp;type=blastkoala&amp;code=user&amp;target=fig%7C1029756%2E3%2Epeg%2E1332" TargetMode="External"/><Relationship Id="rId6052" Type="http://schemas.openxmlformats.org/officeDocument/2006/relationships/hyperlink" Target="https://www.kegg.jp/dbget-bin/www_bget?ko:" TargetMode="External"/><Relationship Id="rId7103" Type="http://schemas.openxmlformats.org/officeDocument/2006/relationships/hyperlink" Target="https://www.kegg.jp/dbget-bin/www_bget?ko:" TargetMode="External"/><Relationship Id="rId10431" Type="http://schemas.openxmlformats.org/officeDocument/2006/relationships/hyperlink" Target="https://www.kegg.jp/kegg-bin/blastkoala_result_gene_list?id=fdcc166cff7cf902907463ff7eff1e42019cc537&amp;passwd=rLRQUz&amp;type=blastkoala&amp;code=user&amp;target=fig%7C1029756%2E3%2Epeg%2E3478" TargetMode="External"/><Relationship Id="rId567" Type="http://schemas.openxmlformats.org/officeDocument/2006/relationships/hyperlink" Target="https://www.kegg.jp/dbget-bin/www_bget?ko:" TargetMode="External"/><Relationship Id="rId1197" Type="http://schemas.openxmlformats.org/officeDocument/2006/relationships/hyperlink" Target="https://www.kegg.jp/dbget-bin/www_bget?ko:" TargetMode="External"/><Relationship Id="rId2248" Type="http://schemas.openxmlformats.org/officeDocument/2006/relationships/hyperlink" Target="https://www.kegg.jp/dbget-bin/www_bget?ko:" TargetMode="External"/><Relationship Id="rId3646" Type="http://schemas.openxmlformats.org/officeDocument/2006/relationships/hyperlink" Target="https://www.kegg.jp/dbget-bin/www_bget?ko:" TargetMode="External"/><Relationship Id="rId9275" Type="http://schemas.openxmlformats.org/officeDocument/2006/relationships/hyperlink" Target="https://www.kegg.jp/dbget-bin/www_bget?ko:" TargetMode="External"/><Relationship Id="rId981" Type="http://schemas.openxmlformats.org/officeDocument/2006/relationships/hyperlink" Target="https://www.kegg.jp/dbget-bin/www_bget?ko:" TargetMode="External"/><Relationship Id="rId2662" Type="http://schemas.openxmlformats.org/officeDocument/2006/relationships/hyperlink" Target="https://www.kegg.jp/dbget-bin/www_bget?ko:K05524" TargetMode="External"/><Relationship Id="rId3713" Type="http://schemas.openxmlformats.org/officeDocument/2006/relationships/hyperlink" Target="https://www.kegg.jp/dbget-bin/www_bget?ko:" TargetMode="External"/><Relationship Id="rId6869" Type="http://schemas.openxmlformats.org/officeDocument/2006/relationships/hyperlink" Target="https://www.kegg.jp/dbget-bin/www_bget?ko:K07313" TargetMode="External"/><Relationship Id="rId634" Type="http://schemas.openxmlformats.org/officeDocument/2006/relationships/hyperlink" Target="https://www.kegg.jp/kegg-bin/blastkoala_result_gene_list?id=fdcc166cff7cf902907463ff7eff1e42019cc537&amp;passwd=rLRQUz&amp;type=blastkoala&amp;code=user&amp;target=fig%7C1029756%2E3%2Epeg%2E212" TargetMode="External"/><Relationship Id="rId1264" Type="http://schemas.openxmlformats.org/officeDocument/2006/relationships/hyperlink" Target="https://www.kegg.jp/kegg-bin/blastkoala_result_gene_list?id=fdcc166cff7cf902907463ff7eff1e42019cc537&amp;passwd=rLRQUz&amp;type=blastkoala&amp;code=user&amp;target=fig%7C1029756%2E3%2Epeg%2E422" TargetMode="External"/><Relationship Id="rId2315" Type="http://schemas.openxmlformats.org/officeDocument/2006/relationships/hyperlink" Target="https://www.kegg.jp/dbget-bin/www_bget?ko:" TargetMode="External"/><Relationship Id="rId5885" Type="http://schemas.openxmlformats.org/officeDocument/2006/relationships/hyperlink" Target="https://www.kegg.jp/dbget-bin/www_bget?ko:" TargetMode="External"/><Relationship Id="rId6936" Type="http://schemas.openxmlformats.org/officeDocument/2006/relationships/hyperlink" Target="https://www.kegg.jp/kegg-bin/blastkoala_result_gene_list?id=fdcc166cff7cf902907463ff7eff1e42019cc537&amp;passwd=rLRQUz&amp;type=blastkoala&amp;code=user&amp;target=fig%7C1029756%2E3%2Epeg%2E2313" TargetMode="External"/><Relationship Id="rId8291" Type="http://schemas.openxmlformats.org/officeDocument/2006/relationships/hyperlink" Target="https://www.kegg.jp/dbget-bin/www_bget?ko:" TargetMode="External"/><Relationship Id="rId9342" Type="http://schemas.openxmlformats.org/officeDocument/2006/relationships/hyperlink" Target="https://www.kegg.jp/kegg-bin/blastkoala_result_gene_list?id=fdcc166cff7cf902907463ff7eff1e42019cc537&amp;passwd=rLRQUz&amp;type=blastkoala&amp;code=user&amp;target=fig%7C1029756%2E3%2Epeg%2E3115" TargetMode="External"/><Relationship Id="rId701" Type="http://schemas.openxmlformats.org/officeDocument/2006/relationships/hyperlink" Target="https://www.kegg.jp/dbget-bin/www_bget?ko:K00602" TargetMode="External"/><Relationship Id="rId1331" Type="http://schemas.openxmlformats.org/officeDocument/2006/relationships/hyperlink" Target="https://www.kegg.jp/dbget-bin/www_bget?ko:K00674" TargetMode="External"/><Relationship Id="rId4487" Type="http://schemas.openxmlformats.org/officeDocument/2006/relationships/hyperlink" Target="https://www.kegg.jp/dbget-bin/www_bget?ko:" TargetMode="External"/><Relationship Id="rId5538" Type="http://schemas.openxmlformats.org/officeDocument/2006/relationships/hyperlink" Target="https://www.kegg.jp/kegg-bin/blastkoala_result_gene_list?id=fdcc166cff7cf902907463ff7eff1e42019cc537&amp;passwd=rLRQUz&amp;type=blastkoala&amp;code=user&amp;target=fig%7C1029756%2E3%2Epeg%2E1847" TargetMode="External"/><Relationship Id="rId5952" Type="http://schemas.openxmlformats.org/officeDocument/2006/relationships/hyperlink" Target="https://www.kegg.jp/kegg-bin/blastkoala_result_gene_list?id=fdcc166cff7cf902907463ff7eff1e42019cc537&amp;passwd=rLRQUz&amp;type=blastkoala&amp;code=user&amp;target=fig%7C1029756%2E3%2Epeg%2E1985" TargetMode="External"/><Relationship Id="rId3089" Type="http://schemas.openxmlformats.org/officeDocument/2006/relationships/hyperlink" Target="https://www.kegg.jp/dbget-bin/www_bget?ko:" TargetMode="External"/><Relationship Id="rId4554" Type="http://schemas.openxmlformats.org/officeDocument/2006/relationships/hyperlink" Target="https://www.kegg.jp/kegg-bin/blastkoala_result_gene_list?id=fdcc166cff7cf902907463ff7eff1e42019cc537&amp;passwd=rLRQUz&amp;type=blastkoala&amp;code=user&amp;target=fig%7C1029756%2E3%2Epeg%2E1519" TargetMode="External"/><Relationship Id="rId5605" Type="http://schemas.openxmlformats.org/officeDocument/2006/relationships/hyperlink" Target="https://www.kegg.jp/dbget-bin/www_bget?ko:" TargetMode="External"/><Relationship Id="rId8011" Type="http://schemas.openxmlformats.org/officeDocument/2006/relationships/hyperlink" Target="https://www.kegg.jp/dbget-bin/www_bget?ko:K08738" TargetMode="External"/><Relationship Id="rId3156" Type="http://schemas.openxmlformats.org/officeDocument/2006/relationships/hyperlink" Target="https://www.kegg.jp/kegg-bin/blastkoala_result_gene_list?id=fdcc166cff7cf902907463ff7eff1e42019cc537&amp;passwd=rLRQUz&amp;type=blastkoala&amp;code=user&amp;target=fig%7C1029756%2E3%2Epeg%2E1052" TargetMode="External"/><Relationship Id="rId4207" Type="http://schemas.openxmlformats.org/officeDocument/2006/relationships/hyperlink" Target="https://www.kegg.jp/dbget-bin/www_bget?ko:" TargetMode="External"/><Relationship Id="rId491" Type="http://schemas.openxmlformats.org/officeDocument/2006/relationships/hyperlink" Target="https://www.kegg.jp/dbget-bin/www_bget?ko:K00762" TargetMode="External"/><Relationship Id="rId2172" Type="http://schemas.openxmlformats.org/officeDocument/2006/relationships/hyperlink" Target="https://www.kegg.jp/kegg-bin/blastkoala_result_gene_list?id=fdcc166cff7cf902907463ff7eff1e42019cc537&amp;passwd=rLRQUz&amp;type=blastkoala&amp;code=user&amp;target=fig%7C1029756%2E3%2Epeg%2E724" TargetMode="External"/><Relationship Id="rId3223" Type="http://schemas.openxmlformats.org/officeDocument/2006/relationships/hyperlink" Target="https://www.kegg.jp/dbget-bin/www_bget?ko:K13893" TargetMode="External"/><Relationship Id="rId3570" Type="http://schemas.openxmlformats.org/officeDocument/2006/relationships/hyperlink" Target="https://www.kegg.jp/kegg-bin/blastkoala_result_gene_list?id=fdcc166cff7cf902907463ff7eff1e42019cc537&amp;passwd=rLRQUz&amp;type=blastkoala&amp;code=user&amp;target=fig%7C1029756%2E3%2Epeg%2E1191" TargetMode="External"/><Relationship Id="rId4621" Type="http://schemas.openxmlformats.org/officeDocument/2006/relationships/hyperlink" Target="https://www.kegg.jp/dbget-bin/www_bget?ko:K02834" TargetMode="External"/><Relationship Id="rId6379" Type="http://schemas.openxmlformats.org/officeDocument/2006/relationships/hyperlink" Target="https://www.kegg.jp/dbget-bin/www_bget?ko:" TargetMode="External"/><Relationship Id="rId7777" Type="http://schemas.openxmlformats.org/officeDocument/2006/relationships/hyperlink" Target="https://www.kegg.jp/dbget-bin/www_bget?ko:" TargetMode="External"/><Relationship Id="rId8828" Type="http://schemas.openxmlformats.org/officeDocument/2006/relationships/hyperlink" Target="https://www.kegg.jp/dbget-bin/www_bget?ko:" TargetMode="External"/><Relationship Id="rId144" Type="http://schemas.openxmlformats.org/officeDocument/2006/relationships/hyperlink" Target="https://www.kegg.jp/dbget-bin/www_bget?ko:K01809" TargetMode="External"/><Relationship Id="rId6793" Type="http://schemas.openxmlformats.org/officeDocument/2006/relationships/hyperlink" Target="https://www.kegg.jp/dbget-bin/www_bget?ko:" TargetMode="External"/><Relationship Id="rId7844" Type="http://schemas.openxmlformats.org/officeDocument/2006/relationships/hyperlink" Target="https://www.kegg.jp/dbget-bin/www_bget?ko:" TargetMode="External"/><Relationship Id="rId2989" Type="http://schemas.openxmlformats.org/officeDocument/2006/relationships/hyperlink" Target="https://www.kegg.jp/dbget-bin/www_bget?ko:" TargetMode="External"/><Relationship Id="rId5395" Type="http://schemas.openxmlformats.org/officeDocument/2006/relationships/hyperlink" Target="https://www.kegg.jp/dbget-bin/www_bget?ko:K02226" TargetMode="External"/><Relationship Id="rId6446" Type="http://schemas.openxmlformats.org/officeDocument/2006/relationships/hyperlink" Target="https://www.kegg.jp/dbget-bin/www_bget?ko:K13735" TargetMode="External"/><Relationship Id="rId6860" Type="http://schemas.openxmlformats.org/officeDocument/2006/relationships/hyperlink" Target="https://www.kegg.jp/dbget-bin/www_bget?ko:" TargetMode="External"/><Relationship Id="rId7911" Type="http://schemas.openxmlformats.org/officeDocument/2006/relationships/hyperlink" Target="https://www.kegg.jp/kegg-bin/blastkoala_result_gene_list?id=fdcc166cff7cf902907463ff7eff1e42019cc537&amp;passwd=rLRQUz&amp;type=blastkoala&amp;code=user&amp;target=fig%7C1029756%2E3%2Epeg%2E2638" TargetMode="External"/><Relationship Id="rId211" Type="http://schemas.openxmlformats.org/officeDocument/2006/relationships/hyperlink" Target="https://www.kegg.jp/kegg-bin/blastkoala_result_gene_list?id=fdcc166cff7cf902907463ff7eff1e42019cc537&amp;passwd=rLRQUz&amp;type=blastkoala&amp;code=user&amp;target=fig%7C1029756%2E3%2Epeg%2E71" TargetMode="External"/><Relationship Id="rId5048" Type="http://schemas.openxmlformats.org/officeDocument/2006/relationships/hyperlink" Target="https://www.kegg.jp/dbget-bin/www_bget?ko:" TargetMode="External"/><Relationship Id="rId5462" Type="http://schemas.openxmlformats.org/officeDocument/2006/relationships/hyperlink" Target="https://www.kegg.jp/dbget-bin/www_bget?ko:K02874" TargetMode="External"/><Relationship Id="rId6513" Type="http://schemas.openxmlformats.org/officeDocument/2006/relationships/hyperlink" Target="https://www.kegg.jp/kegg-bin/blastkoala_result_gene_list?id=fdcc166cff7cf902907463ff7eff1e42019cc537&amp;passwd=rLRQUz&amp;type=blastkoala&amp;code=user&amp;target=fig%7C1029756%2E3%2Epeg%2E2172" TargetMode="External"/><Relationship Id="rId9669" Type="http://schemas.openxmlformats.org/officeDocument/2006/relationships/hyperlink" Target="https://www.kegg.jp/kegg-bin/blastkoala_result_gene_list?id=fdcc166cff7cf902907463ff7eff1e42019cc537&amp;passwd=rLRQUz&amp;type=blastkoala&amp;code=user&amp;target=fig%7C1029756%2E3%2Epeg%2E3224" TargetMode="External"/><Relationship Id="rId1658" Type="http://schemas.openxmlformats.org/officeDocument/2006/relationships/hyperlink" Target="https://www.kegg.jp/dbget-bin/www_bget?ko:K03978" TargetMode="External"/><Relationship Id="rId2709" Type="http://schemas.openxmlformats.org/officeDocument/2006/relationships/hyperlink" Target="https://www.kegg.jp/kegg-bin/blastkoala_result_gene_list?id=fdcc166cff7cf902907463ff7eff1e42019cc537&amp;passwd=rLRQUz&amp;type=blastkoala&amp;code=user&amp;target=fig%7C1029756%2E3%2Epeg%2E903" TargetMode="External"/><Relationship Id="rId4064" Type="http://schemas.openxmlformats.org/officeDocument/2006/relationships/hyperlink" Target="https://www.kegg.jp/dbget-bin/www_bget?ko:" TargetMode="External"/><Relationship Id="rId5115" Type="http://schemas.openxmlformats.org/officeDocument/2006/relationships/hyperlink" Target="https://www.kegg.jp/kegg-bin/blastkoala_result_gene_list?id=fdcc166cff7cf902907463ff7eff1e42019cc537&amp;passwd=rLRQUz&amp;type=blastkoala&amp;code=user&amp;target=fig%7C1029756%2E3%2Epeg%2E1706" TargetMode="External"/><Relationship Id="rId8685" Type="http://schemas.openxmlformats.org/officeDocument/2006/relationships/hyperlink" Target="https://www.kegg.jp/kegg-bin/blastkoala_result_gene_list?id=fdcc166cff7cf902907463ff7eff1e42019cc537&amp;passwd=rLRQUz&amp;type=blastkoala&amp;code=user&amp;target=fig%7C1029756%2E3%2Epeg%2E2896" TargetMode="External"/><Relationship Id="rId9736" Type="http://schemas.openxmlformats.org/officeDocument/2006/relationships/hyperlink" Target="https://www.kegg.jp/dbget-bin/www_bget?ko:K00339" TargetMode="External"/><Relationship Id="rId3080" Type="http://schemas.openxmlformats.org/officeDocument/2006/relationships/hyperlink" Target="https://www.kegg.jp/dbget-bin/www_bget?ko:K04763" TargetMode="External"/><Relationship Id="rId4131" Type="http://schemas.openxmlformats.org/officeDocument/2006/relationships/hyperlink" Target="https://www.kegg.jp/kegg-bin/blastkoala_result_gene_list?id=fdcc166cff7cf902907463ff7eff1e42019cc537&amp;passwd=rLRQUz&amp;type=blastkoala&amp;code=user&amp;target=fig%7C1029756%2E3%2Epeg%2E1378" TargetMode="External"/><Relationship Id="rId7287" Type="http://schemas.openxmlformats.org/officeDocument/2006/relationships/hyperlink" Target="https://www.kegg.jp/kegg-bin/blastkoala_result_gene_list?id=fdcc166cff7cf902907463ff7eff1e42019cc537&amp;passwd=rLRQUz&amp;type=blastkoala&amp;code=user&amp;target=fig%7C1029756%2E3%2Epeg%2E2430" TargetMode="External"/><Relationship Id="rId8338" Type="http://schemas.openxmlformats.org/officeDocument/2006/relationships/hyperlink" Target="https://www.kegg.jp/dbget-bin/www_bget?ko:K02838" TargetMode="External"/><Relationship Id="rId1725" Type="http://schemas.openxmlformats.org/officeDocument/2006/relationships/hyperlink" Target="https://www.kegg.jp/dbget-bin/www_bget?ko:K02003" TargetMode="External"/><Relationship Id="rId7354" Type="http://schemas.openxmlformats.org/officeDocument/2006/relationships/hyperlink" Target="https://www.kegg.jp/dbget-bin/www_bget?ko:" TargetMode="External"/><Relationship Id="rId8752" Type="http://schemas.openxmlformats.org/officeDocument/2006/relationships/hyperlink" Target="https://www.kegg.jp/dbget-bin/www_bget?ko:K06999" TargetMode="External"/><Relationship Id="rId9803" Type="http://schemas.openxmlformats.org/officeDocument/2006/relationships/hyperlink" Target="https://www.kegg.jp/dbget-bin/www_bget?ko:K04084" TargetMode="External"/><Relationship Id="rId10268" Type="http://schemas.openxmlformats.org/officeDocument/2006/relationships/hyperlink" Target="https://www.kegg.jp/dbget-bin/www_bget?ko:" TargetMode="External"/><Relationship Id="rId17" Type="http://schemas.openxmlformats.org/officeDocument/2006/relationships/hyperlink" Target="https://www.kegg.jp/dbget-bin/www_bget?ko:" TargetMode="External"/><Relationship Id="rId3897" Type="http://schemas.openxmlformats.org/officeDocument/2006/relationships/hyperlink" Target="https://www.kegg.jp/kegg-bin/blastkoala_result_gene_list?id=fdcc166cff7cf902907463ff7eff1e42019cc537&amp;passwd=rLRQUz&amp;type=blastkoala&amp;code=user&amp;target=fig%7C1029756%2E3%2Epeg%2E1300" TargetMode="External"/><Relationship Id="rId4948" Type="http://schemas.openxmlformats.org/officeDocument/2006/relationships/hyperlink" Target="https://www.kegg.jp/dbget-bin/www_bget?ko:K01739" TargetMode="External"/><Relationship Id="rId7007" Type="http://schemas.openxmlformats.org/officeDocument/2006/relationships/hyperlink" Target="https://www.kegg.jp/dbget-bin/www_bget?ko:" TargetMode="External"/><Relationship Id="rId8405" Type="http://schemas.openxmlformats.org/officeDocument/2006/relationships/hyperlink" Target="https://www.kegg.jp/dbget-bin/www_bget?ko:K13735" TargetMode="External"/><Relationship Id="rId10335" Type="http://schemas.openxmlformats.org/officeDocument/2006/relationships/hyperlink" Target="https://www.kegg.jp/kegg-bin/blastkoala_result_gene_list?id=fdcc166cff7cf902907463ff7eff1e42019cc537&amp;passwd=rLRQUz&amp;type=blastkoala&amp;code=user&amp;target=fig%7C1029756%2E3%2Epeg%2E3446" TargetMode="External"/><Relationship Id="rId2499" Type="http://schemas.openxmlformats.org/officeDocument/2006/relationships/hyperlink" Target="https://www.kegg.jp/kegg-bin/blastkoala_result_gene_list?id=fdcc166cff7cf902907463ff7eff1e42019cc537&amp;passwd=rLRQUz&amp;type=blastkoala&amp;code=user&amp;target=fig%7C1029756%2E3%2Epeg%2E833" TargetMode="External"/><Relationship Id="rId3964" Type="http://schemas.openxmlformats.org/officeDocument/2006/relationships/hyperlink" Target="https://www.kegg.jp/dbget-bin/www_bget?ko:" TargetMode="External"/><Relationship Id="rId6370" Type="http://schemas.openxmlformats.org/officeDocument/2006/relationships/hyperlink" Target="https://www.kegg.jp/dbget-bin/www_bget?ko:" TargetMode="External"/><Relationship Id="rId7421" Type="http://schemas.openxmlformats.org/officeDocument/2006/relationships/hyperlink" Target="https://www.kegg.jp/dbget-bin/www_bget?ko:K00074" TargetMode="External"/><Relationship Id="rId10402" Type="http://schemas.openxmlformats.org/officeDocument/2006/relationships/hyperlink" Target="https://www.kegg.jp/dbget-bin/www_bget?ko:" TargetMode="External"/><Relationship Id="rId1" Type="http://schemas.openxmlformats.org/officeDocument/2006/relationships/hyperlink" Target="https://www.kegg.jp/kegg-bin/blastkoala_result_gene_list?id=fdcc166cff7cf902907463ff7eff1e42019cc537&amp;passwd=rLRQUz&amp;type=blastkoala&amp;code=user&amp;target=fig%7C1029756%2E3%2Epeg%2E1" TargetMode="External"/><Relationship Id="rId885" Type="http://schemas.openxmlformats.org/officeDocument/2006/relationships/hyperlink" Target="https://www.kegg.jp/dbget-bin/www_bget?ko:" TargetMode="External"/><Relationship Id="rId2566" Type="http://schemas.openxmlformats.org/officeDocument/2006/relationships/hyperlink" Target="https://www.kegg.jp/dbget-bin/www_bget?ko:" TargetMode="External"/><Relationship Id="rId2980" Type="http://schemas.openxmlformats.org/officeDocument/2006/relationships/hyperlink" Target="https://www.kegg.jp/dbget-bin/www_bget?ko:" TargetMode="External"/><Relationship Id="rId3617" Type="http://schemas.openxmlformats.org/officeDocument/2006/relationships/hyperlink" Target="https://www.kegg.jp/dbget-bin/www_bget?ko:" TargetMode="External"/><Relationship Id="rId6023" Type="http://schemas.openxmlformats.org/officeDocument/2006/relationships/hyperlink" Target="https://www.kegg.jp/dbget-bin/www_bget?ko:" TargetMode="External"/><Relationship Id="rId9179" Type="http://schemas.openxmlformats.org/officeDocument/2006/relationships/hyperlink" Target="https://www.kegg.jp/dbget-bin/www_bget?ko:" TargetMode="External"/><Relationship Id="rId9593" Type="http://schemas.openxmlformats.org/officeDocument/2006/relationships/hyperlink" Target="https://www.kegg.jp/dbget-bin/www_bget?ko:K03474" TargetMode="External"/><Relationship Id="rId538" Type="http://schemas.openxmlformats.org/officeDocument/2006/relationships/hyperlink" Target="https://www.kegg.jp/kegg-bin/blastkoala_result_gene_list?id=fdcc166cff7cf902907463ff7eff1e42019cc537&amp;passwd=rLRQUz&amp;type=blastkoala&amp;code=user&amp;target=fig%7C1029756%2E3%2Epeg%2E180" TargetMode="External"/><Relationship Id="rId952" Type="http://schemas.openxmlformats.org/officeDocument/2006/relationships/hyperlink" Target="https://www.kegg.jp/kegg-bin/blastkoala_result_gene_list?id=fdcc166cff7cf902907463ff7eff1e42019cc537&amp;passwd=rLRQUz&amp;type=blastkoala&amp;code=user&amp;target=fig%7C1029756%2E3%2Epeg%2E318" TargetMode="External"/><Relationship Id="rId1168" Type="http://schemas.openxmlformats.org/officeDocument/2006/relationships/hyperlink" Target="https://www.kegg.jp/kegg-bin/blastkoala_result_gene_list?id=fdcc166cff7cf902907463ff7eff1e42019cc537&amp;passwd=rLRQUz&amp;type=blastkoala&amp;code=user&amp;target=fig%7C1029756%2E3%2Epeg%2E390" TargetMode="External"/><Relationship Id="rId1582" Type="http://schemas.openxmlformats.org/officeDocument/2006/relationships/hyperlink" Target="https://www.kegg.jp/kegg-bin/blastkoala_result_gene_list?id=fdcc166cff7cf902907463ff7eff1e42019cc537&amp;passwd=rLRQUz&amp;type=blastkoala&amp;code=user&amp;target=fig%7C1029756%2E3%2Epeg%2E528" TargetMode="External"/><Relationship Id="rId2219" Type="http://schemas.openxmlformats.org/officeDocument/2006/relationships/hyperlink" Target="https://www.kegg.jp/dbget-bin/www_bget?ko:" TargetMode="External"/><Relationship Id="rId2633" Type="http://schemas.openxmlformats.org/officeDocument/2006/relationships/hyperlink" Target="https://www.kegg.jp/dbget-bin/www_bget?ko:K13051" TargetMode="External"/><Relationship Id="rId5789" Type="http://schemas.openxmlformats.org/officeDocument/2006/relationships/hyperlink" Target="https://www.kegg.jp/dbget-bin/www_bget?ko:K03749" TargetMode="External"/><Relationship Id="rId8195" Type="http://schemas.openxmlformats.org/officeDocument/2006/relationships/hyperlink" Target="https://www.kegg.jp/dbget-bin/www_bget?ko:K21054" TargetMode="External"/><Relationship Id="rId9246" Type="http://schemas.openxmlformats.org/officeDocument/2006/relationships/hyperlink" Target="https://www.kegg.jp/kegg-bin/blastkoala_result_gene_list?id=fdcc166cff7cf902907463ff7eff1e42019cc537&amp;passwd=rLRQUz&amp;type=blastkoala&amp;code=user&amp;target=fig%7C1029756%2E3%2Epeg%2E3083" TargetMode="External"/><Relationship Id="rId9660" Type="http://schemas.openxmlformats.org/officeDocument/2006/relationships/hyperlink" Target="https://www.kegg.jp/kegg-bin/blastkoala_result_gene_list?id=fdcc166cff7cf902907463ff7eff1e42019cc537&amp;passwd=rLRQUz&amp;type=blastkoala&amp;code=user&amp;target=fig%7C1029756%2E3%2Epeg%2E3221" TargetMode="External"/><Relationship Id="rId605" Type="http://schemas.openxmlformats.org/officeDocument/2006/relationships/hyperlink" Target="https://www.kegg.jp/dbget-bin/www_bget?ko:" TargetMode="External"/><Relationship Id="rId1235" Type="http://schemas.openxmlformats.org/officeDocument/2006/relationships/hyperlink" Target="https://www.kegg.jp/dbget-bin/www_bget?ko:K01778" TargetMode="External"/><Relationship Id="rId8262" Type="http://schemas.openxmlformats.org/officeDocument/2006/relationships/hyperlink" Target="https://www.kegg.jp/kegg-bin/blastkoala_result_gene_list?id=fdcc166cff7cf902907463ff7eff1e42019cc537&amp;passwd=rLRQUz&amp;type=blastkoala&amp;code=user&amp;target=fig%7C1029756%2E3%2Epeg%2E2755" TargetMode="External"/><Relationship Id="rId9313" Type="http://schemas.openxmlformats.org/officeDocument/2006/relationships/hyperlink" Target="https://www.kegg.jp/dbget-bin/www_bget?ko:" TargetMode="External"/><Relationship Id="rId10192" Type="http://schemas.openxmlformats.org/officeDocument/2006/relationships/hyperlink" Target="https://www.kegg.jp/dbget-bin/www_bget?ko:" TargetMode="External"/><Relationship Id="rId1302" Type="http://schemas.openxmlformats.org/officeDocument/2006/relationships/hyperlink" Target="https://www.kegg.jp/dbget-bin/www_bget?ko:" TargetMode="External"/><Relationship Id="rId2700" Type="http://schemas.openxmlformats.org/officeDocument/2006/relationships/hyperlink" Target="https://www.kegg.jp/kegg-bin/blastkoala_result_gene_list?id=fdcc166cff7cf902907463ff7eff1e42019cc537&amp;passwd=rLRQUz&amp;type=blastkoala&amp;code=user&amp;target=fig%7C1029756%2E3%2Epeg%2E900" TargetMode="External"/><Relationship Id="rId4458" Type="http://schemas.openxmlformats.org/officeDocument/2006/relationships/hyperlink" Target="https://www.kegg.jp/kegg-bin/blastkoala_result_gene_list?id=fdcc166cff7cf902907463ff7eff1e42019cc537&amp;passwd=rLRQUz&amp;type=blastkoala&amp;code=user&amp;target=fig%7C1029756%2E3%2Epeg%2E1487" TargetMode="External"/><Relationship Id="rId5856" Type="http://schemas.openxmlformats.org/officeDocument/2006/relationships/hyperlink" Target="https://www.kegg.jp/kegg-bin/blastkoala_result_gene_list?id=fdcc166cff7cf902907463ff7eff1e42019cc537&amp;passwd=rLRQUz&amp;type=blastkoala&amp;code=user&amp;target=fig%7C1029756%2E3%2Epeg%2E1953" TargetMode="External"/><Relationship Id="rId6907" Type="http://schemas.openxmlformats.org/officeDocument/2006/relationships/hyperlink" Target="https://www.kegg.jp/dbget-bin/www_bget?ko:K01874" TargetMode="External"/><Relationship Id="rId4872" Type="http://schemas.openxmlformats.org/officeDocument/2006/relationships/hyperlink" Target="https://www.kegg.jp/kegg-bin/blastkoala_result_gene_list?id=fdcc166cff7cf902907463ff7eff1e42019cc537&amp;passwd=rLRQUz&amp;type=blastkoala&amp;code=user&amp;target=fig%7C1029756%2E3%2Epeg%2E1625" TargetMode="External"/><Relationship Id="rId5509" Type="http://schemas.openxmlformats.org/officeDocument/2006/relationships/hyperlink" Target="https://www.kegg.jp/dbget-bin/www_bget?ko:" TargetMode="External"/><Relationship Id="rId5923" Type="http://schemas.openxmlformats.org/officeDocument/2006/relationships/hyperlink" Target="https://www.kegg.jp/dbget-bin/www_bget?ko:" TargetMode="External"/><Relationship Id="rId395" Type="http://schemas.openxmlformats.org/officeDocument/2006/relationships/hyperlink" Target="https://www.kegg.jp/dbget-bin/www_bget?ko:" TargetMode="External"/><Relationship Id="rId2076" Type="http://schemas.openxmlformats.org/officeDocument/2006/relationships/hyperlink" Target="https://www.kegg.jp/kegg-bin/blastkoala_result_gene_list?id=fdcc166cff7cf902907463ff7eff1e42019cc537&amp;passwd=rLRQUz&amp;type=blastkoala&amp;code=user&amp;target=fig%7C1029756%2E3%2Epeg%2E692" TargetMode="External"/><Relationship Id="rId3474" Type="http://schemas.openxmlformats.org/officeDocument/2006/relationships/hyperlink" Target="https://www.kegg.jp/kegg-bin/blastkoala_result_gene_list?id=fdcc166cff7cf902907463ff7eff1e42019cc537&amp;passwd=rLRQUz&amp;type=blastkoala&amp;code=user&amp;target=fig%7C1029756%2E3%2Epeg%2E1158" TargetMode="External"/><Relationship Id="rId4525" Type="http://schemas.openxmlformats.org/officeDocument/2006/relationships/hyperlink" Target="https://www.kegg.jp/dbget-bin/www_bget?ko:" TargetMode="External"/><Relationship Id="rId2490" Type="http://schemas.openxmlformats.org/officeDocument/2006/relationships/hyperlink" Target="https://www.kegg.jp/kegg-bin/blastkoala_result_gene_list?id=fdcc166cff7cf902907463ff7eff1e42019cc537&amp;passwd=rLRQUz&amp;type=blastkoala&amp;code=user&amp;target=fig%7C1029756%2E3%2Epeg%2E830" TargetMode="External"/><Relationship Id="rId3127" Type="http://schemas.openxmlformats.org/officeDocument/2006/relationships/hyperlink" Target="https://www.kegg.jp/dbget-bin/www_bget?ko:K02298" TargetMode="External"/><Relationship Id="rId3541" Type="http://schemas.openxmlformats.org/officeDocument/2006/relationships/hyperlink" Target="https://www.kegg.jp/dbget-bin/www_bget?ko:" TargetMode="External"/><Relationship Id="rId6697" Type="http://schemas.openxmlformats.org/officeDocument/2006/relationships/hyperlink" Target="https://www.kegg.jp/dbget-bin/www_bget?ko:K04765" TargetMode="External"/><Relationship Id="rId7748" Type="http://schemas.openxmlformats.org/officeDocument/2006/relationships/hyperlink" Target="https://www.kegg.jp/dbget-bin/www_bget?ko:" TargetMode="External"/><Relationship Id="rId462" Type="http://schemas.openxmlformats.org/officeDocument/2006/relationships/hyperlink" Target="https://www.kegg.jp/dbget-bin/www_bget?ko:" TargetMode="External"/><Relationship Id="rId1092" Type="http://schemas.openxmlformats.org/officeDocument/2006/relationships/hyperlink" Target="https://www.kegg.jp/dbget-bin/www_bget?ko:" TargetMode="External"/><Relationship Id="rId2143" Type="http://schemas.openxmlformats.org/officeDocument/2006/relationships/hyperlink" Target="https://www.kegg.jp/dbget-bin/www_bget?ko:K07733" TargetMode="External"/><Relationship Id="rId5299" Type="http://schemas.openxmlformats.org/officeDocument/2006/relationships/hyperlink" Target="https://www.kegg.jp/dbget-bin/www_bget?ko:" TargetMode="External"/><Relationship Id="rId6764" Type="http://schemas.openxmlformats.org/officeDocument/2006/relationships/hyperlink" Target="https://www.kegg.jp/dbget-bin/www_bget?ko:" TargetMode="External"/><Relationship Id="rId7815" Type="http://schemas.openxmlformats.org/officeDocument/2006/relationships/hyperlink" Target="https://www.kegg.jp/kegg-bin/blastkoala_result_gene_list?id=fdcc166cff7cf902907463ff7eff1e42019cc537&amp;passwd=rLRQUz&amp;type=blastkoala&amp;code=user&amp;target=fig%7C1029756%2E3%2Epeg%2E2606" TargetMode="External"/><Relationship Id="rId9170" Type="http://schemas.openxmlformats.org/officeDocument/2006/relationships/hyperlink" Target="https://www.kegg.jp/dbget-bin/www_bget?ko:" TargetMode="External"/><Relationship Id="rId115" Type="http://schemas.openxmlformats.org/officeDocument/2006/relationships/hyperlink" Target="https://www.kegg.jp/kegg-bin/blastkoala_result_gene_list?id=fdcc166cff7cf902907463ff7eff1e42019cc537&amp;passwd=rLRQUz&amp;type=blastkoala&amp;code=user&amp;target=fig%7C1029756%2E3%2Epeg%2E39" TargetMode="External"/><Relationship Id="rId2210" Type="http://schemas.openxmlformats.org/officeDocument/2006/relationships/hyperlink" Target="https://www.kegg.jp/dbget-bin/www_bget?ko:" TargetMode="External"/><Relationship Id="rId5366" Type="http://schemas.openxmlformats.org/officeDocument/2006/relationships/hyperlink" Target="https://www.kegg.jp/dbget-bin/www_bget?ko:" TargetMode="External"/><Relationship Id="rId6417" Type="http://schemas.openxmlformats.org/officeDocument/2006/relationships/hyperlink" Target="https://www.kegg.jp/kegg-bin/blastkoala_result_gene_list?id=fdcc166cff7cf902907463ff7eff1e42019cc537&amp;passwd=rLRQUz&amp;type=blastkoala&amp;code=user&amp;target=fig%7C1029756%2E3%2Epeg%2E2140" TargetMode="External"/><Relationship Id="rId4382" Type="http://schemas.openxmlformats.org/officeDocument/2006/relationships/hyperlink" Target="https://www.kegg.jp/dbget-bin/www_bget?ko:" TargetMode="External"/><Relationship Id="rId5019" Type="http://schemas.openxmlformats.org/officeDocument/2006/relationships/hyperlink" Target="https://www.kegg.jp/kegg-bin/blastkoala_result_gene_list?id=fdcc166cff7cf902907463ff7eff1e42019cc537&amp;passwd=rLRQUz&amp;type=blastkoala&amp;code=user&amp;target=fig%7C1029756%2E3%2Epeg%2E1674" TargetMode="External"/><Relationship Id="rId5433" Type="http://schemas.openxmlformats.org/officeDocument/2006/relationships/hyperlink" Target="https://www.kegg.jp/kegg-bin/blastkoala_result_gene_list?id=fdcc166cff7cf902907463ff7eff1e42019cc537&amp;passwd=rLRQUz&amp;type=blastkoala&amp;code=user&amp;target=fig%7C1029756%2E3%2Epeg%2E1812" TargetMode="External"/><Relationship Id="rId5780" Type="http://schemas.openxmlformats.org/officeDocument/2006/relationships/hyperlink" Target="https://www.kegg.jp/dbget-bin/www_bget?ko:" TargetMode="External"/><Relationship Id="rId6831" Type="http://schemas.openxmlformats.org/officeDocument/2006/relationships/hyperlink" Target="https://www.kegg.jp/kegg-bin/blastkoala_result_gene_list?id=fdcc166cff7cf902907463ff7eff1e42019cc537&amp;passwd=rLRQUz&amp;type=blastkoala&amp;code=user&amp;target=fig%7C1029756%2E3%2Epeg%2E2278" TargetMode="External"/><Relationship Id="rId8589" Type="http://schemas.openxmlformats.org/officeDocument/2006/relationships/hyperlink" Target="https://www.kegg.jp/kegg-bin/blastkoala_result_gene_list?id=fdcc166cff7cf902907463ff7eff1e42019cc537&amp;passwd=rLRQUz&amp;type=blastkoala&amp;code=user&amp;target=fig%7C1029756%2E3%2Epeg%2E2864" TargetMode="External"/><Relationship Id="rId9987" Type="http://schemas.openxmlformats.org/officeDocument/2006/relationships/hyperlink" Target="https://www.kegg.jp/kegg-bin/blastkoala_result_gene_list?id=fdcc166cff7cf902907463ff7eff1e42019cc537&amp;passwd=rLRQUz&amp;type=blastkoala&amp;code=user&amp;target=fig%7C1029756%2E3%2Epeg%2E3330" TargetMode="External"/><Relationship Id="rId1976" Type="http://schemas.openxmlformats.org/officeDocument/2006/relationships/hyperlink" Target="https://www.kegg.jp/dbget-bin/www_bget?ko:" TargetMode="External"/><Relationship Id="rId4035" Type="http://schemas.openxmlformats.org/officeDocument/2006/relationships/hyperlink" Target="https://www.kegg.jp/kegg-bin/blastkoala_result_gene_list?id=fdcc166cff7cf902907463ff7eff1e42019cc537&amp;passwd=rLRQUz&amp;type=blastkoala&amp;code=user&amp;target=fig%7C1029756%2E3%2Epeg%2E1346" TargetMode="External"/><Relationship Id="rId1629" Type="http://schemas.openxmlformats.org/officeDocument/2006/relationships/hyperlink" Target="https://www.kegg.jp/dbget-bin/www_bget?ko:K03825" TargetMode="External"/><Relationship Id="rId5500" Type="http://schemas.openxmlformats.org/officeDocument/2006/relationships/hyperlink" Target="https://www.kegg.jp/dbget-bin/www_bget?ko:" TargetMode="External"/><Relationship Id="rId8656" Type="http://schemas.openxmlformats.org/officeDocument/2006/relationships/hyperlink" Target="https://www.kegg.jp/dbget-bin/www_bget?ko:K02935" TargetMode="External"/><Relationship Id="rId9707" Type="http://schemas.openxmlformats.org/officeDocument/2006/relationships/hyperlink" Target="https://www.kegg.jp/dbget-bin/www_bget?ko:" TargetMode="External"/><Relationship Id="rId10586" Type="http://schemas.openxmlformats.org/officeDocument/2006/relationships/hyperlink" Target="https://www.kegg.jp/dbget-bin/www_bget?ko:K03701" TargetMode="External"/><Relationship Id="rId3051" Type="http://schemas.openxmlformats.org/officeDocument/2006/relationships/hyperlink" Target="https://www.kegg.jp/kegg-bin/blastkoala_result_gene_list?id=fdcc166cff7cf902907463ff7eff1e42019cc537&amp;passwd=rLRQUz&amp;type=blastkoala&amp;code=user&amp;target=fig%7C1029756%2E3%2Epeg%2E1017" TargetMode="External"/><Relationship Id="rId4102" Type="http://schemas.openxmlformats.org/officeDocument/2006/relationships/hyperlink" Target="https://www.kegg.jp/dbget-bin/www_bget?ko:K10714" TargetMode="External"/><Relationship Id="rId7258" Type="http://schemas.openxmlformats.org/officeDocument/2006/relationships/hyperlink" Target="https://www.kegg.jp/dbget-bin/www_bget?ko:K07716" TargetMode="External"/><Relationship Id="rId7672" Type="http://schemas.openxmlformats.org/officeDocument/2006/relationships/hyperlink" Target="https://www.kegg.jp/dbget-bin/www_bget?ko:K12410" TargetMode="External"/><Relationship Id="rId8309" Type="http://schemas.openxmlformats.org/officeDocument/2006/relationships/hyperlink" Target="https://www.kegg.jp/dbget-bin/www_bget?ko:" TargetMode="External"/><Relationship Id="rId8723" Type="http://schemas.openxmlformats.org/officeDocument/2006/relationships/hyperlink" Target="https://www.kegg.jp/dbget-bin/www_bget?ko:K08323" TargetMode="External"/><Relationship Id="rId10239" Type="http://schemas.openxmlformats.org/officeDocument/2006/relationships/hyperlink" Target="https://www.kegg.jp/kegg-bin/blastkoala_result_gene_list?id=fdcc166cff7cf902907463ff7eff1e42019cc537&amp;passwd=rLRQUz&amp;type=blastkoala&amp;code=user&amp;target=fig%7C1029756%2E3%2Epeg%2E3414" TargetMode="External"/><Relationship Id="rId3868" Type="http://schemas.openxmlformats.org/officeDocument/2006/relationships/hyperlink" Target="https://www.kegg.jp/dbget-bin/www_bget?ko:" TargetMode="External"/><Relationship Id="rId4919" Type="http://schemas.openxmlformats.org/officeDocument/2006/relationships/hyperlink" Target="https://www.kegg.jp/dbget-bin/www_bget?ko:" TargetMode="External"/><Relationship Id="rId6274" Type="http://schemas.openxmlformats.org/officeDocument/2006/relationships/hyperlink" Target="https://www.kegg.jp/dbget-bin/www_bget?ko:K11940" TargetMode="External"/><Relationship Id="rId7325" Type="http://schemas.openxmlformats.org/officeDocument/2006/relationships/hyperlink" Target="https://www.kegg.jp/dbget-bin/www_bget?ko:" TargetMode="External"/><Relationship Id="rId10306" Type="http://schemas.openxmlformats.org/officeDocument/2006/relationships/hyperlink" Target="https://www.kegg.jp/dbget-bin/www_bget?ko:K04764" TargetMode="External"/><Relationship Id="rId789" Type="http://schemas.openxmlformats.org/officeDocument/2006/relationships/hyperlink" Target="https://www.kegg.jp/dbget-bin/www_bget?ko:" TargetMode="External"/><Relationship Id="rId2884" Type="http://schemas.openxmlformats.org/officeDocument/2006/relationships/hyperlink" Target="https://www.kegg.jp/dbget-bin/www_bget?ko:" TargetMode="External"/><Relationship Id="rId5290" Type="http://schemas.openxmlformats.org/officeDocument/2006/relationships/hyperlink" Target="https://www.kegg.jp/dbget-bin/www_bget?ko:" TargetMode="External"/><Relationship Id="rId6341" Type="http://schemas.openxmlformats.org/officeDocument/2006/relationships/hyperlink" Target="https://www.kegg.jp/dbget-bin/www_bget?ko:" TargetMode="External"/><Relationship Id="rId9497" Type="http://schemas.openxmlformats.org/officeDocument/2006/relationships/hyperlink" Target="https://www.kegg.jp/dbget-bin/www_bget?ko:" TargetMode="External"/><Relationship Id="rId856" Type="http://schemas.openxmlformats.org/officeDocument/2006/relationships/hyperlink" Target="https://www.kegg.jp/kegg-bin/blastkoala_result_gene_list?id=fdcc166cff7cf902907463ff7eff1e42019cc537&amp;passwd=rLRQUz&amp;type=blastkoala&amp;code=user&amp;target=fig%7C1029756%2E3%2Epeg%2E286" TargetMode="External"/><Relationship Id="rId1486" Type="http://schemas.openxmlformats.org/officeDocument/2006/relationships/hyperlink" Target="https://www.kegg.jp/kegg-bin/blastkoala_result_gene_list?id=fdcc166cff7cf902907463ff7eff1e42019cc537&amp;passwd=rLRQUz&amp;type=blastkoala&amp;code=user&amp;target=fig%7C1029756%2E3%2Epeg%2E496" TargetMode="External"/><Relationship Id="rId2537" Type="http://schemas.openxmlformats.org/officeDocument/2006/relationships/hyperlink" Target="https://www.kegg.jp/dbget-bin/www_bget?ko:" TargetMode="External"/><Relationship Id="rId3935" Type="http://schemas.openxmlformats.org/officeDocument/2006/relationships/hyperlink" Target="https://www.kegg.jp/dbget-bin/www_bget?ko:" TargetMode="External"/><Relationship Id="rId8099" Type="http://schemas.openxmlformats.org/officeDocument/2006/relationships/hyperlink" Target="https://www.kegg.jp/dbget-bin/www_bget?ko:" TargetMode="External"/><Relationship Id="rId9564" Type="http://schemas.openxmlformats.org/officeDocument/2006/relationships/hyperlink" Target="https://www.kegg.jp/kegg-bin/blastkoala_result_gene_list?id=fdcc166cff7cf902907463ff7eff1e42019cc537&amp;passwd=rLRQUz&amp;type=blastkoala&amp;code=user&amp;target=fig%7C1029756%2E3%2Epeg%2E3189" TargetMode="External"/><Relationship Id="rId509" Type="http://schemas.openxmlformats.org/officeDocument/2006/relationships/hyperlink" Target="https://www.kegg.jp/dbget-bin/www_bget?ko:K03667" TargetMode="External"/><Relationship Id="rId1139" Type="http://schemas.openxmlformats.org/officeDocument/2006/relationships/hyperlink" Target="https://www.kegg.jp/dbget-bin/www_bget?ko:K06287" TargetMode="External"/><Relationship Id="rId2951" Type="http://schemas.openxmlformats.org/officeDocument/2006/relationships/hyperlink" Target="https://www.kegg.jp/dbget-bin/www_bget?ko:" TargetMode="External"/><Relationship Id="rId5010" Type="http://schemas.openxmlformats.org/officeDocument/2006/relationships/hyperlink" Target="https://www.kegg.jp/kegg-bin/blastkoala_result_gene_list?id=fdcc166cff7cf902907463ff7eff1e42019cc537&amp;passwd=rLRQUz&amp;type=blastkoala&amp;code=user&amp;target=fig%7C1029756%2E3%2Epeg%2E1671" TargetMode="External"/><Relationship Id="rId8166" Type="http://schemas.openxmlformats.org/officeDocument/2006/relationships/hyperlink" Target="https://www.kegg.jp/kegg-bin/blastkoala_result_gene_list?id=fdcc166cff7cf902907463ff7eff1e42019cc537&amp;passwd=rLRQUz&amp;type=blastkoala&amp;code=user&amp;target=fig%7C1029756%2E3%2Epeg%2E2723" TargetMode="External"/><Relationship Id="rId9217" Type="http://schemas.openxmlformats.org/officeDocument/2006/relationships/hyperlink" Target="https://www.kegg.jp/dbget-bin/www_bget?ko:" TargetMode="External"/><Relationship Id="rId923" Type="http://schemas.openxmlformats.org/officeDocument/2006/relationships/hyperlink" Target="https://www.kegg.jp/dbget-bin/www_bget?ko:" TargetMode="External"/><Relationship Id="rId1553" Type="http://schemas.openxmlformats.org/officeDocument/2006/relationships/hyperlink" Target="https://www.kegg.jp/dbget-bin/www_bget?ko:" TargetMode="External"/><Relationship Id="rId2604" Type="http://schemas.openxmlformats.org/officeDocument/2006/relationships/hyperlink" Target="https://www.kegg.jp/kegg-bin/blastkoala_result_gene_list?id=fdcc166cff7cf902907463ff7eff1e42019cc537&amp;passwd=rLRQUz&amp;type=blastkoala&amp;code=user&amp;target=fig%7C1029756%2E3%2Epeg%2E868" TargetMode="External"/><Relationship Id="rId8580" Type="http://schemas.openxmlformats.org/officeDocument/2006/relationships/hyperlink" Target="https://www.kegg.jp/kegg-bin/blastkoala_result_gene_list?id=fdcc166cff7cf902907463ff7eff1e42019cc537&amp;passwd=rLRQUz&amp;type=blastkoala&amp;code=user&amp;target=fig%7C1029756%2E3%2Epeg%2E2861" TargetMode="External"/><Relationship Id="rId9631" Type="http://schemas.openxmlformats.org/officeDocument/2006/relationships/hyperlink" Target="https://www.kegg.jp/dbget-bin/www_bget?ko:K08692" TargetMode="External"/><Relationship Id="rId10096" Type="http://schemas.openxmlformats.org/officeDocument/2006/relationships/hyperlink" Target="https://www.kegg.jp/dbget-bin/www_bget?ko:" TargetMode="External"/><Relationship Id="rId1206" Type="http://schemas.openxmlformats.org/officeDocument/2006/relationships/hyperlink" Target="https://www.kegg.jp/dbget-bin/www_bget?ko:" TargetMode="External"/><Relationship Id="rId1620" Type="http://schemas.openxmlformats.org/officeDocument/2006/relationships/hyperlink" Target="https://www.kegg.jp/dbget-bin/www_bget?ko:K13005" TargetMode="External"/><Relationship Id="rId4776" Type="http://schemas.openxmlformats.org/officeDocument/2006/relationships/hyperlink" Target="https://www.kegg.jp/kegg-bin/blastkoala_result_gene_list?id=fdcc166cff7cf902907463ff7eff1e42019cc537&amp;passwd=rLRQUz&amp;type=blastkoala&amp;code=user&amp;target=fig%7C1029756%2E3%2Epeg%2E1593" TargetMode="External"/><Relationship Id="rId5827" Type="http://schemas.openxmlformats.org/officeDocument/2006/relationships/hyperlink" Target="https://www.kegg.jp/dbget-bin/www_bget?ko:K03072" TargetMode="External"/><Relationship Id="rId7182" Type="http://schemas.openxmlformats.org/officeDocument/2006/relationships/hyperlink" Target="https://www.kegg.jp/kegg-bin/blastkoala_result_gene_list?id=fdcc166cff7cf902907463ff7eff1e42019cc537&amp;passwd=rLRQUz&amp;type=blastkoala&amp;code=user&amp;target=fig%7C1029756%2E3%2Epeg%2E2395" TargetMode="External"/><Relationship Id="rId8233" Type="http://schemas.openxmlformats.org/officeDocument/2006/relationships/hyperlink" Target="https://www.kegg.jp/dbget-bin/www_bget?ko:K01079" TargetMode="External"/><Relationship Id="rId10163" Type="http://schemas.openxmlformats.org/officeDocument/2006/relationships/hyperlink" Target="https://www.kegg.jp/dbget-bin/www_bget?ko:" TargetMode="External"/><Relationship Id="rId3378" Type="http://schemas.openxmlformats.org/officeDocument/2006/relationships/hyperlink" Target="https://www.kegg.jp/kegg-bin/blastkoala_result_gene_list?id=fdcc166cff7cf902907463ff7eff1e42019cc537&amp;passwd=rLRQUz&amp;type=blastkoala&amp;code=user&amp;target=fig%7C1029756%2E3%2Epeg%2E1126" TargetMode="External"/><Relationship Id="rId3792" Type="http://schemas.openxmlformats.org/officeDocument/2006/relationships/hyperlink" Target="https://www.kegg.jp/kegg-bin/blastkoala_result_gene_list?id=fdcc166cff7cf902907463ff7eff1e42019cc537&amp;passwd=rLRQUz&amp;type=blastkoala&amp;code=user&amp;target=fig%7C1029756%2E3%2Epeg%2E1265" TargetMode="External"/><Relationship Id="rId4429" Type="http://schemas.openxmlformats.org/officeDocument/2006/relationships/hyperlink" Target="https://www.kegg.jp/dbget-bin/www_bget?ko:K09458" TargetMode="External"/><Relationship Id="rId4843" Type="http://schemas.openxmlformats.org/officeDocument/2006/relationships/hyperlink" Target="https://www.kegg.jp/dbget-bin/www_bget?ko:" TargetMode="External"/><Relationship Id="rId7999" Type="http://schemas.openxmlformats.org/officeDocument/2006/relationships/hyperlink" Target="https://www.kegg.jp/dbget-bin/www_bget?ko:K06136" TargetMode="External"/><Relationship Id="rId8300" Type="http://schemas.openxmlformats.org/officeDocument/2006/relationships/hyperlink" Target="https://www.kegg.jp/dbget-bin/www_bget?ko:K03546" TargetMode="External"/><Relationship Id="rId10230" Type="http://schemas.openxmlformats.org/officeDocument/2006/relationships/hyperlink" Target="https://www.kegg.jp/kegg-bin/blastkoala_result_gene_list?id=fdcc166cff7cf902907463ff7eff1e42019cc537&amp;passwd=rLRQUz&amp;type=blastkoala&amp;code=user&amp;target=fig%7C1029756%2E3%2Epeg%2E3411" TargetMode="External"/><Relationship Id="rId299" Type="http://schemas.openxmlformats.org/officeDocument/2006/relationships/hyperlink" Target="https://www.kegg.jp/dbget-bin/www_bget?ko:K08679" TargetMode="External"/><Relationship Id="rId2394" Type="http://schemas.openxmlformats.org/officeDocument/2006/relationships/hyperlink" Target="https://www.kegg.jp/kegg-bin/blastkoala_result_gene_list?id=fdcc166cff7cf902907463ff7eff1e42019cc537&amp;passwd=rLRQUz&amp;type=blastkoala&amp;code=user&amp;target=fig%7C1029756%2E3%2Epeg%2E798" TargetMode="External"/><Relationship Id="rId3445" Type="http://schemas.openxmlformats.org/officeDocument/2006/relationships/hyperlink" Target="https://www.kegg.jp/dbget-bin/www_bget?ko:" TargetMode="External"/><Relationship Id="rId366" Type="http://schemas.openxmlformats.org/officeDocument/2006/relationships/hyperlink" Target="https://www.kegg.jp/dbget-bin/www_bget?ko:" TargetMode="External"/><Relationship Id="rId780" Type="http://schemas.openxmlformats.org/officeDocument/2006/relationships/hyperlink" Target="https://www.kegg.jp/dbget-bin/www_bget?ko:K00613" TargetMode="External"/><Relationship Id="rId2047" Type="http://schemas.openxmlformats.org/officeDocument/2006/relationships/hyperlink" Target="https://www.kegg.jp/dbget-bin/www_bget?ko:K02916" TargetMode="External"/><Relationship Id="rId2461" Type="http://schemas.openxmlformats.org/officeDocument/2006/relationships/hyperlink" Target="https://www.kegg.jp/dbget-bin/www_bget?ko:" TargetMode="External"/><Relationship Id="rId3512" Type="http://schemas.openxmlformats.org/officeDocument/2006/relationships/hyperlink" Target="https://www.kegg.jp/dbget-bin/www_bget?ko:K05844" TargetMode="External"/><Relationship Id="rId4910" Type="http://schemas.openxmlformats.org/officeDocument/2006/relationships/hyperlink" Target="https://www.kegg.jp/dbget-bin/www_bget?ko:" TargetMode="External"/><Relationship Id="rId6668" Type="http://schemas.openxmlformats.org/officeDocument/2006/relationships/hyperlink" Target="https://www.kegg.jp/dbget-bin/www_bget?ko:" TargetMode="External"/><Relationship Id="rId9074" Type="http://schemas.openxmlformats.org/officeDocument/2006/relationships/hyperlink" Target="https://www.kegg.jp/dbget-bin/www_bget?ko:K02004" TargetMode="External"/><Relationship Id="rId433" Type="http://schemas.openxmlformats.org/officeDocument/2006/relationships/hyperlink" Target="https://www.kegg.jp/kegg-bin/blastkoala_result_gene_list?id=fdcc166cff7cf902907463ff7eff1e42019cc537&amp;passwd=rLRQUz&amp;type=blastkoala&amp;code=user&amp;target=fig%7C1029756%2E3%2Epeg%2E145" TargetMode="External"/><Relationship Id="rId1063" Type="http://schemas.openxmlformats.org/officeDocument/2006/relationships/hyperlink" Target="https://www.kegg.jp/kegg-bin/blastkoala_result_gene_list?id=fdcc166cff7cf902907463ff7eff1e42019cc537&amp;passwd=rLRQUz&amp;type=blastkoala&amp;code=user&amp;target=fig%7C1029756%2E3%2Epeg%2E355" TargetMode="External"/><Relationship Id="rId2114" Type="http://schemas.openxmlformats.org/officeDocument/2006/relationships/hyperlink" Target="https://www.kegg.jp/dbget-bin/www_bget?ko:" TargetMode="External"/><Relationship Id="rId7719" Type="http://schemas.openxmlformats.org/officeDocument/2006/relationships/hyperlink" Target="https://www.kegg.jp/kegg-bin/blastkoala_result_gene_list?id=fdcc166cff7cf902907463ff7eff1e42019cc537&amp;passwd=rLRQUz&amp;type=blastkoala&amp;code=user&amp;target=fig%7C1029756%2E3%2Epeg%2E2574" TargetMode="External"/><Relationship Id="rId8090" Type="http://schemas.openxmlformats.org/officeDocument/2006/relationships/hyperlink" Target="https://www.kegg.jp/dbget-bin/www_bget?ko:K03529" TargetMode="External"/><Relationship Id="rId9141" Type="http://schemas.openxmlformats.org/officeDocument/2006/relationships/hyperlink" Target="https://www.kegg.jp/kegg-bin/blastkoala_result_gene_list?id=fdcc166cff7cf902907463ff7eff1e42019cc537&amp;passwd=rLRQUz&amp;type=blastkoala&amp;code=user&amp;target=fig%7C1029756%2E3%2Epeg%2E3048" TargetMode="External"/><Relationship Id="rId4286" Type="http://schemas.openxmlformats.org/officeDocument/2006/relationships/hyperlink" Target="https://www.kegg.jp/dbget-bin/www_bget?ko:K01434" TargetMode="External"/><Relationship Id="rId5684" Type="http://schemas.openxmlformats.org/officeDocument/2006/relationships/hyperlink" Target="https://www.kegg.jp/dbget-bin/www_bget?ko:K05896" TargetMode="External"/><Relationship Id="rId6735" Type="http://schemas.openxmlformats.org/officeDocument/2006/relationships/hyperlink" Target="https://www.kegg.jp/kegg-bin/blastkoala_result_gene_list?id=fdcc166cff7cf902907463ff7eff1e42019cc537&amp;passwd=rLRQUz&amp;type=blastkoala&amp;code=user&amp;target=fig%7C1029756%2E3%2Epeg%2E2246" TargetMode="External"/><Relationship Id="rId500" Type="http://schemas.openxmlformats.org/officeDocument/2006/relationships/hyperlink" Target="https://www.kegg.jp/dbget-bin/www_bget?ko:K01693" TargetMode="External"/><Relationship Id="rId1130" Type="http://schemas.openxmlformats.org/officeDocument/2006/relationships/hyperlink" Target="https://www.kegg.jp/dbget-bin/www_bget?ko:K02342" TargetMode="External"/><Relationship Id="rId5337" Type="http://schemas.openxmlformats.org/officeDocument/2006/relationships/hyperlink" Target="https://www.kegg.jp/kegg-bin/blastkoala_result_gene_list?id=fdcc166cff7cf902907463ff7eff1e42019cc537&amp;passwd=rLRQUz&amp;type=blastkoala&amp;code=user&amp;target=fig%7C1029756%2E3%2Epeg%2E1780" TargetMode="External"/><Relationship Id="rId5751" Type="http://schemas.openxmlformats.org/officeDocument/2006/relationships/hyperlink" Target="https://www.kegg.jp/kegg-bin/blastkoala_result_gene_list?id=fdcc166cff7cf902907463ff7eff1e42019cc537&amp;passwd=rLRQUz&amp;type=blastkoala&amp;code=user&amp;target=fig%7C1029756%2E3%2Epeg%2E1918" TargetMode="External"/><Relationship Id="rId6802" Type="http://schemas.openxmlformats.org/officeDocument/2006/relationships/hyperlink" Target="https://www.kegg.jp/dbget-bin/www_bget?ko:K02238" TargetMode="External"/><Relationship Id="rId9958" Type="http://schemas.openxmlformats.org/officeDocument/2006/relationships/hyperlink" Target="https://www.kegg.jp/dbget-bin/www_bget?ko:" TargetMode="External"/><Relationship Id="rId1947" Type="http://schemas.openxmlformats.org/officeDocument/2006/relationships/hyperlink" Target="https://www.kegg.jp/kegg-bin/blastkoala_result_gene_list?id=fdcc166cff7cf902907463ff7eff1e42019cc537&amp;passwd=rLRQUz&amp;type=blastkoala&amp;code=user&amp;target=fig%7C1029756%2E3%2Epeg%2E649" TargetMode="External"/><Relationship Id="rId4353" Type="http://schemas.openxmlformats.org/officeDocument/2006/relationships/hyperlink" Target="https://www.kegg.jp/kegg-bin/blastkoala_result_gene_list?id=fdcc166cff7cf902907463ff7eff1e42019cc537&amp;passwd=rLRQUz&amp;type=blastkoala&amp;code=user&amp;target=fig%7C1029756%2E3%2Epeg%2E1452" TargetMode="External"/><Relationship Id="rId5404" Type="http://schemas.openxmlformats.org/officeDocument/2006/relationships/hyperlink" Target="https://www.kegg.jp/dbget-bin/www_bget?ko:" TargetMode="External"/><Relationship Id="rId8974" Type="http://schemas.openxmlformats.org/officeDocument/2006/relationships/hyperlink" Target="https://www.kegg.jp/dbget-bin/www_bget?ko:" TargetMode="External"/><Relationship Id="rId4006" Type="http://schemas.openxmlformats.org/officeDocument/2006/relationships/hyperlink" Target="https://www.kegg.jp/dbget-bin/www_bget?ko:" TargetMode="External"/><Relationship Id="rId4420" Type="http://schemas.openxmlformats.org/officeDocument/2006/relationships/hyperlink" Target="https://www.kegg.jp/dbget-bin/www_bget?ko:K09458" TargetMode="External"/><Relationship Id="rId7576" Type="http://schemas.openxmlformats.org/officeDocument/2006/relationships/hyperlink" Target="https://www.kegg.jp/dbget-bin/www_bget?ko:" TargetMode="External"/><Relationship Id="rId7990" Type="http://schemas.openxmlformats.org/officeDocument/2006/relationships/hyperlink" Target="https://www.kegg.jp/dbget-bin/www_bget?ko:K00381" TargetMode="External"/><Relationship Id="rId8627" Type="http://schemas.openxmlformats.org/officeDocument/2006/relationships/hyperlink" Target="https://www.kegg.jp/dbget-bin/www_bget?ko:K22894" TargetMode="External"/><Relationship Id="rId290" Type="http://schemas.openxmlformats.org/officeDocument/2006/relationships/hyperlink" Target="https://www.kegg.jp/dbget-bin/www_bget?ko:" TargetMode="External"/><Relationship Id="rId3022" Type="http://schemas.openxmlformats.org/officeDocument/2006/relationships/hyperlink" Target="https://www.kegg.jp/dbget-bin/www_bget?ko:" TargetMode="External"/><Relationship Id="rId6178" Type="http://schemas.openxmlformats.org/officeDocument/2006/relationships/hyperlink" Target="https://www.kegg.jp/dbget-bin/www_bget?ko:" TargetMode="External"/><Relationship Id="rId6592" Type="http://schemas.openxmlformats.org/officeDocument/2006/relationships/hyperlink" Target="https://www.kegg.jp/dbget-bin/www_bget?ko:" TargetMode="External"/><Relationship Id="rId7229" Type="http://schemas.openxmlformats.org/officeDocument/2006/relationships/hyperlink" Target="https://www.kegg.jp/dbget-bin/www_bget?ko:K01652" TargetMode="External"/><Relationship Id="rId7643" Type="http://schemas.openxmlformats.org/officeDocument/2006/relationships/hyperlink" Target="https://www.kegg.jp/dbget-bin/www_bget?ko:K01449" TargetMode="External"/><Relationship Id="rId10557" Type="http://schemas.openxmlformats.org/officeDocument/2006/relationships/hyperlink" Target="https://www.kegg.jp/kegg-bin/blastkoala_result_gene_list?id=fdcc166cff7cf902907463ff7eff1e42019cc537&amp;passwd=rLRQUz&amp;type=blastkoala&amp;code=user&amp;target=fig%7C1029756%2E3%2Epeg%2E3520" TargetMode="External"/><Relationship Id="rId5194" Type="http://schemas.openxmlformats.org/officeDocument/2006/relationships/hyperlink" Target="https://www.kegg.jp/dbget-bin/www_bget?ko:" TargetMode="External"/><Relationship Id="rId6245" Type="http://schemas.openxmlformats.org/officeDocument/2006/relationships/hyperlink" Target="https://www.kegg.jp/dbget-bin/www_bget?ko:" TargetMode="External"/><Relationship Id="rId10624" Type="http://schemas.openxmlformats.org/officeDocument/2006/relationships/hyperlink" Target="https://www.kegg.jp/dbget-bin/www_bget?ko:" TargetMode="External"/><Relationship Id="rId2788" Type="http://schemas.openxmlformats.org/officeDocument/2006/relationships/hyperlink" Target="https://www.kegg.jp/dbget-bin/www_bget?ko:K09458" TargetMode="External"/><Relationship Id="rId3839" Type="http://schemas.openxmlformats.org/officeDocument/2006/relationships/hyperlink" Target="https://www.kegg.jp/dbget-bin/www_bget?ko:" TargetMode="External"/><Relationship Id="rId7710" Type="http://schemas.openxmlformats.org/officeDocument/2006/relationships/hyperlink" Target="https://www.kegg.jp/kegg-bin/blastkoala_result_gene_list?id=fdcc166cff7cf902907463ff7eff1e42019cc537&amp;passwd=rLRQUz&amp;type=blastkoala&amp;code=user&amp;target=fig%7C1029756%2E3%2Epeg%2E2571" TargetMode="External"/><Relationship Id="rId2855" Type="http://schemas.openxmlformats.org/officeDocument/2006/relationships/hyperlink" Target="https://www.kegg.jp/dbget-bin/www_bget?ko:" TargetMode="External"/><Relationship Id="rId3906" Type="http://schemas.openxmlformats.org/officeDocument/2006/relationships/hyperlink" Target="https://www.kegg.jp/kegg-bin/blastkoala_result_gene_list?id=fdcc166cff7cf902907463ff7eff1e42019cc537&amp;passwd=rLRQUz&amp;type=blastkoala&amp;code=user&amp;target=fig%7C1029756%2E3%2Epeg%2E1303" TargetMode="External"/><Relationship Id="rId5261" Type="http://schemas.openxmlformats.org/officeDocument/2006/relationships/hyperlink" Target="https://www.kegg.jp/dbget-bin/www_bget?ko:" TargetMode="External"/><Relationship Id="rId6312" Type="http://schemas.openxmlformats.org/officeDocument/2006/relationships/hyperlink" Target="https://www.kegg.jp/kegg-bin/blastkoala_result_gene_list?id=fdcc166cff7cf902907463ff7eff1e42019cc537&amp;passwd=rLRQUz&amp;type=blastkoala&amp;code=user&amp;target=fig%7C1029756%2E3%2Epeg%2E2105" TargetMode="External"/><Relationship Id="rId9468" Type="http://schemas.openxmlformats.org/officeDocument/2006/relationships/hyperlink" Target="https://www.kegg.jp/kegg-bin/blastkoala_result_gene_list?id=fdcc166cff7cf902907463ff7eff1e42019cc537&amp;passwd=rLRQUz&amp;type=blastkoala&amp;code=user&amp;target=fig%7C1029756%2E3%2Epeg%2E3157" TargetMode="External"/><Relationship Id="rId9882" Type="http://schemas.openxmlformats.org/officeDocument/2006/relationships/hyperlink" Target="https://www.kegg.jp/kegg-bin/blastkoala_result_gene_list?id=fdcc166cff7cf902907463ff7eff1e42019cc537&amp;passwd=rLRQUz&amp;type=blastkoala&amp;code=user&amp;target=fig%7C1029756%2E3%2Epeg%2E3295" TargetMode="External"/><Relationship Id="rId96" Type="http://schemas.openxmlformats.org/officeDocument/2006/relationships/hyperlink" Target="https://www.kegg.jp/dbget-bin/www_bget?ko:" TargetMode="External"/><Relationship Id="rId827" Type="http://schemas.openxmlformats.org/officeDocument/2006/relationships/hyperlink" Target="https://www.kegg.jp/dbget-bin/www_bget?ko:K15576" TargetMode="External"/><Relationship Id="rId1457" Type="http://schemas.openxmlformats.org/officeDocument/2006/relationships/hyperlink" Target="https://www.kegg.jp/dbget-bin/www_bget?ko:" TargetMode="External"/><Relationship Id="rId1871" Type="http://schemas.openxmlformats.org/officeDocument/2006/relationships/hyperlink" Target="https://www.kegg.jp/dbget-bin/www_bget?ko:" TargetMode="External"/><Relationship Id="rId2508" Type="http://schemas.openxmlformats.org/officeDocument/2006/relationships/hyperlink" Target="https://www.kegg.jp/kegg-bin/blastkoala_result_gene_list?id=fdcc166cff7cf902907463ff7eff1e42019cc537&amp;passwd=rLRQUz&amp;type=blastkoala&amp;code=user&amp;target=fig%7C1029756%2E3%2Epeg%2E836" TargetMode="External"/><Relationship Id="rId2922" Type="http://schemas.openxmlformats.org/officeDocument/2006/relationships/hyperlink" Target="https://www.kegg.jp/kegg-bin/blastkoala_result_gene_list?id=fdcc166cff7cf902907463ff7eff1e42019cc537&amp;passwd=rLRQUz&amp;type=blastkoala&amp;code=user&amp;target=fig%7C1029756%2E3%2Epeg%2E974" TargetMode="External"/><Relationship Id="rId8484" Type="http://schemas.openxmlformats.org/officeDocument/2006/relationships/hyperlink" Target="https://www.kegg.jp/kegg-bin/blastkoala_result_gene_list?id=fdcc166cff7cf902907463ff7eff1e42019cc537&amp;passwd=rLRQUz&amp;type=blastkoala&amp;code=user&amp;target=fig%7C1029756%2E3%2Epeg%2E2829" TargetMode="External"/><Relationship Id="rId9535" Type="http://schemas.openxmlformats.org/officeDocument/2006/relationships/hyperlink" Target="https://www.kegg.jp/dbget-bin/www_bget?ko:" TargetMode="External"/><Relationship Id="rId1524" Type="http://schemas.openxmlformats.org/officeDocument/2006/relationships/hyperlink" Target="https://www.kegg.jp/dbget-bin/www_bget?ko:" TargetMode="External"/><Relationship Id="rId7086" Type="http://schemas.openxmlformats.org/officeDocument/2006/relationships/hyperlink" Target="https://www.kegg.jp/kegg-bin/blastkoala_result_gene_list?id=fdcc166cff7cf902907463ff7eff1e42019cc537&amp;passwd=rLRQUz&amp;type=blastkoala&amp;code=user&amp;target=fig%7C1029756%2E3%2Epeg%2E2363" TargetMode="External"/><Relationship Id="rId8137" Type="http://schemas.openxmlformats.org/officeDocument/2006/relationships/hyperlink" Target="https://www.kegg.jp/dbget-bin/www_bget?ko:" TargetMode="External"/><Relationship Id="rId8551" Type="http://schemas.openxmlformats.org/officeDocument/2006/relationships/hyperlink" Target="https://www.kegg.jp/dbget-bin/www_bget?ko:K02988" TargetMode="External"/><Relationship Id="rId9602" Type="http://schemas.openxmlformats.org/officeDocument/2006/relationships/hyperlink" Target="https://www.kegg.jp/dbget-bin/www_bget?ko:" TargetMode="External"/><Relationship Id="rId10067" Type="http://schemas.openxmlformats.org/officeDocument/2006/relationships/hyperlink" Target="https://www.kegg.jp/dbget-bin/www_bget?ko:" TargetMode="External"/><Relationship Id="rId10481" Type="http://schemas.openxmlformats.org/officeDocument/2006/relationships/hyperlink" Target="https://www.kegg.jp/dbget-bin/www_bget?ko:" TargetMode="External"/><Relationship Id="rId3696" Type="http://schemas.openxmlformats.org/officeDocument/2006/relationships/hyperlink" Target="https://www.kegg.jp/kegg-bin/blastkoala_result_gene_list?id=fdcc166cff7cf902907463ff7eff1e42019cc537&amp;passwd=rLRQUz&amp;type=blastkoala&amp;code=user&amp;target=fig%7C1029756%2E3%2Epeg%2E1233" TargetMode="External"/><Relationship Id="rId4747" Type="http://schemas.openxmlformats.org/officeDocument/2006/relationships/hyperlink" Target="https://www.kegg.jp/dbget-bin/www_bget?ko:" TargetMode="External"/><Relationship Id="rId7153" Type="http://schemas.openxmlformats.org/officeDocument/2006/relationships/hyperlink" Target="https://www.kegg.jp/dbget-bin/www_bget?ko:" TargetMode="External"/><Relationship Id="rId8204" Type="http://schemas.openxmlformats.org/officeDocument/2006/relationships/hyperlink" Target="https://www.kegg.jp/dbget-bin/www_bget?ko:" TargetMode="External"/><Relationship Id="rId10134" Type="http://schemas.openxmlformats.org/officeDocument/2006/relationships/hyperlink" Target="https://www.kegg.jp/kegg-bin/blastkoala_result_gene_list?id=fdcc166cff7cf902907463ff7eff1e42019cc537&amp;passwd=rLRQUz&amp;type=blastkoala&amp;code=user&amp;target=fig%7C1029756%2E3%2Epeg%2E3379" TargetMode="External"/><Relationship Id="rId2298" Type="http://schemas.openxmlformats.org/officeDocument/2006/relationships/hyperlink" Target="https://www.kegg.jp/kegg-bin/blastkoala_result_gene_list?id=fdcc166cff7cf902907463ff7eff1e42019cc537&amp;passwd=rLRQUz&amp;type=blastkoala&amp;code=user&amp;target=fig%7C1029756%2E3%2Epeg%2E766" TargetMode="External"/><Relationship Id="rId3349" Type="http://schemas.openxmlformats.org/officeDocument/2006/relationships/hyperlink" Target="https://www.kegg.jp/dbget-bin/www_bget?ko:K03790" TargetMode="External"/><Relationship Id="rId7220" Type="http://schemas.openxmlformats.org/officeDocument/2006/relationships/hyperlink" Target="https://www.kegg.jp/dbget-bin/www_bget?ko:" TargetMode="External"/><Relationship Id="rId684" Type="http://schemas.openxmlformats.org/officeDocument/2006/relationships/hyperlink" Target="https://www.kegg.jp/dbget-bin/www_bget?ko:" TargetMode="External"/><Relationship Id="rId2365" Type="http://schemas.openxmlformats.org/officeDocument/2006/relationships/hyperlink" Target="https://www.kegg.jp/dbget-bin/www_bget?ko:K03687" TargetMode="External"/><Relationship Id="rId3763" Type="http://schemas.openxmlformats.org/officeDocument/2006/relationships/hyperlink" Target="https://www.kegg.jp/dbget-bin/www_bget?ko:K00603" TargetMode="External"/><Relationship Id="rId4814" Type="http://schemas.openxmlformats.org/officeDocument/2006/relationships/hyperlink" Target="https://www.kegg.jp/dbget-bin/www_bget?ko:" TargetMode="External"/><Relationship Id="rId9392" Type="http://schemas.openxmlformats.org/officeDocument/2006/relationships/hyperlink" Target="https://www.kegg.jp/dbget-bin/www_bget?ko:" TargetMode="External"/><Relationship Id="rId10201" Type="http://schemas.openxmlformats.org/officeDocument/2006/relationships/hyperlink" Target="https://www.kegg.jp/dbget-bin/www_bget?ko:" TargetMode="External"/><Relationship Id="rId337" Type="http://schemas.openxmlformats.org/officeDocument/2006/relationships/hyperlink" Target="https://www.kegg.jp/kegg-bin/blastkoala_result_gene_list?id=fdcc166cff7cf902907463ff7eff1e42019cc537&amp;passwd=rLRQUz&amp;type=blastkoala&amp;code=user&amp;target=fig%7C1029756%2E3%2Epeg%2E113" TargetMode="External"/><Relationship Id="rId2018" Type="http://schemas.openxmlformats.org/officeDocument/2006/relationships/hyperlink" Target="https://www.kegg.jp/dbget-bin/www_bget?ko:" TargetMode="External"/><Relationship Id="rId3416" Type="http://schemas.openxmlformats.org/officeDocument/2006/relationships/hyperlink" Target="https://www.kegg.jp/dbget-bin/www_bget?ko:K10914" TargetMode="External"/><Relationship Id="rId3830" Type="http://schemas.openxmlformats.org/officeDocument/2006/relationships/hyperlink" Target="https://www.kegg.jp/dbget-bin/www_bget?ko:" TargetMode="External"/><Relationship Id="rId6986" Type="http://schemas.openxmlformats.org/officeDocument/2006/relationships/hyperlink" Target="https://www.kegg.jp/dbget-bin/www_bget?ko:" TargetMode="External"/><Relationship Id="rId9045" Type="http://schemas.openxmlformats.org/officeDocument/2006/relationships/hyperlink" Target="https://www.kegg.jp/kegg-bin/blastkoala_result_gene_list?id=fdcc166cff7cf902907463ff7eff1e42019cc537&amp;passwd=rLRQUz&amp;type=blastkoala&amp;code=user&amp;target=fig%7C1029756%2E3%2Epeg%2E3016" TargetMode="External"/><Relationship Id="rId751" Type="http://schemas.openxmlformats.org/officeDocument/2006/relationships/hyperlink" Target="https://www.kegg.jp/kegg-bin/blastkoala_result_gene_list?id=fdcc166cff7cf902907463ff7eff1e42019cc537&amp;passwd=rLRQUz&amp;type=blastkoala&amp;code=user&amp;target=fig%7C1029756%2E3%2Epeg%2E251" TargetMode="External"/><Relationship Id="rId1381" Type="http://schemas.openxmlformats.org/officeDocument/2006/relationships/hyperlink" Target="https://www.kegg.jp/kegg-bin/blastkoala_result_gene_list?id=fdcc166cff7cf902907463ff7eff1e42019cc537&amp;passwd=rLRQUz&amp;type=blastkoala&amp;code=user&amp;target=fig%7C1029756%2E3%2Epeg%2E461" TargetMode="External"/><Relationship Id="rId2432" Type="http://schemas.openxmlformats.org/officeDocument/2006/relationships/hyperlink" Target="https://www.kegg.jp/dbget-bin/www_bget?ko:K01684" TargetMode="External"/><Relationship Id="rId5588" Type="http://schemas.openxmlformats.org/officeDocument/2006/relationships/hyperlink" Target="https://www.kegg.jp/dbget-bin/www_bget?ko:" TargetMode="External"/><Relationship Id="rId6639" Type="http://schemas.openxmlformats.org/officeDocument/2006/relationships/hyperlink" Target="https://www.kegg.jp/kegg-bin/blastkoala_result_gene_list?id=fdcc166cff7cf902907463ff7eff1e42019cc537&amp;passwd=rLRQUz&amp;type=blastkoala&amp;code=user&amp;target=fig%7C1029756%2E3%2Epeg%2E2214" TargetMode="External"/><Relationship Id="rId404" Type="http://schemas.openxmlformats.org/officeDocument/2006/relationships/hyperlink" Target="https://www.kegg.jp/dbget-bin/www_bget?ko:" TargetMode="External"/><Relationship Id="rId1034" Type="http://schemas.openxmlformats.org/officeDocument/2006/relationships/hyperlink" Target="https://www.kegg.jp/dbget-bin/www_bget?ko:K22468" TargetMode="External"/><Relationship Id="rId5655" Type="http://schemas.openxmlformats.org/officeDocument/2006/relationships/hyperlink" Target="https://www.kegg.jp/kegg-bin/blastkoala_result_gene_list?id=fdcc166cff7cf902907463ff7eff1e42019cc537&amp;passwd=rLRQUz&amp;type=blastkoala&amp;code=user&amp;target=fig%7C1029756%2E3%2Epeg%2E1886" TargetMode="External"/><Relationship Id="rId6706" Type="http://schemas.openxmlformats.org/officeDocument/2006/relationships/hyperlink" Target="https://www.kegg.jp/dbget-bin/www_bget?ko:K07091" TargetMode="External"/><Relationship Id="rId8061" Type="http://schemas.openxmlformats.org/officeDocument/2006/relationships/hyperlink" Target="https://www.kegg.jp/kegg-bin/blastkoala_result_gene_list?id=fdcc166cff7cf902907463ff7eff1e42019cc537&amp;passwd=rLRQUz&amp;type=blastkoala&amp;code=user&amp;target=fig%7C1029756%2E3%2Epeg%2E2688" TargetMode="External"/><Relationship Id="rId9112" Type="http://schemas.openxmlformats.org/officeDocument/2006/relationships/hyperlink" Target="https://www.kegg.jp/dbget-bin/www_bget?ko:K18893" TargetMode="External"/><Relationship Id="rId1101" Type="http://schemas.openxmlformats.org/officeDocument/2006/relationships/hyperlink" Target="https://www.kegg.jp/dbget-bin/www_bget?ko:" TargetMode="External"/><Relationship Id="rId4257" Type="http://schemas.openxmlformats.org/officeDocument/2006/relationships/hyperlink" Target="https://www.kegg.jp/kegg-bin/blastkoala_result_gene_list?id=fdcc166cff7cf902907463ff7eff1e42019cc537&amp;passwd=rLRQUz&amp;type=blastkoala&amp;code=user&amp;target=fig%7C1029756%2E3%2Epeg%2E1420" TargetMode="External"/><Relationship Id="rId4671" Type="http://schemas.openxmlformats.org/officeDocument/2006/relationships/hyperlink" Target="https://www.kegg.jp/kegg-bin/blastkoala_result_gene_list?id=fdcc166cff7cf902907463ff7eff1e42019cc537&amp;passwd=rLRQUz&amp;type=blastkoala&amp;code=user&amp;target=fig%7C1029756%2E3%2Epeg%2E1558" TargetMode="External"/><Relationship Id="rId5308" Type="http://schemas.openxmlformats.org/officeDocument/2006/relationships/hyperlink" Target="https://www.kegg.jp/dbget-bin/www_bget?ko:K01768" TargetMode="External"/><Relationship Id="rId5722" Type="http://schemas.openxmlformats.org/officeDocument/2006/relationships/hyperlink" Target="https://www.kegg.jp/dbget-bin/www_bget?ko:" TargetMode="External"/><Relationship Id="rId8878" Type="http://schemas.openxmlformats.org/officeDocument/2006/relationships/hyperlink" Target="https://www.kegg.jp/dbget-bin/www_bget?ko:" TargetMode="External"/><Relationship Id="rId3273" Type="http://schemas.openxmlformats.org/officeDocument/2006/relationships/hyperlink" Target="https://www.kegg.jp/kegg-bin/blastkoala_result_gene_list?id=fdcc166cff7cf902907463ff7eff1e42019cc537&amp;passwd=rLRQUz&amp;type=blastkoala&amp;code=user&amp;target=fig%7C1029756%2E3%2Epeg%2E1091" TargetMode="External"/><Relationship Id="rId4324" Type="http://schemas.openxmlformats.org/officeDocument/2006/relationships/hyperlink" Target="https://www.kegg.jp/dbget-bin/www_bget?ko:K16092" TargetMode="External"/><Relationship Id="rId9929" Type="http://schemas.openxmlformats.org/officeDocument/2006/relationships/hyperlink" Target="https://www.kegg.jp/dbget-bin/www_bget?ko:" TargetMode="External"/><Relationship Id="rId194" Type="http://schemas.openxmlformats.org/officeDocument/2006/relationships/hyperlink" Target="https://www.kegg.jp/dbget-bin/www_bget?ko:" TargetMode="External"/><Relationship Id="rId1918" Type="http://schemas.openxmlformats.org/officeDocument/2006/relationships/hyperlink" Target="https://www.kegg.jp/kegg-bin/blastkoala_result_gene_list?id=fdcc166cff7cf902907463ff7eff1e42019cc537&amp;passwd=rLRQUz&amp;type=blastkoala&amp;code=user&amp;target=fig%7C1029756%2E3%2Epeg%2E640" TargetMode="External"/><Relationship Id="rId6496" Type="http://schemas.openxmlformats.org/officeDocument/2006/relationships/hyperlink" Target="https://www.kegg.jp/dbget-bin/www_bget?ko:K10747" TargetMode="External"/><Relationship Id="rId7894" Type="http://schemas.openxmlformats.org/officeDocument/2006/relationships/hyperlink" Target="https://www.kegg.jp/dbget-bin/www_bget?ko:K02015" TargetMode="External"/><Relationship Id="rId8945" Type="http://schemas.openxmlformats.org/officeDocument/2006/relationships/hyperlink" Target="https://www.kegg.jp/dbget-bin/www_bget?ko:K06877" TargetMode="External"/><Relationship Id="rId261" Type="http://schemas.openxmlformats.org/officeDocument/2006/relationships/hyperlink" Target="https://www.kegg.jp/dbget-bin/www_bget?ko:K09693" TargetMode="External"/><Relationship Id="rId3340" Type="http://schemas.openxmlformats.org/officeDocument/2006/relationships/hyperlink" Target="https://www.kegg.jp/dbget-bin/www_bget?ko:K14998" TargetMode="External"/><Relationship Id="rId5098" Type="http://schemas.openxmlformats.org/officeDocument/2006/relationships/hyperlink" Target="https://www.kegg.jp/dbget-bin/www_bget?ko:K07098" TargetMode="External"/><Relationship Id="rId6149" Type="http://schemas.openxmlformats.org/officeDocument/2006/relationships/hyperlink" Target="https://www.kegg.jp/dbget-bin/www_bget?ko:" TargetMode="External"/><Relationship Id="rId7547" Type="http://schemas.openxmlformats.org/officeDocument/2006/relationships/hyperlink" Target="https://www.kegg.jp/dbget-bin/www_bget?ko:" TargetMode="External"/><Relationship Id="rId7961" Type="http://schemas.openxmlformats.org/officeDocument/2006/relationships/hyperlink" Target="https://www.kegg.jp/dbget-bin/www_bget?ko:" TargetMode="External"/><Relationship Id="rId10528" Type="http://schemas.openxmlformats.org/officeDocument/2006/relationships/hyperlink" Target="https://www.kegg.jp/dbget-bin/www_bget?ko:K08963" TargetMode="External"/><Relationship Id="rId6563" Type="http://schemas.openxmlformats.org/officeDocument/2006/relationships/hyperlink" Target="https://www.kegg.jp/dbget-bin/www_bget?ko:" TargetMode="External"/><Relationship Id="rId7614" Type="http://schemas.openxmlformats.org/officeDocument/2006/relationships/hyperlink" Target="https://www.kegg.jp/kegg-bin/blastkoala_result_gene_list?id=fdcc166cff7cf902907463ff7eff1e42019cc537&amp;passwd=rLRQUz&amp;type=blastkoala&amp;code=user&amp;target=fig%7C1029756%2E3%2Epeg%2E2539" TargetMode="External"/><Relationship Id="rId2759" Type="http://schemas.openxmlformats.org/officeDocument/2006/relationships/hyperlink" Target="https://www.kegg.jp/dbget-bin/www_bget?ko:K03790" TargetMode="External"/><Relationship Id="rId5165" Type="http://schemas.openxmlformats.org/officeDocument/2006/relationships/hyperlink" Target="https://www.kegg.jp/dbget-bin/www_bget?ko:" TargetMode="External"/><Relationship Id="rId6216" Type="http://schemas.openxmlformats.org/officeDocument/2006/relationships/hyperlink" Target="https://www.kegg.jp/kegg-bin/blastkoala_result_gene_list?id=fdcc166cff7cf902907463ff7eff1e42019cc537&amp;passwd=rLRQUz&amp;type=blastkoala&amp;code=user&amp;target=fig%7C1029756%2E3%2Epeg%2E2073" TargetMode="External"/><Relationship Id="rId6630" Type="http://schemas.openxmlformats.org/officeDocument/2006/relationships/hyperlink" Target="https://www.kegg.jp/kegg-bin/blastkoala_result_gene_list?id=fdcc166cff7cf902907463ff7eff1e42019cc537&amp;passwd=rLRQUz&amp;type=blastkoala&amp;code=user&amp;target=fig%7C1029756%2E3%2Epeg%2E2211" TargetMode="External"/><Relationship Id="rId9786" Type="http://schemas.openxmlformats.org/officeDocument/2006/relationships/hyperlink" Target="https://www.kegg.jp/kegg-bin/blastkoala_result_gene_list?id=fdcc166cff7cf902907463ff7eff1e42019cc537&amp;passwd=rLRQUz&amp;type=blastkoala&amp;code=user&amp;target=fig%7C1029756%2E3%2Epeg%2E3263" TargetMode="External"/><Relationship Id="rId1775" Type="http://schemas.openxmlformats.org/officeDocument/2006/relationships/hyperlink" Target="https://www.kegg.jp/dbget-bin/www_bget?ko:" TargetMode="External"/><Relationship Id="rId2826" Type="http://schemas.openxmlformats.org/officeDocument/2006/relationships/hyperlink" Target="https://www.kegg.jp/kegg-bin/blastkoala_result_gene_list?id=fdcc166cff7cf902907463ff7eff1e42019cc537&amp;passwd=rLRQUz&amp;type=blastkoala&amp;code=user&amp;target=fig%7C1029756%2E3%2Epeg%2E942" TargetMode="External"/><Relationship Id="rId4181" Type="http://schemas.openxmlformats.org/officeDocument/2006/relationships/hyperlink" Target="https://www.kegg.jp/dbget-bin/www_bget?ko:" TargetMode="External"/><Relationship Id="rId5232" Type="http://schemas.openxmlformats.org/officeDocument/2006/relationships/hyperlink" Target="https://www.kegg.jp/kegg-bin/blastkoala_result_gene_list?id=fdcc166cff7cf902907463ff7eff1e42019cc537&amp;passwd=rLRQUz&amp;type=blastkoala&amp;code=user&amp;target=fig%7C1029756%2E3%2Epeg%2E1745" TargetMode="External"/><Relationship Id="rId8388" Type="http://schemas.openxmlformats.org/officeDocument/2006/relationships/hyperlink" Target="https://www.kegg.jp/kegg-bin/blastkoala_result_gene_list?id=fdcc166cff7cf902907463ff7eff1e42019cc537&amp;passwd=rLRQUz&amp;type=blastkoala&amp;code=user&amp;target=fig%7C1029756%2E3%2Epeg%2E2797" TargetMode="External"/><Relationship Id="rId9439" Type="http://schemas.openxmlformats.org/officeDocument/2006/relationships/hyperlink" Target="https://www.kegg.jp/dbget-bin/www_bget?ko:K03685" TargetMode="External"/><Relationship Id="rId9853" Type="http://schemas.openxmlformats.org/officeDocument/2006/relationships/hyperlink" Target="https://www.kegg.jp/dbget-bin/www_bget?ko:" TargetMode="External"/><Relationship Id="rId67" Type="http://schemas.openxmlformats.org/officeDocument/2006/relationships/hyperlink" Target="https://www.kegg.jp/kegg-bin/blastkoala_result_gene_list?id=fdcc166cff7cf902907463ff7eff1e42019cc537&amp;passwd=rLRQUz&amp;type=blastkoala&amp;code=user&amp;target=fig%7C1029756%2E3%2Epeg%2E23" TargetMode="External"/><Relationship Id="rId1428" Type="http://schemas.openxmlformats.org/officeDocument/2006/relationships/hyperlink" Target="https://www.kegg.jp/dbget-bin/www_bget?ko:" TargetMode="External"/><Relationship Id="rId8455" Type="http://schemas.openxmlformats.org/officeDocument/2006/relationships/hyperlink" Target="https://www.kegg.jp/dbget-bin/www_bget?ko:" TargetMode="External"/><Relationship Id="rId9506" Type="http://schemas.openxmlformats.org/officeDocument/2006/relationships/hyperlink" Target="https://www.kegg.jp/dbget-bin/www_bget?ko:" TargetMode="External"/><Relationship Id="rId1842" Type="http://schemas.openxmlformats.org/officeDocument/2006/relationships/hyperlink" Target="https://www.kegg.jp/dbget-bin/www_bget?ko:K01673" TargetMode="External"/><Relationship Id="rId4998" Type="http://schemas.openxmlformats.org/officeDocument/2006/relationships/hyperlink" Target="https://www.kegg.jp/kegg-bin/blastkoala_result_gene_list?id=fdcc166cff7cf902907463ff7eff1e42019cc537&amp;passwd=rLRQUz&amp;type=blastkoala&amp;code=user&amp;target=fig%7C1029756%2E3%2Epeg%2E1667" TargetMode="External"/><Relationship Id="rId7057" Type="http://schemas.openxmlformats.org/officeDocument/2006/relationships/hyperlink" Target="https://www.kegg.jp/dbget-bin/www_bget?ko:K01952" TargetMode="External"/><Relationship Id="rId8108" Type="http://schemas.openxmlformats.org/officeDocument/2006/relationships/hyperlink" Target="https://www.kegg.jp/dbget-bin/www_bget?ko:" TargetMode="External"/><Relationship Id="rId9920" Type="http://schemas.openxmlformats.org/officeDocument/2006/relationships/hyperlink" Target="https://www.kegg.jp/dbget-bin/www_bget?ko:" TargetMode="External"/><Relationship Id="rId10385" Type="http://schemas.openxmlformats.org/officeDocument/2006/relationships/hyperlink" Target="https://www.kegg.jp/dbget-bin/www_bget?ko:K02470" TargetMode="External"/><Relationship Id="rId6073" Type="http://schemas.openxmlformats.org/officeDocument/2006/relationships/hyperlink" Target="https://www.kegg.jp/dbget-bin/www_bget?ko:" TargetMode="External"/><Relationship Id="rId7124" Type="http://schemas.openxmlformats.org/officeDocument/2006/relationships/hyperlink" Target="https://www.kegg.jp/dbget-bin/www_bget?ko:" TargetMode="External"/><Relationship Id="rId7471" Type="http://schemas.openxmlformats.org/officeDocument/2006/relationships/hyperlink" Target="https://www.kegg.jp/dbget-bin/www_bget?ko:" TargetMode="External"/><Relationship Id="rId8522" Type="http://schemas.openxmlformats.org/officeDocument/2006/relationships/hyperlink" Target="https://www.kegg.jp/dbget-bin/www_bget?ko:" TargetMode="External"/><Relationship Id="rId10038" Type="http://schemas.openxmlformats.org/officeDocument/2006/relationships/hyperlink" Target="https://www.kegg.jp/kegg-bin/blastkoala_result_gene_list?id=fdcc166cff7cf902907463ff7eff1e42019cc537&amp;passwd=rLRQUz&amp;type=blastkoala&amp;code=user&amp;target=fig%7C1029756%2E3%2Epeg%2E3347" TargetMode="External"/><Relationship Id="rId10452" Type="http://schemas.openxmlformats.org/officeDocument/2006/relationships/hyperlink" Target="https://www.kegg.jp/kegg-bin/blastkoala_result_gene_list?id=fdcc166cff7cf902907463ff7eff1e42019cc537&amp;passwd=rLRQUz&amp;type=blastkoala&amp;code=user&amp;target=fig%7C1029756%2E3%2Epeg%2E3485" TargetMode="External"/><Relationship Id="rId3667" Type="http://schemas.openxmlformats.org/officeDocument/2006/relationships/hyperlink" Target="https://www.kegg.jp/dbget-bin/www_bget?ko:" TargetMode="External"/><Relationship Id="rId4718" Type="http://schemas.openxmlformats.org/officeDocument/2006/relationships/hyperlink" Target="https://www.kegg.jp/dbget-bin/www_bget?ko:K00375" TargetMode="External"/><Relationship Id="rId10105" Type="http://schemas.openxmlformats.org/officeDocument/2006/relationships/hyperlink" Target="https://www.kegg.jp/dbget-bin/www_bget?ko:" TargetMode="External"/><Relationship Id="rId588" Type="http://schemas.openxmlformats.org/officeDocument/2006/relationships/hyperlink" Target="https://www.kegg.jp/dbget-bin/www_bget?ko:" TargetMode="External"/><Relationship Id="rId2269" Type="http://schemas.openxmlformats.org/officeDocument/2006/relationships/hyperlink" Target="https://www.kegg.jp/dbget-bin/www_bget?ko:K02221" TargetMode="External"/><Relationship Id="rId2683" Type="http://schemas.openxmlformats.org/officeDocument/2006/relationships/hyperlink" Target="https://www.kegg.jp/dbget-bin/www_bget?ko:" TargetMode="External"/><Relationship Id="rId3734" Type="http://schemas.openxmlformats.org/officeDocument/2006/relationships/hyperlink" Target="https://www.kegg.jp/dbget-bin/www_bget?ko:" TargetMode="External"/><Relationship Id="rId6140" Type="http://schemas.openxmlformats.org/officeDocument/2006/relationships/hyperlink" Target="https://www.kegg.jp/dbget-bin/www_bget?ko:" TargetMode="External"/><Relationship Id="rId9296" Type="http://schemas.openxmlformats.org/officeDocument/2006/relationships/hyperlink" Target="https://www.kegg.jp/dbget-bin/www_bget?ko:" TargetMode="External"/><Relationship Id="rId655" Type="http://schemas.openxmlformats.org/officeDocument/2006/relationships/hyperlink" Target="https://www.kegg.jp/kegg-bin/blastkoala_result_gene_list?id=fdcc166cff7cf902907463ff7eff1e42019cc537&amp;passwd=rLRQUz&amp;type=blastkoala&amp;code=user&amp;target=fig%7C1029756%2E3%2Epeg%2E219" TargetMode="External"/><Relationship Id="rId1285" Type="http://schemas.openxmlformats.org/officeDocument/2006/relationships/hyperlink" Target="https://www.kegg.jp/kegg-bin/blastkoala_result_gene_list?id=fdcc166cff7cf902907463ff7eff1e42019cc537&amp;passwd=rLRQUz&amp;type=blastkoala&amp;code=user&amp;target=fig%7C1029756%2E3%2Epeg%2E429" TargetMode="External"/><Relationship Id="rId2336" Type="http://schemas.openxmlformats.org/officeDocument/2006/relationships/hyperlink" Target="https://www.kegg.jp/dbget-bin/www_bget?ko:K02031" TargetMode="External"/><Relationship Id="rId2750" Type="http://schemas.openxmlformats.org/officeDocument/2006/relationships/hyperlink" Target="https://www.kegg.jp/dbget-bin/www_bget?ko:" TargetMode="External"/><Relationship Id="rId3801" Type="http://schemas.openxmlformats.org/officeDocument/2006/relationships/hyperlink" Target="https://www.kegg.jp/kegg-bin/blastkoala_result_gene_list?id=fdcc166cff7cf902907463ff7eff1e42019cc537&amp;passwd=rLRQUz&amp;type=blastkoala&amp;code=user&amp;target=fig%7C1029756%2E3%2Epeg%2E1268" TargetMode="External"/><Relationship Id="rId6957" Type="http://schemas.openxmlformats.org/officeDocument/2006/relationships/hyperlink" Target="https://www.kegg.jp/kegg-bin/blastkoala_result_gene_list?id=fdcc166cff7cf902907463ff7eff1e42019cc537&amp;passwd=rLRQUz&amp;type=blastkoala&amp;code=user&amp;target=fig%7C1029756%2E3%2Epeg%2E2320" TargetMode="External"/><Relationship Id="rId9363" Type="http://schemas.openxmlformats.org/officeDocument/2006/relationships/hyperlink" Target="https://www.kegg.jp/kegg-bin/blastkoala_result_gene_list?id=fdcc166cff7cf902907463ff7eff1e42019cc537&amp;passwd=rLRQUz&amp;type=blastkoala&amp;code=user&amp;target=fig%7C1029756%2E3%2Epeg%2E3122" TargetMode="External"/><Relationship Id="rId308" Type="http://schemas.openxmlformats.org/officeDocument/2006/relationships/hyperlink" Target="https://www.kegg.jp/dbget-bin/www_bget?ko:K03412" TargetMode="External"/><Relationship Id="rId722" Type="http://schemas.openxmlformats.org/officeDocument/2006/relationships/hyperlink" Target="https://www.kegg.jp/dbget-bin/www_bget?ko:" TargetMode="External"/><Relationship Id="rId1352" Type="http://schemas.openxmlformats.org/officeDocument/2006/relationships/hyperlink" Target="https://www.kegg.jp/dbget-bin/www_bget?ko:" TargetMode="External"/><Relationship Id="rId2403" Type="http://schemas.openxmlformats.org/officeDocument/2006/relationships/hyperlink" Target="https://www.kegg.jp/kegg-bin/blastkoala_result_gene_list?id=fdcc166cff7cf902907463ff7eff1e42019cc537&amp;passwd=rLRQUz&amp;type=blastkoala&amp;code=user&amp;target=fig%7C1029756%2E3%2Epeg%2E801" TargetMode="External"/><Relationship Id="rId5559" Type="http://schemas.openxmlformats.org/officeDocument/2006/relationships/hyperlink" Target="https://www.kegg.jp/kegg-bin/blastkoala_result_gene_list?id=fdcc166cff7cf902907463ff7eff1e42019cc537&amp;passwd=rLRQUz&amp;type=blastkoala&amp;code=user&amp;target=fig%7C1029756%2E3%2Epeg%2E1854" TargetMode="External"/><Relationship Id="rId9016" Type="http://schemas.openxmlformats.org/officeDocument/2006/relationships/hyperlink" Target="https://www.kegg.jp/dbget-bin/www_bget?ko:" TargetMode="External"/><Relationship Id="rId9430" Type="http://schemas.openxmlformats.org/officeDocument/2006/relationships/hyperlink" Target="https://www.kegg.jp/dbget-bin/www_bget?ko:K03584" TargetMode="External"/><Relationship Id="rId1005" Type="http://schemas.openxmlformats.org/officeDocument/2006/relationships/hyperlink" Target="https://www.kegg.jp/dbget-bin/www_bget?ko:" TargetMode="External"/><Relationship Id="rId4575" Type="http://schemas.openxmlformats.org/officeDocument/2006/relationships/hyperlink" Target="https://www.kegg.jp/kegg-bin/blastkoala_result_gene_list?id=fdcc166cff7cf902907463ff7eff1e42019cc537&amp;passwd=rLRQUz&amp;type=blastkoala&amp;code=user&amp;target=fig%7C1029756%2E3%2Epeg%2E1526" TargetMode="External"/><Relationship Id="rId5973" Type="http://schemas.openxmlformats.org/officeDocument/2006/relationships/hyperlink" Target="https://www.kegg.jp/kegg-bin/blastkoala_result_gene_list?id=fdcc166cff7cf902907463ff7eff1e42019cc537&amp;passwd=rLRQUz&amp;type=blastkoala&amp;code=user&amp;target=fig%7C1029756%2E3%2Epeg%2E1992" TargetMode="External"/><Relationship Id="rId8032" Type="http://schemas.openxmlformats.org/officeDocument/2006/relationships/hyperlink" Target="https://www.kegg.jp/dbget-bin/www_bget?ko:" TargetMode="External"/><Relationship Id="rId3177" Type="http://schemas.openxmlformats.org/officeDocument/2006/relationships/hyperlink" Target="https://www.kegg.jp/kegg-bin/blastkoala_result_gene_list?id=fdcc166cff7cf902907463ff7eff1e42019cc537&amp;passwd=rLRQUz&amp;type=blastkoala&amp;code=user&amp;target=fig%7C1029756%2E3%2Epeg%2E1059" TargetMode="External"/><Relationship Id="rId4228" Type="http://schemas.openxmlformats.org/officeDocument/2006/relationships/hyperlink" Target="https://www.kegg.jp/dbget-bin/www_bget?ko:K07012" TargetMode="External"/><Relationship Id="rId5626" Type="http://schemas.openxmlformats.org/officeDocument/2006/relationships/hyperlink" Target="https://www.kegg.jp/dbget-bin/www_bget?ko:" TargetMode="External"/><Relationship Id="rId3591" Type="http://schemas.openxmlformats.org/officeDocument/2006/relationships/hyperlink" Target="https://www.kegg.jp/kegg-bin/blastkoala_result_gene_list?id=fdcc166cff7cf902907463ff7eff1e42019cc537&amp;passwd=rLRQUz&amp;type=blastkoala&amp;code=user&amp;target=fig%7C1029756%2E3%2Epeg%2E1198" TargetMode="External"/><Relationship Id="rId4642" Type="http://schemas.openxmlformats.org/officeDocument/2006/relationships/hyperlink" Target="https://www.kegg.jp/dbget-bin/www_bget?ko:K03795" TargetMode="External"/><Relationship Id="rId7798" Type="http://schemas.openxmlformats.org/officeDocument/2006/relationships/hyperlink" Target="https://www.kegg.jp/dbget-bin/www_bget?ko:" TargetMode="External"/><Relationship Id="rId8849" Type="http://schemas.openxmlformats.org/officeDocument/2006/relationships/hyperlink" Target="https://www.kegg.jp/dbget-bin/www_bget?ko:" TargetMode="External"/><Relationship Id="rId2193" Type="http://schemas.openxmlformats.org/officeDocument/2006/relationships/hyperlink" Target="https://www.kegg.jp/kegg-bin/blastkoala_result_gene_list?id=fdcc166cff7cf902907463ff7eff1e42019cc537&amp;passwd=rLRQUz&amp;type=blastkoala&amp;code=user&amp;target=fig%7C1029756%2E3%2Epeg%2E731" TargetMode="External"/><Relationship Id="rId3244" Type="http://schemas.openxmlformats.org/officeDocument/2006/relationships/hyperlink" Target="https://www.kegg.jp/dbget-bin/www_bget?ko:K01255" TargetMode="External"/><Relationship Id="rId7865" Type="http://schemas.openxmlformats.org/officeDocument/2006/relationships/hyperlink" Target="https://www.kegg.jp/dbget-bin/www_bget?ko:" TargetMode="External"/><Relationship Id="rId8916" Type="http://schemas.openxmlformats.org/officeDocument/2006/relationships/hyperlink" Target="https://www.kegg.jp/kegg-bin/blastkoala_result_gene_list?id=fdcc166cff7cf902907463ff7eff1e42019cc537&amp;passwd=rLRQUz&amp;type=blastkoala&amp;code=user&amp;target=fig%7C1029756%2E3%2Epeg%2E2973" TargetMode="External"/><Relationship Id="rId165" Type="http://schemas.openxmlformats.org/officeDocument/2006/relationships/hyperlink" Target="https://www.kegg.jp/dbget-bin/www_bget?ko:K13816" TargetMode="External"/><Relationship Id="rId2260" Type="http://schemas.openxmlformats.org/officeDocument/2006/relationships/hyperlink" Target="https://www.kegg.jp/dbget-bin/www_bget?ko:" TargetMode="External"/><Relationship Id="rId3311" Type="http://schemas.openxmlformats.org/officeDocument/2006/relationships/hyperlink" Target="https://www.kegg.jp/dbget-bin/www_bget?ko:K08161" TargetMode="External"/><Relationship Id="rId6467" Type="http://schemas.openxmlformats.org/officeDocument/2006/relationships/hyperlink" Target="https://www.kegg.jp/dbget-bin/www_bget?ko:" TargetMode="External"/><Relationship Id="rId6881" Type="http://schemas.openxmlformats.org/officeDocument/2006/relationships/hyperlink" Target="https://www.kegg.jp/dbget-bin/www_bget?ko:" TargetMode="External"/><Relationship Id="rId7518" Type="http://schemas.openxmlformats.org/officeDocument/2006/relationships/hyperlink" Target="https://www.kegg.jp/kegg-bin/blastkoala_result_gene_list?id=fdcc166cff7cf902907463ff7eff1e42019cc537&amp;passwd=rLRQUz&amp;type=blastkoala&amp;code=user&amp;target=fig%7C1029756%2E3%2Epeg%2E2507" TargetMode="External"/><Relationship Id="rId7932" Type="http://schemas.openxmlformats.org/officeDocument/2006/relationships/hyperlink" Target="https://www.kegg.jp/kegg-bin/blastkoala_result_gene_list?id=fdcc166cff7cf902907463ff7eff1e42019cc537&amp;passwd=rLRQUz&amp;type=blastkoala&amp;code=user&amp;target=fig%7C1029756%2E3%2Epeg%2E2645" TargetMode="External"/><Relationship Id="rId232" Type="http://schemas.openxmlformats.org/officeDocument/2006/relationships/hyperlink" Target="https://www.kegg.jp/kegg-bin/blastkoala_result_gene_list?id=fdcc166cff7cf902907463ff7eff1e42019cc537&amp;passwd=rLRQUz&amp;type=blastkoala&amp;code=user&amp;target=fig%7C1029756%2E3%2Epeg%2E78" TargetMode="External"/><Relationship Id="rId5069" Type="http://schemas.openxmlformats.org/officeDocument/2006/relationships/hyperlink" Target="https://www.kegg.jp/dbget-bin/www_bget?ko:K07497" TargetMode="External"/><Relationship Id="rId5483" Type="http://schemas.openxmlformats.org/officeDocument/2006/relationships/hyperlink" Target="https://www.kegg.jp/dbget-bin/www_bget?ko:" TargetMode="External"/><Relationship Id="rId6534" Type="http://schemas.openxmlformats.org/officeDocument/2006/relationships/hyperlink" Target="https://www.kegg.jp/kegg-bin/blastkoala_result_gene_list?id=fdcc166cff7cf902907463ff7eff1e42019cc537&amp;passwd=rLRQUz&amp;type=blastkoala&amp;code=user&amp;target=fig%7C1029756%2E3%2Epeg%2E2179" TargetMode="External"/><Relationship Id="rId1679" Type="http://schemas.openxmlformats.org/officeDocument/2006/relationships/hyperlink" Target="https://www.kegg.jp/dbget-bin/www_bget?ko:K02339" TargetMode="External"/><Relationship Id="rId4085" Type="http://schemas.openxmlformats.org/officeDocument/2006/relationships/hyperlink" Target="https://www.kegg.jp/dbget-bin/www_bget?ko:" TargetMode="External"/><Relationship Id="rId5136" Type="http://schemas.openxmlformats.org/officeDocument/2006/relationships/hyperlink" Target="https://www.kegg.jp/kegg-bin/blastkoala_result_gene_list?id=fdcc166cff7cf902907463ff7eff1e42019cc537&amp;passwd=rLRQUz&amp;type=blastkoala&amp;code=user&amp;target=fig%7C1029756%2E3%2Epeg%2E1713" TargetMode="External"/><Relationship Id="rId4152" Type="http://schemas.openxmlformats.org/officeDocument/2006/relationships/hyperlink" Target="https://www.kegg.jp/kegg-bin/blastkoala_result_gene_list?id=fdcc166cff7cf902907463ff7eff1e42019cc537&amp;passwd=rLRQUz&amp;type=blastkoala&amp;code=user&amp;target=fig%7C1029756%2E3%2Epeg%2E1385" TargetMode="External"/><Relationship Id="rId5203" Type="http://schemas.openxmlformats.org/officeDocument/2006/relationships/hyperlink" Target="https://www.kegg.jp/dbget-bin/www_bget?ko:" TargetMode="External"/><Relationship Id="rId5550" Type="http://schemas.openxmlformats.org/officeDocument/2006/relationships/hyperlink" Target="https://www.kegg.jp/kegg-bin/blastkoala_result_gene_list?id=fdcc166cff7cf902907463ff7eff1e42019cc537&amp;passwd=rLRQUz&amp;type=blastkoala&amp;code=user&amp;target=fig%7C1029756%2E3%2Epeg%2E1851" TargetMode="External"/><Relationship Id="rId6601" Type="http://schemas.openxmlformats.org/officeDocument/2006/relationships/hyperlink" Target="https://www.kegg.jp/dbget-bin/www_bget?ko:" TargetMode="External"/><Relationship Id="rId8359" Type="http://schemas.openxmlformats.org/officeDocument/2006/relationships/hyperlink" Target="https://www.kegg.jp/dbget-bin/www_bget?ko:" TargetMode="External"/><Relationship Id="rId9757" Type="http://schemas.openxmlformats.org/officeDocument/2006/relationships/hyperlink" Target="https://www.kegg.jp/dbget-bin/www_bget?ko:K02343" TargetMode="External"/><Relationship Id="rId1746" Type="http://schemas.openxmlformats.org/officeDocument/2006/relationships/hyperlink" Target="https://www.kegg.jp/dbget-bin/www_bget?ko:" TargetMode="External"/><Relationship Id="rId8773" Type="http://schemas.openxmlformats.org/officeDocument/2006/relationships/hyperlink" Target="https://www.kegg.jp/dbget-bin/www_bget?ko:" TargetMode="External"/><Relationship Id="rId9824" Type="http://schemas.openxmlformats.org/officeDocument/2006/relationships/hyperlink" Target="https://www.kegg.jp/dbget-bin/www_bget?ko:" TargetMode="External"/><Relationship Id="rId10289" Type="http://schemas.openxmlformats.org/officeDocument/2006/relationships/hyperlink" Target="https://www.kegg.jp/dbget-bin/www_bget?ko:" TargetMode="External"/><Relationship Id="rId38" Type="http://schemas.openxmlformats.org/officeDocument/2006/relationships/hyperlink" Target="https://www.kegg.jp/dbget-bin/www_bget?ko:K07226" TargetMode="External"/><Relationship Id="rId1813" Type="http://schemas.openxmlformats.org/officeDocument/2006/relationships/hyperlink" Target="https://www.kegg.jp/kegg-bin/blastkoala_result_gene_list?id=fdcc166cff7cf902907463ff7eff1e42019cc537&amp;passwd=rLRQUz&amp;type=blastkoala&amp;code=user&amp;target=fig%7C1029756%2E3%2Epeg%2E605" TargetMode="External"/><Relationship Id="rId4969" Type="http://schemas.openxmlformats.org/officeDocument/2006/relationships/hyperlink" Target="https://www.kegg.jp/dbget-bin/www_bget?ko:K01736" TargetMode="External"/><Relationship Id="rId7375" Type="http://schemas.openxmlformats.org/officeDocument/2006/relationships/hyperlink" Target="https://www.kegg.jp/dbget-bin/www_bget?ko:K13587" TargetMode="External"/><Relationship Id="rId8426" Type="http://schemas.openxmlformats.org/officeDocument/2006/relationships/hyperlink" Target="https://www.kegg.jp/dbget-bin/www_bget?ko:" TargetMode="External"/><Relationship Id="rId8840" Type="http://schemas.openxmlformats.org/officeDocument/2006/relationships/hyperlink" Target="https://www.kegg.jp/dbget-bin/www_bget?ko:K16260" TargetMode="External"/><Relationship Id="rId10356" Type="http://schemas.openxmlformats.org/officeDocument/2006/relationships/hyperlink" Target="https://www.kegg.jp/kegg-bin/blastkoala_result_gene_list?id=fdcc166cff7cf902907463ff7eff1e42019cc537&amp;passwd=rLRQUz&amp;type=blastkoala&amp;code=user&amp;target=fig%7C1029756%2E3%2Epeg%2E3453" TargetMode="External"/><Relationship Id="rId3985" Type="http://schemas.openxmlformats.org/officeDocument/2006/relationships/hyperlink" Target="https://www.kegg.jp/dbget-bin/www_bget?ko:K08744" TargetMode="External"/><Relationship Id="rId6391" Type="http://schemas.openxmlformats.org/officeDocument/2006/relationships/hyperlink" Target="https://www.kegg.jp/dbget-bin/www_bget?ko:" TargetMode="External"/><Relationship Id="rId7028" Type="http://schemas.openxmlformats.org/officeDocument/2006/relationships/hyperlink" Target="https://www.kegg.jp/dbget-bin/www_bget?ko:" TargetMode="External"/><Relationship Id="rId7442" Type="http://schemas.openxmlformats.org/officeDocument/2006/relationships/hyperlink" Target="https://www.kegg.jp/dbget-bin/www_bget?ko:" TargetMode="External"/><Relationship Id="rId10009" Type="http://schemas.openxmlformats.org/officeDocument/2006/relationships/hyperlink" Target="https://www.kegg.jp/dbget-bin/www_bget?ko:K09947" TargetMode="External"/><Relationship Id="rId10423" Type="http://schemas.openxmlformats.org/officeDocument/2006/relationships/hyperlink" Target="https://www.kegg.jp/dbget-bin/www_bget?ko:K07659" TargetMode="External"/><Relationship Id="rId2587" Type="http://schemas.openxmlformats.org/officeDocument/2006/relationships/hyperlink" Target="https://www.kegg.jp/dbget-bin/www_bget?ko:" TargetMode="External"/><Relationship Id="rId3638" Type="http://schemas.openxmlformats.org/officeDocument/2006/relationships/hyperlink" Target="https://www.kegg.jp/dbget-bin/www_bget?ko:" TargetMode="External"/><Relationship Id="rId6044" Type="http://schemas.openxmlformats.org/officeDocument/2006/relationships/hyperlink" Target="https://www.kegg.jp/dbget-bin/www_bget?ko:K15352" TargetMode="External"/><Relationship Id="rId559" Type="http://schemas.openxmlformats.org/officeDocument/2006/relationships/hyperlink" Target="https://www.kegg.jp/kegg-bin/blastkoala_result_gene_list?id=fdcc166cff7cf902907463ff7eff1e42019cc537&amp;passwd=rLRQUz&amp;type=blastkoala&amp;code=user&amp;target=fig%7C1029756%2E3%2Epeg%2E187" TargetMode="External"/><Relationship Id="rId1189" Type="http://schemas.openxmlformats.org/officeDocument/2006/relationships/hyperlink" Target="https://www.kegg.jp/kegg-bin/blastkoala_result_gene_list?id=fdcc166cff7cf902907463ff7eff1e42019cc537&amp;passwd=rLRQUz&amp;type=blastkoala&amp;code=user&amp;target=fig%7C1029756%2E3%2Epeg%2E397" TargetMode="External"/><Relationship Id="rId5060" Type="http://schemas.openxmlformats.org/officeDocument/2006/relationships/hyperlink" Target="https://www.kegg.jp/dbget-bin/www_bget?ko:" TargetMode="External"/><Relationship Id="rId6111" Type="http://schemas.openxmlformats.org/officeDocument/2006/relationships/hyperlink" Target="https://www.kegg.jp/kegg-bin/blastkoala_result_gene_list?id=fdcc166cff7cf902907463ff7eff1e42019cc537&amp;passwd=rLRQUz&amp;type=blastkoala&amp;code=user&amp;target=fig%7C1029756%2E3%2Epeg%2E2038" TargetMode="External"/><Relationship Id="rId9267" Type="http://schemas.openxmlformats.org/officeDocument/2006/relationships/hyperlink" Target="https://www.kegg.jp/kegg-bin/blastkoala_result_gene_list?id=fdcc166cff7cf902907463ff7eff1e42019cc537&amp;passwd=rLRQUz&amp;type=blastkoala&amp;code=user&amp;target=fig%7C1029756%2E3%2Epeg%2E3090" TargetMode="External"/><Relationship Id="rId9681" Type="http://schemas.openxmlformats.org/officeDocument/2006/relationships/hyperlink" Target="https://www.kegg.jp/kegg-bin/blastkoala_result_gene_list?id=fdcc166cff7cf902907463ff7eff1e42019cc537&amp;passwd=rLRQUz&amp;type=blastkoala&amp;code=user&amp;target=fig%7C1029756%2E3%2Epeg%2E3228" TargetMode="External"/><Relationship Id="rId626" Type="http://schemas.openxmlformats.org/officeDocument/2006/relationships/hyperlink" Target="https://www.kegg.jp/dbget-bin/www_bget?ko:" TargetMode="External"/><Relationship Id="rId973" Type="http://schemas.openxmlformats.org/officeDocument/2006/relationships/hyperlink" Target="https://www.kegg.jp/kegg-bin/blastkoala_result_gene_list?id=fdcc166cff7cf902907463ff7eff1e42019cc537&amp;passwd=rLRQUz&amp;type=blastkoala&amp;code=user&amp;target=fig%7C1029756%2E3%2Epeg%2E325" TargetMode="External"/><Relationship Id="rId1256" Type="http://schemas.openxmlformats.org/officeDocument/2006/relationships/hyperlink" Target="https://www.kegg.jp/dbget-bin/www_bget?ko:" TargetMode="External"/><Relationship Id="rId2307" Type="http://schemas.openxmlformats.org/officeDocument/2006/relationships/hyperlink" Target="https://www.kegg.jp/kegg-bin/blastkoala_result_gene_list?id=fdcc166cff7cf902907463ff7eff1e42019cc537&amp;passwd=rLRQUz&amp;type=blastkoala&amp;code=user&amp;target=fig%7C1029756%2E3%2Epeg%2E769" TargetMode="External"/><Relationship Id="rId2654" Type="http://schemas.openxmlformats.org/officeDocument/2006/relationships/hyperlink" Target="https://www.kegg.jp/dbget-bin/www_bget?ko:" TargetMode="External"/><Relationship Id="rId3705" Type="http://schemas.openxmlformats.org/officeDocument/2006/relationships/hyperlink" Target="https://www.kegg.jp/kegg-bin/blastkoala_result_gene_list?id=fdcc166cff7cf902907463ff7eff1e42019cc537&amp;passwd=rLRQUz&amp;type=blastkoala&amp;code=user&amp;target=fig%7C1029756%2E3%2Epeg%2E1236" TargetMode="External"/><Relationship Id="rId8283" Type="http://schemas.openxmlformats.org/officeDocument/2006/relationships/hyperlink" Target="https://www.kegg.jp/kegg-bin/blastkoala_result_gene_list?id=fdcc166cff7cf902907463ff7eff1e42019cc537&amp;passwd=rLRQUz&amp;type=blastkoala&amp;code=user&amp;target=fig%7C1029756%2E3%2Epeg%2E2762" TargetMode="External"/><Relationship Id="rId9334" Type="http://schemas.openxmlformats.org/officeDocument/2006/relationships/hyperlink" Target="https://www.kegg.jp/dbget-bin/www_bget?ko:" TargetMode="External"/><Relationship Id="rId1670" Type="http://schemas.openxmlformats.org/officeDocument/2006/relationships/hyperlink" Target="https://www.kegg.jp/dbget-bin/www_bget?ko:K00930" TargetMode="External"/><Relationship Id="rId2721" Type="http://schemas.openxmlformats.org/officeDocument/2006/relationships/hyperlink" Target="https://www.kegg.jp/kegg-bin/blastkoala_result_gene_list?id=fdcc166cff7cf902907463ff7eff1e42019cc537&amp;passwd=rLRQUz&amp;type=blastkoala&amp;code=user&amp;target=fig%7C1029756%2E3%2Epeg%2E907" TargetMode="External"/><Relationship Id="rId5877" Type="http://schemas.openxmlformats.org/officeDocument/2006/relationships/hyperlink" Target="https://www.kegg.jp/kegg-bin/blastkoala_result_gene_list?id=fdcc166cff7cf902907463ff7eff1e42019cc537&amp;passwd=rLRQUz&amp;type=blastkoala&amp;code=user&amp;target=fig%7C1029756%2E3%2Epeg%2E1960" TargetMode="External"/><Relationship Id="rId6928" Type="http://schemas.openxmlformats.org/officeDocument/2006/relationships/hyperlink" Target="https://www.kegg.jp/dbget-bin/www_bget?ko:" TargetMode="External"/><Relationship Id="rId1323" Type="http://schemas.openxmlformats.org/officeDocument/2006/relationships/hyperlink" Target="https://www.kegg.jp/dbget-bin/www_bget?ko:" TargetMode="External"/><Relationship Id="rId4479" Type="http://schemas.openxmlformats.org/officeDocument/2006/relationships/hyperlink" Target="https://www.kegg.jp/kegg-bin/blastkoala_result_gene_list?id=fdcc166cff7cf902907463ff7eff1e42019cc537&amp;passwd=rLRQUz&amp;type=blastkoala&amp;code=user&amp;target=fig%7C1029756%2E3%2Epeg%2E1494" TargetMode="External"/><Relationship Id="rId4893" Type="http://schemas.openxmlformats.org/officeDocument/2006/relationships/hyperlink" Target="https://www.kegg.jp/kegg-bin/blastkoala_result_gene_list?id=fdcc166cff7cf902907463ff7eff1e42019cc537&amp;passwd=rLRQUz&amp;type=blastkoala&amp;code=user&amp;target=fig%7C1029756%2E3%2Epeg%2E1632" TargetMode="External"/><Relationship Id="rId5944" Type="http://schemas.openxmlformats.org/officeDocument/2006/relationships/hyperlink" Target="https://www.kegg.jp/dbget-bin/www_bget?ko:" TargetMode="External"/><Relationship Id="rId8350" Type="http://schemas.openxmlformats.org/officeDocument/2006/relationships/hyperlink" Target="https://www.kegg.jp/dbget-bin/www_bget?ko:K11749" TargetMode="External"/><Relationship Id="rId9401" Type="http://schemas.openxmlformats.org/officeDocument/2006/relationships/hyperlink" Target="https://www.kegg.jp/dbget-bin/www_bget?ko:" TargetMode="External"/><Relationship Id="rId10280" Type="http://schemas.openxmlformats.org/officeDocument/2006/relationships/hyperlink" Target="https://www.kegg.jp/dbget-bin/www_bget?ko:K01256" TargetMode="External"/><Relationship Id="rId3495" Type="http://schemas.openxmlformats.org/officeDocument/2006/relationships/hyperlink" Target="https://www.kegg.jp/kegg-bin/blastkoala_result_gene_list?id=fdcc166cff7cf902907463ff7eff1e42019cc537&amp;passwd=rLRQUz&amp;type=blastkoala&amp;code=user&amp;target=fig%7C1029756%2E3%2Epeg%2E1165" TargetMode="External"/><Relationship Id="rId4546" Type="http://schemas.openxmlformats.org/officeDocument/2006/relationships/hyperlink" Target="https://www.kegg.jp/dbget-bin/www_bget?ko:K00681" TargetMode="External"/><Relationship Id="rId4960" Type="http://schemas.openxmlformats.org/officeDocument/2006/relationships/hyperlink" Target="https://www.kegg.jp/dbget-bin/www_bget?ko:" TargetMode="External"/><Relationship Id="rId8003" Type="http://schemas.openxmlformats.org/officeDocument/2006/relationships/hyperlink" Target="https://www.kegg.jp/dbget-bin/www_bget?ko:" TargetMode="External"/><Relationship Id="rId2097" Type="http://schemas.openxmlformats.org/officeDocument/2006/relationships/hyperlink" Target="https://www.kegg.jp/kegg-bin/blastkoala_result_gene_list?id=fdcc166cff7cf902907463ff7eff1e42019cc537&amp;passwd=rLRQUz&amp;type=blastkoala&amp;code=user&amp;target=fig%7C1029756%2E3%2Epeg%2E699" TargetMode="External"/><Relationship Id="rId3148" Type="http://schemas.openxmlformats.org/officeDocument/2006/relationships/hyperlink" Target="https://www.kegg.jp/dbget-bin/www_bget?ko:" TargetMode="External"/><Relationship Id="rId3562" Type="http://schemas.openxmlformats.org/officeDocument/2006/relationships/hyperlink" Target="https://www.kegg.jp/dbget-bin/www_bget?ko:" TargetMode="External"/><Relationship Id="rId4613" Type="http://schemas.openxmlformats.org/officeDocument/2006/relationships/hyperlink" Target="https://www.kegg.jp/dbget-bin/www_bget?ko:" TargetMode="External"/><Relationship Id="rId7769" Type="http://schemas.openxmlformats.org/officeDocument/2006/relationships/hyperlink" Target="https://www.kegg.jp/dbget-bin/www_bget?ko:" TargetMode="External"/><Relationship Id="rId10000" Type="http://schemas.openxmlformats.org/officeDocument/2006/relationships/hyperlink" Target="https://www.kegg.jp/dbget-bin/www_bget?ko:K01000" TargetMode="External"/><Relationship Id="rId483" Type="http://schemas.openxmlformats.org/officeDocument/2006/relationships/hyperlink" Target="https://www.kegg.jp/dbget-bin/www_bget?ko:K01869" TargetMode="External"/><Relationship Id="rId2164" Type="http://schemas.openxmlformats.org/officeDocument/2006/relationships/hyperlink" Target="https://www.kegg.jp/dbget-bin/www_bget?ko:" TargetMode="External"/><Relationship Id="rId3215" Type="http://schemas.openxmlformats.org/officeDocument/2006/relationships/hyperlink" Target="https://www.kegg.jp/dbget-bin/www_bget?ko:" TargetMode="External"/><Relationship Id="rId6785" Type="http://schemas.openxmlformats.org/officeDocument/2006/relationships/hyperlink" Target="https://www.kegg.jp/dbget-bin/www_bget?ko:" TargetMode="External"/><Relationship Id="rId9191" Type="http://schemas.openxmlformats.org/officeDocument/2006/relationships/hyperlink" Target="https://www.kegg.jp/dbget-bin/www_bget?ko:" TargetMode="External"/><Relationship Id="rId136" Type="http://schemas.openxmlformats.org/officeDocument/2006/relationships/hyperlink" Target="https://www.kegg.jp/kegg-bin/blastkoala_result_gene_list?id=fdcc166cff7cf902907463ff7eff1e42019cc537&amp;passwd=rLRQUz&amp;type=blastkoala&amp;code=user&amp;target=fig%7C1029756%2E3%2Epeg%2E46" TargetMode="External"/><Relationship Id="rId550" Type="http://schemas.openxmlformats.org/officeDocument/2006/relationships/hyperlink" Target="https://www.kegg.jp/kegg-bin/blastkoala_result_gene_list?id=fdcc166cff7cf902907463ff7eff1e42019cc537&amp;passwd=rLRQUz&amp;type=blastkoala&amp;code=user&amp;target=fig%7C1029756%2E3%2Epeg%2E184" TargetMode="External"/><Relationship Id="rId1180" Type="http://schemas.openxmlformats.org/officeDocument/2006/relationships/hyperlink" Target="https://www.kegg.jp/kegg-bin/blastkoala_result_gene_list?id=fdcc166cff7cf902907463ff7eff1e42019cc537&amp;passwd=rLRQUz&amp;type=blastkoala&amp;code=user&amp;target=fig%7C1029756%2E3%2Epeg%2E394" TargetMode="External"/><Relationship Id="rId2231" Type="http://schemas.openxmlformats.org/officeDocument/2006/relationships/hyperlink" Target="https://www.kegg.jp/dbget-bin/www_bget?ko:K04763" TargetMode="External"/><Relationship Id="rId5387" Type="http://schemas.openxmlformats.org/officeDocument/2006/relationships/hyperlink" Target="https://www.kegg.jp/dbget-bin/www_bget?ko:" TargetMode="External"/><Relationship Id="rId6438" Type="http://schemas.openxmlformats.org/officeDocument/2006/relationships/hyperlink" Target="https://www.kegg.jp/kegg-bin/blastkoala_result_gene_list?id=fdcc166cff7cf902907463ff7eff1e42019cc537&amp;passwd=rLRQUz&amp;type=blastkoala&amp;code=user&amp;target=fig%7C1029756%2E3%2Epeg%2E2147" TargetMode="External"/><Relationship Id="rId7836" Type="http://schemas.openxmlformats.org/officeDocument/2006/relationships/hyperlink" Target="https://www.kegg.jp/kegg-bin/blastkoala_result_gene_list?id=fdcc166cff7cf902907463ff7eff1e42019cc537&amp;passwd=rLRQUz&amp;type=blastkoala&amp;code=user&amp;target=fig%7C1029756%2E3%2Epeg%2E2613" TargetMode="External"/><Relationship Id="rId203" Type="http://schemas.openxmlformats.org/officeDocument/2006/relationships/hyperlink" Target="https://www.kegg.jp/dbget-bin/www_bget?ko:" TargetMode="External"/><Relationship Id="rId6852" Type="http://schemas.openxmlformats.org/officeDocument/2006/relationships/hyperlink" Target="https://www.kegg.jp/kegg-bin/blastkoala_result_gene_list?id=fdcc166cff7cf902907463ff7eff1e42019cc537&amp;passwd=rLRQUz&amp;type=blastkoala&amp;code=user&amp;target=fig%7C1029756%2E3%2Epeg%2E2285" TargetMode="External"/><Relationship Id="rId7903" Type="http://schemas.openxmlformats.org/officeDocument/2006/relationships/hyperlink" Target="https://www.kegg.jp/dbget-bin/www_bget?ko:K21134" TargetMode="External"/><Relationship Id="rId1997" Type="http://schemas.openxmlformats.org/officeDocument/2006/relationships/hyperlink" Target="https://www.kegg.jp/dbget-bin/www_bget?ko:" TargetMode="External"/><Relationship Id="rId4056" Type="http://schemas.openxmlformats.org/officeDocument/2006/relationships/hyperlink" Target="https://www.kegg.jp/kegg-bin/blastkoala_result_gene_list?id=fdcc166cff7cf902907463ff7eff1e42019cc537&amp;passwd=rLRQUz&amp;type=blastkoala&amp;code=user&amp;target=fig%7C1029756%2E3%2Epeg%2E1353" TargetMode="External"/><Relationship Id="rId5454" Type="http://schemas.openxmlformats.org/officeDocument/2006/relationships/hyperlink" Target="https://www.kegg.jp/kegg-bin/blastkoala_result_gene_list?id=fdcc166cff7cf902907463ff7eff1e42019cc537&amp;passwd=rLRQUz&amp;type=blastkoala&amp;code=user&amp;target=fig%7C1029756%2E3%2Epeg%2E1819" TargetMode="External"/><Relationship Id="rId6505" Type="http://schemas.openxmlformats.org/officeDocument/2006/relationships/hyperlink" Target="https://www.kegg.jp/dbget-bin/www_bget?ko:" TargetMode="External"/><Relationship Id="rId4470" Type="http://schemas.openxmlformats.org/officeDocument/2006/relationships/hyperlink" Target="https://www.kegg.jp/kegg-bin/blastkoala_result_gene_list?id=fdcc166cff7cf902907463ff7eff1e42019cc537&amp;passwd=rLRQUz&amp;type=blastkoala&amp;code=user&amp;target=fig%7C1029756%2E3%2Epeg%2E1491" TargetMode="External"/><Relationship Id="rId5107" Type="http://schemas.openxmlformats.org/officeDocument/2006/relationships/hyperlink" Target="https://www.kegg.jp/dbget-bin/www_bget?ko:" TargetMode="External"/><Relationship Id="rId5521" Type="http://schemas.openxmlformats.org/officeDocument/2006/relationships/hyperlink" Target="https://www.kegg.jp/dbget-bin/www_bget?ko:K01069" TargetMode="External"/><Relationship Id="rId8677" Type="http://schemas.openxmlformats.org/officeDocument/2006/relationships/hyperlink" Target="https://www.kegg.jp/dbget-bin/www_bget?ko:" TargetMode="External"/><Relationship Id="rId9728" Type="http://schemas.openxmlformats.org/officeDocument/2006/relationships/hyperlink" Target="https://www.kegg.jp/dbget-bin/www_bget?ko:" TargetMode="External"/><Relationship Id="rId1717" Type="http://schemas.openxmlformats.org/officeDocument/2006/relationships/hyperlink" Target="https://www.kegg.jp/kegg-bin/blastkoala_result_gene_list?id=fdcc166cff7cf902907463ff7eff1e42019cc537&amp;passwd=rLRQUz&amp;type=blastkoala&amp;code=user&amp;target=fig%7C1029756%2E3%2Epeg%2E573" TargetMode="External"/><Relationship Id="rId3072" Type="http://schemas.openxmlformats.org/officeDocument/2006/relationships/hyperlink" Target="https://www.kegg.jp/kegg-bin/blastkoala_result_gene_list?id=fdcc166cff7cf902907463ff7eff1e42019cc537&amp;passwd=rLRQUz&amp;type=blastkoala&amp;code=user&amp;target=fig%7C1029756%2E3%2Epeg%2E1024" TargetMode="External"/><Relationship Id="rId4123" Type="http://schemas.openxmlformats.org/officeDocument/2006/relationships/hyperlink" Target="https://www.kegg.jp/dbget-bin/www_bget?ko:" TargetMode="External"/><Relationship Id="rId7279" Type="http://schemas.openxmlformats.org/officeDocument/2006/relationships/hyperlink" Target="https://www.kegg.jp/dbget-bin/www_bget?ko:K05539" TargetMode="External"/><Relationship Id="rId7693" Type="http://schemas.openxmlformats.org/officeDocument/2006/relationships/hyperlink" Target="https://www.kegg.jp/dbget-bin/www_bget?ko:K00114" TargetMode="External"/><Relationship Id="rId8744" Type="http://schemas.openxmlformats.org/officeDocument/2006/relationships/hyperlink" Target="https://www.kegg.jp/dbget-bin/www_bget?ko:K16328" TargetMode="External"/><Relationship Id="rId3889" Type="http://schemas.openxmlformats.org/officeDocument/2006/relationships/hyperlink" Target="https://www.kegg.jp/dbget-bin/www_bget?ko:" TargetMode="External"/><Relationship Id="rId6295" Type="http://schemas.openxmlformats.org/officeDocument/2006/relationships/hyperlink" Target="https://www.kegg.jp/dbget-bin/www_bget?ko:K00259" TargetMode="External"/><Relationship Id="rId7346" Type="http://schemas.openxmlformats.org/officeDocument/2006/relationships/hyperlink" Target="https://www.kegg.jp/dbget-bin/www_bget?ko:" TargetMode="External"/><Relationship Id="rId6362" Type="http://schemas.openxmlformats.org/officeDocument/2006/relationships/hyperlink" Target="https://www.kegg.jp/dbget-bin/www_bget?ko:" TargetMode="External"/><Relationship Id="rId7413" Type="http://schemas.openxmlformats.org/officeDocument/2006/relationships/hyperlink" Target="https://www.kegg.jp/kegg-bin/blastkoala_result_gene_list?id=fdcc166cff7cf902907463ff7eff1e42019cc537&amp;passwd=rLRQUz&amp;type=blastkoala&amp;code=user&amp;target=fig%7C1029756%2E3%2Epeg%2E2472" TargetMode="External"/><Relationship Id="rId7760" Type="http://schemas.openxmlformats.org/officeDocument/2006/relationships/hyperlink" Target="https://www.kegg.jp/dbget-bin/www_bget?ko:" TargetMode="External"/><Relationship Id="rId8811" Type="http://schemas.openxmlformats.org/officeDocument/2006/relationships/hyperlink" Target="https://www.kegg.jp/kegg-bin/blastkoala_result_gene_list?id=fdcc166cff7cf902907463ff7eff1e42019cc537&amp;passwd=rLRQUz&amp;type=blastkoala&amp;code=user&amp;target=fig%7C1029756%2E3%2Epeg%2E2938" TargetMode="External"/><Relationship Id="rId10327" Type="http://schemas.openxmlformats.org/officeDocument/2006/relationships/hyperlink" Target="https://www.kegg.jp/dbget-bin/www_bget?ko:K15987" TargetMode="External"/><Relationship Id="rId3956" Type="http://schemas.openxmlformats.org/officeDocument/2006/relationships/hyperlink" Target="https://www.kegg.jp/dbget-bin/www_bget?ko:K07404" TargetMode="External"/><Relationship Id="rId6015" Type="http://schemas.openxmlformats.org/officeDocument/2006/relationships/hyperlink" Target="https://www.kegg.jp/kegg-bin/blastkoala_result_gene_list?id=fdcc166cff7cf902907463ff7eff1e42019cc537&amp;passwd=rLRQUz&amp;type=blastkoala&amp;code=user&amp;target=fig%7C1029756%2E3%2Epeg%2E2006" TargetMode="External"/><Relationship Id="rId877" Type="http://schemas.openxmlformats.org/officeDocument/2006/relationships/hyperlink" Target="https://www.kegg.jp/kegg-bin/blastkoala_result_gene_list?id=fdcc166cff7cf902907463ff7eff1e42019cc537&amp;passwd=rLRQUz&amp;type=blastkoala&amp;code=user&amp;target=fig%7C1029756%2E3%2Epeg%2E293" TargetMode="External"/><Relationship Id="rId2558" Type="http://schemas.openxmlformats.org/officeDocument/2006/relationships/hyperlink" Target="https://www.kegg.jp/dbget-bin/www_bget?ko:" TargetMode="External"/><Relationship Id="rId2972" Type="http://schemas.openxmlformats.org/officeDocument/2006/relationships/hyperlink" Target="https://www.kegg.jp/dbget-bin/www_bget?ko:K07499" TargetMode="External"/><Relationship Id="rId3609" Type="http://schemas.openxmlformats.org/officeDocument/2006/relationships/hyperlink" Target="https://www.kegg.jp/kegg-bin/blastkoala_result_gene_list?id=fdcc166cff7cf902907463ff7eff1e42019cc537&amp;passwd=rLRQUz&amp;type=blastkoala&amp;code=user&amp;target=fig%7C1029756%2E3%2Epeg%2E1204" TargetMode="External"/><Relationship Id="rId8187" Type="http://schemas.openxmlformats.org/officeDocument/2006/relationships/hyperlink" Target="https://www.kegg.jp/kegg-bin/blastkoala_result_gene_list?id=fdcc166cff7cf902907463ff7eff1e42019cc537&amp;passwd=rLRQUz&amp;type=blastkoala&amp;code=user&amp;target=fig%7C1029756%2E3%2Epeg%2E2730" TargetMode="External"/><Relationship Id="rId9585" Type="http://schemas.openxmlformats.org/officeDocument/2006/relationships/hyperlink" Target="https://www.kegg.jp/kegg-bin/blastkoala_result_gene_list?id=fdcc166cff7cf902907463ff7eff1e42019cc537&amp;passwd=rLRQUz&amp;type=blastkoala&amp;code=user&amp;target=fig%7C1029756%2E3%2Epeg%2E3196" TargetMode="External"/><Relationship Id="rId944" Type="http://schemas.openxmlformats.org/officeDocument/2006/relationships/hyperlink" Target="https://www.kegg.jp/dbget-bin/www_bget?ko:K06872" TargetMode="External"/><Relationship Id="rId1574" Type="http://schemas.openxmlformats.org/officeDocument/2006/relationships/hyperlink" Target="https://www.kegg.jp/dbget-bin/www_bget?ko:" TargetMode="External"/><Relationship Id="rId2625" Type="http://schemas.openxmlformats.org/officeDocument/2006/relationships/hyperlink" Target="https://www.kegg.jp/kegg-bin/blastkoala_result_gene_list?id=fdcc166cff7cf902907463ff7eff1e42019cc537&amp;passwd=rLRQUz&amp;type=blastkoala&amp;code=user&amp;target=fig%7C1029756%2E3%2Epeg%2E875" TargetMode="External"/><Relationship Id="rId5031" Type="http://schemas.openxmlformats.org/officeDocument/2006/relationships/hyperlink" Target="https://www.kegg.jp/kegg-bin/blastkoala_result_gene_list?id=fdcc166cff7cf902907463ff7eff1e42019cc537&amp;passwd=rLRQUz&amp;type=blastkoala&amp;code=user&amp;target=fig%7C1029756%2E3%2Epeg%2E1678" TargetMode="External"/><Relationship Id="rId9238" Type="http://schemas.openxmlformats.org/officeDocument/2006/relationships/hyperlink" Target="https://www.kegg.jp/dbget-bin/www_bget?ko:" TargetMode="External"/><Relationship Id="rId9652" Type="http://schemas.openxmlformats.org/officeDocument/2006/relationships/hyperlink" Target="https://www.kegg.jp/dbget-bin/www_bget?ko:" TargetMode="External"/><Relationship Id="rId1227" Type="http://schemas.openxmlformats.org/officeDocument/2006/relationships/hyperlink" Target="https://www.kegg.jp/dbget-bin/www_bget?ko:" TargetMode="External"/><Relationship Id="rId1641" Type="http://schemas.openxmlformats.org/officeDocument/2006/relationships/hyperlink" Target="https://www.kegg.jp/dbget-bin/www_bget?ko:" TargetMode="External"/><Relationship Id="rId4797" Type="http://schemas.openxmlformats.org/officeDocument/2006/relationships/hyperlink" Target="https://www.kegg.jp/kegg-bin/blastkoala_result_gene_list?id=fdcc166cff7cf902907463ff7eff1e42019cc537&amp;passwd=rLRQUz&amp;type=blastkoala&amp;code=user&amp;target=fig%7C1029756%2E3%2Epeg%2E1600" TargetMode="External"/><Relationship Id="rId5848" Type="http://schemas.openxmlformats.org/officeDocument/2006/relationships/hyperlink" Target="https://www.kegg.jp/dbget-bin/www_bget?ko:K13592" TargetMode="External"/><Relationship Id="rId8254" Type="http://schemas.openxmlformats.org/officeDocument/2006/relationships/hyperlink" Target="https://www.kegg.jp/dbget-bin/www_bget?ko:K04568" TargetMode="External"/><Relationship Id="rId9305" Type="http://schemas.openxmlformats.org/officeDocument/2006/relationships/hyperlink" Target="https://www.kegg.jp/dbget-bin/www_bget?ko:" TargetMode="External"/><Relationship Id="rId10184" Type="http://schemas.openxmlformats.org/officeDocument/2006/relationships/hyperlink" Target="https://www.kegg.jp/dbget-bin/www_bget?ko:K14986" TargetMode="External"/><Relationship Id="rId3399" Type="http://schemas.openxmlformats.org/officeDocument/2006/relationships/hyperlink" Target="https://www.kegg.jp/kegg-bin/blastkoala_result_gene_list?id=fdcc166cff7cf902907463ff7eff1e42019cc537&amp;passwd=rLRQUz&amp;type=blastkoala&amp;code=user&amp;target=fig%7C1029756%2E3%2Epeg%2E1133" TargetMode="External"/><Relationship Id="rId4864" Type="http://schemas.openxmlformats.org/officeDocument/2006/relationships/hyperlink" Target="https://www.kegg.jp/dbget-bin/www_bget?ko:K07218" TargetMode="External"/><Relationship Id="rId7270" Type="http://schemas.openxmlformats.org/officeDocument/2006/relationships/hyperlink" Target="https://www.kegg.jp/dbget-bin/www_bget?ko:K15778" TargetMode="External"/><Relationship Id="rId8321" Type="http://schemas.openxmlformats.org/officeDocument/2006/relationships/hyperlink" Target="https://www.kegg.jp/dbget-bin/www_bget?ko:" TargetMode="External"/><Relationship Id="rId10251" Type="http://schemas.openxmlformats.org/officeDocument/2006/relationships/hyperlink" Target="https://www.kegg.jp/kegg-bin/blastkoala_result_gene_list?id=fdcc166cff7cf902907463ff7eff1e42019cc537&amp;passwd=rLRQUz&amp;type=blastkoala&amp;code=user&amp;target=fig%7C1029756%2E3%2Epeg%2E3418" TargetMode="External"/><Relationship Id="rId3466" Type="http://schemas.openxmlformats.org/officeDocument/2006/relationships/hyperlink" Target="https://www.kegg.jp/dbget-bin/www_bget?ko:K01286" TargetMode="External"/><Relationship Id="rId4517" Type="http://schemas.openxmlformats.org/officeDocument/2006/relationships/hyperlink" Target="https://www.kegg.jp/dbget-bin/www_bget?ko:" TargetMode="External"/><Relationship Id="rId5915" Type="http://schemas.openxmlformats.org/officeDocument/2006/relationships/hyperlink" Target="https://www.kegg.jp/dbget-bin/www_bget?ko:" TargetMode="External"/><Relationship Id="rId387" Type="http://schemas.openxmlformats.org/officeDocument/2006/relationships/hyperlink" Target="https://www.kegg.jp/dbget-bin/www_bget?ko:" TargetMode="External"/><Relationship Id="rId2068" Type="http://schemas.openxmlformats.org/officeDocument/2006/relationships/hyperlink" Target="https://www.kegg.jp/dbget-bin/www_bget?ko:" TargetMode="External"/><Relationship Id="rId3119" Type="http://schemas.openxmlformats.org/officeDocument/2006/relationships/hyperlink" Target="https://www.kegg.jp/dbget-bin/www_bget?ko:" TargetMode="External"/><Relationship Id="rId3880" Type="http://schemas.openxmlformats.org/officeDocument/2006/relationships/hyperlink" Target="https://www.kegg.jp/dbget-bin/www_bget?ko:" TargetMode="External"/><Relationship Id="rId4931" Type="http://schemas.openxmlformats.org/officeDocument/2006/relationships/hyperlink" Target="https://www.kegg.jp/dbget-bin/www_bget?ko:" TargetMode="External"/><Relationship Id="rId9095" Type="http://schemas.openxmlformats.org/officeDocument/2006/relationships/hyperlink" Target="https://www.kegg.jp/dbget-bin/www_bget?ko:" TargetMode="External"/><Relationship Id="rId1084" Type="http://schemas.openxmlformats.org/officeDocument/2006/relationships/hyperlink" Target="https://www.kegg.jp/kegg-bin/blastkoala_result_gene_list?id=fdcc166cff7cf902907463ff7eff1e42019cc537&amp;passwd=rLRQUz&amp;type=blastkoala&amp;code=user&amp;target=fig%7C1029756%2E3%2Epeg%2E362" TargetMode="External"/><Relationship Id="rId2482" Type="http://schemas.openxmlformats.org/officeDocument/2006/relationships/hyperlink" Target="https://www.kegg.jp/dbget-bin/www_bget?ko:K02386" TargetMode="External"/><Relationship Id="rId3533" Type="http://schemas.openxmlformats.org/officeDocument/2006/relationships/hyperlink" Target="https://www.kegg.jp/dbget-bin/www_bget?ko:" TargetMode="External"/><Relationship Id="rId6689" Type="http://schemas.openxmlformats.org/officeDocument/2006/relationships/hyperlink" Target="https://www.kegg.jp/dbget-bin/www_bget?ko:" TargetMode="External"/><Relationship Id="rId9162" Type="http://schemas.openxmlformats.org/officeDocument/2006/relationships/hyperlink" Target="https://www.kegg.jp/kegg-bin/blastkoala_result_gene_list?id=fdcc166cff7cf902907463ff7eff1e42019cc537&amp;passwd=rLRQUz&amp;type=blastkoala&amp;code=user&amp;target=fig%7C1029756%2E3%2Epeg%2E3055" TargetMode="External"/><Relationship Id="rId107" Type="http://schemas.openxmlformats.org/officeDocument/2006/relationships/hyperlink" Target="https://www.kegg.jp/dbget-bin/www_bget?ko:K04566" TargetMode="External"/><Relationship Id="rId454" Type="http://schemas.openxmlformats.org/officeDocument/2006/relationships/hyperlink" Target="https://www.kegg.jp/kegg-bin/blastkoala_result_gene_list?id=fdcc166cff7cf902907463ff7eff1e42019cc537&amp;passwd=rLRQUz&amp;type=blastkoala&amp;code=user&amp;target=fig%7C1029756%2E3%2Epeg%2E152" TargetMode="External"/><Relationship Id="rId2135" Type="http://schemas.openxmlformats.org/officeDocument/2006/relationships/hyperlink" Target="https://www.kegg.jp/dbget-bin/www_bget?ko:" TargetMode="External"/><Relationship Id="rId3600" Type="http://schemas.openxmlformats.org/officeDocument/2006/relationships/hyperlink" Target="https://www.kegg.jp/kegg-bin/blastkoala_result_gene_list?id=fdcc166cff7cf902907463ff7eff1e42019cc537&amp;passwd=rLRQUz&amp;type=blastkoala&amp;code=user&amp;target=fig%7C1029756%2E3%2Epeg%2E1201" TargetMode="External"/><Relationship Id="rId6756" Type="http://schemas.openxmlformats.org/officeDocument/2006/relationships/hyperlink" Target="https://www.kegg.jp/kegg-bin/blastkoala_result_gene_list?id=fdcc166cff7cf902907463ff7eff1e42019cc537&amp;passwd=rLRQUz&amp;type=blastkoala&amp;code=user&amp;target=fig%7C1029756%2E3%2Epeg%2E2253" TargetMode="External"/><Relationship Id="rId7807" Type="http://schemas.openxmlformats.org/officeDocument/2006/relationships/hyperlink" Target="https://www.kegg.jp/dbget-bin/www_bget?ko:K05560" TargetMode="External"/><Relationship Id="rId521" Type="http://schemas.openxmlformats.org/officeDocument/2006/relationships/hyperlink" Target="https://www.kegg.jp/dbget-bin/www_bget?ko:K01259" TargetMode="External"/><Relationship Id="rId1151" Type="http://schemas.openxmlformats.org/officeDocument/2006/relationships/hyperlink" Target="https://www.kegg.jp/dbget-bin/www_bget?ko:K03628" TargetMode="External"/><Relationship Id="rId2202" Type="http://schemas.openxmlformats.org/officeDocument/2006/relationships/hyperlink" Target="https://www.kegg.jp/kegg-bin/blastkoala_result_gene_list?id=fdcc166cff7cf902907463ff7eff1e42019cc537&amp;passwd=rLRQUz&amp;type=blastkoala&amp;code=user&amp;target=fig%7C1029756%2E3%2Epeg%2E734" TargetMode="External"/><Relationship Id="rId5358" Type="http://schemas.openxmlformats.org/officeDocument/2006/relationships/hyperlink" Target="https://www.kegg.jp/kegg-bin/blastkoala_result_gene_list?id=fdcc166cff7cf902907463ff7eff1e42019cc537&amp;passwd=rLRQUz&amp;type=blastkoala&amp;code=user&amp;target=fig%7C1029756%2E3%2Epeg%2E1787" TargetMode="External"/><Relationship Id="rId5772" Type="http://schemas.openxmlformats.org/officeDocument/2006/relationships/hyperlink" Target="https://www.kegg.jp/kegg-bin/blastkoala_result_gene_list?id=fdcc166cff7cf902907463ff7eff1e42019cc537&amp;passwd=rLRQUz&amp;type=blastkoala&amp;code=user&amp;target=fig%7C1029756%2E3%2Epeg%2E1925" TargetMode="External"/><Relationship Id="rId6409" Type="http://schemas.openxmlformats.org/officeDocument/2006/relationships/hyperlink" Target="https://www.kegg.jp/dbget-bin/www_bget?ko:K09117" TargetMode="External"/><Relationship Id="rId6823" Type="http://schemas.openxmlformats.org/officeDocument/2006/relationships/hyperlink" Target="https://www.kegg.jp/dbget-bin/www_bget?ko:K22082" TargetMode="External"/><Relationship Id="rId9979" Type="http://schemas.openxmlformats.org/officeDocument/2006/relationships/hyperlink" Target="https://www.kegg.jp/dbget-bin/www_bget?ko:K01921" TargetMode="External"/><Relationship Id="rId1968" Type="http://schemas.openxmlformats.org/officeDocument/2006/relationships/hyperlink" Target="https://www.kegg.jp/kegg-bin/blastkoala_result_gene_list?id=fdcc166cff7cf902907463ff7eff1e42019cc537&amp;passwd=rLRQUz&amp;type=blastkoala&amp;code=user&amp;target=fig%7C1029756%2E3%2Epeg%2E656" TargetMode="External"/><Relationship Id="rId4374" Type="http://schemas.openxmlformats.org/officeDocument/2006/relationships/hyperlink" Target="https://www.kegg.jp/kegg-bin/blastkoala_result_gene_list?id=fdcc166cff7cf902907463ff7eff1e42019cc537&amp;passwd=rLRQUz&amp;type=blastkoala&amp;code=user&amp;target=fig%7C1029756%2E3%2Epeg%2E1459" TargetMode="External"/><Relationship Id="rId5425" Type="http://schemas.openxmlformats.org/officeDocument/2006/relationships/hyperlink" Target="https://www.kegg.jp/dbget-bin/www_bget?ko:" TargetMode="External"/><Relationship Id="rId8995" Type="http://schemas.openxmlformats.org/officeDocument/2006/relationships/hyperlink" Target="https://www.kegg.jp/dbget-bin/www_bget?ko:" TargetMode="External"/><Relationship Id="rId3390" Type="http://schemas.openxmlformats.org/officeDocument/2006/relationships/hyperlink" Target="https://www.kegg.jp/kegg-bin/blastkoala_result_gene_list?id=fdcc166cff7cf902907463ff7eff1e42019cc537&amp;passwd=rLRQUz&amp;type=blastkoala&amp;code=user&amp;target=fig%7C1029756%2E3%2Epeg%2E1130" TargetMode="External"/><Relationship Id="rId4027" Type="http://schemas.openxmlformats.org/officeDocument/2006/relationships/hyperlink" Target="https://www.kegg.jp/dbget-bin/www_bget?ko:" TargetMode="External"/><Relationship Id="rId4441" Type="http://schemas.openxmlformats.org/officeDocument/2006/relationships/hyperlink" Target="https://www.kegg.jp/dbget-bin/www_bget?ko:" TargetMode="External"/><Relationship Id="rId7597" Type="http://schemas.openxmlformats.org/officeDocument/2006/relationships/hyperlink" Target="https://www.kegg.jp/dbget-bin/www_bget?ko:" TargetMode="External"/><Relationship Id="rId8648" Type="http://schemas.openxmlformats.org/officeDocument/2006/relationships/hyperlink" Target="https://www.kegg.jp/dbget-bin/www_bget?ko:" TargetMode="External"/><Relationship Id="rId3043" Type="http://schemas.openxmlformats.org/officeDocument/2006/relationships/hyperlink" Target="https://www.kegg.jp/dbget-bin/www_bget?ko:" TargetMode="External"/><Relationship Id="rId6199" Type="http://schemas.openxmlformats.org/officeDocument/2006/relationships/hyperlink" Target="https://www.kegg.jp/dbget-bin/www_bget?ko:" TargetMode="External"/><Relationship Id="rId10578" Type="http://schemas.openxmlformats.org/officeDocument/2006/relationships/hyperlink" Target="https://www.kegg.jp/kegg-bin/blastkoala_result_gene_list?id=fdcc166cff7cf902907463ff7eff1e42019cc537&amp;passwd=rLRQUz&amp;type=blastkoala&amp;code=user&amp;target=fig%7C1029756%2E3%2Epeg%2E3527" TargetMode="External"/><Relationship Id="rId6266" Type="http://schemas.openxmlformats.org/officeDocument/2006/relationships/hyperlink" Target="https://www.kegg.jp/dbget-bin/www_bget?ko:" TargetMode="External"/><Relationship Id="rId7664" Type="http://schemas.openxmlformats.org/officeDocument/2006/relationships/hyperlink" Target="https://www.kegg.jp/dbget-bin/www_bget?ko:" TargetMode="External"/><Relationship Id="rId8715" Type="http://schemas.openxmlformats.org/officeDocument/2006/relationships/hyperlink" Target="https://www.kegg.jp/kegg-bin/blastkoala_result_gene_list?id=fdcc166cff7cf902907463ff7eff1e42019cc537&amp;passwd=rLRQUz&amp;type=blastkoala&amp;code=user&amp;target=fig%7C1029756%2E3%2Epeg%2E2906" TargetMode="External"/><Relationship Id="rId10645" Type="http://schemas.openxmlformats.org/officeDocument/2006/relationships/hyperlink" Target="https://www.kegg.jp/dbget-bin/www_bget?ko:" TargetMode="External"/><Relationship Id="rId3110" Type="http://schemas.openxmlformats.org/officeDocument/2006/relationships/hyperlink" Target="https://www.kegg.jp/dbget-bin/www_bget?ko:" TargetMode="External"/><Relationship Id="rId6680" Type="http://schemas.openxmlformats.org/officeDocument/2006/relationships/hyperlink" Target="https://www.kegg.jp/dbget-bin/www_bget?ko:" TargetMode="External"/><Relationship Id="rId7317" Type="http://schemas.openxmlformats.org/officeDocument/2006/relationships/hyperlink" Target="https://www.kegg.jp/kegg-bin/blastkoala_result_gene_list?id=fdcc166cff7cf902907463ff7eff1e42019cc537&amp;passwd=rLRQUz&amp;type=blastkoala&amp;code=user&amp;target=fig%7C1029756%2E3%2Epeg%2E2440" TargetMode="External"/><Relationship Id="rId7731" Type="http://schemas.openxmlformats.org/officeDocument/2006/relationships/hyperlink" Target="https://www.kegg.jp/kegg-bin/blastkoala_result_gene_list?id=fdcc166cff7cf902907463ff7eff1e42019cc537&amp;passwd=rLRQUz&amp;type=blastkoala&amp;code=user&amp;target=fig%7C1029756%2E3%2Epeg%2E2578" TargetMode="External"/><Relationship Id="rId2876" Type="http://schemas.openxmlformats.org/officeDocument/2006/relationships/hyperlink" Target="https://www.kegg.jp/dbget-bin/www_bget?ko:K00927" TargetMode="External"/><Relationship Id="rId3927" Type="http://schemas.openxmlformats.org/officeDocument/2006/relationships/hyperlink" Target="https://www.kegg.jp/kegg-bin/blastkoala_result_gene_list?id=fdcc166cff7cf902907463ff7eff1e42019cc537&amp;passwd=rLRQUz&amp;type=blastkoala&amp;code=user&amp;target=fig%7C1029756%2E3%2Epeg%2E1310" TargetMode="External"/><Relationship Id="rId5282" Type="http://schemas.openxmlformats.org/officeDocument/2006/relationships/hyperlink" Target="https://www.kegg.jp/dbget-bin/www_bget?ko:K14259" TargetMode="External"/><Relationship Id="rId6333" Type="http://schemas.openxmlformats.org/officeDocument/2006/relationships/hyperlink" Target="https://www.kegg.jp/kegg-bin/blastkoala_result_gene_list?id=fdcc166cff7cf902907463ff7eff1e42019cc537&amp;passwd=rLRQUz&amp;type=blastkoala&amp;code=user&amp;target=fig%7C1029756%2E3%2Epeg%2E2112" TargetMode="External"/><Relationship Id="rId9489" Type="http://schemas.openxmlformats.org/officeDocument/2006/relationships/hyperlink" Target="https://www.kegg.jp/kegg-bin/blastkoala_result_gene_list?id=fdcc166cff7cf902907463ff7eff1e42019cc537&amp;passwd=rLRQUz&amp;type=blastkoala&amp;code=user&amp;target=fig%7C1029756%2E3%2Epeg%2E3164" TargetMode="External"/><Relationship Id="rId848" Type="http://schemas.openxmlformats.org/officeDocument/2006/relationships/hyperlink" Target="https://www.kegg.jp/dbget-bin/www_bget?ko:K17760" TargetMode="External"/><Relationship Id="rId1478" Type="http://schemas.openxmlformats.org/officeDocument/2006/relationships/hyperlink" Target="https://www.kegg.jp/dbget-bin/www_bget?ko:K03797" TargetMode="External"/><Relationship Id="rId1892" Type="http://schemas.openxmlformats.org/officeDocument/2006/relationships/hyperlink" Target="https://www.kegg.jp/dbget-bin/www_bget?ko:K06153" TargetMode="External"/><Relationship Id="rId2529" Type="http://schemas.openxmlformats.org/officeDocument/2006/relationships/hyperlink" Target="https://www.kegg.jp/kegg-bin/blastkoala_result_gene_list?id=fdcc166cff7cf902907463ff7eff1e42019cc537&amp;passwd=rLRQUz&amp;type=blastkoala&amp;code=user&amp;target=fig%7C1029756%2E3%2Epeg%2E843" TargetMode="External"/><Relationship Id="rId6400" Type="http://schemas.openxmlformats.org/officeDocument/2006/relationships/hyperlink" Target="https://www.kegg.jp/dbget-bin/www_bget?ko:K03086" TargetMode="External"/><Relationship Id="rId9556" Type="http://schemas.openxmlformats.org/officeDocument/2006/relationships/hyperlink" Target="https://www.kegg.jp/dbget-bin/www_bget?ko:" TargetMode="External"/><Relationship Id="rId9970" Type="http://schemas.openxmlformats.org/officeDocument/2006/relationships/hyperlink" Target="https://www.kegg.jp/dbget-bin/www_bget?ko:K03531" TargetMode="External"/><Relationship Id="rId915" Type="http://schemas.openxmlformats.org/officeDocument/2006/relationships/hyperlink" Target="https://www.kegg.jp/dbget-bin/www_bget?ko:" TargetMode="External"/><Relationship Id="rId1545" Type="http://schemas.openxmlformats.org/officeDocument/2006/relationships/hyperlink" Target="https://www.kegg.jp/dbget-bin/www_bget?ko:" TargetMode="External"/><Relationship Id="rId2943" Type="http://schemas.openxmlformats.org/officeDocument/2006/relationships/hyperlink" Target="https://www.kegg.jp/kegg-bin/blastkoala_result_gene_list?id=fdcc166cff7cf902907463ff7eff1e42019cc537&amp;passwd=rLRQUz&amp;type=blastkoala&amp;code=user&amp;target=fig%7C1029756%2E3%2Epeg%2E981" TargetMode="External"/><Relationship Id="rId5002" Type="http://schemas.openxmlformats.org/officeDocument/2006/relationships/hyperlink" Target="https://www.kegg.jp/dbget-bin/www_bget?ko:" TargetMode="External"/><Relationship Id="rId8158" Type="http://schemas.openxmlformats.org/officeDocument/2006/relationships/hyperlink" Target="https://www.kegg.jp/dbget-bin/www_bget?ko:" TargetMode="External"/><Relationship Id="rId8572" Type="http://schemas.openxmlformats.org/officeDocument/2006/relationships/hyperlink" Target="https://www.kegg.jp/dbget-bin/www_bget?ko:K02874" TargetMode="External"/><Relationship Id="rId9209" Type="http://schemas.openxmlformats.org/officeDocument/2006/relationships/hyperlink" Target="https://www.kegg.jp/dbget-bin/www_bget?ko:" TargetMode="External"/><Relationship Id="rId9623" Type="http://schemas.openxmlformats.org/officeDocument/2006/relationships/hyperlink" Target="https://www.kegg.jp/dbget-bin/www_bget?ko:" TargetMode="External"/><Relationship Id="rId10088" Type="http://schemas.openxmlformats.org/officeDocument/2006/relationships/hyperlink" Target="https://www.kegg.jp/dbget-bin/www_bget?ko:" TargetMode="External"/><Relationship Id="rId7174" Type="http://schemas.openxmlformats.org/officeDocument/2006/relationships/hyperlink" Target="https://www.kegg.jp/dbget-bin/www_bget?ko:" TargetMode="External"/><Relationship Id="rId8225" Type="http://schemas.openxmlformats.org/officeDocument/2006/relationships/hyperlink" Target="https://www.kegg.jp/dbget-bin/www_bget?ko:" TargetMode="External"/><Relationship Id="rId1612" Type="http://schemas.openxmlformats.org/officeDocument/2006/relationships/hyperlink" Target="https://www.kegg.jp/kegg-bin/blastkoala_result_gene_list?id=fdcc166cff7cf902907463ff7eff1e42019cc537&amp;passwd=rLRQUz&amp;type=blastkoala&amp;code=user&amp;target=fig%7C1029756%2E3%2Epeg%2E538" TargetMode="External"/><Relationship Id="rId4768" Type="http://schemas.openxmlformats.org/officeDocument/2006/relationships/hyperlink" Target="https://www.kegg.jp/dbget-bin/www_bget?ko:" TargetMode="External"/><Relationship Id="rId5819" Type="http://schemas.openxmlformats.org/officeDocument/2006/relationships/hyperlink" Target="https://www.kegg.jp/dbget-bin/www_bget?ko:" TargetMode="External"/><Relationship Id="rId6190" Type="http://schemas.openxmlformats.org/officeDocument/2006/relationships/hyperlink" Target="https://www.kegg.jp/dbget-bin/www_bget?ko:" TargetMode="External"/><Relationship Id="rId10155" Type="http://schemas.openxmlformats.org/officeDocument/2006/relationships/hyperlink" Target="https://www.kegg.jp/kegg-bin/blastkoala_result_gene_list?id=fdcc166cff7cf902907463ff7eff1e42019cc537&amp;passwd=rLRQUz&amp;type=blastkoala&amp;code=user&amp;target=fig%7C1029756%2E3%2Epeg%2E3386" TargetMode="External"/><Relationship Id="rId3784" Type="http://schemas.openxmlformats.org/officeDocument/2006/relationships/hyperlink" Target="https://www.kegg.jp/dbget-bin/www_bget?ko:" TargetMode="External"/><Relationship Id="rId4835" Type="http://schemas.openxmlformats.org/officeDocument/2006/relationships/hyperlink" Target="https://www.kegg.jp/dbget-bin/www_bget?ko:" TargetMode="External"/><Relationship Id="rId7241" Type="http://schemas.openxmlformats.org/officeDocument/2006/relationships/hyperlink" Target="https://www.kegg.jp/dbget-bin/www_bget?ko:" TargetMode="External"/><Relationship Id="rId10222" Type="http://schemas.openxmlformats.org/officeDocument/2006/relationships/hyperlink" Target="https://www.kegg.jp/dbget-bin/www_bget?ko:" TargetMode="External"/><Relationship Id="rId2386" Type="http://schemas.openxmlformats.org/officeDocument/2006/relationships/hyperlink" Target="https://www.kegg.jp/dbget-bin/www_bget?ko:" TargetMode="External"/><Relationship Id="rId3437" Type="http://schemas.openxmlformats.org/officeDocument/2006/relationships/hyperlink" Target="https://www.kegg.jp/dbget-bin/www_bget?ko:" TargetMode="External"/><Relationship Id="rId3851" Type="http://schemas.openxmlformats.org/officeDocument/2006/relationships/hyperlink" Target="https://www.kegg.jp/dbget-bin/www_bget?ko:K03618" TargetMode="External"/><Relationship Id="rId4902" Type="http://schemas.openxmlformats.org/officeDocument/2006/relationships/hyperlink" Target="https://www.kegg.jp/kegg-bin/blastkoala_result_gene_list?id=fdcc166cff7cf902907463ff7eff1e42019cc537&amp;passwd=rLRQUz&amp;type=blastkoala&amp;code=user&amp;target=fig%7C1029756%2E3%2Epeg%2E1635" TargetMode="External"/><Relationship Id="rId358" Type="http://schemas.openxmlformats.org/officeDocument/2006/relationships/hyperlink" Target="https://www.kegg.jp/kegg-bin/blastkoala_result_gene_list?id=fdcc166cff7cf902907463ff7eff1e42019cc537&amp;passwd=rLRQUz&amp;type=blastkoala&amp;code=user&amp;target=fig%7C1029756%2E3%2Epeg%2E120" TargetMode="External"/><Relationship Id="rId772" Type="http://schemas.openxmlformats.org/officeDocument/2006/relationships/hyperlink" Target="https://www.kegg.jp/kegg-bin/blastkoala_result_gene_list?id=fdcc166cff7cf902907463ff7eff1e42019cc537&amp;passwd=rLRQUz&amp;type=blastkoala&amp;code=user&amp;target=fig%7C1029756%2E3%2Epeg%2E258" TargetMode="External"/><Relationship Id="rId2039" Type="http://schemas.openxmlformats.org/officeDocument/2006/relationships/hyperlink" Target="https://www.kegg.jp/dbget-bin/www_bget?ko:" TargetMode="External"/><Relationship Id="rId2453" Type="http://schemas.openxmlformats.org/officeDocument/2006/relationships/hyperlink" Target="https://www.kegg.jp/dbget-bin/www_bget?ko:" TargetMode="External"/><Relationship Id="rId3504" Type="http://schemas.openxmlformats.org/officeDocument/2006/relationships/hyperlink" Target="https://www.kegg.jp/kegg-bin/blastkoala_result_gene_list?id=fdcc166cff7cf902907463ff7eff1e42019cc537&amp;passwd=rLRQUz&amp;type=blastkoala&amp;code=user&amp;target=fig%7C1029756%2E3%2Epeg%2E1168" TargetMode="External"/><Relationship Id="rId9066" Type="http://schemas.openxmlformats.org/officeDocument/2006/relationships/hyperlink" Target="https://www.kegg.jp/kegg-bin/blastkoala_result_gene_list?id=fdcc166cff7cf902907463ff7eff1e42019cc537&amp;passwd=rLRQUz&amp;type=blastkoala&amp;code=user&amp;target=fig%7C1029756%2E3%2Epeg%2E3023" TargetMode="External"/><Relationship Id="rId9480" Type="http://schemas.openxmlformats.org/officeDocument/2006/relationships/hyperlink" Target="https://www.kegg.jp/kegg-bin/blastkoala_result_gene_list?id=fdcc166cff7cf902907463ff7eff1e42019cc537&amp;passwd=rLRQUz&amp;type=blastkoala&amp;code=user&amp;target=fig%7C1029756%2E3%2Epeg%2E3161" TargetMode="External"/><Relationship Id="rId425" Type="http://schemas.openxmlformats.org/officeDocument/2006/relationships/hyperlink" Target="https://www.kegg.jp/dbget-bin/www_bget?ko:" TargetMode="External"/><Relationship Id="rId1055" Type="http://schemas.openxmlformats.org/officeDocument/2006/relationships/hyperlink" Target="https://www.kegg.jp/dbget-bin/www_bget?ko:" TargetMode="External"/><Relationship Id="rId2106" Type="http://schemas.openxmlformats.org/officeDocument/2006/relationships/hyperlink" Target="https://www.kegg.jp/kegg-bin/blastkoala_result_gene_list?id=fdcc166cff7cf902907463ff7eff1e42019cc537&amp;passwd=rLRQUz&amp;type=blastkoala&amp;code=user&amp;target=fig%7C1029756%2E3%2Epeg%2E702" TargetMode="External"/><Relationship Id="rId2520" Type="http://schemas.openxmlformats.org/officeDocument/2006/relationships/hyperlink" Target="https://www.kegg.jp/kegg-bin/blastkoala_result_gene_list?id=fdcc166cff7cf902907463ff7eff1e42019cc537&amp;passwd=rLRQUz&amp;type=blastkoala&amp;code=user&amp;target=fig%7C1029756%2E3%2Epeg%2E840" TargetMode="External"/><Relationship Id="rId5676" Type="http://schemas.openxmlformats.org/officeDocument/2006/relationships/hyperlink" Target="https://www.kegg.jp/kegg-bin/blastkoala_result_gene_list?id=fdcc166cff7cf902907463ff7eff1e42019cc537&amp;passwd=rLRQUz&amp;type=blastkoala&amp;code=user&amp;target=fig%7C1029756%2E3%2Epeg%2E1893" TargetMode="External"/><Relationship Id="rId6727" Type="http://schemas.openxmlformats.org/officeDocument/2006/relationships/hyperlink" Target="https://www.kegg.jp/dbget-bin/www_bget?ko:K04755" TargetMode="External"/><Relationship Id="rId8082" Type="http://schemas.openxmlformats.org/officeDocument/2006/relationships/hyperlink" Target="https://www.kegg.jp/kegg-bin/blastkoala_result_gene_list?id=fdcc166cff7cf902907463ff7eff1e42019cc537&amp;passwd=rLRQUz&amp;type=blastkoala&amp;code=user&amp;target=fig%7C1029756%2E3%2Epeg%2E2695" TargetMode="External"/><Relationship Id="rId9133" Type="http://schemas.openxmlformats.org/officeDocument/2006/relationships/hyperlink" Target="https://www.kegg.jp/dbget-bin/www_bget?ko:" TargetMode="External"/><Relationship Id="rId1122" Type="http://schemas.openxmlformats.org/officeDocument/2006/relationships/hyperlink" Target="https://www.kegg.jp/dbget-bin/www_bget?ko:" TargetMode="External"/><Relationship Id="rId4278" Type="http://schemas.openxmlformats.org/officeDocument/2006/relationships/hyperlink" Target="https://www.kegg.jp/kegg-bin/blastkoala_result_gene_list?id=fdcc166cff7cf902907463ff7eff1e42019cc537&amp;passwd=rLRQUz&amp;type=blastkoala&amp;code=user&amp;target=fig%7C1029756%2E3%2Epeg%2E1427" TargetMode="External"/><Relationship Id="rId5329" Type="http://schemas.openxmlformats.org/officeDocument/2006/relationships/hyperlink" Target="https://www.kegg.jp/dbget-bin/www_bget?ko:K03821" TargetMode="External"/><Relationship Id="rId9200" Type="http://schemas.openxmlformats.org/officeDocument/2006/relationships/hyperlink" Target="https://www.kegg.jp/dbget-bin/www_bget?ko:" TargetMode="External"/><Relationship Id="rId3294" Type="http://schemas.openxmlformats.org/officeDocument/2006/relationships/hyperlink" Target="https://www.kegg.jp/kegg-bin/blastkoala_result_gene_list?id=fdcc166cff7cf902907463ff7eff1e42019cc537&amp;passwd=rLRQUz&amp;type=blastkoala&amp;code=user&amp;target=fig%7C1029756%2E3%2Epeg%2E1098" TargetMode="External"/><Relationship Id="rId4345" Type="http://schemas.openxmlformats.org/officeDocument/2006/relationships/hyperlink" Target="https://www.kegg.jp/dbget-bin/www_bget?ko:K00595" TargetMode="External"/><Relationship Id="rId4692" Type="http://schemas.openxmlformats.org/officeDocument/2006/relationships/hyperlink" Target="https://www.kegg.jp/kegg-bin/blastkoala_result_gene_list?id=fdcc166cff7cf902907463ff7eff1e42019cc537&amp;passwd=rLRQUz&amp;type=blastkoala&amp;code=user&amp;target=fig%7C1029756%2E3%2Epeg%2E1565" TargetMode="External"/><Relationship Id="rId5743" Type="http://schemas.openxmlformats.org/officeDocument/2006/relationships/hyperlink" Target="https://www.kegg.jp/dbget-bin/www_bget?ko:K00573" TargetMode="External"/><Relationship Id="rId8899" Type="http://schemas.openxmlformats.org/officeDocument/2006/relationships/hyperlink" Target="https://www.kegg.jp/dbget-bin/www_bget?ko:" TargetMode="External"/><Relationship Id="rId1939" Type="http://schemas.openxmlformats.org/officeDocument/2006/relationships/hyperlink" Target="https://www.kegg.jp/kegg-bin/blastkoala_result_gene_list?id=fdcc166cff7cf902907463ff7eff1e42019cc537&amp;passwd=rLRQUz&amp;type=blastkoala&amp;code=user&amp;target=fig%7C1029756%2E3%2Epeg%2E647" TargetMode="External"/><Relationship Id="rId5810" Type="http://schemas.openxmlformats.org/officeDocument/2006/relationships/hyperlink" Target="https://www.kegg.jp/dbget-bin/www_bget?ko:" TargetMode="External"/><Relationship Id="rId8966" Type="http://schemas.openxmlformats.org/officeDocument/2006/relationships/hyperlink" Target="https://www.kegg.jp/dbget-bin/www_bget?ko:K01497" TargetMode="External"/><Relationship Id="rId3361" Type="http://schemas.openxmlformats.org/officeDocument/2006/relationships/hyperlink" Target="https://www.kegg.jp/dbget-bin/www_bget?ko:" TargetMode="External"/><Relationship Id="rId4412" Type="http://schemas.openxmlformats.org/officeDocument/2006/relationships/hyperlink" Target="https://www.kegg.jp/dbget-bin/www_bget?ko:" TargetMode="External"/><Relationship Id="rId7568" Type="http://schemas.openxmlformats.org/officeDocument/2006/relationships/hyperlink" Target="https://www.kegg.jp/dbget-bin/www_bget?ko:" TargetMode="External"/><Relationship Id="rId7982" Type="http://schemas.openxmlformats.org/officeDocument/2006/relationships/hyperlink" Target="https://www.kegg.jp/dbget-bin/www_bget?ko:" TargetMode="External"/><Relationship Id="rId8619" Type="http://schemas.openxmlformats.org/officeDocument/2006/relationships/hyperlink" Target="https://www.kegg.jp/kegg-bin/blastkoala_result_gene_list?id=fdcc166cff7cf902907463ff7eff1e42019cc537&amp;passwd=rLRQUz&amp;type=blastkoala&amp;code=user&amp;target=fig%7C1029756%2E3%2Epeg%2E2874" TargetMode="External"/><Relationship Id="rId10549" Type="http://schemas.openxmlformats.org/officeDocument/2006/relationships/hyperlink" Target="https://www.kegg.jp/dbget-bin/www_bget?ko:" TargetMode="External"/><Relationship Id="rId282" Type="http://schemas.openxmlformats.org/officeDocument/2006/relationships/hyperlink" Target="https://www.kegg.jp/dbget-bin/www_bget?ko:" TargetMode="External"/><Relationship Id="rId3014" Type="http://schemas.openxmlformats.org/officeDocument/2006/relationships/hyperlink" Target="https://www.kegg.jp/dbget-bin/www_bget?ko:K09384" TargetMode="External"/><Relationship Id="rId6584" Type="http://schemas.openxmlformats.org/officeDocument/2006/relationships/hyperlink" Target="https://www.kegg.jp/dbget-bin/www_bget?ko:" TargetMode="External"/><Relationship Id="rId7635" Type="http://schemas.openxmlformats.org/officeDocument/2006/relationships/hyperlink" Target="https://www.kegg.jp/kegg-bin/blastkoala_result_gene_list?id=fdcc166cff7cf902907463ff7eff1e42019cc537&amp;passwd=rLRQUz&amp;type=blastkoala&amp;code=user&amp;target=fig%7C1029756%2E3%2Epeg%2E2546" TargetMode="External"/><Relationship Id="rId2030" Type="http://schemas.openxmlformats.org/officeDocument/2006/relationships/hyperlink" Target="https://www.kegg.jp/dbget-bin/www_bget?ko:" TargetMode="External"/><Relationship Id="rId5186" Type="http://schemas.openxmlformats.org/officeDocument/2006/relationships/hyperlink" Target="https://www.kegg.jp/dbget-bin/www_bget?ko:" TargetMode="External"/><Relationship Id="rId6237" Type="http://schemas.openxmlformats.org/officeDocument/2006/relationships/hyperlink" Target="https://www.kegg.jp/kegg-bin/blastkoala_result_gene_list?id=fdcc166cff7cf902907463ff7eff1e42019cc537&amp;passwd=rLRQUz&amp;type=blastkoala&amp;code=user&amp;target=fig%7C1029756%2E3%2Epeg%2E2080" TargetMode="External"/><Relationship Id="rId6651" Type="http://schemas.openxmlformats.org/officeDocument/2006/relationships/hyperlink" Target="https://www.kegg.jp/kegg-bin/blastkoala_result_gene_list?id=fdcc166cff7cf902907463ff7eff1e42019cc537&amp;passwd=rLRQUz&amp;type=blastkoala&amp;code=user&amp;target=fig%7C1029756%2E3%2Epeg%2E2218" TargetMode="External"/><Relationship Id="rId7702" Type="http://schemas.openxmlformats.org/officeDocument/2006/relationships/hyperlink" Target="https://www.kegg.jp/dbget-bin/www_bget?ko:" TargetMode="External"/><Relationship Id="rId10616" Type="http://schemas.openxmlformats.org/officeDocument/2006/relationships/hyperlink" Target="https://www.kegg.jp/dbget-bin/www_bget?ko:" TargetMode="External"/><Relationship Id="rId5253" Type="http://schemas.openxmlformats.org/officeDocument/2006/relationships/hyperlink" Target="https://www.kegg.jp/kegg-bin/blastkoala_result_gene_list?id=fdcc166cff7cf902907463ff7eff1e42019cc537&amp;passwd=rLRQUz&amp;type=blastkoala&amp;code=user&amp;target=fig%7C1029756%2E3%2Epeg%2E1752" TargetMode="External"/><Relationship Id="rId6304" Type="http://schemas.openxmlformats.org/officeDocument/2006/relationships/hyperlink" Target="https://www.kegg.jp/dbget-bin/www_bget?ko:" TargetMode="External"/><Relationship Id="rId1449" Type="http://schemas.openxmlformats.org/officeDocument/2006/relationships/hyperlink" Target="https://www.kegg.jp/dbget-bin/www_bget?ko:" TargetMode="External"/><Relationship Id="rId1796" Type="http://schemas.openxmlformats.org/officeDocument/2006/relationships/hyperlink" Target="https://www.kegg.jp/dbget-bin/www_bget?ko:K01069" TargetMode="External"/><Relationship Id="rId2847" Type="http://schemas.openxmlformats.org/officeDocument/2006/relationships/hyperlink" Target="https://www.kegg.jp/kegg-bin/blastkoala_result_gene_list?id=fdcc166cff7cf902907463ff7eff1e42019cc537&amp;passwd=rLRQUz&amp;type=blastkoala&amp;code=user&amp;target=fig%7C1029756%2E3%2Epeg%2E949" TargetMode="External"/><Relationship Id="rId8476" Type="http://schemas.openxmlformats.org/officeDocument/2006/relationships/hyperlink" Target="https://www.kegg.jp/dbget-bin/www_bget?ko:K02571" TargetMode="External"/><Relationship Id="rId9874" Type="http://schemas.openxmlformats.org/officeDocument/2006/relationships/hyperlink" Target="https://www.kegg.jp/dbget-bin/www_bget?ko:" TargetMode="External"/><Relationship Id="rId88" Type="http://schemas.openxmlformats.org/officeDocument/2006/relationships/hyperlink" Target="https://www.kegg.jp/kegg-bin/blastkoala_result_gene_list?id=fdcc166cff7cf902907463ff7eff1e42019cc537&amp;passwd=rLRQUz&amp;type=blastkoala&amp;code=user&amp;target=fig%7C1029756%2E3%2Epeg%2E30" TargetMode="External"/><Relationship Id="rId819" Type="http://schemas.openxmlformats.org/officeDocument/2006/relationships/hyperlink" Target="https://www.kegg.jp/dbget-bin/www_bget?ko:" TargetMode="External"/><Relationship Id="rId1863" Type="http://schemas.openxmlformats.org/officeDocument/2006/relationships/hyperlink" Target="https://www.kegg.jp/dbget-bin/www_bget?ko:" TargetMode="External"/><Relationship Id="rId2914" Type="http://schemas.openxmlformats.org/officeDocument/2006/relationships/hyperlink" Target="https://www.kegg.jp/dbget-bin/www_bget?ko:" TargetMode="External"/><Relationship Id="rId5320" Type="http://schemas.openxmlformats.org/officeDocument/2006/relationships/hyperlink" Target="https://www.kegg.jp/dbget-bin/www_bget?ko:" TargetMode="External"/><Relationship Id="rId7078" Type="http://schemas.openxmlformats.org/officeDocument/2006/relationships/hyperlink" Target="https://www.kegg.jp/dbget-bin/www_bget?ko:" TargetMode="External"/><Relationship Id="rId8129" Type="http://schemas.openxmlformats.org/officeDocument/2006/relationships/hyperlink" Target="https://www.kegg.jp/dbget-bin/www_bget?ko:" TargetMode="External"/><Relationship Id="rId8890" Type="http://schemas.openxmlformats.org/officeDocument/2006/relationships/hyperlink" Target="https://www.kegg.jp/dbget-bin/www_bget?ko:" TargetMode="External"/><Relationship Id="rId9527" Type="http://schemas.openxmlformats.org/officeDocument/2006/relationships/hyperlink" Target="https://www.kegg.jp/dbget-bin/www_bget?ko:" TargetMode="External"/><Relationship Id="rId9941" Type="http://schemas.openxmlformats.org/officeDocument/2006/relationships/hyperlink" Target="https://www.kegg.jp/dbget-bin/www_bget?ko:" TargetMode="External"/><Relationship Id="rId1516" Type="http://schemas.openxmlformats.org/officeDocument/2006/relationships/hyperlink" Target="https://www.kegg.jp/kegg-bin/blastkoala_result_gene_list?id=fdcc166cff7cf902907463ff7eff1e42019cc537&amp;passwd=rLRQUz&amp;type=blastkoala&amp;code=user&amp;target=fig%7C1029756%2E3%2Epeg%2E506" TargetMode="External"/><Relationship Id="rId1930" Type="http://schemas.openxmlformats.org/officeDocument/2006/relationships/hyperlink" Target="https://www.kegg.jp/kegg-bin/blastkoala_result_gene_list?id=fdcc166cff7cf902907463ff7eff1e42019cc537&amp;passwd=rLRQUz&amp;type=blastkoala&amp;code=user&amp;target=fig%7C1029756%2E3%2Epeg%2E644" TargetMode="External"/><Relationship Id="rId7492" Type="http://schemas.openxmlformats.org/officeDocument/2006/relationships/hyperlink" Target="https://www.kegg.jp/dbget-bin/www_bget?ko:K00548" TargetMode="External"/><Relationship Id="rId8543" Type="http://schemas.openxmlformats.org/officeDocument/2006/relationships/hyperlink" Target="https://www.kegg.jp/dbget-bin/www_bget?ko:" TargetMode="External"/><Relationship Id="rId10059" Type="http://schemas.openxmlformats.org/officeDocument/2006/relationships/hyperlink" Target="https://www.kegg.jp/kegg-bin/blastkoala_result_gene_list?id=fdcc166cff7cf902907463ff7eff1e42019cc537&amp;passwd=rLRQUz&amp;type=blastkoala&amp;code=user&amp;target=fig%7C1029756%2E3%2Epeg%2E3354" TargetMode="External"/><Relationship Id="rId10473" Type="http://schemas.openxmlformats.org/officeDocument/2006/relationships/hyperlink" Target="https://www.kegg.jp/kegg-bin/blastkoala_result_gene_list?id=fdcc166cff7cf902907463ff7eff1e42019cc537&amp;passwd=rLRQUz&amp;type=blastkoala&amp;code=user&amp;target=fig%7C1029756%2E3%2Epeg%2E3492" TargetMode="External"/><Relationship Id="rId3688" Type="http://schemas.openxmlformats.org/officeDocument/2006/relationships/hyperlink" Target="https://www.kegg.jp/dbget-bin/www_bget?ko:" TargetMode="External"/><Relationship Id="rId4739" Type="http://schemas.openxmlformats.org/officeDocument/2006/relationships/hyperlink" Target="https://www.kegg.jp/dbget-bin/www_bget?ko:" TargetMode="External"/><Relationship Id="rId6094" Type="http://schemas.openxmlformats.org/officeDocument/2006/relationships/hyperlink" Target="https://www.kegg.jp/dbget-bin/www_bget?ko:" TargetMode="External"/><Relationship Id="rId7145" Type="http://schemas.openxmlformats.org/officeDocument/2006/relationships/hyperlink" Target="https://www.kegg.jp/dbget-bin/www_bget?ko:" TargetMode="External"/><Relationship Id="rId8610" Type="http://schemas.openxmlformats.org/officeDocument/2006/relationships/hyperlink" Target="https://www.kegg.jp/kegg-bin/blastkoala_result_gene_list?id=fdcc166cff7cf902907463ff7eff1e42019cc537&amp;passwd=rLRQUz&amp;type=blastkoala&amp;code=user&amp;target=fig%7C1029756%2E3%2Epeg%2E2871" TargetMode="External"/><Relationship Id="rId10126" Type="http://schemas.openxmlformats.org/officeDocument/2006/relationships/hyperlink" Target="https://www.kegg.jp/dbget-bin/www_bget?ko:" TargetMode="External"/><Relationship Id="rId10540" Type="http://schemas.openxmlformats.org/officeDocument/2006/relationships/hyperlink" Target="https://www.kegg.jp/dbget-bin/www_bget?ko:" TargetMode="External"/><Relationship Id="rId3755" Type="http://schemas.openxmlformats.org/officeDocument/2006/relationships/hyperlink" Target="https://www.kegg.jp/dbget-bin/www_bget?ko:" TargetMode="External"/><Relationship Id="rId4806" Type="http://schemas.openxmlformats.org/officeDocument/2006/relationships/hyperlink" Target="https://www.kegg.jp/kegg-bin/blastkoala_result_gene_list?id=fdcc166cff7cf902907463ff7eff1e42019cc537&amp;passwd=rLRQUz&amp;type=blastkoala&amp;code=user&amp;target=fig%7C1029756%2E3%2Epeg%2E1603" TargetMode="External"/><Relationship Id="rId6161" Type="http://schemas.openxmlformats.org/officeDocument/2006/relationships/hyperlink" Target="https://www.kegg.jp/dbget-bin/www_bget?ko:" TargetMode="External"/><Relationship Id="rId7212" Type="http://schemas.openxmlformats.org/officeDocument/2006/relationships/hyperlink" Target="https://www.kegg.jp/kegg-bin/blastkoala_result_gene_list?id=fdcc166cff7cf902907463ff7eff1e42019cc537&amp;passwd=rLRQUz&amp;type=blastkoala&amp;code=user&amp;target=fig%7C1029756%2E3%2Epeg%2E2405" TargetMode="External"/><Relationship Id="rId676" Type="http://schemas.openxmlformats.org/officeDocument/2006/relationships/hyperlink" Target="https://www.kegg.jp/kegg-bin/blastkoala_result_gene_list?id=fdcc166cff7cf902907463ff7eff1e42019cc537&amp;passwd=rLRQUz&amp;type=blastkoala&amp;code=user&amp;target=fig%7C1029756%2E3%2Epeg%2E226" TargetMode="External"/><Relationship Id="rId2357" Type="http://schemas.openxmlformats.org/officeDocument/2006/relationships/hyperlink" Target="https://www.kegg.jp/dbget-bin/www_bget?ko:" TargetMode="External"/><Relationship Id="rId3408" Type="http://schemas.openxmlformats.org/officeDocument/2006/relationships/hyperlink" Target="https://www.kegg.jp/kegg-bin/blastkoala_result_gene_list?id=fdcc166cff7cf902907463ff7eff1e42019cc537&amp;passwd=rLRQUz&amp;type=blastkoala&amp;code=user&amp;target=fig%7C1029756%2E3%2Epeg%2E1136" TargetMode="External"/><Relationship Id="rId9384" Type="http://schemas.openxmlformats.org/officeDocument/2006/relationships/hyperlink" Target="https://www.kegg.jp/kegg-bin/blastkoala_result_gene_list?id=fdcc166cff7cf902907463ff7eff1e42019cc537&amp;passwd=rLRQUz&amp;type=blastkoala&amp;code=user&amp;target=fig%7C1029756%2E3%2Epeg%2E3129" TargetMode="External"/><Relationship Id="rId329" Type="http://schemas.openxmlformats.org/officeDocument/2006/relationships/hyperlink" Target="https://www.kegg.jp/dbget-bin/www_bget?ko:" TargetMode="External"/><Relationship Id="rId1373" Type="http://schemas.openxmlformats.org/officeDocument/2006/relationships/hyperlink" Target="https://www.kegg.jp/dbget-bin/www_bget?ko:K02036" TargetMode="External"/><Relationship Id="rId2771" Type="http://schemas.openxmlformats.org/officeDocument/2006/relationships/hyperlink" Target="https://www.kegg.jp/dbget-bin/www_bget?ko:K22278" TargetMode="External"/><Relationship Id="rId3822" Type="http://schemas.openxmlformats.org/officeDocument/2006/relationships/hyperlink" Target="https://www.kegg.jp/kegg-bin/blastkoala_result_gene_list?id=fdcc166cff7cf902907463ff7eff1e42019cc537&amp;passwd=rLRQUz&amp;type=blastkoala&amp;code=user&amp;target=fig%7C1029756%2E3%2Epeg%2E1275" TargetMode="External"/><Relationship Id="rId6978" Type="http://schemas.openxmlformats.org/officeDocument/2006/relationships/hyperlink" Target="https://www.kegg.jp/kegg-bin/blastkoala_result_gene_list?id=fdcc166cff7cf902907463ff7eff1e42019cc537&amp;passwd=rLRQUz&amp;type=blastkoala&amp;code=user&amp;target=fig%7C1029756%2E3%2Epeg%2E2327" TargetMode="External"/><Relationship Id="rId9037" Type="http://schemas.openxmlformats.org/officeDocument/2006/relationships/hyperlink" Target="https://www.kegg.jp/dbget-bin/www_bget?ko:" TargetMode="External"/><Relationship Id="rId743" Type="http://schemas.openxmlformats.org/officeDocument/2006/relationships/hyperlink" Target="https://www.kegg.jp/dbget-bin/www_bget?ko:K00057" TargetMode="External"/><Relationship Id="rId1026" Type="http://schemas.openxmlformats.org/officeDocument/2006/relationships/hyperlink" Target="https://www.kegg.jp/dbget-bin/www_bget?ko:" TargetMode="External"/><Relationship Id="rId2424" Type="http://schemas.openxmlformats.org/officeDocument/2006/relationships/hyperlink" Target="https://www.kegg.jp/kegg-bin/blastkoala_result_gene_list?id=fdcc166cff7cf902907463ff7eff1e42019cc537&amp;passwd=rLRQUz&amp;type=blastkoala&amp;code=user&amp;target=fig%7C1029756%2E3%2Epeg%2E808" TargetMode="External"/><Relationship Id="rId5994" Type="http://schemas.openxmlformats.org/officeDocument/2006/relationships/hyperlink" Target="https://www.kegg.jp/kegg-bin/blastkoala_result_gene_list?id=fdcc166cff7cf902907463ff7eff1e42019cc537&amp;passwd=rLRQUz&amp;type=blastkoala&amp;code=user&amp;target=fig%7C1029756%2E3%2Epeg%2E1999" TargetMode="External"/><Relationship Id="rId8053" Type="http://schemas.openxmlformats.org/officeDocument/2006/relationships/hyperlink" Target="https://www.kegg.jp/dbget-bin/www_bget?ko:" TargetMode="External"/><Relationship Id="rId9104" Type="http://schemas.openxmlformats.org/officeDocument/2006/relationships/hyperlink" Target="https://www.kegg.jp/dbget-bin/www_bget?ko:" TargetMode="External"/><Relationship Id="rId9451" Type="http://schemas.openxmlformats.org/officeDocument/2006/relationships/hyperlink" Target="https://www.kegg.jp/dbget-bin/www_bget?ko:K01139" TargetMode="External"/><Relationship Id="rId810" Type="http://schemas.openxmlformats.org/officeDocument/2006/relationships/hyperlink" Target="https://www.kegg.jp/dbget-bin/www_bget?ko:" TargetMode="External"/><Relationship Id="rId1440" Type="http://schemas.openxmlformats.org/officeDocument/2006/relationships/hyperlink" Target="https://www.kegg.jp/dbget-bin/www_bget?ko:K10439" TargetMode="External"/><Relationship Id="rId4596" Type="http://schemas.openxmlformats.org/officeDocument/2006/relationships/hyperlink" Target="https://www.kegg.jp/kegg-bin/blastkoala_result_gene_list?id=fdcc166cff7cf902907463ff7eff1e42019cc537&amp;passwd=rLRQUz&amp;type=blastkoala&amp;code=user&amp;target=fig%7C1029756%2E3%2Epeg%2E1533" TargetMode="External"/><Relationship Id="rId5647" Type="http://schemas.openxmlformats.org/officeDocument/2006/relationships/hyperlink" Target="https://www.kegg.jp/dbget-bin/www_bget?ko:" TargetMode="External"/><Relationship Id="rId3198" Type="http://schemas.openxmlformats.org/officeDocument/2006/relationships/hyperlink" Target="https://www.kegg.jp/kegg-bin/blastkoala_result_gene_list?id=fdcc166cff7cf902907463ff7eff1e42019cc537&amp;passwd=rLRQUz&amp;type=blastkoala&amp;code=user&amp;target=fig%7C1029756%2E3%2Epeg%2E1066" TargetMode="External"/><Relationship Id="rId4249" Type="http://schemas.openxmlformats.org/officeDocument/2006/relationships/hyperlink" Target="https://www.kegg.jp/dbget-bin/www_bget?ko:K00627" TargetMode="External"/><Relationship Id="rId4663" Type="http://schemas.openxmlformats.org/officeDocument/2006/relationships/hyperlink" Target="https://www.kegg.jp/dbget-bin/www_bget?ko:K13622" TargetMode="External"/><Relationship Id="rId5714" Type="http://schemas.openxmlformats.org/officeDocument/2006/relationships/hyperlink" Target="https://www.kegg.jp/dbget-bin/www_bget?ko:" TargetMode="External"/><Relationship Id="rId8120" Type="http://schemas.openxmlformats.org/officeDocument/2006/relationships/hyperlink" Target="https://www.kegg.jp/dbget-bin/www_bget?ko:" TargetMode="External"/><Relationship Id="rId10050" Type="http://schemas.openxmlformats.org/officeDocument/2006/relationships/hyperlink" Target="https://www.kegg.jp/kegg-bin/blastkoala_result_gene_list?id=fdcc166cff7cf902907463ff7eff1e42019cc537&amp;passwd=rLRQUz&amp;type=blastkoala&amp;code=user&amp;target=fig%7C1029756%2E3%2Epeg%2E3351" TargetMode="External"/><Relationship Id="rId3265" Type="http://schemas.openxmlformats.org/officeDocument/2006/relationships/hyperlink" Target="https://www.kegg.jp/dbget-bin/www_bget?ko:K02281" TargetMode="External"/><Relationship Id="rId4316" Type="http://schemas.openxmlformats.org/officeDocument/2006/relationships/hyperlink" Target="https://www.kegg.jp/dbget-bin/www_bget?ko:" TargetMode="External"/><Relationship Id="rId4730" Type="http://schemas.openxmlformats.org/officeDocument/2006/relationships/hyperlink" Target="https://www.kegg.jp/dbget-bin/www_bget?ko:" TargetMode="External"/><Relationship Id="rId7886" Type="http://schemas.openxmlformats.org/officeDocument/2006/relationships/hyperlink" Target="https://www.kegg.jp/dbget-bin/www_bget?ko:" TargetMode="External"/><Relationship Id="rId8937" Type="http://schemas.openxmlformats.org/officeDocument/2006/relationships/hyperlink" Target="https://www.kegg.jp/kegg-bin/blastkoala_result_gene_list?id=fdcc166cff7cf902907463ff7eff1e42019cc537&amp;passwd=rLRQUz&amp;type=blastkoala&amp;code=user&amp;target=fig%7C1029756%2E3%2Epeg%2E2980" TargetMode="External"/><Relationship Id="rId186" Type="http://schemas.openxmlformats.org/officeDocument/2006/relationships/hyperlink" Target="https://www.kegg.jp/dbget-bin/www_bget?ko:" TargetMode="External"/><Relationship Id="rId2281" Type="http://schemas.openxmlformats.org/officeDocument/2006/relationships/hyperlink" Target="https://www.kegg.jp/dbget-bin/www_bget?ko:" TargetMode="External"/><Relationship Id="rId3332" Type="http://schemas.openxmlformats.org/officeDocument/2006/relationships/hyperlink" Target="https://www.kegg.jp/dbget-bin/www_bget?ko:" TargetMode="External"/><Relationship Id="rId6488" Type="http://schemas.openxmlformats.org/officeDocument/2006/relationships/hyperlink" Target="https://www.kegg.jp/dbget-bin/www_bget?ko:" TargetMode="External"/><Relationship Id="rId7539" Type="http://schemas.openxmlformats.org/officeDocument/2006/relationships/hyperlink" Target="https://www.kegg.jp/kegg-bin/blastkoala_result_gene_list?id=fdcc166cff7cf902907463ff7eff1e42019cc537&amp;passwd=rLRQUz&amp;type=blastkoala&amp;code=user&amp;target=fig%7C1029756%2E3%2Epeg%2E2514" TargetMode="External"/><Relationship Id="rId253" Type="http://schemas.openxmlformats.org/officeDocument/2006/relationships/hyperlink" Target="https://www.kegg.jp/kegg-bin/blastkoala_result_gene_list?id=fdcc166cff7cf902907463ff7eff1e42019cc537&amp;passwd=rLRQUz&amp;type=blastkoala&amp;code=user&amp;target=fig%7C1029756%2E3%2Epeg%2E85" TargetMode="External"/><Relationship Id="rId6555" Type="http://schemas.openxmlformats.org/officeDocument/2006/relationships/hyperlink" Target="https://www.kegg.jp/kegg-bin/blastkoala_result_gene_list?id=fdcc166cff7cf902907463ff7eff1e42019cc537&amp;passwd=rLRQUz&amp;type=blastkoala&amp;code=user&amp;target=fig%7C1029756%2E3%2Epeg%2E2186" TargetMode="External"/><Relationship Id="rId7953" Type="http://schemas.openxmlformats.org/officeDocument/2006/relationships/hyperlink" Target="https://www.kegg.jp/kegg-bin/blastkoala_result_gene_list?id=fdcc166cff7cf902907463ff7eff1e42019cc537&amp;passwd=rLRQUz&amp;type=blastkoala&amp;code=user&amp;target=fig%7C1029756%2E3%2Epeg%2E2652" TargetMode="External"/><Relationship Id="rId320" Type="http://schemas.openxmlformats.org/officeDocument/2006/relationships/hyperlink" Target="https://www.kegg.jp/dbget-bin/www_bget?ko:K03676" TargetMode="External"/><Relationship Id="rId2001" Type="http://schemas.openxmlformats.org/officeDocument/2006/relationships/hyperlink" Target="https://www.kegg.jp/kegg-bin/blastkoala_result_gene_list?id=fdcc166cff7cf902907463ff7eff1e42019cc537&amp;passwd=rLRQUz&amp;type=blastkoala&amp;code=user&amp;target=fig%7C1029756%2E3%2Epeg%2E667" TargetMode="External"/><Relationship Id="rId5157" Type="http://schemas.openxmlformats.org/officeDocument/2006/relationships/hyperlink" Target="https://www.kegg.jp/kegg-bin/blastkoala_result_gene_list?id=fdcc166cff7cf902907463ff7eff1e42019cc537&amp;passwd=rLRQUz&amp;type=blastkoala&amp;code=user&amp;target=fig%7C1029756%2E3%2Epeg%2E1720" TargetMode="External"/><Relationship Id="rId6208" Type="http://schemas.openxmlformats.org/officeDocument/2006/relationships/hyperlink" Target="https://www.kegg.jp/dbget-bin/www_bget?ko:K03406" TargetMode="External"/><Relationship Id="rId7606" Type="http://schemas.openxmlformats.org/officeDocument/2006/relationships/hyperlink" Target="https://www.kegg.jp/dbget-bin/www_bget?ko:" TargetMode="External"/><Relationship Id="rId5571" Type="http://schemas.openxmlformats.org/officeDocument/2006/relationships/hyperlink" Target="https://www.kegg.jp/kegg-bin/blastkoala_result_gene_list?id=fdcc166cff7cf902907463ff7eff1e42019cc537&amp;passwd=rLRQUz&amp;type=blastkoala&amp;code=user&amp;target=fig%7C1029756%2E3%2Epeg%2E1858" TargetMode="External"/><Relationship Id="rId6622" Type="http://schemas.openxmlformats.org/officeDocument/2006/relationships/hyperlink" Target="https://www.kegg.jp/dbget-bin/www_bget?ko:" TargetMode="External"/><Relationship Id="rId9778" Type="http://schemas.openxmlformats.org/officeDocument/2006/relationships/hyperlink" Target="https://www.kegg.jp/dbget-bin/www_bget?ko:" TargetMode="External"/><Relationship Id="rId1767" Type="http://schemas.openxmlformats.org/officeDocument/2006/relationships/hyperlink" Target="https://www.kegg.jp/dbget-bin/www_bget?ko:" TargetMode="External"/><Relationship Id="rId2818" Type="http://schemas.openxmlformats.org/officeDocument/2006/relationships/hyperlink" Target="https://www.kegg.jp/dbget-bin/www_bget?ko:" TargetMode="External"/><Relationship Id="rId4173" Type="http://schemas.openxmlformats.org/officeDocument/2006/relationships/hyperlink" Target="https://www.kegg.jp/kegg-bin/blastkoala_result_gene_list?id=fdcc166cff7cf902907463ff7eff1e42019cc537&amp;passwd=rLRQUz&amp;type=blastkoala&amp;code=user&amp;target=fig%7C1029756%2E3%2Epeg%2E1392" TargetMode="External"/><Relationship Id="rId5224" Type="http://schemas.openxmlformats.org/officeDocument/2006/relationships/hyperlink" Target="https://www.kegg.jp/dbget-bin/www_bget?ko:" TargetMode="External"/><Relationship Id="rId8794" Type="http://schemas.openxmlformats.org/officeDocument/2006/relationships/hyperlink" Target="https://www.kegg.jp/dbget-bin/www_bget?ko:" TargetMode="External"/><Relationship Id="rId9845" Type="http://schemas.openxmlformats.org/officeDocument/2006/relationships/hyperlink" Target="https://www.kegg.jp/dbget-bin/www_bget?ko:" TargetMode="External"/><Relationship Id="rId59" Type="http://schemas.openxmlformats.org/officeDocument/2006/relationships/hyperlink" Target="https://www.kegg.jp/dbget-bin/www_bget?ko:" TargetMode="External"/><Relationship Id="rId1834" Type="http://schemas.openxmlformats.org/officeDocument/2006/relationships/hyperlink" Target="https://www.kegg.jp/kegg-bin/blastkoala_result_gene_list?id=fdcc166cff7cf902907463ff7eff1e42019cc537&amp;passwd=rLRQUz&amp;type=blastkoala&amp;code=user&amp;target=fig%7C1029756%2E3%2Epeg%2E612" TargetMode="External"/><Relationship Id="rId4240" Type="http://schemas.openxmlformats.org/officeDocument/2006/relationships/hyperlink" Target="https://www.kegg.jp/dbget-bin/www_bget?ko:" TargetMode="External"/><Relationship Id="rId7396" Type="http://schemas.openxmlformats.org/officeDocument/2006/relationships/hyperlink" Target="https://www.kegg.jp/dbget-bin/www_bget?ko:" TargetMode="External"/><Relationship Id="rId8447" Type="http://schemas.openxmlformats.org/officeDocument/2006/relationships/hyperlink" Target="https://www.kegg.jp/dbget-bin/www_bget?ko:K03977" TargetMode="External"/><Relationship Id="rId8861" Type="http://schemas.openxmlformats.org/officeDocument/2006/relationships/hyperlink" Target="https://www.kegg.jp/dbget-bin/www_bget?ko:" TargetMode="External"/><Relationship Id="rId9912" Type="http://schemas.openxmlformats.org/officeDocument/2006/relationships/hyperlink" Target="https://www.kegg.jp/kegg-bin/blastkoala_result_gene_list?id=fdcc166cff7cf902907463ff7eff1e42019cc537&amp;passwd=rLRQUz&amp;type=blastkoala&amp;code=user&amp;target=fig%7C1029756%2E3%2Epeg%2E3305" TargetMode="External"/><Relationship Id="rId10377" Type="http://schemas.openxmlformats.org/officeDocument/2006/relationships/hyperlink" Target="https://www.kegg.jp/kegg-bin/blastkoala_result_gene_list?id=fdcc166cff7cf902907463ff7eff1e42019cc537&amp;passwd=rLRQUz&amp;type=blastkoala&amp;code=user&amp;target=fig%7C1029756%2E3%2Epeg%2E3460" TargetMode="External"/><Relationship Id="rId7049" Type="http://schemas.openxmlformats.org/officeDocument/2006/relationships/hyperlink" Target="https://www.kegg.jp/dbget-bin/www_bget?ko:" TargetMode="External"/><Relationship Id="rId7463" Type="http://schemas.openxmlformats.org/officeDocument/2006/relationships/hyperlink" Target="https://www.kegg.jp/dbget-bin/www_bget?ko:" TargetMode="External"/><Relationship Id="rId8514" Type="http://schemas.openxmlformats.org/officeDocument/2006/relationships/hyperlink" Target="https://www.kegg.jp/kegg-bin/blastkoala_result_gene_list?id=fdcc166cff7cf902907463ff7eff1e42019cc537&amp;passwd=rLRQUz&amp;type=blastkoala&amp;code=user&amp;target=fig%7C1029756%2E3%2Epeg%2E2839" TargetMode="External"/><Relationship Id="rId1901" Type="http://schemas.openxmlformats.org/officeDocument/2006/relationships/hyperlink" Target="https://www.kegg.jp/dbget-bin/www_bget?ko:K06861" TargetMode="External"/><Relationship Id="rId3659" Type="http://schemas.openxmlformats.org/officeDocument/2006/relationships/hyperlink" Target="https://www.kegg.jp/dbget-bin/www_bget?ko:" TargetMode="External"/><Relationship Id="rId6065" Type="http://schemas.openxmlformats.org/officeDocument/2006/relationships/hyperlink" Target="https://www.kegg.jp/dbget-bin/www_bget?ko:" TargetMode="External"/><Relationship Id="rId7116" Type="http://schemas.openxmlformats.org/officeDocument/2006/relationships/hyperlink" Target="https://www.kegg.jp/kegg-bin/blastkoala_result_gene_list?id=fdcc166cff7cf902907463ff7eff1e42019cc537&amp;passwd=rLRQUz&amp;type=blastkoala&amp;code=user&amp;target=fig%7C1029756%2E3%2Epeg%2E2373" TargetMode="External"/><Relationship Id="rId10444" Type="http://schemas.openxmlformats.org/officeDocument/2006/relationships/hyperlink" Target="https://www.kegg.jp/dbget-bin/www_bget?ko:K05810" TargetMode="External"/><Relationship Id="rId5081" Type="http://schemas.openxmlformats.org/officeDocument/2006/relationships/hyperlink" Target="https://www.kegg.jp/dbget-bin/www_bget?ko:" TargetMode="External"/><Relationship Id="rId6132" Type="http://schemas.openxmlformats.org/officeDocument/2006/relationships/hyperlink" Target="https://www.kegg.jp/kegg-bin/blastkoala_result_gene_list?id=fdcc166cff7cf902907463ff7eff1e42019cc537&amp;passwd=rLRQUz&amp;type=blastkoala&amp;code=user&amp;target=fig%7C1029756%2E3%2Epeg%2E2045" TargetMode="External"/><Relationship Id="rId7530" Type="http://schemas.openxmlformats.org/officeDocument/2006/relationships/hyperlink" Target="https://www.kegg.jp/kegg-bin/blastkoala_result_gene_list?id=fdcc166cff7cf902907463ff7eff1e42019cc537&amp;passwd=rLRQUz&amp;type=blastkoala&amp;code=user&amp;target=fig%7C1029756%2E3%2Epeg%2E2511" TargetMode="External"/><Relationship Id="rId9288" Type="http://schemas.openxmlformats.org/officeDocument/2006/relationships/hyperlink" Target="https://www.kegg.jp/kegg-bin/blastkoala_result_gene_list?id=fdcc166cff7cf902907463ff7eff1e42019cc537&amp;passwd=rLRQUz&amp;type=blastkoala&amp;code=user&amp;target=fig%7C1029756%2E3%2Epeg%2E3097" TargetMode="External"/><Relationship Id="rId10511" Type="http://schemas.openxmlformats.org/officeDocument/2006/relationships/hyperlink" Target="https://www.kegg.jp/dbget-bin/www_bget?ko:" TargetMode="External"/><Relationship Id="rId994" Type="http://schemas.openxmlformats.org/officeDocument/2006/relationships/hyperlink" Target="https://www.kegg.jp/kegg-bin/blastkoala_result_gene_list?id=fdcc166cff7cf902907463ff7eff1e42019cc537&amp;passwd=rLRQUz&amp;type=blastkoala&amp;code=user&amp;target=fig%7C1029756%2E3%2Epeg%2E332" TargetMode="External"/><Relationship Id="rId2675" Type="http://schemas.openxmlformats.org/officeDocument/2006/relationships/hyperlink" Target="https://www.kegg.jp/dbget-bin/www_bget?ko:" TargetMode="External"/><Relationship Id="rId3726" Type="http://schemas.openxmlformats.org/officeDocument/2006/relationships/hyperlink" Target="https://www.kegg.jp/kegg-bin/blastkoala_result_gene_list?id=fdcc166cff7cf902907463ff7eff1e42019cc537&amp;passwd=rLRQUz&amp;type=blastkoala&amp;code=user&amp;target=fig%7C1029756%2E3%2Epeg%2E1243" TargetMode="External"/><Relationship Id="rId647" Type="http://schemas.openxmlformats.org/officeDocument/2006/relationships/hyperlink" Target="https://www.kegg.jp/dbget-bin/www_bget?ko:K06941" TargetMode="External"/><Relationship Id="rId1277" Type="http://schemas.openxmlformats.org/officeDocument/2006/relationships/hyperlink" Target="https://www.kegg.jp/dbget-bin/www_bget?ko:" TargetMode="External"/><Relationship Id="rId1691" Type="http://schemas.openxmlformats.org/officeDocument/2006/relationships/hyperlink" Target="https://www.kegg.jp/dbget-bin/www_bget?ko:" TargetMode="External"/><Relationship Id="rId2328" Type="http://schemas.openxmlformats.org/officeDocument/2006/relationships/hyperlink" Target="https://www.kegg.jp/kegg-bin/blastkoala_result_gene_list?id=fdcc166cff7cf902907463ff7eff1e42019cc537&amp;passwd=rLRQUz&amp;type=blastkoala&amp;code=user&amp;target=fig%7C1029756%2E3%2Epeg%2E776" TargetMode="External"/><Relationship Id="rId2742" Type="http://schemas.openxmlformats.org/officeDocument/2006/relationships/hyperlink" Target="https://www.kegg.jp/kegg-bin/blastkoala_result_gene_list?id=fdcc166cff7cf902907463ff7eff1e42019cc537&amp;passwd=rLRQUz&amp;type=blastkoala&amp;code=user&amp;target=fig%7C1029756%2E3%2Epeg%2E914" TargetMode="External"/><Relationship Id="rId5898" Type="http://schemas.openxmlformats.org/officeDocument/2006/relationships/hyperlink" Target="https://www.kegg.jp/kegg-bin/blastkoala_result_gene_list?id=fdcc166cff7cf902907463ff7eff1e42019cc537&amp;passwd=rLRQUz&amp;type=blastkoala&amp;code=user&amp;target=fig%7C1029756%2E3%2Epeg%2E1967" TargetMode="External"/><Relationship Id="rId6949" Type="http://schemas.openxmlformats.org/officeDocument/2006/relationships/hyperlink" Target="https://www.kegg.jp/dbget-bin/www_bget?ko:" TargetMode="External"/><Relationship Id="rId9355" Type="http://schemas.openxmlformats.org/officeDocument/2006/relationships/hyperlink" Target="https://www.kegg.jp/dbget-bin/www_bget?ko:K01092" TargetMode="External"/><Relationship Id="rId714" Type="http://schemas.openxmlformats.org/officeDocument/2006/relationships/hyperlink" Target="https://www.kegg.jp/dbget-bin/www_bget?ko:" TargetMode="External"/><Relationship Id="rId1344" Type="http://schemas.openxmlformats.org/officeDocument/2006/relationships/hyperlink" Target="https://www.kegg.jp/dbget-bin/www_bget?ko:" TargetMode="External"/><Relationship Id="rId5965" Type="http://schemas.openxmlformats.org/officeDocument/2006/relationships/hyperlink" Target="https://www.kegg.jp/dbget-bin/www_bget?ko:" TargetMode="External"/><Relationship Id="rId8371" Type="http://schemas.openxmlformats.org/officeDocument/2006/relationships/hyperlink" Target="https://www.kegg.jp/dbget-bin/www_bget?ko:K02372" TargetMode="External"/><Relationship Id="rId9008" Type="http://schemas.openxmlformats.org/officeDocument/2006/relationships/hyperlink" Target="https://www.kegg.jp/dbget-bin/www_bget?ko:" TargetMode="External"/><Relationship Id="rId9422" Type="http://schemas.openxmlformats.org/officeDocument/2006/relationships/hyperlink" Target="https://www.kegg.jp/dbget-bin/www_bget?ko:K01695" TargetMode="External"/><Relationship Id="rId50" Type="http://schemas.openxmlformats.org/officeDocument/2006/relationships/hyperlink" Target="https://www.kegg.jp/dbget-bin/www_bget?ko:" TargetMode="External"/><Relationship Id="rId1411" Type="http://schemas.openxmlformats.org/officeDocument/2006/relationships/hyperlink" Target="https://www.kegg.jp/kegg-bin/blastkoala_result_gene_list?id=fdcc166cff7cf902907463ff7eff1e42019cc537&amp;passwd=rLRQUz&amp;type=blastkoala&amp;code=user&amp;target=fig%7C1029756%2E3%2Epeg%2E471" TargetMode="External"/><Relationship Id="rId4567" Type="http://schemas.openxmlformats.org/officeDocument/2006/relationships/hyperlink" Target="https://www.kegg.jp/dbget-bin/www_bget?ko:" TargetMode="External"/><Relationship Id="rId5618" Type="http://schemas.openxmlformats.org/officeDocument/2006/relationships/hyperlink" Target="https://www.kegg.jp/dbget-bin/www_bget?ko:" TargetMode="External"/><Relationship Id="rId8024" Type="http://schemas.openxmlformats.org/officeDocument/2006/relationships/hyperlink" Target="https://www.kegg.jp/dbget-bin/www_bget?ko:" TargetMode="External"/><Relationship Id="rId3169" Type="http://schemas.openxmlformats.org/officeDocument/2006/relationships/hyperlink" Target="https://www.kegg.jp/dbget-bin/www_bget?ko:" TargetMode="External"/><Relationship Id="rId3583" Type="http://schemas.openxmlformats.org/officeDocument/2006/relationships/hyperlink" Target="https://www.kegg.jp/dbget-bin/www_bget?ko:" TargetMode="External"/><Relationship Id="rId4981" Type="http://schemas.openxmlformats.org/officeDocument/2006/relationships/hyperlink" Target="https://www.kegg.jp/dbget-bin/www_bget?ko:K00275" TargetMode="External"/><Relationship Id="rId7040" Type="http://schemas.openxmlformats.org/officeDocument/2006/relationships/hyperlink" Target="https://www.kegg.jp/dbget-bin/www_bget?ko:" TargetMode="External"/><Relationship Id="rId10021" Type="http://schemas.openxmlformats.org/officeDocument/2006/relationships/hyperlink" Target="https://www.kegg.jp/dbget-bin/www_bget?ko:" TargetMode="External"/><Relationship Id="rId2185" Type="http://schemas.openxmlformats.org/officeDocument/2006/relationships/hyperlink" Target="https://www.kegg.jp/dbget-bin/www_bget?ko:" TargetMode="External"/><Relationship Id="rId3236" Type="http://schemas.openxmlformats.org/officeDocument/2006/relationships/hyperlink" Target="https://www.kegg.jp/dbget-bin/www_bget?ko:" TargetMode="External"/><Relationship Id="rId4634" Type="http://schemas.openxmlformats.org/officeDocument/2006/relationships/hyperlink" Target="https://www.kegg.jp/dbget-bin/www_bget?ko:" TargetMode="External"/><Relationship Id="rId157" Type="http://schemas.openxmlformats.org/officeDocument/2006/relationships/hyperlink" Target="https://www.kegg.jp/kegg-bin/blastkoala_result_gene_list?id=fdcc166cff7cf902907463ff7eff1e42019cc537&amp;passwd=rLRQUz&amp;type=blastkoala&amp;code=user&amp;target=fig%7C1029756%2E3%2Epeg%2E53" TargetMode="External"/><Relationship Id="rId3650" Type="http://schemas.openxmlformats.org/officeDocument/2006/relationships/hyperlink" Target="https://www.kegg.jp/dbget-bin/www_bget?ko:" TargetMode="External"/><Relationship Id="rId4701" Type="http://schemas.openxmlformats.org/officeDocument/2006/relationships/hyperlink" Target="https://www.kegg.jp/kegg-bin/blastkoala_result_gene_list?id=fdcc166cff7cf902907463ff7eff1e42019cc537&amp;passwd=rLRQUz&amp;type=blastkoala&amp;code=user&amp;target=fig%7C1029756%2E3%2Epeg%2E1568" TargetMode="External"/><Relationship Id="rId7857" Type="http://schemas.openxmlformats.org/officeDocument/2006/relationships/hyperlink" Target="https://www.kegg.jp/kegg-bin/blastkoala_result_gene_list?id=fdcc166cff7cf902907463ff7eff1e42019cc537&amp;passwd=rLRQUz&amp;type=blastkoala&amp;code=user&amp;target=fig%7C1029756%2E3%2Epeg%2E2620" TargetMode="External"/><Relationship Id="rId8908" Type="http://schemas.openxmlformats.org/officeDocument/2006/relationships/hyperlink" Target="https://www.kegg.jp/dbget-bin/www_bget?ko:" TargetMode="External"/><Relationship Id="rId571" Type="http://schemas.openxmlformats.org/officeDocument/2006/relationships/hyperlink" Target="https://www.kegg.jp/kegg-bin/blastkoala_result_gene_list?id=fdcc166cff7cf902907463ff7eff1e42019cc537&amp;passwd=rLRQUz&amp;type=blastkoala&amp;code=user&amp;target=fig%7C1029756%2E3%2Epeg%2E191" TargetMode="External"/><Relationship Id="rId2252" Type="http://schemas.openxmlformats.org/officeDocument/2006/relationships/hyperlink" Target="https://www.kegg.jp/dbget-bin/www_bget?ko:K06076" TargetMode="External"/><Relationship Id="rId3303" Type="http://schemas.openxmlformats.org/officeDocument/2006/relationships/hyperlink" Target="https://www.kegg.jp/kegg-bin/blastkoala_result_gene_list?id=fdcc166cff7cf902907463ff7eff1e42019cc537&amp;passwd=rLRQUz&amp;type=blastkoala&amp;code=user&amp;target=fig%7C1029756%2E3%2Epeg%2E1101" TargetMode="External"/><Relationship Id="rId6459" Type="http://schemas.openxmlformats.org/officeDocument/2006/relationships/hyperlink" Target="https://www.kegg.jp/kegg-bin/blastkoala_result_gene_list?id=fdcc166cff7cf902907463ff7eff1e42019cc537&amp;passwd=rLRQUz&amp;type=blastkoala&amp;code=user&amp;target=fig%7C1029756%2E3%2Epeg%2E2154" TargetMode="External"/><Relationship Id="rId6873" Type="http://schemas.openxmlformats.org/officeDocument/2006/relationships/hyperlink" Target="https://www.kegg.jp/kegg-bin/blastkoala_result_gene_list?id=fdcc166cff7cf902907463ff7eff1e42019cc537&amp;passwd=rLRQUz&amp;type=blastkoala&amp;code=user&amp;target=fig%7C1029756%2E3%2Epeg%2E2292" TargetMode="External"/><Relationship Id="rId7924" Type="http://schemas.openxmlformats.org/officeDocument/2006/relationships/hyperlink" Target="https://www.kegg.jp/dbget-bin/www_bget?ko:" TargetMode="External"/><Relationship Id="rId224" Type="http://schemas.openxmlformats.org/officeDocument/2006/relationships/hyperlink" Target="https://www.kegg.jp/dbget-bin/www_bget?ko:" TargetMode="External"/><Relationship Id="rId5475" Type="http://schemas.openxmlformats.org/officeDocument/2006/relationships/hyperlink" Target="https://www.kegg.jp/kegg-bin/blastkoala_result_gene_list?id=fdcc166cff7cf902907463ff7eff1e42019cc537&amp;passwd=rLRQUz&amp;type=blastkoala&amp;code=user&amp;target=fig%7C1029756%2E3%2Epeg%2E1826" TargetMode="External"/><Relationship Id="rId6526" Type="http://schemas.openxmlformats.org/officeDocument/2006/relationships/hyperlink" Target="https://www.kegg.jp/dbget-bin/www_bget?ko:" TargetMode="External"/><Relationship Id="rId6940" Type="http://schemas.openxmlformats.org/officeDocument/2006/relationships/hyperlink" Target="https://www.kegg.jp/dbget-bin/www_bget?ko:" TargetMode="External"/><Relationship Id="rId4077" Type="http://schemas.openxmlformats.org/officeDocument/2006/relationships/hyperlink" Target="https://www.kegg.jp/kegg-bin/blastkoala_result_gene_list?id=fdcc166cff7cf902907463ff7eff1e42019cc537&amp;passwd=rLRQUz&amp;type=blastkoala&amp;code=user&amp;target=fig%7C1029756%2E3%2Epeg%2E1360" TargetMode="External"/><Relationship Id="rId4491" Type="http://schemas.openxmlformats.org/officeDocument/2006/relationships/hyperlink" Target="https://www.kegg.jp/kegg-bin/blastkoala_result_gene_list?id=fdcc166cff7cf902907463ff7eff1e42019cc537&amp;passwd=rLRQUz&amp;type=blastkoala&amp;code=user&amp;target=fig%7C1029756%2E3%2Epeg%2E1498" TargetMode="External"/><Relationship Id="rId5128" Type="http://schemas.openxmlformats.org/officeDocument/2006/relationships/hyperlink" Target="https://www.kegg.jp/dbget-bin/www_bget?ko:" TargetMode="External"/><Relationship Id="rId5542" Type="http://schemas.openxmlformats.org/officeDocument/2006/relationships/hyperlink" Target="https://www.kegg.jp/dbget-bin/www_bget?ko:" TargetMode="External"/><Relationship Id="rId8698" Type="http://schemas.openxmlformats.org/officeDocument/2006/relationships/hyperlink" Target="https://www.kegg.jp/dbget-bin/www_bget?ko:" TargetMode="External"/><Relationship Id="rId9749" Type="http://schemas.openxmlformats.org/officeDocument/2006/relationships/hyperlink" Target="https://www.kegg.jp/dbget-bin/www_bget?ko:" TargetMode="External"/><Relationship Id="rId1738" Type="http://schemas.openxmlformats.org/officeDocument/2006/relationships/hyperlink" Target="https://www.kegg.jp/kegg-bin/blastkoala_result_gene_list?id=fdcc166cff7cf902907463ff7eff1e42019cc537&amp;passwd=rLRQUz&amp;type=blastkoala&amp;code=user&amp;target=fig%7C1029756%2E3%2Epeg%2E580" TargetMode="External"/><Relationship Id="rId3093" Type="http://schemas.openxmlformats.org/officeDocument/2006/relationships/hyperlink" Target="https://www.kegg.jp/kegg-bin/blastkoala_result_gene_list?id=fdcc166cff7cf902907463ff7eff1e42019cc537&amp;passwd=rLRQUz&amp;type=blastkoala&amp;code=user&amp;target=fig%7C1029756%2E3%2Epeg%2E1031" TargetMode="External"/><Relationship Id="rId4144" Type="http://schemas.openxmlformats.org/officeDocument/2006/relationships/hyperlink" Target="https://www.kegg.jp/dbget-bin/www_bget?ko:" TargetMode="External"/><Relationship Id="rId8765" Type="http://schemas.openxmlformats.org/officeDocument/2006/relationships/hyperlink" Target="https://www.kegg.jp/dbget-bin/www_bget?ko:" TargetMode="External"/><Relationship Id="rId3160" Type="http://schemas.openxmlformats.org/officeDocument/2006/relationships/hyperlink" Target="https://www.kegg.jp/dbget-bin/www_bget?ko:" TargetMode="External"/><Relationship Id="rId4211" Type="http://schemas.openxmlformats.org/officeDocument/2006/relationships/hyperlink" Target="https://www.kegg.jp/dbget-bin/www_bget?ko:" TargetMode="External"/><Relationship Id="rId7367" Type="http://schemas.openxmlformats.org/officeDocument/2006/relationships/hyperlink" Target="https://www.kegg.jp/dbget-bin/www_bget?ko:" TargetMode="External"/><Relationship Id="rId8418" Type="http://schemas.openxmlformats.org/officeDocument/2006/relationships/hyperlink" Target="https://www.kegg.jp/kegg-bin/blastkoala_result_gene_list?id=fdcc166cff7cf902907463ff7eff1e42019cc537&amp;passwd=rLRQUz&amp;type=blastkoala&amp;code=user&amp;target=fig%7C1029756%2E3%2Epeg%2E2807" TargetMode="External"/><Relationship Id="rId9816" Type="http://schemas.openxmlformats.org/officeDocument/2006/relationships/hyperlink" Target="https://www.kegg.jp/kegg-bin/blastkoala_result_gene_list?id=fdcc166cff7cf902907463ff7eff1e42019cc537&amp;passwd=rLRQUz&amp;type=blastkoala&amp;code=user&amp;target=fig%7C1029756%2E3%2Epeg%2E3273" TargetMode="External"/><Relationship Id="rId1805" Type="http://schemas.openxmlformats.org/officeDocument/2006/relationships/hyperlink" Target="https://www.kegg.jp/dbget-bin/www_bget?ko:K00023" TargetMode="External"/><Relationship Id="rId7781" Type="http://schemas.openxmlformats.org/officeDocument/2006/relationships/hyperlink" Target="https://www.kegg.jp/dbget-bin/www_bget?ko:K07407" TargetMode="External"/><Relationship Id="rId8832" Type="http://schemas.openxmlformats.org/officeDocument/2006/relationships/hyperlink" Target="https://www.kegg.jp/kegg-bin/blastkoala_result_gene_list?id=fdcc166cff7cf902907463ff7eff1e42019cc537&amp;passwd=rLRQUz&amp;type=blastkoala&amp;code=user&amp;target=fig%7C1029756%2E3%2Epeg%2E2945" TargetMode="External"/><Relationship Id="rId10348" Type="http://schemas.openxmlformats.org/officeDocument/2006/relationships/hyperlink" Target="https://www.kegg.jp/dbget-bin/www_bget?ko:" TargetMode="External"/><Relationship Id="rId3977" Type="http://schemas.openxmlformats.org/officeDocument/2006/relationships/hyperlink" Target="https://www.kegg.jp/dbget-bin/www_bget?ko:" TargetMode="External"/><Relationship Id="rId6036" Type="http://schemas.openxmlformats.org/officeDocument/2006/relationships/hyperlink" Target="https://www.kegg.jp/kegg-bin/blastkoala_result_gene_list?id=fdcc166cff7cf902907463ff7eff1e42019cc537&amp;passwd=rLRQUz&amp;type=blastkoala&amp;code=user&amp;target=fig%7C1029756%2E3%2Epeg%2E2013" TargetMode="External"/><Relationship Id="rId6383" Type="http://schemas.openxmlformats.org/officeDocument/2006/relationships/hyperlink" Target="https://www.kegg.jp/dbget-bin/www_bget?ko:" TargetMode="External"/><Relationship Id="rId7434" Type="http://schemas.openxmlformats.org/officeDocument/2006/relationships/hyperlink" Target="https://www.kegg.jp/kegg-bin/blastkoala_result_gene_list?id=fdcc166cff7cf902907463ff7eff1e42019cc537&amp;passwd=rLRQUz&amp;type=blastkoala&amp;code=user&amp;target=fig%7C1029756%2E3%2Epeg%2E2479" TargetMode="External"/><Relationship Id="rId10415" Type="http://schemas.openxmlformats.org/officeDocument/2006/relationships/hyperlink" Target="https://www.kegg.jp/dbget-bin/www_bget?ko:" TargetMode="External"/><Relationship Id="rId898" Type="http://schemas.openxmlformats.org/officeDocument/2006/relationships/hyperlink" Target="https://www.kegg.jp/kegg-bin/blastkoala_result_gene_list?id=fdcc166cff7cf902907463ff7eff1e42019cc537&amp;passwd=rLRQUz&amp;type=blastkoala&amp;code=user&amp;target=fig%7C1029756%2E3%2Epeg%2E300" TargetMode="External"/><Relationship Id="rId2579" Type="http://schemas.openxmlformats.org/officeDocument/2006/relationships/hyperlink" Target="https://www.kegg.jp/dbget-bin/www_bget?ko:" TargetMode="External"/><Relationship Id="rId2993" Type="http://schemas.openxmlformats.org/officeDocument/2006/relationships/hyperlink" Target="https://www.kegg.jp/dbget-bin/www_bget?ko:K07316" TargetMode="External"/><Relationship Id="rId6450" Type="http://schemas.openxmlformats.org/officeDocument/2006/relationships/hyperlink" Target="https://www.kegg.jp/kegg-bin/blastkoala_result_gene_list?id=fdcc166cff7cf902907463ff7eff1e42019cc537&amp;passwd=rLRQUz&amp;type=blastkoala&amp;code=user&amp;target=fig%7C1029756%2E3%2Epeg%2E2151" TargetMode="External"/><Relationship Id="rId7501" Type="http://schemas.openxmlformats.org/officeDocument/2006/relationships/hyperlink" Target="https://www.kegg.jp/dbget-bin/www_bget?ko:K00297" TargetMode="External"/><Relationship Id="rId965" Type="http://schemas.openxmlformats.org/officeDocument/2006/relationships/hyperlink" Target="https://www.kegg.jp/dbget-bin/www_bget?ko:" TargetMode="External"/><Relationship Id="rId1595" Type="http://schemas.openxmlformats.org/officeDocument/2006/relationships/hyperlink" Target="https://www.kegg.jp/dbget-bin/www_bget?ko:K16238" TargetMode="External"/><Relationship Id="rId2646" Type="http://schemas.openxmlformats.org/officeDocument/2006/relationships/hyperlink" Target="https://www.kegg.jp/kegg-bin/blastkoala_result_gene_list?id=fdcc166cff7cf902907463ff7eff1e42019cc537&amp;passwd=rLRQUz&amp;type=blastkoala&amp;code=user&amp;target=fig%7C1029756%2E3%2Epeg%2E882" TargetMode="External"/><Relationship Id="rId5052" Type="http://schemas.openxmlformats.org/officeDocument/2006/relationships/hyperlink" Target="https://www.kegg.jp/kegg-bin/blastkoala_result_gene_list?id=fdcc166cff7cf902907463ff7eff1e42019cc537&amp;passwd=rLRQUz&amp;type=blastkoala&amp;code=user&amp;target=fig%7C1029756%2E3%2Epeg%2E1685" TargetMode="External"/><Relationship Id="rId6103" Type="http://schemas.openxmlformats.org/officeDocument/2006/relationships/hyperlink" Target="https://www.kegg.jp/dbget-bin/www_bget?ko:K03297" TargetMode="External"/><Relationship Id="rId9259" Type="http://schemas.openxmlformats.org/officeDocument/2006/relationships/hyperlink" Target="https://www.kegg.jp/dbget-bin/www_bget?ko:" TargetMode="External"/><Relationship Id="rId9673" Type="http://schemas.openxmlformats.org/officeDocument/2006/relationships/hyperlink" Target="https://www.kegg.jp/dbget-bin/www_bget?ko:K03979" TargetMode="External"/><Relationship Id="rId618" Type="http://schemas.openxmlformats.org/officeDocument/2006/relationships/hyperlink" Target="https://www.kegg.jp/dbget-bin/www_bget?ko:K00575" TargetMode="External"/><Relationship Id="rId1248" Type="http://schemas.openxmlformats.org/officeDocument/2006/relationships/hyperlink" Target="https://www.kegg.jp/dbget-bin/www_bget?ko:" TargetMode="External"/><Relationship Id="rId1662" Type="http://schemas.openxmlformats.org/officeDocument/2006/relationships/hyperlink" Target="https://www.kegg.jp/dbget-bin/www_bget?ko:K03649" TargetMode="External"/><Relationship Id="rId5869" Type="http://schemas.openxmlformats.org/officeDocument/2006/relationships/hyperlink" Target="https://www.kegg.jp/dbget-bin/www_bget?ko:K18138" TargetMode="External"/><Relationship Id="rId8275" Type="http://schemas.openxmlformats.org/officeDocument/2006/relationships/hyperlink" Target="https://www.kegg.jp/dbget-bin/www_bget?ko:K04085" TargetMode="External"/><Relationship Id="rId9326" Type="http://schemas.openxmlformats.org/officeDocument/2006/relationships/hyperlink" Target="https://www.kegg.jp/dbget-bin/www_bget?ko:" TargetMode="External"/><Relationship Id="rId1315" Type="http://schemas.openxmlformats.org/officeDocument/2006/relationships/hyperlink" Target="https://www.kegg.jp/kegg-bin/blastkoala_result_gene_list?id=fdcc166cff7cf902907463ff7eff1e42019cc537&amp;passwd=rLRQUz&amp;type=blastkoala&amp;code=user&amp;target=fig%7C1029756%2E3%2Epeg%2E439" TargetMode="External"/><Relationship Id="rId2713" Type="http://schemas.openxmlformats.org/officeDocument/2006/relationships/hyperlink" Target="https://www.kegg.jp/dbget-bin/www_bget?ko:" TargetMode="External"/><Relationship Id="rId7291" Type="http://schemas.openxmlformats.org/officeDocument/2006/relationships/hyperlink" Target="https://www.kegg.jp/dbget-bin/www_bget?ko:" TargetMode="External"/><Relationship Id="rId8342" Type="http://schemas.openxmlformats.org/officeDocument/2006/relationships/hyperlink" Target="https://www.kegg.jp/dbget-bin/www_bget?ko:" TargetMode="External"/><Relationship Id="rId9740" Type="http://schemas.openxmlformats.org/officeDocument/2006/relationships/hyperlink" Target="https://www.kegg.jp/dbget-bin/www_bget?ko:" TargetMode="External"/><Relationship Id="rId4885" Type="http://schemas.openxmlformats.org/officeDocument/2006/relationships/hyperlink" Target="https://www.kegg.jp/dbget-bin/www_bget?ko:" TargetMode="External"/><Relationship Id="rId5936" Type="http://schemas.openxmlformats.org/officeDocument/2006/relationships/hyperlink" Target="https://www.kegg.jp/dbget-bin/www_bget?ko:" TargetMode="External"/><Relationship Id="rId10272" Type="http://schemas.openxmlformats.org/officeDocument/2006/relationships/hyperlink" Target="https://www.kegg.jp/kegg-bin/blastkoala_result_gene_list?id=fdcc166cff7cf902907463ff7eff1e42019cc537&amp;passwd=rLRQUz&amp;type=blastkoala&amp;code=user&amp;target=fig%7C1029756%2E3%2Epeg%2E3425" TargetMode="External"/><Relationship Id="rId21" Type="http://schemas.openxmlformats.org/officeDocument/2006/relationships/hyperlink" Target="https://www.kegg.jp/dbget-bin/www_bget?ko:" TargetMode="External"/><Relationship Id="rId2089" Type="http://schemas.openxmlformats.org/officeDocument/2006/relationships/hyperlink" Target="https://www.kegg.jp/dbget-bin/www_bget?ko:" TargetMode="External"/><Relationship Id="rId3487" Type="http://schemas.openxmlformats.org/officeDocument/2006/relationships/hyperlink" Target="https://www.kegg.jp/dbget-bin/www_bget?ko:" TargetMode="External"/><Relationship Id="rId4538" Type="http://schemas.openxmlformats.org/officeDocument/2006/relationships/hyperlink" Target="https://www.kegg.jp/dbget-bin/www_bget?ko:K00334" TargetMode="External"/><Relationship Id="rId4952" Type="http://schemas.openxmlformats.org/officeDocument/2006/relationships/hyperlink" Target="https://www.kegg.jp/dbget-bin/www_bget?ko:" TargetMode="External"/><Relationship Id="rId3554" Type="http://schemas.openxmlformats.org/officeDocument/2006/relationships/hyperlink" Target="https://www.kegg.jp/dbget-bin/www_bget?ko:" TargetMode="External"/><Relationship Id="rId4605" Type="http://schemas.openxmlformats.org/officeDocument/2006/relationships/hyperlink" Target="https://www.kegg.jp/kegg-bin/blastkoala_result_gene_list?id=fdcc166cff7cf902907463ff7eff1e42019cc537&amp;passwd=rLRQUz&amp;type=blastkoala&amp;code=user&amp;target=fig%7C1029756%2E3%2Epeg%2E1536" TargetMode="External"/><Relationship Id="rId7011" Type="http://schemas.openxmlformats.org/officeDocument/2006/relationships/hyperlink" Target="https://www.kegg.jp/kegg-bin/blastkoala_result_gene_list?id=fdcc166cff7cf902907463ff7eff1e42019cc537&amp;passwd=rLRQUz&amp;type=blastkoala&amp;code=user&amp;target=fig%7C1029756%2E3%2Epeg%2E2338" TargetMode="External"/><Relationship Id="rId475" Type="http://schemas.openxmlformats.org/officeDocument/2006/relationships/hyperlink" Target="https://www.kegg.jp/kegg-bin/blastkoala_result_gene_list?id=fdcc166cff7cf902907463ff7eff1e42019cc537&amp;passwd=rLRQUz&amp;type=blastkoala&amp;code=user&amp;target=fig%7C1029756%2E3%2Epeg%2E159" TargetMode="External"/><Relationship Id="rId2156" Type="http://schemas.openxmlformats.org/officeDocument/2006/relationships/hyperlink" Target="https://www.kegg.jp/dbget-bin/www_bget?ko:K02399" TargetMode="External"/><Relationship Id="rId2570" Type="http://schemas.openxmlformats.org/officeDocument/2006/relationships/hyperlink" Target="https://www.kegg.jp/dbget-bin/www_bget?ko:" TargetMode="External"/><Relationship Id="rId3207" Type="http://schemas.openxmlformats.org/officeDocument/2006/relationships/hyperlink" Target="https://www.kegg.jp/kegg-bin/blastkoala_result_gene_list?id=fdcc166cff7cf902907463ff7eff1e42019cc537&amp;passwd=rLRQUz&amp;type=blastkoala&amp;code=user&amp;target=fig%7C1029756%2E3%2Epeg%2E1069" TargetMode="External"/><Relationship Id="rId3621" Type="http://schemas.openxmlformats.org/officeDocument/2006/relationships/hyperlink" Target="https://www.kegg.jp/kegg-bin/blastkoala_result_gene_list?id=fdcc166cff7cf902907463ff7eff1e42019cc537&amp;passwd=rLRQUz&amp;type=blastkoala&amp;code=user&amp;target=fig%7C1029756%2E3%2Epeg%2E1208" TargetMode="External"/><Relationship Id="rId6777" Type="http://schemas.openxmlformats.org/officeDocument/2006/relationships/hyperlink" Target="https://www.kegg.jp/kegg-bin/blastkoala_result_gene_list?id=fdcc166cff7cf902907463ff7eff1e42019cc537&amp;passwd=rLRQUz&amp;type=blastkoala&amp;code=user&amp;target=fig%7C1029756%2E3%2Epeg%2E2260" TargetMode="External"/><Relationship Id="rId7828" Type="http://schemas.openxmlformats.org/officeDocument/2006/relationships/hyperlink" Target="https://www.kegg.jp/dbget-bin/www_bget?ko:" TargetMode="External"/><Relationship Id="rId9183" Type="http://schemas.openxmlformats.org/officeDocument/2006/relationships/hyperlink" Target="https://www.kegg.jp/kegg-bin/blastkoala_result_gene_list?id=fdcc166cff7cf902907463ff7eff1e42019cc537&amp;passwd=rLRQUz&amp;type=blastkoala&amp;code=user&amp;target=fig%7C1029756%2E3%2Epeg%2E3062" TargetMode="External"/><Relationship Id="rId128" Type="http://schemas.openxmlformats.org/officeDocument/2006/relationships/hyperlink" Target="https://www.kegg.jp/dbget-bin/www_bget?ko:K02003" TargetMode="External"/><Relationship Id="rId542" Type="http://schemas.openxmlformats.org/officeDocument/2006/relationships/hyperlink" Target="https://www.kegg.jp/dbget-bin/www_bget?ko:K02968" TargetMode="External"/><Relationship Id="rId1172" Type="http://schemas.openxmlformats.org/officeDocument/2006/relationships/hyperlink" Target="https://www.kegg.jp/dbget-bin/www_bget?ko:K03495" TargetMode="External"/><Relationship Id="rId2223" Type="http://schemas.openxmlformats.org/officeDocument/2006/relationships/hyperlink" Target="https://www.kegg.jp/kegg-bin/blastkoala_result_gene_list?id=fdcc166cff7cf902907463ff7eff1e42019cc537&amp;passwd=rLRQUz&amp;type=blastkoala&amp;code=user&amp;target=fig%7C1029756%2E3%2Epeg%2E741" TargetMode="External"/><Relationship Id="rId5379" Type="http://schemas.openxmlformats.org/officeDocument/2006/relationships/hyperlink" Target="https://www.kegg.jp/kegg-bin/blastkoala_result_gene_list?id=fdcc166cff7cf902907463ff7eff1e42019cc537&amp;passwd=rLRQUz&amp;type=blastkoala&amp;code=user&amp;target=fig%7C1029756%2E3%2Epeg%2E1794" TargetMode="External"/><Relationship Id="rId5793" Type="http://schemas.openxmlformats.org/officeDocument/2006/relationships/hyperlink" Target="https://www.kegg.jp/kegg-bin/blastkoala_result_gene_list?id=fdcc166cff7cf902907463ff7eff1e42019cc537&amp;passwd=rLRQUz&amp;type=blastkoala&amp;code=user&amp;target=fig%7C1029756%2E3%2Epeg%2E1932" TargetMode="External"/><Relationship Id="rId6844" Type="http://schemas.openxmlformats.org/officeDocument/2006/relationships/hyperlink" Target="https://www.kegg.jp/dbget-bin/www_bget?ko:K00942" TargetMode="External"/><Relationship Id="rId9250" Type="http://schemas.openxmlformats.org/officeDocument/2006/relationships/hyperlink" Target="https://www.kegg.jp/dbget-bin/www_bget?ko:" TargetMode="External"/><Relationship Id="rId4395" Type="http://schemas.openxmlformats.org/officeDocument/2006/relationships/hyperlink" Target="https://www.kegg.jp/kegg-bin/blastkoala_result_gene_list?id=fdcc166cff7cf902907463ff7eff1e42019cc537&amp;passwd=rLRQUz&amp;type=blastkoala&amp;code=user&amp;target=fig%7C1029756%2E3%2Epeg%2E1466" TargetMode="External"/><Relationship Id="rId5446" Type="http://schemas.openxmlformats.org/officeDocument/2006/relationships/hyperlink" Target="https://www.kegg.jp/dbget-bin/www_bget?ko:" TargetMode="External"/><Relationship Id="rId1989" Type="http://schemas.openxmlformats.org/officeDocument/2006/relationships/hyperlink" Target="https://www.kegg.jp/kegg-bin/blastkoala_result_gene_list?id=fdcc166cff7cf902907463ff7eff1e42019cc537&amp;passwd=rLRQUz&amp;type=blastkoala&amp;code=user&amp;target=fig%7C1029756%2E3%2Epeg%2E663" TargetMode="External"/><Relationship Id="rId4048" Type="http://schemas.openxmlformats.org/officeDocument/2006/relationships/hyperlink" Target="https://www.kegg.jp/dbget-bin/www_bget?ko:" TargetMode="External"/><Relationship Id="rId5860" Type="http://schemas.openxmlformats.org/officeDocument/2006/relationships/hyperlink" Target="https://www.kegg.jp/dbget-bin/www_bget?ko:" TargetMode="External"/><Relationship Id="rId6911" Type="http://schemas.openxmlformats.org/officeDocument/2006/relationships/hyperlink" Target="https://www.kegg.jp/dbget-bin/www_bget?ko:" TargetMode="External"/><Relationship Id="rId3064" Type="http://schemas.openxmlformats.org/officeDocument/2006/relationships/hyperlink" Target="https://www.kegg.jp/dbget-bin/www_bget?ko:" TargetMode="External"/><Relationship Id="rId4462" Type="http://schemas.openxmlformats.org/officeDocument/2006/relationships/hyperlink" Target="https://www.kegg.jp/dbget-bin/www_bget?ko:" TargetMode="External"/><Relationship Id="rId5513" Type="http://schemas.openxmlformats.org/officeDocument/2006/relationships/hyperlink" Target="https://www.kegg.jp/dbget-bin/www_bget?ko:" TargetMode="External"/><Relationship Id="rId8669" Type="http://schemas.openxmlformats.org/officeDocument/2006/relationships/hyperlink" Target="https://www.kegg.jp/dbget-bin/www_bget?ko:" TargetMode="External"/><Relationship Id="rId10599" Type="http://schemas.openxmlformats.org/officeDocument/2006/relationships/hyperlink" Target="https://www.kegg.jp/kegg-bin/blastkoala_result_gene_list?id=fdcc166cff7cf902907463ff7eff1e42019cc537&amp;passwd=rLRQUz&amp;type=blastkoala&amp;code=user&amp;target=fig%7C1029756%2E3%2Epeg%2E3534" TargetMode="External"/><Relationship Id="rId1709" Type="http://schemas.openxmlformats.org/officeDocument/2006/relationships/hyperlink" Target="https://www.kegg.jp/dbget-bin/www_bget?ko:" TargetMode="External"/><Relationship Id="rId4115" Type="http://schemas.openxmlformats.org/officeDocument/2006/relationships/hyperlink" Target="https://www.kegg.jp/dbget-bin/www_bget?ko:" TargetMode="External"/><Relationship Id="rId7685" Type="http://schemas.openxmlformats.org/officeDocument/2006/relationships/hyperlink" Target="https://www.kegg.jp/dbget-bin/www_bget?ko:" TargetMode="External"/><Relationship Id="rId8736" Type="http://schemas.openxmlformats.org/officeDocument/2006/relationships/hyperlink" Target="https://www.kegg.jp/kegg-bin/blastkoala_result_gene_list?id=fdcc166cff7cf902907463ff7eff1e42019cc537&amp;passwd=rLRQUz&amp;type=blastkoala&amp;code=user&amp;target=fig%7C1029756%2E3%2Epeg%2E2913" TargetMode="External"/><Relationship Id="rId2080" Type="http://schemas.openxmlformats.org/officeDocument/2006/relationships/hyperlink" Target="https://www.kegg.jp/dbget-bin/www_bget?ko:" TargetMode="External"/><Relationship Id="rId3131" Type="http://schemas.openxmlformats.org/officeDocument/2006/relationships/hyperlink" Target="https://www.kegg.jp/dbget-bin/www_bget?ko:" TargetMode="External"/><Relationship Id="rId6287" Type="http://schemas.openxmlformats.org/officeDocument/2006/relationships/hyperlink" Target="https://www.kegg.jp/dbget-bin/www_bget?ko:" TargetMode="External"/><Relationship Id="rId7338" Type="http://schemas.openxmlformats.org/officeDocument/2006/relationships/hyperlink" Target="https://www.kegg.jp/kegg-bin/blastkoala_result_gene_list?id=fdcc166cff7cf902907463ff7eff1e42019cc537&amp;passwd=rLRQUz&amp;type=blastkoala&amp;code=user&amp;target=fig%7C1029756%2E3%2Epeg%2E2447" TargetMode="External"/><Relationship Id="rId7752" Type="http://schemas.openxmlformats.org/officeDocument/2006/relationships/hyperlink" Target="https://www.kegg.jp/kegg-bin/blastkoala_result_gene_list?id=fdcc166cff7cf902907463ff7eff1e42019cc537&amp;passwd=rLRQUz&amp;type=blastkoala&amp;code=user&amp;target=fig%7C1029756%2E3%2Epeg%2E2585" TargetMode="External"/><Relationship Id="rId8803" Type="http://schemas.openxmlformats.org/officeDocument/2006/relationships/hyperlink" Target="https://www.kegg.jp/dbget-bin/www_bget?ko:" TargetMode="External"/><Relationship Id="rId10319" Type="http://schemas.openxmlformats.org/officeDocument/2006/relationships/hyperlink" Target="https://www.kegg.jp/dbget-bin/www_bget?ko:" TargetMode="External"/><Relationship Id="rId2897" Type="http://schemas.openxmlformats.org/officeDocument/2006/relationships/hyperlink" Target="https://www.kegg.jp/dbget-bin/www_bget?ko:K03149" TargetMode="External"/><Relationship Id="rId3948" Type="http://schemas.openxmlformats.org/officeDocument/2006/relationships/hyperlink" Target="https://www.kegg.jp/kegg-bin/blastkoala_result_gene_list?id=fdcc166cff7cf902907463ff7eff1e42019cc537&amp;passwd=rLRQUz&amp;type=blastkoala&amp;code=user&amp;target=fig%7C1029756%2E3%2Epeg%2E1317" TargetMode="External"/><Relationship Id="rId6354" Type="http://schemas.openxmlformats.org/officeDocument/2006/relationships/hyperlink" Target="https://www.kegg.jp/kegg-bin/blastkoala_result_gene_list?id=fdcc166cff7cf902907463ff7eff1e42019cc537&amp;passwd=rLRQUz&amp;type=blastkoala&amp;code=user&amp;target=fig%7C1029756%2E3%2Epeg%2E2119" TargetMode="External"/><Relationship Id="rId7405" Type="http://schemas.openxmlformats.org/officeDocument/2006/relationships/hyperlink" Target="https://www.kegg.jp/dbget-bin/www_bget?ko:" TargetMode="External"/><Relationship Id="rId869" Type="http://schemas.openxmlformats.org/officeDocument/2006/relationships/hyperlink" Target="https://www.kegg.jp/dbget-bin/www_bget?ko:K21405" TargetMode="External"/><Relationship Id="rId1499" Type="http://schemas.openxmlformats.org/officeDocument/2006/relationships/hyperlink" Target="https://www.kegg.jp/dbget-bin/www_bget?ko:K00074" TargetMode="External"/><Relationship Id="rId5370" Type="http://schemas.openxmlformats.org/officeDocument/2006/relationships/hyperlink" Target="https://www.kegg.jp/kegg-bin/blastkoala_result_gene_list?id=fdcc166cff7cf902907463ff7eff1e42019cc537&amp;passwd=rLRQUz&amp;type=blastkoala&amp;code=user&amp;target=fig%7C1029756%2E3%2Epeg%2E1791" TargetMode="External"/><Relationship Id="rId6007" Type="http://schemas.openxmlformats.org/officeDocument/2006/relationships/hyperlink" Target="https://www.kegg.jp/dbget-bin/www_bget?ko:" TargetMode="External"/><Relationship Id="rId6421" Type="http://schemas.openxmlformats.org/officeDocument/2006/relationships/hyperlink" Target="https://www.kegg.jp/dbget-bin/www_bget?ko:K01955" TargetMode="External"/><Relationship Id="rId9577" Type="http://schemas.openxmlformats.org/officeDocument/2006/relationships/hyperlink" Target="https://www.kegg.jp/dbget-bin/www_bget?ko:K04088" TargetMode="External"/><Relationship Id="rId2964" Type="http://schemas.openxmlformats.org/officeDocument/2006/relationships/hyperlink" Target="https://www.kegg.jp/kegg-bin/blastkoala_result_gene_list?id=fdcc166cff7cf902907463ff7eff1e42019cc537&amp;passwd=rLRQUz&amp;type=blastkoala&amp;code=user&amp;target=fig%7C1029756%2E3%2Epeg%2E988" TargetMode="External"/><Relationship Id="rId5023" Type="http://schemas.openxmlformats.org/officeDocument/2006/relationships/hyperlink" Target="https://www.kegg.jp/dbget-bin/www_bget?ko:" TargetMode="External"/><Relationship Id="rId8179" Type="http://schemas.openxmlformats.org/officeDocument/2006/relationships/hyperlink" Target="https://www.kegg.jp/dbget-bin/www_bget?ko:" TargetMode="External"/><Relationship Id="rId9991" Type="http://schemas.openxmlformats.org/officeDocument/2006/relationships/hyperlink" Target="https://www.kegg.jp/dbget-bin/www_bget?ko:K03588" TargetMode="External"/><Relationship Id="rId936" Type="http://schemas.openxmlformats.org/officeDocument/2006/relationships/hyperlink" Target="https://www.kegg.jp/dbget-bin/www_bget?ko:" TargetMode="External"/><Relationship Id="rId1219" Type="http://schemas.openxmlformats.org/officeDocument/2006/relationships/hyperlink" Target="https://www.kegg.jp/kegg-bin/blastkoala_result_gene_list?id=fdcc166cff7cf902907463ff7eff1e42019cc537&amp;passwd=rLRQUz&amp;type=blastkoala&amp;code=user&amp;target=fig%7C1029756%2E3%2Epeg%2E407" TargetMode="External"/><Relationship Id="rId1566" Type="http://schemas.openxmlformats.org/officeDocument/2006/relationships/hyperlink" Target="https://www.kegg.jp/dbget-bin/www_bget?ko:" TargetMode="External"/><Relationship Id="rId1980" Type="http://schemas.openxmlformats.org/officeDocument/2006/relationships/hyperlink" Target="https://www.kegg.jp/kegg-bin/blastkoala_result_gene_list?id=fdcc166cff7cf902907463ff7eff1e42019cc537&amp;passwd=rLRQUz&amp;type=blastkoala&amp;code=user&amp;target=fig%7C1029756%2E3%2Epeg%2E660" TargetMode="External"/><Relationship Id="rId2617" Type="http://schemas.openxmlformats.org/officeDocument/2006/relationships/hyperlink" Target="https://www.kegg.jp/dbget-bin/www_bget?ko:K07336" TargetMode="External"/><Relationship Id="rId7195" Type="http://schemas.openxmlformats.org/officeDocument/2006/relationships/hyperlink" Target="https://www.kegg.jp/dbget-bin/www_bget?ko:" TargetMode="External"/><Relationship Id="rId8246" Type="http://schemas.openxmlformats.org/officeDocument/2006/relationships/hyperlink" Target="https://www.kegg.jp/dbget-bin/www_bget?ko:K01347" TargetMode="External"/><Relationship Id="rId8593" Type="http://schemas.openxmlformats.org/officeDocument/2006/relationships/hyperlink" Target="https://www.kegg.jp/dbget-bin/www_bget?ko:K02886" TargetMode="External"/><Relationship Id="rId9644" Type="http://schemas.openxmlformats.org/officeDocument/2006/relationships/hyperlink" Target="https://www.kegg.jp/dbget-bin/www_bget?ko:K21310" TargetMode="External"/><Relationship Id="rId1633" Type="http://schemas.openxmlformats.org/officeDocument/2006/relationships/hyperlink" Target="https://www.kegg.jp/kegg-bin/blastkoala_result_gene_list?id=fdcc166cff7cf902907463ff7eff1e42019cc537&amp;passwd=rLRQUz&amp;type=blastkoala&amp;code=user&amp;target=fig%7C1029756%2E3%2Epeg%2E545" TargetMode="External"/><Relationship Id="rId4789" Type="http://schemas.openxmlformats.org/officeDocument/2006/relationships/hyperlink" Target="https://www.kegg.jp/dbget-bin/www_bget?ko:" TargetMode="External"/><Relationship Id="rId8660" Type="http://schemas.openxmlformats.org/officeDocument/2006/relationships/hyperlink" Target="https://www.kegg.jp/dbget-bin/www_bget?ko:" TargetMode="External"/><Relationship Id="rId9711" Type="http://schemas.openxmlformats.org/officeDocument/2006/relationships/hyperlink" Target="https://www.kegg.jp/kegg-bin/blastkoala_result_gene_list?id=fdcc166cff7cf902907463ff7eff1e42019cc537&amp;passwd=rLRQUz&amp;type=blastkoala&amp;code=user&amp;target=fig%7C1029756%2E3%2Epeg%2E3238" TargetMode="External"/><Relationship Id="rId10176" Type="http://schemas.openxmlformats.org/officeDocument/2006/relationships/hyperlink" Target="https://www.kegg.jp/kegg-bin/blastkoala_result_gene_list?id=fdcc166cff7cf902907463ff7eff1e42019cc537&amp;passwd=rLRQUz&amp;type=blastkoala&amp;code=user&amp;target=fig%7C1029756%2E3%2Epeg%2E3393" TargetMode="External"/><Relationship Id="rId10590" Type="http://schemas.openxmlformats.org/officeDocument/2006/relationships/hyperlink" Target="https://www.kegg.jp/kegg-bin/blastkoala_result_gene_list?id=fdcc166cff7cf902907463ff7eff1e42019cc537&amp;passwd=rLRQUz&amp;type=blastkoala&amp;code=user&amp;target=fig%7C1029756%2E3%2Epeg%2E3531" TargetMode="External"/><Relationship Id="rId1700" Type="http://schemas.openxmlformats.org/officeDocument/2006/relationships/hyperlink" Target="https://www.kegg.jp/dbget-bin/www_bget?ko:" TargetMode="External"/><Relationship Id="rId4856" Type="http://schemas.openxmlformats.org/officeDocument/2006/relationships/hyperlink" Target="https://www.kegg.jp/dbget-bin/www_bget?ko:" TargetMode="External"/><Relationship Id="rId5907" Type="http://schemas.openxmlformats.org/officeDocument/2006/relationships/hyperlink" Target="https://www.kegg.jp/kegg-bin/blastkoala_result_gene_list?id=fdcc166cff7cf902907463ff7eff1e42019cc537&amp;passwd=rLRQUz&amp;type=blastkoala&amp;code=user&amp;target=fig%7C1029756%2E3%2Epeg%2E1970" TargetMode="External"/><Relationship Id="rId7262" Type="http://schemas.openxmlformats.org/officeDocument/2006/relationships/hyperlink" Target="https://www.kegg.jp/dbget-bin/www_bget?ko:" TargetMode="External"/><Relationship Id="rId8313" Type="http://schemas.openxmlformats.org/officeDocument/2006/relationships/hyperlink" Target="https://www.kegg.jp/kegg-bin/blastkoala_result_gene_list?id=fdcc166cff7cf902907463ff7eff1e42019cc537&amp;passwd=rLRQUz&amp;type=blastkoala&amp;code=user&amp;target=fig%7C1029756%2E3%2Epeg%2E2772" TargetMode="External"/><Relationship Id="rId10243" Type="http://schemas.openxmlformats.org/officeDocument/2006/relationships/hyperlink" Target="https://www.kegg.jp/dbget-bin/www_bget?ko:K05373" TargetMode="External"/><Relationship Id="rId3458" Type="http://schemas.openxmlformats.org/officeDocument/2006/relationships/hyperlink" Target="https://www.kegg.jp/dbget-bin/www_bget?ko:K00088" TargetMode="External"/><Relationship Id="rId3872" Type="http://schemas.openxmlformats.org/officeDocument/2006/relationships/hyperlink" Target="https://www.kegg.jp/dbget-bin/www_bget?ko:" TargetMode="External"/><Relationship Id="rId4509" Type="http://schemas.openxmlformats.org/officeDocument/2006/relationships/hyperlink" Target="https://www.kegg.jp/kegg-bin/blastkoala_result_gene_list?id=fdcc166cff7cf902907463ff7eff1e42019cc537&amp;passwd=rLRQUz&amp;type=blastkoala&amp;code=user&amp;target=fig%7C1029756%2E3%2Epeg%2E1504" TargetMode="External"/><Relationship Id="rId10310" Type="http://schemas.openxmlformats.org/officeDocument/2006/relationships/hyperlink" Target="https://www.kegg.jp/dbget-bin/www_bget?ko:" TargetMode="External"/><Relationship Id="rId379" Type="http://schemas.openxmlformats.org/officeDocument/2006/relationships/hyperlink" Target="https://www.kegg.jp/kegg-bin/blastkoala_result_gene_list?id=fdcc166cff7cf902907463ff7eff1e42019cc537&amp;passwd=rLRQUz&amp;type=blastkoala&amp;code=user&amp;target=fig%7C1029756%2E3%2Epeg%2E127" TargetMode="External"/><Relationship Id="rId793" Type="http://schemas.openxmlformats.org/officeDocument/2006/relationships/hyperlink" Target="https://www.kegg.jp/kegg-bin/blastkoala_result_gene_list?id=fdcc166cff7cf902907463ff7eff1e42019cc537&amp;passwd=rLRQUz&amp;type=blastkoala&amp;code=user&amp;target=fig%7C1029756%2E3%2Epeg%2E265" TargetMode="External"/><Relationship Id="rId2474" Type="http://schemas.openxmlformats.org/officeDocument/2006/relationships/hyperlink" Target="https://www.kegg.jp/dbget-bin/www_bget?ko:" TargetMode="External"/><Relationship Id="rId3525" Type="http://schemas.openxmlformats.org/officeDocument/2006/relationships/hyperlink" Target="https://www.kegg.jp/kegg-bin/blastkoala_result_gene_list?id=fdcc166cff7cf902907463ff7eff1e42019cc537&amp;passwd=rLRQUz&amp;type=blastkoala&amp;code=user&amp;target=fig%7C1029756%2E3%2Epeg%2E1175" TargetMode="External"/><Relationship Id="rId4923" Type="http://schemas.openxmlformats.org/officeDocument/2006/relationships/hyperlink" Target="https://www.kegg.jp/kegg-bin/blastkoala_result_gene_list?id=fdcc166cff7cf902907463ff7eff1e42019cc537&amp;passwd=rLRQUz&amp;type=blastkoala&amp;code=user&amp;target=fig%7C1029756%2E3%2Epeg%2E1642" TargetMode="External"/><Relationship Id="rId9087" Type="http://schemas.openxmlformats.org/officeDocument/2006/relationships/hyperlink" Target="https://www.kegg.jp/kegg-bin/blastkoala_result_gene_list?id=fdcc166cff7cf902907463ff7eff1e42019cc537&amp;passwd=rLRQUz&amp;type=blastkoala&amp;code=user&amp;target=fig%7C1029756%2E3%2Epeg%2E3030" TargetMode="External"/><Relationship Id="rId446" Type="http://schemas.openxmlformats.org/officeDocument/2006/relationships/hyperlink" Target="https://www.kegg.jp/dbget-bin/www_bget?ko:" TargetMode="External"/><Relationship Id="rId1076" Type="http://schemas.openxmlformats.org/officeDocument/2006/relationships/hyperlink" Target="https://www.kegg.jp/dbget-bin/www_bget?ko:" TargetMode="External"/><Relationship Id="rId1490" Type="http://schemas.openxmlformats.org/officeDocument/2006/relationships/hyperlink" Target="https://www.kegg.jp/dbget-bin/www_bget?ko:" TargetMode="External"/><Relationship Id="rId2127" Type="http://schemas.openxmlformats.org/officeDocument/2006/relationships/hyperlink" Target="https://www.kegg.jp/kegg-bin/blastkoala_result_gene_list?id=fdcc166cff7cf902907463ff7eff1e42019cc537&amp;passwd=rLRQUz&amp;type=blastkoala&amp;code=user&amp;target=fig%7C1029756%2E3%2Epeg%2E709" TargetMode="External"/><Relationship Id="rId9154" Type="http://schemas.openxmlformats.org/officeDocument/2006/relationships/hyperlink" Target="https://www.kegg.jp/dbget-bin/www_bget?ko:K05685" TargetMode="External"/><Relationship Id="rId860" Type="http://schemas.openxmlformats.org/officeDocument/2006/relationships/hyperlink" Target="https://www.kegg.jp/dbget-bin/www_bget?ko:" TargetMode="External"/><Relationship Id="rId1143" Type="http://schemas.openxmlformats.org/officeDocument/2006/relationships/hyperlink" Target="https://www.kegg.jp/dbget-bin/www_bget?ko:" TargetMode="External"/><Relationship Id="rId2541" Type="http://schemas.openxmlformats.org/officeDocument/2006/relationships/hyperlink" Target="https://www.kegg.jp/kegg-bin/blastkoala_result_gene_list?id=fdcc166cff7cf902907463ff7eff1e42019cc537&amp;passwd=rLRQUz&amp;type=blastkoala&amp;code=user&amp;target=fig%7C1029756%2E3%2Epeg%2E847" TargetMode="External"/><Relationship Id="rId4299" Type="http://schemas.openxmlformats.org/officeDocument/2006/relationships/hyperlink" Target="https://www.kegg.jp/kegg-bin/blastkoala_result_gene_list?id=fdcc166cff7cf902907463ff7eff1e42019cc537&amp;passwd=rLRQUz&amp;type=blastkoala&amp;code=user&amp;target=fig%7C1029756%2E3%2Epeg%2E1434" TargetMode="External"/><Relationship Id="rId5697" Type="http://schemas.openxmlformats.org/officeDocument/2006/relationships/hyperlink" Target="https://www.kegg.jp/kegg-bin/blastkoala_result_gene_list?id=fdcc166cff7cf902907463ff7eff1e42019cc537&amp;passwd=rLRQUz&amp;type=blastkoala&amp;code=user&amp;target=fig%7C1029756%2E3%2Epeg%2E1900" TargetMode="External"/><Relationship Id="rId6748" Type="http://schemas.openxmlformats.org/officeDocument/2006/relationships/hyperlink" Target="https://www.kegg.jp/dbget-bin/www_bget?ko:K00941" TargetMode="External"/><Relationship Id="rId8170" Type="http://schemas.openxmlformats.org/officeDocument/2006/relationships/hyperlink" Target="https://www.kegg.jp/dbget-bin/www_bget?ko:K06998" TargetMode="External"/><Relationship Id="rId513" Type="http://schemas.openxmlformats.org/officeDocument/2006/relationships/hyperlink" Target="https://www.kegg.jp/dbget-bin/www_bget?ko:K12132" TargetMode="External"/><Relationship Id="rId5764" Type="http://schemas.openxmlformats.org/officeDocument/2006/relationships/hyperlink" Target="https://www.kegg.jp/dbget-bin/www_bget?ko:K01687" TargetMode="External"/><Relationship Id="rId6815" Type="http://schemas.openxmlformats.org/officeDocument/2006/relationships/hyperlink" Target="https://www.kegg.jp/dbget-bin/www_bget?ko:" TargetMode="External"/><Relationship Id="rId9221" Type="http://schemas.openxmlformats.org/officeDocument/2006/relationships/hyperlink" Target="https://www.kegg.jp/dbget-bin/www_bget?ko:" TargetMode="External"/><Relationship Id="rId1210" Type="http://schemas.openxmlformats.org/officeDocument/2006/relationships/hyperlink" Target="https://www.kegg.jp/kegg-bin/blastkoala_result_gene_list?id=fdcc166cff7cf902907463ff7eff1e42019cc537&amp;passwd=rLRQUz&amp;type=blastkoala&amp;code=user&amp;target=fig%7C1029756%2E3%2Epeg%2E404" TargetMode="External"/><Relationship Id="rId4366" Type="http://schemas.openxmlformats.org/officeDocument/2006/relationships/hyperlink" Target="https://www.kegg.jp/dbget-bin/www_bget?ko:K02234" TargetMode="External"/><Relationship Id="rId4780" Type="http://schemas.openxmlformats.org/officeDocument/2006/relationships/hyperlink" Target="https://www.kegg.jp/dbget-bin/www_bget?ko:" TargetMode="External"/><Relationship Id="rId5417" Type="http://schemas.openxmlformats.org/officeDocument/2006/relationships/hyperlink" Target="https://www.kegg.jp/dbget-bin/www_bget?ko:K13924" TargetMode="External"/><Relationship Id="rId5831" Type="http://schemas.openxmlformats.org/officeDocument/2006/relationships/hyperlink" Target="https://www.kegg.jp/dbget-bin/www_bget?ko:K12257" TargetMode="External"/><Relationship Id="rId8987" Type="http://schemas.openxmlformats.org/officeDocument/2006/relationships/hyperlink" Target="https://www.kegg.jp/dbget-bin/www_bget?ko:" TargetMode="External"/><Relationship Id="rId3382" Type="http://schemas.openxmlformats.org/officeDocument/2006/relationships/hyperlink" Target="https://www.kegg.jp/dbget-bin/www_bget?ko:K02109" TargetMode="External"/><Relationship Id="rId4019" Type="http://schemas.openxmlformats.org/officeDocument/2006/relationships/hyperlink" Target="https://www.kegg.jp/dbget-bin/www_bget?ko:K03694" TargetMode="External"/><Relationship Id="rId4433" Type="http://schemas.openxmlformats.org/officeDocument/2006/relationships/hyperlink" Target="https://www.kegg.jp/dbget-bin/www_bget?ko:" TargetMode="External"/><Relationship Id="rId7589" Type="http://schemas.openxmlformats.org/officeDocument/2006/relationships/hyperlink" Target="https://www.kegg.jp/dbget-bin/www_bget?ko:" TargetMode="External"/><Relationship Id="rId3035" Type="http://schemas.openxmlformats.org/officeDocument/2006/relationships/hyperlink" Target="https://www.kegg.jp/dbget-bin/www_bget?ko:" TargetMode="External"/><Relationship Id="rId4500" Type="http://schemas.openxmlformats.org/officeDocument/2006/relationships/hyperlink" Target="https://www.kegg.jp/kegg-bin/blastkoala_result_gene_list?id=fdcc166cff7cf902907463ff7eff1e42019cc537&amp;passwd=rLRQUz&amp;type=blastkoala&amp;code=user&amp;target=fig%7C1029756%2E3%2Epeg%2E1501" TargetMode="External"/><Relationship Id="rId7656" Type="http://schemas.openxmlformats.org/officeDocument/2006/relationships/hyperlink" Target="https://www.kegg.jp/kegg-bin/blastkoala_result_gene_list?id=fdcc166cff7cf902907463ff7eff1e42019cc537&amp;passwd=rLRQUz&amp;type=blastkoala&amp;code=user&amp;target=fig%7C1029756%2E3%2Epeg%2E2553" TargetMode="External"/><Relationship Id="rId8707" Type="http://schemas.openxmlformats.org/officeDocument/2006/relationships/hyperlink" Target="https://www.kegg.jp/dbget-bin/www_bget?ko:" TargetMode="External"/><Relationship Id="rId370" Type="http://schemas.openxmlformats.org/officeDocument/2006/relationships/hyperlink" Target="https://www.kegg.jp/kegg-bin/blastkoala_result_gene_list?id=fdcc166cff7cf902907463ff7eff1e42019cc537&amp;passwd=rLRQUz&amp;type=blastkoala&amp;code=user&amp;target=fig%7C1029756%2E3%2Epeg%2E124" TargetMode="External"/><Relationship Id="rId2051" Type="http://schemas.openxmlformats.org/officeDocument/2006/relationships/hyperlink" Target="https://www.kegg.jp/dbget-bin/www_bget?ko:" TargetMode="External"/><Relationship Id="rId3102" Type="http://schemas.openxmlformats.org/officeDocument/2006/relationships/hyperlink" Target="https://www.kegg.jp/kegg-bin/blastkoala_result_gene_list?id=fdcc166cff7cf902907463ff7eff1e42019cc537&amp;passwd=rLRQUz&amp;type=blastkoala&amp;code=user&amp;target=fig%7C1029756%2E3%2Epeg%2E1034" TargetMode="External"/><Relationship Id="rId6258" Type="http://schemas.openxmlformats.org/officeDocument/2006/relationships/hyperlink" Target="https://www.kegg.jp/kegg-bin/blastkoala_result_gene_list?id=fdcc166cff7cf902907463ff7eff1e42019cc537&amp;passwd=rLRQUz&amp;type=blastkoala&amp;code=user&amp;target=fig%7C1029756%2E3%2Epeg%2E2087" TargetMode="External"/><Relationship Id="rId7309" Type="http://schemas.openxmlformats.org/officeDocument/2006/relationships/hyperlink" Target="https://www.kegg.jp/dbget-bin/www_bget?ko:" TargetMode="External"/><Relationship Id="rId10637" Type="http://schemas.openxmlformats.org/officeDocument/2006/relationships/hyperlink" Target="https://www.kegg.jp/dbget-bin/www_bget?ko:" TargetMode="External"/><Relationship Id="rId5274" Type="http://schemas.openxmlformats.org/officeDocument/2006/relationships/hyperlink" Target="https://www.kegg.jp/kegg-bin/blastkoala_result_gene_list?id=fdcc166cff7cf902907463ff7eff1e42019cc537&amp;passwd=rLRQUz&amp;type=blastkoala&amp;code=user&amp;target=fig%7C1029756%2E3%2Epeg%2E1759" TargetMode="External"/><Relationship Id="rId6325" Type="http://schemas.openxmlformats.org/officeDocument/2006/relationships/hyperlink" Target="https://www.kegg.jp/dbget-bin/www_bget?ko:K07010" TargetMode="External"/><Relationship Id="rId6672" Type="http://schemas.openxmlformats.org/officeDocument/2006/relationships/hyperlink" Target="https://www.kegg.jp/kegg-bin/blastkoala_result_gene_list?id=fdcc166cff7cf902907463ff7eff1e42019cc537&amp;passwd=rLRQUz&amp;type=blastkoala&amp;code=user&amp;target=fig%7C1029756%2E3%2Epeg%2E2225" TargetMode="External"/><Relationship Id="rId7723" Type="http://schemas.openxmlformats.org/officeDocument/2006/relationships/hyperlink" Target="https://www.kegg.jp/dbget-bin/www_bget?ko:" TargetMode="External"/><Relationship Id="rId2868" Type="http://schemas.openxmlformats.org/officeDocument/2006/relationships/hyperlink" Target="https://www.kegg.jp/kegg-bin/blastkoala_result_gene_list?id=fdcc166cff7cf902907463ff7eff1e42019cc537&amp;passwd=rLRQUz&amp;type=blastkoala&amp;code=user&amp;target=fig%7C1029756%2E3%2Epeg%2E956" TargetMode="External"/><Relationship Id="rId3919" Type="http://schemas.openxmlformats.org/officeDocument/2006/relationships/hyperlink" Target="https://www.kegg.jp/dbget-bin/www_bget?ko:K00311" TargetMode="External"/><Relationship Id="rId9895" Type="http://schemas.openxmlformats.org/officeDocument/2006/relationships/hyperlink" Target="https://www.kegg.jp/dbget-bin/www_bget?ko:" TargetMode="External"/><Relationship Id="rId1884" Type="http://schemas.openxmlformats.org/officeDocument/2006/relationships/hyperlink" Target="https://www.kegg.jp/dbget-bin/www_bget?ko:" TargetMode="External"/><Relationship Id="rId2935" Type="http://schemas.openxmlformats.org/officeDocument/2006/relationships/hyperlink" Target="https://www.kegg.jp/dbget-bin/www_bget?ko:" TargetMode="External"/><Relationship Id="rId4290" Type="http://schemas.openxmlformats.org/officeDocument/2006/relationships/hyperlink" Target="https://www.kegg.jp/kegg-bin/blastkoala_result_gene_list?id=fdcc166cff7cf902907463ff7eff1e42019cc537&amp;passwd=rLRQUz&amp;type=blastkoala&amp;code=user&amp;target=fig%7C1029756%2E3%2Epeg%2E1431" TargetMode="External"/><Relationship Id="rId5341" Type="http://schemas.openxmlformats.org/officeDocument/2006/relationships/hyperlink" Target="https://www.kegg.jp/dbget-bin/www_bget?ko:" TargetMode="External"/><Relationship Id="rId8497" Type="http://schemas.openxmlformats.org/officeDocument/2006/relationships/hyperlink" Target="https://www.kegg.jp/dbget-bin/www_bget?ko:" TargetMode="External"/><Relationship Id="rId9548" Type="http://schemas.openxmlformats.org/officeDocument/2006/relationships/hyperlink" Target="https://www.kegg.jp/dbget-bin/www_bget?ko:" TargetMode="External"/><Relationship Id="rId9962" Type="http://schemas.openxmlformats.org/officeDocument/2006/relationships/hyperlink" Target="https://www.kegg.jp/dbget-bin/www_bget?ko:" TargetMode="External"/><Relationship Id="rId907" Type="http://schemas.openxmlformats.org/officeDocument/2006/relationships/hyperlink" Target="https://www.kegg.jp/kegg-bin/blastkoala_result_gene_list?id=fdcc166cff7cf902907463ff7eff1e42019cc537&amp;passwd=rLRQUz&amp;type=blastkoala&amp;code=user&amp;target=fig%7C1029756%2E3%2Epeg%2E303" TargetMode="External"/><Relationship Id="rId1537" Type="http://schemas.openxmlformats.org/officeDocument/2006/relationships/hyperlink" Target="https://www.kegg.jp/kegg-bin/blastkoala_result_gene_list?id=fdcc166cff7cf902907463ff7eff1e42019cc537&amp;passwd=rLRQUz&amp;type=blastkoala&amp;code=user&amp;target=fig%7C1029756%2E3%2Epeg%2E513" TargetMode="External"/><Relationship Id="rId1951" Type="http://schemas.openxmlformats.org/officeDocument/2006/relationships/hyperlink" Target="https://www.kegg.jp/dbget-bin/www_bget?ko:K01520" TargetMode="External"/><Relationship Id="rId7099" Type="http://schemas.openxmlformats.org/officeDocument/2006/relationships/hyperlink" Target="https://www.kegg.jp/dbget-bin/www_bget?ko:K03642" TargetMode="External"/><Relationship Id="rId8564" Type="http://schemas.openxmlformats.org/officeDocument/2006/relationships/hyperlink" Target="https://www.kegg.jp/dbget-bin/www_bget?ko:" TargetMode="External"/><Relationship Id="rId9615" Type="http://schemas.openxmlformats.org/officeDocument/2006/relationships/hyperlink" Target="https://www.kegg.jp/kegg-bin/blastkoala_result_gene_list?id=fdcc166cff7cf902907463ff7eff1e42019cc537&amp;passwd=rLRQUz&amp;type=blastkoala&amp;code=user&amp;target=fig%7C1029756%2E3%2Epeg%2E3206" TargetMode="External"/><Relationship Id="rId10494" Type="http://schemas.openxmlformats.org/officeDocument/2006/relationships/hyperlink" Target="https://www.kegg.jp/kegg-bin/blastkoala_result_gene_list?id=fdcc166cff7cf902907463ff7eff1e42019cc537&amp;passwd=rLRQUz&amp;type=blastkoala&amp;code=user&amp;target=fig%7C1029756%2E3%2Epeg%2E3499" TargetMode="External"/><Relationship Id="rId1604" Type="http://schemas.openxmlformats.org/officeDocument/2006/relationships/hyperlink" Target="https://www.kegg.jp/dbget-bin/www_bget?ko:K16087" TargetMode="External"/><Relationship Id="rId4010" Type="http://schemas.openxmlformats.org/officeDocument/2006/relationships/hyperlink" Target="https://www.kegg.jp/dbget-bin/www_bget?ko:K02557" TargetMode="External"/><Relationship Id="rId7166" Type="http://schemas.openxmlformats.org/officeDocument/2006/relationships/hyperlink" Target="https://www.kegg.jp/dbget-bin/www_bget?ko:" TargetMode="External"/><Relationship Id="rId7580" Type="http://schemas.openxmlformats.org/officeDocument/2006/relationships/hyperlink" Target="https://www.kegg.jp/dbget-bin/www_bget?ko:" TargetMode="External"/><Relationship Id="rId8217" Type="http://schemas.openxmlformats.org/officeDocument/2006/relationships/hyperlink" Target="https://www.kegg.jp/kegg-bin/blastkoala_result_gene_list?id=fdcc166cff7cf902907463ff7eff1e42019cc537&amp;passwd=rLRQUz&amp;type=blastkoala&amp;code=user&amp;target=fig%7C1029756%2E3%2Epeg%2E2740" TargetMode="External"/><Relationship Id="rId8631" Type="http://schemas.openxmlformats.org/officeDocument/2006/relationships/hyperlink" Target="https://www.kegg.jp/kegg-bin/blastkoala_result_gene_list?id=fdcc166cff7cf902907463ff7eff1e42019cc537&amp;passwd=rLRQUz&amp;type=blastkoala&amp;code=user&amp;target=fig%7C1029756%2E3%2Epeg%2E2878" TargetMode="External"/><Relationship Id="rId10147" Type="http://schemas.openxmlformats.org/officeDocument/2006/relationships/hyperlink" Target="https://www.kegg.jp/dbget-bin/www_bget?ko:" TargetMode="External"/><Relationship Id="rId6182" Type="http://schemas.openxmlformats.org/officeDocument/2006/relationships/hyperlink" Target="https://www.kegg.jp/dbget-bin/www_bget?ko:" TargetMode="External"/><Relationship Id="rId7233" Type="http://schemas.openxmlformats.org/officeDocument/2006/relationships/hyperlink" Target="https://www.kegg.jp/kegg-bin/blastkoala_result_gene_list?id=fdcc166cff7cf902907463ff7eff1e42019cc537&amp;passwd=rLRQUz&amp;type=blastkoala&amp;code=user&amp;target=fig%7C1029756%2E3%2Epeg%2E2412" TargetMode="External"/><Relationship Id="rId10561" Type="http://schemas.openxmlformats.org/officeDocument/2006/relationships/hyperlink" Target="https://www.kegg.jp/dbget-bin/www_bget?ko:K02897" TargetMode="External"/><Relationship Id="rId697" Type="http://schemas.openxmlformats.org/officeDocument/2006/relationships/hyperlink" Target="https://www.kegg.jp/kegg-bin/blastkoala_result_gene_list?id=fdcc166cff7cf902907463ff7eff1e42019cc537&amp;passwd=rLRQUz&amp;type=blastkoala&amp;code=user&amp;target=fig%7C1029756%2E3%2Epeg%2E233" TargetMode="External"/><Relationship Id="rId2378" Type="http://schemas.openxmlformats.org/officeDocument/2006/relationships/hyperlink" Target="https://www.kegg.jp/dbget-bin/www_bget?ko:" TargetMode="External"/><Relationship Id="rId3429" Type="http://schemas.openxmlformats.org/officeDocument/2006/relationships/hyperlink" Target="https://www.kegg.jp/kegg-bin/blastkoala_result_gene_list?id=fdcc166cff7cf902907463ff7eff1e42019cc537&amp;passwd=rLRQUz&amp;type=blastkoala&amp;code=user&amp;target=fig%7C1029756%2E3%2Epeg%2E1143" TargetMode="External"/><Relationship Id="rId3776" Type="http://schemas.openxmlformats.org/officeDocument/2006/relationships/hyperlink" Target="https://www.kegg.jp/dbget-bin/www_bget?ko:" TargetMode="External"/><Relationship Id="rId4827" Type="http://schemas.openxmlformats.org/officeDocument/2006/relationships/hyperlink" Target="https://www.kegg.jp/kegg-bin/blastkoala_result_gene_list?id=fdcc166cff7cf902907463ff7eff1e42019cc537&amp;passwd=rLRQUz&amp;type=blastkoala&amp;code=user&amp;target=fig%7C1029756%2E3%2Epeg%2E1610" TargetMode="External"/><Relationship Id="rId10214" Type="http://schemas.openxmlformats.org/officeDocument/2006/relationships/hyperlink" Target="https://www.kegg.jp/dbget-bin/www_bget?ko:K00651" TargetMode="External"/><Relationship Id="rId2792" Type="http://schemas.openxmlformats.org/officeDocument/2006/relationships/hyperlink" Target="https://www.kegg.jp/dbget-bin/www_bget?ko:" TargetMode="External"/><Relationship Id="rId3843" Type="http://schemas.openxmlformats.org/officeDocument/2006/relationships/hyperlink" Target="https://www.kegg.jp/kegg-bin/blastkoala_result_gene_list?id=fdcc166cff7cf902907463ff7eff1e42019cc537&amp;passwd=rLRQUz&amp;type=blastkoala&amp;code=user&amp;target=fig%7C1029756%2E3%2Epeg%2E1282" TargetMode="External"/><Relationship Id="rId6999" Type="http://schemas.openxmlformats.org/officeDocument/2006/relationships/hyperlink" Target="https://www.kegg.jp/kegg-bin/blastkoala_result_gene_list?id=fdcc166cff7cf902907463ff7eff1e42019cc537&amp;passwd=rLRQUz&amp;type=blastkoala&amp;code=user&amp;target=fig%7C1029756%2E3%2Epeg%2E2334" TargetMode="External"/><Relationship Id="rId7300" Type="http://schemas.openxmlformats.org/officeDocument/2006/relationships/hyperlink" Target="https://www.kegg.jp/dbget-bin/www_bget?ko:" TargetMode="External"/><Relationship Id="rId9058" Type="http://schemas.openxmlformats.org/officeDocument/2006/relationships/hyperlink" Target="https://www.kegg.jp/dbget-bin/www_bget?ko:" TargetMode="External"/><Relationship Id="rId764" Type="http://schemas.openxmlformats.org/officeDocument/2006/relationships/hyperlink" Target="https://www.kegg.jp/dbget-bin/www_bget?ko:" TargetMode="External"/><Relationship Id="rId1394" Type="http://schemas.openxmlformats.org/officeDocument/2006/relationships/hyperlink" Target="https://www.kegg.jp/dbget-bin/www_bget?ko:K06916" TargetMode="External"/><Relationship Id="rId2445" Type="http://schemas.openxmlformats.org/officeDocument/2006/relationships/hyperlink" Target="https://www.kegg.jp/kegg-bin/blastkoala_result_gene_list?id=fdcc166cff7cf902907463ff7eff1e42019cc537&amp;passwd=rLRQUz&amp;type=blastkoala&amp;code=user&amp;target=fig%7C1029756%2E3%2Epeg%2E815" TargetMode="External"/><Relationship Id="rId3910" Type="http://schemas.openxmlformats.org/officeDocument/2006/relationships/hyperlink" Target="https://www.kegg.jp/dbget-bin/www_bget?ko:" TargetMode="External"/><Relationship Id="rId9472" Type="http://schemas.openxmlformats.org/officeDocument/2006/relationships/hyperlink" Target="https://www.kegg.jp/dbget-bin/www_bget?ko:K03664" TargetMode="External"/><Relationship Id="rId417" Type="http://schemas.openxmlformats.org/officeDocument/2006/relationships/hyperlink" Target="https://www.kegg.jp/dbget-bin/www_bget?ko:" TargetMode="External"/><Relationship Id="rId831" Type="http://schemas.openxmlformats.org/officeDocument/2006/relationships/hyperlink" Target="https://www.kegg.jp/dbget-bin/www_bget?ko:K15576" TargetMode="External"/><Relationship Id="rId1047" Type="http://schemas.openxmlformats.org/officeDocument/2006/relationships/hyperlink" Target="https://www.kegg.jp/dbget-bin/www_bget?ko:" TargetMode="External"/><Relationship Id="rId1461" Type="http://schemas.openxmlformats.org/officeDocument/2006/relationships/hyperlink" Target="https://www.kegg.jp/dbget-bin/www_bget?ko:" TargetMode="External"/><Relationship Id="rId2512" Type="http://schemas.openxmlformats.org/officeDocument/2006/relationships/hyperlink" Target="https://www.kegg.jp/dbget-bin/www_bget?ko:" TargetMode="External"/><Relationship Id="rId5668" Type="http://schemas.openxmlformats.org/officeDocument/2006/relationships/hyperlink" Target="https://www.kegg.jp/dbget-bin/www_bget?ko:K14652" TargetMode="External"/><Relationship Id="rId6719" Type="http://schemas.openxmlformats.org/officeDocument/2006/relationships/hyperlink" Target="https://www.kegg.jp/dbget-bin/www_bget?ko:" TargetMode="External"/><Relationship Id="rId8074" Type="http://schemas.openxmlformats.org/officeDocument/2006/relationships/hyperlink" Target="https://www.kegg.jp/dbget-bin/www_bget?ko:" TargetMode="External"/><Relationship Id="rId9125" Type="http://schemas.openxmlformats.org/officeDocument/2006/relationships/hyperlink" Target="https://www.kegg.jp/dbget-bin/www_bget?ko:K01130" TargetMode="External"/><Relationship Id="rId1114" Type="http://schemas.openxmlformats.org/officeDocument/2006/relationships/hyperlink" Target="https://www.kegg.jp/kegg-bin/blastkoala_result_gene_list?id=fdcc166cff7cf902907463ff7eff1e42019cc537&amp;passwd=rLRQUz&amp;type=blastkoala&amp;code=user&amp;target=fig%7C1029756%2E3%2Epeg%2E372" TargetMode="External"/><Relationship Id="rId4684" Type="http://schemas.openxmlformats.org/officeDocument/2006/relationships/hyperlink" Target="https://www.kegg.jp/dbget-bin/www_bget?ko:K07126" TargetMode="External"/><Relationship Id="rId5735" Type="http://schemas.openxmlformats.org/officeDocument/2006/relationships/hyperlink" Target="https://www.kegg.jp/dbget-bin/www_bget?ko:" TargetMode="External"/><Relationship Id="rId7090" Type="http://schemas.openxmlformats.org/officeDocument/2006/relationships/hyperlink" Target="https://www.kegg.jp/dbget-bin/www_bget?ko:K07390" TargetMode="External"/><Relationship Id="rId8141" Type="http://schemas.openxmlformats.org/officeDocument/2006/relationships/hyperlink" Target="https://www.kegg.jp/dbget-bin/www_bget?ko:" TargetMode="External"/><Relationship Id="rId10071" Type="http://schemas.openxmlformats.org/officeDocument/2006/relationships/hyperlink" Target="https://www.kegg.jp/kegg-bin/blastkoala_result_gene_list?id=fdcc166cff7cf902907463ff7eff1e42019cc537&amp;passwd=rLRQUz&amp;type=blastkoala&amp;code=user&amp;target=fig%7C1029756%2E3%2Epeg%2E3358" TargetMode="External"/><Relationship Id="rId3286" Type="http://schemas.openxmlformats.org/officeDocument/2006/relationships/hyperlink" Target="https://www.kegg.jp/dbget-bin/www_bget?ko:K03070" TargetMode="External"/><Relationship Id="rId4337" Type="http://schemas.openxmlformats.org/officeDocument/2006/relationships/hyperlink" Target="https://www.kegg.jp/dbget-bin/www_bget?ko:" TargetMode="External"/><Relationship Id="rId3353" Type="http://schemas.openxmlformats.org/officeDocument/2006/relationships/hyperlink" Target="https://www.kegg.jp/dbget-bin/www_bget?ko:" TargetMode="External"/><Relationship Id="rId4751" Type="http://schemas.openxmlformats.org/officeDocument/2006/relationships/hyperlink" Target="https://www.kegg.jp/dbget-bin/www_bget?ko:" TargetMode="External"/><Relationship Id="rId5802" Type="http://schemas.openxmlformats.org/officeDocument/2006/relationships/hyperlink" Target="https://www.kegg.jp/kegg-bin/blastkoala_result_gene_list?id=fdcc166cff7cf902907463ff7eff1e42019cc537&amp;passwd=rLRQUz&amp;type=blastkoala&amp;code=user&amp;target=fig%7C1029756%2E3%2Epeg%2E1935" TargetMode="External"/><Relationship Id="rId8958" Type="http://schemas.openxmlformats.org/officeDocument/2006/relationships/hyperlink" Target="https://www.kegg.jp/kegg-bin/blastkoala_result_gene_list?id=fdcc166cff7cf902907463ff7eff1e42019cc537&amp;passwd=rLRQUz&amp;type=blastkoala&amp;code=user&amp;target=fig%7C1029756%2E3%2Epeg%2E2987" TargetMode="External"/><Relationship Id="rId274" Type="http://schemas.openxmlformats.org/officeDocument/2006/relationships/hyperlink" Target="https://www.kegg.jp/kegg-bin/blastkoala_result_gene_list?id=fdcc166cff7cf902907463ff7eff1e42019cc537&amp;passwd=rLRQUz&amp;type=blastkoala&amp;code=user&amp;target=fig%7C1029756%2E3%2Epeg%2E92" TargetMode="External"/><Relationship Id="rId3006" Type="http://schemas.openxmlformats.org/officeDocument/2006/relationships/hyperlink" Target="https://www.kegg.jp/kegg-bin/blastkoala_result_gene_list?id=fdcc166cff7cf902907463ff7eff1e42019cc537&amp;passwd=rLRQUz&amp;type=blastkoala&amp;code=user&amp;target=fig%7C1029756%2E3%2Epeg%2E1002" TargetMode="External"/><Relationship Id="rId4404" Type="http://schemas.openxmlformats.org/officeDocument/2006/relationships/hyperlink" Target="https://www.kegg.jp/kegg-bin/blastkoala_result_gene_list?id=fdcc166cff7cf902907463ff7eff1e42019cc537&amp;passwd=rLRQUz&amp;type=blastkoala&amp;code=user&amp;target=fig%7C1029756%2E3%2Epeg%2E1469" TargetMode="External"/><Relationship Id="rId7974" Type="http://schemas.openxmlformats.org/officeDocument/2006/relationships/hyperlink" Target="https://www.kegg.jp/kegg-bin/blastkoala_result_gene_list?id=fdcc166cff7cf902907463ff7eff1e42019cc537&amp;passwd=rLRQUz&amp;type=blastkoala&amp;code=user&amp;target=fig%7C1029756%2E3%2Epeg%2E2659" TargetMode="External"/><Relationship Id="rId3420" Type="http://schemas.openxmlformats.org/officeDocument/2006/relationships/hyperlink" Target="https://www.kegg.jp/kegg-bin/blastkoala_result_gene_list?id=fdcc166cff7cf902907463ff7eff1e42019cc537&amp;passwd=rLRQUz&amp;type=blastkoala&amp;code=user&amp;target=fig%7C1029756%2E3%2Epeg%2E1140" TargetMode="External"/><Relationship Id="rId6576" Type="http://schemas.openxmlformats.org/officeDocument/2006/relationships/hyperlink" Target="https://www.kegg.jp/kegg-bin/blastkoala_result_gene_list?id=fdcc166cff7cf902907463ff7eff1e42019cc537&amp;passwd=rLRQUz&amp;type=blastkoala&amp;code=user&amp;target=fig%7C1029756%2E3%2Epeg%2E2193" TargetMode="External"/><Relationship Id="rId6990" Type="http://schemas.openxmlformats.org/officeDocument/2006/relationships/hyperlink" Target="https://www.kegg.jp/kegg-bin/blastkoala_result_gene_list?id=fdcc166cff7cf902907463ff7eff1e42019cc537&amp;passwd=rLRQUz&amp;type=blastkoala&amp;code=user&amp;target=fig%7C1029756%2E3%2Epeg%2E2331" TargetMode="External"/><Relationship Id="rId7627" Type="http://schemas.openxmlformats.org/officeDocument/2006/relationships/hyperlink" Target="https://www.kegg.jp/dbget-bin/www_bget?ko:" TargetMode="External"/><Relationship Id="rId10608" Type="http://schemas.openxmlformats.org/officeDocument/2006/relationships/hyperlink" Target="https://www.kegg.jp/kegg-bin/blastkoala_result_gene_list?id=fdcc166cff7cf902907463ff7eff1e42019cc537&amp;passwd=rLRQUz&amp;type=blastkoala&amp;code=user&amp;target=fig%7C1029756%2E3%2Epeg%2E3537" TargetMode="External"/><Relationship Id="rId341" Type="http://schemas.openxmlformats.org/officeDocument/2006/relationships/hyperlink" Target="https://www.kegg.jp/dbget-bin/www_bget?ko:" TargetMode="External"/><Relationship Id="rId2022" Type="http://schemas.openxmlformats.org/officeDocument/2006/relationships/hyperlink" Target="https://www.kegg.jp/kegg-bin/blastkoala_result_gene_list?id=fdcc166cff7cf902907463ff7eff1e42019cc537&amp;passwd=rLRQUz&amp;type=blastkoala&amp;code=user&amp;target=fig%7C1029756%2E3%2Epeg%2E674" TargetMode="External"/><Relationship Id="rId5178" Type="http://schemas.openxmlformats.org/officeDocument/2006/relationships/hyperlink" Target="https://www.kegg.jp/kegg-bin/blastkoala_result_gene_list?id=fdcc166cff7cf902907463ff7eff1e42019cc537&amp;passwd=rLRQUz&amp;type=blastkoala&amp;code=user&amp;target=fig%7C1029756%2E3%2Epeg%2E1727" TargetMode="External"/><Relationship Id="rId5592" Type="http://schemas.openxmlformats.org/officeDocument/2006/relationships/hyperlink" Target="https://www.kegg.jp/kegg-bin/blastkoala_result_gene_list?id=fdcc166cff7cf902907463ff7eff1e42019cc537&amp;passwd=rLRQUz&amp;type=blastkoala&amp;code=user&amp;target=fig%7C1029756%2E3%2Epeg%2E1865" TargetMode="External"/><Relationship Id="rId6229" Type="http://schemas.openxmlformats.org/officeDocument/2006/relationships/hyperlink" Target="https://www.kegg.jp/dbget-bin/www_bget?ko:" TargetMode="External"/><Relationship Id="rId6643" Type="http://schemas.openxmlformats.org/officeDocument/2006/relationships/hyperlink" Target="https://www.kegg.jp/dbget-bin/www_bget?ko:" TargetMode="External"/><Relationship Id="rId9799" Type="http://schemas.openxmlformats.org/officeDocument/2006/relationships/hyperlink" Target="https://www.kegg.jp/dbget-bin/www_bget?ko:K01919" TargetMode="External"/><Relationship Id="rId1788" Type="http://schemas.openxmlformats.org/officeDocument/2006/relationships/hyperlink" Target="https://www.kegg.jp/dbget-bin/www_bget?ko:" TargetMode="External"/><Relationship Id="rId2839" Type="http://schemas.openxmlformats.org/officeDocument/2006/relationships/hyperlink" Target="https://www.kegg.jp/dbget-bin/www_bget?ko:" TargetMode="External"/><Relationship Id="rId4194" Type="http://schemas.openxmlformats.org/officeDocument/2006/relationships/hyperlink" Target="https://www.kegg.jp/kegg-bin/blastkoala_result_gene_list?id=fdcc166cff7cf902907463ff7eff1e42019cc537&amp;passwd=rLRQUz&amp;type=blastkoala&amp;code=user&amp;target=fig%7C1029756%2E3%2Epeg%2E1399" TargetMode="External"/><Relationship Id="rId5245" Type="http://schemas.openxmlformats.org/officeDocument/2006/relationships/hyperlink" Target="https://www.kegg.jp/dbget-bin/www_bget?ko:" TargetMode="External"/><Relationship Id="rId6710" Type="http://schemas.openxmlformats.org/officeDocument/2006/relationships/hyperlink" Target="https://www.kegg.jp/dbget-bin/www_bget?ko:" TargetMode="External"/><Relationship Id="rId9866" Type="http://schemas.openxmlformats.org/officeDocument/2006/relationships/hyperlink" Target="https://www.kegg.jp/dbget-bin/www_bget?ko:K12132" TargetMode="External"/><Relationship Id="rId4261" Type="http://schemas.openxmlformats.org/officeDocument/2006/relationships/hyperlink" Target="https://www.kegg.jp/dbget-bin/www_bget?ko:" TargetMode="External"/><Relationship Id="rId5312" Type="http://schemas.openxmlformats.org/officeDocument/2006/relationships/hyperlink" Target="https://www.kegg.jp/dbget-bin/www_bget?ko:K07058" TargetMode="External"/><Relationship Id="rId8468" Type="http://schemas.openxmlformats.org/officeDocument/2006/relationships/hyperlink" Target="https://www.kegg.jp/dbget-bin/www_bget?ko:" TargetMode="External"/><Relationship Id="rId9519" Type="http://schemas.openxmlformats.org/officeDocument/2006/relationships/hyperlink" Target="https://www.kegg.jp/kegg-bin/blastkoala_result_gene_list?id=fdcc166cff7cf902907463ff7eff1e42019cc537&amp;passwd=rLRQUz&amp;type=blastkoala&amp;code=user&amp;target=fig%7C1029756%2E3%2Epeg%2E3174" TargetMode="External"/><Relationship Id="rId10398" Type="http://schemas.openxmlformats.org/officeDocument/2006/relationships/hyperlink" Target="https://www.kegg.jp/kegg-bin/blastkoala_result_gene_list?id=fdcc166cff7cf902907463ff7eff1e42019cc537&amp;passwd=rLRQUz&amp;type=blastkoala&amp;code=user&amp;target=fig%7C1029756%2E3%2Epeg%2E3467" TargetMode="External"/><Relationship Id="rId1508" Type="http://schemas.openxmlformats.org/officeDocument/2006/relationships/hyperlink" Target="https://www.kegg.jp/dbget-bin/www_bget?ko:" TargetMode="External"/><Relationship Id="rId1855" Type="http://schemas.openxmlformats.org/officeDocument/2006/relationships/hyperlink" Target="https://www.kegg.jp/kegg-bin/blastkoala_result_gene_list?id=fdcc166cff7cf902907463ff7eff1e42019cc537&amp;passwd=rLRQUz&amp;type=blastkoala&amp;code=user&amp;target=fig%7C1029756%2E3%2Epeg%2E619" TargetMode="External"/><Relationship Id="rId2906" Type="http://schemas.openxmlformats.org/officeDocument/2006/relationships/hyperlink" Target="https://www.kegg.jp/dbget-bin/www_bget?ko:" TargetMode="External"/><Relationship Id="rId7484" Type="http://schemas.openxmlformats.org/officeDocument/2006/relationships/hyperlink" Target="https://www.kegg.jp/dbget-bin/www_bget?ko:" TargetMode="External"/><Relationship Id="rId8535" Type="http://schemas.openxmlformats.org/officeDocument/2006/relationships/hyperlink" Target="https://www.kegg.jp/kegg-bin/blastkoala_result_gene_list?id=fdcc166cff7cf902907463ff7eff1e42019cc537&amp;passwd=rLRQUz&amp;type=blastkoala&amp;code=user&amp;target=fig%7C1029756%2E3%2Epeg%2E2846" TargetMode="External"/><Relationship Id="rId8882" Type="http://schemas.openxmlformats.org/officeDocument/2006/relationships/hyperlink" Target="https://www.kegg.jp/dbget-bin/www_bget?ko:K09015" TargetMode="External"/><Relationship Id="rId9933" Type="http://schemas.openxmlformats.org/officeDocument/2006/relationships/hyperlink" Target="https://www.kegg.jp/kegg-bin/blastkoala_result_gene_list?id=fdcc166cff7cf902907463ff7eff1e42019cc537&amp;passwd=rLRQUz&amp;type=blastkoala&amp;code=user&amp;target=fig%7C1029756%2E3%2Epeg%2E3312" TargetMode="External"/><Relationship Id="rId1922" Type="http://schemas.openxmlformats.org/officeDocument/2006/relationships/hyperlink" Target="https://www.kegg.jp/dbget-bin/www_bget?ko:K05568" TargetMode="External"/><Relationship Id="rId6086" Type="http://schemas.openxmlformats.org/officeDocument/2006/relationships/hyperlink" Target="https://www.kegg.jp/dbget-bin/www_bget?ko:" TargetMode="External"/><Relationship Id="rId7137" Type="http://schemas.openxmlformats.org/officeDocument/2006/relationships/hyperlink" Target="https://www.kegg.jp/kegg-bin/blastkoala_result_gene_list?id=fdcc166cff7cf902907463ff7eff1e42019cc537&amp;passwd=rLRQUz&amp;type=blastkoala&amp;code=user&amp;target=fig%7C1029756%2E3%2Epeg%2E2380" TargetMode="External"/><Relationship Id="rId10465" Type="http://schemas.openxmlformats.org/officeDocument/2006/relationships/hyperlink" Target="https://www.kegg.jp/dbget-bin/www_bget?ko:K16898" TargetMode="External"/><Relationship Id="rId7551" Type="http://schemas.openxmlformats.org/officeDocument/2006/relationships/hyperlink" Target="https://www.kegg.jp/kegg-bin/blastkoala_result_gene_list?id=fdcc166cff7cf902907463ff7eff1e42019cc537&amp;passwd=rLRQUz&amp;type=blastkoala&amp;code=user&amp;target=fig%7C1029756%2E3%2Epeg%2E2518" TargetMode="External"/><Relationship Id="rId8602" Type="http://schemas.openxmlformats.org/officeDocument/2006/relationships/hyperlink" Target="https://www.kegg.jp/dbget-bin/www_bget?ko:K02906" TargetMode="External"/><Relationship Id="rId10118" Type="http://schemas.openxmlformats.org/officeDocument/2006/relationships/hyperlink" Target="https://www.kegg.jp/dbget-bin/www_bget?ko:" TargetMode="External"/><Relationship Id="rId10532" Type="http://schemas.openxmlformats.org/officeDocument/2006/relationships/hyperlink" Target="https://www.kegg.jp/dbget-bin/www_bget?ko:" TargetMode="External"/><Relationship Id="rId2696" Type="http://schemas.openxmlformats.org/officeDocument/2006/relationships/hyperlink" Target="https://www.kegg.jp/dbget-bin/www_bget?ko:" TargetMode="External"/><Relationship Id="rId3747" Type="http://schemas.openxmlformats.org/officeDocument/2006/relationships/hyperlink" Target="https://www.kegg.jp/kegg-bin/blastkoala_result_gene_list?id=fdcc166cff7cf902907463ff7eff1e42019cc537&amp;passwd=rLRQUz&amp;type=blastkoala&amp;code=user&amp;target=fig%7C1029756%2E3%2Epeg%2E1250" TargetMode="External"/><Relationship Id="rId6153" Type="http://schemas.openxmlformats.org/officeDocument/2006/relationships/hyperlink" Target="https://www.kegg.jp/kegg-bin/blastkoala_result_gene_list?id=fdcc166cff7cf902907463ff7eff1e42019cc537&amp;passwd=rLRQUz&amp;type=blastkoala&amp;code=user&amp;target=fig%7C1029756%2E3%2Epeg%2E2052" TargetMode="External"/><Relationship Id="rId7204" Type="http://schemas.openxmlformats.org/officeDocument/2006/relationships/hyperlink" Target="https://www.kegg.jp/dbget-bin/www_bget?ko:K03406" TargetMode="External"/><Relationship Id="rId668" Type="http://schemas.openxmlformats.org/officeDocument/2006/relationships/hyperlink" Target="https://www.kegg.jp/dbget-bin/www_bget?ko:" TargetMode="External"/><Relationship Id="rId1298" Type="http://schemas.openxmlformats.org/officeDocument/2006/relationships/hyperlink" Target="https://www.kegg.jp/dbget-bin/www_bget?ko:K03643" TargetMode="External"/><Relationship Id="rId2349" Type="http://schemas.openxmlformats.org/officeDocument/2006/relationships/hyperlink" Target="https://www.kegg.jp/kegg-bin/blastkoala_result_gene_list?id=fdcc166cff7cf902907463ff7eff1e42019cc537&amp;passwd=rLRQUz&amp;type=blastkoala&amp;code=user&amp;target=fig%7C1029756%2E3%2Epeg%2E783" TargetMode="External"/><Relationship Id="rId2763" Type="http://schemas.openxmlformats.org/officeDocument/2006/relationships/hyperlink" Target="https://www.kegg.jp/kegg-bin/blastkoala_result_gene_list?id=fdcc166cff7cf902907463ff7eff1e42019cc537&amp;passwd=rLRQUz&amp;type=blastkoala&amp;code=user&amp;target=fig%7C1029756%2E3%2Epeg%2E921" TargetMode="External"/><Relationship Id="rId3814" Type="http://schemas.openxmlformats.org/officeDocument/2006/relationships/hyperlink" Target="https://www.kegg.jp/dbget-bin/www_bget?ko:K07278" TargetMode="External"/><Relationship Id="rId6220" Type="http://schemas.openxmlformats.org/officeDocument/2006/relationships/hyperlink" Target="https://www.kegg.jp/dbget-bin/www_bget?ko:" TargetMode="External"/><Relationship Id="rId9376" Type="http://schemas.openxmlformats.org/officeDocument/2006/relationships/hyperlink" Target="https://www.kegg.jp/dbget-bin/www_bget?ko:" TargetMode="External"/><Relationship Id="rId9790" Type="http://schemas.openxmlformats.org/officeDocument/2006/relationships/hyperlink" Target="https://www.kegg.jp/dbget-bin/www_bget?ko:" TargetMode="External"/><Relationship Id="rId735" Type="http://schemas.openxmlformats.org/officeDocument/2006/relationships/hyperlink" Target="https://www.kegg.jp/dbget-bin/www_bget?ko:" TargetMode="External"/><Relationship Id="rId1365" Type="http://schemas.openxmlformats.org/officeDocument/2006/relationships/hyperlink" Target="https://www.kegg.jp/dbget-bin/www_bget?ko:K03643" TargetMode="External"/><Relationship Id="rId2416" Type="http://schemas.openxmlformats.org/officeDocument/2006/relationships/hyperlink" Target="https://www.kegg.jp/dbget-bin/www_bget?ko:K06601" TargetMode="External"/><Relationship Id="rId8392" Type="http://schemas.openxmlformats.org/officeDocument/2006/relationships/hyperlink" Target="https://www.kegg.jp/dbget-bin/www_bget?ko:K06179" TargetMode="External"/><Relationship Id="rId9029" Type="http://schemas.openxmlformats.org/officeDocument/2006/relationships/hyperlink" Target="https://www.kegg.jp/dbget-bin/www_bget?ko:" TargetMode="External"/><Relationship Id="rId9443" Type="http://schemas.openxmlformats.org/officeDocument/2006/relationships/hyperlink" Target="https://www.kegg.jp/dbget-bin/www_bget?ko:" TargetMode="External"/><Relationship Id="rId1018" Type="http://schemas.openxmlformats.org/officeDocument/2006/relationships/hyperlink" Target="https://www.kegg.jp/kegg-bin/blastkoala_result_gene_list?id=fdcc166cff7cf902907463ff7eff1e42019cc537&amp;passwd=rLRQUz&amp;type=blastkoala&amp;code=user&amp;target=fig%7C1029756%2E3%2Epeg%2E340" TargetMode="External"/><Relationship Id="rId1432" Type="http://schemas.openxmlformats.org/officeDocument/2006/relationships/hyperlink" Target="https://www.kegg.jp/kegg-bin/blastkoala_result_gene_list?id=fdcc166cff7cf902907463ff7eff1e42019cc537&amp;passwd=rLRQUz&amp;type=blastkoala&amp;code=user&amp;target=fig%7C1029756%2E3%2Epeg%2E478" TargetMode="External"/><Relationship Id="rId2830" Type="http://schemas.openxmlformats.org/officeDocument/2006/relationships/hyperlink" Target="https://www.kegg.jp/dbget-bin/www_bget?ko:" TargetMode="External"/><Relationship Id="rId4588" Type="http://schemas.openxmlformats.org/officeDocument/2006/relationships/hyperlink" Target="https://www.kegg.jp/dbget-bin/www_bget?ko:K06217" TargetMode="External"/><Relationship Id="rId5639" Type="http://schemas.openxmlformats.org/officeDocument/2006/relationships/hyperlink" Target="https://www.kegg.jp/dbget-bin/www_bget?ko:" TargetMode="External"/><Relationship Id="rId5986" Type="http://schemas.openxmlformats.org/officeDocument/2006/relationships/hyperlink" Target="https://www.kegg.jp/dbget-bin/www_bget?ko:" TargetMode="External"/><Relationship Id="rId8045" Type="http://schemas.openxmlformats.org/officeDocument/2006/relationships/hyperlink" Target="https://www.kegg.jp/dbget-bin/www_bget?ko:" TargetMode="External"/><Relationship Id="rId71" Type="http://schemas.openxmlformats.org/officeDocument/2006/relationships/hyperlink" Target="https://www.kegg.jp/dbget-bin/www_bget?ko:" TargetMode="External"/><Relationship Id="rId802" Type="http://schemas.openxmlformats.org/officeDocument/2006/relationships/hyperlink" Target="https://www.kegg.jp/kegg-bin/blastkoala_result_gene_list?id=fdcc166cff7cf902907463ff7eff1e42019cc537&amp;passwd=rLRQUz&amp;type=blastkoala&amp;code=user&amp;target=fig%7C1029756%2E3%2Epeg%2E268" TargetMode="External"/><Relationship Id="rId7061" Type="http://schemas.openxmlformats.org/officeDocument/2006/relationships/hyperlink" Target="https://www.kegg.jp/dbget-bin/www_bget?ko:" TargetMode="External"/><Relationship Id="rId8112" Type="http://schemas.openxmlformats.org/officeDocument/2006/relationships/hyperlink" Target="https://www.kegg.jp/kegg-bin/blastkoala_result_gene_list?id=fdcc166cff7cf902907463ff7eff1e42019cc537&amp;passwd=rLRQUz&amp;type=blastkoala&amp;code=user&amp;target=fig%7C1029756%2E3%2Epeg%2E2705" TargetMode="External"/><Relationship Id="rId9510" Type="http://schemas.openxmlformats.org/officeDocument/2006/relationships/hyperlink" Target="https://www.kegg.jp/kegg-bin/blastkoala_result_gene_list?id=fdcc166cff7cf902907463ff7eff1e42019cc537&amp;passwd=rLRQUz&amp;type=blastkoala&amp;code=user&amp;target=fig%7C1029756%2E3%2Epeg%2E3171" TargetMode="External"/><Relationship Id="rId4655" Type="http://schemas.openxmlformats.org/officeDocument/2006/relationships/hyperlink" Target="https://www.kegg.jp/dbget-bin/www_bget?ko:" TargetMode="External"/><Relationship Id="rId5706" Type="http://schemas.openxmlformats.org/officeDocument/2006/relationships/hyperlink" Target="https://www.kegg.jp/kegg-bin/blastkoala_result_gene_list?id=fdcc166cff7cf902907463ff7eff1e42019cc537&amp;passwd=rLRQUz&amp;type=blastkoala&amp;code=user&amp;target=fig%7C1029756%2E3%2Epeg%2E1903" TargetMode="External"/><Relationship Id="rId10042" Type="http://schemas.openxmlformats.org/officeDocument/2006/relationships/hyperlink" Target="https://www.kegg.jp/dbget-bin/www_bget?ko:" TargetMode="External"/><Relationship Id="rId178" Type="http://schemas.openxmlformats.org/officeDocument/2006/relationships/hyperlink" Target="https://www.kegg.jp/kegg-bin/blastkoala_result_gene_list?id=fdcc166cff7cf902907463ff7eff1e42019cc537&amp;passwd=rLRQUz&amp;type=blastkoala&amp;code=user&amp;target=fig%7C1029756%2E3%2Epeg%2E60" TargetMode="External"/><Relationship Id="rId3257" Type="http://schemas.openxmlformats.org/officeDocument/2006/relationships/hyperlink" Target="https://www.kegg.jp/dbget-bin/www_bget?ko:" TargetMode="External"/><Relationship Id="rId3671" Type="http://schemas.openxmlformats.org/officeDocument/2006/relationships/hyperlink" Target="https://www.kegg.jp/dbget-bin/www_bget?ko:" TargetMode="External"/><Relationship Id="rId4308" Type="http://schemas.openxmlformats.org/officeDocument/2006/relationships/hyperlink" Target="https://www.kegg.jp/kegg-bin/blastkoala_result_gene_list?id=fdcc166cff7cf902907463ff7eff1e42019cc537&amp;passwd=rLRQUz&amp;type=blastkoala&amp;code=user&amp;target=fig%7C1029756%2E3%2Epeg%2E1437" TargetMode="External"/><Relationship Id="rId4722" Type="http://schemas.openxmlformats.org/officeDocument/2006/relationships/hyperlink" Target="https://www.kegg.jp/kegg-bin/blastkoala_result_gene_list?id=fdcc166cff7cf902907463ff7eff1e42019cc537&amp;passwd=rLRQUz&amp;type=blastkoala&amp;code=user&amp;target=fig%7C1029756%2E3%2Epeg%2E1575" TargetMode="External"/><Relationship Id="rId7878" Type="http://schemas.openxmlformats.org/officeDocument/2006/relationships/hyperlink" Target="https://www.kegg.jp/kegg-bin/blastkoala_result_gene_list?id=fdcc166cff7cf902907463ff7eff1e42019cc537&amp;passwd=rLRQUz&amp;type=blastkoala&amp;code=user&amp;target=fig%7C1029756%2E3%2Epeg%2E2627" TargetMode="External"/><Relationship Id="rId8929" Type="http://schemas.openxmlformats.org/officeDocument/2006/relationships/hyperlink" Target="https://www.kegg.jp/dbget-bin/www_bget?ko:" TargetMode="External"/><Relationship Id="rId592" Type="http://schemas.openxmlformats.org/officeDocument/2006/relationships/hyperlink" Target="https://www.kegg.jp/kegg-bin/blastkoala_result_gene_list?id=fdcc166cff7cf902907463ff7eff1e42019cc537&amp;passwd=rLRQUz&amp;type=blastkoala&amp;code=user&amp;target=fig%7C1029756%2E3%2Epeg%2E198" TargetMode="External"/><Relationship Id="rId2273" Type="http://schemas.openxmlformats.org/officeDocument/2006/relationships/hyperlink" Target="https://www.kegg.jp/dbget-bin/www_bget?ko:" TargetMode="External"/><Relationship Id="rId3324" Type="http://schemas.openxmlformats.org/officeDocument/2006/relationships/hyperlink" Target="https://www.kegg.jp/kegg-bin/blastkoala_result_gene_list?id=fdcc166cff7cf902907463ff7eff1e42019cc537&amp;passwd=rLRQUz&amp;type=blastkoala&amp;code=user&amp;target=fig%7C1029756%2E3%2Epeg%2E1108" TargetMode="External"/><Relationship Id="rId6894" Type="http://schemas.openxmlformats.org/officeDocument/2006/relationships/hyperlink" Target="https://www.kegg.jp/kegg-bin/blastkoala_result_gene_list?id=fdcc166cff7cf902907463ff7eff1e42019cc537&amp;passwd=rLRQUz&amp;type=blastkoala&amp;code=user&amp;target=fig%7C1029756%2E3%2Epeg%2E2299" TargetMode="External"/><Relationship Id="rId7945" Type="http://schemas.openxmlformats.org/officeDocument/2006/relationships/hyperlink" Target="https://www.kegg.jp/dbget-bin/www_bget?ko:" TargetMode="External"/><Relationship Id="rId245" Type="http://schemas.openxmlformats.org/officeDocument/2006/relationships/hyperlink" Target="https://www.kegg.jp/dbget-bin/www_bget?ko:K13020" TargetMode="External"/><Relationship Id="rId2340" Type="http://schemas.openxmlformats.org/officeDocument/2006/relationships/hyperlink" Target="https://www.kegg.jp/kegg-bin/blastkoala_result_gene_list?id=fdcc166cff7cf902907463ff7eff1e42019cc537&amp;passwd=rLRQUz&amp;type=blastkoala&amp;code=user&amp;target=fig%7C1029756%2E3%2Epeg%2E780" TargetMode="External"/><Relationship Id="rId5496" Type="http://schemas.openxmlformats.org/officeDocument/2006/relationships/hyperlink" Target="https://www.kegg.jp/kegg-bin/blastkoala_result_gene_list?id=fdcc166cff7cf902907463ff7eff1e42019cc537&amp;passwd=rLRQUz&amp;type=blastkoala&amp;code=user&amp;target=fig%7C1029756%2E3%2Epeg%2E1833" TargetMode="External"/><Relationship Id="rId6547" Type="http://schemas.openxmlformats.org/officeDocument/2006/relationships/hyperlink" Target="https://www.kegg.jp/dbget-bin/www_bget?ko:" TargetMode="External"/><Relationship Id="rId312" Type="http://schemas.openxmlformats.org/officeDocument/2006/relationships/hyperlink" Target="https://www.kegg.jp/dbget-bin/www_bget?ko:K19733" TargetMode="External"/><Relationship Id="rId4098" Type="http://schemas.openxmlformats.org/officeDocument/2006/relationships/hyperlink" Target="https://www.kegg.jp/kegg-bin/blastkoala_result_gene_list?id=fdcc166cff7cf902907463ff7eff1e42019cc537&amp;passwd=rLRQUz&amp;type=blastkoala&amp;code=user&amp;target=fig%7C1029756%2E3%2Epeg%2E1367" TargetMode="External"/><Relationship Id="rId5149" Type="http://schemas.openxmlformats.org/officeDocument/2006/relationships/hyperlink" Target="https://www.kegg.jp/dbget-bin/www_bget?ko:K03431" TargetMode="External"/><Relationship Id="rId5563" Type="http://schemas.openxmlformats.org/officeDocument/2006/relationships/hyperlink" Target="https://www.kegg.jp/dbget-bin/www_bget?ko:" TargetMode="External"/><Relationship Id="rId6961" Type="http://schemas.openxmlformats.org/officeDocument/2006/relationships/hyperlink" Target="https://www.kegg.jp/dbget-bin/www_bget?ko:K01754" TargetMode="External"/><Relationship Id="rId9020" Type="http://schemas.openxmlformats.org/officeDocument/2006/relationships/hyperlink" Target="https://www.kegg.jp/dbget-bin/www_bget?ko:" TargetMode="External"/><Relationship Id="rId4165" Type="http://schemas.openxmlformats.org/officeDocument/2006/relationships/hyperlink" Target="https://www.kegg.jp/dbget-bin/www_bget?ko:" TargetMode="External"/><Relationship Id="rId5216" Type="http://schemas.openxmlformats.org/officeDocument/2006/relationships/hyperlink" Target="https://www.kegg.jp/dbget-bin/www_bget?ko:" TargetMode="External"/><Relationship Id="rId6614" Type="http://schemas.openxmlformats.org/officeDocument/2006/relationships/hyperlink" Target="https://www.kegg.jp/dbget-bin/www_bget?ko:" TargetMode="External"/><Relationship Id="rId1759" Type="http://schemas.openxmlformats.org/officeDocument/2006/relationships/hyperlink" Target="https://www.kegg.jp/kegg-bin/blastkoala_result_gene_list?id=fdcc166cff7cf902907463ff7eff1e42019cc537&amp;passwd=rLRQUz&amp;type=blastkoala&amp;code=user&amp;target=fig%7C1029756%2E3%2Epeg%2E587" TargetMode="External"/><Relationship Id="rId3181" Type="http://schemas.openxmlformats.org/officeDocument/2006/relationships/hyperlink" Target="https://www.kegg.jp/dbget-bin/www_bget?ko:" TargetMode="External"/><Relationship Id="rId5630" Type="http://schemas.openxmlformats.org/officeDocument/2006/relationships/hyperlink" Target="https://www.kegg.jp/dbget-bin/www_bget?ko:" TargetMode="External"/><Relationship Id="rId8786" Type="http://schemas.openxmlformats.org/officeDocument/2006/relationships/hyperlink" Target="https://www.kegg.jp/dbget-bin/www_bget?ko:K01406" TargetMode="External"/><Relationship Id="rId9837" Type="http://schemas.openxmlformats.org/officeDocument/2006/relationships/hyperlink" Target="https://www.kegg.jp/kegg-bin/blastkoala_result_gene_list?id=fdcc166cff7cf902907463ff7eff1e42019cc537&amp;passwd=rLRQUz&amp;type=blastkoala&amp;code=user&amp;target=fig%7C1029756%2E3%2Epeg%2E3280" TargetMode="External"/><Relationship Id="rId1826" Type="http://schemas.openxmlformats.org/officeDocument/2006/relationships/hyperlink" Target="https://www.kegg.jp/dbget-bin/www_bget?ko:" TargetMode="External"/><Relationship Id="rId4232" Type="http://schemas.openxmlformats.org/officeDocument/2006/relationships/hyperlink" Target="https://www.kegg.jp/dbget-bin/www_bget?ko:K07487" TargetMode="External"/><Relationship Id="rId7388" Type="http://schemas.openxmlformats.org/officeDocument/2006/relationships/hyperlink" Target="https://www.kegg.jp/dbget-bin/www_bget?ko:K09471" TargetMode="External"/><Relationship Id="rId8439" Type="http://schemas.openxmlformats.org/officeDocument/2006/relationships/hyperlink" Target="https://www.kegg.jp/kegg-bin/blastkoala_result_gene_list?id=fdcc166cff7cf902907463ff7eff1e42019cc537&amp;passwd=rLRQUz&amp;type=blastkoala&amp;code=user&amp;target=fig%7C1029756%2E3%2Epeg%2E2814" TargetMode="External"/><Relationship Id="rId8853" Type="http://schemas.openxmlformats.org/officeDocument/2006/relationships/hyperlink" Target="https://www.kegg.jp/kegg-bin/blastkoala_result_gene_list?id=fdcc166cff7cf902907463ff7eff1e42019cc537&amp;passwd=rLRQUz&amp;type=blastkoala&amp;code=user&amp;target=fig%7C1029756%2E3%2Epeg%2E2952" TargetMode="External"/><Relationship Id="rId9904" Type="http://schemas.openxmlformats.org/officeDocument/2006/relationships/hyperlink" Target="https://www.kegg.jp/dbget-bin/www_bget?ko:K03743" TargetMode="External"/><Relationship Id="rId10369" Type="http://schemas.openxmlformats.org/officeDocument/2006/relationships/hyperlink" Target="https://www.kegg.jp/dbget-bin/www_bget?ko:" TargetMode="External"/><Relationship Id="rId3998" Type="http://schemas.openxmlformats.org/officeDocument/2006/relationships/hyperlink" Target="https://www.kegg.jp/dbget-bin/www_bget?ko:" TargetMode="External"/><Relationship Id="rId7455" Type="http://schemas.openxmlformats.org/officeDocument/2006/relationships/hyperlink" Target="https://www.kegg.jp/kegg-bin/blastkoala_result_gene_list?id=fdcc166cff7cf902907463ff7eff1e42019cc537&amp;passwd=rLRQUz&amp;type=blastkoala&amp;code=user&amp;target=fig%7C1029756%2E3%2Epeg%2E2486" TargetMode="External"/><Relationship Id="rId8506" Type="http://schemas.openxmlformats.org/officeDocument/2006/relationships/hyperlink" Target="https://www.kegg.jp/dbget-bin/www_bget?ko:K02517" TargetMode="External"/><Relationship Id="rId8920" Type="http://schemas.openxmlformats.org/officeDocument/2006/relationships/hyperlink" Target="https://www.kegg.jp/dbget-bin/www_bget?ko:" TargetMode="External"/><Relationship Id="rId10436" Type="http://schemas.openxmlformats.org/officeDocument/2006/relationships/hyperlink" Target="https://www.kegg.jp/dbget-bin/www_bget?ko:" TargetMode="External"/><Relationship Id="rId6057" Type="http://schemas.openxmlformats.org/officeDocument/2006/relationships/hyperlink" Target="https://www.kegg.jp/kegg-bin/blastkoala_result_gene_list?id=fdcc166cff7cf902907463ff7eff1e42019cc537&amp;passwd=rLRQUz&amp;type=blastkoala&amp;code=user&amp;target=fig%7C1029756%2E3%2Epeg%2E2020" TargetMode="External"/><Relationship Id="rId6471" Type="http://schemas.openxmlformats.org/officeDocument/2006/relationships/hyperlink" Target="https://www.kegg.jp/kegg-bin/blastkoala_result_gene_list?id=fdcc166cff7cf902907463ff7eff1e42019cc537&amp;passwd=rLRQUz&amp;type=blastkoala&amp;code=user&amp;target=fig%7C1029756%2E3%2Epeg%2E2158" TargetMode="External"/><Relationship Id="rId7108" Type="http://schemas.openxmlformats.org/officeDocument/2006/relationships/hyperlink" Target="https://www.kegg.jp/dbget-bin/www_bget?ko:K02533" TargetMode="External"/><Relationship Id="rId7522" Type="http://schemas.openxmlformats.org/officeDocument/2006/relationships/hyperlink" Target="https://www.kegg.jp/dbget-bin/www_bget?ko:" TargetMode="External"/><Relationship Id="rId986" Type="http://schemas.openxmlformats.org/officeDocument/2006/relationships/hyperlink" Target="https://www.kegg.jp/dbget-bin/www_bget?ko:" TargetMode="External"/><Relationship Id="rId2667" Type="http://schemas.openxmlformats.org/officeDocument/2006/relationships/hyperlink" Target="https://www.kegg.jp/kegg-bin/blastkoala_result_gene_list?id=fdcc166cff7cf902907463ff7eff1e42019cc537&amp;passwd=rLRQUz&amp;type=blastkoala&amp;code=user&amp;target=fig%7C1029756%2E3%2Epeg%2E889" TargetMode="External"/><Relationship Id="rId3718" Type="http://schemas.openxmlformats.org/officeDocument/2006/relationships/hyperlink" Target="https://www.kegg.jp/dbget-bin/www_bget?ko:" TargetMode="External"/><Relationship Id="rId5073" Type="http://schemas.openxmlformats.org/officeDocument/2006/relationships/hyperlink" Target="https://www.kegg.jp/kegg-bin/blastkoala_result_gene_list?id=fdcc166cff7cf902907463ff7eff1e42019cc537&amp;passwd=rLRQUz&amp;type=blastkoala&amp;code=user&amp;target=fig%7C1029756%2E3%2Epeg%2E1692" TargetMode="External"/><Relationship Id="rId6124" Type="http://schemas.openxmlformats.org/officeDocument/2006/relationships/hyperlink" Target="https://www.kegg.jp/dbget-bin/www_bget?ko:K03530" TargetMode="External"/><Relationship Id="rId9694" Type="http://schemas.openxmlformats.org/officeDocument/2006/relationships/hyperlink" Target="https://www.kegg.jp/dbget-bin/www_bget?ko:" TargetMode="External"/><Relationship Id="rId10503" Type="http://schemas.openxmlformats.org/officeDocument/2006/relationships/hyperlink" Target="https://www.kegg.jp/kegg-bin/blastkoala_result_gene_list?id=fdcc166cff7cf902907463ff7eff1e42019cc537&amp;passwd=rLRQUz&amp;type=blastkoala&amp;code=user&amp;target=fig%7C1029756%2E3%2Epeg%2E3502" TargetMode="External"/><Relationship Id="rId639" Type="http://schemas.openxmlformats.org/officeDocument/2006/relationships/hyperlink" Target="https://www.kegg.jp/dbget-bin/www_bget?ko:" TargetMode="External"/><Relationship Id="rId1269" Type="http://schemas.openxmlformats.org/officeDocument/2006/relationships/hyperlink" Target="https://www.kegg.jp/dbget-bin/www_bget?ko:K04751" TargetMode="External"/><Relationship Id="rId5140" Type="http://schemas.openxmlformats.org/officeDocument/2006/relationships/hyperlink" Target="https://www.kegg.jp/dbget-bin/www_bget?ko:K04075" TargetMode="External"/><Relationship Id="rId8296" Type="http://schemas.openxmlformats.org/officeDocument/2006/relationships/hyperlink" Target="https://www.kegg.jp/dbget-bin/www_bget?ko:" TargetMode="External"/><Relationship Id="rId9347" Type="http://schemas.openxmlformats.org/officeDocument/2006/relationships/hyperlink" Target="https://www.kegg.jp/dbget-bin/www_bget?ko:" TargetMode="External"/><Relationship Id="rId1683" Type="http://schemas.openxmlformats.org/officeDocument/2006/relationships/hyperlink" Target="https://www.kegg.jp/dbget-bin/www_bget?ko:" TargetMode="External"/><Relationship Id="rId2734" Type="http://schemas.openxmlformats.org/officeDocument/2006/relationships/hyperlink" Target="https://www.kegg.jp/dbget-bin/www_bget?ko:" TargetMode="External"/><Relationship Id="rId9761" Type="http://schemas.openxmlformats.org/officeDocument/2006/relationships/hyperlink" Target="https://www.kegg.jp/dbget-bin/www_bget?ko:K04755" TargetMode="External"/><Relationship Id="rId706" Type="http://schemas.openxmlformats.org/officeDocument/2006/relationships/hyperlink" Target="https://www.kegg.jp/kegg-bin/blastkoala_result_gene_list?id=fdcc166cff7cf902907463ff7eff1e42019cc537&amp;passwd=rLRQUz&amp;type=blastkoala&amp;code=user&amp;target=fig%7C1029756%2E3%2Epeg%2E236" TargetMode="External"/><Relationship Id="rId1336" Type="http://schemas.openxmlformats.org/officeDocument/2006/relationships/hyperlink" Target="https://www.kegg.jp/kegg-bin/blastkoala_result_gene_list?id=fdcc166cff7cf902907463ff7eff1e42019cc537&amp;passwd=rLRQUz&amp;type=blastkoala&amp;code=user&amp;target=fig%7C1029756%2E3%2Epeg%2E446" TargetMode="External"/><Relationship Id="rId1750" Type="http://schemas.openxmlformats.org/officeDocument/2006/relationships/hyperlink" Target="https://www.kegg.jp/kegg-bin/blastkoala_result_gene_list?id=fdcc166cff7cf902907463ff7eff1e42019cc537&amp;passwd=rLRQUz&amp;type=blastkoala&amp;code=user&amp;target=fig%7C1029756%2E3%2Epeg%2E584" TargetMode="External"/><Relationship Id="rId2801" Type="http://schemas.openxmlformats.org/officeDocument/2006/relationships/hyperlink" Target="https://www.kegg.jp/dbget-bin/www_bget?ko:" TargetMode="External"/><Relationship Id="rId5957" Type="http://schemas.openxmlformats.org/officeDocument/2006/relationships/hyperlink" Target="https://www.kegg.jp/dbget-bin/www_bget?ko:K03413" TargetMode="External"/><Relationship Id="rId8016" Type="http://schemas.openxmlformats.org/officeDocument/2006/relationships/hyperlink" Target="https://www.kegg.jp/kegg-bin/blastkoala_result_gene_list?id=fdcc166cff7cf902907463ff7eff1e42019cc537&amp;passwd=rLRQUz&amp;type=blastkoala&amp;code=user&amp;target=fig%7C1029756%2E3%2Epeg%2E2673" TargetMode="External"/><Relationship Id="rId8363" Type="http://schemas.openxmlformats.org/officeDocument/2006/relationships/hyperlink" Target="https://www.kegg.jp/dbget-bin/www_bget?ko:" TargetMode="External"/><Relationship Id="rId9414" Type="http://schemas.openxmlformats.org/officeDocument/2006/relationships/hyperlink" Target="https://www.kegg.jp/kegg-bin/blastkoala_result_gene_list?id=fdcc166cff7cf902907463ff7eff1e42019cc537&amp;passwd=rLRQUz&amp;type=blastkoala&amp;code=user&amp;target=fig%7C1029756%2E3%2Epeg%2E3139" TargetMode="External"/><Relationship Id="rId10293" Type="http://schemas.openxmlformats.org/officeDocument/2006/relationships/hyperlink" Target="https://www.kegg.jp/kegg-bin/blastkoala_result_gene_list?id=fdcc166cff7cf902907463ff7eff1e42019cc537&amp;passwd=rLRQUz&amp;type=blastkoala&amp;code=user&amp;target=fig%7C1029756%2E3%2Epeg%2E3432" TargetMode="External"/><Relationship Id="rId42" Type="http://schemas.openxmlformats.org/officeDocument/2006/relationships/hyperlink" Target="https://www.kegg.jp/dbget-bin/www_bget?ko:" TargetMode="External"/><Relationship Id="rId1403" Type="http://schemas.openxmlformats.org/officeDocument/2006/relationships/hyperlink" Target="https://www.kegg.jp/dbget-bin/www_bget?ko:K01902" TargetMode="External"/><Relationship Id="rId4559" Type="http://schemas.openxmlformats.org/officeDocument/2006/relationships/hyperlink" Target="https://www.kegg.jp/dbget-bin/www_bget?ko:" TargetMode="External"/><Relationship Id="rId4973" Type="http://schemas.openxmlformats.org/officeDocument/2006/relationships/hyperlink" Target="https://www.kegg.jp/dbget-bin/www_bget?ko:" TargetMode="External"/><Relationship Id="rId8430" Type="http://schemas.openxmlformats.org/officeDocument/2006/relationships/hyperlink" Target="https://www.kegg.jp/kegg-bin/blastkoala_result_gene_list?id=fdcc166cff7cf902907463ff7eff1e42019cc537&amp;passwd=rLRQUz&amp;type=blastkoala&amp;code=user&amp;target=fig%7C1029756%2E3%2Epeg%2E2811" TargetMode="External"/><Relationship Id="rId10360" Type="http://schemas.openxmlformats.org/officeDocument/2006/relationships/hyperlink" Target="https://www.kegg.jp/dbget-bin/www_bget?ko:" TargetMode="External"/><Relationship Id="rId3575" Type="http://schemas.openxmlformats.org/officeDocument/2006/relationships/hyperlink" Target="https://www.kegg.jp/dbget-bin/www_bget?ko:" TargetMode="External"/><Relationship Id="rId4626" Type="http://schemas.openxmlformats.org/officeDocument/2006/relationships/hyperlink" Target="https://www.kegg.jp/kegg-bin/blastkoala_result_gene_list?id=fdcc166cff7cf902907463ff7eff1e42019cc537&amp;passwd=rLRQUz&amp;type=blastkoala&amp;code=user&amp;target=fig%7C1029756%2E3%2Epeg%2E1543" TargetMode="External"/><Relationship Id="rId7032" Type="http://schemas.openxmlformats.org/officeDocument/2006/relationships/hyperlink" Target="https://www.kegg.jp/kegg-bin/blastkoala_result_gene_list?id=fdcc166cff7cf902907463ff7eff1e42019cc537&amp;passwd=rLRQUz&amp;type=blastkoala&amp;code=user&amp;target=fig%7C1029756%2E3%2Epeg%2E2345" TargetMode="External"/><Relationship Id="rId10013" Type="http://schemas.openxmlformats.org/officeDocument/2006/relationships/hyperlink" Target="https://www.kegg.jp/dbget-bin/www_bget?ko:" TargetMode="External"/><Relationship Id="rId496" Type="http://schemas.openxmlformats.org/officeDocument/2006/relationships/hyperlink" Target="https://www.kegg.jp/kegg-bin/blastkoala_result_gene_list?id=fdcc166cff7cf902907463ff7eff1e42019cc537&amp;passwd=rLRQUz&amp;type=blastkoala&amp;code=user&amp;target=fig%7C1029756%2E3%2Epeg%2E166" TargetMode="External"/><Relationship Id="rId2177" Type="http://schemas.openxmlformats.org/officeDocument/2006/relationships/hyperlink" Target="https://www.kegg.jp/dbget-bin/www_bget?ko:" TargetMode="External"/><Relationship Id="rId2591" Type="http://schemas.openxmlformats.org/officeDocument/2006/relationships/hyperlink" Target="https://www.kegg.jp/dbget-bin/www_bget?ko:" TargetMode="External"/><Relationship Id="rId3228" Type="http://schemas.openxmlformats.org/officeDocument/2006/relationships/hyperlink" Target="https://www.kegg.jp/kegg-bin/blastkoala_result_gene_list?id=fdcc166cff7cf902907463ff7eff1e42019cc537&amp;passwd=rLRQUz&amp;type=blastkoala&amp;code=user&amp;target=fig%7C1029756%2E3%2Epeg%2E1076" TargetMode="External"/><Relationship Id="rId3642" Type="http://schemas.openxmlformats.org/officeDocument/2006/relationships/hyperlink" Target="https://www.kegg.jp/kegg-bin/blastkoala_result_gene_list?id=fdcc166cff7cf902907463ff7eff1e42019cc537&amp;passwd=rLRQUz&amp;type=blastkoala&amp;code=user&amp;target=fig%7C1029756%2E3%2Epeg%2E1215" TargetMode="External"/><Relationship Id="rId6798" Type="http://schemas.openxmlformats.org/officeDocument/2006/relationships/hyperlink" Target="https://www.kegg.jp/kegg-bin/blastkoala_result_gene_list?id=fdcc166cff7cf902907463ff7eff1e42019cc537&amp;passwd=rLRQUz&amp;type=blastkoala&amp;code=user&amp;target=fig%7C1029756%2E3%2Epeg%2E2267" TargetMode="External"/><Relationship Id="rId7849" Type="http://schemas.openxmlformats.org/officeDocument/2006/relationships/hyperlink" Target="https://www.kegg.jp/dbget-bin/www_bget?ko:" TargetMode="External"/><Relationship Id="rId149" Type="http://schemas.openxmlformats.org/officeDocument/2006/relationships/hyperlink" Target="https://www.kegg.jp/dbget-bin/www_bget?ko:K00790" TargetMode="External"/><Relationship Id="rId563" Type="http://schemas.openxmlformats.org/officeDocument/2006/relationships/hyperlink" Target="https://www.kegg.jp/dbget-bin/www_bget?ko:" TargetMode="External"/><Relationship Id="rId1193" Type="http://schemas.openxmlformats.org/officeDocument/2006/relationships/hyperlink" Target="https://www.kegg.jp/dbget-bin/www_bget?ko:K00052" TargetMode="External"/><Relationship Id="rId2244" Type="http://schemas.openxmlformats.org/officeDocument/2006/relationships/hyperlink" Target="https://www.kegg.jp/kegg-bin/blastkoala_result_gene_list?id=fdcc166cff7cf902907463ff7eff1e42019cc537&amp;passwd=rLRQUz&amp;type=blastkoala&amp;code=user&amp;target=fig%7C1029756%2E3%2Epeg%2E748" TargetMode="External"/><Relationship Id="rId9271" Type="http://schemas.openxmlformats.org/officeDocument/2006/relationships/hyperlink" Target="https://www.kegg.jp/dbget-bin/www_bget?ko:K01866" TargetMode="External"/><Relationship Id="rId216" Type="http://schemas.openxmlformats.org/officeDocument/2006/relationships/hyperlink" Target="https://www.kegg.jp/dbget-bin/www_bget?ko:" TargetMode="External"/><Relationship Id="rId1260" Type="http://schemas.openxmlformats.org/officeDocument/2006/relationships/hyperlink" Target="https://www.kegg.jp/dbget-bin/www_bget?ko:" TargetMode="External"/><Relationship Id="rId6865" Type="http://schemas.openxmlformats.org/officeDocument/2006/relationships/hyperlink" Target="https://www.kegg.jp/dbget-bin/www_bget?ko:" TargetMode="External"/><Relationship Id="rId7916" Type="http://schemas.openxmlformats.org/officeDocument/2006/relationships/hyperlink" Target="https://www.kegg.jp/dbget-bin/www_bget?ko:" TargetMode="External"/><Relationship Id="rId630" Type="http://schemas.openxmlformats.org/officeDocument/2006/relationships/hyperlink" Target="https://www.kegg.jp/dbget-bin/www_bget?ko:" TargetMode="External"/><Relationship Id="rId2311" Type="http://schemas.openxmlformats.org/officeDocument/2006/relationships/hyperlink" Target="https://www.kegg.jp/dbget-bin/www_bget?ko:K07460" TargetMode="External"/><Relationship Id="rId4069" Type="http://schemas.openxmlformats.org/officeDocument/2006/relationships/hyperlink" Target="https://www.kegg.jp/dbget-bin/www_bget?ko:K01166" TargetMode="External"/><Relationship Id="rId5467" Type="http://schemas.openxmlformats.org/officeDocument/2006/relationships/hyperlink" Target="https://www.kegg.jp/dbget-bin/www_bget?ko:K11607" TargetMode="External"/><Relationship Id="rId5881" Type="http://schemas.openxmlformats.org/officeDocument/2006/relationships/hyperlink" Target="https://www.kegg.jp/dbget-bin/www_bget?ko:K06213" TargetMode="External"/><Relationship Id="rId6518" Type="http://schemas.openxmlformats.org/officeDocument/2006/relationships/hyperlink" Target="https://www.kegg.jp/dbget-bin/www_bget?ko:" TargetMode="External"/><Relationship Id="rId6932" Type="http://schemas.openxmlformats.org/officeDocument/2006/relationships/hyperlink" Target="https://www.kegg.jp/dbget-bin/www_bget?ko:" TargetMode="External"/><Relationship Id="rId4483" Type="http://schemas.openxmlformats.org/officeDocument/2006/relationships/hyperlink" Target="https://www.kegg.jp/dbget-bin/www_bget?ko:K03182" TargetMode="External"/><Relationship Id="rId5534" Type="http://schemas.openxmlformats.org/officeDocument/2006/relationships/hyperlink" Target="https://www.kegg.jp/dbget-bin/www_bget?ko:K11177" TargetMode="External"/><Relationship Id="rId3085" Type="http://schemas.openxmlformats.org/officeDocument/2006/relationships/hyperlink" Target="https://www.kegg.jp/dbget-bin/www_bget?ko:K01524" TargetMode="External"/><Relationship Id="rId4136" Type="http://schemas.openxmlformats.org/officeDocument/2006/relationships/hyperlink" Target="https://www.kegg.jp/dbget-bin/www_bget?ko:K03497" TargetMode="External"/><Relationship Id="rId4550" Type="http://schemas.openxmlformats.org/officeDocument/2006/relationships/hyperlink" Target="https://www.kegg.jp/dbget-bin/www_bget?ko:" TargetMode="External"/><Relationship Id="rId5601" Type="http://schemas.openxmlformats.org/officeDocument/2006/relationships/hyperlink" Target="https://www.kegg.jp/kegg-bin/blastkoala_result_gene_list?id=fdcc166cff7cf902907463ff7eff1e42019cc537&amp;passwd=rLRQUz&amp;type=blastkoala&amp;code=user&amp;target=fig%7C1029756%2E3%2Epeg%2E1868" TargetMode="External"/><Relationship Id="rId8757" Type="http://schemas.openxmlformats.org/officeDocument/2006/relationships/hyperlink" Target="https://www.kegg.jp/kegg-bin/blastkoala_result_gene_list?id=fdcc166cff7cf902907463ff7eff1e42019cc537&amp;passwd=rLRQUz&amp;type=blastkoala&amp;code=user&amp;target=fig%7C1029756%2E3%2Epeg%2E2920" TargetMode="External"/><Relationship Id="rId9808" Type="http://schemas.openxmlformats.org/officeDocument/2006/relationships/hyperlink" Target="https://www.kegg.jp/dbget-bin/www_bget?ko:" TargetMode="External"/><Relationship Id="rId3152" Type="http://schemas.openxmlformats.org/officeDocument/2006/relationships/hyperlink" Target="https://www.kegg.jp/dbget-bin/www_bget?ko:" TargetMode="External"/><Relationship Id="rId4203" Type="http://schemas.openxmlformats.org/officeDocument/2006/relationships/hyperlink" Target="https://www.kegg.jp/kegg-bin/blastkoala_result_gene_list?id=fdcc166cff7cf902907463ff7eff1e42019cc537&amp;passwd=rLRQUz&amp;type=blastkoala&amp;code=user&amp;target=fig%7C1029756%2E3%2Epeg%2E1402" TargetMode="External"/><Relationship Id="rId7359" Type="http://schemas.openxmlformats.org/officeDocument/2006/relationships/hyperlink" Target="https://www.kegg.jp/kegg-bin/blastkoala_result_gene_list?id=fdcc166cff7cf902907463ff7eff1e42019cc537&amp;passwd=rLRQUz&amp;type=blastkoala&amp;code=user&amp;target=fig%7C1029756%2E3%2Epeg%2E2454" TargetMode="External"/><Relationship Id="rId7773" Type="http://schemas.openxmlformats.org/officeDocument/2006/relationships/hyperlink" Target="https://www.kegg.jp/kegg-bin/blastkoala_result_gene_list?id=fdcc166cff7cf902907463ff7eff1e42019cc537&amp;passwd=rLRQUz&amp;type=blastkoala&amp;code=user&amp;target=fig%7C1029756%2E3%2Epeg%2E2592" TargetMode="External"/><Relationship Id="rId8824" Type="http://schemas.openxmlformats.org/officeDocument/2006/relationships/hyperlink" Target="https://www.kegg.jp/dbget-bin/www_bget?ko:K01740" TargetMode="External"/><Relationship Id="rId6375" Type="http://schemas.openxmlformats.org/officeDocument/2006/relationships/hyperlink" Target="https://www.kegg.jp/kegg-bin/blastkoala_result_gene_list?id=fdcc166cff7cf902907463ff7eff1e42019cc537&amp;passwd=rLRQUz&amp;type=blastkoala&amp;code=user&amp;target=fig%7C1029756%2E3%2Epeg%2E2126" TargetMode="External"/><Relationship Id="rId7426" Type="http://schemas.openxmlformats.org/officeDocument/2006/relationships/hyperlink" Target="https://www.kegg.jp/dbget-bin/www_bget?ko:" TargetMode="External"/><Relationship Id="rId140" Type="http://schemas.openxmlformats.org/officeDocument/2006/relationships/hyperlink" Target="https://www.kegg.jp/dbget-bin/www_bget?ko:" TargetMode="External"/><Relationship Id="rId3969" Type="http://schemas.openxmlformats.org/officeDocument/2006/relationships/hyperlink" Target="https://www.kegg.jp/kegg-bin/blastkoala_result_gene_list?id=fdcc166cff7cf902907463ff7eff1e42019cc537&amp;passwd=rLRQUz&amp;type=blastkoala&amp;code=user&amp;target=fig%7C1029756%2E3%2Epeg%2E1324" TargetMode="External"/><Relationship Id="rId5391" Type="http://schemas.openxmlformats.org/officeDocument/2006/relationships/hyperlink" Target="https://www.kegg.jp/kegg-bin/blastkoala_result_gene_list?id=fdcc166cff7cf902907463ff7eff1e42019cc537&amp;passwd=rLRQUz&amp;type=blastkoala&amp;code=user&amp;target=fig%7C1029756%2E3%2Epeg%2E1798" TargetMode="External"/><Relationship Id="rId6028" Type="http://schemas.openxmlformats.org/officeDocument/2006/relationships/hyperlink" Target="https://www.kegg.jp/dbget-bin/www_bget?ko:" TargetMode="External"/><Relationship Id="rId7840" Type="http://schemas.openxmlformats.org/officeDocument/2006/relationships/hyperlink" Target="https://www.kegg.jp/dbget-bin/www_bget?ko:K07051" TargetMode="External"/><Relationship Id="rId9598" Type="http://schemas.openxmlformats.org/officeDocument/2006/relationships/hyperlink" Target="https://www.kegg.jp/dbget-bin/www_bget?ko:K06915" TargetMode="External"/><Relationship Id="rId10407" Type="http://schemas.openxmlformats.org/officeDocument/2006/relationships/hyperlink" Target="https://www.kegg.jp/kegg-bin/blastkoala_result_gene_list?id=fdcc166cff7cf902907463ff7eff1e42019cc537&amp;passwd=rLRQUz&amp;type=blastkoala&amp;code=user&amp;target=fig%7C1029756%2E3%2Epeg%2E3470" TargetMode="External"/><Relationship Id="rId6" Type="http://schemas.openxmlformats.org/officeDocument/2006/relationships/hyperlink" Target="https://www.kegg.jp/dbget-bin/www_bget?ko:" TargetMode="External"/><Relationship Id="rId2985" Type="http://schemas.openxmlformats.org/officeDocument/2006/relationships/hyperlink" Target="https://www.kegg.jp/kegg-bin/blastkoala_result_gene_list?id=fdcc166cff7cf902907463ff7eff1e42019cc537&amp;passwd=rLRQUz&amp;type=blastkoala&amp;code=user&amp;target=fig%7C1029756%2E3%2Epeg%2E995" TargetMode="External"/><Relationship Id="rId5044" Type="http://schemas.openxmlformats.org/officeDocument/2006/relationships/hyperlink" Target="https://www.kegg.jp/dbget-bin/www_bget?ko:K07126" TargetMode="External"/><Relationship Id="rId6442" Type="http://schemas.openxmlformats.org/officeDocument/2006/relationships/hyperlink" Target="https://www.kegg.jp/dbget-bin/www_bget?ko:" TargetMode="External"/><Relationship Id="rId957" Type="http://schemas.openxmlformats.org/officeDocument/2006/relationships/hyperlink" Target="https://www.kegg.jp/dbget-bin/www_bget?ko:" TargetMode="External"/><Relationship Id="rId1587" Type="http://schemas.openxmlformats.org/officeDocument/2006/relationships/hyperlink" Target="https://www.kegg.jp/dbget-bin/www_bget?ko:K00812" TargetMode="External"/><Relationship Id="rId2638" Type="http://schemas.openxmlformats.org/officeDocument/2006/relationships/hyperlink" Target="https://www.kegg.jp/dbget-bin/www_bget?ko:" TargetMode="External"/><Relationship Id="rId9665" Type="http://schemas.openxmlformats.org/officeDocument/2006/relationships/hyperlink" Target="https://www.kegg.jp/dbget-bin/www_bget?ko:" TargetMode="External"/><Relationship Id="rId1654" Type="http://schemas.openxmlformats.org/officeDocument/2006/relationships/hyperlink" Target="https://www.kegg.jp/kegg-bin/blastkoala_result_gene_list?id=fdcc166cff7cf902907463ff7eff1e42019cc537&amp;passwd=rLRQUz&amp;type=blastkoala&amp;code=user&amp;target=fig%7C1029756%2E3%2Epeg%2E552" TargetMode="External"/><Relationship Id="rId2705" Type="http://schemas.openxmlformats.org/officeDocument/2006/relationships/hyperlink" Target="https://www.kegg.jp/dbget-bin/www_bget?ko:" TargetMode="External"/><Relationship Id="rId4060" Type="http://schemas.openxmlformats.org/officeDocument/2006/relationships/hyperlink" Target="https://www.kegg.jp/dbget-bin/www_bget?ko:" TargetMode="External"/><Relationship Id="rId5111" Type="http://schemas.openxmlformats.org/officeDocument/2006/relationships/hyperlink" Target="https://www.kegg.jp/dbget-bin/www_bget?ko:" TargetMode="External"/><Relationship Id="rId8267" Type="http://schemas.openxmlformats.org/officeDocument/2006/relationships/hyperlink" Target="https://www.kegg.jp/dbget-bin/www_bget?ko:K00287" TargetMode="External"/><Relationship Id="rId8681" Type="http://schemas.openxmlformats.org/officeDocument/2006/relationships/hyperlink" Target="https://www.kegg.jp/dbget-bin/www_bget?ko:" TargetMode="External"/><Relationship Id="rId9318" Type="http://schemas.openxmlformats.org/officeDocument/2006/relationships/hyperlink" Target="https://www.kegg.jp/kegg-bin/blastkoala_result_gene_list?id=fdcc166cff7cf902907463ff7eff1e42019cc537&amp;passwd=rLRQUz&amp;type=blastkoala&amp;code=user&amp;target=fig%7C1029756%2E3%2Epeg%2E3107" TargetMode="External"/><Relationship Id="rId9732" Type="http://schemas.openxmlformats.org/officeDocument/2006/relationships/hyperlink" Target="https://www.kegg.jp/kegg-bin/blastkoala_result_gene_list?id=fdcc166cff7cf902907463ff7eff1e42019cc537&amp;passwd=rLRQUz&amp;type=blastkoala&amp;code=user&amp;target=fig%7C1029756%2E3%2Epeg%2E3245" TargetMode="External"/><Relationship Id="rId10197" Type="http://schemas.openxmlformats.org/officeDocument/2006/relationships/hyperlink" Target="https://www.kegg.jp/kegg-bin/blastkoala_result_gene_list?id=fdcc166cff7cf902907463ff7eff1e42019cc537&amp;passwd=rLRQUz&amp;type=blastkoala&amp;code=user&amp;target=fig%7C1029756%2E3%2Epeg%2E3400" TargetMode="External"/><Relationship Id="rId1307" Type="http://schemas.openxmlformats.org/officeDocument/2006/relationships/hyperlink" Target="https://www.kegg.jp/dbget-bin/www_bget?ko:" TargetMode="External"/><Relationship Id="rId1721" Type="http://schemas.openxmlformats.org/officeDocument/2006/relationships/hyperlink" Target="https://www.kegg.jp/dbget-bin/www_bget?ko:" TargetMode="External"/><Relationship Id="rId4877" Type="http://schemas.openxmlformats.org/officeDocument/2006/relationships/hyperlink" Target="https://www.kegg.jp/dbget-bin/www_bget?ko:K12279" TargetMode="External"/><Relationship Id="rId5928" Type="http://schemas.openxmlformats.org/officeDocument/2006/relationships/hyperlink" Target="https://www.kegg.jp/kegg-bin/blastkoala_result_gene_list?id=fdcc166cff7cf902907463ff7eff1e42019cc537&amp;passwd=rLRQUz&amp;type=blastkoala&amp;code=user&amp;target=fig%7C1029756%2E3%2Epeg%2E1977" TargetMode="External"/><Relationship Id="rId7283" Type="http://schemas.openxmlformats.org/officeDocument/2006/relationships/hyperlink" Target="https://www.kegg.jp/dbget-bin/www_bget?ko:" TargetMode="External"/><Relationship Id="rId8334" Type="http://schemas.openxmlformats.org/officeDocument/2006/relationships/hyperlink" Target="https://www.kegg.jp/kegg-bin/blastkoala_result_gene_list?id=fdcc166cff7cf902907463ff7eff1e42019cc537&amp;passwd=rLRQUz&amp;type=blastkoala&amp;code=user&amp;target=fig%7C1029756%2E3%2Epeg%2E2779" TargetMode="External"/><Relationship Id="rId10264" Type="http://schemas.openxmlformats.org/officeDocument/2006/relationships/hyperlink" Target="https://www.kegg.jp/dbget-bin/www_bget?ko:" TargetMode="External"/><Relationship Id="rId13" Type="http://schemas.openxmlformats.org/officeDocument/2006/relationships/hyperlink" Target="https://www.kegg.jp/kegg-bin/blastkoala_result_gene_list?id=fdcc166cff7cf902907463ff7eff1e42019cc537&amp;passwd=rLRQUz&amp;type=blastkoala&amp;code=user&amp;target=fig%7C1029756%2E3%2Epeg%2E5" TargetMode="External"/><Relationship Id="rId3479" Type="http://schemas.openxmlformats.org/officeDocument/2006/relationships/hyperlink" Target="https://www.kegg.jp/dbget-bin/www_bget?ko:" TargetMode="External"/><Relationship Id="rId7350" Type="http://schemas.openxmlformats.org/officeDocument/2006/relationships/hyperlink" Target="https://www.kegg.jp/kegg-bin/blastkoala_result_gene_list?id=fdcc166cff7cf902907463ff7eff1e42019cc537&amp;passwd=rLRQUz&amp;type=blastkoala&amp;code=user&amp;target=fig%7C1029756%2E3%2Epeg%2E2451" TargetMode="External"/><Relationship Id="rId8401" Type="http://schemas.openxmlformats.org/officeDocument/2006/relationships/hyperlink" Target="https://www.kegg.jp/dbget-bin/www_bget?ko:" TargetMode="External"/><Relationship Id="rId2495" Type="http://schemas.openxmlformats.org/officeDocument/2006/relationships/hyperlink" Target="https://www.kegg.jp/dbget-bin/www_bget?ko:" TargetMode="External"/><Relationship Id="rId3893" Type="http://schemas.openxmlformats.org/officeDocument/2006/relationships/hyperlink" Target="https://www.kegg.jp/dbget-bin/www_bget?ko:K00655" TargetMode="External"/><Relationship Id="rId4944" Type="http://schemas.openxmlformats.org/officeDocument/2006/relationships/hyperlink" Target="https://www.kegg.jp/kegg-bin/blastkoala_result_gene_list?id=fdcc166cff7cf902907463ff7eff1e42019cc537&amp;passwd=rLRQUz&amp;type=blastkoala&amp;code=user&amp;target=fig%7C1029756%2E3%2Epeg%2E1649" TargetMode="External"/><Relationship Id="rId7003" Type="http://schemas.openxmlformats.org/officeDocument/2006/relationships/hyperlink" Target="https://www.kegg.jp/dbget-bin/www_bget?ko:K17226" TargetMode="External"/><Relationship Id="rId10331" Type="http://schemas.openxmlformats.org/officeDocument/2006/relationships/hyperlink" Target="https://www.kegg.jp/dbget-bin/www_bget?ko:" TargetMode="External"/><Relationship Id="rId467" Type="http://schemas.openxmlformats.org/officeDocument/2006/relationships/hyperlink" Target="https://www.kegg.jp/dbget-bin/www_bget?ko:K13583" TargetMode="External"/><Relationship Id="rId1097" Type="http://schemas.openxmlformats.org/officeDocument/2006/relationships/hyperlink" Target="https://www.kegg.jp/dbget-bin/www_bget?ko:K02193" TargetMode="External"/><Relationship Id="rId2148" Type="http://schemas.openxmlformats.org/officeDocument/2006/relationships/hyperlink" Target="https://www.kegg.jp/kegg-bin/blastkoala_result_gene_list?id=fdcc166cff7cf902907463ff7eff1e42019cc537&amp;passwd=rLRQUz&amp;type=blastkoala&amp;code=user&amp;target=fig%7C1029756%2E3%2Epeg%2E716" TargetMode="External"/><Relationship Id="rId3546" Type="http://schemas.openxmlformats.org/officeDocument/2006/relationships/hyperlink" Target="https://www.kegg.jp/kegg-bin/blastkoala_result_gene_list?id=fdcc166cff7cf902907463ff7eff1e42019cc537&amp;passwd=rLRQUz&amp;type=blastkoala&amp;code=user&amp;target=fig%7C1029756%2E3%2Epeg%2E1182" TargetMode="External"/><Relationship Id="rId3960" Type="http://schemas.openxmlformats.org/officeDocument/2006/relationships/hyperlink" Target="https://www.kegg.jp/kegg-bin/blastkoala_result_gene_list?id=fdcc166cff7cf902907463ff7eff1e42019cc537&amp;passwd=rLRQUz&amp;type=blastkoala&amp;code=user&amp;target=fig%7C1029756%2E3%2Epeg%2E1321" TargetMode="External"/><Relationship Id="rId9175" Type="http://schemas.openxmlformats.org/officeDocument/2006/relationships/hyperlink" Target="https://www.kegg.jp/dbget-bin/www_bget?ko:" TargetMode="External"/><Relationship Id="rId881" Type="http://schemas.openxmlformats.org/officeDocument/2006/relationships/hyperlink" Target="https://www.kegg.jp/dbget-bin/www_bget?ko:" TargetMode="External"/><Relationship Id="rId2562" Type="http://schemas.openxmlformats.org/officeDocument/2006/relationships/hyperlink" Target="https://www.kegg.jp/kegg-bin/blastkoala_result_gene_list?id=fdcc166cff7cf902907463ff7eff1e42019cc537&amp;passwd=rLRQUz&amp;type=blastkoala&amp;code=user&amp;target=fig%7C1029756%2E3%2Epeg%2E854" TargetMode="External"/><Relationship Id="rId3613" Type="http://schemas.openxmlformats.org/officeDocument/2006/relationships/hyperlink" Target="https://www.kegg.jp/dbget-bin/www_bget?ko:" TargetMode="External"/><Relationship Id="rId6769" Type="http://schemas.openxmlformats.org/officeDocument/2006/relationships/hyperlink" Target="https://www.kegg.jp/dbget-bin/www_bget?ko:" TargetMode="External"/><Relationship Id="rId534" Type="http://schemas.openxmlformats.org/officeDocument/2006/relationships/hyperlink" Target="https://www.kegg.jp/dbget-bin/www_bget?ko:" TargetMode="External"/><Relationship Id="rId1164" Type="http://schemas.openxmlformats.org/officeDocument/2006/relationships/hyperlink" Target="https://www.kegg.jp/dbget-bin/www_bget?ko:" TargetMode="External"/><Relationship Id="rId2215" Type="http://schemas.openxmlformats.org/officeDocument/2006/relationships/hyperlink" Target="https://www.kegg.jp/dbget-bin/www_bget?ko:" TargetMode="External"/><Relationship Id="rId5785" Type="http://schemas.openxmlformats.org/officeDocument/2006/relationships/hyperlink" Target="https://www.kegg.jp/dbget-bin/www_bget?ko:" TargetMode="External"/><Relationship Id="rId6836" Type="http://schemas.openxmlformats.org/officeDocument/2006/relationships/hyperlink" Target="https://www.kegg.jp/dbget-bin/www_bget?ko:" TargetMode="External"/><Relationship Id="rId8191" Type="http://schemas.openxmlformats.org/officeDocument/2006/relationships/hyperlink" Target="https://www.kegg.jp/dbget-bin/www_bget?ko:K00262" TargetMode="External"/><Relationship Id="rId9242" Type="http://schemas.openxmlformats.org/officeDocument/2006/relationships/hyperlink" Target="https://www.kegg.jp/dbget-bin/www_bget?ko:" TargetMode="External"/><Relationship Id="rId601" Type="http://schemas.openxmlformats.org/officeDocument/2006/relationships/hyperlink" Target="https://www.kegg.jp/kegg-bin/blastkoala_result_gene_list?id=fdcc166cff7cf902907463ff7eff1e42019cc537&amp;passwd=rLRQUz&amp;type=blastkoala&amp;code=user&amp;target=fig%7C1029756%2E3%2Epeg%2E201" TargetMode="External"/><Relationship Id="rId1231" Type="http://schemas.openxmlformats.org/officeDocument/2006/relationships/hyperlink" Target="https://www.kegg.jp/kegg-bin/blastkoala_result_gene_list?id=fdcc166cff7cf902907463ff7eff1e42019cc537&amp;passwd=rLRQUz&amp;type=blastkoala&amp;code=user&amp;target=fig%7C1029756%2E3%2Epeg%2E411" TargetMode="External"/><Relationship Id="rId4387" Type="http://schemas.openxmlformats.org/officeDocument/2006/relationships/hyperlink" Target="https://www.kegg.jp/dbget-bin/www_bget?ko:K16092" TargetMode="External"/><Relationship Id="rId5438" Type="http://schemas.openxmlformats.org/officeDocument/2006/relationships/hyperlink" Target="https://www.kegg.jp/dbget-bin/www_bget?ko:" TargetMode="External"/><Relationship Id="rId5852" Type="http://schemas.openxmlformats.org/officeDocument/2006/relationships/hyperlink" Target="https://www.kegg.jp/dbget-bin/www_bget?ko:" TargetMode="External"/><Relationship Id="rId4454" Type="http://schemas.openxmlformats.org/officeDocument/2006/relationships/hyperlink" Target="https://www.kegg.jp/dbget-bin/www_bget?ko:" TargetMode="External"/><Relationship Id="rId5505" Type="http://schemas.openxmlformats.org/officeDocument/2006/relationships/hyperlink" Target="https://www.kegg.jp/kegg-bin/blastkoala_result_gene_list?id=fdcc166cff7cf902907463ff7eff1e42019cc537&amp;passwd=rLRQUz&amp;type=blastkoala&amp;code=user&amp;target=fig%7C1029756%2E3%2Epeg%2E1836" TargetMode="External"/><Relationship Id="rId6903" Type="http://schemas.openxmlformats.org/officeDocument/2006/relationships/hyperlink" Target="https://www.kegg.jp/kegg-bin/blastkoala_result_gene_list?id=fdcc166cff7cf902907463ff7eff1e42019cc537&amp;passwd=rLRQUz&amp;type=blastkoala&amp;code=user&amp;target=fig%7C1029756%2E3%2Epeg%2E2302" TargetMode="External"/><Relationship Id="rId3056" Type="http://schemas.openxmlformats.org/officeDocument/2006/relationships/hyperlink" Target="https://www.kegg.jp/dbget-bin/www_bget?ko:" TargetMode="External"/><Relationship Id="rId3470" Type="http://schemas.openxmlformats.org/officeDocument/2006/relationships/hyperlink" Target="https://www.kegg.jp/dbget-bin/www_bget?ko:K04335" TargetMode="External"/><Relationship Id="rId4107" Type="http://schemas.openxmlformats.org/officeDocument/2006/relationships/hyperlink" Target="https://www.kegg.jp/kegg-bin/blastkoala_result_gene_list?id=fdcc166cff7cf902907463ff7eff1e42019cc537&amp;passwd=rLRQUz&amp;type=blastkoala&amp;code=user&amp;target=fig%7C1029756%2E3%2Epeg%2E1370" TargetMode="External"/><Relationship Id="rId391" Type="http://schemas.openxmlformats.org/officeDocument/2006/relationships/hyperlink" Target="https://www.kegg.jp/kegg-bin/blastkoala_result_gene_list?id=fdcc166cff7cf902907463ff7eff1e42019cc537&amp;passwd=rLRQUz&amp;type=blastkoala&amp;code=user&amp;target=fig%7C1029756%2E3%2Epeg%2E131" TargetMode="External"/><Relationship Id="rId2072" Type="http://schemas.openxmlformats.org/officeDocument/2006/relationships/hyperlink" Target="https://www.kegg.jp/dbget-bin/www_bget?ko:" TargetMode="External"/><Relationship Id="rId3123" Type="http://schemas.openxmlformats.org/officeDocument/2006/relationships/hyperlink" Target="https://www.kegg.jp/kegg-bin/blastkoala_result_gene_list?id=fdcc166cff7cf902907463ff7eff1e42019cc537&amp;passwd=rLRQUz&amp;type=blastkoala&amp;code=user&amp;target=fig%7C1029756%2E3%2Epeg%2E1041" TargetMode="External"/><Relationship Id="rId4521" Type="http://schemas.openxmlformats.org/officeDocument/2006/relationships/hyperlink" Target="https://www.kegg.jp/kegg-bin/blastkoala_result_gene_list?id=fdcc166cff7cf902907463ff7eff1e42019cc537&amp;passwd=rLRQUz&amp;type=blastkoala&amp;code=user&amp;target=fig%7C1029756%2E3%2Epeg%2E1508" TargetMode="External"/><Relationship Id="rId6279" Type="http://schemas.openxmlformats.org/officeDocument/2006/relationships/hyperlink" Target="https://www.kegg.jp/kegg-bin/blastkoala_result_gene_list?id=fdcc166cff7cf902907463ff7eff1e42019cc537&amp;passwd=rLRQUz&amp;type=blastkoala&amp;code=user&amp;target=fig%7C1029756%2E3%2Epeg%2E2094" TargetMode="External"/><Relationship Id="rId7677" Type="http://schemas.openxmlformats.org/officeDocument/2006/relationships/hyperlink" Target="https://www.kegg.jp/kegg-bin/blastkoala_result_gene_list?id=fdcc166cff7cf902907463ff7eff1e42019cc537&amp;passwd=rLRQUz&amp;type=blastkoala&amp;code=user&amp;target=fig%7C1029756%2E3%2Epeg%2E2560" TargetMode="External"/><Relationship Id="rId8728" Type="http://schemas.openxmlformats.org/officeDocument/2006/relationships/hyperlink" Target="https://www.kegg.jp/dbget-bin/www_bget?ko:" TargetMode="External"/><Relationship Id="rId6693" Type="http://schemas.openxmlformats.org/officeDocument/2006/relationships/hyperlink" Target="https://www.kegg.jp/kegg-bin/blastkoala_result_gene_list?id=fdcc166cff7cf902907463ff7eff1e42019cc537&amp;passwd=rLRQUz&amp;type=blastkoala&amp;code=user&amp;target=fig%7C1029756%2E3%2Epeg%2E2232" TargetMode="External"/><Relationship Id="rId7744" Type="http://schemas.openxmlformats.org/officeDocument/2006/relationships/hyperlink" Target="https://www.kegg.jp/dbget-bin/www_bget?ko:K00138" TargetMode="External"/><Relationship Id="rId2889" Type="http://schemas.openxmlformats.org/officeDocument/2006/relationships/hyperlink" Target="https://www.kegg.jp/kegg-bin/blastkoala_result_gene_list?id=fdcc166cff7cf902907463ff7eff1e42019cc537&amp;passwd=rLRQUz&amp;type=blastkoala&amp;code=user&amp;target=fig%7C1029756%2E3%2Epeg%2E963" TargetMode="External"/><Relationship Id="rId5295" Type="http://schemas.openxmlformats.org/officeDocument/2006/relationships/hyperlink" Target="https://www.kegg.jp/kegg-bin/blastkoala_result_gene_list?id=fdcc166cff7cf902907463ff7eff1e42019cc537&amp;passwd=rLRQUz&amp;type=blastkoala&amp;code=user&amp;target=fig%7C1029756%2E3%2Epeg%2E1766" TargetMode="External"/><Relationship Id="rId6346" Type="http://schemas.openxmlformats.org/officeDocument/2006/relationships/hyperlink" Target="https://www.kegg.jp/dbget-bin/www_bget?ko:K11076" TargetMode="External"/><Relationship Id="rId6760" Type="http://schemas.openxmlformats.org/officeDocument/2006/relationships/hyperlink" Target="https://www.kegg.jp/dbget-bin/www_bget?ko:K03088" TargetMode="External"/><Relationship Id="rId7811" Type="http://schemas.openxmlformats.org/officeDocument/2006/relationships/hyperlink" Target="https://www.kegg.jp/dbget-bin/www_bget?ko:" TargetMode="External"/><Relationship Id="rId111" Type="http://schemas.openxmlformats.org/officeDocument/2006/relationships/hyperlink" Target="https://www.kegg.jp/dbget-bin/www_bget?ko:K04044" TargetMode="External"/><Relationship Id="rId2956" Type="http://schemas.openxmlformats.org/officeDocument/2006/relationships/hyperlink" Target="https://www.kegg.jp/dbget-bin/www_bget?ko:" TargetMode="External"/><Relationship Id="rId5362" Type="http://schemas.openxmlformats.org/officeDocument/2006/relationships/hyperlink" Target="https://www.kegg.jp/dbget-bin/www_bget?ko:" TargetMode="External"/><Relationship Id="rId6413" Type="http://schemas.openxmlformats.org/officeDocument/2006/relationships/hyperlink" Target="https://www.kegg.jp/dbget-bin/www_bget?ko:" TargetMode="External"/><Relationship Id="rId9569" Type="http://schemas.openxmlformats.org/officeDocument/2006/relationships/hyperlink" Target="https://www.kegg.jp/dbget-bin/www_bget?ko:" TargetMode="External"/><Relationship Id="rId9983" Type="http://schemas.openxmlformats.org/officeDocument/2006/relationships/hyperlink" Target="https://www.kegg.jp/dbget-bin/www_bget?ko:" TargetMode="External"/><Relationship Id="rId928" Type="http://schemas.openxmlformats.org/officeDocument/2006/relationships/hyperlink" Target="https://www.kegg.jp/kegg-bin/blastkoala_result_gene_list?id=fdcc166cff7cf902907463ff7eff1e42019cc537&amp;passwd=rLRQUz&amp;type=blastkoala&amp;code=user&amp;target=fig%7C1029756%2E3%2Epeg%2E310" TargetMode="External"/><Relationship Id="rId1558" Type="http://schemas.openxmlformats.org/officeDocument/2006/relationships/hyperlink" Target="https://www.kegg.jp/kegg-bin/blastkoala_result_gene_list?id=fdcc166cff7cf902907463ff7eff1e42019cc537&amp;passwd=rLRQUz&amp;type=blastkoala&amp;code=user&amp;target=fig%7C1029756%2E3%2Epeg%2E520" TargetMode="External"/><Relationship Id="rId2609" Type="http://schemas.openxmlformats.org/officeDocument/2006/relationships/hyperlink" Target="https://www.kegg.jp/dbget-bin/www_bget?ko:" TargetMode="External"/><Relationship Id="rId5015" Type="http://schemas.openxmlformats.org/officeDocument/2006/relationships/hyperlink" Target="https://www.kegg.jp/dbget-bin/www_bget?ko:" TargetMode="External"/><Relationship Id="rId8585" Type="http://schemas.openxmlformats.org/officeDocument/2006/relationships/hyperlink" Target="https://www.kegg.jp/dbget-bin/www_bget?ko:" TargetMode="External"/><Relationship Id="rId9636" Type="http://schemas.openxmlformats.org/officeDocument/2006/relationships/hyperlink" Target="https://www.kegg.jp/kegg-bin/blastkoala_result_gene_list?id=fdcc166cff7cf902907463ff7eff1e42019cc537&amp;passwd=rLRQUz&amp;type=blastkoala&amp;code=user&amp;target=fig%7C1029756%2E3%2Epeg%2E3213" TargetMode="External"/><Relationship Id="rId1972" Type="http://schemas.openxmlformats.org/officeDocument/2006/relationships/hyperlink" Target="https://www.kegg.jp/dbget-bin/www_bget?ko:K08484" TargetMode="External"/><Relationship Id="rId4031" Type="http://schemas.openxmlformats.org/officeDocument/2006/relationships/hyperlink" Target="https://www.kegg.jp/dbget-bin/www_bget?ko:K07459" TargetMode="External"/><Relationship Id="rId7187" Type="http://schemas.openxmlformats.org/officeDocument/2006/relationships/hyperlink" Target="https://www.kegg.jp/dbget-bin/www_bget?ko:K00505" TargetMode="External"/><Relationship Id="rId8238" Type="http://schemas.openxmlformats.org/officeDocument/2006/relationships/hyperlink" Target="https://www.kegg.jp/kegg-bin/blastkoala_result_gene_list?id=fdcc166cff7cf902907463ff7eff1e42019cc537&amp;passwd=rLRQUz&amp;type=blastkoala&amp;code=user&amp;target=fig%7C1029756%2E3%2Epeg%2E2747" TargetMode="External"/><Relationship Id="rId10168" Type="http://schemas.openxmlformats.org/officeDocument/2006/relationships/hyperlink" Target="https://www.kegg.jp/dbget-bin/www_bget?ko:" TargetMode="External"/><Relationship Id="rId1625" Type="http://schemas.openxmlformats.org/officeDocument/2006/relationships/hyperlink" Target="https://www.kegg.jp/dbget-bin/www_bget?ko:" TargetMode="External"/><Relationship Id="rId7254" Type="http://schemas.openxmlformats.org/officeDocument/2006/relationships/hyperlink" Target="https://www.kegg.jp/kegg-bin/blastkoala_result_gene_list?id=fdcc166cff7cf902907463ff7eff1e42019cc537&amp;passwd=rLRQUz&amp;type=blastkoala&amp;code=user&amp;target=fig%7C1029756%2E3%2Epeg%2E2419" TargetMode="External"/><Relationship Id="rId8305" Type="http://schemas.openxmlformats.org/officeDocument/2006/relationships/hyperlink" Target="https://www.kegg.jp/dbget-bin/www_bget?ko:K06959" TargetMode="External"/><Relationship Id="rId8652" Type="http://schemas.openxmlformats.org/officeDocument/2006/relationships/hyperlink" Target="https://www.kegg.jp/kegg-bin/blastkoala_result_gene_list?id=fdcc166cff7cf902907463ff7eff1e42019cc537&amp;passwd=rLRQUz&amp;type=blastkoala&amp;code=user&amp;target=fig%7C1029756%2E3%2Epeg%2E2885" TargetMode="External"/><Relationship Id="rId9703" Type="http://schemas.openxmlformats.org/officeDocument/2006/relationships/hyperlink" Target="https://www.kegg.jp/dbget-bin/www_bget?ko:K01881" TargetMode="External"/><Relationship Id="rId10582" Type="http://schemas.openxmlformats.org/officeDocument/2006/relationships/hyperlink" Target="https://www.kegg.jp/dbget-bin/www_bget?ko:" TargetMode="External"/><Relationship Id="rId3797" Type="http://schemas.openxmlformats.org/officeDocument/2006/relationships/hyperlink" Target="https://www.kegg.jp/dbget-bin/www_bget?ko:K22042" TargetMode="External"/><Relationship Id="rId4848" Type="http://schemas.openxmlformats.org/officeDocument/2006/relationships/hyperlink" Target="https://www.kegg.jp/kegg-bin/blastkoala_result_gene_list?id=fdcc166cff7cf902907463ff7eff1e42019cc537&amp;passwd=rLRQUz&amp;type=blastkoala&amp;code=user&amp;target=fig%7C1029756%2E3%2Epeg%2E1617" TargetMode="External"/><Relationship Id="rId10235" Type="http://schemas.openxmlformats.org/officeDocument/2006/relationships/hyperlink" Target="https://www.kegg.jp/dbget-bin/www_bget?ko:" TargetMode="External"/><Relationship Id="rId2399" Type="http://schemas.openxmlformats.org/officeDocument/2006/relationships/hyperlink" Target="https://www.kegg.jp/dbget-bin/www_bget?ko:" TargetMode="External"/><Relationship Id="rId3864" Type="http://schemas.openxmlformats.org/officeDocument/2006/relationships/hyperlink" Target="https://www.kegg.jp/kegg-bin/blastkoala_result_gene_list?id=fdcc166cff7cf902907463ff7eff1e42019cc537&amp;passwd=rLRQUz&amp;type=blastkoala&amp;code=user&amp;target=fig%7C1029756%2E3%2Epeg%2E1289" TargetMode="External"/><Relationship Id="rId4915" Type="http://schemas.openxmlformats.org/officeDocument/2006/relationships/hyperlink" Target="https://www.kegg.jp/dbget-bin/www_bget?ko:" TargetMode="External"/><Relationship Id="rId6270" Type="http://schemas.openxmlformats.org/officeDocument/2006/relationships/hyperlink" Target="https://www.kegg.jp/kegg-bin/blastkoala_result_gene_list?id=fdcc166cff7cf902907463ff7eff1e42019cc537&amp;passwd=rLRQUz&amp;type=blastkoala&amp;code=user&amp;target=fig%7C1029756%2E3%2Epeg%2E2091" TargetMode="External"/><Relationship Id="rId7321" Type="http://schemas.openxmlformats.org/officeDocument/2006/relationships/hyperlink" Target="https://www.kegg.jp/dbget-bin/www_bget?ko:" TargetMode="External"/><Relationship Id="rId10302" Type="http://schemas.openxmlformats.org/officeDocument/2006/relationships/hyperlink" Target="https://www.kegg.jp/kegg-bin/blastkoala_result_gene_list?id=fdcc166cff7cf902907463ff7eff1e42019cc537&amp;passwd=rLRQUz&amp;type=blastkoala&amp;code=user&amp;target=fig%7C1029756%2E3%2Epeg%2E3435" TargetMode="External"/><Relationship Id="rId785" Type="http://schemas.openxmlformats.org/officeDocument/2006/relationships/hyperlink" Target="https://www.kegg.jp/dbget-bin/www_bget?ko:" TargetMode="External"/><Relationship Id="rId2466" Type="http://schemas.openxmlformats.org/officeDocument/2006/relationships/hyperlink" Target="https://www.kegg.jp/kegg-bin/blastkoala_result_gene_list?id=fdcc166cff7cf902907463ff7eff1e42019cc537&amp;passwd=rLRQUz&amp;type=blastkoala&amp;code=user&amp;target=fig%7C1029756%2E3%2Epeg%2E822" TargetMode="External"/><Relationship Id="rId2880" Type="http://schemas.openxmlformats.org/officeDocument/2006/relationships/hyperlink" Target="https://www.kegg.jp/kegg-bin/blastkoala_result_gene_list?id=fdcc166cff7cf902907463ff7eff1e42019cc537&amp;passwd=rLRQUz&amp;type=blastkoala&amp;code=user&amp;target=fig%7C1029756%2E3%2Epeg%2E960" TargetMode="External"/><Relationship Id="rId3517" Type="http://schemas.openxmlformats.org/officeDocument/2006/relationships/hyperlink" Target="https://www.kegg.jp/dbget-bin/www_bget?ko:" TargetMode="External"/><Relationship Id="rId3931" Type="http://schemas.openxmlformats.org/officeDocument/2006/relationships/hyperlink" Target="https://www.kegg.jp/dbget-bin/www_bget?ko:K00919" TargetMode="External"/><Relationship Id="rId9079" Type="http://schemas.openxmlformats.org/officeDocument/2006/relationships/hyperlink" Target="https://www.kegg.jp/dbget-bin/www_bget?ko:" TargetMode="External"/><Relationship Id="rId9493" Type="http://schemas.openxmlformats.org/officeDocument/2006/relationships/hyperlink" Target="https://www.kegg.jp/dbget-bin/www_bget?ko:" TargetMode="External"/><Relationship Id="rId438" Type="http://schemas.openxmlformats.org/officeDocument/2006/relationships/hyperlink" Target="https://www.kegg.jp/dbget-bin/www_bget?ko:" TargetMode="External"/><Relationship Id="rId852" Type="http://schemas.openxmlformats.org/officeDocument/2006/relationships/hyperlink" Target="https://www.kegg.jp/dbget-bin/www_bget?ko:" TargetMode="External"/><Relationship Id="rId1068" Type="http://schemas.openxmlformats.org/officeDocument/2006/relationships/hyperlink" Target="https://www.kegg.jp/dbget-bin/www_bget?ko:" TargetMode="External"/><Relationship Id="rId1482" Type="http://schemas.openxmlformats.org/officeDocument/2006/relationships/hyperlink" Target="https://www.kegg.jp/dbget-bin/www_bget?ko:" TargetMode="External"/><Relationship Id="rId2119" Type="http://schemas.openxmlformats.org/officeDocument/2006/relationships/hyperlink" Target="https://www.kegg.jp/dbget-bin/www_bget?ko:" TargetMode="External"/><Relationship Id="rId2533" Type="http://schemas.openxmlformats.org/officeDocument/2006/relationships/hyperlink" Target="https://www.kegg.jp/dbget-bin/www_bget?ko:K00575" TargetMode="External"/><Relationship Id="rId5689" Type="http://schemas.openxmlformats.org/officeDocument/2006/relationships/hyperlink" Target="https://www.kegg.jp/dbget-bin/www_bget?ko:K01990" TargetMode="External"/><Relationship Id="rId8095" Type="http://schemas.openxmlformats.org/officeDocument/2006/relationships/hyperlink" Target="https://www.kegg.jp/dbget-bin/www_bget?ko:" TargetMode="External"/><Relationship Id="rId9146" Type="http://schemas.openxmlformats.org/officeDocument/2006/relationships/hyperlink" Target="https://www.kegg.jp/dbget-bin/www_bget?ko:" TargetMode="External"/><Relationship Id="rId9560" Type="http://schemas.openxmlformats.org/officeDocument/2006/relationships/hyperlink" Target="https://www.kegg.jp/dbget-bin/www_bget?ko:K03767" TargetMode="External"/><Relationship Id="rId505" Type="http://schemas.openxmlformats.org/officeDocument/2006/relationships/hyperlink" Target="https://www.kegg.jp/kegg-bin/blastkoala_result_gene_list?id=fdcc166cff7cf902907463ff7eff1e42019cc537&amp;passwd=rLRQUz&amp;type=blastkoala&amp;code=user&amp;target=fig%7C1029756%2E3%2Epeg%2E169" TargetMode="External"/><Relationship Id="rId1135" Type="http://schemas.openxmlformats.org/officeDocument/2006/relationships/hyperlink" Target="https://www.kegg.jp/kegg-bin/blastkoala_result_gene_list?id=fdcc166cff7cf902907463ff7eff1e42019cc537&amp;passwd=rLRQUz&amp;type=blastkoala&amp;code=user&amp;target=fig%7C1029756%2E3%2Epeg%2E379" TargetMode="External"/><Relationship Id="rId8162" Type="http://schemas.openxmlformats.org/officeDocument/2006/relationships/hyperlink" Target="https://www.kegg.jp/dbget-bin/www_bget?ko:" TargetMode="External"/><Relationship Id="rId9213" Type="http://schemas.openxmlformats.org/officeDocument/2006/relationships/hyperlink" Target="https://www.kegg.jp/kegg-bin/blastkoala_result_gene_list?id=fdcc166cff7cf902907463ff7eff1e42019cc537&amp;passwd=rLRQUz&amp;type=blastkoala&amp;code=user&amp;target=fig%7C1029756%2E3%2Epeg%2E3072" TargetMode="External"/><Relationship Id="rId10092" Type="http://schemas.openxmlformats.org/officeDocument/2006/relationships/hyperlink" Target="https://www.kegg.jp/kegg-bin/blastkoala_result_gene_list?id=fdcc166cff7cf902907463ff7eff1e42019cc537&amp;passwd=rLRQUz&amp;type=blastkoala&amp;code=user&amp;target=fig%7C1029756%2E3%2Epeg%2E3365" TargetMode="External"/><Relationship Id="rId1202" Type="http://schemas.openxmlformats.org/officeDocument/2006/relationships/hyperlink" Target="https://www.kegg.jp/dbget-bin/www_bget?ko:K01834" TargetMode="External"/><Relationship Id="rId2600" Type="http://schemas.openxmlformats.org/officeDocument/2006/relationships/hyperlink" Target="https://www.kegg.jp/dbget-bin/www_bget?ko:" TargetMode="External"/><Relationship Id="rId4358" Type="http://schemas.openxmlformats.org/officeDocument/2006/relationships/hyperlink" Target="https://www.kegg.jp/dbget-bin/www_bget?ko:" TargetMode="External"/><Relationship Id="rId5409" Type="http://schemas.openxmlformats.org/officeDocument/2006/relationships/hyperlink" Target="https://www.kegg.jp/kegg-bin/blastkoala_result_gene_list?id=fdcc166cff7cf902907463ff7eff1e42019cc537&amp;passwd=rLRQUz&amp;type=blastkoala&amp;code=user&amp;target=fig%7C1029756%2E3%2Epeg%2E1804" TargetMode="External"/><Relationship Id="rId5756" Type="http://schemas.openxmlformats.org/officeDocument/2006/relationships/hyperlink" Target="https://www.kegg.jp/dbget-bin/www_bget?ko:" TargetMode="External"/><Relationship Id="rId6807" Type="http://schemas.openxmlformats.org/officeDocument/2006/relationships/hyperlink" Target="https://www.kegg.jp/kegg-bin/blastkoala_result_gene_list?id=fdcc166cff7cf902907463ff7eff1e42019cc537&amp;passwd=rLRQUz&amp;type=blastkoala&amp;code=user&amp;target=fig%7C1029756%2E3%2Epeg%2E2270" TargetMode="External"/><Relationship Id="rId4772" Type="http://schemas.openxmlformats.org/officeDocument/2006/relationships/hyperlink" Target="https://www.kegg.jp/dbget-bin/www_bget?ko:K15861" TargetMode="External"/><Relationship Id="rId5823" Type="http://schemas.openxmlformats.org/officeDocument/2006/relationships/hyperlink" Target="https://www.kegg.jp/kegg-bin/blastkoala_result_gene_list?id=fdcc166cff7cf902907463ff7eff1e42019cc537&amp;passwd=rLRQUz&amp;type=blastkoala&amp;code=user&amp;target=fig%7C1029756%2E3%2Epeg%2E1942" TargetMode="External"/><Relationship Id="rId8979" Type="http://schemas.openxmlformats.org/officeDocument/2006/relationships/hyperlink" Target="https://www.kegg.jp/kegg-bin/blastkoala_result_gene_list?id=fdcc166cff7cf902907463ff7eff1e42019cc537&amp;passwd=rLRQUz&amp;type=blastkoala&amp;code=user&amp;target=fig%7C1029756%2E3%2Epeg%2E2994" TargetMode="External"/><Relationship Id="rId295" Type="http://schemas.openxmlformats.org/officeDocument/2006/relationships/hyperlink" Target="https://www.kegg.jp/kegg-bin/blastkoala_result_gene_list?id=fdcc166cff7cf902907463ff7eff1e42019cc537&amp;passwd=rLRQUz&amp;type=blastkoala&amp;code=user&amp;target=fig%7C1029756%2E3%2Epeg%2E99" TargetMode="External"/><Relationship Id="rId3374" Type="http://schemas.openxmlformats.org/officeDocument/2006/relationships/hyperlink" Target="https://www.kegg.jp/dbget-bin/www_bget?ko:" TargetMode="External"/><Relationship Id="rId4425" Type="http://schemas.openxmlformats.org/officeDocument/2006/relationships/hyperlink" Target="https://www.kegg.jp/kegg-bin/blastkoala_result_gene_list?id=fdcc166cff7cf902907463ff7eff1e42019cc537&amp;passwd=rLRQUz&amp;type=blastkoala&amp;code=user&amp;target=fig%7C1029756%2E3%2Epeg%2E1476" TargetMode="External"/><Relationship Id="rId7995" Type="http://schemas.openxmlformats.org/officeDocument/2006/relationships/hyperlink" Target="https://www.kegg.jp/kegg-bin/blastkoala_result_gene_list?id=fdcc166cff7cf902907463ff7eff1e42019cc537&amp;passwd=rLRQUz&amp;type=blastkoala&amp;code=user&amp;target=fig%7C1029756%2E3%2Epeg%2E2666" TargetMode="External"/><Relationship Id="rId2390" Type="http://schemas.openxmlformats.org/officeDocument/2006/relationships/hyperlink" Target="https://www.kegg.jp/dbget-bin/www_bget?ko:" TargetMode="External"/><Relationship Id="rId3027" Type="http://schemas.openxmlformats.org/officeDocument/2006/relationships/hyperlink" Target="https://www.kegg.jp/kegg-bin/blastkoala_result_gene_list?id=fdcc166cff7cf902907463ff7eff1e42019cc537&amp;passwd=rLRQUz&amp;type=blastkoala&amp;code=user&amp;target=fig%7C1029756%2E3%2Epeg%2E1009" TargetMode="External"/><Relationship Id="rId3441" Type="http://schemas.openxmlformats.org/officeDocument/2006/relationships/hyperlink" Target="https://www.kegg.jp/kegg-bin/blastkoala_result_gene_list?id=fdcc166cff7cf902907463ff7eff1e42019cc537&amp;passwd=rLRQUz&amp;type=blastkoala&amp;code=user&amp;target=fig%7C1029756%2E3%2Epeg%2E1147" TargetMode="External"/><Relationship Id="rId6597" Type="http://schemas.openxmlformats.org/officeDocument/2006/relationships/hyperlink" Target="https://www.kegg.jp/kegg-bin/blastkoala_result_gene_list?id=fdcc166cff7cf902907463ff7eff1e42019cc537&amp;passwd=rLRQUz&amp;type=blastkoala&amp;code=user&amp;target=fig%7C1029756%2E3%2Epeg%2E2200" TargetMode="External"/><Relationship Id="rId7648" Type="http://schemas.openxmlformats.org/officeDocument/2006/relationships/hyperlink" Target="https://www.kegg.jp/dbget-bin/www_bget?ko:K02426" TargetMode="External"/><Relationship Id="rId10629" Type="http://schemas.openxmlformats.org/officeDocument/2006/relationships/hyperlink" Target="https://www.kegg.jp/kegg-bin/blastkoala_result_gene_list?id=fdcc166cff7cf902907463ff7eff1e42019cc537&amp;passwd=rLRQUz&amp;type=blastkoala&amp;code=user&amp;target=fig%7C1029756%2E3%2Epeg%2E3544" TargetMode="External"/><Relationship Id="rId362" Type="http://schemas.openxmlformats.org/officeDocument/2006/relationships/hyperlink" Target="https://www.kegg.jp/dbget-bin/www_bget?ko:" TargetMode="External"/><Relationship Id="rId2043" Type="http://schemas.openxmlformats.org/officeDocument/2006/relationships/hyperlink" Target="https://www.kegg.jp/kegg-bin/blastkoala_result_gene_list?id=fdcc166cff7cf902907463ff7eff1e42019cc537&amp;passwd=rLRQUz&amp;type=blastkoala&amp;code=user&amp;target=fig%7C1029756%2E3%2Epeg%2E681" TargetMode="External"/><Relationship Id="rId5199" Type="http://schemas.openxmlformats.org/officeDocument/2006/relationships/hyperlink" Target="https://www.kegg.jp/kegg-bin/blastkoala_result_gene_list?id=fdcc166cff7cf902907463ff7eff1e42019cc537&amp;passwd=rLRQUz&amp;type=blastkoala&amp;code=user&amp;target=fig%7C1029756%2E3%2Epeg%2E1734" TargetMode="External"/><Relationship Id="rId6664" Type="http://schemas.openxmlformats.org/officeDocument/2006/relationships/hyperlink" Target="https://www.kegg.jp/dbget-bin/www_bget?ko:" TargetMode="External"/><Relationship Id="rId7715" Type="http://schemas.openxmlformats.org/officeDocument/2006/relationships/hyperlink" Target="https://www.kegg.jp/dbget-bin/www_bget?ko:K15633" TargetMode="External"/><Relationship Id="rId9070" Type="http://schemas.openxmlformats.org/officeDocument/2006/relationships/hyperlink" Target="https://www.kegg.jp/dbget-bin/www_bget?ko:K02433" TargetMode="External"/><Relationship Id="rId2110" Type="http://schemas.openxmlformats.org/officeDocument/2006/relationships/hyperlink" Target="https://www.kegg.jp/dbget-bin/www_bget?ko:" TargetMode="External"/><Relationship Id="rId5266" Type="http://schemas.openxmlformats.org/officeDocument/2006/relationships/hyperlink" Target="https://www.kegg.jp/dbget-bin/www_bget?ko:" TargetMode="External"/><Relationship Id="rId5680" Type="http://schemas.openxmlformats.org/officeDocument/2006/relationships/hyperlink" Target="https://www.kegg.jp/dbget-bin/www_bget?ko:K21470" TargetMode="External"/><Relationship Id="rId6317" Type="http://schemas.openxmlformats.org/officeDocument/2006/relationships/hyperlink" Target="https://www.kegg.jp/dbget-bin/www_bget?ko:K07250" TargetMode="External"/><Relationship Id="rId9887" Type="http://schemas.openxmlformats.org/officeDocument/2006/relationships/hyperlink" Target="https://www.kegg.jp/dbget-bin/www_bget?ko:" TargetMode="External"/><Relationship Id="rId4282" Type="http://schemas.openxmlformats.org/officeDocument/2006/relationships/hyperlink" Target="https://www.kegg.jp/dbget-bin/www_bget?ko:K07248" TargetMode="External"/><Relationship Id="rId5333" Type="http://schemas.openxmlformats.org/officeDocument/2006/relationships/hyperlink" Target="https://www.kegg.jp/dbget-bin/www_bget?ko:" TargetMode="External"/><Relationship Id="rId6731" Type="http://schemas.openxmlformats.org/officeDocument/2006/relationships/hyperlink" Target="https://www.kegg.jp/dbget-bin/www_bget?ko:K20976" TargetMode="External"/><Relationship Id="rId8489" Type="http://schemas.openxmlformats.org/officeDocument/2006/relationships/hyperlink" Target="https://www.kegg.jp/dbget-bin/www_bget?ko:" TargetMode="External"/><Relationship Id="rId1876" Type="http://schemas.openxmlformats.org/officeDocument/2006/relationships/hyperlink" Target="https://www.kegg.jp/kegg-bin/blastkoala_result_gene_list?id=fdcc166cff7cf902907463ff7eff1e42019cc537&amp;passwd=rLRQUz&amp;type=blastkoala&amp;code=user&amp;target=fig%7C1029756%2E3%2Epeg%2E626" TargetMode="External"/><Relationship Id="rId2927" Type="http://schemas.openxmlformats.org/officeDocument/2006/relationships/hyperlink" Target="https://www.kegg.jp/dbget-bin/www_bget?ko:" TargetMode="External"/><Relationship Id="rId9954" Type="http://schemas.openxmlformats.org/officeDocument/2006/relationships/hyperlink" Target="https://www.kegg.jp/kegg-bin/blastkoala_result_gene_list?id=fdcc166cff7cf902907463ff7eff1e42019cc537&amp;passwd=rLRQUz&amp;type=blastkoala&amp;code=user&amp;target=fig%7C1029756%2E3%2Epeg%2E3319" TargetMode="External"/><Relationship Id="rId1529" Type="http://schemas.openxmlformats.org/officeDocument/2006/relationships/hyperlink" Target="https://www.kegg.jp/dbget-bin/www_bget?ko:K00831" TargetMode="External"/><Relationship Id="rId1943" Type="http://schemas.openxmlformats.org/officeDocument/2006/relationships/hyperlink" Target="https://www.kegg.jp/dbget-bin/www_bget?ko:" TargetMode="External"/><Relationship Id="rId5400" Type="http://schemas.openxmlformats.org/officeDocument/2006/relationships/hyperlink" Target="https://www.kegg.jp/kegg-bin/blastkoala_result_gene_list?id=fdcc166cff7cf902907463ff7eff1e42019cc537&amp;passwd=rLRQUz&amp;type=blastkoala&amp;code=user&amp;target=fig%7C1029756%2E3%2Epeg%2E1801" TargetMode="External"/><Relationship Id="rId8556" Type="http://schemas.openxmlformats.org/officeDocument/2006/relationships/hyperlink" Target="https://www.kegg.jp/kegg-bin/blastkoala_result_gene_list?id=fdcc166cff7cf902907463ff7eff1e42019cc537&amp;passwd=rLRQUz&amp;type=blastkoala&amp;code=user&amp;target=fig%7C1029756%2E3%2Epeg%2E2853" TargetMode="External"/><Relationship Id="rId8970" Type="http://schemas.openxmlformats.org/officeDocument/2006/relationships/hyperlink" Target="https://www.kegg.jp/kegg-bin/blastkoala_result_gene_list?id=fdcc166cff7cf902907463ff7eff1e42019cc537&amp;passwd=rLRQUz&amp;type=blastkoala&amp;code=user&amp;target=fig%7C1029756%2E3%2Epeg%2E2991" TargetMode="External"/><Relationship Id="rId9607" Type="http://schemas.openxmlformats.org/officeDocument/2006/relationships/hyperlink" Target="https://www.kegg.jp/dbget-bin/www_bget?ko:K03282" TargetMode="External"/><Relationship Id="rId10486" Type="http://schemas.openxmlformats.org/officeDocument/2006/relationships/hyperlink" Target="https://www.kegg.jp/dbget-bin/www_bget?ko:K01695" TargetMode="External"/><Relationship Id="rId4002" Type="http://schemas.openxmlformats.org/officeDocument/2006/relationships/hyperlink" Target="https://www.kegg.jp/kegg-bin/blastkoala_result_gene_list?id=fdcc166cff7cf902907463ff7eff1e42019cc537&amp;passwd=rLRQUz&amp;type=blastkoala&amp;code=user&amp;target=fig%7C1029756%2E3%2Epeg%2E1335" TargetMode="External"/><Relationship Id="rId7158" Type="http://schemas.openxmlformats.org/officeDocument/2006/relationships/hyperlink" Target="https://www.kegg.jp/kegg-bin/blastkoala_result_gene_list?id=fdcc166cff7cf902907463ff7eff1e42019cc537&amp;passwd=rLRQUz&amp;type=blastkoala&amp;code=user&amp;target=fig%7C1029756%2E3%2Epeg%2E2387" TargetMode="External"/><Relationship Id="rId7572" Type="http://schemas.openxmlformats.org/officeDocument/2006/relationships/hyperlink" Target="https://www.kegg.jp/kegg-bin/blastkoala_result_gene_list?id=fdcc166cff7cf902907463ff7eff1e42019cc537&amp;passwd=rLRQUz&amp;type=blastkoala&amp;code=user&amp;target=fig%7C1029756%2E3%2Epeg%2E2525" TargetMode="External"/><Relationship Id="rId8209" Type="http://schemas.openxmlformats.org/officeDocument/2006/relationships/hyperlink" Target="https://www.kegg.jp/dbget-bin/www_bget?ko:K00053" TargetMode="External"/><Relationship Id="rId8623" Type="http://schemas.openxmlformats.org/officeDocument/2006/relationships/hyperlink" Target="https://www.kegg.jp/dbget-bin/www_bget?ko:K07588" TargetMode="External"/><Relationship Id="rId10139" Type="http://schemas.openxmlformats.org/officeDocument/2006/relationships/hyperlink" Target="https://www.kegg.jp/dbget-bin/www_bget?ko:" TargetMode="External"/><Relationship Id="rId10553" Type="http://schemas.openxmlformats.org/officeDocument/2006/relationships/hyperlink" Target="https://www.kegg.jp/dbget-bin/www_bget?ko:" TargetMode="External"/><Relationship Id="rId3768" Type="http://schemas.openxmlformats.org/officeDocument/2006/relationships/hyperlink" Target="https://www.kegg.jp/kegg-bin/blastkoala_result_gene_list?id=fdcc166cff7cf902907463ff7eff1e42019cc537&amp;passwd=rLRQUz&amp;type=blastkoala&amp;code=user&amp;target=fig%7C1029756%2E3%2Epeg%2E1257" TargetMode="External"/><Relationship Id="rId4819" Type="http://schemas.openxmlformats.org/officeDocument/2006/relationships/hyperlink" Target="https://www.kegg.jp/dbget-bin/www_bget?ko:" TargetMode="External"/><Relationship Id="rId6174" Type="http://schemas.openxmlformats.org/officeDocument/2006/relationships/hyperlink" Target="https://www.kegg.jp/kegg-bin/blastkoala_result_gene_list?id=fdcc166cff7cf902907463ff7eff1e42019cc537&amp;passwd=rLRQUz&amp;type=blastkoala&amp;code=user&amp;target=fig%7C1029756%2E3%2Epeg%2E2059" TargetMode="External"/><Relationship Id="rId7225" Type="http://schemas.openxmlformats.org/officeDocument/2006/relationships/hyperlink" Target="https://www.kegg.jp/dbget-bin/www_bget?ko:" TargetMode="External"/><Relationship Id="rId10206" Type="http://schemas.openxmlformats.org/officeDocument/2006/relationships/hyperlink" Target="https://www.kegg.jp/kegg-bin/blastkoala_result_gene_list?id=fdcc166cff7cf902907463ff7eff1e42019cc537&amp;passwd=rLRQUz&amp;type=blastkoala&amp;code=user&amp;target=fig%7C1029756%2E3%2Epeg%2E3403" TargetMode="External"/><Relationship Id="rId689" Type="http://schemas.openxmlformats.org/officeDocument/2006/relationships/hyperlink" Target="https://www.kegg.jp/dbget-bin/www_bget?ko:K10804" TargetMode="External"/><Relationship Id="rId2784" Type="http://schemas.openxmlformats.org/officeDocument/2006/relationships/hyperlink" Target="https://www.kegg.jp/kegg-bin/blastkoala_result_gene_list?id=fdcc166cff7cf902907463ff7eff1e42019cc537&amp;passwd=rLRQUz&amp;type=blastkoala&amp;code=user&amp;target=fig%7C1029756%2E3%2Epeg%2E928" TargetMode="External"/><Relationship Id="rId5190" Type="http://schemas.openxmlformats.org/officeDocument/2006/relationships/hyperlink" Target="https://www.kegg.jp/kegg-bin/blastkoala_result_gene_list?id=fdcc166cff7cf902907463ff7eff1e42019cc537&amp;passwd=rLRQUz&amp;type=blastkoala&amp;code=user&amp;target=fig%7C1029756%2E3%2Epeg%2E1731" TargetMode="External"/><Relationship Id="rId6241" Type="http://schemas.openxmlformats.org/officeDocument/2006/relationships/hyperlink" Target="https://www.kegg.jp/dbget-bin/www_bget?ko:K00820" TargetMode="External"/><Relationship Id="rId9397" Type="http://schemas.openxmlformats.org/officeDocument/2006/relationships/hyperlink" Target="https://www.kegg.jp/dbget-bin/www_bget?ko:" TargetMode="External"/><Relationship Id="rId10620" Type="http://schemas.openxmlformats.org/officeDocument/2006/relationships/hyperlink" Target="https://www.kegg.jp/kegg-bin/blastkoala_result_gene_list?id=fdcc166cff7cf902907463ff7eff1e42019cc537&amp;passwd=rLRQUz&amp;type=blastkoala&amp;code=user&amp;target=fig%7C1029756%2E3%2Epeg%2E3541" TargetMode="External"/><Relationship Id="rId756" Type="http://schemas.openxmlformats.org/officeDocument/2006/relationships/hyperlink" Target="https://www.kegg.jp/dbget-bin/www_bget?ko:K07054" TargetMode="External"/><Relationship Id="rId1386" Type="http://schemas.openxmlformats.org/officeDocument/2006/relationships/hyperlink" Target="https://www.kegg.jp/dbget-bin/www_bget?ko:" TargetMode="External"/><Relationship Id="rId2437" Type="http://schemas.openxmlformats.org/officeDocument/2006/relationships/hyperlink" Target="https://www.kegg.jp/dbget-bin/www_bget?ko:" TargetMode="External"/><Relationship Id="rId3835" Type="http://schemas.openxmlformats.org/officeDocument/2006/relationships/hyperlink" Target="https://www.kegg.jp/dbget-bin/www_bget?ko:" TargetMode="External"/><Relationship Id="rId9464" Type="http://schemas.openxmlformats.org/officeDocument/2006/relationships/hyperlink" Target="https://www.kegg.jp/dbget-bin/www_bget?ko:" TargetMode="External"/><Relationship Id="rId409" Type="http://schemas.openxmlformats.org/officeDocument/2006/relationships/hyperlink" Target="https://www.kegg.jp/kegg-bin/blastkoala_result_gene_list?id=fdcc166cff7cf902907463ff7eff1e42019cc537&amp;passwd=rLRQUz&amp;type=blastkoala&amp;code=user&amp;target=fig%7C1029756%2E3%2Epeg%2E137" TargetMode="External"/><Relationship Id="rId1039" Type="http://schemas.openxmlformats.org/officeDocument/2006/relationships/hyperlink" Target="https://www.kegg.jp/kegg-bin/blastkoala_result_gene_list?id=fdcc166cff7cf902907463ff7eff1e42019cc537&amp;passwd=rLRQUz&amp;type=blastkoala&amp;code=user&amp;target=fig%7C1029756%2E3%2Epeg%2E347" TargetMode="External"/><Relationship Id="rId2851" Type="http://schemas.openxmlformats.org/officeDocument/2006/relationships/hyperlink" Target="https://www.kegg.jp/dbget-bin/www_bget?ko:" TargetMode="External"/><Relationship Id="rId3902" Type="http://schemas.openxmlformats.org/officeDocument/2006/relationships/hyperlink" Target="https://www.kegg.jp/dbget-bin/www_bget?ko:" TargetMode="External"/><Relationship Id="rId8066" Type="http://schemas.openxmlformats.org/officeDocument/2006/relationships/hyperlink" Target="https://www.kegg.jp/dbget-bin/www_bget?ko:" TargetMode="External"/><Relationship Id="rId9117" Type="http://schemas.openxmlformats.org/officeDocument/2006/relationships/hyperlink" Target="https://www.kegg.jp/kegg-bin/blastkoala_result_gene_list?id=fdcc166cff7cf902907463ff7eff1e42019cc537&amp;passwd=rLRQUz&amp;type=blastkoala&amp;code=user&amp;target=fig%7C1029756%2E3%2Epeg%2E3040" TargetMode="External"/><Relationship Id="rId92" Type="http://schemas.openxmlformats.org/officeDocument/2006/relationships/hyperlink" Target="https://www.kegg.jp/dbget-bin/www_bget?ko:" TargetMode="External"/><Relationship Id="rId823" Type="http://schemas.openxmlformats.org/officeDocument/2006/relationships/hyperlink" Target="https://www.kegg.jp/kegg-bin/blastkoala_result_gene_list?id=fdcc166cff7cf902907463ff7eff1e42019cc537&amp;passwd=rLRQUz&amp;type=blastkoala&amp;code=user&amp;target=fig%7C1029756%2E3%2Epeg%2E275" TargetMode="External"/><Relationship Id="rId1453" Type="http://schemas.openxmlformats.org/officeDocument/2006/relationships/hyperlink" Target="https://www.kegg.jp/kegg-bin/blastkoala_result_gene_list?id=fdcc166cff7cf902907463ff7eff1e42019cc537&amp;passwd=rLRQUz&amp;type=blastkoala&amp;code=user&amp;target=fig%7C1029756%2E3%2Epeg%2E485" TargetMode="External"/><Relationship Id="rId2504" Type="http://schemas.openxmlformats.org/officeDocument/2006/relationships/hyperlink" Target="https://www.kegg.jp/dbget-bin/www_bget?ko:" TargetMode="External"/><Relationship Id="rId7082" Type="http://schemas.openxmlformats.org/officeDocument/2006/relationships/hyperlink" Target="https://www.kegg.jp/dbget-bin/www_bget?ko:" TargetMode="External"/><Relationship Id="rId8480" Type="http://schemas.openxmlformats.org/officeDocument/2006/relationships/hyperlink" Target="https://www.kegg.jp/dbget-bin/www_bget?ko:" TargetMode="External"/><Relationship Id="rId9531" Type="http://schemas.openxmlformats.org/officeDocument/2006/relationships/hyperlink" Target="https://www.kegg.jp/kegg-bin/blastkoala_result_gene_list?id=fdcc166cff7cf902907463ff7eff1e42019cc537&amp;passwd=rLRQUz&amp;type=blastkoala&amp;code=user&amp;target=fig%7C1029756%2E3%2Epeg%2E3178" TargetMode="External"/><Relationship Id="rId1106" Type="http://schemas.openxmlformats.org/officeDocument/2006/relationships/hyperlink" Target="https://www.kegg.jp/dbget-bin/www_bget?ko:" TargetMode="External"/><Relationship Id="rId1520" Type="http://schemas.openxmlformats.org/officeDocument/2006/relationships/hyperlink" Target="https://www.kegg.jp/dbget-bin/www_bget?ko:" TargetMode="External"/><Relationship Id="rId4676" Type="http://schemas.openxmlformats.org/officeDocument/2006/relationships/hyperlink" Target="https://www.kegg.jp/dbget-bin/www_bget?ko:K05601" TargetMode="External"/><Relationship Id="rId5727" Type="http://schemas.openxmlformats.org/officeDocument/2006/relationships/hyperlink" Target="https://www.kegg.jp/kegg-bin/blastkoala_result_gene_list?id=fdcc166cff7cf902907463ff7eff1e42019cc537&amp;passwd=rLRQUz&amp;type=blastkoala&amp;code=user&amp;target=fig%7C1029756%2E3%2Epeg%2E1910" TargetMode="External"/><Relationship Id="rId8133" Type="http://schemas.openxmlformats.org/officeDocument/2006/relationships/hyperlink" Target="https://www.kegg.jp/kegg-bin/blastkoala_result_gene_list?id=fdcc166cff7cf902907463ff7eff1e42019cc537&amp;passwd=rLRQUz&amp;type=blastkoala&amp;code=user&amp;target=fig%7C1029756%2E3%2Epeg%2E2712" TargetMode="External"/><Relationship Id="rId10063" Type="http://schemas.openxmlformats.org/officeDocument/2006/relationships/hyperlink" Target="https://www.kegg.jp/dbget-bin/www_bget?ko:K02046" TargetMode="External"/><Relationship Id="rId3278" Type="http://schemas.openxmlformats.org/officeDocument/2006/relationships/hyperlink" Target="https://www.kegg.jp/dbget-bin/www_bget?ko:" TargetMode="External"/><Relationship Id="rId3692" Type="http://schemas.openxmlformats.org/officeDocument/2006/relationships/hyperlink" Target="https://www.kegg.jp/dbget-bin/www_bget?ko:" TargetMode="External"/><Relationship Id="rId4329" Type="http://schemas.openxmlformats.org/officeDocument/2006/relationships/hyperlink" Target="https://www.kegg.jp/kegg-bin/blastkoala_result_gene_list?id=fdcc166cff7cf902907463ff7eff1e42019cc537&amp;passwd=rLRQUz&amp;type=blastkoala&amp;code=user&amp;target=fig%7C1029756%2E3%2Epeg%2E1444" TargetMode="External"/><Relationship Id="rId4743" Type="http://schemas.openxmlformats.org/officeDocument/2006/relationships/hyperlink" Target="https://www.kegg.jp/kegg-bin/blastkoala_result_gene_list?id=fdcc166cff7cf902907463ff7eff1e42019cc537&amp;passwd=rLRQUz&amp;type=blastkoala&amp;code=user&amp;target=fig%7C1029756%2E3%2Epeg%2E1582" TargetMode="External"/><Relationship Id="rId7899" Type="http://schemas.openxmlformats.org/officeDocument/2006/relationships/hyperlink" Target="https://www.kegg.jp/kegg-bin/blastkoala_result_gene_list?id=fdcc166cff7cf902907463ff7eff1e42019cc537&amp;passwd=rLRQUz&amp;type=blastkoala&amp;code=user&amp;target=fig%7C1029756%2E3%2Epeg%2E2634" TargetMode="External"/><Relationship Id="rId8200" Type="http://schemas.openxmlformats.org/officeDocument/2006/relationships/hyperlink" Target="https://www.kegg.jp/dbget-bin/www_bget?ko:K13590" TargetMode="External"/><Relationship Id="rId10130" Type="http://schemas.openxmlformats.org/officeDocument/2006/relationships/hyperlink" Target="https://www.kegg.jp/dbget-bin/www_bget?ko:K17364" TargetMode="External"/><Relationship Id="rId199" Type="http://schemas.openxmlformats.org/officeDocument/2006/relationships/hyperlink" Target="https://www.kegg.jp/kegg-bin/blastkoala_result_gene_list?id=fdcc166cff7cf902907463ff7eff1e42019cc537&amp;passwd=rLRQUz&amp;type=blastkoala&amp;code=user&amp;target=fig%7C1029756%2E3%2Epeg%2E67" TargetMode="External"/><Relationship Id="rId2294" Type="http://schemas.openxmlformats.org/officeDocument/2006/relationships/hyperlink" Target="https://www.kegg.jp/dbget-bin/www_bget?ko:K07012" TargetMode="External"/><Relationship Id="rId3345" Type="http://schemas.openxmlformats.org/officeDocument/2006/relationships/hyperlink" Target="https://www.kegg.jp/kegg-bin/blastkoala_result_gene_list?id=fdcc166cff7cf902907463ff7eff1e42019cc537&amp;passwd=rLRQUz&amp;type=blastkoala&amp;code=user&amp;target=fig%7C1029756%2E3%2Epeg%2E1115" TargetMode="External"/><Relationship Id="rId266" Type="http://schemas.openxmlformats.org/officeDocument/2006/relationships/hyperlink" Target="https://www.kegg.jp/dbget-bin/www_bget?ko:" TargetMode="External"/><Relationship Id="rId680" Type="http://schemas.openxmlformats.org/officeDocument/2006/relationships/hyperlink" Target="https://www.kegg.jp/dbget-bin/www_bget?ko:K06890" TargetMode="External"/><Relationship Id="rId2361" Type="http://schemas.openxmlformats.org/officeDocument/2006/relationships/hyperlink" Target="https://www.kegg.jp/kegg-bin/blastkoala_result_gene_list?id=fdcc166cff7cf902907463ff7eff1e42019cc537&amp;passwd=rLRQUz&amp;type=blastkoala&amp;code=user&amp;target=fig%7C1029756%2E3%2Epeg%2E787" TargetMode="External"/><Relationship Id="rId3412" Type="http://schemas.openxmlformats.org/officeDocument/2006/relationships/hyperlink" Target="https://www.kegg.jp/dbget-bin/www_bget?ko:" TargetMode="External"/><Relationship Id="rId4810" Type="http://schemas.openxmlformats.org/officeDocument/2006/relationships/hyperlink" Target="https://www.kegg.jp/dbget-bin/www_bget?ko:K02019" TargetMode="External"/><Relationship Id="rId6568" Type="http://schemas.openxmlformats.org/officeDocument/2006/relationships/hyperlink" Target="https://www.kegg.jp/dbget-bin/www_bget?ko:K01772" TargetMode="External"/><Relationship Id="rId7619" Type="http://schemas.openxmlformats.org/officeDocument/2006/relationships/hyperlink" Target="https://www.kegg.jp/dbget-bin/www_bget?ko:K02967" TargetMode="External"/><Relationship Id="rId7966" Type="http://schemas.openxmlformats.org/officeDocument/2006/relationships/hyperlink" Target="https://www.kegg.jp/dbget-bin/www_bget?ko:K09005" TargetMode="External"/><Relationship Id="rId333" Type="http://schemas.openxmlformats.org/officeDocument/2006/relationships/hyperlink" Target="https://www.kegg.jp/dbget-bin/www_bget?ko:" TargetMode="External"/><Relationship Id="rId2014" Type="http://schemas.openxmlformats.org/officeDocument/2006/relationships/hyperlink" Target="https://www.kegg.jp/dbget-bin/www_bget?ko:" TargetMode="External"/><Relationship Id="rId6982" Type="http://schemas.openxmlformats.org/officeDocument/2006/relationships/hyperlink" Target="https://www.kegg.jp/dbget-bin/www_bget?ko:K02078" TargetMode="External"/><Relationship Id="rId9041" Type="http://schemas.openxmlformats.org/officeDocument/2006/relationships/hyperlink" Target="https://www.kegg.jp/dbget-bin/www_bget?ko:" TargetMode="External"/><Relationship Id="rId1030" Type="http://schemas.openxmlformats.org/officeDocument/2006/relationships/hyperlink" Target="https://www.kegg.jp/kegg-bin/blastkoala_result_gene_list?id=fdcc166cff7cf902907463ff7eff1e42019cc537&amp;passwd=rLRQUz&amp;type=blastkoala&amp;code=user&amp;target=fig%7C1029756%2E3%2Epeg%2E344" TargetMode="External"/><Relationship Id="rId4186" Type="http://schemas.openxmlformats.org/officeDocument/2006/relationships/hyperlink" Target="https://www.kegg.jp/dbget-bin/www_bget?ko:" TargetMode="External"/><Relationship Id="rId5584" Type="http://schemas.openxmlformats.org/officeDocument/2006/relationships/hyperlink" Target="https://www.kegg.jp/dbget-bin/www_bget?ko:" TargetMode="External"/><Relationship Id="rId6635" Type="http://schemas.openxmlformats.org/officeDocument/2006/relationships/hyperlink" Target="https://www.kegg.jp/dbget-bin/www_bget?ko:K10112" TargetMode="External"/><Relationship Id="rId400" Type="http://schemas.openxmlformats.org/officeDocument/2006/relationships/hyperlink" Target="https://www.kegg.jp/kegg-bin/blastkoala_result_gene_list?id=fdcc166cff7cf902907463ff7eff1e42019cc537&amp;passwd=rLRQUz&amp;type=blastkoala&amp;code=user&amp;target=fig%7C1029756%2E3%2Epeg%2E134" TargetMode="External"/><Relationship Id="rId5237" Type="http://schemas.openxmlformats.org/officeDocument/2006/relationships/hyperlink" Target="https://www.kegg.jp/dbget-bin/www_bget?ko:" TargetMode="External"/><Relationship Id="rId5651" Type="http://schemas.openxmlformats.org/officeDocument/2006/relationships/hyperlink" Target="https://www.kegg.jp/dbget-bin/www_bget?ko:" TargetMode="External"/><Relationship Id="rId6702" Type="http://schemas.openxmlformats.org/officeDocument/2006/relationships/hyperlink" Target="https://www.kegg.jp/kegg-bin/blastkoala_result_gene_list?id=fdcc166cff7cf902907463ff7eff1e42019cc537&amp;passwd=rLRQUz&amp;type=blastkoala&amp;code=user&amp;target=fig%7C1029756%2E3%2Epeg%2E2235" TargetMode="External"/><Relationship Id="rId9858" Type="http://schemas.openxmlformats.org/officeDocument/2006/relationships/hyperlink" Target="https://www.kegg.jp/kegg-bin/blastkoala_result_gene_list?id=fdcc166cff7cf902907463ff7eff1e42019cc537&amp;passwd=rLRQUz&amp;type=blastkoala&amp;code=user&amp;target=fig%7C1029756%2E3%2Epeg%2E3287" TargetMode="External"/><Relationship Id="rId1847" Type="http://schemas.openxmlformats.org/officeDocument/2006/relationships/hyperlink" Target="https://www.kegg.jp/dbget-bin/www_bget?ko:K09817" TargetMode="External"/><Relationship Id="rId4253" Type="http://schemas.openxmlformats.org/officeDocument/2006/relationships/hyperlink" Target="https://www.kegg.jp/dbget-bin/www_bget?ko:" TargetMode="External"/><Relationship Id="rId5304" Type="http://schemas.openxmlformats.org/officeDocument/2006/relationships/hyperlink" Target="https://www.kegg.jp/kegg-bin/blastkoala_result_gene_list?id=fdcc166cff7cf902907463ff7eff1e42019cc537&amp;passwd=rLRQUz&amp;type=blastkoala&amp;code=user&amp;target=fig%7C1029756%2E3%2Epeg%2E1769" TargetMode="External"/><Relationship Id="rId8874" Type="http://schemas.openxmlformats.org/officeDocument/2006/relationships/hyperlink" Target="https://www.kegg.jp/kegg-bin/blastkoala_result_gene_list?id=fdcc166cff7cf902907463ff7eff1e42019cc537&amp;passwd=rLRQUz&amp;type=blastkoala&amp;code=user&amp;target=fig%7C1029756%2E3%2Epeg%2E2959" TargetMode="External"/><Relationship Id="rId9925" Type="http://schemas.openxmlformats.org/officeDocument/2006/relationships/hyperlink" Target="https://www.kegg.jp/dbget-bin/www_bget?ko:" TargetMode="External"/><Relationship Id="rId4320" Type="http://schemas.openxmlformats.org/officeDocument/2006/relationships/hyperlink" Target="https://www.kegg.jp/kegg-bin/blastkoala_result_gene_list?id=fdcc166cff7cf902907463ff7eff1e42019cc537&amp;passwd=rLRQUz&amp;type=blastkoala&amp;code=user&amp;target=fig%7C1029756%2E3%2Epeg%2E1441" TargetMode="External"/><Relationship Id="rId7476" Type="http://schemas.openxmlformats.org/officeDocument/2006/relationships/hyperlink" Target="https://www.kegg.jp/kegg-bin/blastkoala_result_gene_list?id=fdcc166cff7cf902907463ff7eff1e42019cc537&amp;passwd=rLRQUz&amp;type=blastkoala&amp;code=user&amp;target=fig%7C1029756%2E3%2Epeg%2E2493" TargetMode="External"/><Relationship Id="rId7890" Type="http://schemas.openxmlformats.org/officeDocument/2006/relationships/hyperlink" Target="https://www.kegg.jp/kegg-bin/blastkoala_result_gene_list?id=fdcc166cff7cf902907463ff7eff1e42019cc537&amp;passwd=rLRQUz&amp;type=blastkoala&amp;code=user&amp;target=fig%7C1029756%2E3%2Epeg%2E2631" TargetMode="External"/><Relationship Id="rId8527" Type="http://schemas.openxmlformats.org/officeDocument/2006/relationships/hyperlink" Target="https://www.kegg.jp/dbget-bin/www_bget?ko:K02879" TargetMode="External"/><Relationship Id="rId10457" Type="http://schemas.openxmlformats.org/officeDocument/2006/relationships/hyperlink" Target="https://www.kegg.jp/dbget-bin/www_bget?ko:" TargetMode="External"/><Relationship Id="rId190" Type="http://schemas.openxmlformats.org/officeDocument/2006/relationships/hyperlink" Target="https://www.kegg.jp/kegg-bin/blastkoala_result_gene_list?id=fdcc166cff7cf902907463ff7eff1e42019cc537&amp;passwd=rLRQUz&amp;type=blastkoala&amp;code=user&amp;target=fig%7C1029756%2E3%2Epeg%2E64" TargetMode="External"/><Relationship Id="rId1914" Type="http://schemas.openxmlformats.org/officeDocument/2006/relationships/hyperlink" Target="https://www.kegg.jp/dbget-bin/www_bget?ko:K05559" TargetMode="External"/><Relationship Id="rId6078" Type="http://schemas.openxmlformats.org/officeDocument/2006/relationships/hyperlink" Target="https://www.kegg.jp/kegg-bin/blastkoala_result_gene_list?id=fdcc166cff7cf902907463ff7eff1e42019cc537&amp;passwd=rLRQUz&amp;type=blastkoala&amp;code=user&amp;target=fig%7C1029756%2E3%2Epeg%2E2027" TargetMode="External"/><Relationship Id="rId6492" Type="http://schemas.openxmlformats.org/officeDocument/2006/relationships/hyperlink" Target="https://www.kegg.jp/kegg-bin/blastkoala_result_gene_list?id=fdcc166cff7cf902907463ff7eff1e42019cc537&amp;passwd=rLRQUz&amp;type=blastkoala&amp;code=user&amp;target=fig%7C1029756%2E3%2Epeg%2E2165" TargetMode="External"/><Relationship Id="rId7129" Type="http://schemas.openxmlformats.org/officeDocument/2006/relationships/hyperlink" Target="https://www.kegg.jp/dbget-bin/www_bget?ko:" TargetMode="External"/><Relationship Id="rId7543" Type="http://schemas.openxmlformats.org/officeDocument/2006/relationships/hyperlink" Target="https://www.kegg.jp/dbget-bin/www_bget?ko:K04771" TargetMode="External"/><Relationship Id="rId8941" Type="http://schemas.openxmlformats.org/officeDocument/2006/relationships/hyperlink" Target="https://www.kegg.jp/dbget-bin/www_bget?ko:" TargetMode="External"/><Relationship Id="rId5094" Type="http://schemas.openxmlformats.org/officeDocument/2006/relationships/hyperlink" Target="https://www.kegg.jp/kegg-bin/blastkoala_result_gene_list?id=fdcc166cff7cf902907463ff7eff1e42019cc537&amp;passwd=rLRQUz&amp;type=blastkoala&amp;code=user&amp;target=fig%7C1029756%2E3%2Epeg%2E1699" TargetMode="External"/><Relationship Id="rId6145" Type="http://schemas.openxmlformats.org/officeDocument/2006/relationships/hyperlink" Target="https://www.kegg.jp/dbget-bin/www_bget?ko:" TargetMode="External"/><Relationship Id="rId10524" Type="http://schemas.openxmlformats.org/officeDocument/2006/relationships/hyperlink" Target="https://www.kegg.jp/kegg-bin/blastkoala_result_gene_list?id=fdcc166cff7cf902907463ff7eff1e42019cc537&amp;passwd=rLRQUz&amp;type=blastkoala&amp;code=user&amp;target=fig%7C1029756%2E3%2Epeg%2E3509" TargetMode="External"/><Relationship Id="rId2688" Type="http://schemas.openxmlformats.org/officeDocument/2006/relationships/hyperlink" Target="https://www.kegg.jp/kegg-bin/blastkoala_result_gene_list?id=fdcc166cff7cf902907463ff7eff1e42019cc537&amp;passwd=rLRQUz&amp;type=blastkoala&amp;code=user&amp;target=fig%7C1029756%2E3%2Epeg%2E896" TargetMode="External"/><Relationship Id="rId3739" Type="http://schemas.openxmlformats.org/officeDocument/2006/relationships/hyperlink" Target="https://www.kegg.jp/dbget-bin/www_bget?ko:" TargetMode="External"/><Relationship Id="rId5161" Type="http://schemas.openxmlformats.org/officeDocument/2006/relationships/hyperlink" Target="https://www.kegg.jp/dbget-bin/www_bget?ko:" TargetMode="External"/><Relationship Id="rId7610" Type="http://schemas.openxmlformats.org/officeDocument/2006/relationships/hyperlink" Target="https://www.kegg.jp/dbget-bin/www_bget?ko:" TargetMode="External"/><Relationship Id="rId2755" Type="http://schemas.openxmlformats.org/officeDocument/2006/relationships/hyperlink" Target="https://www.kegg.jp/dbget-bin/www_bget?ko:" TargetMode="External"/><Relationship Id="rId3806" Type="http://schemas.openxmlformats.org/officeDocument/2006/relationships/hyperlink" Target="https://www.kegg.jp/dbget-bin/www_bget?ko:K17716" TargetMode="External"/><Relationship Id="rId6212" Type="http://schemas.openxmlformats.org/officeDocument/2006/relationships/hyperlink" Target="https://www.kegg.jp/dbget-bin/www_bget?ko:" TargetMode="External"/><Relationship Id="rId9368" Type="http://schemas.openxmlformats.org/officeDocument/2006/relationships/hyperlink" Target="https://www.kegg.jp/dbget-bin/www_bget?ko:" TargetMode="External"/><Relationship Id="rId9782" Type="http://schemas.openxmlformats.org/officeDocument/2006/relationships/hyperlink" Target="https://www.kegg.jp/dbget-bin/www_bget?ko:" TargetMode="External"/><Relationship Id="rId727" Type="http://schemas.openxmlformats.org/officeDocument/2006/relationships/hyperlink" Target="https://www.kegg.jp/kegg-bin/blastkoala_result_gene_list?id=fdcc166cff7cf902907463ff7eff1e42019cc537&amp;passwd=rLRQUz&amp;type=blastkoala&amp;code=user&amp;target=fig%7C1029756%2E3%2Epeg%2E243" TargetMode="External"/><Relationship Id="rId1357" Type="http://schemas.openxmlformats.org/officeDocument/2006/relationships/hyperlink" Target="https://www.kegg.jp/kegg-bin/blastkoala_result_gene_list?id=fdcc166cff7cf902907463ff7eff1e42019cc537&amp;passwd=rLRQUz&amp;type=blastkoala&amp;code=user&amp;target=fig%7C1029756%2E3%2Epeg%2E453" TargetMode="External"/><Relationship Id="rId1771" Type="http://schemas.openxmlformats.org/officeDocument/2006/relationships/hyperlink" Target="https://www.kegg.jp/kegg-bin/blastkoala_result_gene_list?id=fdcc166cff7cf902907463ff7eff1e42019cc537&amp;passwd=rLRQUz&amp;type=blastkoala&amp;code=user&amp;target=fig%7C1029756%2E3%2Epeg%2E591" TargetMode="External"/><Relationship Id="rId2408" Type="http://schemas.openxmlformats.org/officeDocument/2006/relationships/hyperlink" Target="https://www.kegg.jp/dbget-bin/www_bget?ko:" TargetMode="External"/><Relationship Id="rId2822" Type="http://schemas.openxmlformats.org/officeDocument/2006/relationships/hyperlink" Target="https://www.kegg.jp/dbget-bin/www_bget?ko:K07088" TargetMode="External"/><Relationship Id="rId5978" Type="http://schemas.openxmlformats.org/officeDocument/2006/relationships/hyperlink" Target="https://www.kegg.jp/dbget-bin/www_bget?ko:K03772" TargetMode="External"/><Relationship Id="rId8384" Type="http://schemas.openxmlformats.org/officeDocument/2006/relationships/hyperlink" Target="https://www.kegg.jp/dbget-bin/www_bget?ko:" TargetMode="External"/><Relationship Id="rId9435" Type="http://schemas.openxmlformats.org/officeDocument/2006/relationships/hyperlink" Target="https://www.kegg.jp/kegg-bin/blastkoala_result_gene_list?id=fdcc166cff7cf902907463ff7eff1e42019cc537&amp;passwd=rLRQUz&amp;type=blastkoala&amp;code=user&amp;target=fig%7C1029756%2E3%2Epeg%2E3146" TargetMode="External"/><Relationship Id="rId63" Type="http://schemas.openxmlformats.org/officeDocument/2006/relationships/hyperlink" Target="https://www.kegg.jp/dbget-bin/www_bget?ko:K09795" TargetMode="External"/><Relationship Id="rId1424" Type="http://schemas.openxmlformats.org/officeDocument/2006/relationships/hyperlink" Target="https://www.kegg.jp/dbget-bin/www_bget?ko:K03530" TargetMode="External"/><Relationship Id="rId4994" Type="http://schemas.openxmlformats.org/officeDocument/2006/relationships/hyperlink" Target="https://www.kegg.jp/dbget-bin/www_bget?ko:" TargetMode="External"/><Relationship Id="rId8037" Type="http://schemas.openxmlformats.org/officeDocument/2006/relationships/hyperlink" Target="https://www.kegg.jp/kegg-bin/blastkoala_result_gene_list?id=fdcc166cff7cf902907463ff7eff1e42019cc537&amp;passwd=rLRQUz&amp;type=blastkoala&amp;code=user&amp;target=fig%7C1029756%2E3%2Epeg%2E2680" TargetMode="External"/><Relationship Id="rId8451" Type="http://schemas.openxmlformats.org/officeDocument/2006/relationships/hyperlink" Target="https://www.kegg.jp/kegg-bin/blastkoala_result_gene_list?id=fdcc166cff7cf902907463ff7eff1e42019cc537&amp;passwd=rLRQUz&amp;type=blastkoala&amp;code=user&amp;target=fig%7C1029756%2E3%2Epeg%2E2818" TargetMode="External"/><Relationship Id="rId9502" Type="http://schemas.openxmlformats.org/officeDocument/2006/relationships/hyperlink" Target="https://www.kegg.jp/dbget-bin/www_bget?ko:K13588" TargetMode="External"/><Relationship Id="rId10381" Type="http://schemas.openxmlformats.org/officeDocument/2006/relationships/hyperlink" Target="https://www.kegg.jp/dbget-bin/www_bget?ko:K01400" TargetMode="External"/><Relationship Id="rId3596" Type="http://schemas.openxmlformats.org/officeDocument/2006/relationships/hyperlink" Target="https://www.kegg.jp/dbget-bin/www_bget?ko:" TargetMode="External"/><Relationship Id="rId4647" Type="http://schemas.openxmlformats.org/officeDocument/2006/relationships/hyperlink" Target="https://www.kegg.jp/kegg-bin/blastkoala_result_gene_list?id=fdcc166cff7cf902907463ff7eff1e42019cc537&amp;passwd=rLRQUz&amp;type=blastkoala&amp;code=user&amp;target=fig%7C1029756%2E3%2Epeg%2E1550" TargetMode="External"/><Relationship Id="rId7053" Type="http://schemas.openxmlformats.org/officeDocument/2006/relationships/hyperlink" Target="https://www.kegg.jp/kegg-bin/blastkoala_result_gene_list?id=fdcc166cff7cf902907463ff7eff1e42019cc537&amp;passwd=rLRQUz&amp;type=blastkoala&amp;code=user&amp;target=fig%7C1029756%2E3%2Epeg%2E2352" TargetMode="External"/><Relationship Id="rId8104" Type="http://schemas.openxmlformats.org/officeDocument/2006/relationships/hyperlink" Target="https://www.kegg.jp/dbget-bin/www_bget?ko:" TargetMode="External"/><Relationship Id="rId10034" Type="http://schemas.openxmlformats.org/officeDocument/2006/relationships/hyperlink" Target="https://www.kegg.jp/dbget-bin/www_bget?ko:" TargetMode="External"/><Relationship Id="rId2198" Type="http://schemas.openxmlformats.org/officeDocument/2006/relationships/hyperlink" Target="https://www.kegg.jp/dbget-bin/www_bget?ko:K16077" TargetMode="External"/><Relationship Id="rId3249" Type="http://schemas.openxmlformats.org/officeDocument/2006/relationships/hyperlink" Target="https://www.kegg.jp/kegg-bin/blastkoala_result_gene_list?id=fdcc166cff7cf902907463ff7eff1e42019cc537&amp;passwd=rLRQUz&amp;type=blastkoala&amp;code=user&amp;target=fig%7C1029756%2E3%2Epeg%2E1083" TargetMode="External"/><Relationship Id="rId7120" Type="http://schemas.openxmlformats.org/officeDocument/2006/relationships/hyperlink" Target="https://www.kegg.jp/dbget-bin/www_bget?ko:" TargetMode="External"/><Relationship Id="rId584" Type="http://schemas.openxmlformats.org/officeDocument/2006/relationships/hyperlink" Target="https://www.kegg.jp/dbget-bin/www_bget?ko:" TargetMode="External"/><Relationship Id="rId2265" Type="http://schemas.openxmlformats.org/officeDocument/2006/relationships/hyperlink" Target="https://www.kegg.jp/kegg-bin/blastkoala_result_gene_list?id=fdcc166cff7cf902907463ff7eff1e42019cc537&amp;passwd=rLRQUz&amp;type=blastkoala&amp;code=user&amp;target=fig%7C1029756%2E3%2Epeg%2E755" TargetMode="External"/><Relationship Id="rId3663" Type="http://schemas.openxmlformats.org/officeDocument/2006/relationships/hyperlink" Target="https://www.kegg.jp/kegg-bin/blastkoala_result_gene_list?id=fdcc166cff7cf902907463ff7eff1e42019cc537&amp;passwd=rLRQUz&amp;type=blastkoala&amp;code=user&amp;target=fig%7C1029756%2E3%2Epeg%2E1222" TargetMode="External"/><Relationship Id="rId4714" Type="http://schemas.openxmlformats.org/officeDocument/2006/relationships/hyperlink" Target="https://www.kegg.jp/dbget-bin/www_bget?ko:" TargetMode="External"/><Relationship Id="rId9292" Type="http://schemas.openxmlformats.org/officeDocument/2006/relationships/hyperlink" Target="https://www.kegg.jp/dbget-bin/www_bget?ko:K09014" TargetMode="External"/><Relationship Id="rId10101" Type="http://schemas.openxmlformats.org/officeDocument/2006/relationships/hyperlink" Target="https://www.kegg.jp/kegg-bin/blastkoala_result_gene_list?id=fdcc166cff7cf902907463ff7eff1e42019cc537&amp;passwd=rLRQUz&amp;type=blastkoala&amp;code=user&amp;target=fig%7C1029756%2E3%2Epeg%2E3368" TargetMode="External"/><Relationship Id="rId237" Type="http://schemas.openxmlformats.org/officeDocument/2006/relationships/hyperlink" Target="https://www.kegg.jp/dbget-bin/www_bget?ko:" TargetMode="External"/><Relationship Id="rId3316" Type="http://schemas.openxmlformats.org/officeDocument/2006/relationships/hyperlink" Target="https://www.kegg.jp/dbget-bin/www_bget?ko:" TargetMode="External"/><Relationship Id="rId3730" Type="http://schemas.openxmlformats.org/officeDocument/2006/relationships/hyperlink" Target="https://www.kegg.jp/dbget-bin/www_bget?ko:K02014" TargetMode="External"/><Relationship Id="rId6886" Type="http://schemas.openxmlformats.org/officeDocument/2006/relationships/hyperlink" Target="https://www.kegg.jp/dbget-bin/www_bget?ko:K01775" TargetMode="External"/><Relationship Id="rId7937" Type="http://schemas.openxmlformats.org/officeDocument/2006/relationships/hyperlink" Target="https://www.kegg.jp/dbget-bin/www_bget?ko:K14160" TargetMode="External"/><Relationship Id="rId651" Type="http://schemas.openxmlformats.org/officeDocument/2006/relationships/hyperlink" Target="https://www.kegg.jp/dbget-bin/www_bget?ko:K00362" TargetMode="External"/><Relationship Id="rId1281" Type="http://schemas.openxmlformats.org/officeDocument/2006/relationships/hyperlink" Target="https://www.kegg.jp/dbget-bin/www_bget?ko:K10914" TargetMode="External"/><Relationship Id="rId2332" Type="http://schemas.openxmlformats.org/officeDocument/2006/relationships/hyperlink" Target="https://www.kegg.jp/dbget-bin/www_bget?ko:" TargetMode="External"/><Relationship Id="rId5488" Type="http://schemas.openxmlformats.org/officeDocument/2006/relationships/hyperlink" Target="https://www.kegg.jp/dbget-bin/www_bget?ko:K00570" TargetMode="External"/><Relationship Id="rId6539" Type="http://schemas.openxmlformats.org/officeDocument/2006/relationships/hyperlink" Target="https://www.kegg.jp/dbget-bin/www_bget?ko:" TargetMode="External"/><Relationship Id="rId6953" Type="http://schemas.openxmlformats.org/officeDocument/2006/relationships/hyperlink" Target="https://www.kegg.jp/dbget-bin/www_bget?ko:" TargetMode="External"/><Relationship Id="rId304" Type="http://schemas.openxmlformats.org/officeDocument/2006/relationships/hyperlink" Target="https://www.kegg.jp/kegg-bin/blastkoala_result_gene_list?id=fdcc166cff7cf902907463ff7eff1e42019cc537&amp;passwd=rLRQUz&amp;type=blastkoala&amp;code=user&amp;target=fig%7C1029756%2E3%2Epeg%2E102" TargetMode="External"/><Relationship Id="rId5555" Type="http://schemas.openxmlformats.org/officeDocument/2006/relationships/hyperlink" Target="https://www.kegg.jp/dbget-bin/www_bget?ko:K01462" TargetMode="External"/><Relationship Id="rId6606" Type="http://schemas.openxmlformats.org/officeDocument/2006/relationships/hyperlink" Target="https://www.kegg.jp/kegg-bin/blastkoala_result_gene_list?id=fdcc166cff7cf902907463ff7eff1e42019cc537&amp;passwd=rLRQUz&amp;type=blastkoala&amp;code=user&amp;target=fig%7C1029756%2E3%2Epeg%2E2203" TargetMode="External"/><Relationship Id="rId9012" Type="http://schemas.openxmlformats.org/officeDocument/2006/relationships/hyperlink" Target="https://www.kegg.jp/kegg-bin/blastkoala_result_gene_list?id=fdcc166cff7cf902907463ff7eff1e42019cc537&amp;passwd=rLRQUz&amp;type=blastkoala&amp;code=user&amp;target=fig%7C1029756%2E3%2Epeg%2E3005" TargetMode="External"/><Relationship Id="rId1001" Type="http://schemas.openxmlformats.org/officeDocument/2006/relationships/hyperlink" Target="https://www.kegg.jp/dbget-bin/www_bget?ko:" TargetMode="External"/><Relationship Id="rId4157" Type="http://schemas.openxmlformats.org/officeDocument/2006/relationships/hyperlink" Target="https://www.kegg.jp/dbget-bin/www_bget?ko:" TargetMode="External"/><Relationship Id="rId4571" Type="http://schemas.openxmlformats.org/officeDocument/2006/relationships/hyperlink" Target="https://www.kegg.jp/dbget-bin/www_bget?ko:" TargetMode="External"/><Relationship Id="rId5208" Type="http://schemas.openxmlformats.org/officeDocument/2006/relationships/hyperlink" Target="https://www.kegg.jp/kegg-bin/blastkoala_result_gene_list?id=fdcc166cff7cf902907463ff7eff1e42019cc537&amp;passwd=rLRQUz&amp;type=blastkoala&amp;code=user&amp;target=fig%7C1029756%2E3%2Epeg%2E1737" TargetMode="External"/><Relationship Id="rId5622" Type="http://schemas.openxmlformats.org/officeDocument/2006/relationships/hyperlink" Target="https://www.kegg.jp/kegg-bin/blastkoala_result_gene_list?id=fdcc166cff7cf902907463ff7eff1e42019cc537&amp;passwd=rLRQUz&amp;type=blastkoala&amp;code=user&amp;target=fig%7C1029756%2E3%2Epeg%2E1875" TargetMode="External"/><Relationship Id="rId8778" Type="http://schemas.openxmlformats.org/officeDocument/2006/relationships/hyperlink" Target="https://www.kegg.jp/kegg-bin/blastkoala_result_gene_list?id=fdcc166cff7cf902907463ff7eff1e42019cc537&amp;passwd=rLRQUz&amp;type=blastkoala&amp;code=user&amp;target=fig%7C1029756%2E3%2Epeg%2E2927" TargetMode="External"/><Relationship Id="rId9829" Type="http://schemas.openxmlformats.org/officeDocument/2006/relationships/hyperlink" Target="https://www.kegg.jp/dbget-bin/www_bget?ko:K01870" TargetMode="External"/><Relationship Id="rId3173" Type="http://schemas.openxmlformats.org/officeDocument/2006/relationships/hyperlink" Target="https://www.kegg.jp/dbget-bin/www_bget?ko:" TargetMode="External"/><Relationship Id="rId4224" Type="http://schemas.openxmlformats.org/officeDocument/2006/relationships/hyperlink" Target="https://www.kegg.jp/kegg-bin/blastkoala_result_gene_list?id=fdcc166cff7cf902907463ff7eff1e42019cc537&amp;passwd=rLRQUz&amp;type=blastkoala&amp;code=user&amp;target=fig%7C1029756%2E3%2Epeg%2E1409" TargetMode="External"/><Relationship Id="rId1818" Type="http://schemas.openxmlformats.org/officeDocument/2006/relationships/hyperlink" Target="https://www.kegg.jp/dbget-bin/www_bget?ko:" TargetMode="External"/><Relationship Id="rId3240" Type="http://schemas.openxmlformats.org/officeDocument/2006/relationships/hyperlink" Target="https://www.kegg.jp/kegg-bin/blastkoala_result_gene_list?id=fdcc166cff7cf902907463ff7eff1e42019cc537&amp;passwd=rLRQUz&amp;type=blastkoala&amp;code=user&amp;target=fig%7C1029756%2E3%2Epeg%2E1080" TargetMode="External"/><Relationship Id="rId6396" Type="http://schemas.openxmlformats.org/officeDocument/2006/relationships/hyperlink" Target="https://www.kegg.jp/kegg-bin/blastkoala_result_gene_list?id=fdcc166cff7cf902907463ff7eff1e42019cc537&amp;passwd=rLRQUz&amp;type=blastkoala&amp;code=user&amp;target=fig%7C1029756%2E3%2Epeg%2E2133" TargetMode="External"/><Relationship Id="rId7794" Type="http://schemas.openxmlformats.org/officeDocument/2006/relationships/hyperlink" Target="https://www.kegg.jp/kegg-bin/blastkoala_result_gene_list?id=fdcc166cff7cf902907463ff7eff1e42019cc537&amp;passwd=rLRQUz&amp;type=blastkoala&amp;code=user&amp;target=fig%7C1029756%2E3%2Epeg%2E2599" TargetMode="External"/><Relationship Id="rId8845" Type="http://schemas.openxmlformats.org/officeDocument/2006/relationships/hyperlink" Target="https://www.kegg.jp/dbget-bin/www_bget?ko:K16258" TargetMode="External"/><Relationship Id="rId161" Type="http://schemas.openxmlformats.org/officeDocument/2006/relationships/hyperlink" Target="https://www.kegg.jp/dbget-bin/www_bget?ko:" TargetMode="External"/><Relationship Id="rId6049" Type="http://schemas.openxmlformats.org/officeDocument/2006/relationships/hyperlink" Target="https://www.kegg.jp/dbget-bin/www_bget?ko:" TargetMode="External"/><Relationship Id="rId7447" Type="http://schemas.openxmlformats.org/officeDocument/2006/relationships/hyperlink" Target="https://www.kegg.jp/dbget-bin/www_bget?ko:K08998" TargetMode="External"/><Relationship Id="rId7861" Type="http://schemas.openxmlformats.org/officeDocument/2006/relationships/hyperlink" Target="https://www.kegg.jp/dbget-bin/www_bget?ko:K16255" TargetMode="External"/><Relationship Id="rId8912" Type="http://schemas.openxmlformats.org/officeDocument/2006/relationships/hyperlink" Target="https://www.kegg.jp/dbget-bin/www_bget?ko:K03325" TargetMode="External"/><Relationship Id="rId10428" Type="http://schemas.openxmlformats.org/officeDocument/2006/relationships/hyperlink" Target="https://www.kegg.jp/kegg-bin/blastkoala_result_gene_list?id=fdcc166cff7cf902907463ff7eff1e42019cc537&amp;passwd=rLRQUz&amp;type=blastkoala&amp;code=user&amp;target=fig%7C1029756%2E3%2Epeg%2E3477" TargetMode="External"/><Relationship Id="rId6463" Type="http://schemas.openxmlformats.org/officeDocument/2006/relationships/hyperlink" Target="https://www.kegg.jp/dbget-bin/www_bget?ko:" TargetMode="External"/><Relationship Id="rId7514" Type="http://schemas.openxmlformats.org/officeDocument/2006/relationships/hyperlink" Target="https://www.kegg.jp/dbget-bin/www_bget?ko:" TargetMode="External"/><Relationship Id="rId978" Type="http://schemas.openxmlformats.org/officeDocument/2006/relationships/hyperlink" Target="https://www.kegg.jp/dbget-bin/www_bget?ko:" TargetMode="External"/><Relationship Id="rId2659" Type="http://schemas.openxmlformats.org/officeDocument/2006/relationships/hyperlink" Target="https://www.kegg.jp/dbget-bin/www_bget?ko:K22468" TargetMode="External"/><Relationship Id="rId5065" Type="http://schemas.openxmlformats.org/officeDocument/2006/relationships/hyperlink" Target="https://www.kegg.jp/dbget-bin/www_bget?ko:K01934" TargetMode="External"/><Relationship Id="rId6116" Type="http://schemas.openxmlformats.org/officeDocument/2006/relationships/hyperlink" Target="https://www.kegg.jp/dbget-bin/www_bget?ko:" TargetMode="External"/><Relationship Id="rId6530" Type="http://schemas.openxmlformats.org/officeDocument/2006/relationships/hyperlink" Target="https://www.kegg.jp/dbget-bin/www_bget?ko:" TargetMode="External"/><Relationship Id="rId9686" Type="http://schemas.openxmlformats.org/officeDocument/2006/relationships/hyperlink" Target="https://www.kegg.jp/dbget-bin/www_bget?ko:K00060" TargetMode="External"/><Relationship Id="rId1675" Type="http://schemas.openxmlformats.org/officeDocument/2006/relationships/hyperlink" Target="https://www.kegg.jp/kegg-bin/blastkoala_result_gene_list?id=fdcc166cff7cf902907463ff7eff1e42019cc537&amp;passwd=rLRQUz&amp;type=blastkoala&amp;code=user&amp;target=fig%7C1029756%2E3%2Epeg%2E559" TargetMode="External"/><Relationship Id="rId2726" Type="http://schemas.openxmlformats.org/officeDocument/2006/relationships/hyperlink" Target="https://www.kegg.jp/dbget-bin/www_bget?ko:K00973" TargetMode="External"/><Relationship Id="rId4081" Type="http://schemas.openxmlformats.org/officeDocument/2006/relationships/hyperlink" Target="https://www.kegg.jp/dbget-bin/www_bget?ko:" TargetMode="External"/><Relationship Id="rId5132" Type="http://schemas.openxmlformats.org/officeDocument/2006/relationships/hyperlink" Target="https://www.kegg.jp/dbget-bin/www_bget?ko:" TargetMode="External"/><Relationship Id="rId8288" Type="http://schemas.openxmlformats.org/officeDocument/2006/relationships/hyperlink" Target="https://www.kegg.jp/dbget-bin/www_bget?ko:" TargetMode="External"/><Relationship Id="rId9339" Type="http://schemas.openxmlformats.org/officeDocument/2006/relationships/hyperlink" Target="https://www.kegg.jp/kegg-bin/blastkoala_result_gene_list?id=fdcc166cff7cf902907463ff7eff1e42019cc537&amp;passwd=rLRQUz&amp;type=blastkoala&amp;code=user&amp;target=fig%7C1029756%2E3%2Epeg%2E3114" TargetMode="External"/><Relationship Id="rId9753" Type="http://schemas.openxmlformats.org/officeDocument/2006/relationships/hyperlink" Target="https://www.kegg.jp/kegg-bin/blastkoala_result_gene_list?id=fdcc166cff7cf902907463ff7eff1e42019cc537&amp;passwd=rLRQUz&amp;type=blastkoala&amp;code=user&amp;target=fig%7C1029756%2E3%2Epeg%2E3252" TargetMode="External"/><Relationship Id="rId1328" Type="http://schemas.openxmlformats.org/officeDocument/2006/relationships/hyperlink" Target="https://www.kegg.jp/dbget-bin/www_bget?ko:K01439" TargetMode="External"/><Relationship Id="rId8355" Type="http://schemas.openxmlformats.org/officeDocument/2006/relationships/hyperlink" Target="https://www.kegg.jp/kegg-bin/blastkoala_result_gene_list?id=fdcc166cff7cf902907463ff7eff1e42019cc537&amp;passwd=rLRQUz&amp;type=blastkoala&amp;code=user&amp;target=fig%7C1029756%2E3%2Epeg%2E2786" TargetMode="External"/><Relationship Id="rId9406" Type="http://schemas.openxmlformats.org/officeDocument/2006/relationships/hyperlink" Target="https://www.kegg.jp/dbget-bin/www_bget?ko:" TargetMode="External"/><Relationship Id="rId1742" Type="http://schemas.openxmlformats.org/officeDocument/2006/relationships/hyperlink" Target="https://www.kegg.jp/dbget-bin/www_bget?ko:" TargetMode="External"/><Relationship Id="rId4898" Type="http://schemas.openxmlformats.org/officeDocument/2006/relationships/hyperlink" Target="https://www.kegg.jp/dbget-bin/www_bget?ko:K10947" TargetMode="External"/><Relationship Id="rId5949" Type="http://schemas.openxmlformats.org/officeDocument/2006/relationships/hyperlink" Target="https://www.kegg.jp/kegg-bin/blastkoala_result_gene_list?id=fdcc166cff7cf902907463ff7eff1e42019cc537&amp;passwd=rLRQUz&amp;type=blastkoala&amp;code=user&amp;target=fig%7C1029756%2E3%2Epeg%2E1984" TargetMode="External"/><Relationship Id="rId7371" Type="http://schemas.openxmlformats.org/officeDocument/2006/relationships/hyperlink" Target="https://www.kegg.jp/kegg-bin/blastkoala_result_gene_list?id=fdcc166cff7cf902907463ff7eff1e42019cc537&amp;passwd=rLRQUz&amp;type=blastkoala&amp;code=user&amp;target=fig%7C1029756%2E3%2Epeg%2E2458" TargetMode="External"/><Relationship Id="rId8008" Type="http://schemas.openxmlformats.org/officeDocument/2006/relationships/hyperlink" Target="https://www.kegg.jp/dbget-bin/www_bget?ko:K06139" TargetMode="External"/><Relationship Id="rId9820" Type="http://schemas.openxmlformats.org/officeDocument/2006/relationships/hyperlink" Target="https://www.kegg.jp/dbget-bin/www_bget?ko:K03179" TargetMode="External"/><Relationship Id="rId10285" Type="http://schemas.openxmlformats.org/officeDocument/2006/relationships/hyperlink" Target="https://www.kegg.jp/dbget-bin/www_bget?ko:" TargetMode="External"/><Relationship Id="rId34" Type="http://schemas.openxmlformats.org/officeDocument/2006/relationships/hyperlink" Target="https://www.kegg.jp/kegg-bin/blastkoala_result_gene_list?id=fdcc166cff7cf902907463ff7eff1e42019cc537&amp;passwd=rLRQUz&amp;type=blastkoala&amp;code=user&amp;target=fig%7C1029756%2E3%2Epeg%2E12" TargetMode="External"/><Relationship Id="rId4965" Type="http://schemas.openxmlformats.org/officeDocument/2006/relationships/hyperlink" Target="https://www.kegg.jp/kegg-bin/blastkoala_result_gene_list?id=fdcc166cff7cf902907463ff7eff1e42019cc537&amp;passwd=rLRQUz&amp;type=blastkoala&amp;code=user&amp;target=fig%7C1029756%2E3%2Epeg%2E1656" TargetMode="External"/><Relationship Id="rId7024" Type="http://schemas.openxmlformats.org/officeDocument/2006/relationships/hyperlink" Target="https://www.kegg.jp/dbget-bin/www_bget?ko:" TargetMode="External"/><Relationship Id="rId8422" Type="http://schemas.openxmlformats.org/officeDocument/2006/relationships/hyperlink" Target="https://www.kegg.jp/dbget-bin/www_bget?ko:" TargetMode="External"/><Relationship Id="rId10352" Type="http://schemas.openxmlformats.org/officeDocument/2006/relationships/hyperlink" Target="https://www.kegg.jp/dbget-bin/www_bget?ko:" TargetMode="External"/><Relationship Id="rId3567" Type="http://schemas.openxmlformats.org/officeDocument/2006/relationships/hyperlink" Target="https://www.kegg.jp/kegg-bin/blastkoala_result_gene_list?id=fdcc166cff7cf902907463ff7eff1e42019cc537&amp;passwd=rLRQUz&amp;type=blastkoala&amp;code=user&amp;target=fig%7C1029756%2E3%2Epeg%2E1190" TargetMode="External"/><Relationship Id="rId3981" Type="http://schemas.openxmlformats.org/officeDocument/2006/relationships/hyperlink" Target="https://www.kegg.jp/kegg-bin/blastkoala_result_gene_list?id=fdcc166cff7cf902907463ff7eff1e42019cc537&amp;passwd=rLRQUz&amp;type=blastkoala&amp;code=user&amp;target=fig%7C1029756%2E3%2Epeg%2E1328" TargetMode="External"/><Relationship Id="rId4618" Type="http://schemas.openxmlformats.org/officeDocument/2006/relationships/hyperlink" Target="https://www.kegg.jp/dbget-bin/www_bget?ko:K02519" TargetMode="External"/><Relationship Id="rId10005" Type="http://schemas.openxmlformats.org/officeDocument/2006/relationships/hyperlink" Target="https://www.kegg.jp/kegg-bin/blastkoala_result_gene_list?id=fdcc166cff7cf902907463ff7eff1e42019cc537&amp;passwd=rLRQUz&amp;type=blastkoala&amp;code=user&amp;target=fig%7C1029756%2E3%2Epeg%2E3336" TargetMode="External"/><Relationship Id="rId488" Type="http://schemas.openxmlformats.org/officeDocument/2006/relationships/hyperlink" Target="https://www.kegg.jp/dbget-bin/www_bget?ko:" TargetMode="External"/><Relationship Id="rId2169" Type="http://schemas.openxmlformats.org/officeDocument/2006/relationships/hyperlink" Target="https://www.kegg.jp/kegg-bin/blastkoala_result_gene_list?id=fdcc166cff7cf902907463ff7eff1e42019cc537&amp;passwd=rLRQUz&amp;type=blastkoala&amp;code=user&amp;target=fig%7C1029756%2E3%2Epeg%2E723" TargetMode="External"/><Relationship Id="rId2583" Type="http://schemas.openxmlformats.org/officeDocument/2006/relationships/hyperlink" Target="https://www.kegg.jp/kegg-bin/blastkoala_result_gene_list?id=fdcc166cff7cf902907463ff7eff1e42019cc537&amp;passwd=rLRQUz&amp;type=blastkoala&amp;code=user&amp;target=fig%7C1029756%2E3%2Epeg%2E861" TargetMode="External"/><Relationship Id="rId3634" Type="http://schemas.openxmlformats.org/officeDocument/2006/relationships/hyperlink" Target="https://www.kegg.jp/dbget-bin/www_bget?ko:" TargetMode="External"/><Relationship Id="rId6040" Type="http://schemas.openxmlformats.org/officeDocument/2006/relationships/hyperlink" Target="https://www.kegg.jp/dbget-bin/www_bget?ko:K06940" TargetMode="External"/><Relationship Id="rId9196" Type="http://schemas.openxmlformats.org/officeDocument/2006/relationships/hyperlink" Target="https://www.kegg.jp/dbget-bin/www_bget?ko:" TargetMode="External"/><Relationship Id="rId555" Type="http://schemas.openxmlformats.org/officeDocument/2006/relationships/hyperlink" Target="https://www.kegg.jp/dbget-bin/www_bget?ko:" TargetMode="External"/><Relationship Id="rId1185" Type="http://schemas.openxmlformats.org/officeDocument/2006/relationships/hyperlink" Target="https://www.kegg.jp/dbget-bin/www_bget?ko:" TargetMode="External"/><Relationship Id="rId2236" Type="http://schemas.openxmlformats.org/officeDocument/2006/relationships/hyperlink" Target="https://www.kegg.jp/dbget-bin/www_bget?ko:" TargetMode="External"/><Relationship Id="rId2650" Type="http://schemas.openxmlformats.org/officeDocument/2006/relationships/hyperlink" Target="https://www.kegg.jp/dbget-bin/www_bget?ko:" TargetMode="External"/><Relationship Id="rId3701" Type="http://schemas.openxmlformats.org/officeDocument/2006/relationships/hyperlink" Target="https://www.kegg.jp/dbget-bin/www_bget?ko:K03565" TargetMode="External"/><Relationship Id="rId6857" Type="http://schemas.openxmlformats.org/officeDocument/2006/relationships/hyperlink" Target="https://www.kegg.jp/dbget-bin/www_bget?ko:" TargetMode="External"/><Relationship Id="rId7908" Type="http://schemas.openxmlformats.org/officeDocument/2006/relationships/hyperlink" Target="https://www.kegg.jp/kegg-bin/blastkoala_result_gene_list?id=fdcc166cff7cf902907463ff7eff1e42019cc537&amp;passwd=rLRQUz&amp;type=blastkoala&amp;code=user&amp;target=fig%7C1029756%2E3%2Epeg%2E2637" TargetMode="External"/><Relationship Id="rId9263" Type="http://schemas.openxmlformats.org/officeDocument/2006/relationships/hyperlink" Target="https://www.kegg.jp/dbget-bin/www_bget?ko:" TargetMode="External"/><Relationship Id="rId208" Type="http://schemas.openxmlformats.org/officeDocument/2006/relationships/hyperlink" Target="https://www.kegg.jp/kegg-bin/blastkoala_result_gene_list?id=fdcc166cff7cf902907463ff7eff1e42019cc537&amp;passwd=rLRQUz&amp;type=blastkoala&amp;code=user&amp;target=fig%7C1029756%2E3%2Epeg%2E70" TargetMode="External"/><Relationship Id="rId622" Type="http://schemas.openxmlformats.org/officeDocument/2006/relationships/hyperlink" Target="https://www.kegg.jp/kegg-bin/blastkoala_result_gene_list?id=fdcc166cff7cf902907463ff7eff1e42019cc537&amp;passwd=rLRQUz&amp;type=blastkoala&amp;code=user&amp;target=fig%7C1029756%2E3%2Epeg%2E208" TargetMode="External"/><Relationship Id="rId1252" Type="http://schemas.openxmlformats.org/officeDocument/2006/relationships/hyperlink" Target="https://www.kegg.jp/kegg-bin/blastkoala_result_gene_list?id=fdcc166cff7cf902907463ff7eff1e42019cc537&amp;passwd=rLRQUz&amp;type=blastkoala&amp;code=user&amp;target=fig%7C1029756%2E3%2Epeg%2E418" TargetMode="External"/><Relationship Id="rId2303" Type="http://schemas.openxmlformats.org/officeDocument/2006/relationships/hyperlink" Target="https://www.kegg.jp/dbget-bin/www_bget?ko:" TargetMode="External"/><Relationship Id="rId5459" Type="http://schemas.openxmlformats.org/officeDocument/2006/relationships/hyperlink" Target="https://www.kegg.jp/dbget-bin/www_bget?ko:K02230" TargetMode="External"/><Relationship Id="rId9330" Type="http://schemas.openxmlformats.org/officeDocument/2006/relationships/hyperlink" Target="https://www.kegg.jp/kegg-bin/blastkoala_result_gene_list?id=fdcc166cff7cf902907463ff7eff1e42019cc537&amp;passwd=rLRQUz&amp;type=blastkoala&amp;code=user&amp;target=fig%7C1029756%2E3%2Epeg%2E3111" TargetMode="External"/><Relationship Id="rId4475" Type="http://schemas.openxmlformats.org/officeDocument/2006/relationships/hyperlink" Target="https://www.kegg.jp/dbget-bin/www_bget?ko:" TargetMode="External"/><Relationship Id="rId5873" Type="http://schemas.openxmlformats.org/officeDocument/2006/relationships/hyperlink" Target="https://www.kegg.jp/dbget-bin/www_bget?ko:" TargetMode="External"/><Relationship Id="rId6924" Type="http://schemas.openxmlformats.org/officeDocument/2006/relationships/hyperlink" Target="https://www.kegg.jp/kegg-bin/blastkoala_result_gene_list?id=fdcc166cff7cf902907463ff7eff1e42019cc537&amp;passwd=rLRQUz&amp;type=blastkoala&amp;code=user&amp;target=fig%7C1029756%2E3%2Epeg%2E2309" TargetMode="External"/><Relationship Id="rId3077" Type="http://schemas.openxmlformats.org/officeDocument/2006/relationships/hyperlink" Target="https://www.kegg.jp/dbget-bin/www_bget?ko:" TargetMode="External"/><Relationship Id="rId4128" Type="http://schemas.openxmlformats.org/officeDocument/2006/relationships/hyperlink" Target="https://www.kegg.jp/kegg-bin/blastkoala_result_gene_list?id=fdcc166cff7cf902907463ff7eff1e42019cc537&amp;passwd=rLRQUz&amp;type=blastkoala&amp;code=user&amp;target=fig%7C1029756%2E3%2Epeg%2E1377" TargetMode="External"/><Relationship Id="rId5526" Type="http://schemas.openxmlformats.org/officeDocument/2006/relationships/hyperlink" Target="https://www.kegg.jp/kegg-bin/blastkoala_result_gene_list?id=fdcc166cff7cf902907463ff7eff1e42019cc537&amp;passwd=rLRQUz&amp;type=blastkoala&amp;code=user&amp;target=fig%7C1029756%2E3%2Epeg%2E1843" TargetMode="External"/><Relationship Id="rId5940" Type="http://schemas.openxmlformats.org/officeDocument/2006/relationships/hyperlink" Target="https://www.kegg.jp/kegg-bin/blastkoala_result_gene_list?id=fdcc166cff7cf902907463ff7eff1e42019cc537&amp;passwd=rLRQUz&amp;type=blastkoala&amp;code=user&amp;target=fig%7C1029756%2E3%2Epeg%2E1981" TargetMode="External"/><Relationship Id="rId2093" Type="http://schemas.openxmlformats.org/officeDocument/2006/relationships/hyperlink" Target="https://www.kegg.jp/dbget-bin/www_bget?ko:" TargetMode="External"/><Relationship Id="rId3491" Type="http://schemas.openxmlformats.org/officeDocument/2006/relationships/hyperlink" Target="https://www.kegg.jp/dbget-bin/www_bget?ko:" TargetMode="External"/><Relationship Id="rId4542" Type="http://schemas.openxmlformats.org/officeDocument/2006/relationships/hyperlink" Target="https://www.kegg.jp/kegg-bin/blastkoala_result_gene_list?id=fdcc166cff7cf902907463ff7eff1e42019cc537&amp;passwd=rLRQUz&amp;type=blastkoala&amp;code=user&amp;target=fig%7C1029756%2E3%2Epeg%2E1515" TargetMode="External"/><Relationship Id="rId7698" Type="http://schemas.openxmlformats.org/officeDocument/2006/relationships/hyperlink" Target="https://www.kegg.jp/kegg-bin/blastkoala_result_gene_list?id=fdcc166cff7cf902907463ff7eff1e42019cc537&amp;passwd=rLRQUz&amp;type=blastkoala&amp;code=user&amp;target=fig%7C1029756%2E3%2Epeg%2E2567" TargetMode="External"/><Relationship Id="rId8749" Type="http://schemas.openxmlformats.org/officeDocument/2006/relationships/hyperlink" Target="https://www.kegg.jp/dbget-bin/www_bget?ko:" TargetMode="External"/><Relationship Id="rId3144" Type="http://schemas.openxmlformats.org/officeDocument/2006/relationships/hyperlink" Target="https://www.kegg.jp/kegg-bin/blastkoala_result_gene_list?id=fdcc166cff7cf902907463ff7eff1e42019cc537&amp;passwd=rLRQUz&amp;type=blastkoala&amp;code=user&amp;target=fig%7C1029756%2E3%2Epeg%2E1048" TargetMode="External"/><Relationship Id="rId7765" Type="http://schemas.openxmlformats.org/officeDocument/2006/relationships/hyperlink" Target="https://www.kegg.jp/dbget-bin/www_bget?ko:K00124" TargetMode="External"/><Relationship Id="rId8816" Type="http://schemas.openxmlformats.org/officeDocument/2006/relationships/hyperlink" Target="https://www.kegg.jp/dbget-bin/www_bget?ko:K14986" TargetMode="External"/><Relationship Id="rId2160" Type="http://schemas.openxmlformats.org/officeDocument/2006/relationships/hyperlink" Target="https://www.kegg.jp/kegg-bin/blastkoala_result_gene_list?id=fdcc166cff7cf902907463ff7eff1e42019cc537&amp;passwd=rLRQUz&amp;type=blastkoala&amp;code=user&amp;target=fig%7C1029756%2E3%2Epeg%2E720" TargetMode="External"/><Relationship Id="rId3211" Type="http://schemas.openxmlformats.org/officeDocument/2006/relationships/hyperlink" Target="https://www.kegg.jp/dbget-bin/www_bget?ko:K04518" TargetMode="External"/><Relationship Id="rId6367" Type="http://schemas.openxmlformats.org/officeDocument/2006/relationships/hyperlink" Target="https://www.kegg.jp/dbget-bin/www_bget?ko:" TargetMode="External"/><Relationship Id="rId6781" Type="http://schemas.openxmlformats.org/officeDocument/2006/relationships/hyperlink" Target="https://www.kegg.jp/dbget-bin/www_bget?ko:K03637" TargetMode="External"/><Relationship Id="rId7418" Type="http://schemas.openxmlformats.org/officeDocument/2006/relationships/hyperlink" Target="https://www.kegg.jp/dbget-bin/www_bget?ko:" TargetMode="External"/><Relationship Id="rId7832" Type="http://schemas.openxmlformats.org/officeDocument/2006/relationships/hyperlink" Target="https://www.kegg.jp/dbget-bin/www_bget?ko:" TargetMode="External"/><Relationship Id="rId132" Type="http://schemas.openxmlformats.org/officeDocument/2006/relationships/hyperlink" Target="https://www.kegg.jp/dbget-bin/www_bget?ko:K03543" TargetMode="External"/><Relationship Id="rId5383" Type="http://schemas.openxmlformats.org/officeDocument/2006/relationships/hyperlink" Target="https://www.kegg.jp/dbget-bin/www_bget?ko:" TargetMode="External"/><Relationship Id="rId6434" Type="http://schemas.openxmlformats.org/officeDocument/2006/relationships/hyperlink" Target="https://www.kegg.jp/dbget-bin/www_bget?ko:" TargetMode="External"/><Relationship Id="rId1579" Type="http://schemas.openxmlformats.org/officeDocument/2006/relationships/hyperlink" Target="https://www.kegg.jp/kegg-bin/blastkoala_result_gene_list?id=fdcc166cff7cf902907463ff7eff1e42019cc537&amp;passwd=rLRQUz&amp;type=blastkoala&amp;code=user&amp;target=fig%7C1029756%2E3%2Epeg%2E527" TargetMode="External"/><Relationship Id="rId2977" Type="http://schemas.openxmlformats.org/officeDocument/2006/relationships/hyperlink" Target="https://www.kegg.jp/dbget-bin/www_bget?ko:K03455" TargetMode="External"/><Relationship Id="rId5036" Type="http://schemas.openxmlformats.org/officeDocument/2006/relationships/hyperlink" Target="https://www.kegg.jp/dbget-bin/www_bget?ko:K22014" TargetMode="External"/><Relationship Id="rId5450" Type="http://schemas.openxmlformats.org/officeDocument/2006/relationships/hyperlink" Target="https://www.kegg.jp/dbget-bin/www_bget?ko:" TargetMode="External"/><Relationship Id="rId949" Type="http://schemas.openxmlformats.org/officeDocument/2006/relationships/hyperlink" Target="https://www.kegg.jp/kegg-bin/blastkoala_result_gene_list?id=fdcc166cff7cf902907463ff7eff1e42019cc537&amp;passwd=rLRQUz&amp;type=blastkoala&amp;code=user&amp;target=fig%7C1029756%2E3%2Epeg%2E317" TargetMode="External"/><Relationship Id="rId1993" Type="http://schemas.openxmlformats.org/officeDocument/2006/relationships/hyperlink" Target="https://www.kegg.jp/dbget-bin/www_bget?ko:" TargetMode="External"/><Relationship Id="rId4052" Type="http://schemas.openxmlformats.org/officeDocument/2006/relationships/hyperlink" Target="https://www.kegg.jp/dbget-bin/www_bget?ko:" TargetMode="External"/><Relationship Id="rId5103" Type="http://schemas.openxmlformats.org/officeDocument/2006/relationships/hyperlink" Target="https://www.kegg.jp/kegg-bin/blastkoala_result_gene_list?id=fdcc166cff7cf902907463ff7eff1e42019cc537&amp;passwd=rLRQUz&amp;type=blastkoala&amp;code=user&amp;target=fig%7C1029756%2E3%2Epeg%2E1702" TargetMode="External"/><Relationship Id="rId6501" Type="http://schemas.openxmlformats.org/officeDocument/2006/relationships/hyperlink" Target="https://www.kegg.jp/kegg-bin/blastkoala_result_gene_list?id=fdcc166cff7cf902907463ff7eff1e42019cc537&amp;passwd=rLRQUz&amp;type=blastkoala&amp;code=user&amp;target=fig%7C1029756%2E3%2Epeg%2E2168" TargetMode="External"/><Relationship Id="rId8259" Type="http://schemas.openxmlformats.org/officeDocument/2006/relationships/hyperlink" Target="https://www.kegg.jp/kegg-bin/blastkoala_result_gene_list?id=fdcc166cff7cf902907463ff7eff1e42019cc537&amp;passwd=rLRQUz&amp;type=blastkoala&amp;code=user&amp;target=fig%7C1029756%2E3%2Epeg%2E2754" TargetMode="External"/><Relationship Id="rId9657" Type="http://schemas.openxmlformats.org/officeDocument/2006/relationships/hyperlink" Target="https://www.kegg.jp/kegg-bin/blastkoala_result_gene_list?id=fdcc166cff7cf902907463ff7eff1e42019cc537&amp;passwd=rLRQUz&amp;type=blastkoala&amp;code=user&amp;target=fig%7C1029756%2E3%2Epeg%2E3220" TargetMode="External"/><Relationship Id="rId1646" Type="http://schemas.openxmlformats.org/officeDocument/2006/relationships/hyperlink" Target="https://www.kegg.jp/dbget-bin/www_bget?ko:K02914" TargetMode="External"/><Relationship Id="rId8673" Type="http://schemas.openxmlformats.org/officeDocument/2006/relationships/hyperlink" Target="https://www.kegg.jp/kegg-bin/blastkoala_result_gene_list?id=fdcc166cff7cf902907463ff7eff1e42019cc537&amp;passwd=rLRQUz&amp;type=blastkoala&amp;code=user&amp;target=fig%7C1029756%2E3%2Epeg%2E2892" TargetMode="External"/><Relationship Id="rId9724" Type="http://schemas.openxmlformats.org/officeDocument/2006/relationships/hyperlink" Target="https://www.kegg.jp/dbget-bin/www_bget?ko:K00343" TargetMode="External"/><Relationship Id="rId10189" Type="http://schemas.openxmlformats.org/officeDocument/2006/relationships/hyperlink" Target="https://www.kegg.jp/dbget-bin/www_bget?ko:" TargetMode="External"/><Relationship Id="rId1713" Type="http://schemas.openxmlformats.org/officeDocument/2006/relationships/hyperlink" Target="https://www.kegg.jp/dbget-bin/www_bget?ko:" TargetMode="External"/><Relationship Id="rId4869" Type="http://schemas.openxmlformats.org/officeDocument/2006/relationships/hyperlink" Target="https://www.kegg.jp/kegg-bin/blastkoala_result_gene_list?id=fdcc166cff7cf902907463ff7eff1e42019cc537&amp;passwd=rLRQUz&amp;type=blastkoala&amp;code=user&amp;target=fig%7C1029756%2E3%2Epeg%2E1624" TargetMode="External"/><Relationship Id="rId7275" Type="http://schemas.openxmlformats.org/officeDocument/2006/relationships/hyperlink" Target="https://www.kegg.jp/kegg-bin/blastkoala_result_gene_list?id=fdcc166cff7cf902907463ff7eff1e42019cc537&amp;passwd=rLRQUz&amp;type=blastkoala&amp;code=user&amp;target=fig%7C1029756%2E3%2Epeg%2E2426" TargetMode="External"/><Relationship Id="rId8326" Type="http://schemas.openxmlformats.org/officeDocument/2006/relationships/hyperlink" Target="https://www.kegg.jp/dbget-bin/www_bget?ko:K02967" TargetMode="External"/><Relationship Id="rId8740" Type="http://schemas.openxmlformats.org/officeDocument/2006/relationships/hyperlink" Target="https://www.kegg.jp/dbget-bin/www_bget?ko:" TargetMode="External"/><Relationship Id="rId10256" Type="http://schemas.openxmlformats.org/officeDocument/2006/relationships/hyperlink" Target="https://www.kegg.jp/dbget-bin/www_bget?ko:" TargetMode="External"/><Relationship Id="rId3885" Type="http://schemas.openxmlformats.org/officeDocument/2006/relationships/hyperlink" Target="https://www.kegg.jp/kegg-bin/blastkoala_result_gene_list?id=fdcc166cff7cf902907463ff7eff1e42019cc537&amp;passwd=rLRQUz&amp;type=blastkoala&amp;code=user&amp;target=fig%7C1029756%2E3%2Epeg%2E1296" TargetMode="External"/><Relationship Id="rId4936" Type="http://schemas.openxmlformats.org/officeDocument/2006/relationships/hyperlink" Target="https://www.kegg.jp/dbget-bin/www_bget?ko:K13771" TargetMode="External"/><Relationship Id="rId6291" Type="http://schemas.openxmlformats.org/officeDocument/2006/relationships/hyperlink" Target="https://www.kegg.jp/kegg-bin/blastkoala_result_gene_list?id=fdcc166cff7cf902907463ff7eff1e42019cc537&amp;passwd=rLRQUz&amp;type=blastkoala&amp;code=user&amp;target=fig%7C1029756%2E3%2Epeg%2E2098" TargetMode="External"/><Relationship Id="rId7342" Type="http://schemas.openxmlformats.org/officeDocument/2006/relationships/hyperlink" Target="https://www.kegg.jp/dbget-bin/www_bget?ko:" TargetMode="External"/><Relationship Id="rId10323" Type="http://schemas.openxmlformats.org/officeDocument/2006/relationships/hyperlink" Target="https://www.kegg.jp/kegg-bin/blastkoala_result_gene_list?id=fdcc166cff7cf902907463ff7eff1e42019cc537&amp;passwd=rLRQUz&amp;type=blastkoala&amp;code=user&amp;target=fig%7C1029756%2E3%2Epeg%2E3442" TargetMode="External"/><Relationship Id="rId2487" Type="http://schemas.openxmlformats.org/officeDocument/2006/relationships/hyperlink" Target="https://www.kegg.jp/kegg-bin/blastkoala_result_gene_list?id=fdcc166cff7cf902907463ff7eff1e42019cc537&amp;passwd=rLRQUz&amp;type=blastkoala&amp;code=user&amp;target=fig%7C1029756%2E3%2Epeg%2E829" TargetMode="External"/><Relationship Id="rId3538" Type="http://schemas.openxmlformats.org/officeDocument/2006/relationships/hyperlink" Target="https://www.kegg.jp/dbget-bin/www_bget?ko:" TargetMode="External"/><Relationship Id="rId459" Type="http://schemas.openxmlformats.org/officeDocument/2006/relationships/hyperlink" Target="https://www.kegg.jp/dbget-bin/www_bget?ko:K06957" TargetMode="External"/><Relationship Id="rId873" Type="http://schemas.openxmlformats.org/officeDocument/2006/relationships/hyperlink" Target="https://www.kegg.jp/dbget-bin/www_bget?ko:" TargetMode="External"/><Relationship Id="rId1089" Type="http://schemas.openxmlformats.org/officeDocument/2006/relationships/hyperlink" Target="https://www.kegg.jp/dbget-bin/www_bget?ko:" TargetMode="External"/><Relationship Id="rId2554" Type="http://schemas.openxmlformats.org/officeDocument/2006/relationships/hyperlink" Target="https://www.kegg.jp/dbget-bin/www_bget?ko:" TargetMode="External"/><Relationship Id="rId3952" Type="http://schemas.openxmlformats.org/officeDocument/2006/relationships/hyperlink" Target="https://www.kegg.jp/dbget-bin/www_bget?ko:K01879" TargetMode="External"/><Relationship Id="rId6011" Type="http://schemas.openxmlformats.org/officeDocument/2006/relationships/hyperlink" Target="https://www.kegg.jp/dbget-bin/www_bget?ko:K11755" TargetMode="External"/><Relationship Id="rId9167" Type="http://schemas.openxmlformats.org/officeDocument/2006/relationships/hyperlink" Target="https://www.kegg.jp/dbget-bin/www_bget?ko:" TargetMode="External"/><Relationship Id="rId9581" Type="http://schemas.openxmlformats.org/officeDocument/2006/relationships/hyperlink" Target="https://www.kegg.jp/dbget-bin/www_bget?ko:" TargetMode="External"/><Relationship Id="rId526" Type="http://schemas.openxmlformats.org/officeDocument/2006/relationships/hyperlink" Target="https://www.kegg.jp/kegg-bin/blastkoala_result_gene_list?id=fdcc166cff7cf902907463ff7eff1e42019cc537&amp;passwd=rLRQUz&amp;type=blastkoala&amp;code=user&amp;target=fig%7C1029756%2E3%2Epeg%2E176" TargetMode="External"/><Relationship Id="rId1156" Type="http://schemas.openxmlformats.org/officeDocument/2006/relationships/hyperlink" Target="https://www.kegg.jp/kegg-bin/blastkoala_result_gene_list?id=fdcc166cff7cf902907463ff7eff1e42019cc537&amp;passwd=rLRQUz&amp;type=blastkoala&amp;code=user&amp;target=fig%7C1029756%2E3%2Epeg%2E386" TargetMode="External"/><Relationship Id="rId2207" Type="http://schemas.openxmlformats.org/officeDocument/2006/relationships/hyperlink" Target="https://www.kegg.jp/dbget-bin/www_bget?ko:" TargetMode="External"/><Relationship Id="rId3605" Type="http://schemas.openxmlformats.org/officeDocument/2006/relationships/hyperlink" Target="https://www.kegg.jp/dbget-bin/www_bget?ko:" TargetMode="External"/><Relationship Id="rId8183" Type="http://schemas.openxmlformats.org/officeDocument/2006/relationships/hyperlink" Target="https://www.kegg.jp/dbget-bin/www_bget?ko:" TargetMode="External"/><Relationship Id="rId9234" Type="http://schemas.openxmlformats.org/officeDocument/2006/relationships/hyperlink" Target="https://www.kegg.jp/kegg-bin/blastkoala_result_gene_list?id=fdcc166cff7cf902907463ff7eff1e42019cc537&amp;passwd=rLRQUz&amp;type=blastkoala&amp;code=user&amp;target=fig%7C1029756%2E3%2Epeg%2E3079" TargetMode="External"/><Relationship Id="rId940" Type="http://schemas.openxmlformats.org/officeDocument/2006/relationships/hyperlink" Target="https://www.kegg.jp/kegg-bin/blastkoala_result_gene_list?id=fdcc166cff7cf902907463ff7eff1e42019cc537&amp;passwd=rLRQUz&amp;type=blastkoala&amp;code=user&amp;target=fig%7C1029756%2E3%2Epeg%2E314" TargetMode="External"/><Relationship Id="rId1570" Type="http://schemas.openxmlformats.org/officeDocument/2006/relationships/hyperlink" Target="https://www.kegg.jp/kegg-bin/blastkoala_result_gene_list?id=fdcc166cff7cf902907463ff7eff1e42019cc537&amp;passwd=rLRQUz&amp;type=blastkoala&amp;code=user&amp;target=fig%7C1029756%2E3%2Epeg%2E524" TargetMode="External"/><Relationship Id="rId2621" Type="http://schemas.openxmlformats.org/officeDocument/2006/relationships/hyperlink" Target="https://www.kegg.jp/dbget-bin/www_bget?ko:" TargetMode="External"/><Relationship Id="rId5777" Type="http://schemas.openxmlformats.org/officeDocument/2006/relationships/hyperlink" Target="https://www.kegg.jp/dbget-bin/www_bget?ko:" TargetMode="External"/><Relationship Id="rId6828" Type="http://schemas.openxmlformats.org/officeDocument/2006/relationships/hyperlink" Target="https://www.kegg.jp/kegg-bin/blastkoala_result_gene_list?id=fdcc166cff7cf902907463ff7eff1e42019cc537&amp;passwd=rLRQUz&amp;type=blastkoala&amp;code=user&amp;target=fig%7C1029756%2E3%2Epeg%2E2277" TargetMode="External"/><Relationship Id="rId1223" Type="http://schemas.openxmlformats.org/officeDocument/2006/relationships/hyperlink" Target="https://www.kegg.jp/dbget-bin/www_bget?ko:K06190" TargetMode="External"/><Relationship Id="rId4379" Type="http://schemas.openxmlformats.org/officeDocument/2006/relationships/hyperlink" Target="https://www.kegg.jp/dbget-bin/www_bget?ko:" TargetMode="External"/><Relationship Id="rId4793" Type="http://schemas.openxmlformats.org/officeDocument/2006/relationships/hyperlink" Target="https://www.kegg.jp/dbget-bin/www_bget?ko:" TargetMode="External"/><Relationship Id="rId5844" Type="http://schemas.openxmlformats.org/officeDocument/2006/relationships/hyperlink" Target="https://www.kegg.jp/kegg-bin/blastkoala_result_gene_list?id=fdcc166cff7cf902907463ff7eff1e42019cc537&amp;passwd=rLRQUz&amp;type=blastkoala&amp;code=user&amp;target=fig%7C1029756%2E3%2Epeg%2E1949" TargetMode="External"/><Relationship Id="rId8250" Type="http://schemas.openxmlformats.org/officeDocument/2006/relationships/hyperlink" Target="https://www.kegg.jp/kegg-bin/blastkoala_result_gene_list?id=fdcc166cff7cf902907463ff7eff1e42019cc537&amp;passwd=rLRQUz&amp;type=blastkoala&amp;code=user&amp;target=fig%7C1029756%2E3%2Epeg%2E2751" TargetMode="External"/><Relationship Id="rId9301" Type="http://schemas.openxmlformats.org/officeDocument/2006/relationships/hyperlink" Target="https://www.kegg.jp/dbget-bin/www_bget?ko:K11717" TargetMode="External"/><Relationship Id="rId10180" Type="http://schemas.openxmlformats.org/officeDocument/2006/relationships/hyperlink" Target="https://www.kegg.jp/dbget-bin/www_bget?ko:K14987" TargetMode="External"/><Relationship Id="rId3395" Type="http://schemas.openxmlformats.org/officeDocument/2006/relationships/hyperlink" Target="https://www.kegg.jp/dbget-bin/www_bget?ko:" TargetMode="External"/><Relationship Id="rId4446" Type="http://schemas.openxmlformats.org/officeDocument/2006/relationships/hyperlink" Target="https://www.kegg.jp/kegg-bin/blastkoala_result_gene_list?id=fdcc166cff7cf902907463ff7eff1e42019cc537&amp;passwd=rLRQUz&amp;type=blastkoala&amp;code=user&amp;target=fig%7C1029756%2E3%2Epeg%2E1483" TargetMode="External"/><Relationship Id="rId4860" Type="http://schemas.openxmlformats.org/officeDocument/2006/relationships/hyperlink" Target="https://www.kegg.jp/kegg-bin/blastkoala_result_gene_list?id=fdcc166cff7cf902907463ff7eff1e42019cc537&amp;passwd=rLRQUz&amp;type=blastkoala&amp;code=user&amp;target=fig%7C1029756%2E3%2Epeg%2E1621" TargetMode="External"/><Relationship Id="rId5911" Type="http://schemas.openxmlformats.org/officeDocument/2006/relationships/hyperlink" Target="https://www.kegg.jp/dbget-bin/www_bget?ko:" TargetMode="External"/><Relationship Id="rId3048" Type="http://schemas.openxmlformats.org/officeDocument/2006/relationships/hyperlink" Target="https://www.kegg.jp/kegg-bin/blastkoala_result_gene_list?id=fdcc166cff7cf902907463ff7eff1e42019cc537&amp;passwd=rLRQUz&amp;type=blastkoala&amp;code=user&amp;target=fig%7C1029756%2E3%2Epeg%2E1016" TargetMode="External"/><Relationship Id="rId3462" Type="http://schemas.openxmlformats.org/officeDocument/2006/relationships/hyperlink" Target="https://www.kegg.jp/kegg-bin/blastkoala_result_gene_list?id=fdcc166cff7cf902907463ff7eff1e42019cc537&amp;passwd=rLRQUz&amp;type=blastkoala&amp;code=user&amp;target=fig%7C1029756%2E3%2Epeg%2E1154" TargetMode="External"/><Relationship Id="rId4513" Type="http://schemas.openxmlformats.org/officeDocument/2006/relationships/hyperlink" Target="https://www.kegg.jp/dbget-bin/www_bget?ko:" TargetMode="External"/><Relationship Id="rId7669" Type="http://schemas.openxmlformats.org/officeDocument/2006/relationships/hyperlink" Target="https://www.kegg.jp/dbget-bin/www_bget?ko:K01354" TargetMode="External"/><Relationship Id="rId383" Type="http://schemas.openxmlformats.org/officeDocument/2006/relationships/hyperlink" Target="https://www.kegg.jp/dbget-bin/www_bget?ko:" TargetMode="External"/><Relationship Id="rId2064" Type="http://schemas.openxmlformats.org/officeDocument/2006/relationships/hyperlink" Target="https://www.kegg.jp/kegg-bin/blastkoala_result_gene_list?id=fdcc166cff7cf902907463ff7eff1e42019cc537&amp;passwd=rLRQUz&amp;type=blastkoala&amp;code=user&amp;target=fig%7C1029756%2E3%2Epeg%2E688" TargetMode="External"/><Relationship Id="rId3115" Type="http://schemas.openxmlformats.org/officeDocument/2006/relationships/hyperlink" Target="https://www.kegg.jp/dbget-bin/www_bget?ko:" TargetMode="External"/><Relationship Id="rId6685" Type="http://schemas.openxmlformats.org/officeDocument/2006/relationships/hyperlink" Target="https://www.kegg.jp/dbget-bin/www_bget?ko:K00824" TargetMode="External"/><Relationship Id="rId9091" Type="http://schemas.openxmlformats.org/officeDocument/2006/relationships/hyperlink" Target="https://www.kegg.jp/dbget-bin/www_bget?ko:K08591" TargetMode="External"/><Relationship Id="rId450" Type="http://schemas.openxmlformats.org/officeDocument/2006/relationships/hyperlink" Target="https://www.kegg.jp/dbget-bin/www_bget?ko:" TargetMode="External"/><Relationship Id="rId1080" Type="http://schemas.openxmlformats.org/officeDocument/2006/relationships/hyperlink" Target="https://www.kegg.jp/dbget-bin/www_bget?ko:" TargetMode="External"/><Relationship Id="rId2131" Type="http://schemas.openxmlformats.org/officeDocument/2006/relationships/hyperlink" Target="https://www.kegg.jp/dbget-bin/www_bget?ko:" TargetMode="External"/><Relationship Id="rId5287" Type="http://schemas.openxmlformats.org/officeDocument/2006/relationships/hyperlink" Target="https://www.kegg.jp/dbget-bin/www_bget?ko:" TargetMode="External"/><Relationship Id="rId6338" Type="http://schemas.openxmlformats.org/officeDocument/2006/relationships/hyperlink" Target="https://www.kegg.jp/dbget-bin/www_bget?ko:" TargetMode="External"/><Relationship Id="rId7736" Type="http://schemas.openxmlformats.org/officeDocument/2006/relationships/hyperlink" Target="https://www.kegg.jp/dbget-bin/www_bget?ko:" TargetMode="External"/><Relationship Id="rId103" Type="http://schemas.openxmlformats.org/officeDocument/2006/relationships/hyperlink" Target="https://www.kegg.jp/kegg-bin/blastkoala_result_gene_list?id=fdcc166cff7cf902907463ff7eff1e42019cc537&amp;passwd=rLRQUz&amp;type=blastkoala&amp;code=user&amp;target=fig%7C1029756%2E3%2Epeg%2E35" TargetMode="External"/><Relationship Id="rId6752" Type="http://schemas.openxmlformats.org/officeDocument/2006/relationships/hyperlink" Target="https://www.kegg.jp/dbget-bin/www_bget?ko:" TargetMode="External"/><Relationship Id="rId7803" Type="http://schemas.openxmlformats.org/officeDocument/2006/relationships/hyperlink" Target="https://www.kegg.jp/kegg-bin/blastkoala_result_gene_list?id=fdcc166cff7cf902907463ff7eff1e42019cc537&amp;passwd=rLRQUz&amp;type=blastkoala&amp;code=user&amp;target=fig%7C1029756%2E3%2Epeg%2E2602" TargetMode="External"/><Relationship Id="rId1897" Type="http://schemas.openxmlformats.org/officeDocument/2006/relationships/hyperlink" Target="https://www.kegg.jp/kegg-bin/blastkoala_result_gene_list?id=fdcc166cff7cf902907463ff7eff1e42019cc537&amp;passwd=rLRQUz&amp;type=blastkoala&amp;code=user&amp;target=fig%7C1029756%2E3%2Epeg%2E633" TargetMode="External"/><Relationship Id="rId2948" Type="http://schemas.openxmlformats.org/officeDocument/2006/relationships/hyperlink" Target="https://www.kegg.jp/dbget-bin/www_bget?ko:" TargetMode="External"/><Relationship Id="rId5354" Type="http://schemas.openxmlformats.org/officeDocument/2006/relationships/hyperlink" Target="https://www.kegg.jp/dbget-bin/www_bget?ko:" TargetMode="External"/><Relationship Id="rId6405" Type="http://schemas.openxmlformats.org/officeDocument/2006/relationships/hyperlink" Target="https://www.kegg.jp/kegg-bin/blastkoala_result_gene_list?id=fdcc166cff7cf902907463ff7eff1e42019cc537&amp;passwd=rLRQUz&amp;type=blastkoala&amp;code=user&amp;target=fig%7C1029756%2E3%2Epeg%2E2136" TargetMode="External"/><Relationship Id="rId9975" Type="http://schemas.openxmlformats.org/officeDocument/2006/relationships/hyperlink" Target="https://www.kegg.jp/kegg-bin/blastkoala_result_gene_list?id=fdcc166cff7cf902907463ff7eff1e42019cc537&amp;passwd=rLRQUz&amp;type=blastkoala&amp;code=user&amp;target=fig%7C1029756%2E3%2Epeg%2E3326" TargetMode="External"/><Relationship Id="rId1964" Type="http://schemas.openxmlformats.org/officeDocument/2006/relationships/hyperlink" Target="https://www.kegg.jp/dbget-bin/www_bget?ko:K03650" TargetMode="External"/><Relationship Id="rId4370" Type="http://schemas.openxmlformats.org/officeDocument/2006/relationships/hyperlink" Target="https://www.kegg.jp/dbget-bin/www_bget?ko:" TargetMode="External"/><Relationship Id="rId5007" Type="http://schemas.openxmlformats.org/officeDocument/2006/relationships/hyperlink" Target="https://www.kegg.jp/kegg-bin/blastkoala_result_gene_list?id=fdcc166cff7cf902907463ff7eff1e42019cc537&amp;passwd=rLRQUz&amp;type=blastkoala&amp;code=user&amp;target=fig%7C1029756%2E3%2Epeg%2E1670" TargetMode="External"/><Relationship Id="rId5421" Type="http://schemas.openxmlformats.org/officeDocument/2006/relationships/hyperlink" Target="https://www.kegg.jp/kegg-bin/blastkoala_result_gene_list?id=fdcc166cff7cf902907463ff7eff1e42019cc537&amp;passwd=rLRQUz&amp;type=blastkoala&amp;code=user&amp;target=fig%7C1029756%2E3%2Epeg%2E1808" TargetMode="External"/><Relationship Id="rId8577" Type="http://schemas.openxmlformats.org/officeDocument/2006/relationships/hyperlink" Target="https://www.kegg.jp/kegg-bin/blastkoala_result_gene_list?id=fdcc166cff7cf902907463ff7eff1e42019cc537&amp;passwd=rLRQUz&amp;type=blastkoala&amp;code=user&amp;target=fig%7C1029756%2E3%2Epeg%2E2860" TargetMode="External"/><Relationship Id="rId8991" Type="http://schemas.openxmlformats.org/officeDocument/2006/relationships/hyperlink" Target="https://www.kegg.jp/kegg-bin/blastkoala_result_gene_list?id=fdcc166cff7cf902907463ff7eff1e42019cc537&amp;passwd=rLRQUz&amp;type=blastkoala&amp;code=user&amp;target=fig%7C1029756%2E3%2Epeg%2E2998" TargetMode="External"/><Relationship Id="rId9628" Type="http://schemas.openxmlformats.org/officeDocument/2006/relationships/hyperlink" Target="https://www.kegg.jp/dbget-bin/www_bget?ko:K14067" TargetMode="External"/><Relationship Id="rId1617" Type="http://schemas.openxmlformats.org/officeDocument/2006/relationships/hyperlink" Target="https://www.kegg.jp/dbget-bin/www_bget?ko:" TargetMode="External"/><Relationship Id="rId4023" Type="http://schemas.openxmlformats.org/officeDocument/2006/relationships/hyperlink" Target="https://www.kegg.jp/kegg-bin/blastkoala_result_gene_list?id=fdcc166cff7cf902907463ff7eff1e42019cc537&amp;passwd=rLRQUz&amp;type=blastkoala&amp;code=user&amp;target=fig%7C1029756%2E3%2Epeg%2E1342" TargetMode="External"/><Relationship Id="rId7179" Type="http://schemas.openxmlformats.org/officeDocument/2006/relationships/hyperlink" Target="https://www.kegg.jp/kegg-bin/blastkoala_result_gene_list?id=fdcc166cff7cf902907463ff7eff1e42019cc537&amp;passwd=rLRQUz&amp;type=blastkoala&amp;code=user&amp;target=fig%7C1029756%2E3%2Epeg%2E2394" TargetMode="External"/><Relationship Id="rId7593" Type="http://schemas.openxmlformats.org/officeDocument/2006/relationships/hyperlink" Target="https://www.kegg.jp/kegg-bin/blastkoala_result_gene_list?id=fdcc166cff7cf902907463ff7eff1e42019cc537&amp;passwd=rLRQUz&amp;type=blastkoala&amp;code=user&amp;target=fig%7C1029756%2E3%2Epeg%2E2532" TargetMode="External"/><Relationship Id="rId8644" Type="http://schemas.openxmlformats.org/officeDocument/2006/relationships/hyperlink" Target="https://www.kegg.jp/dbget-bin/www_bget?ko:" TargetMode="External"/><Relationship Id="rId3789" Type="http://schemas.openxmlformats.org/officeDocument/2006/relationships/hyperlink" Target="https://www.kegg.jp/kegg-bin/blastkoala_result_gene_list?id=fdcc166cff7cf902907463ff7eff1e42019cc537&amp;passwd=rLRQUz&amp;type=blastkoala&amp;code=user&amp;target=fig%7C1029756%2E3%2Epeg%2E1264" TargetMode="External"/><Relationship Id="rId6195" Type="http://schemas.openxmlformats.org/officeDocument/2006/relationships/hyperlink" Target="https://www.kegg.jp/kegg-bin/blastkoala_result_gene_list?id=fdcc166cff7cf902907463ff7eff1e42019cc537&amp;passwd=rLRQUz&amp;type=blastkoala&amp;code=user&amp;target=fig%7C1029756%2E3%2Epeg%2E2066" TargetMode="External"/><Relationship Id="rId7246" Type="http://schemas.openxmlformats.org/officeDocument/2006/relationships/hyperlink" Target="https://www.kegg.jp/dbget-bin/www_bget?ko:" TargetMode="External"/><Relationship Id="rId7660" Type="http://schemas.openxmlformats.org/officeDocument/2006/relationships/hyperlink" Target="https://www.kegg.jp/dbget-bin/www_bget?ko:" TargetMode="External"/><Relationship Id="rId10227" Type="http://schemas.openxmlformats.org/officeDocument/2006/relationships/hyperlink" Target="https://www.kegg.jp/kegg-bin/blastkoala_result_gene_list?id=fdcc166cff7cf902907463ff7eff1e42019cc537&amp;passwd=rLRQUz&amp;type=blastkoala&amp;code=user&amp;target=fig%7C1029756%2E3%2Epeg%2E3410" TargetMode="External"/><Relationship Id="rId10574" Type="http://schemas.openxmlformats.org/officeDocument/2006/relationships/hyperlink" Target="https://www.kegg.jp/dbget-bin/www_bget?ko:" TargetMode="External"/><Relationship Id="rId6262" Type="http://schemas.openxmlformats.org/officeDocument/2006/relationships/hyperlink" Target="https://www.kegg.jp/dbget-bin/www_bget?ko:K02410" TargetMode="External"/><Relationship Id="rId7313" Type="http://schemas.openxmlformats.org/officeDocument/2006/relationships/hyperlink" Target="https://www.kegg.jp/dbget-bin/www_bget?ko:" TargetMode="External"/><Relationship Id="rId8711" Type="http://schemas.openxmlformats.org/officeDocument/2006/relationships/hyperlink" Target="https://www.kegg.jp/dbget-bin/www_bget?ko:K06415" TargetMode="External"/><Relationship Id="rId10641" Type="http://schemas.openxmlformats.org/officeDocument/2006/relationships/hyperlink" Target="https://www.kegg.jp/kegg-bin/blastkoala_result_gene_list?id=fdcc166cff7cf902907463ff7eff1e42019cc537&amp;passwd=rLRQUz&amp;type=blastkoala&amp;code=user&amp;target=fig%7C1029756%2E3%2Epeg%2E3548" TargetMode="External"/><Relationship Id="rId3856" Type="http://schemas.openxmlformats.org/officeDocument/2006/relationships/hyperlink" Target="https://www.kegg.jp/dbget-bin/www_bget?ko:K11991" TargetMode="External"/><Relationship Id="rId4907" Type="http://schemas.openxmlformats.org/officeDocument/2006/relationships/hyperlink" Target="https://www.kegg.jp/dbget-bin/www_bget?ko:" TargetMode="External"/><Relationship Id="rId777" Type="http://schemas.openxmlformats.org/officeDocument/2006/relationships/hyperlink" Target="https://www.kegg.jp/dbget-bin/www_bget?ko:K11913" TargetMode="External"/><Relationship Id="rId2458" Type="http://schemas.openxmlformats.org/officeDocument/2006/relationships/hyperlink" Target="https://www.kegg.jp/dbget-bin/www_bget?ko:K02401" TargetMode="External"/><Relationship Id="rId2872" Type="http://schemas.openxmlformats.org/officeDocument/2006/relationships/hyperlink" Target="https://www.kegg.jp/dbget-bin/www_bget?ko:" TargetMode="External"/><Relationship Id="rId3509" Type="http://schemas.openxmlformats.org/officeDocument/2006/relationships/hyperlink" Target="https://www.kegg.jp/dbget-bin/www_bget?ko:" TargetMode="External"/><Relationship Id="rId3923" Type="http://schemas.openxmlformats.org/officeDocument/2006/relationships/hyperlink" Target="https://www.kegg.jp/dbget-bin/www_bget?ko:K17227" TargetMode="External"/><Relationship Id="rId8087" Type="http://schemas.openxmlformats.org/officeDocument/2006/relationships/hyperlink" Target="https://www.kegg.jp/dbget-bin/www_bget?ko:" TargetMode="External"/><Relationship Id="rId9485" Type="http://schemas.openxmlformats.org/officeDocument/2006/relationships/hyperlink" Target="https://www.kegg.jp/dbget-bin/www_bget?ko:" TargetMode="External"/><Relationship Id="rId844" Type="http://schemas.openxmlformats.org/officeDocument/2006/relationships/hyperlink" Target="https://www.kegg.jp/kegg-bin/blastkoala_result_gene_list?id=fdcc166cff7cf902907463ff7eff1e42019cc537&amp;passwd=rLRQUz&amp;type=blastkoala&amp;code=user&amp;target=fig%7C1029756%2E3%2Epeg%2E282" TargetMode="External"/><Relationship Id="rId1474" Type="http://schemas.openxmlformats.org/officeDocument/2006/relationships/hyperlink" Target="https://www.kegg.jp/kegg-bin/blastkoala_result_gene_list?id=fdcc166cff7cf902907463ff7eff1e42019cc537&amp;passwd=rLRQUz&amp;type=blastkoala&amp;code=user&amp;target=fig%7C1029756%2E3%2Epeg%2E492" TargetMode="External"/><Relationship Id="rId2525" Type="http://schemas.openxmlformats.org/officeDocument/2006/relationships/hyperlink" Target="https://www.kegg.jp/dbget-bin/www_bget?ko:K03406" TargetMode="External"/><Relationship Id="rId9138" Type="http://schemas.openxmlformats.org/officeDocument/2006/relationships/hyperlink" Target="https://www.kegg.jp/kegg-bin/blastkoala_result_gene_list?id=fdcc166cff7cf902907463ff7eff1e42019cc537&amp;passwd=rLRQUz&amp;type=blastkoala&amp;code=user&amp;target=fig%7C1029756%2E3%2Epeg%2E3047" TargetMode="External"/><Relationship Id="rId9552" Type="http://schemas.openxmlformats.org/officeDocument/2006/relationships/hyperlink" Target="https://www.kegg.jp/kegg-bin/blastkoala_result_gene_list?id=fdcc166cff7cf902907463ff7eff1e42019cc537&amp;passwd=rLRQUz&amp;type=blastkoala&amp;code=user&amp;target=fig%7C1029756%2E3%2Epeg%2E3185" TargetMode="External"/><Relationship Id="rId911" Type="http://schemas.openxmlformats.org/officeDocument/2006/relationships/hyperlink" Target="https://www.kegg.jp/dbget-bin/www_bget?ko:" TargetMode="External"/><Relationship Id="rId1127" Type="http://schemas.openxmlformats.org/officeDocument/2006/relationships/hyperlink" Target="https://www.kegg.jp/dbget-bin/www_bget?ko:K03071" TargetMode="External"/><Relationship Id="rId1541" Type="http://schemas.openxmlformats.org/officeDocument/2006/relationships/hyperlink" Target="https://www.kegg.jp/dbget-bin/www_bget?ko:" TargetMode="External"/><Relationship Id="rId4697" Type="http://schemas.openxmlformats.org/officeDocument/2006/relationships/hyperlink" Target="https://www.kegg.jp/dbget-bin/www_bget?ko:K01358" TargetMode="External"/><Relationship Id="rId5748" Type="http://schemas.openxmlformats.org/officeDocument/2006/relationships/hyperlink" Target="https://www.kegg.jp/kegg-bin/blastkoala_result_gene_list?id=fdcc166cff7cf902907463ff7eff1e42019cc537&amp;passwd=rLRQUz&amp;type=blastkoala&amp;code=user&amp;target=fig%7C1029756%2E3%2Epeg%2E1917" TargetMode="External"/><Relationship Id="rId8154" Type="http://schemas.openxmlformats.org/officeDocument/2006/relationships/hyperlink" Target="https://www.kegg.jp/kegg-bin/blastkoala_result_gene_list?id=fdcc166cff7cf902907463ff7eff1e42019cc537&amp;passwd=rLRQUz&amp;type=blastkoala&amp;code=user&amp;target=fig%7C1029756%2E3%2Epeg%2E2719" TargetMode="External"/><Relationship Id="rId9205" Type="http://schemas.openxmlformats.org/officeDocument/2006/relationships/hyperlink" Target="https://www.kegg.jp/dbget-bin/www_bget?ko:" TargetMode="External"/><Relationship Id="rId10084" Type="http://schemas.openxmlformats.org/officeDocument/2006/relationships/hyperlink" Target="https://www.kegg.jp/dbget-bin/www_bget?ko:K02048" TargetMode="External"/><Relationship Id="rId3299" Type="http://schemas.openxmlformats.org/officeDocument/2006/relationships/hyperlink" Target="https://www.kegg.jp/dbget-bin/www_bget?ko:" TargetMode="External"/><Relationship Id="rId4764" Type="http://schemas.openxmlformats.org/officeDocument/2006/relationships/hyperlink" Target="https://www.kegg.jp/kegg-bin/blastkoala_result_gene_list?id=fdcc166cff7cf902907463ff7eff1e42019cc537&amp;passwd=rLRQUz&amp;type=blastkoala&amp;code=user&amp;target=fig%7C1029756%2E3%2Epeg%2E1589" TargetMode="External"/><Relationship Id="rId7170" Type="http://schemas.openxmlformats.org/officeDocument/2006/relationships/hyperlink" Target="https://www.kegg.jp/kegg-bin/blastkoala_result_gene_list?id=fdcc166cff7cf902907463ff7eff1e42019cc537&amp;passwd=rLRQUz&amp;type=blastkoala&amp;code=user&amp;target=fig%7C1029756%2E3%2Epeg%2E2391" TargetMode="External"/><Relationship Id="rId8221" Type="http://schemas.openxmlformats.org/officeDocument/2006/relationships/hyperlink" Target="https://www.kegg.jp/dbget-bin/www_bget?ko:" TargetMode="External"/><Relationship Id="rId10151" Type="http://schemas.openxmlformats.org/officeDocument/2006/relationships/hyperlink" Target="https://www.kegg.jp/dbget-bin/www_bget?ko:K07726" TargetMode="External"/><Relationship Id="rId3366" Type="http://schemas.openxmlformats.org/officeDocument/2006/relationships/hyperlink" Target="https://www.kegg.jp/kegg-bin/blastkoala_result_gene_list?id=fdcc166cff7cf902907463ff7eff1e42019cc537&amp;passwd=rLRQUz&amp;type=blastkoala&amp;code=user&amp;target=fig%7C1029756%2E3%2Epeg%2E1122" TargetMode="External"/><Relationship Id="rId4417" Type="http://schemas.openxmlformats.org/officeDocument/2006/relationships/hyperlink" Target="https://www.kegg.jp/dbget-bin/www_bget?ko:K09458" TargetMode="External"/><Relationship Id="rId5815" Type="http://schemas.openxmlformats.org/officeDocument/2006/relationships/hyperlink" Target="https://www.kegg.jp/dbget-bin/www_bget?ko:K03787" TargetMode="External"/><Relationship Id="rId287" Type="http://schemas.openxmlformats.org/officeDocument/2006/relationships/hyperlink" Target="https://www.kegg.jp/dbget-bin/www_bget?ko:" TargetMode="External"/><Relationship Id="rId2382" Type="http://schemas.openxmlformats.org/officeDocument/2006/relationships/hyperlink" Target="https://www.kegg.jp/kegg-bin/blastkoala_result_gene_list?id=fdcc166cff7cf902907463ff7eff1e42019cc537&amp;passwd=rLRQUz&amp;type=blastkoala&amp;code=user&amp;target=fig%7C1029756%2E3%2Epeg%2E794" TargetMode="External"/><Relationship Id="rId3019" Type="http://schemas.openxmlformats.org/officeDocument/2006/relationships/hyperlink" Target="https://www.kegg.jp/dbget-bin/www_bget?ko:" TargetMode="External"/><Relationship Id="rId3780" Type="http://schemas.openxmlformats.org/officeDocument/2006/relationships/hyperlink" Target="https://www.kegg.jp/kegg-bin/blastkoala_result_gene_list?id=fdcc166cff7cf902907463ff7eff1e42019cc537&amp;passwd=rLRQUz&amp;type=blastkoala&amp;code=user&amp;target=fig%7C1029756%2E3%2Epeg%2E1261" TargetMode="External"/><Relationship Id="rId4831" Type="http://schemas.openxmlformats.org/officeDocument/2006/relationships/hyperlink" Target="https://www.kegg.jp/dbget-bin/www_bget?ko:K08296" TargetMode="External"/><Relationship Id="rId7987" Type="http://schemas.openxmlformats.org/officeDocument/2006/relationships/hyperlink" Target="https://www.kegg.jp/dbget-bin/www_bget?ko:K07090" TargetMode="External"/><Relationship Id="rId354" Type="http://schemas.openxmlformats.org/officeDocument/2006/relationships/hyperlink" Target="https://www.kegg.jp/dbget-bin/www_bget?ko:" TargetMode="External"/><Relationship Id="rId2035" Type="http://schemas.openxmlformats.org/officeDocument/2006/relationships/hyperlink" Target="https://www.kegg.jp/dbget-bin/www_bget?ko:" TargetMode="External"/><Relationship Id="rId3433" Type="http://schemas.openxmlformats.org/officeDocument/2006/relationships/hyperlink" Target="https://www.kegg.jp/dbget-bin/www_bget?ko:K03630" TargetMode="External"/><Relationship Id="rId6589" Type="http://schemas.openxmlformats.org/officeDocument/2006/relationships/hyperlink" Target="https://www.kegg.jp/dbget-bin/www_bget?ko:K19837" TargetMode="External"/><Relationship Id="rId9062" Type="http://schemas.openxmlformats.org/officeDocument/2006/relationships/hyperlink" Target="https://www.kegg.jp/dbget-bin/www_bget?ko:" TargetMode="External"/><Relationship Id="rId3500" Type="http://schemas.openxmlformats.org/officeDocument/2006/relationships/hyperlink" Target="https://www.kegg.jp/dbget-bin/www_bget?ko:" TargetMode="External"/><Relationship Id="rId6656" Type="http://schemas.openxmlformats.org/officeDocument/2006/relationships/hyperlink" Target="https://www.kegg.jp/dbget-bin/www_bget?ko:" TargetMode="External"/><Relationship Id="rId7707" Type="http://schemas.openxmlformats.org/officeDocument/2006/relationships/hyperlink" Target="https://www.kegg.jp/kegg-bin/blastkoala_result_gene_list?id=fdcc166cff7cf902907463ff7eff1e42019cc537&amp;passwd=rLRQUz&amp;type=blastkoala&amp;code=user&amp;target=fig%7C1029756%2E3%2Epeg%2E2570" TargetMode="External"/><Relationship Id="rId421" Type="http://schemas.openxmlformats.org/officeDocument/2006/relationships/hyperlink" Target="https://www.kegg.jp/kegg-bin/blastkoala_result_gene_list?id=fdcc166cff7cf902907463ff7eff1e42019cc537&amp;passwd=rLRQUz&amp;type=blastkoala&amp;code=user&amp;target=fig%7C1029756%2E3%2Epeg%2E141" TargetMode="External"/><Relationship Id="rId1051" Type="http://schemas.openxmlformats.org/officeDocument/2006/relationships/hyperlink" Target="https://www.kegg.jp/kegg-bin/blastkoala_result_gene_list?id=fdcc166cff7cf902907463ff7eff1e42019cc537&amp;passwd=rLRQUz&amp;type=blastkoala&amp;code=user&amp;target=fig%7C1029756%2E3%2Epeg%2E351" TargetMode="External"/><Relationship Id="rId2102" Type="http://schemas.openxmlformats.org/officeDocument/2006/relationships/hyperlink" Target="https://www.kegg.jp/dbget-bin/www_bget?ko:" TargetMode="External"/><Relationship Id="rId5258" Type="http://schemas.openxmlformats.org/officeDocument/2006/relationships/hyperlink" Target="https://www.kegg.jp/dbget-bin/www_bget?ko:" TargetMode="External"/><Relationship Id="rId5672" Type="http://schemas.openxmlformats.org/officeDocument/2006/relationships/hyperlink" Target="https://www.kegg.jp/dbget-bin/www_bget?ko:" TargetMode="External"/><Relationship Id="rId6309" Type="http://schemas.openxmlformats.org/officeDocument/2006/relationships/hyperlink" Target="https://www.kegg.jp/kegg-bin/blastkoala_result_gene_list?id=fdcc166cff7cf902907463ff7eff1e42019cc537&amp;passwd=rLRQUz&amp;type=blastkoala&amp;code=user&amp;target=fig%7C1029756%2E3%2Epeg%2E2104" TargetMode="External"/><Relationship Id="rId6723" Type="http://schemas.openxmlformats.org/officeDocument/2006/relationships/hyperlink" Target="https://www.kegg.jp/kegg-bin/blastkoala_result_gene_list?id=fdcc166cff7cf902907463ff7eff1e42019cc537&amp;passwd=rLRQUz&amp;type=blastkoala&amp;code=user&amp;target=fig%7C1029756%2E3%2Epeg%2E2242" TargetMode="External"/><Relationship Id="rId9879" Type="http://schemas.openxmlformats.org/officeDocument/2006/relationships/hyperlink" Target="https://www.kegg.jp/kegg-bin/blastkoala_result_gene_list?id=fdcc166cff7cf902907463ff7eff1e42019cc537&amp;passwd=rLRQUz&amp;type=blastkoala&amp;code=user&amp;target=fig%7C1029756%2E3%2Epeg%2E3294" TargetMode="External"/><Relationship Id="rId1868" Type="http://schemas.openxmlformats.org/officeDocument/2006/relationships/hyperlink" Target="https://www.kegg.jp/dbget-bin/www_bget?ko:" TargetMode="External"/><Relationship Id="rId4274" Type="http://schemas.openxmlformats.org/officeDocument/2006/relationships/hyperlink" Target="https://www.kegg.jp/dbget-bin/www_bget?ko:" TargetMode="External"/><Relationship Id="rId5325" Type="http://schemas.openxmlformats.org/officeDocument/2006/relationships/hyperlink" Target="https://www.kegg.jp/kegg-bin/blastkoala_result_gene_list?id=fdcc166cff7cf902907463ff7eff1e42019cc537&amp;passwd=rLRQUz&amp;type=blastkoala&amp;code=user&amp;target=fig%7C1029756%2E3%2Epeg%2E1776" TargetMode="External"/><Relationship Id="rId8895" Type="http://schemas.openxmlformats.org/officeDocument/2006/relationships/hyperlink" Target="https://www.kegg.jp/kegg-bin/blastkoala_result_gene_list?id=fdcc166cff7cf902907463ff7eff1e42019cc537&amp;passwd=rLRQUz&amp;type=blastkoala&amp;code=user&amp;target=fig%7C1029756%2E3%2Epeg%2E2966" TargetMode="External"/><Relationship Id="rId2919" Type="http://schemas.openxmlformats.org/officeDocument/2006/relationships/hyperlink" Target="https://www.kegg.jp/kegg-bin/blastkoala_result_gene_list?id=fdcc166cff7cf902907463ff7eff1e42019cc537&amp;passwd=rLRQUz&amp;type=blastkoala&amp;code=user&amp;target=fig%7C1029756%2E3%2Epeg%2E973" TargetMode="External"/><Relationship Id="rId3290" Type="http://schemas.openxmlformats.org/officeDocument/2006/relationships/hyperlink" Target="https://www.kegg.jp/dbget-bin/www_bget?ko:" TargetMode="External"/><Relationship Id="rId4341" Type="http://schemas.openxmlformats.org/officeDocument/2006/relationships/hyperlink" Target="https://www.kegg.jp/kegg-bin/blastkoala_result_gene_list?id=fdcc166cff7cf902907463ff7eff1e42019cc537&amp;passwd=rLRQUz&amp;type=blastkoala&amp;code=user&amp;target=fig%7C1029756%2E3%2Epeg%2E1448" TargetMode="External"/><Relationship Id="rId7497" Type="http://schemas.openxmlformats.org/officeDocument/2006/relationships/hyperlink" Target="https://www.kegg.jp/kegg-bin/blastkoala_result_gene_list?id=fdcc166cff7cf902907463ff7eff1e42019cc537&amp;passwd=rLRQUz&amp;type=blastkoala&amp;code=user&amp;target=fig%7C1029756%2E3%2Epeg%2E2500" TargetMode="External"/><Relationship Id="rId8548" Type="http://schemas.openxmlformats.org/officeDocument/2006/relationships/hyperlink" Target="https://www.kegg.jp/dbget-bin/www_bget?ko:K02907" TargetMode="External"/><Relationship Id="rId9946" Type="http://schemas.openxmlformats.org/officeDocument/2006/relationships/hyperlink" Target="https://www.kegg.jp/dbget-bin/www_bget?ko:" TargetMode="External"/><Relationship Id="rId1935" Type="http://schemas.openxmlformats.org/officeDocument/2006/relationships/hyperlink" Target="https://www.kegg.jp/dbget-bin/www_bget?ko:K00652" TargetMode="External"/><Relationship Id="rId6099" Type="http://schemas.openxmlformats.org/officeDocument/2006/relationships/hyperlink" Target="https://www.kegg.jp/kegg-bin/blastkoala_result_gene_list?id=fdcc166cff7cf902907463ff7eff1e42019cc537&amp;passwd=rLRQUz&amp;type=blastkoala&amp;code=user&amp;target=fig%7C1029756%2E3%2Epeg%2E2034" TargetMode="External"/><Relationship Id="rId8962" Type="http://schemas.openxmlformats.org/officeDocument/2006/relationships/hyperlink" Target="https://www.kegg.jp/dbget-bin/www_bget?ko:" TargetMode="External"/><Relationship Id="rId10478" Type="http://schemas.openxmlformats.org/officeDocument/2006/relationships/hyperlink" Target="https://www.kegg.jp/dbget-bin/www_bget?ko:" TargetMode="External"/><Relationship Id="rId3010" Type="http://schemas.openxmlformats.org/officeDocument/2006/relationships/hyperlink" Target="https://www.kegg.jp/dbget-bin/www_bget?ko:" TargetMode="External"/><Relationship Id="rId6166" Type="http://schemas.openxmlformats.org/officeDocument/2006/relationships/hyperlink" Target="https://www.kegg.jp/dbget-bin/www_bget?ko:K11443" TargetMode="External"/><Relationship Id="rId7564" Type="http://schemas.openxmlformats.org/officeDocument/2006/relationships/hyperlink" Target="https://www.kegg.jp/dbget-bin/www_bget?ko:" TargetMode="External"/><Relationship Id="rId8615" Type="http://schemas.openxmlformats.org/officeDocument/2006/relationships/hyperlink" Target="https://www.kegg.jp/dbget-bin/www_bget?ko:" TargetMode="External"/><Relationship Id="rId10545" Type="http://schemas.openxmlformats.org/officeDocument/2006/relationships/hyperlink" Target="https://www.kegg.jp/kegg-bin/blastkoala_result_gene_list?id=fdcc166cff7cf902907463ff7eff1e42019cc537&amp;passwd=rLRQUz&amp;type=blastkoala&amp;code=user&amp;target=fig%7C1029756%2E3%2Epeg%2E3516" TargetMode="External"/><Relationship Id="rId6580" Type="http://schemas.openxmlformats.org/officeDocument/2006/relationships/hyperlink" Target="https://www.kegg.jp/dbget-bin/www_bget?ko:" TargetMode="External"/><Relationship Id="rId7217" Type="http://schemas.openxmlformats.org/officeDocument/2006/relationships/hyperlink" Target="https://www.kegg.jp/dbget-bin/www_bget?ko:" TargetMode="External"/><Relationship Id="rId7631" Type="http://schemas.openxmlformats.org/officeDocument/2006/relationships/hyperlink" Target="https://www.kegg.jp/dbget-bin/www_bget?ko:K02574" TargetMode="External"/><Relationship Id="rId10612" Type="http://schemas.openxmlformats.org/officeDocument/2006/relationships/hyperlink" Target="https://www.kegg.jp/dbget-bin/www_bget?ko:" TargetMode="External"/><Relationship Id="rId2776" Type="http://schemas.openxmlformats.org/officeDocument/2006/relationships/hyperlink" Target="https://www.kegg.jp/dbget-bin/www_bget?ko:" TargetMode="External"/><Relationship Id="rId3827" Type="http://schemas.openxmlformats.org/officeDocument/2006/relationships/hyperlink" Target="https://www.kegg.jp/dbget-bin/www_bget?ko:" TargetMode="External"/><Relationship Id="rId5182" Type="http://schemas.openxmlformats.org/officeDocument/2006/relationships/hyperlink" Target="https://www.kegg.jp/dbget-bin/www_bget?ko:" TargetMode="External"/><Relationship Id="rId6233" Type="http://schemas.openxmlformats.org/officeDocument/2006/relationships/hyperlink" Target="https://www.kegg.jp/dbget-bin/www_bget?ko:" TargetMode="External"/><Relationship Id="rId9389" Type="http://schemas.openxmlformats.org/officeDocument/2006/relationships/hyperlink" Target="https://www.kegg.jp/dbget-bin/www_bget?ko:" TargetMode="External"/><Relationship Id="rId748" Type="http://schemas.openxmlformats.org/officeDocument/2006/relationships/hyperlink" Target="https://www.kegg.jp/kegg-bin/blastkoala_result_gene_list?id=fdcc166cff7cf902907463ff7eff1e42019cc537&amp;passwd=rLRQUz&amp;type=blastkoala&amp;code=user&amp;target=fig%7C1029756%2E3%2Epeg%2E250" TargetMode="External"/><Relationship Id="rId1378" Type="http://schemas.openxmlformats.org/officeDocument/2006/relationships/hyperlink" Target="https://www.kegg.jp/kegg-bin/blastkoala_result_gene_list?id=fdcc166cff7cf902907463ff7eff1e42019cc537&amp;passwd=rLRQUz&amp;type=blastkoala&amp;code=user&amp;target=fig%7C1029756%2E3%2Epeg%2E460" TargetMode="External"/><Relationship Id="rId1792" Type="http://schemas.openxmlformats.org/officeDocument/2006/relationships/hyperlink" Target="https://www.kegg.jp/kegg-bin/blastkoala_result_gene_list?id=fdcc166cff7cf902907463ff7eff1e42019cc537&amp;passwd=rLRQUz&amp;type=blastkoala&amp;code=user&amp;target=fig%7C1029756%2E3%2Epeg%2E598" TargetMode="External"/><Relationship Id="rId2429" Type="http://schemas.openxmlformats.org/officeDocument/2006/relationships/hyperlink" Target="https://www.kegg.jp/dbget-bin/www_bget?ko:" TargetMode="External"/><Relationship Id="rId2843" Type="http://schemas.openxmlformats.org/officeDocument/2006/relationships/hyperlink" Target="https://www.kegg.jp/dbget-bin/www_bget?ko:" TargetMode="External"/><Relationship Id="rId5999" Type="http://schemas.openxmlformats.org/officeDocument/2006/relationships/hyperlink" Target="https://www.kegg.jp/dbget-bin/www_bget?ko:K03530" TargetMode="External"/><Relationship Id="rId6300" Type="http://schemas.openxmlformats.org/officeDocument/2006/relationships/hyperlink" Target="https://www.kegg.jp/kegg-bin/blastkoala_result_gene_list?id=fdcc166cff7cf902907463ff7eff1e42019cc537&amp;passwd=rLRQUz&amp;type=blastkoala&amp;code=user&amp;target=fig%7C1029756%2E3%2Epeg%2E2101" TargetMode="External"/><Relationship Id="rId9456" Type="http://schemas.openxmlformats.org/officeDocument/2006/relationships/hyperlink" Target="https://www.kegg.jp/kegg-bin/blastkoala_result_gene_list?id=fdcc166cff7cf902907463ff7eff1e42019cc537&amp;passwd=rLRQUz&amp;type=blastkoala&amp;code=user&amp;target=fig%7C1029756%2E3%2Epeg%2E3153" TargetMode="External"/><Relationship Id="rId9870" Type="http://schemas.openxmlformats.org/officeDocument/2006/relationships/hyperlink" Target="https://www.kegg.jp/kegg-bin/blastkoala_result_gene_list?id=fdcc166cff7cf902907463ff7eff1e42019cc537&amp;passwd=rLRQUz&amp;type=blastkoala&amp;code=user&amp;target=fig%7C1029756%2E3%2Epeg%2E3291" TargetMode="External"/><Relationship Id="rId84" Type="http://schemas.openxmlformats.org/officeDocument/2006/relationships/hyperlink" Target="https://www.kegg.jp/dbget-bin/www_bget?ko:" TargetMode="External"/><Relationship Id="rId815" Type="http://schemas.openxmlformats.org/officeDocument/2006/relationships/hyperlink" Target="https://www.kegg.jp/dbget-bin/www_bget?ko:K00366" TargetMode="External"/><Relationship Id="rId1445" Type="http://schemas.openxmlformats.org/officeDocument/2006/relationships/hyperlink" Target="https://www.kegg.jp/dbget-bin/www_bget?ko:" TargetMode="External"/><Relationship Id="rId8058" Type="http://schemas.openxmlformats.org/officeDocument/2006/relationships/hyperlink" Target="https://www.kegg.jp/kegg-bin/blastkoala_result_gene_list?id=fdcc166cff7cf902907463ff7eff1e42019cc537&amp;passwd=rLRQUz&amp;type=blastkoala&amp;code=user&amp;target=fig%7C1029756%2E3%2Epeg%2E2687" TargetMode="External"/><Relationship Id="rId8472" Type="http://schemas.openxmlformats.org/officeDocument/2006/relationships/hyperlink" Target="https://www.kegg.jp/kegg-bin/blastkoala_result_gene_list?id=fdcc166cff7cf902907463ff7eff1e42019cc537&amp;passwd=rLRQUz&amp;type=blastkoala&amp;code=user&amp;target=fig%7C1029756%2E3%2Epeg%2E2825" TargetMode="External"/><Relationship Id="rId9109" Type="http://schemas.openxmlformats.org/officeDocument/2006/relationships/hyperlink" Target="https://www.kegg.jp/dbget-bin/www_bget?ko:K03782" TargetMode="External"/><Relationship Id="rId9523" Type="http://schemas.openxmlformats.org/officeDocument/2006/relationships/hyperlink" Target="https://www.kegg.jp/dbget-bin/www_bget?ko:K07115" TargetMode="External"/><Relationship Id="rId2910" Type="http://schemas.openxmlformats.org/officeDocument/2006/relationships/hyperlink" Target="https://www.kegg.jp/kegg-bin/blastkoala_result_gene_list?id=fdcc166cff7cf902907463ff7eff1e42019cc537&amp;passwd=rLRQUz&amp;type=blastkoala&amp;code=user&amp;target=fig%7C1029756%2E3%2Epeg%2E970" TargetMode="External"/><Relationship Id="rId7074" Type="http://schemas.openxmlformats.org/officeDocument/2006/relationships/hyperlink" Target="https://www.kegg.jp/kegg-bin/blastkoala_result_gene_list?id=fdcc166cff7cf902907463ff7eff1e42019cc537&amp;passwd=rLRQUz&amp;type=blastkoala&amp;code=user&amp;target=fig%7C1029756%2E3%2Epeg%2E2359" TargetMode="External"/><Relationship Id="rId8125" Type="http://schemas.openxmlformats.org/officeDocument/2006/relationships/hyperlink" Target="https://www.kegg.jp/dbget-bin/www_bget?ko:K00201" TargetMode="External"/><Relationship Id="rId1512" Type="http://schemas.openxmlformats.org/officeDocument/2006/relationships/hyperlink" Target="https://www.kegg.jp/dbget-bin/www_bget?ko:" TargetMode="External"/><Relationship Id="rId4668" Type="http://schemas.openxmlformats.org/officeDocument/2006/relationships/hyperlink" Target="https://www.kegg.jp/kegg-bin/blastkoala_result_gene_list?id=fdcc166cff7cf902907463ff7eff1e42019cc537&amp;passwd=rLRQUz&amp;type=blastkoala&amp;code=user&amp;target=fig%7C1029756%2E3%2Epeg%2E1557" TargetMode="External"/><Relationship Id="rId5719" Type="http://schemas.openxmlformats.org/officeDocument/2006/relationships/hyperlink" Target="https://www.kegg.jp/dbget-bin/www_bget?ko:K01637" TargetMode="External"/><Relationship Id="rId6090" Type="http://schemas.openxmlformats.org/officeDocument/2006/relationships/hyperlink" Target="https://www.kegg.jp/kegg-bin/blastkoala_result_gene_list?id=fdcc166cff7cf902907463ff7eff1e42019cc537&amp;passwd=rLRQUz&amp;type=blastkoala&amp;code=user&amp;target=fig%7C1029756%2E3%2Epeg%2E2031" TargetMode="External"/><Relationship Id="rId7141" Type="http://schemas.openxmlformats.org/officeDocument/2006/relationships/hyperlink" Target="https://www.kegg.jp/dbget-bin/www_bget?ko:K14162" TargetMode="External"/><Relationship Id="rId10055" Type="http://schemas.openxmlformats.org/officeDocument/2006/relationships/hyperlink" Target="https://www.kegg.jp/dbget-bin/www_bget?ko:" TargetMode="External"/><Relationship Id="rId3684" Type="http://schemas.openxmlformats.org/officeDocument/2006/relationships/hyperlink" Target="https://www.kegg.jp/kegg-bin/blastkoala_result_gene_list?id=fdcc166cff7cf902907463ff7eff1e42019cc537&amp;passwd=rLRQUz&amp;type=blastkoala&amp;code=user&amp;target=fig%7C1029756%2E3%2Epeg%2E1229" TargetMode="External"/><Relationship Id="rId4735" Type="http://schemas.openxmlformats.org/officeDocument/2006/relationships/hyperlink" Target="https://www.kegg.jp/dbget-bin/www_bget?ko:" TargetMode="External"/><Relationship Id="rId10122" Type="http://schemas.openxmlformats.org/officeDocument/2006/relationships/hyperlink" Target="https://www.kegg.jp/kegg-bin/blastkoala_result_gene_list?id=fdcc166cff7cf902907463ff7eff1e42019cc537&amp;passwd=rLRQUz&amp;type=blastkoala&amp;code=user&amp;target=fig%7C1029756%2E3%2Epeg%2E3375" TargetMode="External"/><Relationship Id="rId2286" Type="http://schemas.openxmlformats.org/officeDocument/2006/relationships/hyperlink" Target="https://www.kegg.jp/kegg-bin/blastkoala_result_gene_list?id=fdcc166cff7cf902907463ff7eff1e42019cc537&amp;passwd=rLRQUz&amp;type=blastkoala&amp;code=user&amp;target=fig%7C1029756%2E3%2Epeg%2E762" TargetMode="External"/><Relationship Id="rId3337" Type="http://schemas.openxmlformats.org/officeDocument/2006/relationships/hyperlink" Target="https://www.kegg.jp/dbget-bin/www_bget?ko:" TargetMode="External"/><Relationship Id="rId3751" Type="http://schemas.openxmlformats.org/officeDocument/2006/relationships/hyperlink" Target="https://www.kegg.jp/dbget-bin/www_bget?ko:K01993" TargetMode="External"/><Relationship Id="rId4802" Type="http://schemas.openxmlformats.org/officeDocument/2006/relationships/hyperlink" Target="https://www.kegg.jp/dbget-bin/www_bget?ko:K00796" TargetMode="External"/><Relationship Id="rId7958" Type="http://schemas.openxmlformats.org/officeDocument/2006/relationships/hyperlink" Target="https://www.kegg.jp/dbget-bin/www_bget?ko:" TargetMode="External"/><Relationship Id="rId258" Type="http://schemas.openxmlformats.org/officeDocument/2006/relationships/hyperlink" Target="https://www.kegg.jp/dbget-bin/www_bget?ko:" TargetMode="External"/><Relationship Id="rId672" Type="http://schemas.openxmlformats.org/officeDocument/2006/relationships/hyperlink" Target="https://www.kegg.jp/dbget-bin/www_bget?ko:" TargetMode="External"/><Relationship Id="rId2353" Type="http://schemas.openxmlformats.org/officeDocument/2006/relationships/hyperlink" Target="https://www.kegg.jp/dbget-bin/www_bget?ko:K02428" TargetMode="External"/><Relationship Id="rId3404" Type="http://schemas.openxmlformats.org/officeDocument/2006/relationships/hyperlink" Target="https://www.kegg.jp/dbget-bin/www_bget?ko:" TargetMode="External"/><Relationship Id="rId6974" Type="http://schemas.openxmlformats.org/officeDocument/2006/relationships/hyperlink" Target="https://www.kegg.jp/dbget-bin/www_bget?ko:K02945" TargetMode="External"/><Relationship Id="rId9380" Type="http://schemas.openxmlformats.org/officeDocument/2006/relationships/hyperlink" Target="https://www.kegg.jp/dbget-bin/www_bget?ko:" TargetMode="External"/><Relationship Id="rId325" Type="http://schemas.openxmlformats.org/officeDocument/2006/relationships/hyperlink" Target="https://www.kegg.jp/kegg-bin/blastkoala_result_gene_list?id=fdcc166cff7cf902907463ff7eff1e42019cc537&amp;passwd=rLRQUz&amp;type=blastkoala&amp;code=user&amp;target=fig%7C1029756%2E3%2Epeg%2E109" TargetMode="External"/><Relationship Id="rId2006" Type="http://schemas.openxmlformats.org/officeDocument/2006/relationships/hyperlink" Target="https://www.kegg.jp/dbget-bin/www_bget?ko:K00114" TargetMode="External"/><Relationship Id="rId2420" Type="http://schemas.openxmlformats.org/officeDocument/2006/relationships/hyperlink" Target="https://www.kegg.jp/dbget-bin/www_bget?ko:" TargetMode="External"/><Relationship Id="rId5576" Type="http://schemas.openxmlformats.org/officeDocument/2006/relationships/hyperlink" Target="https://www.kegg.jp/dbget-bin/www_bget?ko:K07011" TargetMode="External"/><Relationship Id="rId6627" Type="http://schemas.openxmlformats.org/officeDocument/2006/relationships/hyperlink" Target="https://www.kegg.jp/kegg-bin/blastkoala_result_gene_list?id=fdcc166cff7cf902907463ff7eff1e42019cc537&amp;passwd=rLRQUz&amp;type=blastkoala&amp;code=user&amp;target=fig%7C1029756%2E3%2Epeg%2E2210" TargetMode="External"/><Relationship Id="rId9033" Type="http://schemas.openxmlformats.org/officeDocument/2006/relationships/hyperlink" Target="https://www.kegg.jp/kegg-bin/blastkoala_result_gene_list?id=fdcc166cff7cf902907463ff7eff1e42019cc537&amp;passwd=rLRQUz&amp;type=blastkoala&amp;code=user&amp;target=fig%7C1029756%2E3%2Epeg%2E3012" TargetMode="External"/><Relationship Id="rId1022" Type="http://schemas.openxmlformats.org/officeDocument/2006/relationships/hyperlink" Target="https://www.kegg.jp/dbget-bin/www_bget?ko:K07736" TargetMode="External"/><Relationship Id="rId4178" Type="http://schemas.openxmlformats.org/officeDocument/2006/relationships/hyperlink" Target="https://www.kegg.jp/dbget-bin/www_bget?ko:K00453" TargetMode="External"/><Relationship Id="rId4592" Type="http://schemas.openxmlformats.org/officeDocument/2006/relationships/hyperlink" Target="https://www.kegg.jp/dbget-bin/www_bget?ko:" TargetMode="External"/><Relationship Id="rId5229" Type="http://schemas.openxmlformats.org/officeDocument/2006/relationships/hyperlink" Target="https://www.kegg.jp/kegg-bin/blastkoala_result_gene_list?id=fdcc166cff7cf902907463ff7eff1e42019cc537&amp;passwd=rLRQUz&amp;type=blastkoala&amp;code=user&amp;target=fig%7C1029756%2E3%2Epeg%2E1744" TargetMode="External"/><Relationship Id="rId5990" Type="http://schemas.openxmlformats.org/officeDocument/2006/relationships/hyperlink" Target="https://www.kegg.jp/dbget-bin/www_bget?ko:K01999" TargetMode="External"/><Relationship Id="rId9100" Type="http://schemas.openxmlformats.org/officeDocument/2006/relationships/hyperlink" Target="https://www.kegg.jp/dbget-bin/www_bget?ko:K04078" TargetMode="External"/><Relationship Id="rId3194" Type="http://schemas.openxmlformats.org/officeDocument/2006/relationships/hyperlink" Target="https://www.kegg.jp/dbget-bin/www_bget?ko:" TargetMode="External"/><Relationship Id="rId4245" Type="http://schemas.openxmlformats.org/officeDocument/2006/relationships/hyperlink" Target="https://www.kegg.jp/kegg-bin/blastkoala_result_gene_list?id=fdcc166cff7cf902907463ff7eff1e42019cc537&amp;passwd=rLRQUz&amp;type=blastkoala&amp;code=user&amp;target=fig%7C1029756%2E3%2Epeg%2E1416" TargetMode="External"/><Relationship Id="rId5643" Type="http://schemas.openxmlformats.org/officeDocument/2006/relationships/hyperlink" Target="https://www.kegg.jp/kegg-bin/blastkoala_result_gene_list?id=fdcc166cff7cf902907463ff7eff1e42019cc537&amp;passwd=rLRQUz&amp;type=blastkoala&amp;code=user&amp;target=fig%7C1029756%2E3%2Epeg%2E1882" TargetMode="External"/><Relationship Id="rId8799" Type="http://schemas.openxmlformats.org/officeDocument/2006/relationships/hyperlink" Target="https://www.kegg.jp/kegg-bin/blastkoala_result_gene_list?id=fdcc166cff7cf902907463ff7eff1e42019cc537&amp;passwd=rLRQUz&amp;type=blastkoala&amp;code=user&amp;target=fig%7C1029756%2E3%2Epeg%2E2934" TargetMode="External"/><Relationship Id="rId1839" Type="http://schemas.openxmlformats.org/officeDocument/2006/relationships/hyperlink" Target="https://www.kegg.jp/dbget-bin/www_bget?ko:" TargetMode="External"/><Relationship Id="rId5710" Type="http://schemas.openxmlformats.org/officeDocument/2006/relationships/hyperlink" Target="https://www.kegg.jp/dbget-bin/www_bget?ko:K00525" TargetMode="External"/><Relationship Id="rId8866" Type="http://schemas.openxmlformats.org/officeDocument/2006/relationships/hyperlink" Target="https://www.kegg.jp/dbget-bin/www_bget?ko:" TargetMode="External"/><Relationship Id="rId9917" Type="http://schemas.openxmlformats.org/officeDocument/2006/relationships/hyperlink" Target="https://www.kegg.jp/dbget-bin/www_bget?ko:K07093" TargetMode="External"/><Relationship Id="rId182" Type="http://schemas.openxmlformats.org/officeDocument/2006/relationships/hyperlink" Target="https://www.kegg.jp/dbget-bin/www_bget?ko:K06287" TargetMode="External"/><Relationship Id="rId1906" Type="http://schemas.openxmlformats.org/officeDocument/2006/relationships/hyperlink" Target="https://www.kegg.jp/kegg-bin/blastkoala_result_gene_list?id=fdcc166cff7cf902907463ff7eff1e42019cc537&amp;passwd=rLRQUz&amp;type=blastkoala&amp;code=user&amp;target=fig%7C1029756%2E3%2Epeg%2E636" TargetMode="External"/><Relationship Id="rId3261" Type="http://schemas.openxmlformats.org/officeDocument/2006/relationships/hyperlink" Target="https://www.kegg.jp/kegg-bin/blastkoala_result_gene_list?id=fdcc166cff7cf902907463ff7eff1e42019cc537&amp;passwd=rLRQUz&amp;type=blastkoala&amp;code=user&amp;target=fig%7C1029756%2E3%2Epeg%2E1087" TargetMode="External"/><Relationship Id="rId4312" Type="http://schemas.openxmlformats.org/officeDocument/2006/relationships/hyperlink" Target="https://www.kegg.jp/dbget-bin/www_bget?ko:" TargetMode="External"/><Relationship Id="rId7468" Type="http://schemas.openxmlformats.org/officeDocument/2006/relationships/hyperlink" Target="https://www.kegg.jp/dbget-bin/www_bget?ko:" TargetMode="External"/><Relationship Id="rId7882" Type="http://schemas.openxmlformats.org/officeDocument/2006/relationships/hyperlink" Target="https://www.kegg.jp/dbget-bin/www_bget?ko:" TargetMode="External"/><Relationship Id="rId8519" Type="http://schemas.openxmlformats.org/officeDocument/2006/relationships/hyperlink" Target="https://www.kegg.jp/dbget-bin/www_bget?ko:" TargetMode="External"/><Relationship Id="rId8933" Type="http://schemas.openxmlformats.org/officeDocument/2006/relationships/hyperlink" Target="https://www.kegg.jp/dbget-bin/www_bget?ko:K00128" TargetMode="External"/><Relationship Id="rId10449" Type="http://schemas.openxmlformats.org/officeDocument/2006/relationships/hyperlink" Target="https://www.kegg.jp/kegg-bin/blastkoala_result_gene_list?id=fdcc166cff7cf902907463ff7eff1e42019cc537&amp;passwd=rLRQUz&amp;type=blastkoala&amp;code=user&amp;target=fig%7C1029756%2E3%2Epeg%2E3484" TargetMode="External"/><Relationship Id="rId6484" Type="http://schemas.openxmlformats.org/officeDocument/2006/relationships/hyperlink" Target="https://www.kegg.jp/dbget-bin/www_bget?ko:K02970" TargetMode="External"/><Relationship Id="rId7535" Type="http://schemas.openxmlformats.org/officeDocument/2006/relationships/hyperlink" Target="https://www.kegg.jp/dbget-bin/www_bget?ko:" TargetMode="External"/><Relationship Id="rId10516" Type="http://schemas.openxmlformats.org/officeDocument/2006/relationships/hyperlink" Target="https://www.kegg.jp/dbget-bin/www_bget?ko:" TargetMode="External"/><Relationship Id="rId999" Type="http://schemas.openxmlformats.org/officeDocument/2006/relationships/hyperlink" Target="https://www.kegg.jp/dbget-bin/www_bget?ko:K22083" TargetMode="External"/><Relationship Id="rId5086" Type="http://schemas.openxmlformats.org/officeDocument/2006/relationships/hyperlink" Target="https://www.kegg.jp/dbget-bin/www_bget?ko:" TargetMode="External"/><Relationship Id="rId6137" Type="http://schemas.openxmlformats.org/officeDocument/2006/relationships/hyperlink" Target="https://www.kegg.jp/dbget-bin/www_bget?ko:" TargetMode="External"/><Relationship Id="rId6551" Type="http://schemas.openxmlformats.org/officeDocument/2006/relationships/hyperlink" Target="https://www.kegg.jp/dbget-bin/www_bget?ko:" TargetMode="External"/><Relationship Id="rId7602" Type="http://schemas.openxmlformats.org/officeDocument/2006/relationships/hyperlink" Target="https://www.kegg.jp/kegg-bin/blastkoala_result_gene_list?id=fdcc166cff7cf902907463ff7eff1e42019cc537&amp;passwd=rLRQUz&amp;type=blastkoala&amp;code=user&amp;target=fig%7C1029756%2E3%2Epeg%2E2535" TargetMode="External"/><Relationship Id="rId1696" Type="http://schemas.openxmlformats.org/officeDocument/2006/relationships/hyperlink" Target="https://www.kegg.jp/kegg-bin/blastkoala_result_gene_list?id=fdcc166cff7cf902907463ff7eff1e42019cc537&amp;passwd=rLRQUz&amp;type=blastkoala&amp;code=user&amp;target=fig%7C1029756%2E3%2Epeg%2E566" TargetMode="External"/><Relationship Id="rId5153" Type="http://schemas.openxmlformats.org/officeDocument/2006/relationships/hyperlink" Target="https://www.kegg.jp/dbget-bin/www_bget?ko:" TargetMode="External"/><Relationship Id="rId6204" Type="http://schemas.openxmlformats.org/officeDocument/2006/relationships/hyperlink" Target="https://www.kegg.jp/kegg-bin/blastkoala_result_gene_list?id=fdcc166cff7cf902907463ff7eff1e42019cc537&amp;passwd=rLRQUz&amp;type=blastkoala&amp;code=user&amp;target=fig%7C1029756%2E3%2Epeg%2E2069" TargetMode="External"/><Relationship Id="rId1349" Type="http://schemas.openxmlformats.org/officeDocument/2006/relationships/hyperlink" Target="https://www.kegg.jp/dbget-bin/www_bget?ko:K12980" TargetMode="External"/><Relationship Id="rId2747" Type="http://schemas.openxmlformats.org/officeDocument/2006/relationships/hyperlink" Target="https://www.kegg.jp/dbget-bin/www_bget?ko:" TargetMode="External"/><Relationship Id="rId5220" Type="http://schemas.openxmlformats.org/officeDocument/2006/relationships/hyperlink" Target="https://www.kegg.jp/kegg-bin/blastkoala_result_gene_list?id=fdcc166cff7cf902907463ff7eff1e42019cc537&amp;passwd=rLRQUz&amp;type=blastkoala&amp;code=user&amp;target=fig%7C1029756%2E3%2Epeg%2E1741" TargetMode="External"/><Relationship Id="rId8376" Type="http://schemas.openxmlformats.org/officeDocument/2006/relationships/hyperlink" Target="https://www.kegg.jp/kegg-bin/blastkoala_result_gene_list?id=fdcc166cff7cf902907463ff7eff1e42019cc537&amp;passwd=rLRQUz&amp;type=blastkoala&amp;code=user&amp;target=fig%7C1029756%2E3%2Epeg%2E2793" TargetMode="External"/><Relationship Id="rId9774" Type="http://schemas.openxmlformats.org/officeDocument/2006/relationships/hyperlink" Target="https://www.kegg.jp/kegg-bin/blastkoala_result_gene_list?id=fdcc166cff7cf902907463ff7eff1e42019cc537&amp;passwd=rLRQUz&amp;type=blastkoala&amp;code=user&amp;target=fig%7C1029756%2E3%2Epeg%2E3259" TargetMode="External"/><Relationship Id="rId719" Type="http://schemas.openxmlformats.org/officeDocument/2006/relationships/hyperlink" Target="https://www.kegg.jp/dbget-bin/www_bget?ko:K01895" TargetMode="External"/><Relationship Id="rId1763" Type="http://schemas.openxmlformats.org/officeDocument/2006/relationships/hyperlink" Target="https://www.kegg.jp/dbget-bin/www_bget?ko:K07232" TargetMode="External"/><Relationship Id="rId2814" Type="http://schemas.openxmlformats.org/officeDocument/2006/relationships/hyperlink" Target="https://www.kegg.jp/kegg-bin/blastkoala_result_gene_list?id=fdcc166cff7cf902907463ff7eff1e42019cc537&amp;passwd=rLRQUz&amp;type=blastkoala&amp;code=user&amp;target=fig%7C1029756%2E3%2Epeg%2E938" TargetMode="External"/><Relationship Id="rId8029" Type="http://schemas.openxmlformats.org/officeDocument/2006/relationships/hyperlink" Target="https://www.kegg.jp/dbget-bin/www_bget?ko:K01499" TargetMode="External"/><Relationship Id="rId8790" Type="http://schemas.openxmlformats.org/officeDocument/2006/relationships/hyperlink" Target="https://www.kegg.jp/kegg-bin/blastkoala_result_gene_list?id=fdcc166cff7cf902907463ff7eff1e42019cc537&amp;passwd=rLRQUz&amp;type=blastkoala&amp;code=user&amp;target=fig%7C1029756%2E3%2Epeg%2E2931" TargetMode="External"/><Relationship Id="rId9427" Type="http://schemas.openxmlformats.org/officeDocument/2006/relationships/hyperlink" Target="https://www.kegg.jp/dbget-bin/www_bget?ko:" TargetMode="External"/><Relationship Id="rId9841" Type="http://schemas.openxmlformats.org/officeDocument/2006/relationships/hyperlink" Target="https://www.kegg.jp/dbget-bin/www_bget?ko:K07263" TargetMode="External"/><Relationship Id="rId55" Type="http://schemas.openxmlformats.org/officeDocument/2006/relationships/hyperlink" Target="https://www.kegg.jp/kegg-bin/blastkoala_result_gene_list?id=fdcc166cff7cf902907463ff7eff1e42019cc537&amp;passwd=rLRQUz&amp;type=blastkoala&amp;code=user&amp;target=fig%7C1029756%2E3%2Epeg%2E19" TargetMode="External"/><Relationship Id="rId1416" Type="http://schemas.openxmlformats.org/officeDocument/2006/relationships/hyperlink" Target="https://www.kegg.jp/dbget-bin/www_bget?ko:" TargetMode="External"/><Relationship Id="rId1830" Type="http://schemas.openxmlformats.org/officeDocument/2006/relationships/hyperlink" Target="https://www.kegg.jp/dbget-bin/www_bget?ko:" TargetMode="External"/><Relationship Id="rId4986" Type="http://schemas.openxmlformats.org/officeDocument/2006/relationships/hyperlink" Target="https://www.kegg.jp/kegg-bin/blastkoala_result_gene_list?id=fdcc166cff7cf902907463ff7eff1e42019cc537&amp;passwd=rLRQUz&amp;type=blastkoala&amp;code=user&amp;target=fig%7C1029756%2E3%2Epeg%2E1663" TargetMode="External"/><Relationship Id="rId7392" Type="http://schemas.openxmlformats.org/officeDocument/2006/relationships/hyperlink" Target="https://www.kegg.jp/kegg-bin/blastkoala_result_gene_list?id=fdcc166cff7cf902907463ff7eff1e42019cc537&amp;passwd=rLRQUz&amp;type=blastkoala&amp;code=user&amp;target=fig%7C1029756%2E3%2Epeg%2E2465" TargetMode="External"/><Relationship Id="rId8443" Type="http://schemas.openxmlformats.org/officeDocument/2006/relationships/hyperlink" Target="https://www.kegg.jp/dbget-bin/www_bget?ko:" TargetMode="External"/><Relationship Id="rId10373" Type="http://schemas.openxmlformats.org/officeDocument/2006/relationships/hyperlink" Target="https://www.kegg.jp/dbget-bin/www_bget?ko:K03537" TargetMode="External"/><Relationship Id="rId3588" Type="http://schemas.openxmlformats.org/officeDocument/2006/relationships/hyperlink" Target="https://www.kegg.jp/kegg-bin/blastkoala_result_gene_list?id=fdcc166cff7cf902907463ff7eff1e42019cc537&amp;passwd=rLRQUz&amp;type=blastkoala&amp;code=user&amp;target=fig%7C1029756%2E3%2Epeg%2E1197" TargetMode="External"/><Relationship Id="rId4639" Type="http://schemas.openxmlformats.org/officeDocument/2006/relationships/hyperlink" Target="https://www.kegg.jp/dbget-bin/www_bget?ko:" TargetMode="External"/><Relationship Id="rId7045" Type="http://schemas.openxmlformats.org/officeDocument/2006/relationships/hyperlink" Target="https://www.kegg.jp/dbget-bin/www_bget?ko:" TargetMode="External"/><Relationship Id="rId8510" Type="http://schemas.openxmlformats.org/officeDocument/2006/relationships/hyperlink" Target="https://www.kegg.jp/dbget-bin/www_bget?ko:" TargetMode="External"/><Relationship Id="rId10026" Type="http://schemas.openxmlformats.org/officeDocument/2006/relationships/hyperlink" Target="https://www.kegg.jp/kegg-bin/blastkoala_result_gene_list?id=fdcc166cff7cf902907463ff7eff1e42019cc537&amp;passwd=rLRQUz&amp;type=blastkoala&amp;code=user&amp;target=fig%7C1029756%2E3%2Epeg%2E3343" TargetMode="External"/><Relationship Id="rId10440" Type="http://schemas.openxmlformats.org/officeDocument/2006/relationships/hyperlink" Target="https://www.kegg.jp/kegg-bin/blastkoala_result_gene_list?id=fdcc166cff7cf902907463ff7eff1e42019cc537&amp;passwd=rLRQUz&amp;type=blastkoala&amp;code=user&amp;target=fig%7C1029756%2E3%2Epeg%2E3481" TargetMode="External"/><Relationship Id="rId3655" Type="http://schemas.openxmlformats.org/officeDocument/2006/relationships/hyperlink" Target="https://www.kegg.jp/dbget-bin/www_bget?ko:" TargetMode="External"/><Relationship Id="rId4706" Type="http://schemas.openxmlformats.org/officeDocument/2006/relationships/hyperlink" Target="https://www.kegg.jp/dbget-bin/www_bget?ko:" TargetMode="External"/><Relationship Id="rId6061" Type="http://schemas.openxmlformats.org/officeDocument/2006/relationships/hyperlink" Target="https://www.kegg.jp/dbget-bin/www_bget?ko:K01420" TargetMode="External"/><Relationship Id="rId7112" Type="http://schemas.openxmlformats.org/officeDocument/2006/relationships/hyperlink" Target="https://www.kegg.jp/dbget-bin/www_bget?ko:" TargetMode="External"/><Relationship Id="rId576" Type="http://schemas.openxmlformats.org/officeDocument/2006/relationships/hyperlink" Target="https://www.kegg.jp/dbget-bin/www_bget?ko:" TargetMode="External"/><Relationship Id="rId990" Type="http://schemas.openxmlformats.org/officeDocument/2006/relationships/hyperlink" Target="https://www.kegg.jp/dbget-bin/www_bget?ko:" TargetMode="External"/><Relationship Id="rId2257" Type="http://schemas.openxmlformats.org/officeDocument/2006/relationships/hyperlink" Target="https://www.kegg.jp/dbget-bin/www_bget?ko:K03205" TargetMode="External"/><Relationship Id="rId2671" Type="http://schemas.openxmlformats.org/officeDocument/2006/relationships/hyperlink" Target="https://www.kegg.jp/dbget-bin/www_bget?ko:" TargetMode="External"/><Relationship Id="rId3308" Type="http://schemas.openxmlformats.org/officeDocument/2006/relationships/hyperlink" Target="https://www.kegg.jp/dbget-bin/www_bget?ko:" TargetMode="External"/><Relationship Id="rId9284" Type="http://schemas.openxmlformats.org/officeDocument/2006/relationships/hyperlink" Target="https://www.kegg.jp/dbget-bin/www_bget?ko:" TargetMode="External"/><Relationship Id="rId229" Type="http://schemas.openxmlformats.org/officeDocument/2006/relationships/hyperlink" Target="https://www.kegg.jp/kegg-bin/blastkoala_result_gene_list?id=fdcc166cff7cf902907463ff7eff1e42019cc537&amp;passwd=rLRQUz&amp;type=blastkoala&amp;code=user&amp;target=fig%7C1029756%2E3%2Epeg%2E77" TargetMode="External"/><Relationship Id="rId643" Type="http://schemas.openxmlformats.org/officeDocument/2006/relationships/hyperlink" Target="https://www.kegg.jp/kegg-bin/blastkoala_result_gene_list?id=fdcc166cff7cf902907463ff7eff1e42019cc537&amp;passwd=rLRQUz&amp;type=blastkoala&amp;code=user&amp;target=fig%7C1029756%2E3%2Epeg%2E215" TargetMode="External"/><Relationship Id="rId1273" Type="http://schemas.openxmlformats.org/officeDocument/2006/relationships/hyperlink" Target="https://www.kegg.jp/kegg-bin/blastkoala_result_gene_list?id=fdcc166cff7cf902907463ff7eff1e42019cc537&amp;passwd=rLRQUz&amp;type=blastkoala&amp;code=user&amp;target=fig%7C1029756%2E3%2Epeg%2E425" TargetMode="External"/><Relationship Id="rId2324" Type="http://schemas.openxmlformats.org/officeDocument/2006/relationships/hyperlink" Target="https://www.kegg.jp/dbget-bin/www_bget?ko:" TargetMode="External"/><Relationship Id="rId3722" Type="http://schemas.openxmlformats.org/officeDocument/2006/relationships/hyperlink" Target="https://www.kegg.jp/dbget-bin/www_bget?ko:" TargetMode="External"/><Relationship Id="rId6878" Type="http://schemas.openxmlformats.org/officeDocument/2006/relationships/hyperlink" Target="https://www.kegg.jp/dbget-bin/www_bget?ko:" TargetMode="External"/><Relationship Id="rId7929" Type="http://schemas.openxmlformats.org/officeDocument/2006/relationships/hyperlink" Target="https://www.kegg.jp/kegg-bin/blastkoala_result_gene_list?id=fdcc166cff7cf902907463ff7eff1e42019cc537&amp;passwd=rLRQUz&amp;type=blastkoala&amp;code=user&amp;target=fig%7C1029756%2E3%2Epeg%2E2644" TargetMode="External"/><Relationship Id="rId9351" Type="http://schemas.openxmlformats.org/officeDocument/2006/relationships/hyperlink" Target="https://www.kegg.jp/kegg-bin/blastkoala_result_gene_list?id=fdcc166cff7cf902907463ff7eff1e42019cc537&amp;passwd=rLRQUz&amp;type=blastkoala&amp;code=user&amp;target=fig%7C1029756%2E3%2Epeg%2E3118" TargetMode="External"/><Relationship Id="rId5894" Type="http://schemas.openxmlformats.org/officeDocument/2006/relationships/hyperlink" Target="https://www.kegg.jp/dbget-bin/www_bget?ko:K02557" TargetMode="External"/><Relationship Id="rId6945" Type="http://schemas.openxmlformats.org/officeDocument/2006/relationships/hyperlink" Target="https://www.kegg.jp/kegg-bin/blastkoala_result_gene_list?id=fdcc166cff7cf902907463ff7eff1e42019cc537&amp;passwd=rLRQUz&amp;type=blastkoala&amp;code=user&amp;target=fig%7C1029756%2E3%2Epeg%2E2316" TargetMode="External"/><Relationship Id="rId9004" Type="http://schemas.openxmlformats.org/officeDocument/2006/relationships/hyperlink" Target="https://www.kegg.jp/dbget-bin/www_bget?ko:K01991" TargetMode="External"/><Relationship Id="rId710" Type="http://schemas.openxmlformats.org/officeDocument/2006/relationships/hyperlink" Target="https://www.kegg.jp/dbget-bin/www_bget?ko:K03799" TargetMode="External"/><Relationship Id="rId1340" Type="http://schemas.openxmlformats.org/officeDocument/2006/relationships/hyperlink" Target="https://www.kegg.jp/dbget-bin/www_bget?ko:" TargetMode="External"/><Relationship Id="rId3098" Type="http://schemas.openxmlformats.org/officeDocument/2006/relationships/hyperlink" Target="https://www.kegg.jp/dbget-bin/www_bget?ko:" TargetMode="External"/><Relationship Id="rId4496" Type="http://schemas.openxmlformats.org/officeDocument/2006/relationships/hyperlink" Target="https://www.kegg.jp/dbget-bin/www_bget?ko:" TargetMode="External"/><Relationship Id="rId5547" Type="http://schemas.openxmlformats.org/officeDocument/2006/relationships/hyperlink" Target="https://www.kegg.jp/kegg-bin/blastkoala_result_gene_list?id=fdcc166cff7cf902907463ff7eff1e42019cc537&amp;passwd=rLRQUz&amp;type=blastkoala&amp;code=user&amp;target=fig%7C1029756%2E3%2Epeg%2E1850" TargetMode="External"/><Relationship Id="rId5961" Type="http://schemas.openxmlformats.org/officeDocument/2006/relationships/hyperlink" Target="https://www.kegg.jp/kegg-bin/blastkoala_result_gene_list?id=fdcc166cff7cf902907463ff7eff1e42019cc537&amp;passwd=rLRQUz&amp;type=blastkoala&amp;code=user&amp;target=fig%7C1029756%2E3%2Epeg%2E1988" TargetMode="External"/><Relationship Id="rId4149" Type="http://schemas.openxmlformats.org/officeDocument/2006/relationships/hyperlink" Target="https://www.kegg.jp/kegg-bin/blastkoala_result_gene_list?id=fdcc166cff7cf902907463ff7eff1e42019cc537&amp;passwd=rLRQUz&amp;type=blastkoala&amp;code=user&amp;target=fig%7C1029756%2E3%2Epeg%2E1384" TargetMode="External"/><Relationship Id="rId4563" Type="http://schemas.openxmlformats.org/officeDocument/2006/relationships/hyperlink" Target="https://www.kegg.jp/kegg-bin/blastkoala_result_gene_list?id=fdcc166cff7cf902907463ff7eff1e42019cc537&amp;passwd=rLRQUz&amp;type=blastkoala&amp;code=user&amp;target=fig%7C1029756%2E3%2Epeg%2E1522" TargetMode="External"/><Relationship Id="rId5614" Type="http://schemas.openxmlformats.org/officeDocument/2006/relationships/hyperlink" Target="https://www.kegg.jp/dbget-bin/www_bget?ko:" TargetMode="External"/><Relationship Id="rId8020" Type="http://schemas.openxmlformats.org/officeDocument/2006/relationships/hyperlink" Target="https://www.kegg.jp/dbget-bin/www_bget?ko:" TargetMode="External"/><Relationship Id="rId3165" Type="http://schemas.openxmlformats.org/officeDocument/2006/relationships/hyperlink" Target="https://www.kegg.jp/kegg-bin/blastkoala_result_gene_list?id=fdcc166cff7cf902907463ff7eff1e42019cc537&amp;passwd=rLRQUz&amp;type=blastkoala&amp;code=user&amp;target=fig%7C1029756%2E3%2Epeg%2E1055" TargetMode="External"/><Relationship Id="rId4216" Type="http://schemas.openxmlformats.org/officeDocument/2006/relationships/hyperlink" Target="https://www.kegg.jp/dbget-bin/www_bget?ko:K07464" TargetMode="External"/><Relationship Id="rId4630" Type="http://schemas.openxmlformats.org/officeDocument/2006/relationships/hyperlink" Target="https://www.kegg.jp/dbget-bin/www_bget?ko:K02956" TargetMode="External"/><Relationship Id="rId7786" Type="http://schemas.openxmlformats.org/officeDocument/2006/relationships/hyperlink" Target="https://www.kegg.jp/dbget-bin/www_bget?ko:K00029" TargetMode="External"/><Relationship Id="rId8837" Type="http://schemas.openxmlformats.org/officeDocument/2006/relationships/hyperlink" Target="https://www.kegg.jp/dbget-bin/www_bget?ko:" TargetMode="External"/><Relationship Id="rId2181" Type="http://schemas.openxmlformats.org/officeDocument/2006/relationships/hyperlink" Target="https://www.kegg.jp/kegg-bin/blastkoala_result_gene_list?id=fdcc166cff7cf902907463ff7eff1e42019cc537&amp;passwd=rLRQUz&amp;type=blastkoala&amp;code=user&amp;target=fig%7C1029756%2E3%2Epeg%2E727" TargetMode="External"/><Relationship Id="rId3232" Type="http://schemas.openxmlformats.org/officeDocument/2006/relationships/hyperlink" Target="https://www.kegg.jp/dbget-bin/www_bget?ko:K13895" TargetMode="External"/><Relationship Id="rId6388" Type="http://schemas.openxmlformats.org/officeDocument/2006/relationships/hyperlink" Target="https://www.kegg.jp/dbget-bin/www_bget?ko:" TargetMode="External"/><Relationship Id="rId7439" Type="http://schemas.openxmlformats.org/officeDocument/2006/relationships/hyperlink" Target="https://www.kegg.jp/dbget-bin/www_bget?ko:K03594" TargetMode="External"/><Relationship Id="rId153" Type="http://schemas.openxmlformats.org/officeDocument/2006/relationships/hyperlink" Target="https://www.kegg.jp/dbget-bin/www_bget?ko:K03787" TargetMode="External"/><Relationship Id="rId6455" Type="http://schemas.openxmlformats.org/officeDocument/2006/relationships/hyperlink" Target="https://www.kegg.jp/dbget-bin/www_bget?ko:" TargetMode="External"/><Relationship Id="rId7853" Type="http://schemas.openxmlformats.org/officeDocument/2006/relationships/hyperlink" Target="https://www.kegg.jp/dbget-bin/www_bget?ko:" TargetMode="External"/><Relationship Id="rId8904" Type="http://schemas.openxmlformats.org/officeDocument/2006/relationships/hyperlink" Target="https://www.kegg.jp/kegg-bin/blastkoala_result_gene_list?id=fdcc166cff7cf902907463ff7eff1e42019cc537&amp;passwd=rLRQUz&amp;type=blastkoala&amp;code=user&amp;target=fig%7C1029756%2E3%2Epeg%2E2969" TargetMode="External"/><Relationship Id="rId220" Type="http://schemas.openxmlformats.org/officeDocument/2006/relationships/hyperlink" Target="https://www.kegg.jp/kegg-bin/blastkoala_result_gene_list?id=fdcc166cff7cf902907463ff7eff1e42019cc537&amp;passwd=rLRQUz&amp;type=blastkoala&amp;code=user&amp;target=fig%7C1029756%2E3%2Epeg%2E74" TargetMode="External"/><Relationship Id="rId2998" Type="http://schemas.openxmlformats.org/officeDocument/2006/relationships/hyperlink" Target="https://www.kegg.jp/dbget-bin/www_bget?ko:" TargetMode="External"/><Relationship Id="rId5057" Type="http://schemas.openxmlformats.org/officeDocument/2006/relationships/hyperlink" Target="https://www.kegg.jp/dbget-bin/www_bget?ko:" TargetMode="External"/><Relationship Id="rId6108" Type="http://schemas.openxmlformats.org/officeDocument/2006/relationships/hyperlink" Target="https://www.kegg.jp/kegg-bin/blastkoala_result_gene_list?id=fdcc166cff7cf902907463ff7eff1e42019cc537&amp;passwd=rLRQUz&amp;type=blastkoala&amp;code=user&amp;target=fig%7C1029756%2E3%2Epeg%2E2037" TargetMode="External"/><Relationship Id="rId7506" Type="http://schemas.openxmlformats.org/officeDocument/2006/relationships/hyperlink" Target="https://www.kegg.jp/kegg-bin/blastkoala_result_gene_list?id=fdcc166cff7cf902907463ff7eff1e42019cc537&amp;passwd=rLRQUz&amp;type=blastkoala&amp;code=user&amp;target=fig%7C1029756%2E3%2Epeg%2E2503" TargetMode="External"/><Relationship Id="rId7920" Type="http://schemas.openxmlformats.org/officeDocument/2006/relationships/hyperlink" Target="https://www.kegg.jp/kegg-bin/blastkoala_result_gene_list?id=fdcc166cff7cf902907463ff7eff1e42019cc537&amp;passwd=rLRQUz&amp;type=blastkoala&amp;code=user&amp;target=fig%7C1029756%2E3%2Epeg%2E2641" TargetMode="External"/><Relationship Id="rId4073" Type="http://schemas.openxmlformats.org/officeDocument/2006/relationships/hyperlink" Target="https://www.kegg.jp/dbget-bin/www_bget?ko:K00390" TargetMode="External"/><Relationship Id="rId5471" Type="http://schemas.openxmlformats.org/officeDocument/2006/relationships/hyperlink" Target="https://www.kegg.jp/dbget-bin/www_bget?ko:" TargetMode="External"/><Relationship Id="rId6522" Type="http://schemas.openxmlformats.org/officeDocument/2006/relationships/hyperlink" Target="https://www.kegg.jp/kegg-bin/blastkoala_result_gene_list?id=fdcc166cff7cf902907463ff7eff1e42019cc537&amp;passwd=rLRQUz&amp;type=blastkoala&amp;code=user&amp;target=fig%7C1029756%2E3%2Epeg%2E2175" TargetMode="External"/><Relationship Id="rId9678" Type="http://schemas.openxmlformats.org/officeDocument/2006/relationships/hyperlink" Target="https://www.kegg.jp/kegg-bin/blastkoala_result_gene_list?id=fdcc166cff7cf902907463ff7eff1e42019cc537&amp;passwd=rLRQUz&amp;type=blastkoala&amp;code=user&amp;target=fig%7C1029756%2E3%2Epeg%2E3227" TargetMode="External"/><Relationship Id="rId1667" Type="http://schemas.openxmlformats.org/officeDocument/2006/relationships/hyperlink" Target="https://www.kegg.jp/dbget-bin/www_bget?ko:" TargetMode="External"/><Relationship Id="rId2718" Type="http://schemas.openxmlformats.org/officeDocument/2006/relationships/hyperlink" Target="https://www.kegg.jp/kegg-bin/blastkoala_result_gene_list?id=fdcc166cff7cf902907463ff7eff1e42019cc537&amp;passwd=rLRQUz&amp;type=blastkoala&amp;code=user&amp;target=fig%7C1029756%2E3%2Epeg%2E906" TargetMode="External"/><Relationship Id="rId5124" Type="http://schemas.openxmlformats.org/officeDocument/2006/relationships/hyperlink" Target="https://www.kegg.jp/kegg-bin/blastkoala_result_gene_list?id=fdcc166cff7cf902907463ff7eff1e42019cc537&amp;passwd=rLRQUz&amp;type=blastkoala&amp;code=user&amp;target=fig%7C1029756%2E3%2Epeg%2E1709" TargetMode="External"/><Relationship Id="rId8694" Type="http://schemas.openxmlformats.org/officeDocument/2006/relationships/hyperlink" Target="https://www.kegg.jp/kegg-bin/blastkoala_result_gene_list?id=fdcc166cff7cf902907463ff7eff1e42019cc537&amp;passwd=rLRQUz&amp;type=blastkoala&amp;code=user&amp;target=fig%7C1029756%2E3%2Epeg%2E2899" TargetMode="External"/><Relationship Id="rId9745" Type="http://schemas.openxmlformats.org/officeDocument/2006/relationships/hyperlink" Target="https://www.kegg.jp/dbget-bin/www_bget?ko:K00336" TargetMode="External"/><Relationship Id="rId1734" Type="http://schemas.openxmlformats.org/officeDocument/2006/relationships/hyperlink" Target="https://www.kegg.jp/dbget-bin/www_bget?ko:" TargetMode="External"/><Relationship Id="rId4140" Type="http://schemas.openxmlformats.org/officeDocument/2006/relationships/hyperlink" Target="https://www.kegg.jp/kegg-bin/blastkoala_result_gene_list?id=fdcc166cff7cf902907463ff7eff1e42019cc537&amp;passwd=rLRQUz&amp;type=blastkoala&amp;code=user&amp;target=fig%7C1029756%2E3%2Epeg%2E1381" TargetMode="External"/><Relationship Id="rId7296" Type="http://schemas.openxmlformats.org/officeDocument/2006/relationships/hyperlink" Target="https://www.kegg.jp/kegg-bin/blastkoala_result_gene_list?id=fdcc166cff7cf902907463ff7eff1e42019cc537&amp;passwd=rLRQUz&amp;type=blastkoala&amp;code=user&amp;target=fig%7C1029756%2E3%2Epeg%2E2433" TargetMode="External"/><Relationship Id="rId8347" Type="http://schemas.openxmlformats.org/officeDocument/2006/relationships/hyperlink" Target="https://www.kegg.jp/dbget-bin/www_bget?ko:K00099" TargetMode="External"/><Relationship Id="rId8761" Type="http://schemas.openxmlformats.org/officeDocument/2006/relationships/hyperlink" Target="https://www.kegg.jp/dbget-bin/www_bget?ko:K00627" TargetMode="External"/><Relationship Id="rId9812" Type="http://schemas.openxmlformats.org/officeDocument/2006/relationships/hyperlink" Target="https://www.kegg.jp/dbget-bin/www_bget?ko:" TargetMode="External"/><Relationship Id="rId10277" Type="http://schemas.openxmlformats.org/officeDocument/2006/relationships/hyperlink" Target="https://www.kegg.jp/dbget-bin/www_bget?ko:K03499" TargetMode="External"/><Relationship Id="rId26" Type="http://schemas.openxmlformats.org/officeDocument/2006/relationships/hyperlink" Target="https://www.kegg.jp/dbget-bin/www_bget?ko:K02793" TargetMode="External"/><Relationship Id="rId7363" Type="http://schemas.openxmlformats.org/officeDocument/2006/relationships/hyperlink" Target="https://www.kegg.jp/dbget-bin/www_bget?ko:K02066" TargetMode="External"/><Relationship Id="rId8414" Type="http://schemas.openxmlformats.org/officeDocument/2006/relationships/hyperlink" Target="https://www.kegg.jp/dbget-bin/www_bget?ko:K10001" TargetMode="External"/><Relationship Id="rId1801" Type="http://schemas.openxmlformats.org/officeDocument/2006/relationships/hyperlink" Target="https://www.kegg.jp/kegg-bin/blastkoala_result_gene_list?id=fdcc166cff7cf902907463ff7eff1e42019cc537&amp;passwd=rLRQUz&amp;type=blastkoala&amp;code=user&amp;target=fig%7C1029756%2E3%2Epeg%2E601" TargetMode="External"/><Relationship Id="rId3559" Type="http://schemas.openxmlformats.org/officeDocument/2006/relationships/hyperlink" Target="https://www.kegg.jp/dbget-bin/www_bget?ko:" TargetMode="External"/><Relationship Id="rId4957" Type="http://schemas.openxmlformats.org/officeDocument/2006/relationships/hyperlink" Target="https://www.kegg.jp/dbget-bin/www_bget?ko:" TargetMode="External"/><Relationship Id="rId7016" Type="http://schemas.openxmlformats.org/officeDocument/2006/relationships/hyperlink" Target="https://www.kegg.jp/dbget-bin/www_bget?ko:" TargetMode="External"/><Relationship Id="rId7430" Type="http://schemas.openxmlformats.org/officeDocument/2006/relationships/hyperlink" Target="https://www.kegg.jp/dbget-bin/www_bget?ko:" TargetMode="External"/><Relationship Id="rId10344" Type="http://schemas.openxmlformats.org/officeDocument/2006/relationships/hyperlink" Target="https://www.kegg.jp/kegg-bin/blastkoala_result_gene_list?id=fdcc166cff7cf902907463ff7eff1e42019cc537&amp;passwd=rLRQUz&amp;type=blastkoala&amp;code=user&amp;target=fig%7C1029756%2E3%2Epeg%2E3449" TargetMode="External"/><Relationship Id="rId3973" Type="http://schemas.openxmlformats.org/officeDocument/2006/relationships/hyperlink" Target="https://www.kegg.jp/dbget-bin/www_bget?ko:" TargetMode="External"/><Relationship Id="rId6032" Type="http://schemas.openxmlformats.org/officeDocument/2006/relationships/hyperlink" Target="https://www.kegg.jp/dbget-bin/www_bget?ko:K02020" TargetMode="External"/><Relationship Id="rId9188" Type="http://schemas.openxmlformats.org/officeDocument/2006/relationships/hyperlink" Target="https://www.kegg.jp/dbget-bin/www_bget?ko:" TargetMode="External"/><Relationship Id="rId10411" Type="http://schemas.openxmlformats.org/officeDocument/2006/relationships/hyperlink" Target="https://www.kegg.jp/dbget-bin/www_bget?ko:" TargetMode="External"/><Relationship Id="rId894" Type="http://schemas.openxmlformats.org/officeDocument/2006/relationships/hyperlink" Target="https://www.kegg.jp/dbget-bin/www_bget?ko:" TargetMode="External"/><Relationship Id="rId1177" Type="http://schemas.openxmlformats.org/officeDocument/2006/relationships/hyperlink" Target="https://www.kegg.jp/kegg-bin/blastkoala_result_gene_list?id=fdcc166cff7cf902907463ff7eff1e42019cc537&amp;passwd=rLRQUz&amp;type=blastkoala&amp;code=user&amp;target=fig%7C1029756%2E3%2Epeg%2E393" TargetMode="External"/><Relationship Id="rId2575" Type="http://schemas.openxmlformats.org/officeDocument/2006/relationships/hyperlink" Target="https://www.kegg.jp/dbget-bin/www_bget?ko:" TargetMode="External"/><Relationship Id="rId3626" Type="http://schemas.openxmlformats.org/officeDocument/2006/relationships/hyperlink" Target="https://www.kegg.jp/dbget-bin/www_bget?ko:K21686" TargetMode="External"/><Relationship Id="rId547" Type="http://schemas.openxmlformats.org/officeDocument/2006/relationships/hyperlink" Target="https://www.kegg.jp/kegg-bin/blastkoala_result_gene_list?id=fdcc166cff7cf902907463ff7eff1e42019cc537&amp;passwd=rLRQUz&amp;type=blastkoala&amp;code=user&amp;target=fig%7C1029756%2E3%2Epeg%2E183" TargetMode="External"/><Relationship Id="rId961" Type="http://schemas.openxmlformats.org/officeDocument/2006/relationships/hyperlink" Target="https://www.kegg.jp/kegg-bin/blastkoala_result_gene_list?id=fdcc166cff7cf902907463ff7eff1e42019cc537&amp;passwd=rLRQUz&amp;type=blastkoala&amp;code=user&amp;target=fig%7C1029756%2E3%2Epeg%2E321" TargetMode="External"/><Relationship Id="rId1591" Type="http://schemas.openxmlformats.org/officeDocument/2006/relationships/hyperlink" Target="https://www.kegg.jp/kegg-bin/blastkoala_result_gene_list?id=fdcc166cff7cf902907463ff7eff1e42019cc537&amp;passwd=rLRQUz&amp;type=blastkoala&amp;code=user&amp;target=fig%7C1029756%2E3%2Epeg%2E531" TargetMode="External"/><Relationship Id="rId2228" Type="http://schemas.openxmlformats.org/officeDocument/2006/relationships/hyperlink" Target="https://www.kegg.jp/dbget-bin/www_bget?ko:" TargetMode="External"/><Relationship Id="rId2642" Type="http://schemas.openxmlformats.org/officeDocument/2006/relationships/hyperlink" Target="https://www.kegg.jp/dbget-bin/www_bget?ko:" TargetMode="External"/><Relationship Id="rId5798" Type="http://schemas.openxmlformats.org/officeDocument/2006/relationships/hyperlink" Target="https://www.kegg.jp/dbget-bin/www_bget?ko:" TargetMode="External"/><Relationship Id="rId6849" Type="http://schemas.openxmlformats.org/officeDocument/2006/relationships/hyperlink" Target="https://www.kegg.jp/kegg-bin/blastkoala_result_gene_list?id=fdcc166cff7cf902907463ff7eff1e42019cc537&amp;passwd=rLRQUz&amp;type=blastkoala&amp;code=user&amp;target=fig%7C1029756%2E3%2Epeg%2E2284" TargetMode="External"/><Relationship Id="rId9255" Type="http://schemas.openxmlformats.org/officeDocument/2006/relationships/hyperlink" Target="https://www.kegg.jp/kegg-bin/blastkoala_result_gene_list?id=fdcc166cff7cf902907463ff7eff1e42019cc537&amp;passwd=rLRQUz&amp;type=blastkoala&amp;code=user&amp;target=fig%7C1029756%2E3%2Epeg%2E3086" TargetMode="External"/><Relationship Id="rId614" Type="http://schemas.openxmlformats.org/officeDocument/2006/relationships/hyperlink" Target="https://www.kegg.jp/dbget-bin/www_bget?ko:K01966" TargetMode="External"/><Relationship Id="rId1244" Type="http://schemas.openxmlformats.org/officeDocument/2006/relationships/hyperlink" Target="https://www.kegg.jp/dbget-bin/www_bget?ko:" TargetMode="External"/><Relationship Id="rId5865" Type="http://schemas.openxmlformats.org/officeDocument/2006/relationships/hyperlink" Target="https://www.kegg.jp/kegg-bin/blastkoala_result_gene_list?id=fdcc166cff7cf902907463ff7eff1e42019cc537&amp;passwd=rLRQUz&amp;type=blastkoala&amp;code=user&amp;target=fig%7C1029756%2E3%2Epeg%2E1956" TargetMode="External"/><Relationship Id="rId6916" Type="http://schemas.openxmlformats.org/officeDocument/2006/relationships/hyperlink" Target="https://www.kegg.jp/dbget-bin/www_bget?ko:K06889" TargetMode="External"/><Relationship Id="rId8271" Type="http://schemas.openxmlformats.org/officeDocument/2006/relationships/hyperlink" Target="https://www.kegg.jp/kegg-bin/blastkoala_result_gene_list?id=fdcc166cff7cf902907463ff7eff1e42019cc537&amp;passwd=rLRQUz&amp;type=blastkoala&amp;code=user&amp;target=fig%7C1029756%2E3%2Epeg%2E2758" TargetMode="External"/><Relationship Id="rId9322" Type="http://schemas.openxmlformats.org/officeDocument/2006/relationships/hyperlink" Target="https://www.kegg.jp/dbget-bin/www_bget?ko:K11741" TargetMode="External"/><Relationship Id="rId1311" Type="http://schemas.openxmlformats.org/officeDocument/2006/relationships/hyperlink" Target="https://www.kegg.jp/dbget-bin/www_bget?ko:" TargetMode="External"/><Relationship Id="rId4467" Type="http://schemas.openxmlformats.org/officeDocument/2006/relationships/hyperlink" Target="https://www.kegg.jp/kegg-bin/blastkoala_result_gene_list?id=fdcc166cff7cf902907463ff7eff1e42019cc537&amp;passwd=rLRQUz&amp;type=blastkoala&amp;code=user&amp;target=fig%7C1029756%2E3%2Epeg%2E1490" TargetMode="External"/><Relationship Id="rId4881" Type="http://schemas.openxmlformats.org/officeDocument/2006/relationships/hyperlink" Target="https://www.kegg.jp/kegg-bin/blastkoala_result_gene_list?id=fdcc166cff7cf902907463ff7eff1e42019cc537&amp;passwd=rLRQUz&amp;type=blastkoala&amp;code=user&amp;target=fig%7C1029756%2E3%2Epeg%2E1628" TargetMode="External"/><Relationship Id="rId5518" Type="http://schemas.openxmlformats.org/officeDocument/2006/relationships/hyperlink" Target="https://www.kegg.jp/dbget-bin/www_bget?ko:K03088" TargetMode="External"/><Relationship Id="rId3069" Type="http://schemas.openxmlformats.org/officeDocument/2006/relationships/hyperlink" Target="https://www.kegg.jp/kegg-bin/blastkoala_result_gene_list?id=fdcc166cff7cf902907463ff7eff1e42019cc537&amp;passwd=rLRQUz&amp;type=blastkoala&amp;code=user&amp;target=fig%7C1029756%2E3%2Epeg%2E1023" TargetMode="External"/><Relationship Id="rId3483" Type="http://schemas.openxmlformats.org/officeDocument/2006/relationships/hyperlink" Target="https://www.kegg.jp/kegg-bin/blastkoala_result_gene_list?id=fdcc166cff7cf902907463ff7eff1e42019cc537&amp;passwd=rLRQUz&amp;type=blastkoala&amp;code=user&amp;target=fig%7C1029756%2E3%2Epeg%2E1161" TargetMode="External"/><Relationship Id="rId4534" Type="http://schemas.openxmlformats.org/officeDocument/2006/relationships/hyperlink" Target="https://www.kegg.jp/dbget-bin/www_bget?ko:" TargetMode="External"/><Relationship Id="rId5932" Type="http://schemas.openxmlformats.org/officeDocument/2006/relationships/hyperlink" Target="https://www.kegg.jp/dbget-bin/www_bget?ko:" TargetMode="External"/><Relationship Id="rId2085" Type="http://schemas.openxmlformats.org/officeDocument/2006/relationships/hyperlink" Target="https://www.kegg.jp/kegg-bin/blastkoala_result_gene_list?id=fdcc166cff7cf902907463ff7eff1e42019cc537&amp;passwd=rLRQUz&amp;type=blastkoala&amp;code=user&amp;target=fig%7C1029756%2E3%2Epeg%2E695" TargetMode="External"/><Relationship Id="rId3136" Type="http://schemas.openxmlformats.org/officeDocument/2006/relationships/hyperlink" Target="https://www.kegg.jp/dbget-bin/www_bget?ko:K03670" TargetMode="External"/><Relationship Id="rId471" Type="http://schemas.openxmlformats.org/officeDocument/2006/relationships/hyperlink" Target="https://www.kegg.jp/dbget-bin/www_bget?ko:" TargetMode="External"/><Relationship Id="rId2152" Type="http://schemas.openxmlformats.org/officeDocument/2006/relationships/hyperlink" Target="https://www.kegg.jp/dbget-bin/www_bget?ko:" TargetMode="External"/><Relationship Id="rId3550" Type="http://schemas.openxmlformats.org/officeDocument/2006/relationships/hyperlink" Target="https://www.kegg.jp/dbget-bin/www_bget?ko:K06988" TargetMode="External"/><Relationship Id="rId4601" Type="http://schemas.openxmlformats.org/officeDocument/2006/relationships/hyperlink" Target="https://www.kegg.jp/dbget-bin/www_bget?ko:" TargetMode="External"/><Relationship Id="rId7757" Type="http://schemas.openxmlformats.org/officeDocument/2006/relationships/hyperlink" Target="https://www.kegg.jp/dbget-bin/www_bget?ko:" TargetMode="External"/><Relationship Id="rId8808" Type="http://schemas.openxmlformats.org/officeDocument/2006/relationships/hyperlink" Target="https://www.kegg.jp/kegg-bin/blastkoala_result_gene_list?id=fdcc166cff7cf902907463ff7eff1e42019cc537&amp;passwd=rLRQUz&amp;type=blastkoala&amp;code=user&amp;target=fig%7C1029756%2E3%2Epeg%2E2937" TargetMode="External"/><Relationship Id="rId124" Type="http://schemas.openxmlformats.org/officeDocument/2006/relationships/hyperlink" Target="https://www.kegg.jp/kegg-bin/blastkoala_result_gene_list?id=fdcc166cff7cf902907463ff7eff1e42019cc537&amp;passwd=rLRQUz&amp;type=blastkoala&amp;code=user&amp;target=fig%7C1029756%2E3%2Epeg%2E42" TargetMode="External"/><Relationship Id="rId3203" Type="http://schemas.openxmlformats.org/officeDocument/2006/relationships/hyperlink" Target="https://www.kegg.jp/dbget-bin/www_bget?ko:" TargetMode="External"/><Relationship Id="rId6359" Type="http://schemas.openxmlformats.org/officeDocument/2006/relationships/hyperlink" Target="https://www.kegg.jp/dbget-bin/www_bget?ko:" TargetMode="External"/><Relationship Id="rId6773" Type="http://schemas.openxmlformats.org/officeDocument/2006/relationships/hyperlink" Target="https://www.kegg.jp/dbget-bin/www_bget?ko:K13497" TargetMode="External"/><Relationship Id="rId7824" Type="http://schemas.openxmlformats.org/officeDocument/2006/relationships/hyperlink" Target="https://www.kegg.jp/kegg-bin/blastkoala_result_gene_list?id=fdcc166cff7cf902907463ff7eff1e42019cc537&amp;passwd=rLRQUz&amp;type=blastkoala&amp;code=user&amp;target=fig%7C1029756%2E3%2Epeg%2E2609" TargetMode="External"/><Relationship Id="rId2969" Type="http://schemas.openxmlformats.org/officeDocument/2006/relationships/hyperlink" Target="https://www.kegg.jp/dbget-bin/www_bget?ko:K07494" TargetMode="External"/><Relationship Id="rId5375" Type="http://schemas.openxmlformats.org/officeDocument/2006/relationships/hyperlink" Target="https://www.kegg.jp/dbget-bin/www_bget?ko:" TargetMode="External"/><Relationship Id="rId6426" Type="http://schemas.openxmlformats.org/officeDocument/2006/relationships/hyperlink" Target="https://www.kegg.jp/kegg-bin/blastkoala_result_gene_list?id=fdcc166cff7cf902907463ff7eff1e42019cc537&amp;passwd=rLRQUz&amp;type=blastkoala&amp;code=user&amp;target=fig%7C1029756%2E3%2Epeg%2E2143" TargetMode="External"/><Relationship Id="rId6840" Type="http://schemas.openxmlformats.org/officeDocument/2006/relationships/hyperlink" Target="https://www.kegg.jp/kegg-bin/blastkoala_result_gene_list?id=fdcc166cff7cf902907463ff7eff1e42019cc537&amp;passwd=rLRQUz&amp;type=blastkoala&amp;code=user&amp;target=fig%7C1029756%2E3%2Epeg%2E2281" TargetMode="External"/><Relationship Id="rId9996" Type="http://schemas.openxmlformats.org/officeDocument/2006/relationships/hyperlink" Target="https://www.kegg.jp/kegg-bin/blastkoala_result_gene_list?id=fdcc166cff7cf902907463ff7eff1e42019cc537&amp;passwd=rLRQUz&amp;type=blastkoala&amp;code=user&amp;target=fig%7C1029756%2E3%2Epeg%2E3333" TargetMode="External"/><Relationship Id="rId1985" Type="http://schemas.openxmlformats.org/officeDocument/2006/relationships/hyperlink" Target="https://www.kegg.jp/dbget-bin/www_bget?ko:" TargetMode="External"/><Relationship Id="rId4391" Type="http://schemas.openxmlformats.org/officeDocument/2006/relationships/hyperlink" Target="https://www.kegg.jp/dbget-bin/www_bget?ko:" TargetMode="External"/><Relationship Id="rId5028" Type="http://schemas.openxmlformats.org/officeDocument/2006/relationships/hyperlink" Target="https://www.kegg.jp/kegg-bin/blastkoala_result_gene_list?id=fdcc166cff7cf902907463ff7eff1e42019cc537&amp;passwd=rLRQUz&amp;type=blastkoala&amp;code=user&amp;target=fig%7C1029756%2E3%2Epeg%2E1677" TargetMode="External"/><Relationship Id="rId5442" Type="http://schemas.openxmlformats.org/officeDocument/2006/relationships/hyperlink" Target="https://www.kegg.jp/kegg-bin/blastkoala_result_gene_list?id=fdcc166cff7cf902907463ff7eff1e42019cc537&amp;passwd=rLRQUz&amp;type=blastkoala&amp;code=user&amp;target=fig%7C1029756%2E3%2Epeg%2E1815" TargetMode="External"/><Relationship Id="rId8598" Type="http://schemas.openxmlformats.org/officeDocument/2006/relationships/hyperlink" Target="https://www.kegg.jp/kegg-bin/blastkoala_result_gene_list?id=fdcc166cff7cf902907463ff7eff1e42019cc537&amp;passwd=rLRQUz&amp;type=blastkoala&amp;code=user&amp;target=fig%7C1029756%2E3%2Epeg%2E2867" TargetMode="External"/><Relationship Id="rId9649" Type="http://schemas.openxmlformats.org/officeDocument/2006/relationships/hyperlink" Target="https://www.kegg.jp/dbget-bin/www_bget?ko:K07320" TargetMode="External"/><Relationship Id="rId1638" Type="http://schemas.openxmlformats.org/officeDocument/2006/relationships/hyperlink" Target="https://www.kegg.jp/dbget-bin/www_bget?ko:K05946" TargetMode="External"/><Relationship Id="rId4044" Type="http://schemas.openxmlformats.org/officeDocument/2006/relationships/hyperlink" Target="https://www.kegg.jp/kegg-bin/blastkoala_result_gene_list?id=fdcc166cff7cf902907463ff7eff1e42019cc537&amp;passwd=rLRQUz&amp;type=blastkoala&amp;code=user&amp;target=fig%7C1029756%2E3%2Epeg%2E1349" TargetMode="External"/><Relationship Id="rId8665" Type="http://schemas.openxmlformats.org/officeDocument/2006/relationships/hyperlink" Target="https://www.kegg.jp/dbget-bin/www_bget?ko:K02867" TargetMode="External"/><Relationship Id="rId3060" Type="http://schemas.openxmlformats.org/officeDocument/2006/relationships/hyperlink" Target="https://www.kegg.jp/kegg-bin/blastkoala_result_gene_list?id=fdcc166cff7cf902907463ff7eff1e42019cc537&amp;passwd=rLRQUz&amp;type=blastkoala&amp;code=user&amp;target=fig%7C1029756%2E3%2Epeg%2E1020" TargetMode="External"/><Relationship Id="rId4111" Type="http://schemas.openxmlformats.org/officeDocument/2006/relationships/hyperlink" Target="https://www.kegg.jp/dbget-bin/www_bget?ko:K03635" TargetMode="External"/><Relationship Id="rId7267" Type="http://schemas.openxmlformats.org/officeDocument/2006/relationships/hyperlink" Target="https://www.kegg.jp/dbget-bin/www_bget?ko:K06985" TargetMode="External"/><Relationship Id="rId8318" Type="http://schemas.openxmlformats.org/officeDocument/2006/relationships/hyperlink" Target="https://www.kegg.jp/dbget-bin/www_bget?ko:K03438" TargetMode="External"/><Relationship Id="rId9716" Type="http://schemas.openxmlformats.org/officeDocument/2006/relationships/hyperlink" Target="https://www.kegg.jp/dbget-bin/www_bget?ko:" TargetMode="External"/><Relationship Id="rId10595" Type="http://schemas.openxmlformats.org/officeDocument/2006/relationships/hyperlink" Target="https://www.kegg.jp/dbget-bin/www_bget?k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kegg.jp/dbget-bin/www_bget?ko:K02305" TargetMode="External"/><Relationship Id="rId3" Type="http://schemas.openxmlformats.org/officeDocument/2006/relationships/hyperlink" Target="https://www.kegg.jp/dbget-bin/www_bget?ko:K15577" TargetMode="External"/><Relationship Id="rId7" Type="http://schemas.openxmlformats.org/officeDocument/2006/relationships/hyperlink" Target="https://www.kegg.jp/dbget-bin/www_bget?ko:K02568" TargetMode="External"/><Relationship Id="rId2" Type="http://schemas.openxmlformats.org/officeDocument/2006/relationships/hyperlink" Target="https://www.kegg.jp/dbget-bin/www_bget?ko:K15576" TargetMode="External"/><Relationship Id="rId1" Type="http://schemas.openxmlformats.org/officeDocument/2006/relationships/hyperlink" Target="https://www.kegg.jp/kegg-bin/show_pathway?1538612215138619/map00910.coords+reference" TargetMode="External"/><Relationship Id="rId6" Type="http://schemas.openxmlformats.org/officeDocument/2006/relationships/hyperlink" Target="https://www.kegg.jp/dbget-bin/www_bget?ko:K02567" TargetMode="External"/><Relationship Id="rId5" Type="http://schemas.openxmlformats.org/officeDocument/2006/relationships/hyperlink" Target="https://www.kegg.jp/dbget-bin/www_bget?ko:K00372" TargetMode="External"/><Relationship Id="rId4" Type="http://schemas.openxmlformats.org/officeDocument/2006/relationships/hyperlink" Target="https://www.kegg.jp/dbget-bin/www_bget?ko:K1557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2"/>
  <sheetViews>
    <sheetView tabSelected="1" workbookViewId="0">
      <selection activeCell="M14" sqref="M14"/>
    </sheetView>
  </sheetViews>
  <sheetFormatPr baseColWidth="10" defaultRowHeight="15" x14ac:dyDescent="0.25"/>
  <sheetData>
    <row r="2" spans="1:3" ht="23.25" x14ac:dyDescent="0.35">
      <c r="B2" s="284" t="s">
        <v>15751</v>
      </c>
    </row>
    <row r="4" spans="1:3" x14ac:dyDescent="0.25">
      <c r="A4" t="s">
        <v>15745</v>
      </c>
    </row>
    <row r="5" spans="1:3" x14ac:dyDescent="0.25">
      <c r="C5" t="s">
        <v>15708</v>
      </c>
    </row>
    <row r="8" spans="1:3" x14ac:dyDescent="0.25">
      <c r="A8" t="s">
        <v>15709</v>
      </c>
    </row>
    <row r="9" spans="1:3" x14ac:dyDescent="0.25">
      <c r="B9" t="s">
        <v>15710</v>
      </c>
    </row>
    <row r="10" spans="1:3" ht="15.75" x14ac:dyDescent="0.25">
      <c r="C10" s="38" t="s">
        <v>11543</v>
      </c>
    </row>
    <row r="11" spans="1:3" ht="15.75" x14ac:dyDescent="0.25">
      <c r="C11" s="38" t="s">
        <v>11544</v>
      </c>
    </row>
    <row r="12" spans="1:3" ht="15.75" x14ac:dyDescent="0.25">
      <c r="C12" s="38" t="s">
        <v>11545</v>
      </c>
    </row>
    <row r="13" spans="1:3" ht="15.75" x14ac:dyDescent="0.25">
      <c r="C13" s="38" t="s">
        <v>11546</v>
      </c>
    </row>
    <row r="14" spans="1:3" ht="15.75" x14ac:dyDescent="0.25">
      <c r="C14" s="38" t="s">
        <v>11547</v>
      </c>
    </row>
    <row r="15" spans="1:3" ht="15.75" x14ac:dyDescent="0.25">
      <c r="C15" s="38" t="s">
        <v>11548</v>
      </c>
    </row>
    <row r="16" spans="1:3" ht="15.75" x14ac:dyDescent="0.25">
      <c r="C16" s="38" t="s">
        <v>11549</v>
      </c>
    </row>
    <row r="17" spans="1:3" ht="15.75" x14ac:dyDescent="0.25">
      <c r="C17" s="38" t="s">
        <v>11550</v>
      </c>
    </row>
    <row r="18" spans="1:3" ht="15.75" x14ac:dyDescent="0.25">
      <c r="C18" s="38" t="s">
        <v>11551</v>
      </c>
    </row>
    <row r="19" spans="1:3" ht="15.75" x14ac:dyDescent="0.25">
      <c r="C19" s="38" t="s">
        <v>11552</v>
      </c>
    </row>
    <row r="21" spans="1:3" x14ac:dyDescent="0.25">
      <c r="B21" t="s">
        <v>15711</v>
      </c>
    </row>
    <row r="22" spans="1:3" ht="15.75" x14ac:dyDescent="0.25">
      <c r="C22" s="38" t="s">
        <v>15746</v>
      </c>
    </row>
    <row r="24" spans="1:3" x14ac:dyDescent="0.25">
      <c r="A24" t="s">
        <v>15704</v>
      </c>
    </row>
    <row r="25" spans="1:3" x14ac:dyDescent="0.25">
      <c r="B25" t="s">
        <v>15747</v>
      </c>
    </row>
    <row r="26" spans="1:3" x14ac:dyDescent="0.25">
      <c r="B26" t="s">
        <v>15712</v>
      </c>
    </row>
    <row r="28" spans="1:3" x14ac:dyDescent="0.25">
      <c r="A28" t="s">
        <v>15748</v>
      </c>
    </row>
    <row r="29" spans="1:3" x14ac:dyDescent="0.25">
      <c r="B29" t="s">
        <v>15713</v>
      </c>
    </row>
    <row r="30" spans="1:3" x14ac:dyDescent="0.25">
      <c r="B30" t="s">
        <v>15711</v>
      </c>
    </row>
    <row r="33" spans="2:5" x14ac:dyDescent="0.25">
      <c r="B33" t="s">
        <v>15749</v>
      </c>
    </row>
    <row r="34" spans="2:5" x14ac:dyDescent="0.25">
      <c r="C34" t="s">
        <v>15714</v>
      </c>
    </row>
    <row r="35" spans="2:5" x14ac:dyDescent="0.25">
      <c r="C35" t="s">
        <v>15715</v>
      </c>
    </row>
    <row r="36" spans="2:5" x14ac:dyDescent="0.25">
      <c r="C36" t="s">
        <v>15716</v>
      </c>
    </row>
    <row r="37" spans="2:5" ht="15.75" thickBot="1" x14ac:dyDescent="0.3"/>
    <row r="38" spans="2:5" x14ac:dyDescent="0.25">
      <c r="C38" s="1" t="s">
        <v>15717</v>
      </c>
      <c r="D38" s="26" t="s">
        <v>15718</v>
      </c>
      <c r="E38" s="2" t="s">
        <v>15719</v>
      </c>
    </row>
    <row r="39" spans="2:5" x14ac:dyDescent="0.25">
      <c r="C39" s="268" t="s">
        <v>15720</v>
      </c>
      <c r="D39" s="269" t="s">
        <v>15721</v>
      </c>
      <c r="E39" s="4">
        <v>2</v>
      </c>
    </row>
    <row r="40" spans="2:5" x14ac:dyDescent="0.25">
      <c r="C40" s="268" t="s">
        <v>15722</v>
      </c>
      <c r="D40" s="269" t="s">
        <v>15723</v>
      </c>
      <c r="E40" s="4">
        <v>3</v>
      </c>
    </row>
    <row r="41" spans="2:5" x14ac:dyDescent="0.25">
      <c r="C41" s="268" t="s">
        <v>15724</v>
      </c>
      <c r="D41" s="269" t="s">
        <v>15725</v>
      </c>
      <c r="E41" s="4">
        <v>4</v>
      </c>
    </row>
    <row r="42" spans="2:5" x14ac:dyDescent="0.25">
      <c r="C42" s="268" t="s">
        <v>15726</v>
      </c>
      <c r="D42" s="269" t="s">
        <v>15727</v>
      </c>
      <c r="E42" s="4">
        <v>5</v>
      </c>
    </row>
    <row r="43" spans="2:5" x14ac:dyDescent="0.25">
      <c r="C43" s="268" t="s">
        <v>15728</v>
      </c>
      <c r="D43" s="269" t="s">
        <v>15729</v>
      </c>
      <c r="E43" s="4">
        <v>6</v>
      </c>
    </row>
    <row r="44" spans="2:5" x14ac:dyDescent="0.25">
      <c r="C44" s="268" t="s">
        <v>15730</v>
      </c>
      <c r="D44" s="269" t="s">
        <v>15731</v>
      </c>
      <c r="E44" s="4">
        <v>7</v>
      </c>
    </row>
    <row r="45" spans="2:5" x14ac:dyDescent="0.25">
      <c r="C45" s="268" t="s">
        <v>15732</v>
      </c>
      <c r="D45" s="269" t="s">
        <v>15733</v>
      </c>
      <c r="E45" s="4">
        <v>8</v>
      </c>
    </row>
    <row r="46" spans="2:5" x14ac:dyDescent="0.25">
      <c r="C46" s="268" t="s">
        <v>15734</v>
      </c>
      <c r="D46" s="269" t="s">
        <v>15735</v>
      </c>
      <c r="E46" s="4">
        <v>9</v>
      </c>
    </row>
    <row r="47" spans="2:5" x14ac:dyDescent="0.25">
      <c r="C47" s="268" t="s">
        <v>15736</v>
      </c>
      <c r="D47" s="269" t="s">
        <v>15737</v>
      </c>
      <c r="E47" s="4">
        <v>10</v>
      </c>
    </row>
    <row r="48" spans="2:5" x14ac:dyDescent="0.25">
      <c r="C48" s="268" t="s">
        <v>15738</v>
      </c>
      <c r="D48" s="269" t="s">
        <v>15739</v>
      </c>
      <c r="E48" s="4">
        <v>11</v>
      </c>
    </row>
    <row r="49" spans="3:5" x14ac:dyDescent="0.25">
      <c r="C49" s="268" t="s">
        <v>15740</v>
      </c>
      <c r="D49" s="269" t="s">
        <v>15741</v>
      </c>
      <c r="E49" s="4">
        <v>12</v>
      </c>
    </row>
    <row r="50" spans="3:5" x14ac:dyDescent="0.25">
      <c r="C50" s="268" t="s">
        <v>15742</v>
      </c>
      <c r="D50" s="269" t="s">
        <v>15743</v>
      </c>
      <c r="E50" s="4">
        <v>13</v>
      </c>
    </row>
    <row r="51" spans="3:5" ht="15.75" thickBot="1" x14ac:dyDescent="0.3">
      <c r="C51" s="270" t="s">
        <v>15744</v>
      </c>
      <c r="D51" s="271" t="s">
        <v>15750</v>
      </c>
      <c r="E51" s="6"/>
    </row>
    <row r="52" spans="3:5" x14ac:dyDescent="0.25">
      <c r="C52" s="269"/>
      <c r="D52" s="269"/>
      <c r="E52" s="2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0"/>
  <sheetViews>
    <sheetView zoomScale="80" zoomScaleNormal="80" workbookViewId="0">
      <selection activeCell="B3" sqref="B3:H4"/>
    </sheetView>
  </sheetViews>
  <sheetFormatPr baseColWidth="10" defaultRowHeight="15" x14ac:dyDescent="0.25"/>
  <cols>
    <col min="1" max="1" width="19.42578125" customWidth="1"/>
    <col min="2" max="2" width="14.5703125" customWidth="1"/>
    <col min="4" max="4" width="24" customWidth="1"/>
    <col min="6" max="6" width="9.28515625" customWidth="1"/>
    <col min="7" max="7" width="13.28515625" customWidth="1"/>
    <col min="8" max="8" width="20.28515625" customWidth="1"/>
  </cols>
  <sheetData>
    <row r="2" spans="1:17" ht="15.75" thickBot="1" x14ac:dyDescent="0.3"/>
    <row r="3" spans="1:17" ht="15.75" thickBot="1" x14ac:dyDescent="0.3">
      <c r="F3" s="278" t="s">
        <v>8979</v>
      </c>
      <c r="G3" s="279"/>
      <c r="H3" s="173" t="s">
        <v>12091</v>
      </c>
    </row>
    <row r="4" spans="1:17" ht="15.75" thickBot="1" x14ac:dyDescent="0.3">
      <c r="B4" s="174" t="s">
        <v>12092</v>
      </c>
      <c r="C4" s="63" t="s">
        <v>12093</v>
      </c>
      <c r="D4" s="63" t="s">
        <v>12094</v>
      </c>
      <c r="E4" s="175"/>
      <c r="F4" s="174" t="s">
        <v>12089</v>
      </c>
      <c r="G4" s="175" t="s">
        <v>12090</v>
      </c>
      <c r="H4" s="173"/>
      <c r="I4" t="s">
        <v>12094</v>
      </c>
    </row>
    <row r="5" spans="1:17" s="13" customFormat="1" ht="13.5" x14ac:dyDescent="0.25">
      <c r="A5" s="15" t="s">
        <v>8980</v>
      </c>
      <c r="B5" s="13" t="s">
        <v>8892</v>
      </c>
      <c r="C5" s="13" t="s">
        <v>6340</v>
      </c>
      <c r="D5" s="13" t="s">
        <v>10496</v>
      </c>
      <c r="E5" s="13" t="s">
        <v>9198</v>
      </c>
      <c r="F5" s="153">
        <v>5.9279996029404414</v>
      </c>
      <c r="G5" s="176">
        <v>59.91676557910165</v>
      </c>
      <c r="H5" s="179">
        <v>9.8937243117944051E-2</v>
      </c>
      <c r="I5" s="17" t="s">
        <v>8893</v>
      </c>
      <c r="O5" s="13" t="s">
        <v>11783</v>
      </c>
      <c r="P5" s="83">
        <f>AVERAGE(H5:H9)</f>
        <v>0.17014897986846916</v>
      </c>
      <c r="Q5" s="13">
        <f>1/P5</f>
        <v>5.8772024420777216</v>
      </c>
    </row>
    <row r="6" spans="1:17" s="13" customFormat="1" ht="13.5" x14ac:dyDescent="0.25">
      <c r="A6" s="15" t="s">
        <v>8980</v>
      </c>
      <c r="B6" s="13" t="s">
        <v>8894</v>
      </c>
      <c r="C6" s="13" t="s">
        <v>6340</v>
      </c>
      <c r="D6" s="13" t="s">
        <v>10496</v>
      </c>
      <c r="E6" s="13" t="s">
        <v>9198</v>
      </c>
      <c r="F6" s="22">
        <v>13.000716370586622</v>
      </c>
      <c r="G6" s="177">
        <v>48.938646174557164</v>
      </c>
      <c r="H6" s="180">
        <v>0.26565337186106297</v>
      </c>
      <c r="I6" s="17" t="s">
        <v>8893</v>
      </c>
    </row>
    <row r="7" spans="1:17" s="13" customFormat="1" ht="13.5" x14ac:dyDescent="0.25">
      <c r="A7" s="15" t="s">
        <v>8980</v>
      </c>
      <c r="B7" s="13" t="s">
        <v>8889</v>
      </c>
      <c r="C7" s="13" t="s">
        <v>6333</v>
      </c>
      <c r="D7" s="13" t="s">
        <v>10497</v>
      </c>
      <c r="E7" s="13" t="s">
        <v>9199</v>
      </c>
      <c r="F7" s="22">
        <v>7.7325190223029612</v>
      </c>
      <c r="G7" s="177">
        <v>73.804353589801124</v>
      </c>
      <c r="H7" s="180">
        <v>0.10477049992578626</v>
      </c>
      <c r="I7" s="17" t="s">
        <v>8890</v>
      </c>
    </row>
    <row r="8" spans="1:17" s="13" customFormat="1" ht="13.5" x14ac:dyDescent="0.25">
      <c r="A8" s="15" t="s">
        <v>8980</v>
      </c>
      <c r="B8" s="13" t="s">
        <v>8887</v>
      </c>
      <c r="C8" s="13" t="s">
        <v>6330</v>
      </c>
      <c r="D8" s="13" t="s">
        <v>10497</v>
      </c>
      <c r="E8" s="13" t="s">
        <v>9200</v>
      </c>
      <c r="F8" s="22">
        <v>9.9428844914432872</v>
      </c>
      <c r="G8" s="177">
        <v>93.146835646497337</v>
      </c>
      <c r="H8" s="180">
        <v>0.10674420040609481</v>
      </c>
      <c r="I8" s="17" t="s">
        <v>8888</v>
      </c>
    </row>
    <row r="9" spans="1:17" s="13" customFormat="1" ht="13.5" x14ac:dyDescent="0.25">
      <c r="A9" s="14" t="s">
        <v>8980</v>
      </c>
      <c r="B9" s="13" t="s">
        <v>8885</v>
      </c>
      <c r="C9" s="13" t="s">
        <v>6327</v>
      </c>
      <c r="D9" s="13" t="s">
        <v>10498</v>
      </c>
      <c r="E9" s="13" t="s">
        <v>9201</v>
      </c>
      <c r="F9" s="22">
        <v>17.36850803840376</v>
      </c>
      <c r="G9" s="177">
        <v>63.241095050647665</v>
      </c>
      <c r="H9" s="180">
        <v>0.27463958403145783</v>
      </c>
      <c r="I9" s="17" t="s">
        <v>8886</v>
      </c>
    </row>
    <row r="10" spans="1:17" x14ac:dyDescent="0.25">
      <c r="F10" s="3"/>
      <c r="G10" s="4"/>
      <c r="H10" s="98"/>
    </row>
    <row r="11" spans="1:17" s="13" customFormat="1" ht="13.5" x14ac:dyDescent="0.25">
      <c r="A11" s="14" t="s">
        <v>8980</v>
      </c>
      <c r="B11" s="13" t="s">
        <v>8463</v>
      </c>
      <c r="C11" s="13" t="s">
        <v>5056</v>
      </c>
      <c r="D11" s="13" t="s">
        <v>10499</v>
      </c>
      <c r="E11" s="13" t="s">
        <v>9202</v>
      </c>
      <c r="F11" s="22">
        <v>50.603220748508988</v>
      </c>
      <c r="G11" s="177">
        <v>41.108629296170868</v>
      </c>
      <c r="H11" s="180">
        <v>1.2309634647249723</v>
      </c>
      <c r="I11" s="17" t="s">
        <v>8464</v>
      </c>
    </row>
    <row r="12" spans="1:17" s="13" customFormat="1" ht="13.5" x14ac:dyDescent="0.25">
      <c r="A12" s="14" t="s">
        <v>8980</v>
      </c>
      <c r="B12" s="13" t="s">
        <v>8461</v>
      </c>
      <c r="C12" s="13" t="s">
        <v>5053</v>
      </c>
      <c r="D12" s="13" t="s">
        <v>10500</v>
      </c>
      <c r="E12" s="13" t="s">
        <v>9203</v>
      </c>
      <c r="F12" s="22">
        <v>50.478493718726689</v>
      </c>
      <c r="G12" s="177">
        <v>49.749990488480499</v>
      </c>
      <c r="H12" s="180">
        <v>1.0146432838095691</v>
      </c>
      <c r="I12" s="17" t="s">
        <v>8462</v>
      </c>
    </row>
    <row r="13" spans="1:17" x14ac:dyDescent="0.25">
      <c r="F13" s="3"/>
      <c r="G13" s="4"/>
      <c r="H13" s="98"/>
    </row>
    <row r="14" spans="1:17" s="13" customFormat="1" ht="13.5" x14ac:dyDescent="0.25">
      <c r="A14" s="14" t="s">
        <v>8980</v>
      </c>
      <c r="B14" s="13" t="s">
        <v>7129</v>
      </c>
      <c r="C14" s="13" t="s">
        <v>565</v>
      </c>
      <c r="D14" s="13" t="s">
        <v>10505</v>
      </c>
      <c r="E14" s="13" t="s">
        <v>9208</v>
      </c>
      <c r="F14" s="22">
        <v>109.98348267372114</v>
      </c>
      <c r="G14" s="177">
        <v>35.127843876557279</v>
      </c>
      <c r="H14" s="180">
        <v>3.1309488581255938</v>
      </c>
      <c r="I14" s="17" t="s">
        <v>7128</v>
      </c>
      <c r="O14" s="13" t="s">
        <v>11784</v>
      </c>
    </row>
    <row r="15" spans="1:17" s="13" customFormat="1" ht="13.5" x14ac:dyDescent="0.25">
      <c r="A15" s="14" t="s">
        <v>8980</v>
      </c>
      <c r="B15" s="13" t="s">
        <v>8469</v>
      </c>
      <c r="C15" s="13" t="s">
        <v>565</v>
      </c>
      <c r="D15" s="13" t="s">
        <v>10505</v>
      </c>
      <c r="E15" s="13" t="s">
        <v>9208</v>
      </c>
      <c r="F15" s="22">
        <v>33.916475850349777</v>
      </c>
      <c r="G15" s="177">
        <v>44.459720549106173</v>
      </c>
      <c r="H15" s="180">
        <v>0.76285850274044609</v>
      </c>
      <c r="I15" s="17" t="s">
        <v>8470</v>
      </c>
    </row>
    <row r="16" spans="1:17" s="13" customFormat="1" ht="13.5" x14ac:dyDescent="0.25">
      <c r="A16" s="14" t="s">
        <v>8980</v>
      </c>
      <c r="B16" s="13" t="s">
        <v>8467</v>
      </c>
      <c r="C16" s="13" t="s">
        <v>5061</v>
      </c>
      <c r="D16" s="13" t="s">
        <v>10506</v>
      </c>
      <c r="E16" s="13" t="s">
        <v>9209</v>
      </c>
      <c r="F16" s="22">
        <v>36.683065896778054</v>
      </c>
      <c r="G16" s="177">
        <v>47.673120661013577</v>
      </c>
      <c r="H16" s="180">
        <v>0.76947062386828313</v>
      </c>
      <c r="I16" s="17" t="s">
        <v>8468</v>
      </c>
    </row>
    <row r="17" spans="1:15" x14ac:dyDescent="0.25">
      <c r="F17" s="3"/>
      <c r="G17" s="4"/>
      <c r="H17" s="98"/>
    </row>
    <row r="18" spans="1:15" s="13" customFormat="1" ht="13.5" x14ac:dyDescent="0.25">
      <c r="A18" s="14" t="s">
        <v>8980</v>
      </c>
      <c r="B18" s="13" t="s">
        <v>8459</v>
      </c>
      <c r="C18" s="13" t="s">
        <v>2690</v>
      </c>
      <c r="D18" s="13" t="s">
        <v>10502</v>
      </c>
      <c r="E18" s="13" t="s">
        <v>9205</v>
      </c>
      <c r="F18" s="22">
        <v>54.24818747014141</v>
      </c>
      <c r="G18" s="177">
        <v>50.094337396244079</v>
      </c>
      <c r="H18" s="180">
        <v>1.0829205512998517</v>
      </c>
      <c r="I18" s="17" t="s">
        <v>8460</v>
      </c>
    </row>
    <row r="19" spans="1:15" x14ac:dyDescent="0.25">
      <c r="F19" s="3"/>
      <c r="G19" s="4"/>
      <c r="H19" s="98"/>
    </row>
    <row r="20" spans="1:15" s="13" customFormat="1" ht="14.25" thickBot="1" x14ac:dyDescent="0.3">
      <c r="A20" s="14" t="s">
        <v>8980</v>
      </c>
      <c r="B20" s="13" t="s">
        <v>8764</v>
      </c>
      <c r="C20" s="13" t="s">
        <v>5977</v>
      </c>
      <c r="D20" s="13" t="s">
        <v>10501</v>
      </c>
      <c r="E20" s="13" t="s">
        <v>9204</v>
      </c>
      <c r="F20" s="157">
        <v>16.577139855174412</v>
      </c>
      <c r="G20" s="178">
        <v>46.429528216615267</v>
      </c>
      <c r="H20" s="181">
        <v>0.3570387314261384</v>
      </c>
      <c r="I20" s="17" t="s">
        <v>8765</v>
      </c>
      <c r="O20" s="13">
        <f>1/H20</f>
        <v>2.8008165836956902</v>
      </c>
    </row>
  </sheetData>
  <mergeCells count="1">
    <mergeCell ref="F3:G3"/>
  </mergeCells>
  <hyperlinks>
    <hyperlink ref="A5" r:id="rId1" display="https://www.kegg.jp/dbget-bin/www_bget?ko:K02048"/>
    <hyperlink ref="A6" r:id="rId2" display="https://www.kegg.jp/dbget-bin/www_bget?ko:K02048"/>
    <hyperlink ref="A7" r:id="rId3" display="https://www.kegg.jp/dbget-bin/www_bget?ko:K02046"/>
    <hyperlink ref="A8" r:id="rId4" display="https://www.kegg.jp/dbget-bin/www_bget?ko:K0204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51"/>
  <sheetViews>
    <sheetView workbookViewId="0">
      <pane ySplit="1" topLeftCell="A374" activePane="bottomLeft" state="frozen"/>
      <selection pane="bottomLeft" activeCell="C409" sqref="C409"/>
    </sheetView>
  </sheetViews>
  <sheetFormatPr baseColWidth="10" defaultRowHeight="15" x14ac:dyDescent="0.25"/>
  <cols>
    <col min="1" max="1" width="26.85546875" customWidth="1"/>
    <col min="2" max="2" width="16.7109375" customWidth="1"/>
    <col min="3" max="3" width="67.140625" customWidth="1"/>
    <col min="4" max="6" width="17.28515625" customWidth="1"/>
  </cols>
  <sheetData>
    <row r="1" spans="1:6" ht="16.5" thickTop="1" thickBot="1" x14ac:dyDescent="0.3">
      <c r="A1" s="7" t="s">
        <v>6</v>
      </c>
      <c r="B1" s="7" t="s">
        <v>7</v>
      </c>
      <c r="C1" s="7" t="s">
        <v>8</v>
      </c>
      <c r="D1" s="7" t="s">
        <v>9</v>
      </c>
      <c r="E1" s="272" t="s">
        <v>10</v>
      </c>
      <c r="F1" s="273"/>
    </row>
    <row r="2" spans="1:6" ht="16.5" thickTop="1" thickBot="1" x14ac:dyDescent="0.3">
      <c r="A2" s="8" t="s">
        <v>11</v>
      </c>
      <c r="B2" s="10"/>
      <c r="C2" s="9"/>
      <c r="D2" s="9">
        <v>85</v>
      </c>
      <c r="E2" s="10"/>
      <c r="F2" s="9"/>
    </row>
    <row r="3" spans="1:6" ht="16.5" thickTop="1" thickBot="1" x14ac:dyDescent="0.3">
      <c r="A3" s="8" t="s">
        <v>12</v>
      </c>
      <c r="B3" s="10" t="s">
        <v>13</v>
      </c>
      <c r="C3" s="9" t="s">
        <v>14</v>
      </c>
      <c r="D3" s="9">
        <v>249</v>
      </c>
      <c r="E3" s="10"/>
      <c r="F3" s="9"/>
    </row>
    <row r="4" spans="1:6" ht="16.5" thickTop="1" thickBot="1" x14ac:dyDescent="0.3">
      <c r="A4" s="8" t="s">
        <v>15</v>
      </c>
      <c r="B4" s="10" t="s">
        <v>16</v>
      </c>
      <c r="C4" s="9" t="s">
        <v>17</v>
      </c>
      <c r="D4" s="9">
        <v>346</v>
      </c>
      <c r="E4" s="10"/>
      <c r="F4" s="9"/>
    </row>
    <row r="5" spans="1:6" ht="16.5" thickTop="1" thickBot="1" x14ac:dyDescent="0.3">
      <c r="A5" s="8" t="s">
        <v>18</v>
      </c>
      <c r="B5" s="10"/>
      <c r="C5" s="9"/>
      <c r="D5" s="9">
        <v>239</v>
      </c>
      <c r="E5" s="10"/>
      <c r="F5" s="9"/>
    </row>
    <row r="6" spans="1:6" ht="16.5" thickTop="1" thickBot="1" x14ac:dyDescent="0.3">
      <c r="A6" s="8" t="s">
        <v>19</v>
      </c>
      <c r="B6" s="10" t="s">
        <v>20</v>
      </c>
      <c r="C6" s="9" t="s">
        <v>21</v>
      </c>
      <c r="D6" s="9">
        <v>383</v>
      </c>
      <c r="E6" s="10"/>
      <c r="F6" s="9"/>
    </row>
    <row r="7" spans="1:6" ht="16.5" thickTop="1" thickBot="1" x14ac:dyDescent="0.3">
      <c r="A7" s="8" t="s">
        <v>22</v>
      </c>
      <c r="B7" s="10"/>
      <c r="C7" s="9"/>
      <c r="D7" s="9">
        <v>397</v>
      </c>
      <c r="E7" s="10"/>
      <c r="F7" s="9"/>
    </row>
    <row r="8" spans="1:6" ht="16.5" thickTop="1" thickBot="1" x14ac:dyDescent="0.3">
      <c r="A8" s="8" t="s">
        <v>23</v>
      </c>
      <c r="B8" s="10" t="s">
        <v>24</v>
      </c>
      <c r="C8" s="9" t="s">
        <v>25</v>
      </c>
      <c r="D8" s="9">
        <v>566</v>
      </c>
      <c r="E8" s="10"/>
      <c r="F8" s="9"/>
    </row>
    <row r="9" spans="1:6" ht="16.5" thickTop="1" thickBot="1" x14ac:dyDescent="0.3">
      <c r="A9" s="8" t="s">
        <v>26</v>
      </c>
      <c r="B9" s="10" t="s">
        <v>27</v>
      </c>
      <c r="C9" s="9" t="s">
        <v>28</v>
      </c>
      <c r="D9" s="9">
        <v>66</v>
      </c>
      <c r="E9" s="10"/>
      <c r="F9" s="9"/>
    </row>
    <row r="10" spans="1:6" ht="24" thickTop="1" thickBot="1" x14ac:dyDescent="0.3">
      <c r="A10" s="8" t="s">
        <v>29</v>
      </c>
      <c r="B10" s="10" t="s">
        <v>30</v>
      </c>
      <c r="C10" s="9" t="s">
        <v>31</v>
      </c>
      <c r="D10" s="9">
        <v>174</v>
      </c>
      <c r="E10" s="10"/>
      <c r="F10" s="9"/>
    </row>
    <row r="11" spans="1:6" ht="16.5" thickTop="1" thickBot="1" x14ac:dyDescent="0.3">
      <c r="A11" s="8" t="s">
        <v>32</v>
      </c>
      <c r="B11" s="10"/>
      <c r="C11" s="9"/>
      <c r="D11" s="9">
        <v>54</v>
      </c>
      <c r="E11" s="10"/>
      <c r="F11" s="9"/>
    </row>
    <row r="12" spans="1:6" ht="24" thickTop="1" thickBot="1" x14ac:dyDescent="0.3">
      <c r="A12" s="8" t="s">
        <v>33</v>
      </c>
      <c r="B12" s="10" t="s">
        <v>34</v>
      </c>
      <c r="C12" s="9" t="s">
        <v>35</v>
      </c>
      <c r="D12" s="9">
        <v>283</v>
      </c>
      <c r="E12" s="10"/>
      <c r="F12" s="9"/>
    </row>
    <row r="13" spans="1:6" ht="16.5" thickTop="1" thickBot="1" x14ac:dyDescent="0.3">
      <c r="A13" s="8" t="s">
        <v>36</v>
      </c>
      <c r="B13" s="10" t="s">
        <v>37</v>
      </c>
      <c r="C13" s="9" t="s">
        <v>38</v>
      </c>
      <c r="D13" s="9">
        <v>264</v>
      </c>
      <c r="E13" s="10"/>
      <c r="F13" s="9"/>
    </row>
    <row r="14" spans="1:6" ht="16.5" thickTop="1" thickBot="1" x14ac:dyDescent="0.3">
      <c r="A14" s="8" t="s">
        <v>39</v>
      </c>
      <c r="B14" s="10" t="s">
        <v>40</v>
      </c>
      <c r="C14" s="9" t="s">
        <v>41</v>
      </c>
      <c r="D14" s="9">
        <v>131</v>
      </c>
      <c r="E14" s="10"/>
      <c r="F14" s="9"/>
    </row>
    <row r="15" spans="1:6" ht="16.5" thickTop="1" thickBot="1" x14ac:dyDescent="0.3">
      <c r="A15" s="8" t="s">
        <v>42</v>
      </c>
      <c r="B15" s="10" t="s">
        <v>43</v>
      </c>
      <c r="C15" s="9" t="s">
        <v>44</v>
      </c>
      <c r="D15" s="9">
        <v>329</v>
      </c>
      <c r="E15" s="10"/>
      <c r="F15" s="9"/>
    </row>
    <row r="16" spans="1:6" ht="16.5" thickTop="1" thickBot="1" x14ac:dyDescent="0.3">
      <c r="A16" s="8" t="s">
        <v>45</v>
      </c>
      <c r="B16" s="10"/>
      <c r="C16" s="9"/>
      <c r="D16" s="9"/>
      <c r="E16" s="10"/>
      <c r="F16" s="9"/>
    </row>
    <row r="17" spans="1:6" ht="16.5" thickTop="1" thickBot="1" x14ac:dyDescent="0.3">
      <c r="A17" s="8" t="s">
        <v>46</v>
      </c>
      <c r="B17" s="10"/>
      <c r="C17" s="9"/>
      <c r="D17" s="9">
        <v>10</v>
      </c>
      <c r="E17" s="10"/>
      <c r="F17" s="9"/>
    </row>
    <row r="18" spans="1:6" ht="16.5" thickTop="1" thickBot="1" x14ac:dyDescent="0.3">
      <c r="A18" s="8" t="s">
        <v>47</v>
      </c>
      <c r="B18" s="10"/>
      <c r="C18" s="9"/>
      <c r="D18" s="9">
        <v>163</v>
      </c>
      <c r="E18" s="10"/>
      <c r="F18" s="9"/>
    </row>
    <row r="19" spans="1:6" ht="16.5" thickTop="1" thickBot="1" x14ac:dyDescent="0.3">
      <c r="A19" s="8" t="s">
        <v>48</v>
      </c>
      <c r="B19" s="10"/>
      <c r="C19" s="9"/>
      <c r="D19" s="9">
        <v>3</v>
      </c>
      <c r="E19" s="10" t="s">
        <v>49</v>
      </c>
      <c r="F19" s="9">
        <v>1</v>
      </c>
    </row>
    <row r="20" spans="1:6" ht="16.5" thickTop="1" thickBot="1" x14ac:dyDescent="0.3">
      <c r="A20" s="8" t="s">
        <v>50</v>
      </c>
      <c r="B20" s="10"/>
      <c r="C20" s="9"/>
      <c r="D20" s="9">
        <v>11</v>
      </c>
      <c r="E20" s="10" t="s">
        <v>51</v>
      </c>
      <c r="F20" s="9">
        <v>1</v>
      </c>
    </row>
    <row r="21" spans="1:6" ht="16.5" thickTop="1" thickBot="1" x14ac:dyDescent="0.3">
      <c r="A21" s="8" t="s">
        <v>52</v>
      </c>
      <c r="B21" s="10"/>
      <c r="C21" s="9"/>
      <c r="D21" s="9">
        <v>18</v>
      </c>
      <c r="E21" s="10" t="s">
        <v>53</v>
      </c>
      <c r="F21" s="9">
        <v>1</v>
      </c>
    </row>
    <row r="22" spans="1:6" ht="16.5" thickTop="1" thickBot="1" x14ac:dyDescent="0.3">
      <c r="A22" s="8" t="s">
        <v>54</v>
      </c>
      <c r="B22" s="10"/>
      <c r="C22" s="9"/>
      <c r="D22" s="9">
        <v>7</v>
      </c>
      <c r="E22" s="10" t="s">
        <v>55</v>
      </c>
      <c r="F22" s="9">
        <v>1</v>
      </c>
    </row>
    <row r="23" spans="1:6" ht="16.5" thickTop="1" thickBot="1" x14ac:dyDescent="0.3">
      <c r="A23" s="8" t="s">
        <v>56</v>
      </c>
      <c r="B23" s="10"/>
      <c r="C23" s="9"/>
      <c r="D23" s="9"/>
      <c r="E23" s="10"/>
      <c r="F23" s="9"/>
    </row>
    <row r="24" spans="1:6" ht="16.5" thickTop="1" thickBot="1" x14ac:dyDescent="0.3">
      <c r="A24" s="8" t="s">
        <v>57</v>
      </c>
      <c r="B24" s="10"/>
      <c r="C24" s="9"/>
      <c r="D24" s="9">
        <v>18</v>
      </c>
      <c r="E24" s="10" t="s">
        <v>58</v>
      </c>
      <c r="F24" s="9">
        <v>1</v>
      </c>
    </row>
    <row r="25" spans="1:6" ht="16.5" thickTop="1" thickBot="1" x14ac:dyDescent="0.3">
      <c r="A25" s="8" t="s">
        <v>59</v>
      </c>
      <c r="B25" s="10"/>
      <c r="C25" s="9"/>
      <c r="D25" s="9">
        <v>89</v>
      </c>
      <c r="E25" s="10"/>
      <c r="F25" s="9"/>
    </row>
    <row r="26" spans="1:6" ht="16.5" thickTop="1" thickBot="1" x14ac:dyDescent="0.3">
      <c r="A26" s="8" t="s">
        <v>60</v>
      </c>
      <c r="B26" s="10"/>
      <c r="C26" s="9"/>
      <c r="D26" s="9">
        <v>17</v>
      </c>
      <c r="E26" s="10" t="s">
        <v>61</v>
      </c>
      <c r="F26" s="9">
        <v>1</v>
      </c>
    </row>
    <row r="27" spans="1:6" ht="16.5" thickTop="1" thickBot="1" x14ac:dyDescent="0.3">
      <c r="A27" s="8" t="s">
        <v>62</v>
      </c>
      <c r="B27" s="10" t="s">
        <v>63</v>
      </c>
      <c r="C27" s="9" t="s">
        <v>64</v>
      </c>
      <c r="D27" s="9">
        <v>35</v>
      </c>
      <c r="E27" s="10" t="s">
        <v>65</v>
      </c>
      <c r="F27" s="9">
        <v>1</v>
      </c>
    </row>
    <row r="28" spans="1:6" ht="16.5" thickTop="1" thickBot="1" x14ac:dyDescent="0.3">
      <c r="A28" s="8" t="s">
        <v>66</v>
      </c>
      <c r="B28" s="10" t="s">
        <v>67</v>
      </c>
      <c r="C28" s="9" t="s">
        <v>68</v>
      </c>
      <c r="D28" s="9">
        <v>248</v>
      </c>
      <c r="E28" s="10"/>
      <c r="F28" s="9"/>
    </row>
    <row r="29" spans="1:6" ht="16.5" thickTop="1" thickBot="1" x14ac:dyDescent="0.3">
      <c r="A29" s="8" t="s">
        <v>69</v>
      </c>
      <c r="B29" s="10"/>
      <c r="C29" s="9"/>
      <c r="D29" s="9">
        <v>118</v>
      </c>
      <c r="E29" s="10"/>
      <c r="F29" s="9"/>
    </row>
    <row r="30" spans="1:6" ht="16.5" thickTop="1" thickBot="1" x14ac:dyDescent="0.3">
      <c r="A30" s="8" t="s">
        <v>70</v>
      </c>
      <c r="B30" s="10" t="s">
        <v>71</v>
      </c>
      <c r="C30" s="9" t="s">
        <v>68</v>
      </c>
      <c r="D30" s="9">
        <v>180</v>
      </c>
      <c r="E30" s="10"/>
      <c r="F30" s="9"/>
    </row>
    <row r="31" spans="1:6" ht="16.5" thickTop="1" thickBot="1" x14ac:dyDescent="0.3">
      <c r="A31" s="8" t="s">
        <v>72</v>
      </c>
      <c r="B31" s="10" t="s">
        <v>73</v>
      </c>
      <c r="C31" s="9" t="s">
        <v>74</v>
      </c>
      <c r="D31" s="9">
        <v>695</v>
      </c>
      <c r="E31" s="10"/>
      <c r="F31" s="9"/>
    </row>
    <row r="32" spans="1:6" ht="16.5" thickTop="1" thickBot="1" x14ac:dyDescent="0.3">
      <c r="A32" s="8" t="s">
        <v>75</v>
      </c>
      <c r="B32" s="10"/>
      <c r="C32" s="9"/>
      <c r="D32" s="9">
        <v>1</v>
      </c>
      <c r="E32" s="10" t="s">
        <v>76</v>
      </c>
      <c r="F32" s="9">
        <v>1</v>
      </c>
    </row>
    <row r="33" spans="1:6" ht="16.5" thickTop="1" thickBot="1" x14ac:dyDescent="0.3">
      <c r="A33" s="8" t="s">
        <v>77</v>
      </c>
      <c r="B33" s="10"/>
      <c r="C33" s="9"/>
      <c r="D33" s="9">
        <v>52</v>
      </c>
      <c r="E33" s="10"/>
      <c r="F33" s="9"/>
    </row>
    <row r="34" spans="1:6" ht="16.5" thickTop="1" thickBot="1" x14ac:dyDescent="0.3">
      <c r="A34" s="8" t="s">
        <v>78</v>
      </c>
      <c r="B34" s="10" t="s">
        <v>79</v>
      </c>
      <c r="C34" s="9" t="s">
        <v>80</v>
      </c>
      <c r="D34" s="9">
        <v>276</v>
      </c>
      <c r="E34" s="10"/>
      <c r="F34" s="9"/>
    </row>
    <row r="35" spans="1:6" ht="16.5" thickTop="1" thickBot="1" x14ac:dyDescent="0.3">
      <c r="A35" s="8" t="s">
        <v>81</v>
      </c>
      <c r="B35" s="10"/>
      <c r="C35" s="9"/>
      <c r="D35" s="9">
        <v>112</v>
      </c>
      <c r="E35" s="10"/>
      <c r="F35" s="9"/>
    </row>
    <row r="36" spans="1:6" ht="16.5" thickTop="1" thickBot="1" x14ac:dyDescent="0.3">
      <c r="A36" s="8" t="s">
        <v>82</v>
      </c>
      <c r="B36" s="10"/>
      <c r="C36" s="9"/>
      <c r="D36" s="9">
        <v>77</v>
      </c>
      <c r="E36" s="10"/>
      <c r="F36" s="9"/>
    </row>
    <row r="37" spans="1:6" ht="16.5" thickTop="1" thickBot="1" x14ac:dyDescent="0.3">
      <c r="A37" s="8" t="s">
        <v>83</v>
      </c>
      <c r="B37" s="10" t="s">
        <v>84</v>
      </c>
      <c r="C37" s="9" t="s">
        <v>85</v>
      </c>
      <c r="D37" s="9">
        <v>544</v>
      </c>
      <c r="E37" s="10"/>
      <c r="F37" s="9"/>
    </row>
    <row r="38" spans="1:6" ht="16.5" thickTop="1" thickBot="1" x14ac:dyDescent="0.3">
      <c r="A38" s="8" t="s">
        <v>86</v>
      </c>
      <c r="B38" s="10"/>
      <c r="C38" s="9"/>
      <c r="D38" s="9">
        <v>56</v>
      </c>
      <c r="E38" s="10" t="s">
        <v>87</v>
      </c>
      <c r="F38" s="9">
        <v>1</v>
      </c>
    </row>
    <row r="39" spans="1:6" ht="16.5" thickTop="1" thickBot="1" x14ac:dyDescent="0.3">
      <c r="A39" s="8" t="s">
        <v>88</v>
      </c>
      <c r="B39" s="10"/>
      <c r="C39" s="9"/>
      <c r="D39" s="9">
        <v>2</v>
      </c>
      <c r="E39" s="10"/>
      <c r="F39" s="9"/>
    </row>
    <row r="40" spans="1:6" ht="16.5" thickTop="1" thickBot="1" x14ac:dyDescent="0.3">
      <c r="A40" s="8" t="s">
        <v>89</v>
      </c>
      <c r="B40" s="10"/>
      <c r="C40" s="9"/>
      <c r="D40" s="9">
        <v>1</v>
      </c>
      <c r="E40" s="10" t="s">
        <v>90</v>
      </c>
      <c r="F40" s="9">
        <v>1</v>
      </c>
    </row>
    <row r="41" spans="1:6" ht="16.5" thickTop="1" thickBot="1" x14ac:dyDescent="0.3">
      <c r="A41" s="8" t="s">
        <v>91</v>
      </c>
      <c r="B41" s="10" t="s">
        <v>92</v>
      </c>
      <c r="C41" s="9" t="s">
        <v>93</v>
      </c>
      <c r="D41" s="9">
        <v>110</v>
      </c>
      <c r="E41" s="10"/>
      <c r="F41" s="9"/>
    </row>
    <row r="42" spans="1:6" ht="16.5" thickTop="1" thickBot="1" x14ac:dyDescent="0.3">
      <c r="A42" s="8" t="s">
        <v>94</v>
      </c>
      <c r="B42" s="10"/>
      <c r="C42" s="9"/>
      <c r="D42" s="9">
        <v>55</v>
      </c>
      <c r="E42" s="10"/>
      <c r="F42" s="9"/>
    </row>
    <row r="43" spans="1:6" ht="16.5" thickTop="1" thickBot="1" x14ac:dyDescent="0.3">
      <c r="A43" s="8" t="s">
        <v>95</v>
      </c>
      <c r="B43" s="10" t="s">
        <v>96</v>
      </c>
      <c r="C43" s="9" t="s">
        <v>97</v>
      </c>
      <c r="D43" s="9">
        <v>181</v>
      </c>
      <c r="E43" s="10"/>
      <c r="F43" s="9"/>
    </row>
    <row r="44" spans="1:6" ht="16.5" thickTop="1" thickBot="1" x14ac:dyDescent="0.3">
      <c r="A44" s="8" t="s">
        <v>98</v>
      </c>
      <c r="B44" s="10" t="s">
        <v>99</v>
      </c>
      <c r="C44" s="9" t="s">
        <v>100</v>
      </c>
      <c r="D44" s="9">
        <v>146</v>
      </c>
      <c r="E44" s="10"/>
      <c r="F44" s="9"/>
    </row>
    <row r="45" spans="1:6" ht="16.5" thickTop="1" thickBot="1" x14ac:dyDescent="0.3">
      <c r="A45" s="8" t="s">
        <v>101</v>
      </c>
      <c r="B45" s="10" t="s">
        <v>102</v>
      </c>
      <c r="C45" s="9" t="s">
        <v>103</v>
      </c>
      <c r="D45" s="9">
        <v>20</v>
      </c>
      <c r="E45" s="10" t="s">
        <v>104</v>
      </c>
      <c r="F45" s="9">
        <v>5</v>
      </c>
    </row>
    <row r="46" spans="1:6" ht="16.5" thickTop="1" thickBot="1" x14ac:dyDescent="0.3">
      <c r="A46" s="8" t="s">
        <v>105</v>
      </c>
      <c r="B46" s="10"/>
      <c r="C46" s="9"/>
      <c r="D46" s="9">
        <v>773</v>
      </c>
      <c r="E46" s="10" t="s">
        <v>106</v>
      </c>
      <c r="F46" s="9">
        <v>83</v>
      </c>
    </row>
    <row r="47" spans="1:6" ht="16.5" thickTop="1" thickBot="1" x14ac:dyDescent="0.3">
      <c r="A47" s="8" t="s">
        <v>107</v>
      </c>
      <c r="B47" s="10"/>
      <c r="C47" s="9"/>
      <c r="D47" s="9">
        <v>160</v>
      </c>
      <c r="E47" s="10"/>
      <c r="F47" s="9"/>
    </row>
    <row r="48" spans="1:6" ht="16.5" thickTop="1" thickBot="1" x14ac:dyDescent="0.3">
      <c r="A48" s="8" t="s">
        <v>108</v>
      </c>
      <c r="B48" s="10"/>
      <c r="C48" s="9"/>
      <c r="D48" s="9">
        <v>66</v>
      </c>
      <c r="E48" s="10"/>
      <c r="F48" s="9"/>
    </row>
    <row r="49" spans="1:6" ht="16.5" thickTop="1" thickBot="1" x14ac:dyDescent="0.3">
      <c r="A49" s="8" t="s">
        <v>109</v>
      </c>
      <c r="B49" s="10"/>
      <c r="C49" s="9"/>
      <c r="D49" s="9">
        <v>19</v>
      </c>
      <c r="E49" s="10" t="s">
        <v>110</v>
      </c>
      <c r="F49" s="9">
        <v>1</v>
      </c>
    </row>
    <row r="50" spans="1:6" ht="16.5" thickTop="1" thickBot="1" x14ac:dyDescent="0.3">
      <c r="A50" s="8" t="s">
        <v>111</v>
      </c>
      <c r="B50" s="10"/>
      <c r="C50" s="9"/>
      <c r="D50" s="9">
        <v>13</v>
      </c>
      <c r="E50" s="10"/>
      <c r="F50" s="9"/>
    </row>
    <row r="51" spans="1:6" ht="16.5" thickTop="1" thickBot="1" x14ac:dyDescent="0.3">
      <c r="A51" s="8" t="s">
        <v>112</v>
      </c>
      <c r="B51" s="10" t="s">
        <v>113</v>
      </c>
      <c r="C51" s="9" t="s">
        <v>114</v>
      </c>
      <c r="D51" s="9">
        <v>523</v>
      </c>
      <c r="E51" s="10"/>
      <c r="F51" s="9"/>
    </row>
    <row r="52" spans="1:6" ht="16.5" thickTop="1" thickBot="1" x14ac:dyDescent="0.3">
      <c r="A52" s="8" t="s">
        <v>115</v>
      </c>
      <c r="B52" s="10"/>
      <c r="C52" s="9"/>
      <c r="D52" s="9">
        <v>2</v>
      </c>
      <c r="E52" s="10" t="s">
        <v>116</v>
      </c>
      <c r="F52" s="9">
        <v>1</v>
      </c>
    </row>
    <row r="53" spans="1:6" ht="16.5" thickTop="1" thickBot="1" x14ac:dyDescent="0.3">
      <c r="A53" s="8" t="s">
        <v>117</v>
      </c>
      <c r="B53" s="10"/>
      <c r="C53" s="9"/>
      <c r="D53" s="9"/>
      <c r="E53" s="10"/>
      <c r="F53" s="9"/>
    </row>
    <row r="54" spans="1:6" ht="16.5" thickTop="1" thickBot="1" x14ac:dyDescent="0.3">
      <c r="A54" s="8" t="s">
        <v>118</v>
      </c>
      <c r="B54" s="10"/>
      <c r="C54" s="9"/>
      <c r="D54" s="9">
        <v>2</v>
      </c>
      <c r="E54" s="10" t="s">
        <v>119</v>
      </c>
      <c r="F54" s="9">
        <v>1</v>
      </c>
    </row>
    <row r="55" spans="1:6" ht="16.5" thickTop="1" thickBot="1" x14ac:dyDescent="0.3">
      <c r="A55" s="8" t="s">
        <v>120</v>
      </c>
      <c r="B55" s="10"/>
      <c r="C55" s="9"/>
      <c r="D55" s="9">
        <v>234</v>
      </c>
      <c r="E55" s="10"/>
      <c r="F55" s="9"/>
    </row>
    <row r="56" spans="1:6" ht="16.5" thickTop="1" thickBot="1" x14ac:dyDescent="0.3">
      <c r="A56" s="8" t="s">
        <v>121</v>
      </c>
      <c r="B56" s="10"/>
      <c r="C56" s="9"/>
      <c r="D56" s="9">
        <v>1</v>
      </c>
      <c r="E56" s="10" t="s">
        <v>122</v>
      </c>
      <c r="F56" s="9">
        <v>1</v>
      </c>
    </row>
    <row r="57" spans="1:6" ht="16.5" thickTop="1" thickBot="1" x14ac:dyDescent="0.3">
      <c r="A57" s="8" t="s">
        <v>123</v>
      </c>
      <c r="B57" s="10"/>
      <c r="C57" s="9"/>
      <c r="D57" s="9">
        <v>1</v>
      </c>
      <c r="E57" s="10" t="s">
        <v>124</v>
      </c>
      <c r="F57" s="9">
        <v>1</v>
      </c>
    </row>
    <row r="58" spans="1:6" ht="16.5" thickTop="1" thickBot="1" x14ac:dyDescent="0.3">
      <c r="A58" s="8" t="s">
        <v>125</v>
      </c>
      <c r="B58" s="10"/>
      <c r="C58" s="9"/>
      <c r="D58" s="9">
        <v>8</v>
      </c>
      <c r="E58" s="10" t="s">
        <v>126</v>
      </c>
      <c r="F58" s="9">
        <v>1</v>
      </c>
    </row>
    <row r="59" spans="1:6" ht="16.5" thickTop="1" thickBot="1" x14ac:dyDescent="0.3">
      <c r="A59" s="8" t="s">
        <v>127</v>
      </c>
      <c r="B59" s="10"/>
      <c r="C59" s="9"/>
      <c r="D59" s="9">
        <v>7</v>
      </c>
      <c r="E59" s="10" t="s">
        <v>128</v>
      </c>
      <c r="F59" s="9">
        <v>1</v>
      </c>
    </row>
    <row r="60" spans="1:6" ht="16.5" thickTop="1" thickBot="1" x14ac:dyDescent="0.3">
      <c r="A60" s="8" t="s">
        <v>129</v>
      </c>
      <c r="B60" s="10"/>
      <c r="C60" s="9"/>
      <c r="D60" s="9">
        <v>132</v>
      </c>
      <c r="E60" s="10"/>
      <c r="F60" s="9"/>
    </row>
    <row r="61" spans="1:6" ht="16.5" thickTop="1" thickBot="1" x14ac:dyDescent="0.3">
      <c r="A61" s="8" t="s">
        <v>130</v>
      </c>
      <c r="B61" s="10" t="s">
        <v>131</v>
      </c>
      <c r="C61" s="9" t="s">
        <v>68</v>
      </c>
      <c r="D61" s="9">
        <v>21</v>
      </c>
      <c r="E61" s="10"/>
      <c r="F61" s="9"/>
    </row>
    <row r="62" spans="1:6" ht="16.5" thickTop="1" thickBot="1" x14ac:dyDescent="0.3">
      <c r="A62" s="8" t="s">
        <v>132</v>
      </c>
      <c r="B62" s="10" t="s">
        <v>133</v>
      </c>
      <c r="C62" s="9" t="s">
        <v>134</v>
      </c>
      <c r="D62" s="9">
        <v>182</v>
      </c>
      <c r="E62" s="10"/>
      <c r="F62" s="9"/>
    </row>
    <row r="63" spans="1:6" ht="16.5" thickTop="1" thickBot="1" x14ac:dyDescent="0.3">
      <c r="A63" s="8" t="s">
        <v>135</v>
      </c>
      <c r="B63" s="10" t="s">
        <v>136</v>
      </c>
      <c r="C63" s="9" t="s">
        <v>137</v>
      </c>
      <c r="D63" s="9">
        <v>108</v>
      </c>
      <c r="E63" s="10"/>
      <c r="F63" s="9"/>
    </row>
    <row r="64" spans="1:6" ht="16.5" thickTop="1" thickBot="1" x14ac:dyDescent="0.3">
      <c r="A64" s="8" t="s">
        <v>138</v>
      </c>
      <c r="B64" s="10" t="s">
        <v>139</v>
      </c>
      <c r="C64" s="9" t="s">
        <v>140</v>
      </c>
      <c r="D64" s="9">
        <v>166</v>
      </c>
      <c r="E64" s="10" t="s">
        <v>141</v>
      </c>
      <c r="F64" s="9">
        <v>16</v>
      </c>
    </row>
    <row r="65" spans="1:6" ht="16.5" thickTop="1" thickBot="1" x14ac:dyDescent="0.3">
      <c r="A65" s="8" t="s">
        <v>142</v>
      </c>
      <c r="B65" s="10"/>
      <c r="C65" s="9"/>
      <c r="D65" s="9">
        <v>4</v>
      </c>
      <c r="E65" s="10"/>
      <c r="F65" s="9"/>
    </row>
    <row r="66" spans="1:6" ht="16.5" thickTop="1" thickBot="1" x14ac:dyDescent="0.3">
      <c r="A66" s="8" t="s">
        <v>143</v>
      </c>
      <c r="B66" s="10"/>
      <c r="C66" s="9"/>
      <c r="D66" s="9">
        <v>104</v>
      </c>
      <c r="E66" s="10"/>
      <c r="F66" s="9"/>
    </row>
    <row r="67" spans="1:6" ht="16.5" thickTop="1" thickBot="1" x14ac:dyDescent="0.3">
      <c r="A67" s="8" t="s">
        <v>144</v>
      </c>
      <c r="B67" s="10"/>
      <c r="C67" s="9"/>
      <c r="D67" s="9">
        <v>133</v>
      </c>
      <c r="E67" s="10"/>
      <c r="F67" s="9"/>
    </row>
    <row r="68" spans="1:6" ht="16.5" thickTop="1" thickBot="1" x14ac:dyDescent="0.3">
      <c r="A68" s="8" t="s">
        <v>145</v>
      </c>
      <c r="B68" s="10" t="s">
        <v>146</v>
      </c>
      <c r="C68" s="9" t="s">
        <v>147</v>
      </c>
      <c r="D68" s="9">
        <v>553</v>
      </c>
      <c r="E68" s="10"/>
      <c r="F68" s="9"/>
    </row>
    <row r="69" spans="1:6" ht="16.5" thickTop="1" thickBot="1" x14ac:dyDescent="0.3">
      <c r="A69" s="8" t="s">
        <v>148</v>
      </c>
      <c r="B69" s="10"/>
      <c r="C69" s="9"/>
      <c r="D69" s="9">
        <v>133</v>
      </c>
      <c r="E69" s="10"/>
      <c r="F69" s="9"/>
    </row>
    <row r="70" spans="1:6" ht="16.5" thickTop="1" thickBot="1" x14ac:dyDescent="0.3">
      <c r="A70" s="8" t="s">
        <v>149</v>
      </c>
      <c r="B70" s="10"/>
      <c r="C70" s="9"/>
      <c r="D70" s="9">
        <v>101</v>
      </c>
      <c r="E70" s="10"/>
      <c r="F70" s="9"/>
    </row>
    <row r="71" spans="1:6" ht="16.5" thickTop="1" thickBot="1" x14ac:dyDescent="0.3">
      <c r="A71" s="8" t="s">
        <v>150</v>
      </c>
      <c r="B71" s="10"/>
      <c r="C71" s="9"/>
      <c r="D71" s="9">
        <v>17</v>
      </c>
      <c r="E71" s="10" t="s">
        <v>136</v>
      </c>
      <c r="F71" s="9">
        <v>7</v>
      </c>
    </row>
    <row r="72" spans="1:6" ht="16.5" thickTop="1" thickBot="1" x14ac:dyDescent="0.3">
      <c r="A72" s="8" t="s">
        <v>151</v>
      </c>
      <c r="B72" s="10"/>
      <c r="C72" s="9"/>
      <c r="D72" s="9">
        <v>27</v>
      </c>
      <c r="E72" s="10" t="s">
        <v>152</v>
      </c>
      <c r="F72" s="9">
        <v>1</v>
      </c>
    </row>
    <row r="73" spans="1:6" ht="16.5" thickTop="1" thickBot="1" x14ac:dyDescent="0.3">
      <c r="A73" s="8" t="s">
        <v>153</v>
      </c>
      <c r="B73" s="10" t="s">
        <v>154</v>
      </c>
      <c r="C73" s="9" t="s">
        <v>155</v>
      </c>
      <c r="D73" s="9">
        <v>88</v>
      </c>
      <c r="E73" s="10"/>
      <c r="F73" s="9"/>
    </row>
    <row r="74" spans="1:6" ht="16.5" thickTop="1" thickBot="1" x14ac:dyDescent="0.3">
      <c r="A74" s="8" t="s">
        <v>156</v>
      </c>
      <c r="B74" s="10" t="s">
        <v>157</v>
      </c>
      <c r="C74" s="9" t="s">
        <v>158</v>
      </c>
      <c r="D74" s="9">
        <v>213</v>
      </c>
      <c r="E74" s="10"/>
      <c r="F74" s="9"/>
    </row>
    <row r="75" spans="1:6" ht="16.5" thickTop="1" thickBot="1" x14ac:dyDescent="0.3">
      <c r="A75" s="8" t="s">
        <v>159</v>
      </c>
      <c r="B75" s="10"/>
      <c r="C75" s="9"/>
      <c r="D75" s="9">
        <v>295</v>
      </c>
      <c r="E75" s="10"/>
      <c r="F75" s="9"/>
    </row>
    <row r="76" spans="1:6" ht="16.5" thickTop="1" thickBot="1" x14ac:dyDescent="0.3">
      <c r="A76" s="8" t="s">
        <v>160</v>
      </c>
      <c r="B76" s="10"/>
      <c r="C76" s="9"/>
      <c r="D76" s="9">
        <v>197</v>
      </c>
      <c r="E76" s="10"/>
      <c r="F76" s="9"/>
    </row>
    <row r="77" spans="1:6" ht="16.5" thickTop="1" thickBot="1" x14ac:dyDescent="0.3">
      <c r="A77" s="8" t="s">
        <v>161</v>
      </c>
      <c r="B77" s="10"/>
      <c r="C77" s="9"/>
      <c r="D77" s="9">
        <v>148</v>
      </c>
      <c r="E77" s="10" t="s">
        <v>162</v>
      </c>
      <c r="F77" s="9">
        <v>15</v>
      </c>
    </row>
    <row r="78" spans="1:6" ht="16.5" thickTop="1" thickBot="1" x14ac:dyDescent="0.3">
      <c r="A78" s="8" t="s">
        <v>163</v>
      </c>
      <c r="B78" s="10"/>
      <c r="C78" s="9"/>
      <c r="D78" s="9">
        <v>138</v>
      </c>
      <c r="E78" s="10" t="s">
        <v>164</v>
      </c>
      <c r="F78" s="9">
        <v>31</v>
      </c>
    </row>
    <row r="79" spans="1:6" ht="16.5" thickTop="1" thickBot="1" x14ac:dyDescent="0.3">
      <c r="A79" s="8" t="s">
        <v>165</v>
      </c>
      <c r="B79" s="10"/>
      <c r="C79" s="9"/>
      <c r="D79" s="9">
        <v>141</v>
      </c>
      <c r="E79" s="10"/>
      <c r="F79" s="9"/>
    </row>
    <row r="80" spans="1:6" ht="16.5" thickTop="1" thickBot="1" x14ac:dyDescent="0.3">
      <c r="A80" s="8" t="s">
        <v>166</v>
      </c>
      <c r="B80" s="10"/>
      <c r="C80" s="9"/>
      <c r="D80" s="9">
        <v>122</v>
      </c>
      <c r="E80" s="10"/>
      <c r="F80" s="9"/>
    </row>
    <row r="81" spans="1:6" ht="24" thickTop="1" thickBot="1" x14ac:dyDescent="0.3">
      <c r="A81" s="8" t="s">
        <v>167</v>
      </c>
      <c r="B81" s="10" t="s">
        <v>168</v>
      </c>
      <c r="C81" s="9" t="s">
        <v>169</v>
      </c>
      <c r="D81" s="9">
        <v>73</v>
      </c>
      <c r="E81" s="10"/>
      <c r="F81" s="9"/>
    </row>
    <row r="82" spans="1:6" ht="16.5" thickTop="1" thickBot="1" x14ac:dyDescent="0.3">
      <c r="A82" s="8" t="s">
        <v>170</v>
      </c>
      <c r="B82" s="10" t="s">
        <v>171</v>
      </c>
      <c r="C82" s="9" t="s">
        <v>172</v>
      </c>
      <c r="D82" s="9">
        <v>330</v>
      </c>
      <c r="E82" s="10"/>
      <c r="F82" s="9"/>
    </row>
    <row r="83" spans="1:6" ht="24" thickTop="1" thickBot="1" x14ac:dyDescent="0.3">
      <c r="A83" s="8" t="s">
        <v>173</v>
      </c>
      <c r="B83" s="10" t="s">
        <v>174</v>
      </c>
      <c r="C83" s="9" t="s">
        <v>175</v>
      </c>
      <c r="D83" s="9">
        <v>295</v>
      </c>
      <c r="E83" s="10"/>
      <c r="F83" s="9"/>
    </row>
    <row r="84" spans="1:6" ht="24" thickTop="1" thickBot="1" x14ac:dyDescent="0.3">
      <c r="A84" s="8" t="s">
        <v>176</v>
      </c>
      <c r="B84" s="10" t="s">
        <v>177</v>
      </c>
      <c r="C84" s="9" t="s">
        <v>178</v>
      </c>
      <c r="D84" s="9">
        <v>261</v>
      </c>
      <c r="E84" s="10"/>
      <c r="F84" s="9"/>
    </row>
    <row r="85" spans="1:6" ht="16.5" thickTop="1" thickBot="1" x14ac:dyDescent="0.3">
      <c r="A85" s="8" t="s">
        <v>179</v>
      </c>
      <c r="B85" s="10" t="s">
        <v>180</v>
      </c>
      <c r="C85" s="9" t="s">
        <v>181</v>
      </c>
      <c r="D85" s="9">
        <v>262</v>
      </c>
      <c r="E85" s="10"/>
      <c r="F85" s="9"/>
    </row>
    <row r="86" spans="1:6" ht="16.5" thickTop="1" thickBot="1" x14ac:dyDescent="0.3">
      <c r="A86" s="8" t="s">
        <v>182</v>
      </c>
      <c r="B86" s="10" t="s">
        <v>183</v>
      </c>
      <c r="C86" s="9" t="s">
        <v>184</v>
      </c>
      <c r="D86" s="9">
        <v>206</v>
      </c>
      <c r="E86" s="10"/>
      <c r="F86" s="9"/>
    </row>
    <row r="87" spans="1:6" ht="16.5" thickTop="1" thickBot="1" x14ac:dyDescent="0.3">
      <c r="A87" s="8" t="s">
        <v>185</v>
      </c>
      <c r="B87" s="10"/>
      <c r="C87" s="9"/>
      <c r="D87" s="9">
        <v>22</v>
      </c>
      <c r="E87" s="10"/>
      <c r="F87" s="9"/>
    </row>
    <row r="88" spans="1:6" ht="16.5" thickTop="1" thickBot="1" x14ac:dyDescent="0.3">
      <c r="A88" s="8" t="s">
        <v>186</v>
      </c>
      <c r="B88" s="10" t="s">
        <v>187</v>
      </c>
      <c r="C88" s="9" t="s">
        <v>188</v>
      </c>
      <c r="D88" s="9">
        <v>17</v>
      </c>
      <c r="E88" s="10" t="s">
        <v>189</v>
      </c>
      <c r="F88" s="9">
        <v>3</v>
      </c>
    </row>
    <row r="89" spans="1:6" ht="16.5" thickTop="1" thickBot="1" x14ac:dyDescent="0.3">
      <c r="A89" s="8" t="s">
        <v>190</v>
      </c>
      <c r="B89" s="10" t="s">
        <v>191</v>
      </c>
      <c r="C89" s="9" t="s">
        <v>192</v>
      </c>
      <c r="D89" s="9">
        <v>31</v>
      </c>
      <c r="E89" s="10"/>
      <c r="F89" s="9"/>
    </row>
    <row r="90" spans="1:6" ht="16.5" thickTop="1" thickBot="1" x14ac:dyDescent="0.3">
      <c r="A90" s="8" t="s">
        <v>193</v>
      </c>
      <c r="B90" s="10"/>
      <c r="C90" s="9"/>
      <c r="D90" s="9">
        <v>14</v>
      </c>
      <c r="E90" s="10" t="s">
        <v>194</v>
      </c>
      <c r="F90" s="9">
        <v>1</v>
      </c>
    </row>
    <row r="91" spans="1:6" ht="16.5" thickTop="1" thickBot="1" x14ac:dyDescent="0.3">
      <c r="A91" s="8" t="s">
        <v>195</v>
      </c>
      <c r="B91" s="10"/>
      <c r="C91" s="9"/>
      <c r="D91" s="9">
        <v>14</v>
      </c>
      <c r="E91" s="10" t="s">
        <v>196</v>
      </c>
      <c r="F91" s="9">
        <v>1</v>
      </c>
    </row>
    <row r="92" spans="1:6" ht="16.5" thickTop="1" thickBot="1" x14ac:dyDescent="0.3">
      <c r="A92" s="8" t="s">
        <v>197</v>
      </c>
      <c r="B92" s="10"/>
      <c r="C92" s="9"/>
      <c r="D92" s="9">
        <v>124</v>
      </c>
      <c r="E92" s="10"/>
      <c r="F92" s="9"/>
    </row>
    <row r="93" spans="1:6" ht="16.5" thickTop="1" thickBot="1" x14ac:dyDescent="0.3">
      <c r="A93" s="8" t="s">
        <v>198</v>
      </c>
      <c r="B93" s="10"/>
      <c r="C93" s="9"/>
      <c r="D93" s="9">
        <v>3</v>
      </c>
      <c r="E93" s="10" t="s">
        <v>199</v>
      </c>
      <c r="F93" s="9">
        <v>1</v>
      </c>
    </row>
    <row r="94" spans="1:6" ht="16.5" thickTop="1" thickBot="1" x14ac:dyDescent="0.3">
      <c r="A94" s="8" t="s">
        <v>200</v>
      </c>
      <c r="B94" s="10" t="s">
        <v>201</v>
      </c>
      <c r="C94" s="9" t="s">
        <v>202</v>
      </c>
      <c r="D94" s="9">
        <v>73</v>
      </c>
      <c r="E94" s="10"/>
      <c r="F94" s="9"/>
    </row>
    <row r="95" spans="1:6" ht="16.5" thickTop="1" thickBot="1" x14ac:dyDescent="0.3">
      <c r="A95" s="8" t="s">
        <v>203</v>
      </c>
      <c r="B95" s="10" t="s">
        <v>201</v>
      </c>
      <c r="C95" s="9" t="s">
        <v>202</v>
      </c>
      <c r="D95" s="9">
        <v>71</v>
      </c>
      <c r="E95" s="10"/>
      <c r="F95" s="9"/>
    </row>
    <row r="96" spans="1:6" ht="16.5" thickTop="1" thickBot="1" x14ac:dyDescent="0.3">
      <c r="A96" s="8" t="s">
        <v>204</v>
      </c>
      <c r="B96" s="10" t="s">
        <v>183</v>
      </c>
      <c r="C96" s="9" t="s">
        <v>184</v>
      </c>
      <c r="D96" s="9">
        <v>295</v>
      </c>
      <c r="E96" s="10"/>
      <c r="F96" s="9"/>
    </row>
    <row r="97" spans="1:6" ht="16.5" thickTop="1" thickBot="1" x14ac:dyDescent="0.3">
      <c r="A97" s="8" t="s">
        <v>205</v>
      </c>
      <c r="B97" s="10"/>
      <c r="C97" s="9"/>
      <c r="D97" s="9">
        <v>30</v>
      </c>
      <c r="E97" s="10" t="s">
        <v>206</v>
      </c>
      <c r="F97" s="9">
        <v>1</v>
      </c>
    </row>
    <row r="98" spans="1:6" ht="16.5" thickTop="1" thickBot="1" x14ac:dyDescent="0.3">
      <c r="A98" s="8" t="s">
        <v>207</v>
      </c>
      <c r="B98" s="10"/>
      <c r="C98" s="9"/>
      <c r="D98" s="9">
        <v>137</v>
      </c>
      <c r="E98" s="10"/>
      <c r="F98" s="9"/>
    </row>
    <row r="99" spans="1:6" ht="16.5" thickTop="1" thickBot="1" x14ac:dyDescent="0.3">
      <c r="A99" s="8" t="s">
        <v>208</v>
      </c>
      <c r="B99" s="10" t="s">
        <v>183</v>
      </c>
      <c r="C99" s="9" t="s">
        <v>184</v>
      </c>
      <c r="D99" s="9">
        <v>177</v>
      </c>
      <c r="E99" s="10"/>
      <c r="F99" s="9"/>
    </row>
    <row r="100" spans="1:6" ht="16.5" thickTop="1" thickBot="1" x14ac:dyDescent="0.3">
      <c r="A100" s="8" t="s">
        <v>209</v>
      </c>
      <c r="B100" s="10"/>
      <c r="C100" s="9"/>
      <c r="D100" s="9">
        <v>178</v>
      </c>
      <c r="E100" s="10"/>
      <c r="F100" s="9"/>
    </row>
    <row r="101" spans="1:6" ht="16.5" thickTop="1" thickBot="1" x14ac:dyDescent="0.3">
      <c r="A101" s="8" t="s">
        <v>210</v>
      </c>
      <c r="B101" s="10" t="s">
        <v>211</v>
      </c>
      <c r="C101" s="9" t="s">
        <v>212</v>
      </c>
      <c r="D101" s="9">
        <v>209</v>
      </c>
      <c r="E101" s="10"/>
      <c r="F101" s="9"/>
    </row>
    <row r="102" spans="1:6" ht="16.5" thickTop="1" thickBot="1" x14ac:dyDescent="0.3">
      <c r="A102" s="8" t="s">
        <v>213</v>
      </c>
      <c r="B102" s="10" t="s">
        <v>214</v>
      </c>
      <c r="C102" s="9" t="s">
        <v>215</v>
      </c>
      <c r="D102" s="9">
        <v>161</v>
      </c>
      <c r="E102" s="10"/>
      <c r="F102" s="9"/>
    </row>
    <row r="103" spans="1:6" ht="24" thickTop="1" thickBot="1" x14ac:dyDescent="0.3">
      <c r="A103" s="8" t="s">
        <v>216</v>
      </c>
      <c r="B103" s="10" t="s">
        <v>217</v>
      </c>
      <c r="C103" s="9" t="s">
        <v>218</v>
      </c>
      <c r="D103" s="9">
        <v>117</v>
      </c>
      <c r="E103" s="10"/>
      <c r="F103" s="9"/>
    </row>
    <row r="104" spans="1:6" ht="24" thickTop="1" thickBot="1" x14ac:dyDescent="0.3">
      <c r="A104" s="8" t="s">
        <v>219</v>
      </c>
      <c r="B104" s="10" t="s">
        <v>220</v>
      </c>
      <c r="C104" s="9" t="s">
        <v>221</v>
      </c>
      <c r="D104" s="9">
        <v>140</v>
      </c>
      <c r="E104" s="10"/>
      <c r="F104" s="9"/>
    </row>
    <row r="105" spans="1:6" ht="16.5" thickTop="1" thickBot="1" x14ac:dyDescent="0.3">
      <c r="A105" s="8" t="s">
        <v>222</v>
      </c>
      <c r="B105" s="10"/>
      <c r="C105" s="9"/>
      <c r="D105" s="9">
        <v>6</v>
      </c>
      <c r="E105" s="10" t="s">
        <v>223</v>
      </c>
      <c r="F105" s="9">
        <v>1</v>
      </c>
    </row>
    <row r="106" spans="1:6" ht="16.5" thickTop="1" thickBot="1" x14ac:dyDescent="0.3">
      <c r="A106" s="8" t="s">
        <v>224</v>
      </c>
      <c r="B106" s="10"/>
      <c r="C106" s="9"/>
      <c r="D106" s="9">
        <v>86</v>
      </c>
      <c r="E106" s="10"/>
      <c r="F106" s="9"/>
    </row>
    <row r="107" spans="1:6" ht="16.5" thickTop="1" thickBot="1" x14ac:dyDescent="0.3">
      <c r="A107" s="8" t="s">
        <v>225</v>
      </c>
      <c r="B107" s="10" t="s">
        <v>226</v>
      </c>
      <c r="C107" s="9" t="s">
        <v>227</v>
      </c>
      <c r="D107" s="9">
        <v>303</v>
      </c>
      <c r="E107" s="10"/>
      <c r="F107" s="9"/>
    </row>
    <row r="108" spans="1:6" ht="16.5" thickTop="1" thickBot="1" x14ac:dyDescent="0.3">
      <c r="A108" s="8" t="s">
        <v>228</v>
      </c>
      <c r="B108" s="10" t="s">
        <v>229</v>
      </c>
      <c r="C108" s="9" t="s">
        <v>230</v>
      </c>
      <c r="D108" s="9">
        <v>72</v>
      </c>
      <c r="E108" s="10"/>
      <c r="F108" s="9"/>
    </row>
    <row r="109" spans="1:6" ht="16.5" thickTop="1" thickBot="1" x14ac:dyDescent="0.3">
      <c r="A109" s="8" t="s">
        <v>231</v>
      </c>
      <c r="B109" s="10"/>
      <c r="C109" s="9"/>
      <c r="D109" s="9">
        <v>66</v>
      </c>
      <c r="E109" s="10"/>
      <c r="F109" s="9"/>
    </row>
    <row r="110" spans="1:6" ht="16.5" thickTop="1" thickBot="1" x14ac:dyDescent="0.3">
      <c r="A110" s="8" t="s">
        <v>232</v>
      </c>
      <c r="B110" s="10"/>
      <c r="C110" s="9"/>
      <c r="D110" s="9">
        <v>203</v>
      </c>
      <c r="E110" s="10"/>
      <c r="F110" s="9"/>
    </row>
    <row r="111" spans="1:6" ht="16.5" thickTop="1" thickBot="1" x14ac:dyDescent="0.3">
      <c r="A111" s="8" t="s">
        <v>233</v>
      </c>
      <c r="B111" s="10"/>
      <c r="C111" s="9"/>
      <c r="D111" s="9">
        <v>89</v>
      </c>
      <c r="E111" s="10"/>
      <c r="F111" s="9"/>
    </row>
    <row r="112" spans="1:6" ht="16.5" thickTop="1" thickBot="1" x14ac:dyDescent="0.3">
      <c r="A112" s="8" t="s">
        <v>234</v>
      </c>
      <c r="B112" s="10" t="s">
        <v>235</v>
      </c>
      <c r="C112" s="9" t="s">
        <v>236</v>
      </c>
      <c r="D112" s="9">
        <v>127</v>
      </c>
      <c r="E112" s="10"/>
      <c r="F112" s="9"/>
    </row>
    <row r="113" spans="1:6" ht="16.5" thickTop="1" thickBot="1" x14ac:dyDescent="0.3">
      <c r="A113" s="8" t="s">
        <v>237</v>
      </c>
      <c r="B113" s="10" t="s">
        <v>238</v>
      </c>
      <c r="C113" s="9" t="s">
        <v>239</v>
      </c>
      <c r="D113" s="9">
        <v>185</v>
      </c>
      <c r="E113" s="10"/>
      <c r="F113" s="9"/>
    </row>
    <row r="114" spans="1:6" ht="16.5" thickTop="1" thickBot="1" x14ac:dyDescent="0.3">
      <c r="A114" s="8" t="s">
        <v>240</v>
      </c>
      <c r="B114" s="10"/>
      <c r="C114" s="9"/>
      <c r="D114" s="9"/>
      <c r="E114" s="10"/>
      <c r="F114" s="9"/>
    </row>
    <row r="115" spans="1:6" ht="16.5" thickTop="1" thickBot="1" x14ac:dyDescent="0.3">
      <c r="A115" s="8" t="s">
        <v>241</v>
      </c>
      <c r="B115" s="10"/>
      <c r="C115" s="9"/>
      <c r="D115" s="9">
        <v>429</v>
      </c>
      <c r="E115" s="10"/>
      <c r="F115" s="9"/>
    </row>
    <row r="116" spans="1:6" ht="16.5" thickTop="1" thickBot="1" x14ac:dyDescent="0.3">
      <c r="A116" s="8" t="s">
        <v>242</v>
      </c>
      <c r="B116" s="10"/>
      <c r="C116" s="9"/>
      <c r="D116" s="9">
        <v>52</v>
      </c>
      <c r="E116" s="10" t="s">
        <v>243</v>
      </c>
      <c r="F116" s="9">
        <v>1</v>
      </c>
    </row>
    <row r="117" spans="1:6" ht="16.5" thickTop="1" thickBot="1" x14ac:dyDescent="0.3">
      <c r="A117" s="8" t="s">
        <v>244</v>
      </c>
      <c r="B117" s="10"/>
      <c r="C117" s="9"/>
      <c r="D117" s="9">
        <v>59</v>
      </c>
      <c r="E117" s="10"/>
      <c r="F117" s="9"/>
    </row>
    <row r="118" spans="1:6" ht="16.5" thickTop="1" thickBot="1" x14ac:dyDescent="0.3">
      <c r="A118" s="8" t="s">
        <v>245</v>
      </c>
      <c r="B118" s="10"/>
      <c r="C118" s="9"/>
      <c r="D118" s="9">
        <v>180</v>
      </c>
      <c r="E118" s="10"/>
      <c r="F118" s="9"/>
    </row>
    <row r="119" spans="1:6" ht="16.5" thickTop="1" thickBot="1" x14ac:dyDescent="0.3">
      <c r="A119" s="8" t="s">
        <v>246</v>
      </c>
      <c r="B119" s="10" t="s">
        <v>247</v>
      </c>
      <c r="C119" s="9" t="s">
        <v>248</v>
      </c>
      <c r="D119" s="9">
        <v>503</v>
      </c>
      <c r="E119" s="10"/>
      <c r="F119" s="9"/>
    </row>
    <row r="120" spans="1:6" ht="16.5" thickTop="1" thickBot="1" x14ac:dyDescent="0.3">
      <c r="A120" s="8" t="s">
        <v>249</v>
      </c>
      <c r="B120" s="10"/>
      <c r="C120" s="9"/>
      <c r="D120" s="9">
        <v>1</v>
      </c>
      <c r="E120" s="10" t="s">
        <v>250</v>
      </c>
      <c r="F120" s="9">
        <v>1</v>
      </c>
    </row>
    <row r="121" spans="1:6" ht="16.5" thickTop="1" thickBot="1" x14ac:dyDescent="0.3">
      <c r="A121" s="8" t="s">
        <v>251</v>
      </c>
      <c r="B121" s="10" t="s">
        <v>252</v>
      </c>
      <c r="C121" s="9" t="s">
        <v>253</v>
      </c>
      <c r="D121" s="9">
        <v>394</v>
      </c>
      <c r="E121" s="10"/>
      <c r="F121" s="9"/>
    </row>
    <row r="122" spans="1:6" ht="16.5" thickTop="1" thickBot="1" x14ac:dyDescent="0.3">
      <c r="A122" s="8" t="s">
        <v>254</v>
      </c>
      <c r="B122" s="10"/>
      <c r="C122" s="9"/>
      <c r="D122" s="9">
        <v>212</v>
      </c>
      <c r="E122" s="10"/>
      <c r="F122" s="9"/>
    </row>
    <row r="123" spans="1:6" ht="24" thickTop="1" thickBot="1" x14ac:dyDescent="0.3">
      <c r="A123" s="8" t="s">
        <v>255</v>
      </c>
      <c r="B123" s="10" t="s">
        <v>256</v>
      </c>
      <c r="C123" s="9" t="s">
        <v>257</v>
      </c>
      <c r="D123" s="9">
        <v>82</v>
      </c>
      <c r="E123" s="10"/>
      <c r="F123" s="9"/>
    </row>
    <row r="124" spans="1:6" ht="16.5" thickTop="1" thickBot="1" x14ac:dyDescent="0.3">
      <c r="A124" s="8" t="s">
        <v>258</v>
      </c>
      <c r="B124" s="10"/>
      <c r="C124" s="9"/>
      <c r="D124" s="9">
        <v>308</v>
      </c>
      <c r="E124" s="10"/>
      <c r="F124" s="9"/>
    </row>
    <row r="125" spans="1:6" ht="16.5" thickTop="1" thickBot="1" x14ac:dyDescent="0.3">
      <c r="A125" s="8" t="s">
        <v>259</v>
      </c>
      <c r="B125" s="10" t="s">
        <v>260</v>
      </c>
      <c r="C125" s="9" t="s">
        <v>261</v>
      </c>
      <c r="D125" s="9">
        <v>228</v>
      </c>
      <c r="E125" s="10" t="s">
        <v>262</v>
      </c>
      <c r="F125" s="9">
        <v>40</v>
      </c>
    </row>
    <row r="126" spans="1:6" ht="16.5" thickTop="1" thickBot="1" x14ac:dyDescent="0.3">
      <c r="A126" s="8" t="s">
        <v>263</v>
      </c>
      <c r="B126" s="10" t="s">
        <v>264</v>
      </c>
      <c r="C126" s="9" t="s">
        <v>265</v>
      </c>
      <c r="D126" s="9">
        <v>128</v>
      </c>
      <c r="E126" s="10" t="s">
        <v>262</v>
      </c>
      <c r="F126" s="9">
        <v>7</v>
      </c>
    </row>
    <row r="127" spans="1:6" ht="16.5" thickTop="1" thickBot="1" x14ac:dyDescent="0.3">
      <c r="A127" s="8" t="s">
        <v>266</v>
      </c>
      <c r="B127" s="10"/>
      <c r="C127" s="9"/>
      <c r="D127" s="9">
        <v>19</v>
      </c>
      <c r="E127" s="10" t="s">
        <v>267</v>
      </c>
      <c r="F127" s="9">
        <v>1</v>
      </c>
    </row>
    <row r="128" spans="1:6" ht="16.5" thickTop="1" thickBot="1" x14ac:dyDescent="0.3">
      <c r="A128" s="8" t="s">
        <v>268</v>
      </c>
      <c r="B128" s="10"/>
      <c r="C128" s="9"/>
      <c r="D128" s="9"/>
      <c r="E128" s="10"/>
      <c r="F128" s="9"/>
    </row>
    <row r="129" spans="1:6" ht="16.5" thickTop="1" thickBot="1" x14ac:dyDescent="0.3">
      <c r="A129" s="8" t="s">
        <v>269</v>
      </c>
      <c r="B129" s="10"/>
      <c r="C129" s="9"/>
      <c r="D129" s="9">
        <v>17</v>
      </c>
      <c r="E129" s="10" t="s">
        <v>270</v>
      </c>
      <c r="F129" s="9">
        <v>1</v>
      </c>
    </row>
    <row r="130" spans="1:6" ht="16.5" thickTop="1" thickBot="1" x14ac:dyDescent="0.3">
      <c r="A130" s="8" t="s">
        <v>271</v>
      </c>
      <c r="B130" s="10" t="s">
        <v>272</v>
      </c>
      <c r="C130" s="9" t="s">
        <v>273</v>
      </c>
      <c r="D130" s="9">
        <v>213</v>
      </c>
      <c r="E130" s="10"/>
      <c r="F130" s="9"/>
    </row>
    <row r="131" spans="1:6" ht="24" thickTop="1" thickBot="1" x14ac:dyDescent="0.3">
      <c r="A131" s="8" t="s">
        <v>274</v>
      </c>
      <c r="B131" s="10" t="s">
        <v>275</v>
      </c>
      <c r="C131" s="9" t="s">
        <v>276</v>
      </c>
      <c r="D131" s="9">
        <v>305</v>
      </c>
      <c r="E131" s="10"/>
      <c r="F131" s="9"/>
    </row>
    <row r="132" spans="1:6" ht="16.5" thickTop="1" thickBot="1" x14ac:dyDescent="0.3">
      <c r="A132" s="8" t="s">
        <v>277</v>
      </c>
      <c r="B132" s="10"/>
      <c r="C132" s="9"/>
      <c r="D132" s="9">
        <v>134</v>
      </c>
      <c r="E132" s="10"/>
      <c r="F132" s="9"/>
    </row>
    <row r="133" spans="1:6" ht="16.5" thickTop="1" thickBot="1" x14ac:dyDescent="0.3">
      <c r="A133" s="8" t="s">
        <v>278</v>
      </c>
      <c r="B133" s="10"/>
      <c r="C133" s="9"/>
      <c r="D133" s="9">
        <v>151</v>
      </c>
      <c r="E133" s="10"/>
      <c r="F133" s="9"/>
    </row>
    <row r="134" spans="1:6" ht="16.5" thickTop="1" thickBot="1" x14ac:dyDescent="0.3">
      <c r="A134" s="8" t="s">
        <v>279</v>
      </c>
      <c r="B134" s="10"/>
      <c r="C134" s="9"/>
      <c r="D134" s="9">
        <v>119</v>
      </c>
      <c r="E134" s="10"/>
      <c r="F134" s="9"/>
    </row>
    <row r="135" spans="1:6" ht="16.5" thickTop="1" thickBot="1" x14ac:dyDescent="0.3">
      <c r="A135" s="8" t="s">
        <v>280</v>
      </c>
      <c r="B135" s="10"/>
      <c r="C135" s="9"/>
      <c r="D135" s="9">
        <v>113</v>
      </c>
      <c r="E135" s="10"/>
      <c r="F135" s="9"/>
    </row>
    <row r="136" spans="1:6" ht="16.5" thickTop="1" thickBot="1" x14ac:dyDescent="0.3">
      <c r="A136" s="8" t="s">
        <v>281</v>
      </c>
      <c r="B136" s="10"/>
      <c r="C136" s="9"/>
      <c r="D136" s="9">
        <v>1</v>
      </c>
      <c r="E136" s="10" t="s">
        <v>282</v>
      </c>
      <c r="F136" s="9">
        <v>1</v>
      </c>
    </row>
    <row r="137" spans="1:6" ht="16.5" thickTop="1" thickBot="1" x14ac:dyDescent="0.3">
      <c r="A137" s="8" t="s">
        <v>283</v>
      </c>
      <c r="B137" s="10"/>
      <c r="C137" s="9"/>
      <c r="D137" s="9">
        <v>117</v>
      </c>
      <c r="E137" s="10"/>
      <c r="F137" s="9"/>
    </row>
    <row r="138" spans="1:6" ht="16.5" thickTop="1" thickBot="1" x14ac:dyDescent="0.3">
      <c r="A138" s="8" t="s">
        <v>284</v>
      </c>
      <c r="B138" s="10"/>
      <c r="C138" s="9"/>
      <c r="D138" s="9">
        <v>132</v>
      </c>
      <c r="E138" s="10"/>
      <c r="F138" s="9"/>
    </row>
    <row r="139" spans="1:6" ht="16.5" thickTop="1" thickBot="1" x14ac:dyDescent="0.3">
      <c r="A139" s="8" t="s">
        <v>285</v>
      </c>
      <c r="B139" s="10"/>
      <c r="C139" s="9"/>
      <c r="D139" s="9">
        <v>146</v>
      </c>
      <c r="E139" s="10"/>
      <c r="F139" s="9"/>
    </row>
    <row r="140" spans="1:6" ht="16.5" thickTop="1" thickBot="1" x14ac:dyDescent="0.3">
      <c r="A140" s="8" t="s">
        <v>286</v>
      </c>
      <c r="B140" s="10" t="s">
        <v>287</v>
      </c>
      <c r="C140" s="9" t="s">
        <v>288</v>
      </c>
      <c r="D140" s="9">
        <v>246</v>
      </c>
      <c r="E140" s="10"/>
      <c r="F140" s="9"/>
    </row>
    <row r="141" spans="1:6" ht="16.5" thickTop="1" thickBot="1" x14ac:dyDescent="0.3">
      <c r="A141" s="8" t="s">
        <v>289</v>
      </c>
      <c r="B141" s="10" t="s">
        <v>290</v>
      </c>
      <c r="C141" s="9" t="s">
        <v>291</v>
      </c>
      <c r="D141" s="9">
        <v>12</v>
      </c>
      <c r="E141" s="10"/>
      <c r="F141" s="9"/>
    </row>
    <row r="142" spans="1:6" ht="16.5" thickTop="1" thickBot="1" x14ac:dyDescent="0.3">
      <c r="A142" s="8" t="s">
        <v>292</v>
      </c>
      <c r="B142" s="10" t="s">
        <v>293</v>
      </c>
      <c r="C142" s="9" t="s">
        <v>294</v>
      </c>
      <c r="D142" s="9">
        <v>388</v>
      </c>
      <c r="E142" s="10"/>
      <c r="F142" s="9"/>
    </row>
    <row r="143" spans="1:6" ht="16.5" thickTop="1" thickBot="1" x14ac:dyDescent="0.3">
      <c r="A143" s="8" t="s">
        <v>295</v>
      </c>
      <c r="B143" s="10"/>
      <c r="C143" s="9"/>
      <c r="D143" s="9"/>
      <c r="E143" s="10"/>
      <c r="F143" s="9"/>
    </row>
    <row r="144" spans="1:6" ht="16.5" thickTop="1" thickBot="1" x14ac:dyDescent="0.3">
      <c r="A144" s="8" t="s">
        <v>296</v>
      </c>
      <c r="B144" s="10" t="s">
        <v>297</v>
      </c>
      <c r="C144" s="9" t="s">
        <v>298</v>
      </c>
      <c r="D144" s="9">
        <v>102</v>
      </c>
      <c r="E144" s="10"/>
      <c r="F144" s="9"/>
    </row>
    <row r="145" spans="1:6" ht="24" thickTop="1" thickBot="1" x14ac:dyDescent="0.3">
      <c r="A145" s="8" t="s">
        <v>299</v>
      </c>
      <c r="B145" s="10" t="s">
        <v>300</v>
      </c>
      <c r="C145" s="9" t="s">
        <v>301</v>
      </c>
      <c r="D145" s="9">
        <v>251</v>
      </c>
      <c r="E145" s="10"/>
      <c r="F145" s="9"/>
    </row>
    <row r="146" spans="1:6" ht="16.5" thickTop="1" thickBot="1" x14ac:dyDescent="0.3">
      <c r="A146" s="8" t="s">
        <v>302</v>
      </c>
      <c r="B146" s="10" t="s">
        <v>303</v>
      </c>
      <c r="C146" s="9" t="s">
        <v>304</v>
      </c>
      <c r="D146" s="9">
        <v>185</v>
      </c>
      <c r="E146" s="10"/>
      <c r="F146" s="9"/>
    </row>
    <row r="147" spans="1:6" ht="16.5" thickTop="1" thickBot="1" x14ac:dyDescent="0.3">
      <c r="A147" s="8" t="s">
        <v>305</v>
      </c>
      <c r="B147" s="10"/>
      <c r="C147" s="9"/>
      <c r="D147" s="9">
        <v>82</v>
      </c>
      <c r="E147" s="10"/>
      <c r="F147" s="9"/>
    </row>
    <row r="148" spans="1:6" ht="16.5" thickTop="1" thickBot="1" x14ac:dyDescent="0.3">
      <c r="A148" s="8" t="s">
        <v>306</v>
      </c>
      <c r="B148" s="10"/>
      <c r="C148" s="9"/>
      <c r="D148" s="9">
        <v>253</v>
      </c>
      <c r="E148" s="10"/>
      <c r="F148" s="9"/>
    </row>
    <row r="149" spans="1:6" ht="16.5" thickTop="1" thickBot="1" x14ac:dyDescent="0.3">
      <c r="A149" s="8" t="s">
        <v>307</v>
      </c>
      <c r="B149" s="10"/>
      <c r="C149" s="9"/>
      <c r="D149" s="9">
        <v>9</v>
      </c>
      <c r="E149" s="10" t="s">
        <v>308</v>
      </c>
      <c r="F149" s="9">
        <v>1</v>
      </c>
    </row>
    <row r="150" spans="1:6" ht="16.5" thickTop="1" thickBot="1" x14ac:dyDescent="0.3">
      <c r="A150" s="8" t="s">
        <v>309</v>
      </c>
      <c r="B150" s="10"/>
      <c r="C150" s="9"/>
      <c r="D150" s="9">
        <v>119</v>
      </c>
      <c r="E150" s="10"/>
      <c r="F150" s="9"/>
    </row>
    <row r="151" spans="1:6" ht="16.5" thickTop="1" thickBot="1" x14ac:dyDescent="0.3">
      <c r="A151" s="8" t="s">
        <v>310</v>
      </c>
      <c r="B151" s="10" t="s">
        <v>311</v>
      </c>
      <c r="C151" s="9" t="s">
        <v>312</v>
      </c>
      <c r="D151" s="9">
        <v>216</v>
      </c>
      <c r="E151" s="10"/>
      <c r="F151" s="9"/>
    </row>
    <row r="152" spans="1:6" ht="16.5" thickTop="1" thickBot="1" x14ac:dyDescent="0.3">
      <c r="A152" s="8" t="s">
        <v>313</v>
      </c>
      <c r="B152" s="10" t="s">
        <v>314</v>
      </c>
      <c r="C152" s="9" t="s">
        <v>315</v>
      </c>
      <c r="D152" s="9">
        <v>297</v>
      </c>
      <c r="E152" s="10"/>
      <c r="F152" s="9"/>
    </row>
    <row r="153" spans="1:6" ht="16.5" thickTop="1" thickBot="1" x14ac:dyDescent="0.3">
      <c r="A153" s="8" t="s">
        <v>316</v>
      </c>
      <c r="B153" s="10"/>
      <c r="C153" s="9"/>
      <c r="D153" s="9">
        <v>10</v>
      </c>
      <c r="E153" s="10" t="s">
        <v>317</v>
      </c>
      <c r="F153" s="9">
        <v>1</v>
      </c>
    </row>
    <row r="154" spans="1:6" ht="16.5" thickTop="1" thickBot="1" x14ac:dyDescent="0.3">
      <c r="A154" s="8" t="s">
        <v>318</v>
      </c>
      <c r="B154" s="10"/>
      <c r="C154" s="9"/>
      <c r="D154" s="9">
        <v>15</v>
      </c>
      <c r="E154" s="10" t="s">
        <v>319</v>
      </c>
      <c r="F154" s="9">
        <v>1</v>
      </c>
    </row>
    <row r="155" spans="1:6" ht="16.5" thickTop="1" thickBot="1" x14ac:dyDescent="0.3">
      <c r="A155" s="8" t="s">
        <v>320</v>
      </c>
      <c r="B155" s="10" t="s">
        <v>321</v>
      </c>
      <c r="C155" s="9" t="s">
        <v>322</v>
      </c>
      <c r="D155" s="9">
        <v>284</v>
      </c>
      <c r="E155" s="10"/>
      <c r="F155" s="9"/>
    </row>
    <row r="156" spans="1:6" ht="24" thickTop="1" thickBot="1" x14ac:dyDescent="0.3">
      <c r="A156" s="8" t="s">
        <v>323</v>
      </c>
      <c r="B156" s="10" t="s">
        <v>324</v>
      </c>
      <c r="C156" s="9" t="s">
        <v>325</v>
      </c>
      <c r="D156" s="9">
        <v>337</v>
      </c>
      <c r="E156" s="10"/>
      <c r="F156" s="9"/>
    </row>
    <row r="157" spans="1:6" ht="16.5" thickTop="1" thickBot="1" x14ac:dyDescent="0.3">
      <c r="A157" s="8" t="s">
        <v>326</v>
      </c>
      <c r="B157" s="10" t="s">
        <v>327</v>
      </c>
      <c r="C157" s="9" t="s">
        <v>328</v>
      </c>
      <c r="D157" s="9">
        <v>133</v>
      </c>
      <c r="E157" s="10"/>
      <c r="F157" s="9"/>
    </row>
    <row r="158" spans="1:6" ht="16.5" thickTop="1" thickBot="1" x14ac:dyDescent="0.3">
      <c r="A158" s="8" t="s">
        <v>329</v>
      </c>
      <c r="B158" s="10"/>
      <c r="C158" s="9"/>
      <c r="D158" s="9">
        <v>124</v>
      </c>
      <c r="E158" s="10"/>
      <c r="F158" s="9"/>
    </row>
    <row r="159" spans="1:6" ht="16.5" thickTop="1" thickBot="1" x14ac:dyDescent="0.3">
      <c r="A159" s="8" t="s">
        <v>330</v>
      </c>
      <c r="B159" s="10" t="s">
        <v>331</v>
      </c>
      <c r="C159" s="9" t="s">
        <v>332</v>
      </c>
      <c r="D159" s="9">
        <v>191</v>
      </c>
      <c r="E159" s="10"/>
      <c r="F159" s="9"/>
    </row>
    <row r="160" spans="1:6" ht="16.5" thickTop="1" thickBot="1" x14ac:dyDescent="0.3">
      <c r="A160" s="8" t="s">
        <v>333</v>
      </c>
      <c r="B160" s="10" t="s">
        <v>334</v>
      </c>
      <c r="C160" s="9" t="s">
        <v>335</v>
      </c>
      <c r="D160" s="9">
        <v>283</v>
      </c>
      <c r="E160" s="10"/>
      <c r="F160" s="9"/>
    </row>
    <row r="161" spans="1:6" ht="24" thickTop="1" thickBot="1" x14ac:dyDescent="0.3">
      <c r="A161" s="8" t="s">
        <v>336</v>
      </c>
      <c r="B161" s="10" t="s">
        <v>337</v>
      </c>
      <c r="C161" s="9" t="s">
        <v>338</v>
      </c>
      <c r="D161" s="9">
        <v>256</v>
      </c>
      <c r="E161" s="10"/>
      <c r="F161" s="9"/>
    </row>
    <row r="162" spans="1:6" ht="16.5" thickTop="1" thickBot="1" x14ac:dyDescent="0.3">
      <c r="A162" s="8" t="s">
        <v>339</v>
      </c>
      <c r="B162" s="10"/>
      <c r="C162" s="9"/>
      <c r="D162" s="9">
        <v>9</v>
      </c>
      <c r="E162" s="10" t="s">
        <v>340</v>
      </c>
      <c r="F162" s="9">
        <v>1</v>
      </c>
    </row>
    <row r="163" spans="1:6" ht="16.5" thickTop="1" thickBot="1" x14ac:dyDescent="0.3">
      <c r="A163" s="8" t="s">
        <v>341</v>
      </c>
      <c r="B163" s="10"/>
      <c r="C163" s="9"/>
      <c r="D163" s="9">
        <v>8</v>
      </c>
      <c r="E163" s="10" t="s">
        <v>342</v>
      </c>
      <c r="F163" s="9">
        <v>1</v>
      </c>
    </row>
    <row r="164" spans="1:6" ht="16.5" thickTop="1" thickBot="1" x14ac:dyDescent="0.3">
      <c r="A164" s="8" t="s">
        <v>343</v>
      </c>
      <c r="B164" s="10"/>
      <c r="C164" s="9"/>
      <c r="D164" s="9">
        <v>72</v>
      </c>
      <c r="E164" s="10"/>
      <c r="F164" s="9"/>
    </row>
    <row r="165" spans="1:6" ht="16.5" thickTop="1" thickBot="1" x14ac:dyDescent="0.3">
      <c r="A165" s="8" t="s">
        <v>344</v>
      </c>
      <c r="B165" s="10" t="s">
        <v>345</v>
      </c>
      <c r="C165" s="9" t="s">
        <v>346</v>
      </c>
      <c r="D165" s="9">
        <v>122</v>
      </c>
      <c r="E165" s="10"/>
      <c r="F165" s="9"/>
    </row>
    <row r="166" spans="1:6" ht="16.5" thickTop="1" thickBot="1" x14ac:dyDescent="0.3">
      <c r="A166" s="8" t="s">
        <v>347</v>
      </c>
      <c r="B166" s="10" t="s">
        <v>348</v>
      </c>
      <c r="C166" s="9" t="s">
        <v>349</v>
      </c>
      <c r="D166" s="9">
        <v>223</v>
      </c>
      <c r="E166" s="10"/>
      <c r="F166" s="9"/>
    </row>
    <row r="167" spans="1:6" ht="16.5" thickTop="1" thickBot="1" x14ac:dyDescent="0.3">
      <c r="A167" s="8" t="s">
        <v>350</v>
      </c>
      <c r="B167" s="10"/>
      <c r="C167" s="9"/>
      <c r="D167" s="9">
        <v>32</v>
      </c>
      <c r="E167" s="10"/>
      <c r="F167" s="9"/>
    </row>
    <row r="168" spans="1:6" ht="16.5" thickTop="1" thickBot="1" x14ac:dyDescent="0.3">
      <c r="A168" s="8" t="s">
        <v>351</v>
      </c>
      <c r="B168" s="10" t="s">
        <v>352</v>
      </c>
      <c r="C168" s="9" t="s">
        <v>353</v>
      </c>
      <c r="D168" s="9">
        <v>305</v>
      </c>
      <c r="E168" s="10"/>
      <c r="F168" s="9"/>
    </row>
    <row r="169" spans="1:6" ht="24" thickTop="1" thickBot="1" x14ac:dyDescent="0.3">
      <c r="A169" s="8" t="s">
        <v>354</v>
      </c>
      <c r="B169" s="10" t="s">
        <v>355</v>
      </c>
      <c r="C169" s="9" t="s">
        <v>356</v>
      </c>
      <c r="D169" s="9">
        <v>185</v>
      </c>
      <c r="E169" s="10"/>
      <c r="F169" s="9"/>
    </row>
    <row r="170" spans="1:6" ht="16.5" thickTop="1" thickBot="1" x14ac:dyDescent="0.3">
      <c r="A170" s="8" t="s">
        <v>357</v>
      </c>
      <c r="B170" s="10"/>
      <c r="C170" s="9"/>
      <c r="D170" s="9">
        <v>63</v>
      </c>
      <c r="E170" s="10"/>
      <c r="F170" s="9"/>
    </row>
    <row r="171" spans="1:6" ht="16.5" thickTop="1" thickBot="1" x14ac:dyDescent="0.3">
      <c r="A171" s="8" t="s">
        <v>358</v>
      </c>
      <c r="B171" s="10" t="s">
        <v>359</v>
      </c>
      <c r="C171" s="9" t="s">
        <v>360</v>
      </c>
      <c r="D171" s="9">
        <v>475</v>
      </c>
      <c r="E171" s="10"/>
      <c r="F171" s="9"/>
    </row>
    <row r="172" spans="1:6" ht="16.5" thickTop="1" thickBot="1" x14ac:dyDescent="0.3">
      <c r="A172" s="8" t="s">
        <v>361</v>
      </c>
      <c r="B172" s="10"/>
      <c r="C172" s="9"/>
      <c r="D172" s="9">
        <v>33</v>
      </c>
      <c r="E172" s="10" t="s">
        <v>362</v>
      </c>
      <c r="F172" s="9">
        <v>1</v>
      </c>
    </row>
    <row r="173" spans="1:6" ht="16.5" thickTop="1" thickBot="1" x14ac:dyDescent="0.3">
      <c r="A173" s="8" t="s">
        <v>363</v>
      </c>
      <c r="B173" s="10"/>
      <c r="C173" s="9"/>
      <c r="D173" s="9">
        <v>2</v>
      </c>
      <c r="E173" s="10" t="s">
        <v>364</v>
      </c>
      <c r="F173" s="9">
        <v>1</v>
      </c>
    </row>
    <row r="174" spans="1:6" ht="16.5" thickTop="1" thickBot="1" x14ac:dyDescent="0.3">
      <c r="A174" s="8" t="s">
        <v>365</v>
      </c>
      <c r="B174" s="10" t="s">
        <v>366</v>
      </c>
      <c r="C174" s="9" t="s">
        <v>367</v>
      </c>
      <c r="D174" s="9">
        <v>151</v>
      </c>
      <c r="E174" s="10"/>
      <c r="F174" s="9"/>
    </row>
    <row r="175" spans="1:6" ht="16.5" thickTop="1" thickBot="1" x14ac:dyDescent="0.3">
      <c r="A175" s="8" t="s">
        <v>368</v>
      </c>
      <c r="B175" s="10" t="s">
        <v>369</v>
      </c>
      <c r="C175" s="9" t="s">
        <v>370</v>
      </c>
      <c r="D175" s="9">
        <v>214</v>
      </c>
      <c r="E175" s="10"/>
      <c r="F175" s="9"/>
    </row>
    <row r="176" spans="1:6" ht="16.5" thickTop="1" thickBot="1" x14ac:dyDescent="0.3">
      <c r="A176" s="8" t="s">
        <v>371</v>
      </c>
      <c r="B176" s="10"/>
      <c r="C176" s="9"/>
      <c r="D176" s="9">
        <v>218</v>
      </c>
      <c r="E176" s="10"/>
      <c r="F176" s="9"/>
    </row>
    <row r="177" spans="1:6" ht="16.5" thickTop="1" thickBot="1" x14ac:dyDescent="0.3">
      <c r="A177" s="8" t="s">
        <v>372</v>
      </c>
      <c r="B177" s="10" t="s">
        <v>373</v>
      </c>
      <c r="C177" s="9" t="s">
        <v>374</v>
      </c>
      <c r="D177" s="9">
        <v>790</v>
      </c>
      <c r="E177" s="10"/>
      <c r="F177" s="9"/>
    </row>
    <row r="178" spans="1:6" ht="16.5" thickTop="1" thickBot="1" x14ac:dyDescent="0.3">
      <c r="A178" s="8" t="s">
        <v>375</v>
      </c>
      <c r="B178" s="10" t="s">
        <v>376</v>
      </c>
      <c r="C178" s="9" t="s">
        <v>377</v>
      </c>
      <c r="D178" s="9">
        <v>229</v>
      </c>
      <c r="E178" s="10"/>
      <c r="F178" s="9"/>
    </row>
    <row r="179" spans="1:6" ht="16.5" thickTop="1" thickBot="1" x14ac:dyDescent="0.3">
      <c r="A179" s="8" t="s">
        <v>378</v>
      </c>
      <c r="B179" s="10" t="s">
        <v>379</v>
      </c>
      <c r="C179" s="9" t="s">
        <v>380</v>
      </c>
      <c r="D179" s="9">
        <v>372</v>
      </c>
      <c r="E179" s="10"/>
      <c r="F179" s="9"/>
    </row>
    <row r="180" spans="1:6" ht="16.5" thickTop="1" thickBot="1" x14ac:dyDescent="0.3">
      <c r="A180" s="8" t="s">
        <v>381</v>
      </c>
      <c r="B180" s="10" t="s">
        <v>382</v>
      </c>
      <c r="C180" s="9" t="s">
        <v>383</v>
      </c>
      <c r="D180" s="9">
        <v>305</v>
      </c>
      <c r="E180" s="10"/>
      <c r="F180" s="9"/>
    </row>
    <row r="181" spans="1:6" ht="16.5" thickTop="1" thickBot="1" x14ac:dyDescent="0.3">
      <c r="A181" s="8" t="s">
        <v>384</v>
      </c>
      <c r="B181" s="10"/>
      <c r="C181" s="9"/>
      <c r="D181" s="9">
        <v>84</v>
      </c>
      <c r="E181" s="10"/>
      <c r="F181" s="9"/>
    </row>
    <row r="182" spans="1:6" ht="16.5" thickTop="1" thickBot="1" x14ac:dyDescent="0.3">
      <c r="A182" s="8" t="s">
        <v>385</v>
      </c>
      <c r="B182" s="10" t="s">
        <v>386</v>
      </c>
      <c r="C182" s="9" t="s">
        <v>387</v>
      </c>
      <c r="D182" s="9">
        <v>89</v>
      </c>
      <c r="E182" s="10"/>
      <c r="F182" s="9"/>
    </row>
    <row r="183" spans="1:6" ht="16.5" thickTop="1" thickBot="1" x14ac:dyDescent="0.3">
      <c r="A183" s="8" t="s">
        <v>388</v>
      </c>
      <c r="B183" s="10"/>
      <c r="C183" s="9"/>
      <c r="D183" s="9">
        <v>185</v>
      </c>
      <c r="E183" s="10"/>
      <c r="F183" s="9"/>
    </row>
    <row r="184" spans="1:6" ht="16.5" thickTop="1" thickBot="1" x14ac:dyDescent="0.3">
      <c r="A184" s="8" t="s">
        <v>389</v>
      </c>
      <c r="B184" s="10" t="s">
        <v>390</v>
      </c>
      <c r="C184" s="9" t="s">
        <v>391</v>
      </c>
      <c r="D184" s="9">
        <v>234</v>
      </c>
      <c r="E184" s="10"/>
      <c r="F184" s="9"/>
    </row>
    <row r="185" spans="1:6" ht="16.5" thickTop="1" thickBot="1" x14ac:dyDescent="0.3">
      <c r="A185" s="8" t="s">
        <v>392</v>
      </c>
      <c r="B185" s="10" t="s">
        <v>199</v>
      </c>
      <c r="C185" s="9" t="s">
        <v>393</v>
      </c>
      <c r="D185" s="9">
        <v>253</v>
      </c>
      <c r="E185" s="10"/>
      <c r="F185" s="9"/>
    </row>
    <row r="186" spans="1:6" ht="16.5" thickTop="1" thickBot="1" x14ac:dyDescent="0.3">
      <c r="A186" s="8" t="s">
        <v>394</v>
      </c>
      <c r="B186" s="10" t="s">
        <v>395</v>
      </c>
      <c r="C186" s="9" t="s">
        <v>396</v>
      </c>
      <c r="D186" s="9">
        <v>450</v>
      </c>
      <c r="E186" s="10"/>
      <c r="F186" s="9"/>
    </row>
    <row r="187" spans="1:6" ht="24" thickTop="1" thickBot="1" x14ac:dyDescent="0.3">
      <c r="A187" s="8" t="s">
        <v>397</v>
      </c>
      <c r="B187" s="10" t="s">
        <v>398</v>
      </c>
      <c r="C187" s="9" t="s">
        <v>399</v>
      </c>
      <c r="D187" s="9">
        <v>241</v>
      </c>
      <c r="E187" s="10"/>
      <c r="F187" s="9"/>
    </row>
    <row r="188" spans="1:6" ht="16.5" thickTop="1" thickBot="1" x14ac:dyDescent="0.3">
      <c r="A188" s="8" t="s">
        <v>400</v>
      </c>
      <c r="B188" s="10" t="s">
        <v>401</v>
      </c>
      <c r="C188" s="9" t="s">
        <v>402</v>
      </c>
      <c r="D188" s="9">
        <v>90</v>
      </c>
      <c r="E188" s="10"/>
      <c r="F188" s="9"/>
    </row>
    <row r="189" spans="1:6" ht="16.5" thickTop="1" thickBot="1" x14ac:dyDescent="0.3">
      <c r="A189" s="8" t="s">
        <v>403</v>
      </c>
      <c r="B189" s="10"/>
      <c r="C189" s="9"/>
      <c r="D189" s="9">
        <v>105</v>
      </c>
      <c r="E189" s="10"/>
      <c r="F189" s="9"/>
    </row>
    <row r="190" spans="1:6" ht="16.5" thickTop="1" thickBot="1" x14ac:dyDescent="0.3">
      <c r="A190" s="8" t="s">
        <v>404</v>
      </c>
      <c r="B190" s="10" t="s">
        <v>405</v>
      </c>
      <c r="C190" s="9" t="s">
        <v>406</v>
      </c>
      <c r="D190" s="9">
        <v>368</v>
      </c>
      <c r="E190" s="10"/>
      <c r="F190" s="9"/>
    </row>
    <row r="191" spans="1:6" ht="16.5" thickTop="1" thickBot="1" x14ac:dyDescent="0.3">
      <c r="A191" s="8" t="s">
        <v>407</v>
      </c>
      <c r="B191" s="10"/>
      <c r="C191" s="9"/>
      <c r="D191" s="9">
        <v>11</v>
      </c>
      <c r="E191" s="10" t="s">
        <v>408</v>
      </c>
      <c r="F191" s="9">
        <v>1</v>
      </c>
    </row>
    <row r="192" spans="1:6" ht="16.5" thickTop="1" thickBot="1" x14ac:dyDescent="0.3">
      <c r="A192" s="8" t="s">
        <v>409</v>
      </c>
      <c r="B192" s="10" t="s">
        <v>410</v>
      </c>
      <c r="C192" s="9" t="s">
        <v>411</v>
      </c>
      <c r="D192" s="9">
        <v>242</v>
      </c>
      <c r="E192" s="10"/>
      <c r="F192" s="9"/>
    </row>
    <row r="193" spans="1:6" ht="16.5" thickTop="1" thickBot="1" x14ac:dyDescent="0.3">
      <c r="A193" s="8" t="s">
        <v>412</v>
      </c>
      <c r="B193" s="10" t="s">
        <v>413</v>
      </c>
      <c r="C193" s="9" t="s">
        <v>414</v>
      </c>
      <c r="D193" s="9">
        <v>52</v>
      </c>
      <c r="E193" s="10"/>
      <c r="F193" s="9"/>
    </row>
    <row r="194" spans="1:6" ht="16.5" thickTop="1" thickBot="1" x14ac:dyDescent="0.3">
      <c r="A194" s="8" t="s">
        <v>415</v>
      </c>
      <c r="B194" s="10"/>
      <c r="C194" s="9"/>
      <c r="D194" s="9"/>
      <c r="E194" s="10"/>
      <c r="F194" s="9"/>
    </row>
    <row r="195" spans="1:6" ht="16.5" thickTop="1" thickBot="1" x14ac:dyDescent="0.3">
      <c r="A195" s="8" t="s">
        <v>416</v>
      </c>
      <c r="B195" s="10"/>
      <c r="C195" s="9"/>
      <c r="D195" s="9">
        <v>14</v>
      </c>
      <c r="E195" s="10" t="s">
        <v>417</v>
      </c>
      <c r="F195" s="9">
        <v>1</v>
      </c>
    </row>
    <row r="196" spans="1:6" ht="16.5" thickTop="1" thickBot="1" x14ac:dyDescent="0.3">
      <c r="A196" s="8" t="s">
        <v>418</v>
      </c>
      <c r="B196" s="10"/>
      <c r="C196" s="9"/>
      <c r="D196" s="9">
        <v>380</v>
      </c>
      <c r="E196" s="10" t="s">
        <v>419</v>
      </c>
      <c r="F196" s="9">
        <v>167</v>
      </c>
    </row>
    <row r="197" spans="1:6" ht="16.5" thickTop="1" thickBot="1" x14ac:dyDescent="0.3">
      <c r="A197" s="8" t="s">
        <v>420</v>
      </c>
      <c r="B197" s="10"/>
      <c r="C197" s="9"/>
      <c r="D197" s="9">
        <v>146</v>
      </c>
      <c r="E197" s="10"/>
      <c r="F197" s="9"/>
    </row>
    <row r="198" spans="1:6" ht="16.5" thickTop="1" thickBot="1" x14ac:dyDescent="0.3">
      <c r="A198" s="8" t="s">
        <v>421</v>
      </c>
      <c r="B198" s="10"/>
      <c r="C198" s="9"/>
      <c r="D198" s="9"/>
      <c r="E198" s="10"/>
      <c r="F198" s="9"/>
    </row>
    <row r="199" spans="1:6" ht="16.5" thickTop="1" thickBot="1" x14ac:dyDescent="0.3">
      <c r="A199" s="8" t="s">
        <v>422</v>
      </c>
      <c r="B199" s="10"/>
      <c r="C199" s="9"/>
      <c r="D199" s="9">
        <v>60</v>
      </c>
      <c r="E199" s="10"/>
      <c r="F199" s="9"/>
    </row>
    <row r="200" spans="1:6" ht="16.5" thickTop="1" thickBot="1" x14ac:dyDescent="0.3">
      <c r="A200" s="8" t="s">
        <v>423</v>
      </c>
      <c r="B200" s="10"/>
      <c r="C200" s="9"/>
      <c r="D200" s="9">
        <v>3</v>
      </c>
      <c r="E200" s="10" t="s">
        <v>424</v>
      </c>
      <c r="F200" s="9">
        <v>1</v>
      </c>
    </row>
    <row r="201" spans="1:6" ht="16.5" thickTop="1" thickBot="1" x14ac:dyDescent="0.3">
      <c r="A201" s="8" t="s">
        <v>425</v>
      </c>
      <c r="B201" s="10"/>
      <c r="C201" s="9"/>
      <c r="D201" s="9">
        <v>104</v>
      </c>
      <c r="E201" s="10"/>
      <c r="F201" s="9"/>
    </row>
    <row r="202" spans="1:6" ht="16.5" thickTop="1" thickBot="1" x14ac:dyDescent="0.3">
      <c r="A202" s="8" t="s">
        <v>426</v>
      </c>
      <c r="B202" s="10" t="s">
        <v>427</v>
      </c>
      <c r="C202" s="9" t="s">
        <v>428</v>
      </c>
      <c r="D202" s="9">
        <v>431</v>
      </c>
      <c r="E202" s="10"/>
      <c r="F202" s="9"/>
    </row>
    <row r="203" spans="1:6" ht="16.5" thickTop="1" thickBot="1" x14ac:dyDescent="0.3">
      <c r="A203" s="8" t="s">
        <v>429</v>
      </c>
      <c r="B203" s="10"/>
      <c r="C203" s="9"/>
      <c r="D203" s="9">
        <v>150</v>
      </c>
      <c r="E203" s="10"/>
      <c r="F203" s="9"/>
    </row>
    <row r="204" spans="1:6" ht="16.5" thickTop="1" thickBot="1" x14ac:dyDescent="0.3">
      <c r="A204" s="8" t="s">
        <v>430</v>
      </c>
      <c r="B204" s="10"/>
      <c r="C204" s="9"/>
      <c r="D204" s="9">
        <v>76</v>
      </c>
      <c r="E204" s="10" t="s">
        <v>431</v>
      </c>
      <c r="F204" s="9">
        <v>5</v>
      </c>
    </row>
    <row r="205" spans="1:6" ht="16.5" thickTop="1" thickBot="1" x14ac:dyDescent="0.3">
      <c r="A205" s="8" t="s">
        <v>432</v>
      </c>
      <c r="B205" s="10"/>
      <c r="C205" s="9"/>
      <c r="D205" s="9">
        <v>8</v>
      </c>
      <c r="E205" s="10" t="s">
        <v>433</v>
      </c>
      <c r="F205" s="9">
        <v>1</v>
      </c>
    </row>
    <row r="206" spans="1:6" ht="16.5" thickTop="1" thickBot="1" x14ac:dyDescent="0.3">
      <c r="A206" s="8" t="s">
        <v>434</v>
      </c>
      <c r="B206" s="10" t="s">
        <v>435</v>
      </c>
      <c r="C206" s="9" t="s">
        <v>436</v>
      </c>
      <c r="D206" s="9">
        <v>685</v>
      </c>
      <c r="E206" s="10"/>
      <c r="F206" s="9"/>
    </row>
    <row r="207" spans="1:6" ht="16.5" thickTop="1" thickBot="1" x14ac:dyDescent="0.3">
      <c r="A207" s="8" t="s">
        <v>437</v>
      </c>
      <c r="B207" s="10"/>
      <c r="C207" s="9"/>
      <c r="D207" s="9">
        <v>1</v>
      </c>
      <c r="E207" s="10" t="s">
        <v>438</v>
      </c>
      <c r="F207" s="9">
        <v>1</v>
      </c>
    </row>
    <row r="208" spans="1:6" ht="16.5" thickTop="1" thickBot="1" x14ac:dyDescent="0.3">
      <c r="A208" s="8" t="s">
        <v>439</v>
      </c>
      <c r="B208" s="10" t="s">
        <v>440</v>
      </c>
      <c r="C208" s="9" t="s">
        <v>441</v>
      </c>
      <c r="D208" s="9">
        <v>133</v>
      </c>
      <c r="E208" s="10"/>
      <c r="F208" s="9"/>
    </row>
    <row r="209" spans="1:6" ht="16.5" thickTop="1" thickBot="1" x14ac:dyDescent="0.3">
      <c r="A209" s="8" t="s">
        <v>442</v>
      </c>
      <c r="B209" s="10"/>
      <c r="C209" s="9"/>
      <c r="D209" s="9">
        <v>1</v>
      </c>
      <c r="E209" s="10" t="s">
        <v>443</v>
      </c>
      <c r="F209" s="9">
        <v>1</v>
      </c>
    </row>
    <row r="210" spans="1:6" ht="16.5" thickTop="1" thickBot="1" x14ac:dyDescent="0.3">
      <c r="A210" s="8" t="s">
        <v>444</v>
      </c>
      <c r="B210" s="10"/>
      <c r="C210" s="9"/>
      <c r="D210" s="9">
        <v>140</v>
      </c>
      <c r="E210" s="10"/>
      <c r="F210" s="9"/>
    </row>
    <row r="211" spans="1:6" ht="16.5" thickTop="1" thickBot="1" x14ac:dyDescent="0.3">
      <c r="A211" s="8" t="s">
        <v>445</v>
      </c>
      <c r="B211" s="10"/>
      <c r="C211" s="9"/>
      <c r="D211" s="9">
        <v>36</v>
      </c>
      <c r="E211" s="10"/>
      <c r="F211" s="9"/>
    </row>
    <row r="212" spans="1:6" ht="16.5" thickTop="1" thickBot="1" x14ac:dyDescent="0.3">
      <c r="A212" s="8" t="s">
        <v>446</v>
      </c>
      <c r="B212" s="10"/>
      <c r="C212" s="9"/>
      <c r="D212" s="9"/>
      <c r="E212" s="10"/>
      <c r="F212" s="9"/>
    </row>
    <row r="213" spans="1:6" ht="16.5" thickTop="1" thickBot="1" x14ac:dyDescent="0.3">
      <c r="A213" s="8" t="s">
        <v>447</v>
      </c>
      <c r="B213" s="10" t="s">
        <v>448</v>
      </c>
      <c r="C213" s="9" t="s">
        <v>449</v>
      </c>
      <c r="D213" s="9">
        <v>155</v>
      </c>
      <c r="E213" s="10"/>
      <c r="F213" s="9"/>
    </row>
    <row r="214" spans="1:6" ht="16.5" thickTop="1" thickBot="1" x14ac:dyDescent="0.3">
      <c r="A214" s="8" t="s">
        <v>450</v>
      </c>
      <c r="B214" s="10" t="s">
        <v>451</v>
      </c>
      <c r="C214" s="9" t="s">
        <v>452</v>
      </c>
      <c r="D214" s="9">
        <v>198</v>
      </c>
      <c r="E214" s="10"/>
      <c r="F214" s="9"/>
    </row>
    <row r="215" spans="1:6" ht="16.5" thickTop="1" thickBot="1" x14ac:dyDescent="0.3">
      <c r="A215" s="8" t="s">
        <v>453</v>
      </c>
      <c r="B215" s="10"/>
      <c r="C215" s="9"/>
      <c r="D215" s="9"/>
      <c r="E215" s="10"/>
      <c r="F215" s="9"/>
    </row>
    <row r="216" spans="1:6" ht="16.5" thickTop="1" thickBot="1" x14ac:dyDescent="0.3">
      <c r="A216" s="8" t="s">
        <v>454</v>
      </c>
      <c r="B216" s="10" t="s">
        <v>455</v>
      </c>
      <c r="C216" s="9" t="s">
        <v>456</v>
      </c>
      <c r="D216" s="9">
        <v>411</v>
      </c>
      <c r="E216" s="10"/>
      <c r="F216" s="9"/>
    </row>
    <row r="217" spans="1:6" ht="16.5" thickTop="1" thickBot="1" x14ac:dyDescent="0.3">
      <c r="A217" s="8" t="s">
        <v>457</v>
      </c>
      <c r="B217" s="10" t="s">
        <v>458</v>
      </c>
      <c r="C217" s="9" t="s">
        <v>459</v>
      </c>
      <c r="D217" s="9">
        <v>390</v>
      </c>
      <c r="E217" s="10"/>
      <c r="F217" s="9"/>
    </row>
    <row r="218" spans="1:6" ht="16.5" thickTop="1" thickBot="1" x14ac:dyDescent="0.3">
      <c r="A218" s="8" t="s">
        <v>460</v>
      </c>
      <c r="B218" s="10"/>
      <c r="C218" s="9"/>
      <c r="D218" s="9">
        <v>5</v>
      </c>
      <c r="E218" s="10" t="s">
        <v>461</v>
      </c>
      <c r="F218" s="9">
        <v>1</v>
      </c>
    </row>
    <row r="219" spans="1:6" ht="16.5" thickTop="1" thickBot="1" x14ac:dyDescent="0.3">
      <c r="A219" s="8" t="s">
        <v>462</v>
      </c>
      <c r="B219" s="10"/>
      <c r="C219" s="9"/>
      <c r="D219" s="9">
        <v>5</v>
      </c>
      <c r="E219" s="10" t="s">
        <v>463</v>
      </c>
      <c r="F219" s="9">
        <v>1</v>
      </c>
    </row>
    <row r="220" spans="1:6" ht="16.5" thickTop="1" thickBot="1" x14ac:dyDescent="0.3">
      <c r="A220" s="8" t="s">
        <v>464</v>
      </c>
      <c r="B220" s="10"/>
      <c r="C220" s="9"/>
      <c r="D220" s="9">
        <v>15</v>
      </c>
      <c r="E220" s="10" t="s">
        <v>465</v>
      </c>
      <c r="F220" s="9">
        <v>2</v>
      </c>
    </row>
    <row r="221" spans="1:6" ht="16.5" thickTop="1" thickBot="1" x14ac:dyDescent="0.3">
      <c r="A221" s="8" t="s">
        <v>466</v>
      </c>
      <c r="B221" s="10"/>
      <c r="C221" s="9"/>
      <c r="D221" s="9"/>
      <c r="E221" s="10"/>
      <c r="F221" s="9"/>
    </row>
    <row r="222" spans="1:6" ht="16.5" thickTop="1" thickBot="1" x14ac:dyDescent="0.3">
      <c r="A222" s="8" t="s">
        <v>467</v>
      </c>
      <c r="B222" s="10" t="s">
        <v>468</v>
      </c>
      <c r="C222" s="9" t="s">
        <v>469</v>
      </c>
      <c r="D222" s="9">
        <v>474</v>
      </c>
      <c r="E222" s="10"/>
      <c r="F222" s="9"/>
    </row>
    <row r="223" spans="1:6" ht="16.5" thickTop="1" thickBot="1" x14ac:dyDescent="0.3">
      <c r="A223" s="8" t="s">
        <v>470</v>
      </c>
      <c r="B223" s="10"/>
      <c r="C223" s="9"/>
      <c r="D223" s="9">
        <v>18</v>
      </c>
      <c r="E223" s="10" t="s">
        <v>471</v>
      </c>
      <c r="F223" s="9">
        <v>1</v>
      </c>
    </row>
    <row r="224" spans="1:6" ht="16.5" thickTop="1" thickBot="1" x14ac:dyDescent="0.3">
      <c r="A224" s="8" t="s">
        <v>472</v>
      </c>
      <c r="B224" s="10"/>
      <c r="C224" s="9"/>
      <c r="D224" s="9">
        <v>31</v>
      </c>
      <c r="E224" s="10" t="s">
        <v>473</v>
      </c>
      <c r="F224" s="9">
        <v>1</v>
      </c>
    </row>
    <row r="225" spans="1:6" ht="16.5" thickTop="1" thickBot="1" x14ac:dyDescent="0.3">
      <c r="A225" s="8" t="s">
        <v>474</v>
      </c>
      <c r="B225" s="10" t="s">
        <v>475</v>
      </c>
      <c r="C225" s="9" t="s">
        <v>476</v>
      </c>
      <c r="D225" s="9">
        <v>643</v>
      </c>
      <c r="E225" s="10"/>
      <c r="F225" s="9"/>
    </row>
    <row r="226" spans="1:6" ht="16.5" thickTop="1" thickBot="1" x14ac:dyDescent="0.3">
      <c r="A226" s="8" t="s">
        <v>477</v>
      </c>
      <c r="B226" s="10"/>
      <c r="C226" s="9"/>
      <c r="D226" s="9">
        <v>7</v>
      </c>
      <c r="E226" s="10" t="s">
        <v>478</v>
      </c>
      <c r="F226" s="9">
        <v>3</v>
      </c>
    </row>
    <row r="227" spans="1:6" ht="16.5" thickTop="1" thickBot="1" x14ac:dyDescent="0.3">
      <c r="A227" s="8" t="s">
        <v>479</v>
      </c>
      <c r="B227" s="10"/>
      <c r="C227" s="9"/>
      <c r="D227" s="9">
        <v>126</v>
      </c>
      <c r="E227" s="10"/>
      <c r="F227" s="9"/>
    </row>
    <row r="228" spans="1:6" ht="16.5" thickTop="1" thickBot="1" x14ac:dyDescent="0.3">
      <c r="A228" s="8" t="s">
        <v>480</v>
      </c>
      <c r="B228" s="10" t="s">
        <v>481</v>
      </c>
      <c r="C228" s="9" t="s">
        <v>68</v>
      </c>
      <c r="D228" s="9">
        <v>187</v>
      </c>
      <c r="E228" s="10"/>
      <c r="F228" s="9"/>
    </row>
    <row r="229" spans="1:6" ht="16.5" thickTop="1" thickBot="1" x14ac:dyDescent="0.3">
      <c r="A229" s="8" t="s">
        <v>482</v>
      </c>
      <c r="B229" s="10" t="s">
        <v>96</v>
      </c>
      <c r="C229" s="9" t="s">
        <v>97</v>
      </c>
      <c r="D229" s="9">
        <v>500</v>
      </c>
      <c r="E229" s="10"/>
      <c r="F229" s="9"/>
    </row>
    <row r="230" spans="1:6" ht="16.5" thickTop="1" thickBot="1" x14ac:dyDescent="0.3">
      <c r="A230" s="8" t="s">
        <v>483</v>
      </c>
      <c r="B230" s="10" t="s">
        <v>99</v>
      </c>
      <c r="C230" s="9" t="s">
        <v>100</v>
      </c>
      <c r="D230" s="9">
        <v>173</v>
      </c>
      <c r="E230" s="10"/>
      <c r="F230" s="9"/>
    </row>
    <row r="231" spans="1:6" ht="16.5" thickTop="1" thickBot="1" x14ac:dyDescent="0.3">
      <c r="A231" s="8" t="s">
        <v>484</v>
      </c>
      <c r="B231" s="10" t="s">
        <v>485</v>
      </c>
      <c r="C231" s="9" t="s">
        <v>486</v>
      </c>
      <c r="D231" s="9">
        <v>134</v>
      </c>
      <c r="E231" s="10"/>
      <c r="F231" s="9"/>
    </row>
    <row r="232" spans="1:6" ht="16.5" thickTop="1" thickBot="1" x14ac:dyDescent="0.3">
      <c r="A232" s="8" t="s">
        <v>487</v>
      </c>
      <c r="B232" s="10" t="s">
        <v>488</v>
      </c>
      <c r="C232" s="9" t="s">
        <v>489</v>
      </c>
      <c r="D232" s="9">
        <v>113</v>
      </c>
      <c r="E232" s="10"/>
      <c r="F232" s="9"/>
    </row>
    <row r="233" spans="1:6" ht="16.5" thickTop="1" thickBot="1" x14ac:dyDescent="0.3">
      <c r="A233" s="8" t="s">
        <v>490</v>
      </c>
      <c r="B233" s="10" t="s">
        <v>491</v>
      </c>
      <c r="C233" s="9" t="s">
        <v>492</v>
      </c>
      <c r="D233" s="9">
        <v>321</v>
      </c>
      <c r="E233" s="10"/>
      <c r="F233" s="9"/>
    </row>
    <row r="234" spans="1:6" ht="16.5" thickTop="1" thickBot="1" x14ac:dyDescent="0.3">
      <c r="A234" s="8" t="s">
        <v>493</v>
      </c>
      <c r="B234" s="10"/>
      <c r="C234" s="9"/>
      <c r="D234" s="9"/>
      <c r="E234" s="10"/>
      <c r="F234" s="9"/>
    </row>
    <row r="235" spans="1:6" ht="24" thickTop="1" thickBot="1" x14ac:dyDescent="0.3">
      <c r="A235" s="8" t="s">
        <v>494</v>
      </c>
      <c r="B235" s="10" t="s">
        <v>495</v>
      </c>
      <c r="C235" s="9" t="s">
        <v>496</v>
      </c>
      <c r="D235" s="9">
        <v>413</v>
      </c>
      <c r="E235" s="10"/>
      <c r="F235" s="9"/>
    </row>
    <row r="236" spans="1:6" ht="16.5" thickTop="1" thickBot="1" x14ac:dyDescent="0.3">
      <c r="A236" s="8" t="s">
        <v>497</v>
      </c>
      <c r="B236" s="10"/>
      <c r="C236" s="9"/>
      <c r="D236" s="9">
        <v>365</v>
      </c>
      <c r="E236" s="10"/>
      <c r="F236" s="9"/>
    </row>
    <row r="237" spans="1:6" ht="16.5" thickTop="1" thickBot="1" x14ac:dyDescent="0.3">
      <c r="A237" s="8" t="s">
        <v>498</v>
      </c>
      <c r="B237" s="10" t="s">
        <v>499</v>
      </c>
      <c r="C237" s="9" t="s">
        <v>500</v>
      </c>
      <c r="D237" s="9">
        <v>258</v>
      </c>
      <c r="E237" s="10"/>
      <c r="F237" s="9"/>
    </row>
    <row r="238" spans="1:6" ht="16.5" thickTop="1" thickBot="1" x14ac:dyDescent="0.3">
      <c r="A238" s="8" t="s">
        <v>501</v>
      </c>
      <c r="B238" s="10" t="s">
        <v>502</v>
      </c>
      <c r="C238" s="9" t="s">
        <v>503</v>
      </c>
      <c r="D238" s="9">
        <v>263</v>
      </c>
      <c r="E238" s="10"/>
      <c r="F238" s="9"/>
    </row>
    <row r="239" spans="1:6" ht="16.5" thickTop="1" thickBot="1" x14ac:dyDescent="0.3">
      <c r="A239" s="8" t="s">
        <v>504</v>
      </c>
      <c r="B239" s="10"/>
      <c r="C239" s="9"/>
      <c r="D239" s="9">
        <v>34</v>
      </c>
      <c r="E239" s="10"/>
      <c r="F239" s="9"/>
    </row>
    <row r="240" spans="1:6" ht="16.5" thickTop="1" thickBot="1" x14ac:dyDescent="0.3">
      <c r="A240" s="8" t="s">
        <v>505</v>
      </c>
      <c r="B240" s="10"/>
      <c r="C240" s="9"/>
      <c r="D240" s="9">
        <v>102</v>
      </c>
      <c r="E240" s="10"/>
      <c r="F240" s="9"/>
    </row>
    <row r="241" spans="1:6" ht="16.5" thickTop="1" thickBot="1" x14ac:dyDescent="0.3">
      <c r="A241" s="8" t="s">
        <v>506</v>
      </c>
      <c r="B241" s="10" t="s">
        <v>507</v>
      </c>
      <c r="C241" s="9" t="s">
        <v>508</v>
      </c>
      <c r="D241" s="9">
        <v>728</v>
      </c>
      <c r="E241" s="10"/>
      <c r="F241" s="9"/>
    </row>
    <row r="242" spans="1:6" ht="16.5" thickTop="1" thickBot="1" x14ac:dyDescent="0.3">
      <c r="A242" s="8" t="s">
        <v>509</v>
      </c>
      <c r="B242" s="10"/>
      <c r="C242" s="9"/>
      <c r="D242" s="9"/>
      <c r="E242" s="10"/>
      <c r="F242" s="9"/>
    </row>
    <row r="243" spans="1:6" ht="16.5" thickTop="1" thickBot="1" x14ac:dyDescent="0.3">
      <c r="A243" s="8" t="s">
        <v>510</v>
      </c>
      <c r="B243" s="10" t="s">
        <v>511</v>
      </c>
      <c r="C243" s="9" t="s">
        <v>512</v>
      </c>
      <c r="D243" s="9">
        <v>243</v>
      </c>
      <c r="E243" s="10"/>
      <c r="F243" s="9"/>
    </row>
    <row r="244" spans="1:6" ht="16.5" thickTop="1" thickBot="1" x14ac:dyDescent="0.3">
      <c r="A244" s="8" t="s">
        <v>513</v>
      </c>
      <c r="B244" s="10"/>
      <c r="C244" s="9"/>
      <c r="D244" s="9">
        <v>14</v>
      </c>
      <c r="E244" s="10" t="s">
        <v>514</v>
      </c>
      <c r="F244" s="9">
        <v>1</v>
      </c>
    </row>
    <row r="245" spans="1:6" ht="16.5" thickTop="1" thickBot="1" x14ac:dyDescent="0.3">
      <c r="A245" s="8" t="s">
        <v>515</v>
      </c>
      <c r="B245" s="10" t="s">
        <v>514</v>
      </c>
      <c r="C245" s="9" t="s">
        <v>516</v>
      </c>
      <c r="D245" s="9">
        <v>117</v>
      </c>
      <c r="E245" s="10"/>
      <c r="F245" s="9"/>
    </row>
    <row r="246" spans="1:6" ht="16.5" thickTop="1" thickBot="1" x14ac:dyDescent="0.3">
      <c r="A246" s="8" t="s">
        <v>517</v>
      </c>
      <c r="B246" s="10" t="s">
        <v>518</v>
      </c>
      <c r="C246" s="9" t="s">
        <v>519</v>
      </c>
      <c r="D246" s="9">
        <v>244</v>
      </c>
      <c r="E246" s="10"/>
      <c r="F246" s="9"/>
    </row>
    <row r="247" spans="1:6" ht="16.5" thickTop="1" thickBot="1" x14ac:dyDescent="0.3">
      <c r="A247" s="8" t="s">
        <v>520</v>
      </c>
      <c r="B247" s="10"/>
      <c r="C247" s="9"/>
      <c r="D247" s="9"/>
      <c r="E247" s="10"/>
      <c r="F247" s="9"/>
    </row>
    <row r="248" spans="1:6" ht="16.5" thickTop="1" thickBot="1" x14ac:dyDescent="0.3">
      <c r="A248" s="8" t="s">
        <v>521</v>
      </c>
      <c r="B248" s="10" t="s">
        <v>522</v>
      </c>
      <c r="C248" s="9" t="s">
        <v>523</v>
      </c>
      <c r="D248" s="9">
        <v>288</v>
      </c>
      <c r="E248" s="10"/>
      <c r="F248" s="9"/>
    </row>
    <row r="249" spans="1:6" ht="16.5" thickTop="1" thickBot="1" x14ac:dyDescent="0.3">
      <c r="A249" s="8" t="s">
        <v>524</v>
      </c>
      <c r="B249" s="10" t="s">
        <v>525</v>
      </c>
      <c r="C249" s="9" t="s">
        <v>526</v>
      </c>
      <c r="D249" s="9">
        <v>257</v>
      </c>
      <c r="E249" s="10"/>
      <c r="F249" s="9"/>
    </row>
    <row r="250" spans="1:6" ht="16.5" thickTop="1" thickBot="1" x14ac:dyDescent="0.3">
      <c r="A250" s="8" t="s">
        <v>527</v>
      </c>
      <c r="B250" s="10"/>
      <c r="C250" s="9"/>
      <c r="D250" s="9">
        <v>163</v>
      </c>
      <c r="E250" s="10"/>
      <c r="F250" s="9"/>
    </row>
    <row r="251" spans="1:6" ht="16.5" thickTop="1" thickBot="1" x14ac:dyDescent="0.3">
      <c r="A251" s="8" t="s">
        <v>528</v>
      </c>
      <c r="B251" s="10"/>
      <c r="C251" s="9"/>
      <c r="D251" s="9">
        <v>5</v>
      </c>
      <c r="E251" s="10" t="s">
        <v>529</v>
      </c>
      <c r="F251" s="9">
        <v>1</v>
      </c>
    </row>
    <row r="252" spans="1:6" ht="16.5" thickTop="1" thickBot="1" x14ac:dyDescent="0.3">
      <c r="A252" s="8" t="s">
        <v>530</v>
      </c>
      <c r="B252" s="10"/>
      <c r="C252" s="9"/>
      <c r="D252" s="9">
        <v>162</v>
      </c>
      <c r="E252" s="10"/>
      <c r="F252" s="9"/>
    </row>
    <row r="253" spans="1:6" ht="16.5" thickTop="1" thickBot="1" x14ac:dyDescent="0.3">
      <c r="A253" s="8" t="s">
        <v>531</v>
      </c>
      <c r="B253" s="10"/>
      <c r="C253" s="9"/>
      <c r="D253" s="9">
        <v>1</v>
      </c>
      <c r="E253" s="10" t="s">
        <v>532</v>
      </c>
      <c r="F253" s="9">
        <v>1</v>
      </c>
    </row>
    <row r="254" spans="1:6" ht="16.5" thickTop="1" thickBot="1" x14ac:dyDescent="0.3">
      <c r="A254" s="8" t="s">
        <v>533</v>
      </c>
      <c r="B254" s="10"/>
      <c r="C254" s="9"/>
      <c r="D254" s="9"/>
      <c r="E254" s="10"/>
      <c r="F254" s="9"/>
    </row>
    <row r="255" spans="1:6" ht="16.5" thickTop="1" thickBot="1" x14ac:dyDescent="0.3">
      <c r="A255" s="8" t="s">
        <v>534</v>
      </c>
      <c r="B255" s="10"/>
      <c r="C255" s="9"/>
      <c r="D255" s="9">
        <v>1</v>
      </c>
      <c r="E255" s="10" t="s">
        <v>535</v>
      </c>
      <c r="F255" s="9">
        <v>1</v>
      </c>
    </row>
    <row r="256" spans="1:6" ht="16.5" thickTop="1" thickBot="1" x14ac:dyDescent="0.3">
      <c r="A256" s="8" t="s">
        <v>536</v>
      </c>
      <c r="B256" s="10"/>
      <c r="C256" s="9"/>
      <c r="D256" s="9">
        <v>1</v>
      </c>
      <c r="E256" s="10" t="s">
        <v>537</v>
      </c>
      <c r="F256" s="9">
        <v>1</v>
      </c>
    </row>
    <row r="257" spans="1:6" ht="16.5" thickTop="1" thickBot="1" x14ac:dyDescent="0.3">
      <c r="A257" s="8" t="s">
        <v>538</v>
      </c>
      <c r="B257" s="10"/>
      <c r="C257" s="9"/>
      <c r="D257" s="9">
        <v>1</v>
      </c>
      <c r="E257" s="10"/>
      <c r="F257" s="9"/>
    </row>
    <row r="258" spans="1:6" ht="16.5" thickTop="1" thickBot="1" x14ac:dyDescent="0.3">
      <c r="A258" s="8" t="s">
        <v>539</v>
      </c>
      <c r="B258" s="10"/>
      <c r="C258" s="9"/>
      <c r="D258" s="9">
        <v>6</v>
      </c>
      <c r="E258" s="10" t="s">
        <v>540</v>
      </c>
      <c r="F258" s="9">
        <v>1</v>
      </c>
    </row>
    <row r="259" spans="1:6" ht="16.5" thickTop="1" thickBot="1" x14ac:dyDescent="0.3">
      <c r="A259" s="8" t="s">
        <v>541</v>
      </c>
      <c r="B259" s="10" t="s">
        <v>542</v>
      </c>
      <c r="C259" s="9" t="s">
        <v>68</v>
      </c>
      <c r="D259" s="9">
        <v>113</v>
      </c>
      <c r="E259" s="10"/>
      <c r="F259" s="9"/>
    </row>
    <row r="260" spans="1:6" ht="16.5" thickTop="1" thickBot="1" x14ac:dyDescent="0.3">
      <c r="A260" s="8" t="s">
        <v>543</v>
      </c>
      <c r="B260" s="10"/>
      <c r="C260" s="9"/>
      <c r="D260" s="9">
        <v>9</v>
      </c>
      <c r="E260" s="10" t="s">
        <v>544</v>
      </c>
      <c r="F260" s="9">
        <v>1</v>
      </c>
    </row>
    <row r="261" spans="1:6" ht="16.5" thickTop="1" thickBot="1" x14ac:dyDescent="0.3">
      <c r="A261" s="8" t="s">
        <v>545</v>
      </c>
      <c r="B261" s="10"/>
      <c r="C261" s="9"/>
      <c r="D261" s="9">
        <v>18</v>
      </c>
      <c r="E261" s="10" t="s">
        <v>546</v>
      </c>
      <c r="F261" s="9">
        <v>1</v>
      </c>
    </row>
    <row r="262" spans="1:6" ht="16.5" thickTop="1" thickBot="1" x14ac:dyDescent="0.3">
      <c r="A262" s="8" t="s">
        <v>547</v>
      </c>
      <c r="B262" s="10"/>
      <c r="C262" s="9"/>
      <c r="D262" s="9">
        <v>8</v>
      </c>
      <c r="E262" s="10" t="s">
        <v>548</v>
      </c>
      <c r="F262" s="9">
        <v>1</v>
      </c>
    </row>
    <row r="263" spans="1:6" ht="16.5" thickTop="1" thickBot="1" x14ac:dyDescent="0.3">
      <c r="A263" s="8" t="s">
        <v>549</v>
      </c>
      <c r="B263" s="10"/>
      <c r="C263" s="9"/>
      <c r="D263" s="9">
        <v>731</v>
      </c>
      <c r="E263" s="10"/>
      <c r="F263" s="9"/>
    </row>
    <row r="264" spans="1:6" ht="16.5" thickTop="1" thickBot="1" x14ac:dyDescent="0.3">
      <c r="A264" s="8" t="s">
        <v>550</v>
      </c>
      <c r="B264" s="10" t="s">
        <v>551</v>
      </c>
      <c r="C264" s="9" t="s">
        <v>552</v>
      </c>
      <c r="D264" s="9">
        <v>76</v>
      </c>
      <c r="E264" s="10"/>
      <c r="F264" s="9"/>
    </row>
    <row r="265" spans="1:6" ht="16.5" thickTop="1" thickBot="1" x14ac:dyDescent="0.3">
      <c r="A265" s="8" t="s">
        <v>553</v>
      </c>
      <c r="B265" s="10"/>
      <c r="C265" s="9"/>
      <c r="D265" s="9">
        <v>190</v>
      </c>
      <c r="E265" s="10"/>
      <c r="F265" s="9"/>
    </row>
    <row r="266" spans="1:6" ht="16.5" thickTop="1" thickBot="1" x14ac:dyDescent="0.3">
      <c r="A266" s="8" t="s">
        <v>554</v>
      </c>
      <c r="B266" s="10"/>
      <c r="C266" s="9"/>
      <c r="D266" s="9">
        <v>72</v>
      </c>
      <c r="E266" s="10"/>
      <c r="F266" s="9"/>
    </row>
    <row r="267" spans="1:6" ht="16.5" thickTop="1" thickBot="1" x14ac:dyDescent="0.3">
      <c r="A267" s="8" t="s">
        <v>555</v>
      </c>
      <c r="B267" s="10"/>
      <c r="C267" s="9"/>
      <c r="D267" s="9"/>
      <c r="E267" s="10"/>
      <c r="F267" s="9"/>
    </row>
    <row r="268" spans="1:6" ht="16.5" thickTop="1" thickBot="1" x14ac:dyDescent="0.3">
      <c r="A268" s="8" t="s">
        <v>556</v>
      </c>
      <c r="B268" s="10" t="s">
        <v>557</v>
      </c>
      <c r="C268" s="9" t="s">
        <v>558</v>
      </c>
      <c r="D268" s="9">
        <v>546</v>
      </c>
      <c r="E268" s="10"/>
      <c r="F268" s="9"/>
    </row>
    <row r="269" spans="1:6" ht="16.5" thickTop="1" thickBot="1" x14ac:dyDescent="0.3">
      <c r="A269" s="8" t="s">
        <v>559</v>
      </c>
      <c r="B269" s="10"/>
      <c r="C269" s="9"/>
      <c r="D269" s="9"/>
      <c r="E269" s="10"/>
      <c r="F269" s="9"/>
    </row>
    <row r="270" spans="1:6" ht="16.5" thickTop="1" thickBot="1" x14ac:dyDescent="0.3">
      <c r="A270" s="8" t="s">
        <v>560</v>
      </c>
      <c r="B270" s="10"/>
      <c r="C270" s="9"/>
      <c r="D270" s="9">
        <v>124</v>
      </c>
      <c r="E270" s="10"/>
      <c r="F270" s="9"/>
    </row>
    <row r="271" spans="1:6" ht="16.5" thickTop="1" thickBot="1" x14ac:dyDescent="0.3">
      <c r="A271" s="8" t="s">
        <v>561</v>
      </c>
      <c r="B271" s="10" t="s">
        <v>562</v>
      </c>
      <c r="C271" s="9" t="s">
        <v>563</v>
      </c>
      <c r="D271" s="9">
        <v>744</v>
      </c>
      <c r="E271" s="10"/>
      <c r="F271" s="9"/>
    </row>
    <row r="272" spans="1:6" ht="24" thickTop="1" thickBot="1" x14ac:dyDescent="0.3">
      <c r="A272" s="8" t="s">
        <v>564</v>
      </c>
      <c r="B272" s="10" t="s">
        <v>565</v>
      </c>
      <c r="C272" s="9" t="s">
        <v>566</v>
      </c>
      <c r="D272" s="9">
        <v>455</v>
      </c>
      <c r="E272" s="10"/>
      <c r="F272" s="9"/>
    </row>
    <row r="273" spans="1:6" ht="16.5" thickTop="1" thickBot="1" x14ac:dyDescent="0.3">
      <c r="A273" s="8" t="s">
        <v>567</v>
      </c>
      <c r="B273" s="10" t="s">
        <v>568</v>
      </c>
      <c r="C273" s="9" t="s">
        <v>569</v>
      </c>
      <c r="D273" s="9">
        <v>768</v>
      </c>
      <c r="E273" s="10"/>
      <c r="F273" s="9"/>
    </row>
    <row r="274" spans="1:6" ht="16.5" thickTop="1" thickBot="1" x14ac:dyDescent="0.3">
      <c r="A274" s="8" t="s">
        <v>570</v>
      </c>
      <c r="B274" s="10" t="s">
        <v>461</v>
      </c>
      <c r="C274" s="9" t="s">
        <v>571</v>
      </c>
      <c r="D274" s="9">
        <v>319</v>
      </c>
      <c r="E274" s="10"/>
      <c r="F274" s="9"/>
    </row>
    <row r="275" spans="1:6" ht="16.5" thickTop="1" thickBot="1" x14ac:dyDescent="0.3">
      <c r="A275" s="8" t="s">
        <v>572</v>
      </c>
      <c r="B275" s="10" t="s">
        <v>573</v>
      </c>
      <c r="C275" s="9" t="s">
        <v>574</v>
      </c>
      <c r="D275" s="9">
        <v>296</v>
      </c>
      <c r="E275" s="10"/>
      <c r="F275" s="9"/>
    </row>
    <row r="276" spans="1:6" ht="16.5" thickTop="1" thickBot="1" x14ac:dyDescent="0.3">
      <c r="A276" s="8" t="s">
        <v>575</v>
      </c>
      <c r="B276" s="10" t="s">
        <v>576</v>
      </c>
      <c r="C276" s="9" t="s">
        <v>577</v>
      </c>
      <c r="D276" s="9">
        <v>305</v>
      </c>
      <c r="E276" s="10"/>
      <c r="F276" s="9"/>
    </row>
    <row r="277" spans="1:6" ht="16.5" thickTop="1" thickBot="1" x14ac:dyDescent="0.3">
      <c r="A277" s="8" t="s">
        <v>578</v>
      </c>
      <c r="B277" s="10" t="s">
        <v>579</v>
      </c>
      <c r="C277" s="9" t="s">
        <v>580</v>
      </c>
      <c r="D277" s="9">
        <v>400</v>
      </c>
      <c r="E277" s="10"/>
      <c r="F277" s="9"/>
    </row>
    <row r="278" spans="1:6" ht="16.5" thickTop="1" thickBot="1" x14ac:dyDescent="0.3">
      <c r="A278" s="8" t="s">
        <v>581</v>
      </c>
      <c r="B278" s="10" t="s">
        <v>582</v>
      </c>
      <c r="C278" s="9" t="s">
        <v>583</v>
      </c>
      <c r="D278" s="9">
        <v>165</v>
      </c>
      <c r="E278" s="10" t="s">
        <v>579</v>
      </c>
      <c r="F278" s="9">
        <v>17</v>
      </c>
    </row>
    <row r="279" spans="1:6" ht="24" thickTop="1" thickBot="1" x14ac:dyDescent="0.3">
      <c r="A279" s="8" t="s">
        <v>584</v>
      </c>
      <c r="B279" s="10" t="s">
        <v>585</v>
      </c>
      <c r="C279" s="9" t="s">
        <v>586</v>
      </c>
      <c r="D279" s="9">
        <v>184</v>
      </c>
      <c r="E279" s="10"/>
      <c r="F279" s="9"/>
    </row>
    <row r="280" spans="1:6" ht="16.5" thickTop="1" thickBot="1" x14ac:dyDescent="0.3">
      <c r="A280" s="8" t="s">
        <v>587</v>
      </c>
      <c r="B280" s="10" t="s">
        <v>588</v>
      </c>
      <c r="C280" s="9" t="s">
        <v>589</v>
      </c>
      <c r="D280" s="9">
        <v>395</v>
      </c>
      <c r="E280" s="10"/>
      <c r="F280" s="9"/>
    </row>
    <row r="281" spans="1:6" ht="16.5" thickTop="1" thickBot="1" x14ac:dyDescent="0.3">
      <c r="A281" s="8" t="s">
        <v>590</v>
      </c>
      <c r="B281" s="10"/>
      <c r="C281" s="9"/>
      <c r="D281" s="9">
        <v>8</v>
      </c>
      <c r="E281" s="10" t="s">
        <v>591</v>
      </c>
      <c r="F281" s="9">
        <v>3</v>
      </c>
    </row>
    <row r="282" spans="1:6" ht="16.5" thickTop="1" thickBot="1" x14ac:dyDescent="0.3">
      <c r="A282" s="8" t="s">
        <v>592</v>
      </c>
      <c r="B282" s="10"/>
      <c r="C282" s="9"/>
      <c r="D282" s="9">
        <v>13</v>
      </c>
      <c r="E282" s="10" t="s">
        <v>593</v>
      </c>
      <c r="F282" s="9">
        <v>1</v>
      </c>
    </row>
    <row r="283" spans="1:6" ht="16.5" thickTop="1" thickBot="1" x14ac:dyDescent="0.3">
      <c r="A283" s="8" t="s">
        <v>594</v>
      </c>
      <c r="B283" s="10" t="s">
        <v>595</v>
      </c>
      <c r="C283" s="9" t="s">
        <v>596</v>
      </c>
      <c r="D283" s="9">
        <v>312</v>
      </c>
      <c r="E283" s="10"/>
      <c r="F283" s="9"/>
    </row>
    <row r="284" spans="1:6" ht="16.5" thickTop="1" thickBot="1" x14ac:dyDescent="0.3">
      <c r="A284" s="8" t="s">
        <v>597</v>
      </c>
      <c r="B284" s="10" t="s">
        <v>598</v>
      </c>
      <c r="C284" s="9" t="s">
        <v>599</v>
      </c>
      <c r="D284" s="9">
        <v>75</v>
      </c>
      <c r="E284" s="10" t="s">
        <v>600</v>
      </c>
      <c r="F284" s="9">
        <v>3</v>
      </c>
    </row>
    <row r="285" spans="1:6" ht="16.5" thickTop="1" thickBot="1" x14ac:dyDescent="0.3">
      <c r="A285" s="8" t="s">
        <v>601</v>
      </c>
      <c r="B285" s="10" t="s">
        <v>598</v>
      </c>
      <c r="C285" s="9" t="s">
        <v>599</v>
      </c>
      <c r="D285" s="9">
        <v>79</v>
      </c>
      <c r="E285" s="10"/>
      <c r="F285" s="9"/>
    </row>
    <row r="286" spans="1:6" ht="24" thickTop="1" thickBot="1" x14ac:dyDescent="0.3">
      <c r="A286" s="8" t="s">
        <v>602</v>
      </c>
      <c r="B286" s="10" t="s">
        <v>603</v>
      </c>
      <c r="C286" s="9" t="s">
        <v>604</v>
      </c>
      <c r="D286" s="9">
        <v>237</v>
      </c>
      <c r="E286" s="10"/>
      <c r="F286" s="9"/>
    </row>
    <row r="287" spans="1:6" ht="24" thickTop="1" thickBot="1" x14ac:dyDescent="0.3">
      <c r="A287" s="8" t="s">
        <v>605</v>
      </c>
      <c r="B287" s="10" t="s">
        <v>606</v>
      </c>
      <c r="C287" s="9" t="s">
        <v>607</v>
      </c>
      <c r="D287" s="9">
        <v>249</v>
      </c>
      <c r="E287" s="10"/>
      <c r="F287" s="9"/>
    </row>
    <row r="288" spans="1:6" ht="16.5" thickTop="1" thickBot="1" x14ac:dyDescent="0.3">
      <c r="A288" s="8" t="s">
        <v>608</v>
      </c>
      <c r="B288" s="10"/>
      <c r="C288" s="9"/>
      <c r="D288" s="9">
        <v>7</v>
      </c>
      <c r="E288" s="10" t="s">
        <v>609</v>
      </c>
      <c r="F288" s="9">
        <v>3</v>
      </c>
    </row>
    <row r="289" spans="1:6" ht="24" thickTop="1" thickBot="1" x14ac:dyDescent="0.3">
      <c r="A289" s="8" t="s">
        <v>610</v>
      </c>
      <c r="B289" s="10" t="s">
        <v>611</v>
      </c>
      <c r="C289" s="9" t="s">
        <v>612</v>
      </c>
      <c r="D289" s="9">
        <v>55</v>
      </c>
      <c r="E289" s="10"/>
      <c r="F289" s="9"/>
    </row>
    <row r="290" spans="1:6" ht="16.5" thickTop="1" thickBot="1" x14ac:dyDescent="0.3">
      <c r="A290" s="8" t="s">
        <v>613</v>
      </c>
      <c r="B290" s="10"/>
      <c r="C290" s="9"/>
      <c r="D290" s="9">
        <v>10</v>
      </c>
      <c r="E290" s="10" t="s">
        <v>614</v>
      </c>
      <c r="F290" s="9">
        <v>4</v>
      </c>
    </row>
    <row r="291" spans="1:6" ht="24" thickTop="1" thickBot="1" x14ac:dyDescent="0.3">
      <c r="A291" s="8" t="s">
        <v>615</v>
      </c>
      <c r="B291" s="10" t="s">
        <v>616</v>
      </c>
      <c r="C291" s="9" t="s">
        <v>617</v>
      </c>
      <c r="D291" s="9">
        <v>178</v>
      </c>
      <c r="E291" s="10"/>
      <c r="F291" s="9"/>
    </row>
    <row r="292" spans="1:6" ht="16.5" thickTop="1" thickBot="1" x14ac:dyDescent="0.3">
      <c r="A292" s="8" t="s">
        <v>618</v>
      </c>
      <c r="B292" s="10" t="s">
        <v>619</v>
      </c>
      <c r="C292" s="9" t="s">
        <v>620</v>
      </c>
      <c r="D292" s="9">
        <v>431</v>
      </c>
      <c r="E292" s="10"/>
      <c r="F292" s="9"/>
    </row>
    <row r="293" spans="1:6" ht="16.5" thickTop="1" thickBot="1" x14ac:dyDescent="0.3">
      <c r="A293" s="8" t="s">
        <v>621</v>
      </c>
      <c r="B293" s="10"/>
      <c r="C293" s="9"/>
      <c r="D293" s="9">
        <v>1</v>
      </c>
      <c r="E293" s="10"/>
      <c r="F293" s="9"/>
    </row>
    <row r="294" spans="1:6" ht="16.5" thickTop="1" thickBot="1" x14ac:dyDescent="0.3">
      <c r="A294" s="8" t="s">
        <v>622</v>
      </c>
      <c r="B294" s="10"/>
      <c r="C294" s="9"/>
      <c r="D294" s="9">
        <v>400</v>
      </c>
      <c r="E294" s="10"/>
      <c r="F294" s="9"/>
    </row>
    <row r="295" spans="1:6" ht="16.5" thickTop="1" thickBot="1" x14ac:dyDescent="0.3">
      <c r="A295" s="8" t="s">
        <v>623</v>
      </c>
      <c r="B295" s="10"/>
      <c r="C295" s="9"/>
      <c r="D295" s="9">
        <v>51</v>
      </c>
      <c r="E295" s="10"/>
      <c r="F295" s="9"/>
    </row>
    <row r="296" spans="1:6" ht="16.5" thickTop="1" thickBot="1" x14ac:dyDescent="0.3">
      <c r="A296" s="8" t="s">
        <v>624</v>
      </c>
      <c r="B296" s="10"/>
      <c r="C296" s="9"/>
      <c r="D296" s="9">
        <v>114</v>
      </c>
      <c r="E296" s="10"/>
      <c r="F296" s="9"/>
    </row>
    <row r="297" spans="1:6" ht="16.5" thickTop="1" thickBot="1" x14ac:dyDescent="0.3">
      <c r="A297" s="8" t="s">
        <v>625</v>
      </c>
      <c r="B297" s="10"/>
      <c r="C297" s="9"/>
      <c r="D297" s="9">
        <v>201</v>
      </c>
      <c r="E297" s="10"/>
      <c r="F297" s="9"/>
    </row>
    <row r="298" spans="1:6" ht="16.5" thickTop="1" thickBot="1" x14ac:dyDescent="0.3">
      <c r="A298" s="8" t="s">
        <v>626</v>
      </c>
      <c r="B298" s="10"/>
      <c r="C298" s="9"/>
      <c r="D298" s="9"/>
      <c r="E298" s="10"/>
      <c r="F298" s="9"/>
    </row>
    <row r="299" spans="1:6" ht="16.5" thickTop="1" thickBot="1" x14ac:dyDescent="0.3">
      <c r="A299" s="8" t="s">
        <v>627</v>
      </c>
      <c r="B299" s="10" t="s">
        <v>551</v>
      </c>
      <c r="C299" s="9" t="s">
        <v>552</v>
      </c>
      <c r="D299" s="9">
        <v>30</v>
      </c>
      <c r="E299" s="10"/>
      <c r="F299" s="9"/>
    </row>
    <row r="300" spans="1:6" ht="16.5" thickTop="1" thickBot="1" x14ac:dyDescent="0.3">
      <c r="A300" s="8" t="s">
        <v>628</v>
      </c>
      <c r="B300" s="10"/>
      <c r="C300" s="9"/>
      <c r="D300" s="9">
        <v>476</v>
      </c>
      <c r="E300" s="10"/>
      <c r="F300" s="9"/>
    </row>
    <row r="301" spans="1:6" ht="16.5" thickTop="1" thickBot="1" x14ac:dyDescent="0.3">
      <c r="A301" s="8" t="s">
        <v>629</v>
      </c>
      <c r="B301" s="10"/>
      <c r="C301" s="9"/>
      <c r="D301" s="9">
        <v>231</v>
      </c>
      <c r="E301" s="10"/>
      <c r="F301" s="9"/>
    </row>
    <row r="302" spans="1:6" ht="16.5" thickTop="1" thickBot="1" x14ac:dyDescent="0.3">
      <c r="A302" s="8" t="s">
        <v>630</v>
      </c>
      <c r="B302" s="10"/>
      <c r="C302" s="9"/>
      <c r="D302" s="9">
        <v>60</v>
      </c>
      <c r="E302" s="10"/>
      <c r="F302" s="9"/>
    </row>
    <row r="303" spans="1:6" ht="16.5" thickTop="1" thickBot="1" x14ac:dyDescent="0.3">
      <c r="A303" s="8" t="s">
        <v>631</v>
      </c>
      <c r="B303" s="10"/>
      <c r="C303" s="9"/>
      <c r="D303" s="9">
        <v>39</v>
      </c>
      <c r="E303" s="10"/>
      <c r="F303" s="9"/>
    </row>
    <row r="304" spans="1:6" ht="16.5" thickTop="1" thickBot="1" x14ac:dyDescent="0.3">
      <c r="A304" s="8" t="s">
        <v>632</v>
      </c>
      <c r="B304" s="10"/>
      <c r="C304" s="9"/>
      <c r="D304" s="9">
        <v>136</v>
      </c>
      <c r="E304" s="10"/>
      <c r="F304" s="9"/>
    </row>
    <row r="305" spans="1:6" ht="16.5" thickTop="1" thickBot="1" x14ac:dyDescent="0.3">
      <c r="A305" s="8" t="s">
        <v>633</v>
      </c>
      <c r="B305" s="10"/>
      <c r="C305" s="9"/>
      <c r="D305" s="9">
        <v>142</v>
      </c>
      <c r="E305" s="10"/>
      <c r="F305" s="9"/>
    </row>
    <row r="306" spans="1:6" ht="16.5" thickTop="1" thickBot="1" x14ac:dyDescent="0.3">
      <c r="A306" s="8" t="s">
        <v>634</v>
      </c>
      <c r="B306" s="10"/>
      <c r="C306" s="9"/>
      <c r="D306" s="9">
        <v>53</v>
      </c>
      <c r="E306" s="10"/>
      <c r="F306" s="9"/>
    </row>
    <row r="307" spans="1:6" ht="16.5" thickTop="1" thickBot="1" x14ac:dyDescent="0.3">
      <c r="A307" s="8" t="s">
        <v>635</v>
      </c>
      <c r="B307" s="10"/>
      <c r="C307" s="9"/>
      <c r="D307" s="9">
        <v>8</v>
      </c>
      <c r="E307" s="10" t="s">
        <v>636</v>
      </c>
      <c r="F307" s="9">
        <v>1</v>
      </c>
    </row>
    <row r="308" spans="1:6" ht="16.5" thickTop="1" thickBot="1" x14ac:dyDescent="0.3">
      <c r="A308" s="8" t="s">
        <v>637</v>
      </c>
      <c r="B308" s="10"/>
      <c r="C308" s="9"/>
      <c r="D308" s="9">
        <v>220</v>
      </c>
      <c r="E308" s="10"/>
      <c r="F308" s="9"/>
    </row>
    <row r="309" spans="1:6" ht="16.5" thickTop="1" thickBot="1" x14ac:dyDescent="0.3">
      <c r="A309" s="8" t="s">
        <v>638</v>
      </c>
      <c r="B309" s="10"/>
      <c r="C309" s="9"/>
      <c r="D309" s="9">
        <v>4</v>
      </c>
      <c r="E309" s="10" t="s">
        <v>639</v>
      </c>
      <c r="F309" s="9">
        <v>1</v>
      </c>
    </row>
    <row r="310" spans="1:6" ht="16.5" thickTop="1" thickBot="1" x14ac:dyDescent="0.3">
      <c r="A310" s="8" t="s">
        <v>640</v>
      </c>
      <c r="B310" s="10"/>
      <c r="C310" s="9"/>
      <c r="D310" s="9">
        <v>11</v>
      </c>
      <c r="E310" s="10" t="s">
        <v>139</v>
      </c>
      <c r="F310" s="9">
        <v>1</v>
      </c>
    </row>
    <row r="311" spans="1:6" ht="16.5" thickTop="1" thickBot="1" x14ac:dyDescent="0.3">
      <c r="A311" s="8" t="s">
        <v>641</v>
      </c>
      <c r="B311" s="10"/>
      <c r="C311" s="9"/>
      <c r="D311" s="9">
        <v>25</v>
      </c>
      <c r="E311" s="10" t="s">
        <v>642</v>
      </c>
      <c r="F311" s="9">
        <v>1</v>
      </c>
    </row>
    <row r="312" spans="1:6" ht="16.5" thickTop="1" thickBot="1" x14ac:dyDescent="0.3">
      <c r="A312" s="8" t="s">
        <v>643</v>
      </c>
      <c r="B312" s="10"/>
      <c r="C312" s="9"/>
      <c r="D312" s="9">
        <v>2</v>
      </c>
      <c r="E312" s="10" t="s">
        <v>644</v>
      </c>
      <c r="F312" s="9">
        <v>1</v>
      </c>
    </row>
    <row r="313" spans="1:6" ht="16.5" thickTop="1" thickBot="1" x14ac:dyDescent="0.3">
      <c r="A313" s="8" t="s">
        <v>645</v>
      </c>
      <c r="B313" s="10"/>
      <c r="C313" s="9"/>
      <c r="D313" s="9">
        <v>96</v>
      </c>
      <c r="E313" s="10"/>
      <c r="F313" s="9"/>
    </row>
    <row r="314" spans="1:6" ht="16.5" thickTop="1" thickBot="1" x14ac:dyDescent="0.3">
      <c r="A314" s="8" t="s">
        <v>646</v>
      </c>
      <c r="B314" s="10" t="s">
        <v>647</v>
      </c>
      <c r="C314" s="9" t="s">
        <v>648</v>
      </c>
      <c r="D314" s="9">
        <v>584</v>
      </c>
      <c r="E314" s="10"/>
      <c r="F314" s="9"/>
    </row>
    <row r="315" spans="1:6" ht="16.5" thickTop="1" thickBot="1" x14ac:dyDescent="0.3">
      <c r="A315" s="8" t="s">
        <v>649</v>
      </c>
      <c r="B315" s="10" t="s">
        <v>650</v>
      </c>
      <c r="C315" s="9" t="s">
        <v>651</v>
      </c>
      <c r="D315" s="9">
        <v>107</v>
      </c>
      <c r="E315" s="10"/>
      <c r="F315" s="9"/>
    </row>
    <row r="316" spans="1:6" ht="16.5" thickTop="1" thickBot="1" x14ac:dyDescent="0.3">
      <c r="A316" s="8" t="s">
        <v>652</v>
      </c>
      <c r="B316" s="10" t="s">
        <v>653</v>
      </c>
      <c r="C316" s="9" t="s">
        <v>68</v>
      </c>
      <c r="D316" s="9">
        <v>70</v>
      </c>
      <c r="E316" s="10"/>
      <c r="F316" s="9"/>
    </row>
    <row r="317" spans="1:6" ht="16.5" thickTop="1" thickBot="1" x14ac:dyDescent="0.3">
      <c r="A317" s="8" t="s">
        <v>654</v>
      </c>
      <c r="B317" s="10" t="s">
        <v>548</v>
      </c>
      <c r="C317" s="9" t="s">
        <v>655</v>
      </c>
      <c r="D317" s="9">
        <v>157</v>
      </c>
      <c r="E317" s="10"/>
      <c r="F317" s="9"/>
    </row>
    <row r="318" spans="1:6" ht="16.5" thickTop="1" thickBot="1" x14ac:dyDescent="0.3">
      <c r="A318" s="8" t="s">
        <v>656</v>
      </c>
      <c r="B318" s="10"/>
      <c r="C318" s="9"/>
      <c r="D318" s="9">
        <v>6</v>
      </c>
      <c r="E318" s="10" t="s">
        <v>3</v>
      </c>
      <c r="F318" s="9">
        <v>1</v>
      </c>
    </row>
    <row r="319" spans="1:6" ht="16.5" thickTop="1" thickBot="1" x14ac:dyDescent="0.3">
      <c r="A319" s="8" t="s">
        <v>657</v>
      </c>
      <c r="B319" s="10" t="s">
        <v>658</v>
      </c>
      <c r="C319" s="9" t="s">
        <v>659</v>
      </c>
      <c r="D319" s="9">
        <v>28</v>
      </c>
      <c r="E319" s="10"/>
      <c r="F319" s="9"/>
    </row>
    <row r="320" spans="1:6" ht="16.5" thickTop="1" thickBot="1" x14ac:dyDescent="0.3">
      <c r="A320" s="8" t="s">
        <v>660</v>
      </c>
      <c r="B320" s="10" t="s">
        <v>661</v>
      </c>
      <c r="C320" s="9" t="s">
        <v>662</v>
      </c>
      <c r="D320" s="9">
        <v>229</v>
      </c>
      <c r="E320" s="10"/>
      <c r="F320" s="9"/>
    </row>
    <row r="321" spans="1:6" ht="16.5" thickTop="1" thickBot="1" x14ac:dyDescent="0.3">
      <c r="A321" s="8" t="s">
        <v>663</v>
      </c>
      <c r="B321" s="10" t="s">
        <v>664</v>
      </c>
      <c r="C321" s="9" t="s">
        <v>68</v>
      </c>
      <c r="D321" s="9">
        <v>237</v>
      </c>
      <c r="E321" s="10"/>
      <c r="F321" s="9"/>
    </row>
    <row r="322" spans="1:6" ht="16.5" thickTop="1" thickBot="1" x14ac:dyDescent="0.3">
      <c r="A322" s="8" t="s">
        <v>665</v>
      </c>
      <c r="B322" s="10" t="s">
        <v>666</v>
      </c>
      <c r="C322" s="9" t="s">
        <v>68</v>
      </c>
      <c r="D322" s="9">
        <v>52</v>
      </c>
      <c r="E322" s="10"/>
      <c r="F322" s="9"/>
    </row>
    <row r="323" spans="1:6" ht="16.5" thickTop="1" thickBot="1" x14ac:dyDescent="0.3">
      <c r="A323" s="8" t="s">
        <v>667</v>
      </c>
      <c r="B323" s="10"/>
      <c r="C323" s="9"/>
      <c r="D323" s="9">
        <v>1</v>
      </c>
      <c r="E323" s="10" t="s">
        <v>668</v>
      </c>
      <c r="F323" s="9">
        <v>1</v>
      </c>
    </row>
    <row r="324" spans="1:6" ht="16.5" thickTop="1" thickBot="1" x14ac:dyDescent="0.3">
      <c r="A324" s="8" t="s">
        <v>669</v>
      </c>
      <c r="B324" s="10" t="s">
        <v>670</v>
      </c>
      <c r="C324" s="9" t="s">
        <v>671</v>
      </c>
      <c r="D324" s="9">
        <v>246</v>
      </c>
      <c r="E324" s="10"/>
      <c r="F324" s="9"/>
    </row>
    <row r="325" spans="1:6" ht="16.5" thickTop="1" thickBot="1" x14ac:dyDescent="0.3">
      <c r="A325" s="8" t="s">
        <v>672</v>
      </c>
      <c r="B325" s="10" t="s">
        <v>673</v>
      </c>
      <c r="C325" s="9" t="s">
        <v>674</v>
      </c>
      <c r="D325" s="9">
        <v>668</v>
      </c>
      <c r="E325" s="10"/>
      <c r="F325" s="9"/>
    </row>
    <row r="326" spans="1:6" ht="16.5" thickTop="1" thickBot="1" x14ac:dyDescent="0.3">
      <c r="A326" s="8" t="s">
        <v>675</v>
      </c>
      <c r="B326" s="10" t="s">
        <v>676</v>
      </c>
      <c r="C326" s="9" t="s">
        <v>677</v>
      </c>
      <c r="D326" s="9">
        <v>749</v>
      </c>
      <c r="E326" s="10"/>
      <c r="F326" s="9"/>
    </row>
    <row r="327" spans="1:6" ht="16.5" thickTop="1" thickBot="1" x14ac:dyDescent="0.3">
      <c r="A327" s="8" t="s">
        <v>678</v>
      </c>
      <c r="B327" s="10" t="s">
        <v>679</v>
      </c>
      <c r="C327" s="9" t="s">
        <v>680</v>
      </c>
      <c r="D327" s="9">
        <v>848</v>
      </c>
      <c r="E327" s="10"/>
      <c r="F327" s="9"/>
    </row>
    <row r="328" spans="1:6" ht="16.5" thickTop="1" thickBot="1" x14ac:dyDescent="0.3">
      <c r="A328" s="8" t="s">
        <v>681</v>
      </c>
      <c r="B328" s="10"/>
      <c r="C328" s="9"/>
      <c r="D328" s="9">
        <v>57</v>
      </c>
      <c r="E328" s="10"/>
      <c r="F328" s="9"/>
    </row>
    <row r="329" spans="1:6" ht="16.5" thickTop="1" thickBot="1" x14ac:dyDescent="0.3">
      <c r="A329" s="8" t="s">
        <v>682</v>
      </c>
      <c r="B329" s="10"/>
      <c r="C329" s="9"/>
      <c r="D329" s="9">
        <v>1</v>
      </c>
      <c r="E329" s="10" t="s">
        <v>683</v>
      </c>
      <c r="F329" s="9">
        <v>0</v>
      </c>
    </row>
    <row r="330" spans="1:6" ht="16.5" thickTop="1" thickBot="1" x14ac:dyDescent="0.3">
      <c r="A330" s="8" t="s">
        <v>684</v>
      </c>
      <c r="B330" s="10"/>
      <c r="C330" s="9"/>
      <c r="D330" s="9">
        <v>268</v>
      </c>
      <c r="E330" s="10"/>
      <c r="F330" s="9"/>
    </row>
    <row r="331" spans="1:6" ht="16.5" thickTop="1" thickBot="1" x14ac:dyDescent="0.3">
      <c r="A331" s="8" t="s">
        <v>685</v>
      </c>
      <c r="B331" s="10" t="s">
        <v>20</v>
      </c>
      <c r="C331" s="9" t="s">
        <v>21</v>
      </c>
      <c r="D331" s="9">
        <v>129</v>
      </c>
      <c r="E331" s="10"/>
      <c r="F331" s="9"/>
    </row>
    <row r="332" spans="1:6" ht="16.5" thickTop="1" thickBot="1" x14ac:dyDescent="0.3">
      <c r="A332" s="8" t="s">
        <v>686</v>
      </c>
      <c r="B332" s="10"/>
      <c r="C332" s="9"/>
      <c r="D332" s="9">
        <v>2</v>
      </c>
      <c r="E332" s="10" t="s">
        <v>687</v>
      </c>
      <c r="F332" s="9">
        <v>1</v>
      </c>
    </row>
    <row r="333" spans="1:6" ht="16.5" thickTop="1" thickBot="1" x14ac:dyDescent="0.3">
      <c r="A333" s="8" t="s">
        <v>688</v>
      </c>
      <c r="B333" s="10"/>
      <c r="C333" s="9"/>
      <c r="D333" s="9">
        <v>285</v>
      </c>
      <c r="E333" s="10"/>
      <c r="F333" s="9"/>
    </row>
    <row r="334" spans="1:6" ht="16.5" thickTop="1" thickBot="1" x14ac:dyDescent="0.3">
      <c r="A334" s="8" t="s">
        <v>689</v>
      </c>
      <c r="B334" s="10"/>
      <c r="C334" s="9"/>
      <c r="D334" s="9">
        <v>10</v>
      </c>
      <c r="E334" s="10" t="s">
        <v>690</v>
      </c>
      <c r="F334" s="9">
        <v>1</v>
      </c>
    </row>
    <row r="335" spans="1:6" ht="16.5" thickTop="1" thickBot="1" x14ac:dyDescent="0.3">
      <c r="A335" s="8" t="s">
        <v>691</v>
      </c>
      <c r="B335" s="10"/>
      <c r="C335" s="9"/>
      <c r="D335" s="9">
        <v>74</v>
      </c>
      <c r="E335" s="10"/>
      <c r="F335" s="9"/>
    </row>
    <row r="336" spans="1:6" ht="16.5" thickTop="1" thickBot="1" x14ac:dyDescent="0.3">
      <c r="A336" s="8" t="s">
        <v>692</v>
      </c>
      <c r="B336" s="10" t="s">
        <v>693</v>
      </c>
      <c r="C336" s="9" t="s">
        <v>694</v>
      </c>
      <c r="D336" s="9">
        <v>141</v>
      </c>
      <c r="E336" s="10"/>
      <c r="F336" s="9"/>
    </row>
    <row r="337" spans="1:6" ht="16.5" thickTop="1" thickBot="1" x14ac:dyDescent="0.3">
      <c r="A337" s="8" t="s">
        <v>695</v>
      </c>
      <c r="B337" s="10" t="s">
        <v>696</v>
      </c>
      <c r="C337" s="9" t="s">
        <v>697</v>
      </c>
      <c r="D337" s="9">
        <v>103</v>
      </c>
      <c r="E337" s="10"/>
      <c r="F337" s="9"/>
    </row>
    <row r="338" spans="1:6" ht="16.5" thickTop="1" thickBot="1" x14ac:dyDescent="0.3">
      <c r="A338" s="8" t="s">
        <v>698</v>
      </c>
      <c r="B338" s="10"/>
      <c r="C338" s="9"/>
      <c r="D338" s="9">
        <v>85</v>
      </c>
      <c r="E338" s="10"/>
      <c r="F338" s="9"/>
    </row>
    <row r="339" spans="1:6" ht="16.5" thickTop="1" thickBot="1" x14ac:dyDescent="0.3">
      <c r="A339" s="8" t="s">
        <v>699</v>
      </c>
      <c r="B339" s="10" t="s">
        <v>700</v>
      </c>
      <c r="C339" s="9" t="s">
        <v>701</v>
      </c>
      <c r="D339" s="9">
        <v>940</v>
      </c>
      <c r="E339" s="10"/>
      <c r="F339" s="9"/>
    </row>
    <row r="340" spans="1:6" ht="16.5" thickTop="1" thickBot="1" x14ac:dyDescent="0.3">
      <c r="A340" s="8" t="s">
        <v>702</v>
      </c>
      <c r="B340" s="10" t="s">
        <v>703</v>
      </c>
      <c r="C340" s="9" t="s">
        <v>704</v>
      </c>
      <c r="D340" s="9">
        <v>72</v>
      </c>
      <c r="E340" s="10"/>
      <c r="F340" s="9"/>
    </row>
    <row r="341" spans="1:6" ht="16.5" thickTop="1" thickBot="1" x14ac:dyDescent="0.3">
      <c r="A341" s="8" t="s">
        <v>705</v>
      </c>
      <c r="B341" s="10" t="s">
        <v>706</v>
      </c>
      <c r="C341" s="9" t="s">
        <v>707</v>
      </c>
      <c r="D341" s="9">
        <v>128</v>
      </c>
      <c r="E341" s="10"/>
      <c r="F341" s="9"/>
    </row>
    <row r="342" spans="1:6" ht="16.5" thickTop="1" thickBot="1" x14ac:dyDescent="0.3">
      <c r="A342" s="8" t="s">
        <v>708</v>
      </c>
      <c r="B342" s="10" t="s">
        <v>709</v>
      </c>
      <c r="C342" s="9" t="s">
        <v>710</v>
      </c>
      <c r="D342" s="9">
        <v>116</v>
      </c>
      <c r="E342" s="10"/>
      <c r="F342" s="9"/>
    </row>
    <row r="343" spans="1:6" ht="16.5" thickTop="1" thickBot="1" x14ac:dyDescent="0.3">
      <c r="A343" s="8" t="s">
        <v>711</v>
      </c>
      <c r="B343" s="10"/>
      <c r="C343" s="9"/>
      <c r="D343" s="9">
        <v>78</v>
      </c>
      <c r="E343" s="10"/>
      <c r="F343" s="9"/>
    </row>
    <row r="344" spans="1:6" ht="16.5" thickTop="1" thickBot="1" x14ac:dyDescent="0.3">
      <c r="A344" s="8" t="s">
        <v>712</v>
      </c>
      <c r="B344" s="10"/>
      <c r="C344" s="9"/>
      <c r="D344" s="9">
        <v>3</v>
      </c>
      <c r="E344" s="10" t="s">
        <v>713</v>
      </c>
      <c r="F344" s="9">
        <v>1</v>
      </c>
    </row>
    <row r="345" spans="1:6" ht="16.5" thickTop="1" thickBot="1" x14ac:dyDescent="0.3">
      <c r="A345" s="8" t="s">
        <v>714</v>
      </c>
      <c r="B345" s="10"/>
      <c r="C345" s="9"/>
      <c r="D345" s="9">
        <v>11</v>
      </c>
      <c r="E345" s="10" t="s">
        <v>715</v>
      </c>
      <c r="F345" s="9">
        <v>1</v>
      </c>
    </row>
    <row r="346" spans="1:6" ht="16.5" thickTop="1" thickBot="1" x14ac:dyDescent="0.3">
      <c r="A346" s="8" t="s">
        <v>716</v>
      </c>
      <c r="B346" s="10" t="s">
        <v>717</v>
      </c>
      <c r="C346" s="9" t="s">
        <v>718</v>
      </c>
      <c r="D346" s="9">
        <v>210</v>
      </c>
      <c r="E346" s="10"/>
      <c r="F346" s="9"/>
    </row>
    <row r="347" spans="1:6" ht="24" thickTop="1" thickBot="1" x14ac:dyDescent="0.3">
      <c r="A347" s="8" t="s">
        <v>719</v>
      </c>
      <c r="B347" s="10" t="s">
        <v>720</v>
      </c>
      <c r="C347" s="9" t="s">
        <v>721</v>
      </c>
      <c r="D347" s="9">
        <v>184</v>
      </c>
      <c r="E347" s="10"/>
      <c r="F347" s="9"/>
    </row>
    <row r="348" spans="1:6" ht="16.5" thickTop="1" thickBot="1" x14ac:dyDescent="0.3">
      <c r="A348" s="8" t="s">
        <v>722</v>
      </c>
      <c r="B348" s="10"/>
      <c r="C348" s="9"/>
      <c r="D348" s="9">
        <v>50</v>
      </c>
      <c r="E348" s="10" t="s">
        <v>723</v>
      </c>
      <c r="F348" s="9">
        <v>1</v>
      </c>
    </row>
    <row r="349" spans="1:6" ht="16.5" thickTop="1" thickBot="1" x14ac:dyDescent="0.3">
      <c r="A349" s="8" t="s">
        <v>724</v>
      </c>
      <c r="B349" s="10" t="s">
        <v>725</v>
      </c>
      <c r="C349" s="9" t="s">
        <v>726</v>
      </c>
      <c r="D349" s="9">
        <v>102</v>
      </c>
      <c r="E349" s="10"/>
      <c r="F349" s="9"/>
    </row>
    <row r="350" spans="1:6" ht="24" thickTop="1" thickBot="1" x14ac:dyDescent="0.3">
      <c r="A350" s="8" t="s">
        <v>727</v>
      </c>
      <c r="B350" s="10" t="s">
        <v>728</v>
      </c>
      <c r="C350" s="9" t="s">
        <v>729</v>
      </c>
      <c r="D350" s="9">
        <v>695</v>
      </c>
      <c r="E350" s="10"/>
      <c r="F350" s="9"/>
    </row>
    <row r="351" spans="1:6" ht="24" thickTop="1" thickBot="1" x14ac:dyDescent="0.3">
      <c r="A351" s="8" t="s">
        <v>730</v>
      </c>
      <c r="B351" s="10" t="s">
        <v>731</v>
      </c>
      <c r="C351" s="9" t="s">
        <v>732</v>
      </c>
      <c r="D351" s="9">
        <v>105</v>
      </c>
      <c r="E351" s="10"/>
      <c r="F351" s="9"/>
    </row>
    <row r="352" spans="1:6" ht="24" thickTop="1" thickBot="1" x14ac:dyDescent="0.3">
      <c r="A352" s="8" t="s">
        <v>733</v>
      </c>
      <c r="B352" s="10" t="s">
        <v>734</v>
      </c>
      <c r="C352" s="9" t="s">
        <v>735</v>
      </c>
      <c r="D352" s="9">
        <v>84</v>
      </c>
      <c r="E352" s="10"/>
      <c r="F352" s="9"/>
    </row>
    <row r="353" spans="1:6" ht="16.5" thickTop="1" thickBot="1" x14ac:dyDescent="0.3">
      <c r="A353" s="8" t="s">
        <v>736</v>
      </c>
      <c r="B353" s="10"/>
      <c r="C353" s="9"/>
      <c r="D353" s="9"/>
      <c r="E353" s="10"/>
      <c r="F353" s="9"/>
    </row>
    <row r="354" spans="1:6" ht="16.5" thickTop="1" thickBot="1" x14ac:dyDescent="0.3">
      <c r="A354" s="8" t="s">
        <v>737</v>
      </c>
      <c r="B354" s="10" t="s">
        <v>738</v>
      </c>
      <c r="C354" s="9" t="s">
        <v>68</v>
      </c>
      <c r="D354" s="9">
        <v>111</v>
      </c>
      <c r="E354" s="10"/>
      <c r="F354" s="9"/>
    </row>
    <row r="355" spans="1:6" ht="16.5" thickTop="1" thickBot="1" x14ac:dyDescent="0.3">
      <c r="A355" s="8" t="s">
        <v>739</v>
      </c>
      <c r="B355" s="10"/>
      <c r="C355" s="9"/>
      <c r="D355" s="9"/>
      <c r="E355" s="10"/>
      <c r="F355" s="9"/>
    </row>
    <row r="356" spans="1:6" ht="16.5" thickTop="1" thickBot="1" x14ac:dyDescent="0.3">
      <c r="A356" s="8" t="s">
        <v>740</v>
      </c>
      <c r="B356" s="10" t="s">
        <v>741</v>
      </c>
      <c r="C356" s="9" t="s">
        <v>742</v>
      </c>
      <c r="D356" s="9">
        <v>365</v>
      </c>
      <c r="E356" s="10"/>
      <c r="F356" s="9"/>
    </row>
    <row r="357" spans="1:6" ht="16.5" thickTop="1" thickBot="1" x14ac:dyDescent="0.3">
      <c r="A357" s="8" t="s">
        <v>743</v>
      </c>
      <c r="B357" s="10"/>
      <c r="C357" s="9"/>
      <c r="D357" s="9">
        <v>205</v>
      </c>
      <c r="E357" s="10"/>
      <c r="F357" s="9"/>
    </row>
    <row r="358" spans="1:6" ht="16.5" thickTop="1" thickBot="1" x14ac:dyDescent="0.3">
      <c r="A358" s="8" t="s">
        <v>744</v>
      </c>
      <c r="B358" s="10" t="s">
        <v>745</v>
      </c>
      <c r="C358" s="9" t="s">
        <v>746</v>
      </c>
      <c r="D358" s="9">
        <v>218</v>
      </c>
      <c r="E358" s="10"/>
      <c r="F358" s="9"/>
    </row>
    <row r="359" spans="1:6" ht="16.5" thickTop="1" thickBot="1" x14ac:dyDescent="0.3">
      <c r="A359" s="8" t="s">
        <v>747</v>
      </c>
      <c r="B359" s="10" t="s">
        <v>748</v>
      </c>
      <c r="C359" s="9" t="s">
        <v>749</v>
      </c>
      <c r="D359" s="9">
        <v>79</v>
      </c>
      <c r="E359" s="10"/>
      <c r="F359" s="9"/>
    </row>
    <row r="360" spans="1:6" ht="16.5" thickTop="1" thickBot="1" x14ac:dyDescent="0.3">
      <c r="A360" s="8" t="s">
        <v>750</v>
      </c>
      <c r="B360" s="10"/>
      <c r="C360" s="9"/>
      <c r="D360" s="9">
        <v>251</v>
      </c>
      <c r="E360" s="10"/>
      <c r="F360" s="9"/>
    </row>
    <row r="361" spans="1:6" ht="16.5" thickTop="1" thickBot="1" x14ac:dyDescent="0.3">
      <c r="A361" s="8" t="s">
        <v>751</v>
      </c>
      <c r="B361" s="10"/>
      <c r="C361" s="9"/>
      <c r="D361" s="9"/>
      <c r="E361" s="10"/>
      <c r="F361" s="9"/>
    </row>
    <row r="362" spans="1:6" ht="16.5" thickTop="1" thickBot="1" x14ac:dyDescent="0.3">
      <c r="A362" s="8" t="s">
        <v>752</v>
      </c>
      <c r="B362" s="10" t="s">
        <v>753</v>
      </c>
      <c r="C362" s="9" t="s">
        <v>754</v>
      </c>
      <c r="D362" s="9">
        <v>164</v>
      </c>
      <c r="E362" s="10"/>
      <c r="F362" s="9"/>
    </row>
    <row r="363" spans="1:6" ht="24" thickTop="1" thickBot="1" x14ac:dyDescent="0.3">
      <c r="A363" s="8" t="s">
        <v>755</v>
      </c>
      <c r="B363" s="10" t="s">
        <v>756</v>
      </c>
      <c r="C363" s="9" t="s">
        <v>757</v>
      </c>
      <c r="D363" s="9">
        <v>135</v>
      </c>
      <c r="E363" s="10"/>
      <c r="F363" s="9"/>
    </row>
    <row r="364" spans="1:6" ht="16.5" thickTop="1" thickBot="1" x14ac:dyDescent="0.3">
      <c r="A364" s="8" t="s">
        <v>758</v>
      </c>
      <c r="B364" s="10" t="s">
        <v>759</v>
      </c>
      <c r="C364" s="9" t="s">
        <v>760</v>
      </c>
      <c r="D364" s="9">
        <v>19</v>
      </c>
      <c r="E364" s="10"/>
      <c r="F364" s="9"/>
    </row>
    <row r="365" spans="1:6" ht="16.5" thickTop="1" thickBot="1" x14ac:dyDescent="0.3">
      <c r="A365" s="8" t="s">
        <v>761</v>
      </c>
      <c r="B365" s="10" t="s">
        <v>762</v>
      </c>
      <c r="C365" s="9" t="s">
        <v>763</v>
      </c>
      <c r="D365" s="9">
        <v>195</v>
      </c>
      <c r="E365" s="10"/>
      <c r="F365" s="9"/>
    </row>
    <row r="366" spans="1:6" ht="16.5" thickTop="1" thickBot="1" x14ac:dyDescent="0.3">
      <c r="A366" s="8" t="s">
        <v>764</v>
      </c>
      <c r="B366" s="10" t="s">
        <v>765</v>
      </c>
      <c r="C366" s="9" t="s">
        <v>766</v>
      </c>
      <c r="D366" s="9">
        <v>164</v>
      </c>
      <c r="E366" s="10"/>
      <c r="F366" s="9"/>
    </row>
    <row r="367" spans="1:6" ht="16.5" thickTop="1" thickBot="1" x14ac:dyDescent="0.3">
      <c r="A367" s="8" t="s">
        <v>767</v>
      </c>
      <c r="B367" s="10" t="s">
        <v>768</v>
      </c>
      <c r="C367" s="9" t="s">
        <v>769</v>
      </c>
      <c r="D367" s="9">
        <v>120</v>
      </c>
      <c r="E367" s="10"/>
      <c r="F367" s="9"/>
    </row>
    <row r="368" spans="1:6" ht="16.5" thickTop="1" thickBot="1" x14ac:dyDescent="0.3">
      <c r="A368" s="8" t="s">
        <v>770</v>
      </c>
      <c r="B368" s="10"/>
      <c r="C368" s="9"/>
      <c r="D368" s="9">
        <v>1</v>
      </c>
      <c r="E368" s="10"/>
      <c r="F368" s="9"/>
    </row>
    <row r="369" spans="1:6" ht="16.5" thickTop="1" thickBot="1" x14ac:dyDescent="0.3">
      <c r="A369" s="8" t="s">
        <v>771</v>
      </c>
      <c r="B369" s="10" t="s">
        <v>772</v>
      </c>
      <c r="C369" s="9" t="s">
        <v>773</v>
      </c>
      <c r="D369" s="9">
        <v>1383</v>
      </c>
      <c r="E369" s="10"/>
      <c r="F369" s="9"/>
    </row>
    <row r="370" spans="1:6" ht="16.5" thickTop="1" thickBot="1" x14ac:dyDescent="0.3">
      <c r="A370" s="8" t="s">
        <v>774</v>
      </c>
      <c r="B370" s="10"/>
      <c r="C370" s="9"/>
      <c r="D370" s="9">
        <v>111</v>
      </c>
      <c r="E370" s="10"/>
      <c r="F370" s="9"/>
    </row>
    <row r="371" spans="1:6" ht="16.5" thickTop="1" thickBot="1" x14ac:dyDescent="0.3">
      <c r="A371" s="8" t="s">
        <v>775</v>
      </c>
      <c r="B371" s="10" t="s">
        <v>776</v>
      </c>
      <c r="C371" s="9" t="s">
        <v>777</v>
      </c>
      <c r="D371" s="9">
        <v>257</v>
      </c>
      <c r="E371" s="10"/>
      <c r="F371" s="9"/>
    </row>
    <row r="372" spans="1:6" ht="16.5" thickTop="1" thickBot="1" x14ac:dyDescent="0.3">
      <c r="A372" s="8" t="s">
        <v>778</v>
      </c>
      <c r="B372" s="10"/>
      <c r="C372" s="9"/>
      <c r="D372" s="9">
        <v>157</v>
      </c>
      <c r="E372" s="10"/>
      <c r="F372" s="9"/>
    </row>
    <row r="373" spans="1:6" ht="16.5" thickTop="1" thickBot="1" x14ac:dyDescent="0.3">
      <c r="A373" s="8" t="s">
        <v>779</v>
      </c>
      <c r="B373" s="10"/>
      <c r="C373" s="9"/>
      <c r="D373" s="9">
        <v>69</v>
      </c>
      <c r="E373" s="10"/>
      <c r="F373" s="9"/>
    </row>
    <row r="374" spans="1:6" ht="16.5" thickTop="1" thickBot="1" x14ac:dyDescent="0.3">
      <c r="A374" s="8" t="s">
        <v>780</v>
      </c>
      <c r="B374" s="10"/>
      <c r="C374" s="9"/>
      <c r="D374" s="9">
        <v>115</v>
      </c>
      <c r="E374" s="10"/>
      <c r="F374" s="9"/>
    </row>
    <row r="375" spans="1:6" ht="16.5" thickTop="1" thickBot="1" x14ac:dyDescent="0.3">
      <c r="A375" s="8" t="s">
        <v>781</v>
      </c>
      <c r="B375" s="10" t="s">
        <v>782</v>
      </c>
      <c r="C375" s="9" t="s">
        <v>783</v>
      </c>
      <c r="D375" s="9">
        <v>193</v>
      </c>
      <c r="E375" s="10"/>
      <c r="F375" s="9"/>
    </row>
    <row r="376" spans="1:6" ht="16.5" thickTop="1" thickBot="1" x14ac:dyDescent="0.3">
      <c r="A376" s="8" t="s">
        <v>784</v>
      </c>
      <c r="B376" s="10"/>
      <c r="C376" s="9"/>
      <c r="D376" s="9">
        <v>182</v>
      </c>
      <c r="E376" s="10"/>
      <c r="F376" s="9"/>
    </row>
    <row r="377" spans="1:6" ht="16.5" thickTop="1" thickBot="1" x14ac:dyDescent="0.3">
      <c r="A377" s="8" t="s">
        <v>785</v>
      </c>
      <c r="B377" s="10" t="s">
        <v>786</v>
      </c>
      <c r="C377" s="9" t="s">
        <v>787</v>
      </c>
      <c r="D377" s="9">
        <v>116</v>
      </c>
      <c r="E377" s="10"/>
      <c r="F377" s="9"/>
    </row>
    <row r="378" spans="1:6" ht="16.5" thickTop="1" thickBot="1" x14ac:dyDescent="0.3">
      <c r="A378" s="8" t="s">
        <v>788</v>
      </c>
      <c r="B378" s="10" t="s">
        <v>789</v>
      </c>
      <c r="C378" s="9" t="s">
        <v>790</v>
      </c>
      <c r="D378" s="9">
        <v>191</v>
      </c>
      <c r="E378" s="10"/>
      <c r="F378" s="9"/>
    </row>
    <row r="379" spans="1:6" ht="16.5" thickTop="1" thickBot="1" x14ac:dyDescent="0.3">
      <c r="A379" s="8" t="s">
        <v>791</v>
      </c>
      <c r="B379" s="10" t="s">
        <v>792</v>
      </c>
      <c r="C379" s="9" t="s">
        <v>793</v>
      </c>
      <c r="D379" s="9">
        <v>143</v>
      </c>
      <c r="E379" s="10"/>
      <c r="F379" s="9"/>
    </row>
    <row r="380" spans="1:6" ht="16.5" thickTop="1" thickBot="1" x14ac:dyDescent="0.3">
      <c r="A380" s="8" t="s">
        <v>794</v>
      </c>
      <c r="B380" s="10" t="s">
        <v>795</v>
      </c>
      <c r="C380" s="9" t="s">
        <v>796</v>
      </c>
      <c r="D380" s="9">
        <v>200</v>
      </c>
      <c r="E380" s="10"/>
      <c r="F380" s="9"/>
    </row>
    <row r="381" spans="1:6" ht="16.5" thickTop="1" thickBot="1" x14ac:dyDescent="0.3">
      <c r="A381" s="8" t="s">
        <v>797</v>
      </c>
      <c r="B381" s="10" t="s">
        <v>133</v>
      </c>
      <c r="C381" s="9" t="s">
        <v>134</v>
      </c>
      <c r="D381" s="9">
        <v>169</v>
      </c>
      <c r="E381" s="10"/>
      <c r="F381" s="9"/>
    </row>
    <row r="382" spans="1:6" ht="24" thickTop="1" thickBot="1" x14ac:dyDescent="0.3">
      <c r="A382" s="8" t="s">
        <v>798</v>
      </c>
      <c r="B382" s="10" t="s">
        <v>799</v>
      </c>
      <c r="C382" s="9" t="s">
        <v>800</v>
      </c>
      <c r="D382" s="9">
        <v>302</v>
      </c>
      <c r="E382" s="10"/>
      <c r="F382" s="9"/>
    </row>
    <row r="383" spans="1:6" ht="16.5" thickTop="1" thickBot="1" x14ac:dyDescent="0.3">
      <c r="A383" s="8" t="s">
        <v>801</v>
      </c>
      <c r="B383" s="10" t="s">
        <v>802</v>
      </c>
      <c r="C383" s="9" t="s">
        <v>803</v>
      </c>
      <c r="D383" s="9">
        <v>393</v>
      </c>
      <c r="E383" s="10"/>
      <c r="F383" s="9"/>
    </row>
    <row r="384" spans="1:6" ht="16.5" thickTop="1" thickBot="1" x14ac:dyDescent="0.3">
      <c r="A384" s="8" t="s">
        <v>804</v>
      </c>
      <c r="B384" s="10" t="s">
        <v>805</v>
      </c>
      <c r="C384" s="9" t="s">
        <v>651</v>
      </c>
      <c r="D384" s="9">
        <v>118</v>
      </c>
      <c r="E384" s="10"/>
      <c r="F384" s="9"/>
    </row>
    <row r="385" spans="1:6" ht="16.5" thickTop="1" thickBot="1" x14ac:dyDescent="0.3">
      <c r="A385" s="8" t="s">
        <v>806</v>
      </c>
      <c r="B385" s="10" t="s">
        <v>807</v>
      </c>
      <c r="C385" s="9" t="s">
        <v>808</v>
      </c>
      <c r="D385" s="9">
        <v>535</v>
      </c>
      <c r="E385" s="10"/>
      <c r="F385" s="9"/>
    </row>
    <row r="386" spans="1:6" ht="16.5" thickTop="1" thickBot="1" x14ac:dyDescent="0.3">
      <c r="A386" s="8" t="s">
        <v>809</v>
      </c>
      <c r="B386" s="10"/>
      <c r="C386" s="9"/>
      <c r="D386" s="9">
        <v>159</v>
      </c>
      <c r="E386" s="10"/>
      <c r="F386" s="9"/>
    </row>
    <row r="387" spans="1:6" ht="16.5" thickTop="1" thickBot="1" x14ac:dyDescent="0.3">
      <c r="A387" s="8" t="s">
        <v>810</v>
      </c>
      <c r="B387" s="10" t="s">
        <v>128</v>
      </c>
      <c r="C387" s="9" t="s">
        <v>68</v>
      </c>
      <c r="D387" s="9">
        <v>488</v>
      </c>
      <c r="E387" s="10"/>
      <c r="F387" s="9"/>
    </row>
    <row r="388" spans="1:6" ht="16.5" thickTop="1" thickBot="1" x14ac:dyDescent="0.3">
      <c r="A388" s="8" t="s">
        <v>811</v>
      </c>
      <c r="B388" s="10" t="s">
        <v>812</v>
      </c>
      <c r="C388" s="9" t="s">
        <v>813</v>
      </c>
      <c r="D388" s="9">
        <v>280</v>
      </c>
      <c r="E388" s="10"/>
      <c r="F388" s="9"/>
    </row>
    <row r="389" spans="1:6" ht="16.5" thickTop="1" thickBot="1" x14ac:dyDescent="0.3">
      <c r="A389" s="8" t="s">
        <v>814</v>
      </c>
      <c r="B389" s="10"/>
      <c r="C389" s="9"/>
      <c r="D389" s="9"/>
      <c r="E389" s="10"/>
      <c r="F389" s="9"/>
    </row>
    <row r="390" spans="1:6" ht="16.5" thickTop="1" thickBot="1" x14ac:dyDescent="0.3">
      <c r="A390" s="8" t="s">
        <v>815</v>
      </c>
      <c r="B390" s="10"/>
      <c r="C390" s="9"/>
      <c r="D390" s="9">
        <v>6</v>
      </c>
      <c r="E390" s="10" t="s">
        <v>816</v>
      </c>
      <c r="F390" s="9">
        <v>1</v>
      </c>
    </row>
    <row r="391" spans="1:6" ht="16.5" thickTop="1" thickBot="1" x14ac:dyDescent="0.3">
      <c r="A391" s="8" t="s">
        <v>817</v>
      </c>
      <c r="B391" s="10"/>
      <c r="C391" s="9"/>
      <c r="D391" s="9">
        <v>12</v>
      </c>
      <c r="E391" s="10" t="s">
        <v>67</v>
      </c>
      <c r="F391" s="9">
        <v>1</v>
      </c>
    </row>
    <row r="392" spans="1:6" ht="16.5" thickTop="1" thickBot="1" x14ac:dyDescent="0.3">
      <c r="A392" s="8" t="s">
        <v>818</v>
      </c>
      <c r="B392" s="10" t="s">
        <v>819</v>
      </c>
      <c r="C392" s="9" t="s">
        <v>820</v>
      </c>
      <c r="D392" s="9">
        <v>552</v>
      </c>
      <c r="E392" s="10"/>
      <c r="F392" s="9"/>
    </row>
    <row r="393" spans="1:6" ht="16.5" thickTop="1" thickBot="1" x14ac:dyDescent="0.3">
      <c r="A393" s="8" t="s">
        <v>821</v>
      </c>
      <c r="B393" s="10" t="s">
        <v>822</v>
      </c>
      <c r="C393" s="9" t="s">
        <v>823</v>
      </c>
      <c r="D393" s="9">
        <v>102</v>
      </c>
      <c r="E393" s="10"/>
      <c r="F393" s="9"/>
    </row>
    <row r="394" spans="1:6" ht="16.5" thickTop="1" thickBot="1" x14ac:dyDescent="0.3">
      <c r="A394" s="8" t="s">
        <v>824</v>
      </c>
      <c r="B394" s="10" t="s">
        <v>658</v>
      </c>
      <c r="C394" s="9" t="s">
        <v>659</v>
      </c>
      <c r="D394" s="9">
        <v>238</v>
      </c>
      <c r="E394" s="10"/>
      <c r="F394" s="9"/>
    </row>
    <row r="395" spans="1:6" ht="16.5" thickTop="1" thickBot="1" x14ac:dyDescent="0.3">
      <c r="A395" s="8" t="s">
        <v>825</v>
      </c>
      <c r="B395" s="10" t="s">
        <v>826</v>
      </c>
      <c r="C395" s="9" t="s">
        <v>827</v>
      </c>
      <c r="D395" s="9">
        <v>210</v>
      </c>
      <c r="E395" s="10"/>
      <c r="F395" s="9"/>
    </row>
    <row r="396" spans="1:6" ht="16.5" thickTop="1" thickBot="1" x14ac:dyDescent="0.3">
      <c r="A396" s="8" t="s">
        <v>828</v>
      </c>
      <c r="B396" s="10" t="s">
        <v>829</v>
      </c>
      <c r="C396" s="9" t="s">
        <v>830</v>
      </c>
      <c r="D396" s="9">
        <v>69</v>
      </c>
      <c r="E396" s="10"/>
      <c r="F396" s="9"/>
    </row>
    <row r="397" spans="1:6" ht="16.5" thickTop="1" thickBot="1" x14ac:dyDescent="0.3">
      <c r="A397" s="8" t="s">
        <v>831</v>
      </c>
      <c r="B397" s="10" t="s">
        <v>832</v>
      </c>
      <c r="C397" s="9" t="s">
        <v>833</v>
      </c>
      <c r="D397" s="9">
        <v>252</v>
      </c>
      <c r="E397" s="10"/>
      <c r="F397" s="9"/>
    </row>
    <row r="398" spans="1:6" ht="16.5" thickTop="1" thickBot="1" x14ac:dyDescent="0.3">
      <c r="A398" s="8" t="s">
        <v>834</v>
      </c>
      <c r="B398" s="10"/>
      <c r="C398" s="9"/>
      <c r="D398" s="9">
        <v>13</v>
      </c>
      <c r="E398" s="10" t="s">
        <v>835</v>
      </c>
      <c r="F398" s="9">
        <v>1</v>
      </c>
    </row>
    <row r="399" spans="1:6" ht="16.5" thickTop="1" thickBot="1" x14ac:dyDescent="0.3">
      <c r="A399" s="8" t="s">
        <v>836</v>
      </c>
      <c r="B399" s="10" t="s">
        <v>837</v>
      </c>
      <c r="C399" s="9" t="s">
        <v>838</v>
      </c>
      <c r="D399" s="9">
        <v>539</v>
      </c>
      <c r="E399" s="10"/>
      <c r="F399" s="9"/>
    </row>
    <row r="400" spans="1:6" ht="16.5" thickTop="1" thickBot="1" x14ac:dyDescent="0.3">
      <c r="A400" s="8" t="s">
        <v>839</v>
      </c>
      <c r="B400" s="10"/>
      <c r="C400" s="9"/>
      <c r="D400" s="9"/>
      <c r="E400" s="10"/>
      <c r="F400" s="9"/>
    </row>
    <row r="401" spans="1:6" ht="16.5" thickTop="1" thickBot="1" x14ac:dyDescent="0.3">
      <c r="A401" s="8" t="s">
        <v>840</v>
      </c>
      <c r="B401" s="10"/>
      <c r="C401" s="9"/>
      <c r="D401" s="9">
        <v>59</v>
      </c>
      <c r="E401" s="10"/>
      <c r="F401" s="9"/>
    </row>
    <row r="402" spans="1:6" ht="24" thickTop="1" thickBot="1" x14ac:dyDescent="0.3">
      <c r="A402" s="8" t="s">
        <v>841</v>
      </c>
      <c r="B402" s="10" t="s">
        <v>842</v>
      </c>
      <c r="C402" s="9" t="s">
        <v>843</v>
      </c>
      <c r="D402" s="9">
        <v>212</v>
      </c>
      <c r="E402" s="10"/>
      <c r="F402" s="9"/>
    </row>
    <row r="403" spans="1:6" ht="16.5" thickTop="1" thickBot="1" x14ac:dyDescent="0.3">
      <c r="A403" s="8" t="s">
        <v>844</v>
      </c>
      <c r="B403" s="10" t="s">
        <v>845</v>
      </c>
      <c r="C403" s="9" t="s">
        <v>846</v>
      </c>
      <c r="D403" s="9">
        <v>225</v>
      </c>
      <c r="E403" s="10"/>
      <c r="F403" s="9"/>
    </row>
    <row r="404" spans="1:6" ht="16.5" thickTop="1" thickBot="1" x14ac:dyDescent="0.3">
      <c r="A404" s="8" t="s">
        <v>847</v>
      </c>
      <c r="B404" s="10"/>
      <c r="C404" s="9"/>
      <c r="D404" s="9">
        <v>103</v>
      </c>
      <c r="E404" s="10"/>
      <c r="F404" s="9"/>
    </row>
    <row r="405" spans="1:6" ht="16.5" thickTop="1" thickBot="1" x14ac:dyDescent="0.3">
      <c r="A405" s="8" t="s">
        <v>848</v>
      </c>
      <c r="B405" s="10"/>
      <c r="C405" s="9"/>
      <c r="D405" s="9">
        <v>35</v>
      </c>
      <c r="E405" s="10"/>
      <c r="F405" s="9"/>
    </row>
    <row r="406" spans="1:6" ht="16.5" thickTop="1" thickBot="1" x14ac:dyDescent="0.3">
      <c r="A406" s="8" t="s">
        <v>849</v>
      </c>
      <c r="B406" s="10"/>
      <c r="C406" s="9"/>
      <c r="D406" s="9">
        <v>174</v>
      </c>
      <c r="E406" s="10"/>
      <c r="F406" s="9"/>
    </row>
    <row r="407" spans="1:6" ht="16.5" thickTop="1" thickBot="1" x14ac:dyDescent="0.3">
      <c r="A407" s="8" t="s">
        <v>850</v>
      </c>
      <c r="B407" s="10" t="s">
        <v>851</v>
      </c>
      <c r="C407" s="9" t="s">
        <v>852</v>
      </c>
      <c r="D407" s="9">
        <v>387</v>
      </c>
      <c r="E407" s="10"/>
      <c r="F407" s="9"/>
    </row>
    <row r="408" spans="1:6" ht="16.5" thickTop="1" thickBot="1" x14ac:dyDescent="0.3">
      <c r="A408" s="8" t="s">
        <v>853</v>
      </c>
      <c r="B408" s="10"/>
      <c r="C408" s="9"/>
      <c r="D408" s="9">
        <v>29</v>
      </c>
      <c r="E408" s="10" t="s">
        <v>854</v>
      </c>
      <c r="F408" s="9">
        <v>1</v>
      </c>
    </row>
    <row r="409" spans="1:6" ht="16.5" thickTop="1" thickBot="1" x14ac:dyDescent="0.3">
      <c r="A409" s="8" t="s">
        <v>855</v>
      </c>
      <c r="B409" s="10" t="s">
        <v>856</v>
      </c>
      <c r="C409" s="9" t="s">
        <v>857</v>
      </c>
      <c r="D409" s="9">
        <v>170</v>
      </c>
      <c r="E409" s="10"/>
      <c r="F409" s="9"/>
    </row>
    <row r="410" spans="1:6" ht="16.5" thickTop="1" thickBot="1" x14ac:dyDescent="0.3">
      <c r="A410" s="8" t="s">
        <v>858</v>
      </c>
      <c r="B410" s="10" t="s">
        <v>856</v>
      </c>
      <c r="C410" s="9" t="s">
        <v>857</v>
      </c>
      <c r="D410" s="9">
        <v>64</v>
      </c>
      <c r="E410" s="10"/>
      <c r="F410" s="9"/>
    </row>
    <row r="411" spans="1:6" ht="16.5" thickTop="1" thickBot="1" x14ac:dyDescent="0.3">
      <c r="A411" s="8" t="s">
        <v>859</v>
      </c>
      <c r="B411" s="10" t="s">
        <v>860</v>
      </c>
      <c r="C411" s="9" t="s">
        <v>861</v>
      </c>
      <c r="D411" s="9">
        <v>258</v>
      </c>
      <c r="E411" s="10"/>
      <c r="F411" s="9"/>
    </row>
    <row r="412" spans="1:6" ht="24" thickTop="1" thickBot="1" x14ac:dyDescent="0.3">
      <c r="A412" s="8" t="s">
        <v>862</v>
      </c>
      <c r="B412" s="10" t="s">
        <v>863</v>
      </c>
      <c r="C412" s="9" t="s">
        <v>864</v>
      </c>
      <c r="D412" s="9">
        <v>379</v>
      </c>
      <c r="E412" s="10"/>
      <c r="F412" s="9"/>
    </row>
    <row r="413" spans="1:6" ht="16.5" thickTop="1" thickBot="1" x14ac:dyDescent="0.3">
      <c r="A413" s="8" t="s">
        <v>865</v>
      </c>
      <c r="B413" s="10" t="s">
        <v>866</v>
      </c>
      <c r="C413" s="9" t="s">
        <v>867</v>
      </c>
      <c r="D413" s="9">
        <v>251</v>
      </c>
      <c r="E413" s="10"/>
      <c r="F413" s="9"/>
    </row>
    <row r="414" spans="1:6" ht="16.5" thickTop="1" thickBot="1" x14ac:dyDescent="0.3">
      <c r="A414" s="8" t="s">
        <v>868</v>
      </c>
      <c r="B414" s="10" t="s">
        <v>16</v>
      </c>
      <c r="C414" s="9" t="s">
        <v>17</v>
      </c>
      <c r="D414" s="9">
        <v>205</v>
      </c>
      <c r="E414" s="10"/>
      <c r="F414" s="9"/>
    </row>
    <row r="415" spans="1:6" ht="16.5" thickTop="1" thickBot="1" x14ac:dyDescent="0.3">
      <c r="A415" s="8" t="s">
        <v>869</v>
      </c>
      <c r="B415" s="10"/>
      <c r="C415" s="9"/>
      <c r="D415" s="9">
        <v>13</v>
      </c>
      <c r="E415" s="10" t="s">
        <v>870</v>
      </c>
      <c r="F415" s="9">
        <v>1</v>
      </c>
    </row>
    <row r="416" spans="1:6" ht="16.5" thickTop="1" thickBot="1" x14ac:dyDescent="0.3">
      <c r="A416" s="8" t="s">
        <v>871</v>
      </c>
      <c r="B416" s="10"/>
      <c r="C416" s="9"/>
      <c r="D416" s="9">
        <v>2</v>
      </c>
      <c r="E416" s="10"/>
      <c r="F416" s="9"/>
    </row>
    <row r="417" spans="1:6" ht="16.5" thickTop="1" thickBot="1" x14ac:dyDescent="0.3">
      <c r="A417" s="8" t="s">
        <v>872</v>
      </c>
      <c r="B417" s="10" t="s">
        <v>873</v>
      </c>
      <c r="C417" s="9" t="s">
        <v>874</v>
      </c>
      <c r="D417" s="9">
        <v>430</v>
      </c>
      <c r="E417" s="10"/>
      <c r="F417" s="9"/>
    </row>
    <row r="418" spans="1:6" ht="16.5" thickTop="1" thickBot="1" x14ac:dyDescent="0.3">
      <c r="A418" s="8" t="s">
        <v>875</v>
      </c>
      <c r="B418" s="10" t="s">
        <v>876</v>
      </c>
      <c r="C418" s="9" t="s">
        <v>877</v>
      </c>
      <c r="D418" s="9">
        <v>74</v>
      </c>
      <c r="E418" s="10"/>
      <c r="F418" s="9"/>
    </row>
    <row r="419" spans="1:6" ht="16.5" thickTop="1" thickBot="1" x14ac:dyDescent="0.3">
      <c r="A419" s="8" t="s">
        <v>878</v>
      </c>
      <c r="B419" s="10"/>
      <c r="C419" s="9"/>
      <c r="D419" s="9">
        <v>2</v>
      </c>
      <c r="E419" s="10"/>
      <c r="F419" s="9"/>
    </row>
    <row r="420" spans="1:6" ht="16.5" thickTop="1" thickBot="1" x14ac:dyDescent="0.3">
      <c r="A420" s="8" t="s">
        <v>879</v>
      </c>
      <c r="B420" s="10"/>
      <c r="C420" s="9"/>
      <c r="D420" s="9">
        <v>5</v>
      </c>
      <c r="E420" s="10" t="s">
        <v>880</v>
      </c>
      <c r="F420" s="9">
        <v>1</v>
      </c>
    </row>
    <row r="421" spans="1:6" ht="16.5" thickTop="1" thickBot="1" x14ac:dyDescent="0.3">
      <c r="A421" s="8" t="s">
        <v>881</v>
      </c>
      <c r="B421" s="10" t="s">
        <v>882</v>
      </c>
      <c r="C421" s="9" t="s">
        <v>883</v>
      </c>
      <c r="D421" s="9">
        <v>81</v>
      </c>
      <c r="E421" s="10"/>
      <c r="F421" s="9"/>
    </row>
    <row r="422" spans="1:6" ht="16.5" thickTop="1" thickBot="1" x14ac:dyDescent="0.3">
      <c r="A422" s="8" t="s">
        <v>884</v>
      </c>
      <c r="B422" s="10" t="s">
        <v>885</v>
      </c>
      <c r="C422" s="9" t="s">
        <v>886</v>
      </c>
      <c r="D422" s="9">
        <v>250</v>
      </c>
      <c r="E422" s="10"/>
      <c r="F422" s="9"/>
    </row>
    <row r="423" spans="1:6" ht="16.5" thickTop="1" thickBot="1" x14ac:dyDescent="0.3">
      <c r="A423" s="8" t="s">
        <v>887</v>
      </c>
      <c r="B423" s="10" t="s">
        <v>888</v>
      </c>
      <c r="C423" s="9" t="s">
        <v>889</v>
      </c>
      <c r="D423" s="9">
        <v>336</v>
      </c>
      <c r="E423" s="10"/>
      <c r="F423" s="9"/>
    </row>
    <row r="424" spans="1:6" ht="16.5" thickTop="1" thickBot="1" x14ac:dyDescent="0.3">
      <c r="A424" s="8" t="s">
        <v>890</v>
      </c>
      <c r="B424" s="10" t="s">
        <v>891</v>
      </c>
      <c r="C424" s="9" t="s">
        <v>892</v>
      </c>
      <c r="D424" s="9">
        <v>112</v>
      </c>
      <c r="E424" s="10" t="s">
        <v>893</v>
      </c>
      <c r="F424" s="9">
        <v>18</v>
      </c>
    </row>
    <row r="425" spans="1:6" ht="16.5" thickTop="1" thickBot="1" x14ac:dyDescent="0.3">
      <c r="A425" s="8" t="s">
        <v>894</v>
      </c>
      <c r="B425" s="10" t="s">
        <v>895</v>
      </c>
      <c r="C425" s="9" t="s">
        <v>896</v>
      </c>
      <c r="D425" s="9">
        <v>285</v>
      </c>
      <c r="E425" s="10"/>
      <c r="F425" s="9"/>
    </row>
    <row r="426" spans="1:6" ht="16.5" thickTop="1" thickBot="1" x14ac:dyDescent="0.3">
      <c r="A426" s="8" t="s">
        <v>897</v>
      </c>
      <c r="B426" s="10"/>
      <c r="C426" s="9"/>
      <c r="D426" s="9">
        <v>142</v>
      </c>
      <c r="E426" s="10"/>
      <c r="F426" s="9"/>
    </row>
    <row r="427" spans="1:6" ht="16.5" thickTop="1" thickBot="1" x14ac:dyDescent="0.3">
      <c r="A427" s="8" t="s">
        <v>898</v>
      </c>
      <c r="B427" s="10"/>
      <c r="C427" s="9"/>
      <c r="D427" s="9">
        <v>328</v>
      </c>
      <c r="E427" s="10"/>
      <c r="F427" s="9"/>
    </row>
    <row r="428" spans="1:6" ht="16.5" thickTop="1" thickBot="1" x14ac:dyDescent="0.3">
      <c r="A428" s="8" t="s">
        <v>899</v>
      </c>
      <c r="B428" s="10"/>
      <c r="C428" s="9"/>
      <c r="D428" s="9">
        <v>28</v>
      </c>
      <c r="E428" s="10" t="s">
        <v>136</v>
      </c>
      <c r="F428" s="9">
        <v>2</v>
      </c>
    </row>
    <row r="429" spans="1:6" ht="16.5" thickTop="1" thickBot="1" x14ac:dyDescent="0.3">
      <c r="A429" s="8" t="s">
        <v>900</v>
      </c>
      <c r="B429" s="10"/>
      <c r="C429" s="9"/>
      <c r="D429" s="9">
        <v>88</v>
      </c>
      <c r="E429" s="10" t="s">
        <v>901</v>
      </c>
      <c r="F429" s="9">
        <v>1</v>
      </c>
    </row>
    <row r="430" spans="1:6" ht="16.5" thickTop="1" thickBot="1" x14ac:dyDescent="0.3">
      <c r="A430" s="8" t="s">
        <v>902</v>
      </c>
      <c r="B430" s="10" t="s">
        <v>903</v>
      </c>
      <c r="C430" s="9" t="s">
        <v>904</v>
      </c>
      <c r="D430" s="9">
        <v>253</v>
      </c>
      <c r="E430" s="10"/>
      <c r="F430" s="9"/>
    </row>
    <row r="431" spans="1:6" ht="16.5" thickTop="1" thickBot="1" x14ac:dyDescent="0.3">
      <c r="A431" s="8" t="s">
        <v>905</v>
      </c>
      <c r="B431" s="10"/>
      <c r="C431" s="9"/>
      <c r="D431" s="9">
        <v>198</v>
      </c>
      <c r="E431" s="10"/>
      <c r="F431" s="9"/>
    </row>
    <row r="432" spans="1:6" ht="16.5" thickTop="1" thickBot="1" x14ac:dyDescent="0.3">
      <c r="A432" s="8" t="s">
        <v>906</v>
      </c>
      <c r="B432" s="10"/>
      <c r="C432" s="9"/>
      <c r="D432" s="9"/>
      <c r="E432" s="10"/>
      <c r="F432" s="9"/>
    </row>
    <row r="433" spans="1:6" ht="16.5" thickTop="1" thickBot="1" x14ac:dyDescent="0.3">
      <c r="A433" s="8" t="s">
        <v>907</v>
      </c>
      <c r="B433" s="10" t="s">
        <v>340</v>
      </c>
      <c r="C433" s="9" t="s">
        <v>908</v>
      </c>
      <c r="D433" s="9">
        <v>886</v>
      </c>
      <c r="E433" s="10"/>
      <c r="F433" s="9"/>
    </row>
    <row r="434" spans="1:6" ht="16.5" thickTop="1" thickBot="1" x14ac:dyDescent="0.3">
      <c r="A434" s="8" t="s">
        <v>909</v>
      </c>
      <c r="B434" s="10" t="s">
        <v>910</v>
      </c>
      <c r="C434" s="9" t="s">
        <v>911</v>
      </c>
      <c r="D434" s="9">
        <v>76</v>
      </c>
      <c r="E434" s="10"/>
      <c r="F434" s="9"/>
    </row>
    <row r="435" spans="1:6" ht="16.5" thickTop="1" thickBot="1" x14ac:dyDescent="0.3">
      <c r="A435" s="8" t="s">
        <v>912</v>
      </c>
      <c r="B435" s="10" t="s">
        <v>913</v>
      </c>
      <c r="C435" s="9" t="s">
        <v>914</v>
      </c>
      <c r="D435" s="9">
        <v>226</v>
      </c>
      <c r="E435" s="10"/>
      <c r="F435" s="9"/>
    </row>
    <row r="436" spans="1:6" ht="16.5" thickTop="1" thickBot="1" x14ac:dyDescent="0.3">
      <c r="A436" s="8" t="s">
        <v>915</v>
      </c>
      <c r="B436" s="10"/>
      <c r="C436" s="9"/>
      <c r="D436" s="9">
        <v>295</v>
      </c>
      <c r="E436" s="10" t="s">
        <v>267</v>
      </c>
      <c r="F436" s="9">
        <v>35</v>
      </c>
    </row>
    <row r="437" spans="1:6" ht="16.5" thickTop="1" thickBot="1" x14ac:dyDescent="0.3">
      <c r="A437" s="8" t="s">
        <v>916</v>
      </c>
      <c r="B437" s="10"/>
      <c r="C437" s="9"/>
      <c r="D437" s="9">
        <v>5</v>
      </c>
      <c r="E437" s="10" t="s">
        <v>917</v>
      </c>
      <c r="F437" s="9">
        <v>1</v>
      </c>
    </row>
    <row r="438" spans="1:6" ht="16.5" thickTop="1" thickBot="1" x14ac:dyDescent="0.3">
      <c r="A438" s="8" t="s">
        <v>918</v>
      </c>
      <c r="B438" s="10" t="s">
        <v>919</v>
      </c>
      <c r="C438" s="9" t="s">
        <v>920</v>
      </c>
      <c r="D438" s="9">
        <v>237</v>
      </c>
      <c r="E438" s="10"/>
      <c r="F438" s="9"/>
    </row>
    <row r="439" spans="1:6" ht="16.5" thickTop="1" thickBot="1" x14ac:dyDescent="0.3">
      <c r="A439" s="8" t="s">
        <v>921</v>
      </c>
      <c r="B439" s="10" t="s">
        <v>922</v>
      </c>
      <c r="C439" s="9" t="s">
        <v>923</v>
      </c>
      <c r="D439" s="9">
        <v>138</v>
      </c>
      <c r="E439" s="10"/>
      <c r="F439" s="9"/>
    </row>
    <row r="440" spans="1:6" ht="16.5" thickTop="1" thickBot="1" x14ac:dyDescent="0.3">
      <c r="A440" s="8" t="s">
        <v>924</v>
      </c>
      <c r="B440" s="10" t="s">
        <v>925</v>
      </c>
      <c r="C440" s="9" t="s">
        <v>926</v>
      </c>
      <c r="D440" s="9">
        <v>379</v>
      </c>
      <c r="E440" s="10"/>
      <c r="F440" s="9"/>
    </row>
    <row r="441" spans="1:6" ht="16.5" thickTop="1" thickBot="1" x14ac:dyDescent="0.3">
      <c r="A441" s="8" t="s">
        <v>927</v>
      </c>
      <c r="B441" s="10" t="s">
        <v>928</v>
      </c>
      <c r="C441" s="9" t="s">
        <v>929</v>
      </c>
      <c r="D441" s="9">
        <v>384</v>
      </c>
      <c r="E441" s="10"/>
      <c r="F441" s="9"/>
    </row>
    <row r="442" spans="1:6" ht="16.5" thickTop="1" thickBot="1" x14ac:dyDescent="0.3">
      <c r="A442" s="8" t="s">
        <v>930</v>
      </c>
      <c r="B442" s="10"/>
      <c r="C442" s="9"/>
      <c r="D442" s="9">
        <v>56</v>
      </c>
      <c r="E442" s="10"/>
      <c r="F442" s="9"/>
    </row>
    <row r="443" spans="1:6" ht="16.5" thickTop="1" thickBot="1" x14ac:dyDescent="0.3">
      <c r="A443" s="8" t="s">
        <v>931</v>
      </c>
      <c r="B443" s="10"/>
      <c r="C443" s="9"/>
      <c r="D443" s="9">
        <v>103</v>
      </c>
      <c r="E443" s="10" t="s">
        <v>932</v>
      </c>
      <c r="F443" s="9">
        <v>4</v>
      </c>
    </row>
    <row r="444" spans="1:6" ht="16.5" thickTop="1" thickBot="1" x14ac:dyDescent="0.3">
      <c r="A444" s="8" t="s">
        <v>933</v>
      </c>
      <c r="B444" s="10" t="s">
        <v>934</v>
      </c>
      <c r="C444" s="9" t="s">
        <v>935</v>
      </c>
      <c r="D444" s="9">
        <v>311</v>
      </c>
      <c r="E444" s="10"/>
      <c r="F444" s="9"/>
    </row>
    <row r="445" spans="1:6" ht="24" thickTop="1" thickBot="1" x14ac:dyDescent="0.3">
      <c r="A445" s="8" t="s">
        <v>936</v>
      </c>
      <c r="B445" s="10" t="s">
        <v>937</v>
      </c>
      <c r="C445" s="9" t="s">
        <v>938</v>
      </c>
      <c r="D445" s="9">
        <v>309</v>
      </c>
      <c r="E445" s="10"/>
      <c r="F445" s="9"/>
    </row>
    <row r="446" spans="1:6" ht="16.5" thickTop="1" thickBot="1" x14ac:dyDescent="0.3">
      <c r="A446" s="8" t="s">
        <v>939</v>
      </c>
      <c r="B446" s="10"/>
      <c r="C446" s="9"/>
      <c r="D446" s="9">
        <v>79</v>
      </c>
      <c r="E446" s="10"/>
      <c r="F446" s="9"/>
    </row>
    <row r="447" spans="1:6" ht="16.5" thickTop="1" thickBot="1" x14ac:dyDescent="0.3">
      <c r="A447" s="8" t="s">
        <v>940</v>
      </c>
      <c r="B447" s="10" t="s">
        <v>941</v>
      </c>
      <c r="C447" s="9" t="s">
        <v>942</v>
      </c>
      <c r="D447" s="9">
        <v>455</v>
      </c>
      <c r="E447" s="10"/>
      <c r="F447" s="9"/>
    </row>
    <row r="448" spans="1:6" ht="16.5" thickTop="1" thickBot="1" x14ac:dyDescent="0.3">
      <c r="A448" s="8" t="s">
        <v>943</v>
      </c>
      <c r="B448" s="10"/>
      <c r="C448" s="9"/>
      <c r="D448" s="9">
        <v>12</v>
      </c>
      <c r="E448" s="10" t="s">
        <v>944</v>
      </c>
      <c r="F448" s="9">
        <v>1</v>
      </c>
    </row>
    <row r="449" spans="1:6" ht="16.5" thickTop="1" thickBot="1" x14ac:dyDescent="0.3">
      <c r="A449" s="8" t="s">
        <v>945</v>
      </c>
      <c r="B449" s="10" t="s">
        <v>946</v>
      </c>
      <c r="C449" s="9" t="s">
        <v>947</v>
      </c>
      <c r="D449" s="9">
        <v>402</v>
      </c>
      <c r="E449" s="10"/>
      <c r="F449" s="9"/>
    </row>
    <row r="450" spans="1:6" ht="16.5" thickTop="1" thickBot="1" x14ac:dyDescent="0.3">
      <c r="A450" s="8" t="s">
        <v>948</v>
      </c>
      <c r="B450" s="10"/>
      <c r="C450" s="9"/>
      <c r="D450" s="9">
        <v>349</v>
      </c>
      <c r="E450" s="10"/>
      <c r="F450" s="9"/>
    </row>
    <row r="451" spans="1:6" ht="16.5" thickTop="1" thickBot="1" x14ac:dyDescent="0.3">
      <c r="A451" s="8" t="s">
        <v>949</v>
      </c>
      <c r="B451" s="10" t="s">
        <v>950</v>
      </c>
      <c r="C451" s="9" t="s">
        <v>951</v>
      </c>
      <c r="D451" s="9">
        <v>20</v>
      </c>
      <c r="E451" s="10"/>
      <c r="F451" s="9"/>
    </row>
    <row r="452" spans="1:6" ht="16.5" thickTop="1" thickBot="1" x14ac:dyDescent="0.3">
      <c r="A452" s="8" t="s">
        <v>952</v>
      </c>
      <c r="B452" s="10"/>
      <c r="C452" s="9"/>
      <c r="D452" s="9">
        <v>182</v>
      </c>
      <c r="E452" s="10"/>
      <c r="F452" s="9"/>
    </row>
    <row r="453" spans="1:6" ht="16.5" thickTop="1" thickBot="1" x14ac:dyDescent="0.3">
      <c r="A453" s="8" t="s">
        <v>953</v>
      </c>
      <c r="B453" s="10" t="s">
        <v>954</v>
      </c>
      <c r="C453" s="9" t="s">
        <v>955</v>
      </c>
      <c r="D453" s="9">
        <v>420</v>
      </c>
      <c r="E453" s="10"/>
      <c r="F453" s="9"/>
    </row>
    <row r="454" spans="1:6" ht="16.5" thickTop="1" thickBot="1" x14ac:dyDescent="0.3">
      <c r="A454" s="8" t="s">
        <v>956</v>
      </c>
      <c r="B454" s="10" t="s">
        <v>957</v>
      </c>
      <c r="C454" s="9" t="s">
        <v>68</v>
      </c>
      <c r="D454" s="9">
        <v>1063</v>
      </c>
      <c r="E454" s="10"/>
      <c r="F454" s="9"/>
    </row>
    <row r="455" spans="1:6" ht="16.5" thickTop="1" thickBot="1" x14ac:dyDescent="0.3">
      <c r="A455" s="8" t="s">
        <v>958</v>
      </c>
      <c r="B455" s="10"/>
      <c r="C455" s="9"/>
      <c r="D455" s="9"/>
      <c r="E455" s="10"/>
      <c r="F455" s="9"/>
    </row>
    <row r="456" spans="1:6" ht="16.5" thickTop="1" thickBot="1" x14ac:dyDescent="0.3">
      <c r="A456" s="8" t="s">
        <v>959</v>
      </c>
      <c r="B456" s="10"/>
      <c r="C456" s="9"/>
      <c r="D456" s="9">
        <v>11</v>
      </c>
      <c r="E456" s="10" t="s">
        <v>910</v>
      </c>
      <c r="F456" s="9">
        <v>1</v>
      </c>
    </row>
    <row r="457" spans="1:6" ht="24" thickTop="1" thickBot="1" x14ac:dyDescent="0.3">
      <c r="A457" s="8" t="s">
        <v>960</v>
      </c>
      <c r="B457" s="10" t="s">
        <v>961</v>
      </c>
      <c r="C457" s="9" t="s">
        <v>962</v>
      </c>
      <c r="D457" s="9">
        <v>262</v>
      </c>
      <c r="E457" s="10"/>
      <c r="F457" s="9"/>
    </row>
    <row r="458" spans="1:6" ht="16.5" thickTop="1" thickBot="1" x14ac:dyDescent="0.3">
      <c r="A458" s="8" t="s">
        <v>963</v>
      </c>
      <c r="B458" s="10" t="s">
        <v>964</v>
      </c>
      <c r="C458" s="9" t="s">
        <v>965</v>
      </c>
      <c r="D458" s="9">
        <v>193</v>
      </c>
      <c r="E458" s="10"/>
      <c r="F458" s="9"/>
    </row>
    <row r="459" spans="1:6" ht="16.5" thickTop="1" thickBot="1" x14ac:dyDescent="0.3">
      <c r="A459" s="8" t="s">
        <v>966</v>
      </c>
      <c r="B459" s="10" t="s">
        <v>967</v>
      </c>
      <c r="C459" s="9" t="s">
        <v>968</v>
      </c>
      <c r="D459" s="9">
        <v>278</v>
      </c>
      <c r="E459" s="10"/>
      <c r="F459" s="9"/>
    </row>
    <row r="460" spans="1:6" ht="16.5" thickTop="1" thickBot="1" x14ac:dyDescent="0.3">
      <c r="A460" s="8" t="s">
        <v>969</v>
      </c>
      <c r="B460" s="10" t="s">
        <v>970</v>
      </c>
      <c r="C460" s="9" t="s">
        <v>971</v>
      </c>
      <c r="D460" s="9">
        <v>368</v>
      </c>
      <c r="E460" s="10"/>
      <c r="F460" s="9"/>
    </row>
    <row r="461" spans="1:6" ht="16.5" thickTop="1" thickBot="1" x14ac:dyDescent="0.3">
      <c r="A461" s="8" t="s">
        <v>972</v>
      </c>
      <c r="B461" s="10" t="s">
        <v>973</v>
      </c>
      <c r="C461" s="9" t="s">
        <v>974</v>
      </c>
      <c r="D461" s="9">
        <v>373</v>
      </c>
      <c r="E461" s="10"/>
      <c r="F461" s="9"/>
    </row>
    <row r="462" spans="1:6" ht="16.5" thickTop="1" thickBot="1" x14ac:dyDescent="0.3">
      <c r="A462" s="8" t="s">
        <v>975</v>
      </c>
      <c r="B462" s="10" t="s">
        <v>4</v>
      </c>
      <c r="C462" s="9" t="s">
        <v>976</v>
      </c>
      <c r="D462" s="9">
        <v>293</v>
      </c>
      <c r="E462" s="10"/>
      <c r="F462" s="9"/>
    </row>
    <row r="463" spans="1:6" ht="24" thickTop="1" thickBot="1" x14ac:dyDescent="0.3">
      <c r="A463" s="8" t="s">
        <v>977</v>
      </c>
      <c r="B463" s="10" t="s">
        <v>978</v>
      </c>
      <c r="C463" s="9" t="s">
        <v>979</v>
      </c>
      <c r="D463" s="9">
        <v>304</v>
      </c>
      <c r="E463" s="10"/>
      <c r="F463" s="9"/>
    </row>
    <row r="464" spans="1:6" ht="16.5" thickTop="1" thickBot="1" x14ac:dyDescent="0.3">
      <c r="A464" s="8" t="s">
        <v>980</v>
      </c>
      <c r="B464" s="10"/>
      <c r="C464" s="9"/>
      <c r="D464" s="9">
        <v>6</v>
      </c>
      <c r="E464" s="10" t="s">
        <v>981</v>
      </c>
      <c r="F464" s="9">
        <v>1</v>
      </c>
    </row>
    <row r="465" spans="1:6" ht="16.5" thickTop="1" thickBot="1" x14ac:dyDescent="0.3">
      <c r="A465" s="8" t="s">
        <v>982</v>
      </c>
      <c r="B465" s="10"/>
      <c r="C465" s="9"/>
      <c r="D465" s="9">
        <v>113</v>
      </c>
      <c r="E465" s="10"/>
      <c r="F465" s="9"/>
    </row>
    <row r="466" spans="1:6" ht="16.5" thickTop="1" thickBot="1" x14ac:dyDescent="0.3">
      <c r="A466" s="8" t="s">
        <v>983</v>
      </c>
      <c r="B466" s="10" t="s">
        <v>984</v>
      </c>
      <c r="C466" s="9" t="s">
        <v>985</v>
      </c>
      <c r="D466" s="9">
        <v>236</v>
      </c>
      <c r="E466" s="10"/>
      <c r="F466" s="9"/>
    </row>
    <row r="467" spans="1:6" ht="16.5" thickTop="1" thickBot="1" x14ac:dyDescent="0.3">
      <c r="A467" s="8" t="s">
        <v>986</v>
      </c>
      <c r="B467" s="10" t="s">
        <v>987</v>
      </c>
      <c r="C467" s="9" t="s">
        <v>988</v>
      </c>
      <c r="D467" s="9">
        <v>359</v>
      </c>
      <c r="E467" s="10"/>
      <c r="F467" s="9"/>
    </row>
    <row r="468" spans="1:6" ht="16.5" thickTop="1" thickBot="1" x14ac:dyDescent="0.3">
      <c r="A468" s="8" t="s">
        <v>989</v>
      </c>
      <c r="B468" s="10" t="s">
        <v>990</v>
      </c>
      <c r="C468" s="9" t="s">
        <v>991</v>
      </c>
      <c r="D468" s="9">
        <v>393</v>
      </c>
      <c r="E468" s="10"/>
      <c r="F468" s="9"/>
    </row>
    <row r="469" spans="1:6" ht="16.5" thickTop="1" thickBot="1" x14ac:dyDescent="0.3">
      <c r="A469" s="8" t="s">
        <v>992</v>
      </c>
      <c r="B469" s="10" t="s">
        <v>993</v>
      </c>
      <c r="C469" s="9" t="s">
        <v>994</v>
      </c>
      <c r="D469" s="9">
        <v>333</v>
      </c>
      <c r="E469" s="10"/>
      <c r="F469" s="9"/>
    </row>
    <row r="470" spans="1:6" ht="16.5" thickTop="1" thickBot="1" x14ac:dyDescent="0.3">
      <c r="A470" s="8" t="s">
        <v>995</v>
      </c>
      <c r="B470" s="10"/>
      <c r="C470" s="9"/>
      <c r="D470" s="9">
        <v>1</v>
      </c>
      <c r="E470" s="10" t="s">
        <v>996</v>
      </c>
      <c r="F470" s="9">
        <v>1</v>
      </c>
    </row>
    <row r="471" spans="1:6" ht="16.5" thickTop="1" thickBot="1" x14ac:dyDescent="0.3">
      <c r="A471" s="8" t="s">
        <v>997</v>
      </c>
      <c r="B471" s="10" t="s">
        <v>998</v>
      </c>
      <c r="C471" s="9" t="s">
        <v>999</v>
      </c>
      <c r="D471" s="9">
        <v>975</v>
      </c>
      <c r="E471" s="10"/>
      <c r="F471" s="9"/>
    </row>
    <row r="472" spans="1:6" ht="24" thickTop="1" thickBot="1" x14ac:dyDescent="0.3">
      <c r="A472" s="8" t="s">
        <v>1000</v>
      </c>
      <c r="B472" s="10" t="s">
        <v>609</v>
      </c>
      <c r="C472" s="9" t="s">
        <v>1001</v>
      </c>
      <c r="D472" s="9">
        <v>358</v>
      </c>
      <c r="E472" s="10"/>
      <c r="F472" s="9"/>
    </row>
    <row r="473" spans="1:6" ht="16.5" thickTop="1" thickBot="1" x14ac:dyDescent="0.3">
      <c r="A473" s="8" t="s">
        <v>1002</v>
      </c>
      <c r="B473" s="10" t="s">
        <v>619</v>
      </c>
      <c r="C473" s="9" t="s">
        <v>620</v>
      </c>
      <c r="D473" s="9">
        <v>481</v>
      </c>
      <c r="E473" s="10"/>
      <c r="F473" s="9"/>
    </row>
    <row r="474" spans="1:6" ht="16.5" thickTop="1" thickBot="1" x14ac:dyDescent="0.3">
      <c r="A474" s="8" t="s">
        <v>1003</v>
      </c>
      <c r="B474" s="10" t="s">
        <v>1004</v>
      </c>
      <c r="C474" s="9" t="s">
        <v>68</v>
      </c>
      <c r="D474" s="9">
        <v>182</v>
      </c>
      <c r="E474" s="10"/>
      <c r="F474" s="9"/>
    </row>
    <row r="475" spans="1:6" ht="16.5" thickTop="1" thickBot="1" x14ac:dyDescent="0.3">
      <c r="A475" s="8" t="s">
        <v>1005</v>
      </c>
      <c r="B475" s="10" t="s">
        <v>1006</v>
      </c>
      <c r="C475" s="9" t="s">
        <v>1007</v>
      </c>
      <c r="D475" s="9">
        <v>218</v>
      </c>
      <c r="E475" s="10"/>
      <c r="F475" s="9"/>
    </row>
    <row r="476" spans="1:6" ht="16.5" thickTop="1" thickBot="1" x14ac:dyDescent="0.3">
      <c r="A476" s="8" t="s">
        <v>1008</v>
      </c>
      <c r="B476" s="10" t="s">
        <v>1009</v>
      </c>
      <c r="C476" s="9" t="s">
        <v>1010</v>
      </c>
      <c r="D476" s="9">
        <v>29</v>
      </c>
      <c r="E476" s="10" t="s">
        <v>1011</v>
      </c>
      <c r="F476" s="9">
        <v>1</v>
      </c>
    </row>
    <row r="477" spans="1:6" ht="16.5" thickTop="1" thickBot="1" x14ac:dyDescent="0.3">
      <c r="A477" s="8" t="s">
        <v>1012</v>
      </c>
      <c r="B477" s="10" t="s">
        <v>870</v>
      </c>
      <c r="C477" s="9" t="s">
        <v>1013</v>
      </c>
      <c r="D477" s="9">
        <v>242</v>
      </c>
      <c r="E477" s="10"/>
      <c r="F477" s="9"/>
    </row>
    <row r="478" spans="1:6" ht="24" thickTop="1" thickBot="1" x14ac:dyDescent="0.3">
      <c r="A478" s="8" t="s">
        <v>1014</v>
      </c>
      <c r="B478" s="10" t="s">
        <v>1015</v>
      </c>
      <c r="C478" s="9" t="s">
        <v>1016</v>
      </c>
      <c r="D478" s="9">
        <v>599</v>
      </c>
      <c r="E478" s="10"/>
      <c r="F478" s="9"/>
    </row>
    <row r="479" spans="1:6" ht="16.5" thickTop="1" thickBot="1" x14ac:dyDescent="0.3">
      <c r="A479" s="8" t="s">
        <v>1017</v>
      </c>
      <c r="B479" s="10"/>
      <c r="C479" s="9"/>
      <c r="D479" s="9">
        <v>3</v>
      </c>
      <c r="E479" s="10" t="s">
        <v>1018</v>
      </c>
      <c r="F479" s="9">
        <v>1</v>
      </c>
    </row>
    <row r="480" spans="1:6" ht="16.5" thickTop="1" thickBot="1" x14ac:dyDescent="0.3">
      <c r="A480" s="8" t="s">
        <v>1019</v>
      </c>
      <c r="B480" s="10"/>
      <c r="C480" s="9"/>
      <c r="D480" s="9">
        <v>9</v>
      </c>
      <c r="E480" s="10" t="s">
        <v>1020</v>
      </c>
      <c r="F480" s="9">
        <v>1</v>
      </c>
    </row>
    <row r="481" spans="1:6" ht="16.5" thickTop="1" thickBot="1" x14ac:dyDescent="0.3">
      <c r="A481" s="8" t="s">
        <v>1021</v>
      </c>
      <c r="B481" s="10"/>
      <c r="C481" s="9"/>
      <c r="D481" s="9">
        <v>2</v>
      </c>
      <c r="E481" s="10" t="s">
        <v>1022</v>
      </c>
      <c r="F481" s="9">
        <v>1</v>
      </c>
    </row>
    <row r="482" spans="1:6" ht="16.5" thickTop="1" thickBot="1" x14ac:dyDescent="0.3">
      <c r="A482" s="8" t="s">
        <v>1023</v>
      </c>
      <c r="B482" s="10" t="s">
        <v>1024</v>
      </c>
      <c r="C482" s="9" t="s">
        <v>1025</v>
      </c>
      <c r="D482" s="9">
        <v>169</v>
      </c>
      <c r="E482" s="10"/>
      <c r="F482" s="9"/>
    </row>
    <row r="483" spans="1:6" ht="16.5" thickTop="1" thickBot="1" x14ac:dyDescent="0.3">
      <c r="A483" s="8" t="s">
        <v>1026</v>
      </c>
      <c r="B483" s="10"/>
      <c r="C483" s="9"/>
      <c r="D483" s="9"/>
      <c r="E483" s="10"/>
      <c r="F483" s="9"/>
    </row>
    <row r="484" spans="1:6" ht="16.5" thickTop="1" thickBot="1" x14ac:dyDescent="0.3">
      <c r="A484" s="8" t="s">
        <v>1027</v>
      </c>
      <c r="B484" s="10" t="s">
        <v>1028</v>
      </c>
      <c r="C484" s="9" t="s">
        <v>1029</v>
      </c>
      <c r="D484" s="9">
        <v>852</v>
      </c>
      <c r="E484" s="10"/>
      <c r="F484" s="9"/>
    </row>
    <row r="485" spans="1:6" ht="16.5" thickTop="1" thickBot="1" x14ac:dyDescent="0.3">
      <c r="A485" s="8" t="s">
        <v>1030</v>
      </c>
      <c r="B485" s="10" t="s">
        <v>1031</v>
      </c>
      <c r="C485" s="9" t="s">
        <v>1032</v>
      </c>
      <c r="D485" s="9">
        <v>272</v>
      </c>
      <c r="E485" s="10"/>
      <c r="F485" s="9"/>
    </row>
    <row r="486" spans="1:6" ht="16.5" thickTop="1" thickBot="1" x14ac:dyDescent="0.3">
      <c r="A486" s="8" t="s">
        <v>1033</v>
      </c>
      <c r="B486" s="10"/>
      <c r="C486" s="9"/>
      <c r="D486" s="9"/>
      <c r="E486" s="10"/>
      <c r="F486" s="9"/>
    </row>
    <row r="487" spans="1:6" ht="16.5" thickTop="1" thickBot="1" x14ac:dyDescent="0.3">
      <c r="A487" s="8" t="s">
        <v>1034</v>
      </c>
      <c r="B487" s="10"/>
      <c r="C487" s="9"/>
      <c r="D487" s="9">
        <v>168</v>
      </c>
      <c r="E487" s="10"/>
      <c r="F487" s="9"/>
    </row>
    <row r="488" spans="1:6" ht="16.5" thickTop="1" thickBot="1" x14ac:dyDescent="0.3">
      <c r="A488" s="8" t="s">
        <v>1035</v>
      </c>
      <c r="B488" s="10" t="s">
        <v>1036</v>
      </c>
      <c r="C488" s="9" t="s">
        <v>1037</v>
      </c>
      <c r="D488" s="9">
        <v>581</v>
      </c>
      <c r="E488" s="10"/>
      <c r="F488" s="9"/>
    </row>
    <row r="489" spans="1:6" ht="16.5" thickTop="1" thickBot="1" x14ac:dyDescent="0.3">
      <c r="A489" s="8" t="s">
        <v>1038</v>
      </c>
      <c r="B489" s="10"/>
      <c r="C489" s="9"/>
      <c r="D489" s="9">
        <v>32</v>
      </c>
      <c r="E489" s="10" t="s">
        <v>1039</v>
      </c>
      <c r="F489" s="9">
        <v>1</v>
      </c>
    </row>
    <row r="490" spans="1:6" ht="16.5" thickTop="1" thickBot="1" x14ac:dyDescent="0.3">
      <c r="A490" s="8" t="s">
        <v>1040</v>
      </c>
      <c r="B490" s="10" t="s">
        <v>1041</v>
      </c>
      <c r="C490" s="9" t="s">
        <v>1042</v>
      </c>
      <c r="D490" s="9">
        <v>72</v>
      </c>
      <c r="E490" s="10"/>
      <c r="F490" s="9"/>
    </row>
    <row r="491" spans="1:6" ht="16.5" thickTop="1" thickBot="1" x14ac:dyDescent="0.3">
      <c r="A491" s="8" t="s">
        <v>1043</v>
      </c>
      <c r="B491" s="10"/>
      <c r="C491" s="9"/>
      <c r="D491" s="9">
        <v>9</v>
      </c>
      <c r="E491" s="10" t="s">
        <v>1044</v>
      </c>
      <c r="F491" s="9">
        <v>1</v>
      </c>
    </row>
    <row r="492" spans="1:6" ht="16.5" thickTop="1" thickBot="1" x14ac:dyDescent="0.3">
      <c r="A492" s="8" t="s">
        <v>1045</v>
      </c>
      <c r="B492" s="10" t="s">
        <v>1046</v>
      </c>
      <c r="C492" s="9" t="s">
        <v>1047</v>
      </c>
      <c r="D492" s="9">
        <v>152</v>
      </c>
      <c r="E492" s="10"/>
      <c r="F492" s="9"/>
    </row>
    <row r="493" spans="1:6" ht="16.5" thickTop="1" thickBot="1" x14ac:dyDescent="0.3">
      <c r="A493" s="8" t="s">
        <v>1048</v>
      </c>
      <c r="B493" s="10" t="s">
        <v>1046</v>
      </c>
      <c r="C493" s="9" t="s">
        <v>1047</v>
      </c>
      <c r="D493" s="9">
        <v>159</v>
      </c>
      <c r="E493" s="10"/>
      <c r="F493" s="9"/>
    </row>
    <row r="494" spans="1:6" ht="16.5" thickTop="1" thickBot="1" x14ac:dyDescent="0.3">
      <c r="A494" s="8" t="s">
        <v>1049</v>
      </c>
      <c r="B494" s="10" t="s">
        <v>1050</v>
      </c>
      <c r="C494" s="9" t="s">
        <v>1051</v>
      </c>
      <c r="D494" s="9">
        <v>379</v>
      </c>
      <c r="E494" s="10"/>
      <c r="F494" s="9"/>
    </row>
    <row r="495" spans="1:6" ht="16.5" thickTop="1" thickBot="1" x14ac:dyDescent="0.3">
      <c r="A495" s="8" t="s">
        <v>1052</v>
      </c>
      <c r="B495" s="10"/>
      <c r="C495" s="9"/>
      <c r="D495" s="9">
        <v>177</v>
      </c>
      <c r="E495" s="10"/>
      <c r="F495" s="9"/>
    </row>
    <row r="496" spans="1:6" ht="16.5" thickTop="1" thickBot="1" x14ac:dyDescent="0.3">
      <c r="A496" s="8" t="s">
        <v>1053</v>
      </c>
      <c r="B496" s="10"/>
      <c r="C496" s="9"/>
      <c r="D496" s="9">
        <v>26</v>
      </c>
      <c r="E496" s="10"/>
      <c r="F496" s="9"/>
    </row>
    <row r="497" spans="1:6" ht="16.5" thickTop="1" thickBot="1" x14ac:dyDescent="0.3">
      <c r="A497" s="8" t="s">
        <v>1054</v>
      </c>
      <c r="B497" s="10" t="s">
        <v>1055</v>
      </c>
      <c r="C497" s="9" t="s">
        <v>1056</v>
      </c>
      <c r="D497" s="9">
        <v>265</v>
      </c>
      <c r="E497" s="10"/>
      <c r="F497" s="9"/>
    </row>
    <row r="498" spans="1:6" ht="16.5" thickTop="1" thickBot="1" x14ac:dyDescent="0.3">
      <c r="A498" s="8" t="s">
        <v>1057</v>
      </c>
      <c r="B498" s="10"/>
      <c r="C498" s="9"/>
      <c r="D498" s="9">
        <v>161</v>
      </c>
      <c r="E498" s="10"/>
      <c r="F498" s="9"/>
    </row>
    <row r="499" spans="1:6" ht="16.5" thickTop="1" thickBot="1" x14ac:dyDescent="0.3">
      <c r="A499" s="8" t="s">
        <v>1058</v>
      </c>
      <c r="B499" s="10" t="s">
        <v>1059</v>
      </c>
      <c r="C499" s="9" t="s">
        <v>1060</v>
      </c>
      <c r="D499" s="9">
        <v>347</v>
      </c>
      <c r="E499" s="10"/>
      <c r="F499" s="9"/>
    </row>
    <row r="500" spans="1:6" ht="16.5" thickTop="1" thickBot="1" x14ac:dyDescent="0.3">
      <c r="A500" s="8" t="s">
        <v>1061</v>
      </c>
      <c r="B500" s="10" t="s">
        <v>1062</v>
      </c>
      <c r="C500" s="9" t="s">
        <v>1063</v>
      </c>
      <c r="D500" s="9">
        <v>304</v>
      </c>
      <c r="E500" s="10"/>
      <c r="F500" s="9"/>
    </row>
    <row r="501" spans="1:6" ht="16.5" thickTop="1" thickBot="1" x14ac:dyDescent="0.3">
      <c r="A501" s="8" t="s">
        <v>1064</v>
      </c>
      <c r="B501" s="10" t="s">
        <v>1065</v>
      </c>
      <c r="C501" s="9" t="s">
        <v>1066</v>
      </c>
      <c r="D501" s="9">
        <v>292</v>
      </c>
      <c r="E501" s="10"/>
      <c r="F501" s="9"/>
    </row>
    <row r="502" spans="1:6" ht="16.5" thickTop="1" thickBot="1" x14ac:dyDescent="0.3">
      <c r="A502" s="8" t="s">
        <v>1067</v>
      </c>
      <c r="B502" s="10"/>
      <c r="C502" s="9"/>
      <c r="D502" s="9">
        <v>181</v>
      </c>
      <c r="E502" s="10"/>
      <c r="F502" s="9"/>
    </row>
    <row r="503" spans="1:6" ht="16.5" thickTop="1" thickBot="1" x14ac:dyDescent="0.3">
      <c r="A503" s="8" t="s">
        <v>1068</v>
      </c>
      <c r="B503" s="10"/>
      <c r="C503" s="9"/>
      <c r="D503" s="9">
        <v>1</v>
      </c>
      <c r="E503" s="10" t="s">
        <v>1069</v>
      </c>
      <c r="F503" s="9">
        <v>1</v>
      </c>
    </row>
    <row r="504" spans="1:6" ht="16.5" thickTop="1" thickBot="1" x14ac:dyDescent="0.3">
      <c r="A504" s="8" t="s">
        <v>1070</v>
      </c>
      <c r="B504" s="10"/>
      <c r="C504" s="9"/>
      <c r="D504" s="9">
        <v>11</v>
      </c>
      <c r="E504" s="10" t="s">
        <v>1071</v>
      </c>
      <c r="F504" s="9">
        <v>1</v>
      </c>
    </row>
    <row r="505" spans="1:6" ht="16.5" thickTop="1" thickBot="1" x14ac:dyDescent="0.3">
      <c r="A505" s="8" t="s">
        <v>1072</v>
      </c>
      <c r="B505" s="10"/>
      <c r="C505" s="9"/>
      <c r="D505" s="9">
        <v>222</v>
      </c>
      <c r="E505" s="10"/>
      <c r="F505" s="9"/>
    </row>
    <row r="506" spans="1:6" ht="16.5" thickTop="1" thickBot="1" x14ac:dyDescent="0.3">
      <c r="A506" s="8" t="s">
        <v>1073</v>
      </c>
      <c r="B506" s="10"/>
      <c r="C506" s="9"/>
      <c r="D506" s="9">
        <v>247</v>
      </c>
      <c r="E506" s="10"/>
      <c r="F506" s="9"/>
    </row>
    <row r="507" spans="1:6" ht="16.5" thickTop="1" thickBot="1" x14ac:dyDescent="0.3">
      <c r="A507" s="8" t="s">
        <v>1074</v>
      </c>
      <c r="B507" s="10"/>
      <c r="C507" s="9"/>
      <c r="D507" s="9">
        <v>30</v>
      </c>
      <c r="E507" s="10"/>
      <c r="F507" s="9"/>
    </row>
    <row r="508" spans="1:6" ht="16.5" thickTop="1" thickBot="1" x14ac:dyDescent="0.3">
      <c r="A508" s="8" t="s">
        <v>1075</v>
      </c>
      <c r="B508" s="10"/>
      <c r="C508" s="9"/>
      <c r="D508" s="9">
        <v>26</v>
      </c>
      <c r="E508" s="10"/>
      <c r="F508" s="9"/>
    </row>
    <row r="509" spans="1:6" ht="16.5" thickTop="1" thickBot="1" x14ac:dyDescent="0.3">
      <c r="A509" s="8" t="s">
        <v>1076</v>
      </c>
      <c r="B509" s="10"/>
      <c r="C509" s="9"/>
      <c r="D509" s="9">
        <v>73</v>
      </c>
      <c r="E509" s="10"/>
      <c r="F509" s="9"/>
    </row>
    <row r="510" spans="1:6" ht="24" thickTop="1" thickBot="1" x14ac:dyDescent="0.3">
      <c r="A510" s="8" t="s">
        <v>1077</v>
      </c>
      <c r="B510" s="10" t="s">
        <v>1078</v>
      </c>
      <c r="C510" s="9" t="s">
        <v>1079</v>
      </c>
      <c r="D510" s="9">
        <v>333</v>
      </c>
      <c r="E510" s="10"/>
      <c r="F510" s="9"/>
    </row>
    <row r="511" spans="1:6" ht="16.5" thickTop="1" thickBot="1" x14ac:dyDescent="0.3">
      <c r="A511" s="8" t="s">
        <v>1080</v>
      </c>
      <c r="B511" s="10" t="s">
        <v>1081</v>
      </c>
      <c r="C511" s="9" t="s">
        <v>1082</v>
      </c>
      <c r="D511" s="9">
        <v>471</v>
      </c>
      <c r="E511" s="10"/>
      <c r="F511" s="9"/>
    </row>
    <row r="512" spans="1:6" ht="16.5" thickTop="1" thickBot="1" x14ac:dyDescent="0.3">
      <c r="A512" s="8" t="s">
        <v>1083</v>
      </c>
      <c r="B512" s="10"/>
      <c r="C512" s="9"/>
      <c r="D512" s="9">
        <v>45</v>
      </c>
      <c r="E512" s="10" t="s">
        <v>1084</v>
      </c>
      <c r="F512" s="9">
        <v>1</v>
      </c>
    </row>
    <row r="513" spans="1:6" ht="16.5" thickTop="1" thickBot="1" x14ac:dyDescent="0.3">
      <c r="A513" s="8" t="s">
        <v>1085</v>
      </c>
      <c r="B513" s="10"/>
      <c r="C513" s="9"/>
      <c r="D513" s="9">
        <v>2</v>
      </c>
      <c r="E513" s="10" t="s">
        <v>1086</v>
      </c>
      <c r="F513" s="9">
        <v>1</v>
      </c>
    </row>
    <row r="514" spans="1:6" ht="16.5" thickTop="1" thickBot="1" x14ac:dyDescent="0.3">
      <c r="A514" s="8" t="s">
        <v>1087</v>
      </c>
      <c r="B514" s="10"/>
      <c r="C514" s="9"/>
      <c r="D514" s="9">
        <v>8</v>
      </c>
      <c r="E514" s="10" t="s">
        <v>1088</v>
      </c>
      <c r="F514" s="9">
        <v>1</v>
      </c>
    </row>
    <row r="515" spans="1:6" ht="16.5" thickTop="1" thickBot="1" x14ac:dyDescent="0.3">
      <c r="A515" s="8" t="s">
        <v>1089</v>
      </c>
      <c r="B515" s="10"/>
      <c r="C515" s="9"/>
      <c r="D515" s="9"/>
      <c r="E515" s="10"/>
      <c r="F515" s="9"/>
    </row>
    <row r="516" spans="1:6" ht="16.5" thickTop="1" thickBot="1" x14ac:dyDescent="0.3">
      <c r="A516" s="8" t="s">
        <v>1090</v>
      </c>
      <c r="B516" s="10" t="s">
        <v>1091</v>
      </c>
      <c r="C516" s="9" t="s">
        <v>1092</v>
      </c>
      <c r="D516" s="9">
        <v>218</v>
      </c>
      <c r="E516" s="10"/>
      <c r="F516" s="9"/>
    </row>
    <row r="517" spans="1:6" ht="16.5" thickTop="1" thickBot="1" x14ac:dyDescent="0.3">
      <c r="A517" s="8" t="s">
        <v>1093</v>
      </c>
      <c r="B517" s="10" t="s">
        <v>1094</v>
      </c>
      <c r="C517" s="9" t="s">
        <v>1095</v>
      </c>
      <c r="D517" s="9">
        <v>143</v>
      </c>
      <c r="E517" s="10"/>
      <c r="F517" s="9"/>
    </row>
    <row r="518" spans="1:6" ht="16.5" thickTop="1" thickBot="1" x14ac:dyDescent="0.3">
      <c r="A518" s="8" t="s">
        <v>1096</v>
      </c>
      <c r="B518" s="10" t="s">
        <v>1097</v>
      </c>
      <c r="C518" s="9" t="s">
        <v>1098</v>
      </c>
      <c r="D518" s="9">
        <v>157</v>
      </c>
      <c r="E518" s="10"/>
      <c r="F518" s="9"/>
    </row>
    <row r="519" spans="1:6" ht="16.5" thickTop="1" thickBot="1" x14ac:dyDescent="0.3">
      <c r="A519" s="8" t="s">
        <v>1099</v>
      </c>
      <c r="B519" s="10"/>
      <c r="C519" s="9"/>
      <c r="D519" s="9">
        <v>84</v>
      </c>
      <c r="E519" s="10"/>
      <c r="F519" s="9"/>
    </row>
    <row r="520" spans="1:6" ht="16.5" thickTop="1" thickBot="1" x14ac:dyDescent="0.3">
      <c r="A520" s="8" t="s">
        <v>1100</v>
      </c>
      <c r="B520" s="10"/>
      <c r="C520" s="9"/>
      <c r="D520" s="9">
        <v>12</v>
      </c>
      <c r="E520" s="10" t="s">
        <v>1101</v>
      </c>
      <c r="F520" s="9">
        <v>7</v>
      </c>
    </row>
    <row r="521" spans="1:6" ht="16.5" thickTop="1" thickBot="1" x14ac:dyDescent="0.3">
      <c r="A521" s="8" t="s">
        <v>1102</v>
      </c>
      <c r="B521" s="10" t="s">
        <v>1103</v>
      </c>
      <c r="C521" s="9" t="s">
        <v>1104</v>
      </c>
      <c r="D521" s="9">
        <v>278</v>
      </c>
      <c r="E521" s="10"/>
      <c r="F521" s="9"/>
    </row>
    <row r="522" spans="1:6" ht="16.5" thickTop="1" thickBot="1" x14ac:dyDescent="0.3">
      <c r="A522" s="8" t="s">
        <v>1105</v>
      </c>
      <c r="B522" s="10"/>
      <c r="C522" s="9"/>
      <c r="D522" s="9">
        <v>53</v>
      </c>
      <c r="E522" s="10"/>
      <c r="F522" s="9"/>
    </row>
    <row r="523" spans="1:6" ht="16.5" thickTop="1" thickBot="1" x14ac:dyDescent="0.3">
      <c r="A523" s="8" t="s">
        <v>1106</v>
      </c>
      <c r="B523" s="10"/>
      <c r="C523" s="9"/>
      <c r="D523" s="9">
        <v>111</v>
      </c>
      <c r="E523" s="10"/>
      <c r="F523" s="9"/>
    </row>
    <row r="524" spans="1:6" ht="16.5" thickTop="1" thickBot="1" x14ac:dyDescent="0.3">
      <c r="A524" s="8" t="s">
        <v>1107</v>
      </c>
      <c r="B524" s="10" t="s">
        <v>1108</v>
      </c>
      <c r="C524" s="9" t="s">
        <v>1109</v>
      </c>
      <c r="D524" s="9">
        <v>179</v>
      </c>
      <c r="E524" s="10"/>
      <c r="F524" s="9"/>
    </row>
    <row r="525" spans="1:6" ht="16.5" thickTop="1" thickBot="1" x14ac:dyDescent="0.3">
      <c r="A525" s="8" t="s">
        <v>1110</v>
      </c>
      <c r="B525" s="10"/>
      <c r="C525" s="9"/>
      <c r="D525" s="9">
        <v>17</v>
      </c>
      <c r="E525" s="10" t="s">
        <v>1111</v>
      </c>
      <c r="F525" s="9">
        <v>4</v>
      </c>
    </row>
    <row r="526" spans="1:6" ht="16.5" thickTop="1" thickBot="1" x14ac:dyDescent="0.3">
      <c r="A526" s="8" t="s">
        <v>1112</v>
      </c>
      <c r="B526" s="10"/>
      <c r="C526" s="9"/>
      <c r="D526" s="9">
        <v>11</v>
      </c>
      <c r="E526" s="10" t="s">
        <v>1113</v>
      </c>
      <c r="F526" s="9">
        <v>1</v>
      </c>
    </row>
    <row r="527" spans="1:6" ht="16.5" thickTop="1" thickBot="1" x14ac:dyDescent="0.3">
      <c r="A527" s="8" t="s">
        <v>1114</v>
      </c>
      <c r="B527" s="10" t="s">
        <v>1115</v>
      </c>
      <c r="C527" s="9" t="s">
        <v>1116</v>
      </c>
      <c r="D527" s="9">
        <v>144</v>
      </c>
      <c r="E527" s="10"/>
      <c r="F527" s="9"/>
    </row>
    <row r="528" spans="1:6" ht="16.5" thickTop="1" thickBot="1" x14ac:dyDescent="0.3">
      <c r="A528" s="8" t="s">
        <v>1117</v>
      </c>
      <c r="B528" s="10"/>
      <c r="C528" s="9"/>
      <c r="D528" s="9">
        <v>11</v>
      </c>
      <c r="E528" s="10" t="s">
        <v>1118</v>
      </c>
      <c r="F528" s="9">
        <v>1</v>
      </c>
    </row>
    <row r="529" spans="1:6" ht="16.5" thickTop="1" thickBot="1" x14ac:dyDescent="0.3">
      <c r="A529" s="8" t="s">
        <v>1119</v>
      </c>
      <c r="B529" s="10" t="s">
        <v>1120</v>
      </c>
      <c r="C529" s="9" t="s">
        <v>1121</v>
      </c>
      <c r="D529" s="9">
        <v>30</v>
      </c>
      <c r="E529" s="10"/>
      <c r="F529" s="9"/>
    </row>
    <row r="530" spans="1:6" ht="16.5" thickTop="1" thickBot="1" x14ac:dyDescent="0.3">
      <c r="A530" s="8" t="s">
        <v>1122</v>
      </c>
      <c r="B530" s="10"/>
      <c r="C530" s="9"/>
      <c r="D530" s="9">
        <v>11</v>
      </c>
      <c r="E530" s="10" t="s">
        <v>1123</v>
      </c>
      <c r="F530" s="9">
        <v>1</v>
      </c>
    </row>
    <row r="531" spans="1:6" ht="16.5" thickTop="1" thickBot="1" x14ac:dyDescent="0.3">
      <c r="A531" s="8" t="s">
        <v>1124</v>
      </c>
      <c r="B531" s="10"/>
      <c r="C531" s="9"/>
      <c r="D531" s="9">
        <v>48</v>
      </c>
      <c r="E531" s="10" t="s">
        <v>1125</v>
      </c>
      <c r="F531" s="9">
        <v>1</v>
      </c>
    </row>
    <row r="532" spans="1:6" ht="16.5" thickTop="1" thickBot="1" x14ac:dyDescent="0.3">
      <c r="A532" s="8" t="s">
        <v>1126</v>
      </c>
      <c r="B532" s="10"/>
      <c r="C532" s="9"/>
      <c r="D532" s="9">
        <v>25</v>
      </c>
      <c r="E532" s="10" t="s">
        <v>1127</v>
      </c>
      <c r="F532" s="9">
        <v>1</v>
      </c>
    </row>
    <row r="533" spans="1:6" ht="16.5" thickTop="1" thickBot="1" x14ac:dyDescent="0.3">
      <c r="A533" s="8" t="s">
        <v>1128</v>
      </c>
      <c r="B533" s="10" t="s">
        <v>1129</v>
      </c>
      <c r="C533" s="9" t="s">
        <v>1130</v>
      </c>
      <c r="D533" s="9">
        <v>524</v>
      </c>
      <c r="E533" s="10"/>
      <c r="F533" s="9"/>
    </row>
    <row r="534" spans="1:6" ht="16.5" thickTop="1" thickBot="1" x14ac:dyDescent="0.3">
      <c r="A534" s="8" t="s">
        <v>1131</v>
      </c>
      <c r="B534" s="10"/>
      <c r="C534" s="9"/>
      <c r="D534" s="9">
        <v>17</v>
      </c>
      <c r="E534" s="10" t="s">
        <v>1132</v>
      </c>
      <c r="F534" s="9">
        <v>1</v>
      </c>
    </row>
    <row r="535" spans="1:6" ht="16.5" thickTop="1" thickBot="1" x14ac:dyDescent="0.3">
      <c r="A535" s="8" t="s">
        <v>1133</v>
      </c>
      <c r="B535" s="10"/>
      <c r="C535" s="9"/>
      <c r="D535" s="9">
        <v>13</v>
      </c>
      <c r="E535" s="10" t="s">
        <v>1134</v>
      </c>
      <c r="F535" s="9">
        <v>1</v>
      </c>
    </row>
    <row r="536" spans="1:6" ht="16.5" thickTop="1" thickBot="1" x14ac:dyDescent="0.3">
      <c r="A536" s="8" t="s">
        <v>1135</v>
      </c>
      <c r="B536" s="10" t="s">
        <v>1136</v>
      </c>
      <c r="C536" s="9" t="s">
        <v>1137</v>
      </c>
      <c r="D536" s="9">
        <v>224</v>
      </c>
      <c r="E536" s="10"/>
      <c r="F536" s="9"/>
    </row>
    <row r="537" spans="1:6" ht="16.5" thickTop="1" thickBot="1" x14ac:dyDescent="0.3">
      <c r="A537" s="8" t="s">
        <v>1138</v>
      </c>
      <c r="B537" s="10"/>
      <c r="C537" s="9"/>
      <c r="D537" s="9">
        <v>3</v>
      </c>
      <c r="E537" s="10" t="s">
        <v>799</v>
      </c>
      <c r="F537" s="9">
        <v>1</v>
      </c>
    </row>
    <row r="538" spans="1:6" ht="16.5" thickTop="1" thickBot="1" x14ac:dyDescent="0.3">
      <c r="A538" s="8" t="s">
        <v>1139</v>
      </c>
      <c r="B538" s="10"/>
      <c r="C538" s="9"/>
      <c r="D538" s="9">
        <v>76</v>
      </c>
      <c r="E538" s="10"/>
      <c r="F538" s="9"/>
    </row>
    <row r="539" spans="1:6" ht="16.5" thickTop="1" thickBot="1" x14ac:dyDescent="0.3">
      <c r="A539" s="8" t="s">
        <v>1140</v>
      </c>
      <c r="B539" s="10" t="s">
        <v>1141</v>
      </c>
      <c r="C539" s="9" t="s">
        <v>1142</v>
      </c>
      <c r="D539" s="9">
        <v>75</v>
      </c>
      <c r="E539" s="10" t="s">
        <v>1143</v>
      </c>
      <c r="F539" s="9">
        <v>1</v>
      </c>
    </row>
    <row r="540" spans="1:6" ht="16.5" thickTop="1" thickBot="1" x14ac:dyDescent="0.3">
      <c r="A540" s="8" t="s">
        <v>1144</v>
      </c>
      <c r="B540" s="10" t="s">
        <v>1143</v>
      </c>
      <c r="C540" s="9" t="s">
        <v>1145</v>
      </c>
      <c r="D540" s="9">
        <v>189</v>
      </c>
      <c r="E540" s="10"/>
      <c r="F540" s="9"/>
    </row>
    <row r="541" spans="1:6" ht="16.5" thickTop="1" thickBot="1" x14ac:dyDescent="0.3">
      <c r="A541" s="8" t="s">
        <v>1146</v>
      </c>
      <c r="B541" s="10"/>
      <c r="C541" s="9"/>
      <c r="D541" s="9">
        <v>27</v>
      </c>
      <c r="E541" s="10" t="s">
        <v>1147</v>
      </c>
      <c r="F541" s="9">
        <v>1</v>
      </c>
    </row>
    <row r="542" spans="1:6" ht="16.5" thickTop="1" thickBot="1" x14ac:dyDescent="0.3">
      <c r="A542" s="8" t="s">
        <v>1148</v>
      </c>
      <c r="B542" s="10" t="s">
        <v>1149</v>
      </c>
      <c r="C542" s="9" t="s">
        <v>1150</v>
      </c>
      <c r="D542" s="9">
        <v>261</v>
      </c>
      <c r="E542" s="10"/>
      <c r="F542" s="9"/>
    </row>
    <row r="543" spans="1:6" ht="16.5" thickTop="1" thickBot="1" x14ac:dyDescent="0.3">
      <c r="A543" s="8" t="s">
        <v>1151</v>
      </c>
      <c r="B543" s="10"/>
      <c r="C543" s="9"/>
      <c r="D543" s="9">
        <v>90</v>
      </c>
      <c r="E543" s="10"/>
      <c r="F543" s="9"/>
    </row>
    <row r="544" spans="1:6" ht="16.5" thickTop="1" thickBot="1" x14ac:dyDescent="0.3">
      <c r="A544" s="8" t="s">
        <v>1152</v>
      </c>
      <c r="B544" s="10"/>
      <c r="C544" s="9"/>
      <c r="D544" s="9">
        <v>10</v>
      </c>
      <c r="E544" s="10" t="s">
        <v>1153</v>
      </c>
      <c r="F544" s="9">
        <v>2</v>
      </c>
    </row>
    <row r="545" spans="1:6" ht="16.5" thickTop="1" thickBot="1" x14ac:dyDescent="0.3">
      <c r="A545" s="8" t="s">
        <v>1154</v>
      </c>
      <c r="B545" s="10"/>
      <c r="C545" s="9"/>
      <c r="D545" s="9">
        <v>119</v>
      </c>
      <c r="E545" s="10"/>
      <c r="F545" s="9"/>
    </row>
    <row r="546" spans="1:6" ht="16.5" thickTop="1" thickBot="1" x14ac:dyDescent="0.3">
      <c r="A546" s="8" t="s">
        <v>1155</v>
      </c>
      <c r="B546" s="10"/>
      <c r="C546" s="9"/>
      <c r="D546" s="9">
        <v>109</v>
      </c>
      <c r="E546" s="10"/>
      <c r="F546" s="9"/>
    </row>
    <row r="547" spans="1:6" ht="16.5" thickTop="1" thickBot="1" x14ac:dyDescent="0.3">
      <c r="A547" s="8" t="s">
        <v>1156</v>
      </c>
      <c r="B547" s="10"/>
      <c r="C547" s="9"/>
      <c r="D547" s="9">
        <v>28</v>
      </c>
      <c r="E547" s="10" t="s">
        <v>1157</v>
      </c>
      <c r="F547" s="9">
        <v>1</v>
      </c>
    </row>
    <row r="548" spans="1:6" ht="16.5" thickTop="1" thickBot="1" x14ac:dyDescent="0.3">
      <c r="A548" s="8" t="s">
        <v>1158</v>
      </c>
      <c r="B548" s="10"/>
      <c r="C548" s="9"/>
      <c r="D548" s="9">
        <v>285</v>
      </c>
      <c r="E548" s="10"/>
      <c r="F548" s="9"/>
    </row>
    <row r="549" spans="1:6" ht="16.5" thickTop="1" thickBot="1" x14ac:dyDescent="0.3">
      <c r="A549" s="8" t="s">
        <v>1159</v>
      </c>
      <c r="B549" s="10"/>
      <c r="C549" s="9"/>
      <c r="D549" s="9">
        <v>300</v>
      </c>
      <c r="E549" s="10"/>
      <c r="F549" s="9"/>
    </row>
    <row r="550" spans="1:6" ht="16.5" thickTop="1" thickBot="1" x14ac:dyDescent="0.3">
      <c r="A550" s="8" t="s">
        <v>1160</v>
      </c>
      <c r="B550" s="10" t="s">
        <v>1161</v>
      </c>
      <c r="C550" s="9" t="s">
        <v>1162</v>
      </c>
      <c r="D550" s="9">
        <v>10</v>
      </c>
      <c r="E550" s="10"/>
      <c r="F550" s="9"/>
    </row>
    <row r="551" spans="1:6" ht="16.5" thickTop="1" thickBot="1" x14ac:dyDescent="0.3">
      <c r="A551" s="8" t="s">
        <v>1163</v>
      </c>
      <c r="B551" s="10" t="s">
        <v>1164</v>
      </c>
      <c r="C551" s="9" t="s">
        <v>1165</v>
      </c>
      <c r="D551" s="9">
        <v>65</v>
      </c>
      <c r="E551" s="10"/>
      <c r="F551" s="9"/>
    </row>
    <row r="552" spans="1:6" ht="16.5" thickTop="1" thickBot="1" x14ac:dyDescent="0.3">
      <c r="A552" s="8" t="s">
        <v>1166</v>
      </c>
      <c r="B552" s="10"/>
      <c r="C552" s="9"/>
      <c r="D552" s="9"/>
      <c r="E552" s="10"/>
      <c r="F552" s="9"/>
    </row>
    <row r="553" spans="1:6" ht="16.5" thickTop="1" thickBot="1" x14ac:dyDescent="0.3">
      <c r="A553" s="8" t="s">
        <v>1167</v>
      </c>
      <c r="B553" s="10" t="s">
        <v>1168</v>
      </c>
      <c r="C553" s="9" t="s">
        <v>1169</v>
      </c>
      <c r="D553" s="9">
        <v>456</v>
      </c>
      <c r="E553" s="10"/>
      <c r="F553" s="9"/>
    </row>
    <row r="554" spans="1:6" ht="16.5" thickTop="1" thickBot="1" x14ac:dyDescent="0.3">
      <c r="A554" s="8" t="s">
        <v>1170</v>
      </c>
      <c r="B554" s="10" t="s">
        <v>1171</v>
      </c>
      <c r="C554" s="9" t="s">
        <v>1172</v>
      </c>
      <c r="D554" s="9">
        <v>158</v>
      </c>
      <c r="E554" s="10"/>
      <c r="F554" s="9"/>
    </row>
    <row r="555" spans="1:6" ht="16.5" thickTop="1" thickBot="1" x14ac:dyDescent="0.3">
      <c r="A555" s="8" t="s">
        <v>1173</v>
      </c>
      <c r="B555" s="10"/>
      <c r="C555" s="9"/>
      <c r="D555" s="9">
        <v>99</v>
      </c>
      <c r="E555" s="10" t="s">
        <v>1174</v>
      </c>
      <c r="F555" s="9">
        <v>9</v>
      </c>
    </row>
    <row r="556" spans="1:6" ht="16.5" thickTop="1" thickBot="1" x14ac:dyDescent="0.3">
      <c r="A556" s="8" t="s">
        <v>1175</v>
      </c>
      <c r="B556" s="10"/>
      <c r="C556" s="9"/>
      <c r="D556" s="9"/>
      <c r="E556" s="10"/>
      <c r="F556" s="9"/>
    </row>
    <row r="557" spans="1:6" ht="16.5" thickTop="1" thickBot="1" x14ac:dyDescent="0.3">
      <c r="A557" s="8" t="s">
        <v>1176</v>
      </c>
      <c r="B557" s="10"/>
      <c r="C557" s="9"/>
      <c r="D557" s="9"/>
      <c r="E557" s="10"/>
      <c r="F557" s="9"/>
    </row>
    <row r="558" spans="1:6" ht="16.5" thickTop="1" thickBot="1" x14ac:dyDescent="0.3">
      <c r="A558" s="8" t="s">
        <v>1177</v>
      </c>
      <c r="B558" s="10" t="s">
        <v>1178</v>
      </c>
      <c r="C558" s="9" t="s">
        <v>1179</v>
      </c>
      <c r="D558" s="9">
        <v>335</v>
      </c>
      <c r="E558" s="10"/>
      <c r="F558" s="9"/>
    </row>
    <row r="559" spans="1:6" ht="16.5" thickTop="1" thickBot="1" x14ac:dyDescent="0.3">
      <c r="A559" s="8" t="s">
        <v>1180</v>
      </c>
      <c r="B559" s="10" t="s">
        <v>1181</v>
      </c>
      <c r="C559" s="9" t="s">
        <v>1182</v>
      </c>
      <c r="D559" s="9">
        <v>140</v>
      </c>
      <c r="E559" s="10"/>
      <c r="F559" s="9"/>
    </row>
    <row r="560" spans="1:6" ht="16.5" thickTop="1" thickBot="1" x14ac:dyDescent="0.3">
      <c r="A560" s="8" t="s">
        <v>1183</v>
      </c>
      <c r="B560" s="10"/>
      <c r="C560" s="9"/>
      <c r="D560" s="9">
        <v>4</v>
      </c>
      <c r="E560" s="10" t="s">
        <v>311</v>
      </c>
      <c r="F560" s="9">
        <v>1</v>
      </c>
    </row>
    <row r="561" spans="1:6" ht="16.5" thickTop="1" thickBot="1" x14ac:dyDescent="0.3">
      <c r="A561" s="8" t="s">
        <v>1184</v>
      </c>
      <c r="B561" s="10" t="s">
        <v>1185</v>
      </c>
      <c r="C561" s="9" t="s">
        <v>1186</v>
      </c>
      <c r="D561" s="9">
        <v>170</v>
      </c>
      <c r="E561" s="10"/>
      <c r="F561" s="9"/>
    </row>
    <row r="562" spans="1:6" ht="16.5" thickTop="1" thickBot="1" x14ac:dyDescent="0.3">
      <c r="A562" s="8" t="s">
        <v>1187</v>
      </c>
      <c r="B562" s="10"/>
      <c r="C562" s="9"/>
      <c r="D562" s="9"/>
      <c r="E562" s="10"/>
      <c r="F562" s="9"/>
    </row>
    <row r="563" spans="1:6" ht="16.5" thickTop="1" thickBot="1" x14ac:dyDescent="0.3">
      <c r="A563" s="8" t="s">
        <v>1188</v>
      </c>
      <c r="B563" s="10"/>
      <c r="C563" s="9"/>
      <c r="D563" s="9">
        <v>12</v>
      </c>
      <c r="E563" s="10" t="s">
        <v>1189</v>
      </c>
      <c r="F563" s="9">
        <v>1</v>
      </c>
    </row>
    <row r="564" spans="1:6" ht="16.5" thickTop="1" thickBot="1" x14ac:dyDescent="0.3">
      <c r="A564" s="8" t="s">
        <v>1190</v>
      </c>
      <c r="B564" s="10" t="s">
        <v>1191</v>
      </c>
      <c r="C564" s="9" t="s">
        <v>1192</v>
      </c>
      <c r="D564" s="9">
        <v>363</v>
      </c>
      <c r="E564" s="10"/>
      <c r="F564" s="9"/>
    </row>
    <row r="565" spans="1:6" ht="16.5" thickTop="1" thickBot="1" x14ac:dyDescent="0.3">
      <c r="A565" s="8" t="s">
        <v>1193</v>
      </c>
      <c r="B565" s="10"/>
      <c r="C565" s="9"/>
      <c r="D565" s="9">
        <v>202</v>
      </c>
      <c r="E565" s="10"/>
      <c r="F565" s="9"/>
    </row>
    <row r="566" spans="1:6" ht="16.5" thickTop="1" thickBot="1" x14ac:dyDescent="0.3">
      <c r="A566" s="8" t="s">
        <v>1194</v>
      </c>
      <c r="B566" s="10"/>
      <c r="C566" s="9"/>
      <c r="D566" s="9">
        <v>61</v>
      </c>
      <c r="E566" s="10"/>
      <c r="F566" s="9"/>
    </row>
    <row r="567" spans="1:6" ht="24" thickTop="1" thickBot="1" x14ac:dyDescent="0.3">
      <c r="A567" s="8" t="s">
        <v>1195</v>
      </c>
      <c r="B567" s="10" t="s">
        <v>1196</v>
      </c>
      <c r="C567" s="9" t="s">
        <v>1197</v>
      </c>
      <c r="D567" s="9">
        <v>332</v>
      </c>
      <c r="E567" s="10"/>
      <c r="F567" s="9"/>
    </row>
    <row r="568" spans="1:6" ht="16.5" thickTop="1" thickBot="1" x14ac:dyDescent="0.3">
      <c r="A568" s="8" t="s">
        <v>1198</v>
      </c>
      <c r="B568" s="10"/>
      <c r="C568" s="9"/>
      <c r="D568" s="9"/>
      <c r="E568" s="10"/>
      <c r="F568" s="9"/>
    </row>
    <row r="569" spans="1:6" ht="16.5" thickTop="1" thickBot="1" x14ac:dyDescent="0.3">
      <c r="A569" s="8" t="s">
        <v>1199</v>
      </c>
      <c r="B569" s="10"/>
      <c r="C569" s="9"/>
      <c r="D569" s="9">
        <v>11</v>
      </c>
      <c r="E569" s="10"/>
      <c r="F569" s="9"/>
    </row>
    <row r="570" spans="1:6" ht="16.5" thickTop="1" thickBot="1" x14ac:dyDescent="0.3">
      <c r="A570" s="8" t="s">
        <v>1200</v>
      </c>
      <c r="B570" s="10"/>
      <c r="C570" s="9"/>
      <c r="D570" s="9">
        <v>122</v>
      </c>
      <c r="E570" s="10"/>
      <c r="F570" s="9"/>
    </row>
    <row r="571" spans="1:6" ht="16.5" thickTop="1" thickBot="1" x14ac:dyDescent="0.3">
      <c r="A571" s="8" t="s">
        <v>1201</v>
      </c>
      <c r="B571" s="10"/>
      <c r="C571" s="9"/>
      <c r="D571" s="9"/>
      <c r="E571" s="10"/>
      <c r="F571" s="9"/>
    </row>
    <row r="572" spans="1:6" ht="16.5" thickTop="1" thickBot="1" x14ac:dyDescent="0.3">
      <c r="A572" s="8" t="s">
        <v>1202</v>
      </c>
      <c r="B572" s="10" t="s">
        <v>1203</v>
      </c>
      <c r="C572" s="9" t="s">
        <v>1204</v>
      </c>
      <c r="D572" s="9">
        <v>351</v>
      </c>
      <c r="E572" s="10"/>
      <c r="F572" s="9"/>
    </row>
    <row r="573" spans="1:6" ht="16.5" thickTop="1" thickBot="1" x14ac:dyDescent="0.3">
      <c r="A573" s="8" t="s">
        <v>1205</v>
      </c>
      <c r="B573" s="10"/>
      <c r="C573" s="9"/>
      <c r="D573" s="9">
        <v>442</v>
      </c>
      <c r="E573" s="10"/>
      <c r="F573" s="9"/>
    </row>
    <row r="574" spans="1:6" ht="16.5" thickTop="1" thickBot="1" x14ac:dyDescent="0.3">
      <c r="A574" s="8" t="s">
        <v>1206</v>
      </c>
      <c r="B574" s="10"/>
      <c r="C574" s="9"/>
      <c r="D574" s="9">
        <v>3</v>
      </c>
      <c r="E574" s="10" t="s">
        <v>1207</v>
      </c>
      <c r="F574" s="9">
        <v>1</v>
      </c>
    </row>
    <row r="575" spans="1:6" ht="16.5" thickTop="1" thickBot="1" x14ac:dyDescent="0.3">
      <c r="A575" s="8" t="s">
        <v>1208</v>
      </c>
      <c r="B575" s="10"/>
      <c r="C575" s="9"/>
      <c r="D575" s="9"/>
      <c r="E575" s="10"/>
      <c r="F575" s="9"/>
    </row>
    <row r="576" spans="1:6" ht="16.5" thickTop="1" thickBot="1" x14ac:dyDescent="0.3">
      <c r="A576" s="8" t="s">
        <v>1209</v>
      </c>
      <c r="B576" s="10"/>
      <c r="C576" s="9"/>
      <c r="D576" s="9">
        <v>1</v>
      </c>
      <c r="E576" s="10" t="s">
        <v>99</v>
      </c>
      <c r="F576" s="9">
        <v>1</v>
      </c>
    </row>
    <row r="577" spans="1:6" ht="16.5" thickTop="1" thickBot="1" x14ac:dyDescent="0.3">
      <c r="A577" s="8" t="s">
        <v>1210</v>
      </c>
      <c r="B577" s="10"/>
      <c r="C577" s="9"/>
      <c r="D577" s="9">
        <v>351</v>
      </c>
      <c r="E577" s="10"/>
      <c r="F577" s="9"/>
    </row>
    <row r="578" spans="1:6" ht="16.5" thickTop="1" thickBot="1" x14ac:dyDescent="0.3">
      <c r="A578" s="8" t="s">
        <v>1211</v>
      </c>
      <c r="B578" s="10"/>
      <c r="C578" s="9"/>
      <c r="D578" s="9">
        <v>81</v>
      </c>
      <c r="E578" s="10"/>
      <c r="F578" s="9"/>
    </row>
    <row r="579" spans="1:6" ht="16.5" thickTop="1" thickBot="1" x14ac:dyDescent="0.3">
      <c r="A579" s="8" t="s">
        <v>1212</v>
      </c>
      <c r="B579" s="10" t="s">
        <v>1213</v>
      </c>
      <c r="C579" s="9" t="s">
        <v>1214</v>
      </c>
      <c r="D579" s="9">
        <v>129</v>
      </c>
      <c r="E579" s="10"/>
      <c r="F579" s="9"/>
    </row>
    <row r="580" spans="1:6" ht="16.5" thickTop="1" thickBot="1" x14ac:dyDescent="0.3">
      <c r="A580" s="8" t="s">
        <v>1215</v>
      </c>
      <c r="B580" s="10" t="s">
        <v>1216</v>
      </c>
      <c r="C580" s="9" t="s">
        <v>1217</v>
      </c>
      <c r="D580" s="9">
        <v>217</v>
      </c>
      <c r="E580" s="10"/>
      <c r="F580" s="9"/>
    </row>
    <row r="581" spans="1:6" ht="16.5" thickTop="1" thickBot="1" x14ac:dyDescent="0.3">
      <c r="A581" s="8" t="s">
        <v>1218</v>
      </c>
      <c r="B581" s="10" t="s">
        <v>1219</v>
      </c>
      <c r="C581" s="9" t="s">
        <v>1220</v>
      </c>
      <c r="D581" s="9">
        <v>109</v>
      </c>
      <c r="E581" s="10"/>
      <c r="F581" s="9"/>
    </row>
    <row r="582" spans="1:6" ht="16.5" thickTop="1" thickBot="1" x14ac:dyDescent="0.3">
      <c r="A582" s="8" t="s">
        <v>1221</v>
      </c>
      <c r="B582" s="10"/>
      <c r="C582" s="9"/>
      <c r="D582" s="9">
        <v>102</v>
      </c>
      <c r="E582" s="10"/>
      <c r="F582" s="9"/>
    </row>
    <row r="583" spans="1:6" ht="16.5" thickTop="1" thickBot="1" x14ac:dyDescent="0.3">
      <c r="A583" s="8" t="s">
        <v>1222</v>
      </c>
      <c r="B583" s="10" t="s">
        <v>1223</v>
      </c>
      <c r="C583" s="9" t="s">
        <v>1224</v>
      </c>
      <c r="D583" s="9">
        <v>231</v>
      </c>
      <c r="E583" s="10"/>
      <c r="F583" s="9"/>
    </row>
    <row r="584" spans="1:6" ht="16.5" thickTop="1" thickBot="1" x14ac:dyDescent="0.3">
      <c r="A584" s="8" t="s">
        <v>1225</v>
      </c>
      <c r="B584" s="10"/>
      <c r="C584" s="9"/>
      <c r="D584" s="9">
        <v>143</v>
      </c>
      <c r="E584" s="10"/>
      <c r="F584" s="9"/>
    </row>
    <row r="585" spans="1:6" ht="16.5" thickTop="1" thickBot="1" x14ac:dyDescent="0.3">
      <c r="A585" s="8" t="s">
        <v>1226</v>
      </c>
      <c r="B585" s="10"/>
      <c r="C585" s="9"/>
      <c r="D585" s="9"/>
      <c r="E585" s="10"/>
      <c r="F585" s="9"/>
    </row>
    <row r="586" spans="1:6" ht="24" thickTop="1" thickBot="1" x14ac:dyDescent="0.3">
      <c r="A586" s="8" t="s">
        <v>1227</v>
      </c>
      <c r="B586" s="10" t="s">
        <v>1228</v>
      </c>
      <c r="C586" s="9" t="s">
        <v>1229</v>
      </c>
      <c r="D586" s="9">
        <v>706</v>
      </c>
      <c r="E586" s="10"/>
      <c r="F586" s="9"/>
    </row>
    <row r="587" spans="1:6" ht="16.5" thickTop="1" thickBot="1" x14ac:dyDescent="0.3">
      <c r="A587" s="8" t="s">
        <v>1230</v>
      </c>
      <c r="B587" s="10"/>
      <c r="C587" s="9"/>
      <c r="D587" s="9">
        <v>27</v>
      </c>
      <c r="E587" s="10"/>
      <c r="F587" s="9"/>
    </row>
    <row r="588" spans="1:6" ht="16.5" thickTop="1" thickBot="1" x14ac:dyDescent="0.3">
      <c r="A588" s="8" t="s">
        <v>1231</v>
      </c>
      <c r="B588" s="10" t="s">
        <v>1232</v>
      </c>
      <c r="C588" s="9" t="s">
        <v>1233</v>
      </c>
      <c r="D588" s="9">
        <v>77</v>
      </c>
      <c r="E588" s="10"/>
      <c r="F588" s="9"/>
    </row>
    <row r="589" spans="1:6" ht="24" thickTop="1" thickBot="1" x14ac:dyDescent="0.3">
      <c r="A589" s="8" t="s">
        <v>1234</v>
      </c>
      <c r="B589" s="10" t="s">
        <v>1235</v>
      </c>
      <c r="C589" s="9" t="s">
        <v>1236</v>
      </c>
      <c r="D589" s="9">
        <v>121</v>
      </c>
      <c r="E589" s="10"/>
      <c r="F589" s="9"/>
    </row>
    <row r="590" spans="1:6" ht="24" thickTop="1" thickBot="1" x14ac:dyDescent="0.3">
      <c r="A590" s="8" t="s">
        <v>1237</v>
      </c>
      <c r="B590" s="10" t="s">
        <v>1238</v>
      </c>
      <c r="C590" s="9" t="s">
        <v>1239</v>
      </c>
      <c r="D590" s="9">
        <v>278</v>
      </c>
      <c r="E590" s="10"/>
      <c r="F590" s="9"/>
    </row>
    <row r="591" spans="1:6" ht="16.5" thickTop="1" thickBot="1" x14ac:dyDescent="0.3">
      <c r="A591" s="8" t="s">
        <v>1240</v>
      </c>
      <c r="B591" s="10" t="s">
        <v>1241</v>
      </c>
      <c r="C591" s="9" t="s">
        <v>1242</v>
      </c>
      <c r="D591" s="9">
        <v>330</v>
      </c>
      <c r="E591" s="10"/>
      <c r="F591" s="9"/>
    </row>
    <row r="592" spans="1:6" ht="16.5" thickTop="1" thickBot="1" x14ac:dyDescent="0.3">
      <c r="A592" s="8" t="s">
        <v>1243</v>
      </c>
      <c r="B592" s="10"/>
      <c r="C592" s="9"/>
      <c r="D592" s="9"/>
      <c r="E592" s="10"/>
      <c r="F592" s="9"/>
    </row>
    <row r="593" spans="1:6" ht="16.5" thickTop="1" thickBot="1" x14ac:dyDescent="0.3">
      <c r="A593" s="8" t="s">
        <v>1244</v>
      </c>
      <c r="B593" s="10"/>
      <c r="C593" s="9"/>
      <c r="D593" s="9">
        <v>2</v>
      </c>
      <c r="E593" s="10" t="s">
        <v>337</v>
      </c>
      <c r="F593" s="9">
        <v>1</v>
      </c>
    </row>
    <row r="594" spans="1:6" ht="16.5" thickTop="1" thickBot="1" x14ac:dyDescent="0.3">
      <c r="A594" s="8" t="s">
        <v>1245</v>
      </c>
      <c r="B594" s="10"/>
      <c r="C594" s="9"/>
      <c r="D594" s="9">
        <v>4</v>
      </c>
      <c r="E594" s="10"/>
      <c r="F594" s="9"/>
    </row>
    <row r="595" spans="1:6" ht="16.5" thickTop="1" thickBot="1" x14ac:dyDescent="0.3">
      <c r="A595" s="8" t="s">
        <v>1246</v>
      </c>
      <c r="B595" s="10"/>
      <c r="C595" s="9"/>
      <c r="D595" s="9">
        <v>10</v>
      </c>
      <c r="E595" s="10" t="s">
        <v>373</v>
      </c>
      <c r="F595" s="9">
        <v>1</v>
      </c>
    </row>
    <row r="596" spans="1:6" ht="24" thickTop="1" thickBot="1" x14ac:dyDescent="0.3">
      <c r="A596" s="8" t="s">
        <v>1247</v>
      </c>
      <c r="B596" s="10" t="s">
        <v>1248</v>
      </c>
      <c r="C596" s="9" t="s">
        <v>1249</v>
      </c>
      <c r="D596" s="9">
        <v>402</v>
      </c>
      <c r="E596" s="10"/>
      <c r="F596" s="9"/>
    </row>
    <row r="597" spans="1:6" ht="16.5" thickTop="1" thickBot="1" x14ac:dyDescent="0.3">
      <c r="A597" s="8" t="s">
        <v>1250</v>
      </c>
      <c r="B597" s="10"/>
      <c r="C597" s="9"/>
      <c r="D597" s="9">
        <v>172</v>
      </c>
      <c r="E597" s="10"/>
      <c r="F597" s="9"/>
    </row>
    <row r="598" spans="1:6" ht="16.5" thickTop="1" thickBot="1" x14ac:dyDescent="0.3">
      <c r="A598" s="8" t="s">
        <v>1251</v>
      </c>
      <c r="B598" s="10"/>
      <c r="C598" s="9"/>
      <c r="D598" s="9">
        <v>80</v>
      </c>
      <c r="E598" s="10"/>
      <c r="F598" s="9"/>
    </row>
    <row r="599" spans="1:6" ht="16.5" thickTop="1" thickBot="1" x14ac:dyDescent="0.3">
      <c r="A599" s="8" t="s">
        <v>1252</v>
      </c>
      <c r="B599" s="10"/>
      <c r="C599" s="9"/>
      <c r="D599" s="9">
        <v>160</v>
      </c>
      <c r="E599" s="10"/>
      <c r="F599" s="9"/>
    </row>
    <row r="600" spans="1:6" ht="16.5" thickTop="1" thickBot="1" x14ac:dyDescent="0.3">
      <c r="A600" s="8" t="s">
        <v>1253</v>
      </c>
      <c r="B600" s="10" t="s">
        <v>1254</v>
      </c>
      <c r="C600" s="9" t="s">
        <v>1255</v>
      </c>
      <c r="D600" s="9">
        <v>232</v>
      </c>
      <c r="E600" s="10"/>
      <c r="F600" s="9"/>
    </row>
    <row r="601" spans="1:6" ht="16.5" thickTop="1" thickBot="1" x14ac:dyDescent="0.3">
      <c r="A601" s="8" t="s">
        <v>1256</v>
      </c>
      <c r="B601" s="10" t="s">
        <v>1257</v>
      </c>
      <c r="C601" s="9" t="s">
        <v>68</v>
      </c>
      <c r="D601" s="9">
        <v>164</v>
      </c>
      <c r="E601" s="10"/>
      <c r="F601" s="9"/>
    </row>
    <row r="602" spans="1:6" ht="16.5" thickTop="1" thickBot="1" x14ac:dyDescent="0.3">
      <c r="A602" s="8" t="s">
        <v>1258</v>
      </c>
      <c r="B602" s="10"/>
      <c r="C602" s="9"/>
      <c r="D602" s="9">
        <v>58</v>
      </c>
      <c r="E602" s="10"/>
      <c r="F602" s="9"/>
    </row>
    <row r="603" spans="1:6" ht="16.5" thickTop="1" thickBot="1" x14ac:dyDescent="0.3">
      <c r="A603" s="8" t="s">
        <v>1259</v>
      </c>
      <c r="B603" s="10" t="s">
        <v>1260</v>
      </c>
      <c r="C603" s="9" t="s">
        <v>1261</v>
      </c>
      <c r="D603" s="9">
        <v>247</v>
      </c>
      <c r="E603" s="10"/>
      <c r="F603" s="9"/>
    </row>
    <row r="604" spans="1:6" ht="16.5" thickTop="1" thickBot="1" x14ac:dyDescent="0.3">
      <c r="A604" s="8" t="s">
        <v>1262</v>
      </c>
      <c r="B604" s="10" t="s">
        <v>1263</v>
      </c>
      <c r="C604" s="9" t="s">
        <v>1264</v>
      </c>
      <c r="D604" s="9">
        <v>435</v>
      </c>
      <c r="E604" s="10"/>
      <c r="F604" s="9"/>
    </row>
    <row r="605" spans="1:6" ht="16.5" thickTop="1" thickBot="1" x14ac:dyDescent="0.3">
      <c r="A605" s="8" t="s">
        <v>1265</v>
      </c>
      <c r="B605" s="10"/>
      <c r="C605" s="9"/>
      <c r="D605" s="9">
        <v>138</v>
      </c>
      <c r="E605" s="10"/>
      <c r="F605" s="9"/>
    </row>
    <row r="606" spans="1:6" ht="16.5" thickTop="1" thickBot="1" x14ac:dyDescent="0.3">
      <c r="A606" s="8" t="s">
        <v>1266</v>
      </c>
      <c r="B606" s="10"/>
      <c r="C606" s="9"/>
      <c r="D606" s="9">
        <v>224</v>
      </c>
      <c r="E606" s="10"/>
      <c r="F606" s="9"/>
    </row>
    <row r="607" spans="1:6" ht="16.5" thickTop="1" thickBot="1" x14ac:dyDescent="0.3">
      <c r="A607" s="8" t="s">
        <v>1267</v>
      </c>
      <c r="B607" s="10"/>
      <c r="C607" s="9"/>
      <c r="D607" s="9">
        <v>54</v>
      </c>
      <c r="E607" s="10"/>
      <c r="F607" s="9"/>
    </row>
    <row r="608" spans="1:6" ht="16.5" thickTop="1" thickBot="1" x14ac:dyDescent="0.3">
      <c r="A608" s="8" t="s">
        <v>1268</v>
      </c>
      <c r="B608" s="10" t="s">
        <v>1269</v>
      </c>
      <c r="C608" s="9" t="s">
        <v>1270</v>
      </c>
      <c r="D608" s="9">
        <v>65</v>
      </c>
      <c r="E608" s="10"/>
      <c r="F608" s="9"/>
    </row>
    <row r="609" spans="1:6" ht="16.5" thickTop="1" thickBot="1" x14ac:dyDescent="0.3">
      <c r="A609" s="8" t="s">
        <v>1271</v>
      </c>
      <c r="B609" s="10" t="s">
        <v>1272</v>
      </c>
      <c r="C609" s="9" t="s">
        <v>1273</v>
      </c>
      <c r="D609" s="9">
        <v>42</v>
      </c>
      <c r="E609" s="10"/>
      <c r="F609" s="9"/>
    </row>
    <row r="610" spans="1:6" ht="16.5" thickTop="1" thickBot="1" x14ac:dyDescent="0.3">
      <c r="A610" s="8" t="s">
        <v>1274</v>
      </c>
      <c r="B610" s="10"/>
      <c r="C610" s="9"/>
      <c r="D610" s="9">
        <v>2</v>
      </c>
      <c r="E610" s="10" t="s">
        <v>1275</v>
      </c>
      <c r="F610" s="9">
        <v>1</v>
      </c>
    </row>
    <row r="611" spans="1:6" ht="16.5" thickTop="1" thickBot="1" x14ac:dyDescent="0.3">
      <c r="A611" s="8" t="s">
        <v>1276</v>
      </c>
      <c r="B611" s="10" t="s">
        <v>1277</v>
      </c>
      <c r="C611" s="9" t="s">
        <v>1278</v>
      </c>
      <c r="D611" s="9">
        <v>172</v>
      </c>
      <c r="E611" s="10"/>
      <c r="F611" s="9"/>
    </row>
    <row r="612" spans="1:6" ht="16.5" thickTop="1" thickBot="1" x14ac:dyDescent="0.3">
      <c r="A612" s="8" t="s">
        <v>1279</v>
      </c>
      <c r="B612" s="10"/>
      <c r="C612" s="9"/>
      <c r="D612" s="9"/>
      <c r="E612" s="10"/>
      <c r="F612" s="9"/>
    </row>
    <row r="613" spans="1:6" ht="16.5" thickTop="1" thickBot="1" x14ac:dyDescent="0.3">
      <c r="A613" s="8" t="s">
        <v>1280</v>
      </c>
      <c r="B613" s="10"/>
      <c r="C613" s="9"/>
      <c r="D613" s="9">
        <v>7</v>
      </c>
      <c r="E613" s="10" t="s">
        <v>1281</v>
      </c>
      <c r="F613" s="9">
        <v>1</v>
      </c>
    </row>
    <row r="614" spans="1:6" ht="24" thickTop="1" thickBot="1" x14ac:dyDescent="0.3">
      <c r="A614" s="8" t="s">
        <v>1282</v>
      </c>
      <c r="B614" s="10" t="s">
        <v>1283</v>
      </c>
      <c r="C614" s="9" t="s">
        <v>1284</v>
      </c>
      <c r="D614" s="9">
        <v>545</v>
      </c>
      <c r="E614" s="10"/>
      <c r="F614" s="9"/>
    </row>
    <row r="615" spans="1:6" ht="16.5" thickTop="1" thickBot="1" x14ac:dyDescent="0.3">
      <c r="A615" s="8" t="s">
        <v>1285</v>
      </c>
      <c r="B615" s="10"/>
      <c r="C615" s="9"/>
      <c r="D615" s="9">
        <v>54</v>
      </c>
      <c r="E615" s="10" t="s">
        <v>753</v>
      </c>
      <c r="F615" s="9">
        <v>6</v>
      </c>
    </row>
    <row r="616" spans="1:6" ht="16.5" thickTop="1" thickBot="1" x14ac:dyDescent="0.3">
      <c r="A616" s="8" t="s">
        <v>1286</v>
      </c>
      <c r="B616" s="10" t="s">
        <v>1287</v>
      </c>
      <c r="C616" s="9" t="s">
        <v>1288</v>
      </c>
      <c r="D616" s="9">
        <v>164</v>
      </c>
      <c r="E616" s="10"/>
      <c r="F616" s="9"/>
    </row>
    <row r="617" spans="1:6" ht="16.5" thickTop="1" thickBot="1" x14ac:dyDescent="0.3">
      <c r="A617" s="8" t="s">
        <v>1289</v>
      </c>
      <c r="B617" s="10" t="s">
        <v>1290</v>
      </c>
      <c r="C617" s="9" t="s">
        <v>1291</v>
      </c>
      <c r="D617" s="9">
        <v>133</v>
      </c>
      <c r="E617" s="10"/>
      <c r="F617" s="9"/>
    </row>
    <row r="618" spans="1:6" ht="16.5" thickTop="1" thickBot="1" x14ac:dyDescent="0.3">
      <c r="A618" s="8" t="s">
        <v>1292</v>
      </c>
      <c r="B618" s="10" t="s">
        <v>1293</v>
      </c>
      <c r="C618" s="9" t="s">
        <v>1294</v>
      </c>
      <c r="D618" s="9">
        <v>67</v>
      </c>
      <c r="E618" s="10"/>
      <c r="F618" s="9"/>
    </row>
    <row r="619" spans="1:6" ht="16.5" thickTop="1" thickBot="1" x14ac:dyDescent="0.3">
      <c r="A619" s="8" t="s">
        <v>1295</v>
      </c>
      <c r="B619" s="10"/>
      <c r="C619" s="9"/>
      <c r="D619" s="9">
        <v>29</v>
      </c>
      <c r="E619" s="10" t="s">
        <v>1296</v>
      </c>
      <c r="F619" s="9">
        <v>1</v>
      </c>
    </row>
    <row r="620" spans="1:6" ht="16.5" thickTop="1" thickBot="1" x14ac:dyDescent="0.3">
      <c r="A620" s="8" t="s">
        <v>1297</v>
      </c>
      <c r="B620" s="10" t="s">
        <v>1298</v>
      </c>
      <c r="C620" s="9" t="s">
        <v>1299</v>
      </c>
      <c r="D620" s="9">
        <v>140</v>
      </c>
      <c r="E620" s="10"/>
      <c r="F620" s="9"/>
    </row>
    <row r="621" spans="1:6" ht="16.5" thickTop="1" thickBot="1" x14ac:dyDescent="0.3">
      <c r="A621" s="8" t="s">
        <v>1300</v>
      </c>
      <c r="B621" s="10"/>
      <c r="C621" s="9"/>
      <c r="D621" s="9">
        <v>94</v>
      </c>
      <c r="E621" s="10" t="s">
        <v>1301</v>
      </c>
      <c r="F621" s="9">
        <v>12</v>
      </c>
    </row>
    <row r="622" spans="1:6" ht="16.5" thickTop="1" thickBot="1" x14ac:dyDescent="0.3">
      <c r="A622" s="8" t="s">
        <v>1302</v>
      </c>
      <c r="B622" s="10" t="s">
        <v>1303</v>
      </c>
      <c r="C622" s="9" t="s">
        <v>1304</v>
      </c>
      <c r="D622" s="9">
        <v>139</v>
      </c>
      <c r="E622" s="10"/>
      <c r="F622" s="9"/>
    </row>
    <row r="623" spans="1:6" ht="16.5" thickTop="1" thickBot="1" x14ac:dyDescent="0.3">
      <c r="A623" s="8" t="s">
        <v>1305</v>
      </c>
      <c r="B623" s="10"/>
      <c r="C623" s="9"/>
      <c r="D623" s="9">
        <v>175</v>
      </c>
      <c r="E623" s="10"/>
      <c r="F623" s="9"/>
    </row>
    <row r="624" spans="1:6" ht="16.5" thickTop="1" thickBot="1" x14ac:dyDescent="0.3">
      <c r="A624" s="8" t="s">
        <v>1306</v>
      </c>
      <c r="B624" s="10"/>
      <c r="C624" s="9"/>
      <c r="D624" s="9">
        <v>164</v>
      </c>
      <c r="E624" s="10"/>
      <c r="F624" s="9"/>
    </row>
    <row r="625" spans="1:6" ht="16.5" thickTop="1" thickBot="1" x14ac:dyDescent="0.3">
      <c r="A625" s="8" t="s">
        <v>1307</v>
      </c>
      <c r="B625" s="10"/>
      <c r="C625" s="9"/>
      <c r="D625" s="9">
        <v>171</v>
      </c>
      <c r="E625" s="10"/>
      <c r="F625" s="9"/>
    </row>
    <row r="626" spans="1:6" ht="16.5" thickTop="1" thickBot="1" x14ac:dyDescent="0.3">
      <c r="A626" s="8" t="s">
        <v>1308</v>
      </c>
      <c r="B626" s="10"/>
      <c r="C626" s="9"/>
      <c r="D626" s="9">
        <v>128</v>
      </c>
      <c r="E626" s="10"/>
      <c r="F626" s="9"/>
    </row>
    <row r="627" spans="1:6" ht="16.5" thickTop="1" thickBot="1" x14ac:dyDescent="0.3">
      <c r="A627" s="8" t="s">
        <v>1309</v>
      </c>
      <c r="B627" s="10"/>
      <c r="C627" s="9"/>
      <c r="D627" s="9">
        <v>262</v>
      </c>
      <c r="E627" s="10"/>
      <c r="F627" s="9"/>
    </row>
    <row r="628" spans="1:6" ht="16.5" thickTop="1" thickBot="1" x14ac:dyDescent="0.3">
      <c r="A628" s="8" t="s">
        <v>1310</v>
      </c>
      <c r="B628" s="10"/>
      <c r="C628" s="9"/>
      <c r="D628" s="9">
        <v>3</v>
      </c>
      <c r="E628" s="10" t="s">
        <v>1311</v>
      </c>
      <c r="F628" s="9">
        <v>3</v>
      </c>
    </row>
    <row r="629" spans="1:6" ht="16.5" thickTop="1" thickBot="1" x14ac:dyDescent="0.3">
      <c r="A629" s="8" t="s">
        <v>1312</v>
      </c>
      <c r="B629" s="10"/>
      <c r="C629" s="9"/>
      <c r="D629" s="9">
        <v>192</v>
      </c>
      <c r="E629" s="10"/>
      <c r="F629" s="9"/>
    </row>
    <row r="630" spans="1:6" ht="16.5" thickTop="1" thickBot="1" x14ac:dyDescent="0.3">
      <c r="A630" s="8" t="s">
        <v>1313</v>
      </c>
      <c r="B630" s="10" t="s">
        <v>1314</v>
      </c>
      <c r="C630" s="9" t="s">
        <v>1315</v>
      </c>
      <c r="D630" s="9">
        <v>295</v>
      </c>
      <c r="E630" s="10"/>
      <c r="F630" s="9"/>
    </row>
    <row r="631" spans="1:6" ht="16.5" thickTop="1" thickBot="1" x14ac:dyDescent="0.3">
      <c r="A631" s="8" t="s">
        <v>1316</v>
      </c>
      <c r="B631" s="10" t="s">
        <v>1275</v>
      </c>
      <c r="C631" s="9" t="s">
        <v>1317</v>
      </c>
      <c r="D631" s="9">
        <v>164</v>
      </c>
      <c r="E631" s="10"/>
      <c r="F631" s="9"/>
    </row>
    <row r="632" spans="1:6" ht="16.5" thickTop="1" thickBot="1" x14ac:dyDescent="0.3">
      <c r="A632" s="8" t="s">
        <v>1318</v>
      </c>
      <c r="B632" s="10" t="s">
        <v>1319</v>
      </c>
      <c r="C632" s="9" t="s">
        <v>1320</v>
      </c>
      <c r="D632" s="9">
        <v>216</v>
      </c>
      <c r="E632" s="10"/>
      <c r="F632" s="9"/>
    </row>
    <row r="633" spans="1:6" ht="24" thickTop="1" thickBot="1" x14ac:dyDescent="0.3">
      <c r="A633" s="8" t="s">
        <v>1321</v>
      </c>
      <c r="B633" s="10" t="s">
        <v>1322</v>
      </c>
      <c r="C633" s="9" t="s">
        <v>1323</v>
      </c>
      <c r="D633" s="9">
        <v>169</v>
      </c>
      <c r="E633" s="10"/>
      <c r="F633" s="9"/>
    </row>
    <row r="634" spans="1:6" ht="16.5" thickTop="1" thickBot="1" x14ac:dyDescent="0.3">
      <c r="A634" s="8" t="s">
        <v>1324</v>
      </c>
      <c r="B634" s="10" t="s">
        <v>1325</v>
      </c>
      <c r="C634" s="9" t="s">
        <v>1326</v>
      </c>
      <c r="D634" s="9">
        <v>404</v>
      </c>
      <c r="E634" s="10"/>
      <c r="F634" s="9"/>
    </row>
    <row r="635" spans="1:6" ht="16.5" thickTop="1" thickBot="1" x14ac:dyDescent="0.3">
      <c r="A635" s="8" t="s">
        <v>1327</v>
      </c>
      <c r="B635" s="10" t="s">
        <v>1328</v>
      </c>
      <c r="C635" s="9" t="s">
        <v>1329</v>
      </c>
      <c r="D635" s="9">
        <v>210</v>
      </c>
      <c r="E635" s="10"/>
      <c r="F635" s="9"/>
    </row>
    <row r="636" spans="1:6" ht="16.5" thickTop="1" thickBot="1" x14ac:dyDescent="0.3">
      <c r="A636" s="8" t="s">
        <v>1330</v>
      </c>
      <c r="B636" s="10"/>
      <c r="C636" s="9"/>
      <c r="D636" s="9">
        <v>6</v>
      </c>
      <c r="E636" s="10" t="s">
        <v>1331</v>
      </c>
      <c r="F636" s="9">
        <v>3</v>
      </c>
    </row>
    <row r="637" spans="1:6" ht="16.5" thickTop="1" thickBot="1" x14ac:dyDescent="0.3">
      <c r="A637" s="8" t="s">
        <v>1332</v>
      </c>
      <c r="B637" s="10" t="s">
        <v>1333</v>
      </c>
      <c r="C637" s="9" t="s">
        <v>1334</v>
      </c>
      <c r="D637" s="9">
        <v>254</v>
      </c>
      <c r="E637" s="10"/>
      <c r="F637" s="9"/>
    </row>
    <row r="638" spans="1:6" ht="16.5" thickTop="1" thickBot="1" x14ac:dyDescent="0.3">
      <c r="A638" s="8" t="s">
        <v>1335</v>
      </c>
      <c r="B638" s="10" t="s">
        <v>1336</v>
      </c>
      <c r="C638" s="9" t="s">
        <v>1337</v>
      </c>
      <c r="D638" s="9">
        <v>165</v>
      </c>
      <c r="E638" s="10"/>
      <c r="F638" s="9"/>
    </row>
    <row r="639" spans="1:6" ht="16.5" thickTop="1" thickBot="1" x14ac:dyDescent="0.3">
      <c r="A639" s="8" t="s">
        <v>1338</v>
      </c>
      <c r="B639" s="10" t="s">
        <v>1336</v>
      </c>
      <c r="C639" s="9" t="s">
        <v>1337</v>
      </c>
      <c r="D639" s="9">
        <v>11</v>
      </c>
      <c r="E639" s="10" t="s">
        <v>1339</v>
      </c>
      <c r="F639" s="9">
        <v>1</v>
      </c>
    </row>
    <row r="640" spans="1:6" ht="16.5" thickTop="1" thickBot="1" x14ac:dyDescent="0.3">
      <c r="A640" s="8" t="s">
        <v>1340</v>
      </c>
      <c r="B640" s="10" t="s">
        <v>1341</v>
      </c>
      <c r="C640" s="9" t="s">
        <v>1342</v>
      </c>
      <c r="D640" s="9">
        <v>71</v>
      </c>
      <c r="E640" s="10"/>
      <c r="F640" s="9"/>
    </row>
    <row r="641" spans="1:6" ht="16.5" thickTop="1" thickBot="1" x14ac:dyDescent="0.3">
      <c r="A641" s="8" t="s">
        <v>1343</v>
      </c>
      <c r="B641" s="10" t="s">
        <v>1344</v>
      </c>
      <c r="C641" s="9" t="s">
        <v>1345</v>
      </c>
      <c r="D641" s="9">
        <v>79</v>
      </c>
      <c r="E641" s="10"/>
      <c r="F641" s="9"/>
    </row>
    <row r="642" spans="1:6" ht="16.5" thickTop="1" thickBot="1" x14ac:dyDescent="0.3">
      <c r="A642" s="8" t="s">
        <v>1346</v>
      </c>
      <c r="B642" s="10" t="s">
        <v>1347</v>
      </c>
      <c r="C642" s="9" t="s">
        <v>1348</v>
      </c>
      <c r="D642" s="9">
        <v>342</v>
      </c>
      <c r="E642" s="10"/>
      <c r="F642" s="9"/>
    </row>
    <row r="643" spans="1:6" ht="16.5" thickTop="1" thickBot="1" x14ac:dyDescent="0.3">
      <c r="A643" s="8" t="s">
        <v>1349</v>
      </c>
      <c r="B643" s="10" t="s">
        <v>1350</v>
      </c>
      <c r="C643" s="9" t="s">
        <v>1351</v>
      </c>
      <c r="D643" s="9">
        <v>60</v>
      </c>
      <c r="E643" s="10"/>
      <c r="F643" s="9"/>
    </row>
    <row r="644" spans="1:6" ht="16.5" thickTop="1" thickBot="1" x14ac:dyDescent="0.3">
      <c r="A644" s="8" t="s">
        <v>1352</v>
      </c>
      <c r="B644" s="10" t="s">
        <v>1353</v>
      </c>
      <c r="C644" s="9" t="s">
        <v>1354</v>
      </c>
      <c r="D644" s="9">
        <v>37</v>
      </c>
      <c r="E644" s="10" t="s">
        <v>1355</v>
      </c>
      <c r="F644" s="9">
        <v>2</v>
      </c>
    </row>
    <row r="645" spans="1:6" ht="16.5" thickTop="1" thickBot="1" x14ac:dyDescent="0.3">
      <c r="A645" s="8" t="s">
        <v>1356</v>
      </c>
      <c r="B645" s="10" t="s">
        <v>1357</v>
      </c>
      <c r="C645" s="9" t="s">
        <v>1358</v>
      </c>
      <c r="D645" s="9">
        <v>57</v>
      </c>
      <c r="E645" s="10"/>
      <c r="F645" s="9"/>
    </row>
    <row r="646" spans="1:6" ht="16.5" thickTop="1" thickBot="1" x14ac:dyDescent="0.3">
      <c r="A646" s="8" t="s">
        <v>1359</v>
      </c>
      <c r="B646" s="10"/>
      <c r="C646" s="9"/>
      <c r="D646" s="9">
        <v>211</v>
      </c>
      <c r="E646" s="10" t="s">
        <v>1360</v>
      </c>
      <c r="F646" s="9">
        <v>18</v>
      </c>
    </row>
    <row r="647" spans="1:6" ht="16.5" thickTop="1" thickBot="1" x14ac:dyDescent="0.3">
      <c r="A647" s="8" t="s">
        <v>1361</v>
      </c>
      <c r="B647" s="10"/>
      <c r="C647" s="9"/>
      <c r="D647" s="9">
        <v>110</v>
      </c>
      <c r="E647" s="10"/>
      <c r="F647" s="9"/>
    </row>
    <row r="648" spans="1:6" ht="16.5" thickTop="1" thickBot="1" x14ac:dyDescent="0.3">
      <c r="A648" s="274" t="s">
        <v>1362</v>
      </c>
      <c r="B648" s="10" t="s">
        <v>1363</v>
      </c>
      <c r="C648" s="9" t="s">
        <v>1364</v>
      </c>
      <c r="D648" s="9">
        <v>254</v>
      </c>
      <c r="E648" s="10"/>
      <c r="F648" s="9"/>
    </row>
    <row r="649" spans="1:6" ht="16.5" thickTop="1" thickBot="1" x14ac:dyDescent="0.3">
      <c r="A649" s="275"/>
      <c r="B649" s="10" t="s">
        <v>1365</v>
      </c>
      <c r="C649" s="9" t="s">
        <v>1366</v>
      </c>
      <c r="D649" s="9"/>
      <c r="E649" s="10"/>
      <c r="F649" s="9"/>
    </row>
    <row r="650" spans="1:6" ht="16.5" thickTop="1" thickBot="1" x14ac:dyDescent="0.3">
      <c r="A650" s="8" t="s">
        <v>1367</v>
      </c>
      <c r="B650" s="10"/>
      <c r="C650" s="9"/>
      <c r="D650" s="9">
        <v>14</v>
      </c>
      <c r="E650" s="10" t="s">
        <v>1368</v>
      </c>
      <c r="F650" s="9">
        <v>1</v>
      </c>
    </row>
    <row r="651" spans="1:6" ht="24" thickTop="1" thickBot="1" x14ac:dyDescent="0.3">
      <c r="A651" s="8" t="s">
        <v>1369</v>
      </c>
      <c r="B651" s="10" t="s">
        <v>1370</v>
      </c>
      <c r="C651" s="9" t="s">
        <v>1371</v>
      </c>
      <c r="D651" s="9">
        <v>318</v>
      </c>
      <c r="E651" s="10"/>
      <c r="F651" s="9"/>
    </row>
    <row r="652" spans="1:6" ht="16.5" thickTop="1" thickBot="1" x14ac:dyDescent="0.3">
      <c r="A652" s="8" t="s">
        <v>1372</v>
      </c>
      <c r="B652" s="10" t="s">
        <v>1373</v>
      </c>
      <c r="C652" s="9" t="s">
        <v>1374</v>
      </c>
      <c r="D652" s="9">
        <v>119</v>
      </c>
      <c r="E652" s="10"/>
      <c r="F652" s="9"/>
    </row>
    <row r="653" spans="1:6" ht="16.5" thickTop="1" thickBot="1" x14ac:dyDescent="0.3">
      <c r="A653" s="8" t="s">
        <v>1375</v>
      </c>
      <c r="B653" s="10" t="s">
        <v>1376</v>
      </c>
      <c r="C653" s="9" t="s">
        <v>1377</v>
      </c>
      <c r="D653" s="9">
        <v>272</v>
      </c>
      <c r="E653" s="10"/>
      <c r="F653" s="9"/>
    </row>
    <row r="654" spans="1:6" ht="16.5" thickTop="1" thickBot="1" x14ac:dyDescent="0.3">
      <c r="A654" s="8" t="s">
        <v>1378</v>
      </c>
      <c r="B654" s="10" t="s">
        <v>65</v>
      </c>
      <c r="C654" s="9" t="s">
        <v>68</v>
      </c>
      <c r="D654" s="9">
        <v>24</v>
      </c>
      <c r="E654" s="10"/>
      <c r="F654" s="9"/>
    </row>
    <row r="655" spans="1:6" ht="35.25" thickTop="1" thickBot="1" x14ac:dyDescent="0.3">
      <c r="A655" s="8" t="s">
        <v>1379</v>
      </c>
      <c r="B655" s="10" t="s">
        <v>1380</v>
      </c>
      <c r="C655" s="9" t="s">
        <v>1381</v>
      </c>
      <c r="D655" s="9">
        <v>332</v>
      </c>
      <c r="E655" s="10"/>
      <c r="F655" s="9"/>
    </row>
    <row r="656" spans="1:6" ht="16.5" thickTop="1" thickBot="1" x14ac:dyDescent="0.3">
      <c r="A656" s="8" t="s">
        <v>1382</v>
      </c>
      <c r="B656" s="10"/>
      <c r="C656" s="9"/>
      <c r="D656" s="9">
        <v>1</v>
      </c>
      <c r="E656" s="10" t="s">
        <v>812</v>
      </c>
      <c r="F656" s="9">
        <v>1</v>
      </c>
    </row>
    <row r="657" spans="1:6" ht="24" thickTop="1" thickBot="1" x14ac:dyDescent="0.3">
      <c r="A657" s="8" t="s">
        <v>1383</v>
      </c>
      <c r="B657" s="10" t="s">
        <v>1384</v>
      </c>
      <c r="C657" s="9" t="s">
        <v>1385</v>
      </c>
      <c r="D657" s="9">
        <v>180</v>
      </c>
      <c r="E657" s="10"/>
      <c r="F657" s="9"/>
    </row>
    <row r="658" spans="1:6" ht="16.5" thickTop="1" thickBot="1" x14ac:dyDescent="0.3">
      <c r="A658" s="8" t="s">
        <v>1386</v>
      </c>
      <c r="B658" s="10" t="s">
        <v>1387</v>
      </c>
      <c r="C658" s="9" t="s">
        <v>1388</v>
      </c>
      <c r="D658" s="9">
        <v>405</v>
      </c>
      <c r="E658" s="10"/>
      <c r="F658" s="9"/>
    </row>
    <row r="659" spans="1:6" ht="16.5" thickTop="1" thickBot="1" x14ac:dyDescent="0.3">
      <c r="A659" s="8" t="s">
        <v>1389</v>
      </c>
      <c r="B659" s="10" t="s">
        <v>1390</v>
      </c>
      <c r="C659" s="9" t="s">
        <v>1391</v>
      </c>
      <c r="D659" s="9">
        <v>591</v>
      </c>
      <c r="E659" s="10"/>
      <c r="F659" s="9"/>
    </row>
    <row r="660" spans="1:6" ht="16.5" thickTop="1" thickBot="1" x14ac:dyDescent="0.3">
      <c r="A660" s="8" t="s">
        <v>1392</v>
      </c>
      <c r="B660" s="10" t="s">
        <v>1393</v>
      </c>
      <c r="C660" s="9" t="s">
        <v>1394</v>
      </c>
      <c r="D660" s="9">
        <v>347</v>
      </c>
      <c r="E660" s="10"/>
      <c r="F660" s="9"/>
    </row>
    <row r="661" spans="1:6" ht="16.5" thickTop="1" thickBot="1" x14ac:dyDescent="0.3">
      <c r="A661" s="8" t="s">
        <v>1395</v>
      </c>
      <c r="B661" s="10" t="s">
        <v>1396</v>
      </c>
      <c r="C661" s="9" t="s">
        <v>1397</v>
      </c>
      <c r="D661" s="9">
        <v>134</v>
      </c>
      <c r="E661" s="10"/>
      <c r="F661" s="9"/>
    </row>
    <row r="662" spans="1:6" ht="16.5" thickTop="1" thickBot="1" x14ac:dyDescent="0.3">
      <c r="A662" s="8" t="s">
        <v>1398</v>
      </c>
      <c r="B662" s="10"/>
      <c r="C662" s="9"/>
      <c r="D662" s="9">
        <v>32</v>
      </c>
      <c r="E662" s="10"/>
      <c r="F662" s="9"/>
    </row>
    <row r="663" spans="1:6" ht="16.5" thickTop="1" thickBot="1" x14ac:dyDescent="0.3">
      <c r="A663" s="8" t="s">
        <v>1399</v>
      </c>
      <c r="B663" s="10" t="s">
        <v>1400</v>
      </c>
      <c r="C663" s="9" t="s">
        <v>68</v>
      </c>
      <c r="D663" s="9">
        <v>224</v>
      </c>
      <c r="E663" s="10"/>
      <c r="F663" s="9"/>
    </row>
    <row r="664" spans="1:6" ht="16.5" thickTop="1" thickBot="1" x14ac:dyDescent="0.3">
      <c r="A664" s="8" t="s">
        <v>1401</v>
      </c>
      <c r="B664" s="10"/>
      <c r="C664" s="9"/>
      <c r="D664" s="9">
        <v>1</v>
      </c>
      <c r="E664" s="10" t="s">
        <v>1402</v>
      </c>
      <c r="F664" s="9">
        <v>1</v>
      </c>
    </row>
    <row r="665" spans="1:6" ht="16.5" thickTop="1" thickBot="1" x14ac:dyDescent="0.3">
      <c r="A665" s="8" t="s">
        <v>1403</v>
      </c>
      <c r="B665" s="10" t="s">
        <v>639</v>
      </c>
      <c r="C665" s="9" t="s">
        <v>1404</v>
      </c>
      <c r="D665" s="9">
        <v>931</v>
      </c>
      <c r="E665" s="10"/>
      <c r="F665" s="9"/>
    </row>
    <row r="666" spans="1:6" ht="16.5" thickTop="1" thickBot="1" x14ac:dyDescent="0.3">
      <c r="A666" s="8" t="s">
        <v>1405</v>
      </c>
      <c r="B666" s="10"/>
      <c r="C666" s="9"/>
      <c r="D666" s="9">
        <v>271</v>
      </c>
      <c r="E666" s="10"/>
      <c r="F666" s="9"/>
    </row>
    <row r="667" spans="1:6" ht="16.5" thickTop="1" thickBot="1" x14ac:dyDescent="0.3">
      <c r="A667" s="8" t="s">
        <v>1406</v>
      </c>
      <c r="B667" s="10"/>
      <c r="C667" s="9"/>
      <c r="D667" s="9">
        <v>190</v>
      </c>
      <c r="E667" s="10"/>
      <c r="F667" s="9"/>
    </row>
    <row r="668" spans="1:6" ht="16.5" thickTop="1" thickBot="1" x14ac:dyDescent="0.3">
      <c r="A668" s="8" t="s">
        <v>1407</v>
      </c>
      <c r="B668" s="10" t="s">
        <v>1408</v>
      </c>
      <c r="C668" s="9" t="s">
        <v>1409</v>
      </c>
      <c r="D668" s="9">
        <v>211</v>
      </c>
      <c r="E668" s="10"/>
      <c r="F668" s="9"/>
    </row>
    <row r="669" spans="1:6" ht="16.5" thickTop="1" thickBot="1" x14ac:dyDescent="0.3">
      <c r="A669" s="8" t="s">
        <v>1410</v>
      </c>
      <c r="B669" s="10"/>
      <c r="C669" s="9"/>
      <c r="D669" s="9">
        <v>9</v>
      </c>
      <c r="E669" s="10" t="s">
        <v>1411</v>
      </c>
      <c r="F669" s="9">
        <v>1</v>
      </c>
    </row>
    <row r="670" spans="1:6" ht="16.5" thickTop="1" thickBot="1" x14ac:dyDescent="0.3">
      <c r="A670" s="8" t="s">
        <v>1412</v>
      </c>
      <c r="B670" s="10"/>
      <c r="C670" s="9"/>
      <c r="D670" s="9">
        <v>380</v>
      </c>
      <c r="E670" s="10" t="s">
        <v>1413</v>
      </c>
      <c r="F670" s="9">
        <v>36</v>
      </c>
    </row>
    <row r="671" spans="1:6" ht="16.5" thickTop="1" thickBot="1" x14ac:dyDescent="0.3">
      <c r="A671" s="8" t="s">
        <v>1414</v>
      </c>
      <c r="B671" s="10"/>
      <c r="C671" s="9"/>
      <c r="D671" s="9">
        <v>122</v>
      </c>
      <c r="E671" s="10"/>
      <c r="F671" s="9"/>
    </row>
    <row r="672" spans="1:6" ht="16.5" thickTop="1" thickBot="1" x14ac:dyDescent="0.3">
      <c r="A672" s="8" t="s">
        <v>1415</v>
      </c>
      <c r="B672" s="10"/>
      <c r="C672" s="9"/>
      <c r="D672" s="9"/>
      <c r="E672" s="10"/>
      <c r="F672" s="9"/>
    </row>
    <row r="673" spans="1:6" ht="16.5" thickTop="1" thickBot="1" x14ac:dyDescent="0.3">
      <c r="A673" s="8" t="s">
        <v>1416</v>
      </c>
      <c r="B673" s="10"/>
      <c r="C673" s="9"/>
      <c r="D673" s="9">
        <v>211</v>
      </c>
      <c r="E673" s="10"/>
      <c r="F673" s="9"/>
    </row>
    <row r="674" spans="1:6" ht="16.5" thickTop="1" thickBot="1" x14ac:dyDescent="0.3">
      <c r="A674" s="8" t="s">
        <v>1417</v>
      </c>
      <c r="B674" s="10"/>
      <c r="C674" s="9"/>
      <c r="D674" s="9">
        <v>245</v>
      </c>
      <c r="E674" s="10"/>
      <c r="F674" s="9"/>
    </row>
    <row r="675" spans="1:6" ht="16.5" thickTop="1" thickBot="1" x14ac:dyDescent="0.3">
      <c r="A675" s="8" t="s">
        <v>1418</v>
      </c>
      <c r="B675" s="10"/>
      <c r="C675" s="9"/>
      <c r="D675" s="9">
        <v>174</v>
      </c>
      <c r="E675" s="10" t="s">
        <v>1419</v>
      </c>
      <c r="F675" s="9">
        <v>17</v>
      </c>
    </row>
    <row r="676" spans="1:6" ht="16.5" thickTop="1" thickBot="1" x14ac:dyDescent="0.3">
      <c r="A676" s="8" t="s">
        <v>1420</v>
      </c>
      <c r="B676" s="10" t="s">
        <v>3</v>
      </c>
      <c r="C676" s="9" t="s">
        <v>1421</v>
      </c>
      <c r="D676" s="9">
        <v>138</v>
      </c>
      <c r="E676" s="10"/>
      <c r="F676" s="9"/>
    </row>
    <row r="677" spans="1:6" ht="16.5" thickTop="1" thickBot="1" x14ac:dyDescent="0.3">
      <c r="A677" s="8" t="s">
        <v>1422</v>
      </c>
      <c r="B677" s="10"/>
      <c r="C677" s="9"/>
      <c r="D677" s="9">
        <v>229</v>
      </c>
      <c r="E677" s="10"/>
      <c r="F677" s="9"/>
    </row>
    <row r="678" spans="1:6" ht="16.5" thickTop="1" thickBot="1" x14ac:dyDescent="0.3">
      <c r="A678" s="8" t="s">
        <v>1423</v>
      </c>
      <c r="B678" s="10"/>
      <c r="C678" s="9"/>
      <c r="D678" s="9">
        <v>246</v>
      </c>
      <c r="E678" s="10"/>
      <c r="F678" s="9"/>
    </row>
    <row r="679" spans="1:6" ht="16.5" thickTop="1" thickBot="1" x14ac:dyDescent="0.3">
      <c r="A679" s="8" t="s">
        <v>1424</v>
      </c>
      <c r="B679" s="10"/>
      <c r="C679" s="9"/>
      <c r="D679" s="9">
        <v>16</v>
      </c>
      <c r="E679" s="10" t="s">
        <v>272</v>
      </c>
      <c r="F679" s="9">
        <v>1</v>
      </c>
    </row>
    <row r="680" spans="1:6" ht="16.5" thickTop="1" thickBot="1" x14ac:dyDescent="0.3">
      <c r="A680" s="8" t="s">
        <v>1425</v>
      </c>
      <c r="B680" s="10"/>
      <c r="C680" s="9"/>
      <c r="D680" s="9">
        <v>83</v>
      </c>
      <c r="E680" s="10"/>
      <c r="F680" s="9"/>
    </row>
    <row r="681" spans="1:6" ht="16.5" thickTop="1" thickBot="1" x14ac:dyDescent="0.3">
      <c r="A681" s="8" t="s">
        <v>1426</v>
      </c>
      <c r="B681" s="10" t="s">
        <v>1427</v>
      </c>
      <c r="C681" s="9" t="s">
        <v>1428</v>
      </c>
      <c r="D681" s="9">
        <v>65</v>
      </c>
      <c r="E681" s="10"/>
      <c r="F681" s="9"/>
    </row>
    <row r="682" spans="1:6" ht="16.5" thickTop="1" thickBot="1" x14ac:dyDescent="0.3">
      <c r="A682" s="8" t="s">
        <v>1429</v>
      </c>
      <c r="B682" s="10" t="s">
        <v>1430</v>
      </c>
      <c r="C682" s="9" t="s">
        <v>1431</v>
      </c>
      <c r="D682" s="9">
        <v>69</v>
      </c>
      <c r="E682" s="10"/>
      <c r="F682" s="9"/>
    </row>
    <row r="683" spans="1:6" ht="16.5" thickTop="1" thickBot="1" x14ac:dyDescent="0.3">
      <c r="A683" s="8" t="s">
        <v>1432</v>
      </c>
      <c r="B683" s="10"/>
      <c r="C683" s="9"/>
      <c r="D683" s="9"/>
      <c r="E683" s="10"/>
      <c r="F683" s="9"/>
    </row>
    <row r="684" spans="1:6" ht="16.5" thickTop="1" thickBot="1" x14ac:dyDescent="0.3">
      <c r="A684" s="8" t="s">
        <v>1433</v>
      </c>
      <c r="B684" s="10" t="s">
        <v>1434</v>
      </c>
      <c r="C684" s="9" t="s">
        <v>1435</v>
      </c>
      <c r="D684" s="9">
        <v>95</v>
      </c>
      <c r="E684" s="10"/>
      <c r="F684" s="9"/>
    </row>
    <row r="685" spans="1:6" ht="16.5" thickTop="1" thickBot="1" x14ac:dyDescent="0.3">
      <c r="A685" s="8" t="s">
        <v>1436</v>
      </c>
      <c r="B685" s="10" t="s">
        <v>1437</v>
      </c>
      <c r="C685" s="9" t="s">
        <v>1438</v>
      </c>
      <c r="D685" s="9">
        <v>142</v>
      </c>
      <c r="E685" s="10"/>
      <c r="F685" s="9"/>
    </row>
    <row r="686" spans="1:6" ht="16.5" thickTop="1" thickBot="1" x14ac:dyDescent="0.3">
      <c r="A686" s="8" t="s">
        <v>1439</v>
      </c>
      <c r="B686" s="10" t="s">
        <v>1440</v>
      </c>
      <c r="C686" s="9" t="s">
        <v>1441</v>
      </c>
      <c r="D686" s="9">
        <v>360</v>
      </c>
      <c r="E686" s="10"/>
      <c r="F686" s="9"/>
    </row>
    <row r="687" spans="1:6" ht="16.5" thickTop="1" thickBot="1" x14ac:dyDescent="0.3">
      <c r="A687" s="8" t="s">
        <v>1442</v>
      </c>
      <c r="B687" s="10" t="s">
        <v>1443</v>
      </c>
      <c r="C687" s="9" t="s">
        <v>1444</v>
      </c>
      <c r="D687" s="9">
        <v>672</v>
      </c>
      <c r="E687" s="10"/>
      <c r="F687" s="9"/>
    </row>
    <row r="688" spans="1:6" ht="16.5" thickTop="1" thickBot="1" x14ac:dyDescent="0.3">
      <c r="A688" s="8" t="s">
        <v>1445</v>
      </c>
      <c r="B688" s="10" t="s">
        <v>1446</v>
      </c>
      <c r="C688" s="9" t="s">
        <v>1447</v>
      </c>
      <c r="D688" s="9">
        <v>336</v>
      </c>
      <c r="E688" s="10"/>
      <c r="F688" s="9"/>
    </row>
    <row r="689" spans="1:6" ht="16.5" thickTop="1" thickBot="1" x14ac:dyDescent="0.3">
      <c r="A689" s="8" t="s">
        <v>1448</v>
      </c>
      <c r="B689" s="10"/>
      <c r="C689" s="9"/>
      <c r="D689" s="9">
        <v>2</v>
      </c>
      <c r="E689" s="10" t="s">
        <v>1449</v>
      </c>
      <c r="F689" s="9">
        <v>1</v>
      </c>
    </row>
    <row r="690" spans="1:6" ht="16.5" thickTop="1" thickBot="1" x14ac:dyDescent="0.3">
      <c r="A690" s="8" t="s">
        <v>1450</v>
      </c>
      <c r="B690" s="10"/>
      <c r="C690" s="9"/>
      <c r="D690" s="9">
        <v>52</v>
      </c>
      <c r="E690" s="10" t="s">
        <v>1451</v>
      </c>
      <c r="F690" s="9">
        <v>1</v>
      </c>
    </row>
    <row r="691" spans="1:6" ht="16.5" thickTop="1" thickBot="1" x14ac:dyDescent="0.3">
      <c r="A691" s="8" t="s">
        <v>1452</v>
      </c>
      <c r="B691" s="10"/>
      <c r="C691" s="9"/>
      <c r="D691" s="9">
        <v>181</v>
      </c>
      <c r="E691" s="10"/>
      <c r="F691" s="9"/>
    </row>
    <row r="692" spans="1:6" ht="16.5" thickTop="1" thickBot="1" x14ac:dyDescent="0.3">
      <c r="A692" s="8" t="s">
        <v>1453</v>
      </c>
      <c r="B692" s="10" t="s">
        <v>1454</v>
      </c>
      <c r="C692" s="9" t="s">
        <v>1455</v>
      </c>
      <c r="D692" s="9">
        <v>225</v>
      </c>
      <c r="E692" s="10"/>
      <c r="F692" s="9"/>
    </row>
    <row r="693" spans="1:6" ht="16.5" thickTop="1" thickBot="1" x14ac:dyDescent="0.3">
      <c r="A693" s="8" t="s">
        <v>1456</v>
      </c>
      <c r="B693" s="10" t="s">
        <v>1457</v>
      </c>
      <c r="C693" s="9" t="s">
        <v>1458</v>
      </c>
      <c r="D693" s="9">
        <v>700</v>
      </c>
      <c r="E693" s="10"/>
      <c r="F693" s="9"/>
    </row>
    <row r="694" spans="1:6" ht="16.5" thickTop="1" thickBot="1" x14ac:dyDescent="0.3">
      <c r="A694" s="8" t="s">
        <v>1459</v>
      </c>
      <c r="B694" s="10"/>
      <c r="C694" s="9"/>
      <c r="D694" s="9">
        <v>3</v>
      </c>
      <c r="E694" s="10" t="s">
        <v>478</v>
      </c>
      <c r="F694" s="9">
        <v>2</v>
      </c>
    </row>
    <row r="695" spans="1:6" ht="16.5" thickTop="1" thickBot="1" x14ac:dyDescent="0.3">
      <c r="A695" s="8" t="s">
        <v>1460</v>
      </c>
      <c r="B695" s="10"/>
      <c r="C695" s="9"/>
      <c r="D695" s="9">
        <v>283</v>
      </c>
      <c r="E695" s="10"/>
      <c r="F695" s="9"/>
    </row>
    <row r="696" spans="1:6" ht="16.5" thickTop="1" thickBot="1" x14ac:dyDescent="0.3">
      <c r="A696" s="8" t="s">
        <v>1461</v>
      </c>
      <c r="B696" s="10"/>
      <c r="C696" s="9"/>
      <c r="D696" s="9">
        <v>5</v>
      </c>
      <c r="E696" s="10" t="s">
        <v>1462</v>
      </c>
      <c r="F696" s="9">
        <v>1</v>
      </c>
    </row>
    <row r="697" spans="1:6" ht="16.5" thickTop="1" thickBot="1" x14ac:dyDescent="0.3">
      <c r="A697" s="8" t="s">
        <v>1463</v>
      </c>
      <c r="B697" s="10"/>
      <c r="C697" s="9"/>
      <c r="D697" s="9">
        <v>7</v>
      </c>
      <c r="E697" s="10" t="s">
        <v>1464</v>
      </c>
      <c r="F697" s="9">
        <v>1</v>
      </c>
    </row>
    <row r="698" spans="1:6" ht="16.5" thickTop="1" thickBot="1" x14ac:dyDescent="0.3">
      <c r="A698" s="8" t="s">
        <v>1465</v>
      </c>
      <c r="B698" s="10"/>
      <c r="C698" s="9"/>
      <c r="D698" s="9">
        <v>74</v>
      </c>
      <c r="E698" s="10"/>
      <c r="F698" s="9"/>
    </row>
    <row r="699" spans="1:6" ht="16.5" thickTop="1" thickBot="1" x14ac:dyDescent="0.3">
      <c r="A699" s="8" t="s">
        <v>1466</v>
      </c>
      <c r="B699" s="10" t="s">
        <v>1467</v>
      </c>
      <c r="C699" s="9" t="s">
        <v>1468</v>
      </c>
      <c r="D699" s="9">
        <v>723</v>
      </c>
      <c r="E699" s="10"/>
      <c r="F699" s="9"/>
    </row>
    <row r="700" spans="1:6" ht="16.5" thickTop="1" thickBot="1" x14ac:dyDescent="0.3">
      <c r="A700" s="8" t="s">
        <v>1469</v>
      </c>
      <c r="B700" s="10"/>
      <c r="C700" s="9"/>
      <c r="D700" s="9"/>
      <c r="E700" s="10"/>
      <c r="F700" s="9"/>
    </row>
    <row r="701" spans="1:6" ht="24" thickTop="1" thickBot="1" x14ac:dyDescent="0.3">
      <c r="A701" s="8" t="s">
        <v>1470</v>
      </c>
      <c r="B701" s="10" t="s">
        <v>1471</v>
      </c>
      <c r="C701" s="9" t="s">
        <v>1472</v>
      </c>
      <c r="D701" s="9">
        <v>104</v>
      </c>
      <c r="E701" s="10"/>
      <c r="F701" s="9"/>
    </row>
    <row r="702" spans="1:6" ht="16.5" thickTop="1" thickBot="1" x14ac:dyDescent="0.3">
      <c r="A702" s="8" t="s">
        <v>1473</v>
      </c>
      <c r="B702" s="10"/>
      <c r="C702" s="9"/>
      <c r="D702" s="9">
        <v>109</v>
      </c>
      <c r="E702" s="10"/>
      <c r="F702" s="9"/>
    </row>
    <row r="703" spans="1:6" ht="16.5" thickTop="1" thickBot="1" x14ac:dyDescent="0.3">
      <c r="A703" s="8" t="s">
        <v>1474</v>
      </c>
      <c r="B703" s="10"/>
      <c r="C703" s="9"/>
      <c r="D703" s="9">
        <v>10</v>
      </c>
      <c r="E703" s="10" t="s">
        <v>1475</v>
      </c>
      <c r="F703" s="9">
        <v>1</v>
      </c>
    </row>
    <row r="704" spans="1:6" ht="16.5" thickTop="1" thickBot="1" x14ac:dyDescent="0.3">
      <c r="A704" s="8" t="s">
        <v>1476</v>
      </c>
      <c r="B704" s="10"/>
      <c r="C704" s="9"/>
      <c r="D704" s="9">
        <v>80</v>
      </c>
      <c r="E704" s="10"/>
      <c r="F704" s="9"/>
    </row>
    <row r="705" spans="1:6" ht="16.5" thickTop="1" thickBot="1" x14ac:dyDescent="0.3">
      <c r="A705" s="8" t="s">
        <v>1477</v>
      </c>
      <c r="B705" s="10"/>
      <c r="C705" s="9"/>
      <c r="D705" s="9">
        <v>41</v>
      </c>
      <c r="E705" s="10" t="s">
        <v>1478</v>
      </c>
      <c r="F705" s="9">
        <v>1</v>
      </c>
    </row>
    <row r="706" spans="1:6" ht="16.5" thickTop="1" thickBot="1" x14ac:dyDescent="0.3">
      <c r="A706" s="8" t="s">
        <v>1479</v>
      </c>
      <c r="B706" s="10" t="s">
        <v>1480</v>
      </c>
      <c r="C706" s="9" t="s">
        <v>1481</v>
      </c>
      <c r="D706" s="9">
        <v>42</v>
      </c>
      <c r="E706" s="10"/>
      <c r="F706" s="9"/>
    </row>
    <row r="707" spans="1:6" ht="16.5" thickTop="1" thickBot="1" x14ac:dyDescent="0.3">
      <c r="A707" s="8" t="s">
        <v>1482</v>
      </c>
      <c r="B707" s="10"/>
      <c r="C707" s="9"/>
      <c r="D707" s="9"/>
      <c r="E707" s="10"/>
      <c r="F707" s="9"/>
    </row>
    <row r="708" spans="1:6" ht="16.5" thickTop="1" thickBot="1" x14ac:dyDescent="0.3">
      <c r="A708" s="8" t="s">
        <v>1483</v>
      </c>
      <c r="B708" s="10"/>
      <c r="C708" s="9"/>
      <c r="D708" s="9">
        <v>155</v>
      </c>
      <c r="E708" s="10"/>
      <c r="F708" s="9"/>
    </row>
    <row r="709" spans="1:6" ht="35.25" thickTop="1" thickBot="1" x14ac:dyDescent="0.3">
      <c r="A709" s="8" t="s">
        <v>1484</v>
      </c>
      <c r="B709" s="10" t="s">
        <v>1485</v>
      </c>
      <c r="C709" s="9" t="s">
        <v>1486</v>
      </c>
      <c r="D709" s="9">
        <v>195</v>
      </c>
      <c r="E709" s="10"/>
      <c r="F709" s="9"/>
    </row>
    <row r="710" spans="1:6" ht="16.5" thickTop="1" thickBot="1" x14ac:dyDescent="0.3">
      <c r="A710" s="8" t="s">
        <v>1487</v>
      </c>
      <c r="B710" s="10"/>
      <c r="C710" s="9"/>
      <c r="D710" s="9">
        <v>24</v>
      </c>
      <c r="E710" s="10" t="s">
        <v>1488</v>
      </c>
      <c r="F710" s="9">
        <v>12</v>
      </c>
    </row>
    <row r="711" spans="1:6" ht="16.5" thickTop="1" thickBot="1" x14ac:dyDescent="0.3">
      <c r="A711" s="8" t="s">
        <v>1489</v>
      </c>
      <c r="B711" s="10"/>
      <c r="C711" s="9"/>
      <c r="D711" s="9">
        <v>2</v>
      </c>
      <c r="E711" s="10"/>
      <c r="F711" s="9"/>
    </row>
    <row r="712" spans="1:6" ht="16.5" thickTop="1" thickBot="1" x14ac:dyDescent="0.3">
      <c r="A712" s="8" t="s">
        <v>1490</v>
      </c>
      <c r="B712" s="10"/>
      <c r="C712" s="9"/>
      <c r="D712" s="9">
        <v>2</v>
      </c>
      <c r="E712" s="10"/>
      <c r="F712" s="9"/>
    </row>
    <row r="713" spans="1:6" ht="16.5" thickTop="1" thickBot="1" x14ac:dyDescent="0.3">
      <c r="A713" s="8" t="s">
        <v>1491</v>
      </c>
      <c r="B713" s="10"/>
      <c r="C713" s="9"/>
      <c r="D713" s="9"/>
      <c r="E713" s="10"/>
      <c r="F713" s="9"/>
    </row>
    <row r="714" spans="1:6" ht="16.5" thickTop="1" thickBot="1" x14ac:dyDescent="0.3">
      <c r="A714" s="8" t="s">
        <v>1492</v>
      </c>
      <c r="B714" s="10"/>
      <c r="C714" s="9"/>
      <c r="D714" s="9">
        <v>76</v>
      </c>
      <c r="E714" s="10"/>
      <c r="F714" s="9"/>
    </row>
    <row r="715" spans="1:6" ht="16.5" thickTop="1" thickBot="1" x14ac:dyDescent="0.3">
      <c r="A715" s="8" t="s">
        <v>1493</v>
      </c>
      <c r="B715" s="10"/>
      <c r="C715" s="9"/>
      <c r="D715" s="9">
        <v>1</v>
      </c>
      <c r="E715" s="10" t="s">
        <v>1494</v>
      </c>
      <c r="F715" s="9">
        <v>1</v>
      </c>
    </row>
    <row r="716" spans="1:6" ht="16.5" thickTop="1" thickBot="1" x14ac:dyDescent="0.3">
      <c r="A716" s="8" t="s">
        <v>1495</v>
      </c>
      <c r="B716" s="10" t="s">
        <v>1411</v>
      </c>
      <c r="C716" s="9" t="s">
        <v>1496</v>
      </c>
      <c r="D716" s="9">
        <v>14</v>
      </c>
      <c r="E716" s="10"/>
      <c r="F716" s="9"/>
    </row>
    <row r="717" spans="1:6" ht="16.5" thickTop="1" thickBot="1" x14ac:dyDescent="0.3">
      <c r="A717" s="8" t="s">
        <v>1497</v>
      </c>
      <c r="B717" s="10"/>
      <c r="C717" s="9"/>
      <c r="D717" s="9"/>
      <c r="E717" s="10"/>
      <c r="F717" s="9"/>
    </row>
    <row r="718" spans="1:6" ht="16.5" thickTop="1" thickBot="1" x14ac:dyDescent="0.3">
      <c r="A718" s="8" t="s">
        <v>1498</v>
      </c>
      <c r="B718" s="10"/>
      <c r="C718" s="9"/>
      <c r="D718" s="9"/>
      <c r="E718" s="10"/>
      <c r="F718" s="9"/>
    </row>
    <row r="719" spans="1:6" ht="16.5" thickTop="1" thickBot="1" x14ac:dyDescent="0.3">
      <c r="A719" s="8" t="s">
        <v>1499</v>
      </c>
      <c r="B719" s="10"/>
      <c r="C719" s="9"/>
      <c r="D719" s="9">
        <v>32</v>
      </c>
      <c r="E719" s="10"/>
      <c r="F719" s="9"/>
    </row>
    <row r="720" spans="1:6" ht="16.5" thickTop="1" thickBot="1" x14ac:dyDescent="0.3">
      <c r="A720" s="8" t="s">
        <v>1500</v>
      </c>
      <c r="B720" s="10"/>
      <c r="C720" s="9"/>
      <c r="D720" s="9">
        <v>15</v>
      </c>
      <c r="E720" s="10" t="s">
        <v>1501</v>
      </c>
      <c r="F720" s="9">
        <v>1</v>
      </c>
    </row>
    <row r="721" spans="1:6" ht="16.5" thickTop="1" thickBot="1" x14ac:dyDescent="0.3">
      <c r="A721" s="8" t="s">
        <v>1502</v>
      </c>
      <c r="B721" s="10" t="s">
        <v>1503</v>
      </c>
      <c r="C721" s="9" t="s">
        <v>1504</v>
      </c>
      <c r="D721" s="9">
        <v>161</v>
      </c>
      <c r="E721" s="10"/>
      <c r="F721" s="9"/>
    </row>
    <row r="722" spans="1:6" ht="16.5" thickTop="1" thickBot="1" x14ac:dyDescent="0.3">
      <c r="A722" s="8" t="s">
        <v>1505</v>
      </c>
      <c r="B722" s="10"/>
      <c r="C722" s="9"/>
      <c r="D722" s="9">
        <v>19</v>
      </c>
      <c r="E722" s="10"/>
      <c r="F722" s="9"/>
    </row>
    <row r="723" spans="1:6" ht="16.5" thickTop="1" thickBot="1" x14ac:dyDescent="0.3">
      <c r="A723" s="8" t="s">
        <v>1506</v>
      </c>
      <c r="B723" s="10"/>
      <c r="C723" s="9"/>
      <c r="D723" s="9"/>
      <c r="E723" s="10"/>
      <c r="F723" s="9"/>
    </row>
    <row r="724" spans="1:6" ht="16.5" thickTop="1" thickBot="1" x14ac:dyDescent="0.3">
      <c r="A724" s="8" t="s">
        <v>1507</v>
      </c>
      <c r="B724" s="10" t="s">
        <v>658</v>
      </c>
      <c r="C724" s="9" t="s">
        <v>659</v>
      </c>
      <c r="D724" s="9">
        <v>55</v>
      </c>
      <c r="E724" s="10"/>
      <c r="F724" s="9"/>
    </row>
    <row r="725" spans="1:6" ht="16.5" thickTop="1" thickBot="1" x14ac:dyDescent="0.3">
      <c r="A725" s="8" t="s">
        <v>1508</v>
      </c>
      <c r="B725" s="10"/>
      <c r="C725" s="9"/>
      <c r="D725" s="9">
        <v>6</v>
      </c>
      <c r="E725" s="10" t="s">
        <v>1509</v>
      </c>
      <c r="F725" s="9">
        <v>1</v>
      </c>
    </row>
    <row r="726" spans="1:6" ht="16.5" thickTop="1" thickBot="1" x14ac:dyDescent="0.3">
      <c r="A726" s="8" t="s">
        <v>1510</v>
      </c>
      <c r="B726" s="10"/>
      <c r="C726" s="9"/>
      <c r="D726" s="9">
        <v>4</v>
      </c>
      <c r="E726" s="10" t="s">
        <v>1511</v>
      </c>
      <c r="F726" s="9">
        <v>1</v>
      </c>
    </row>
    <row r="727" spans="1:6" ht="16.5" thickTop="1" thickBot="1" x14ac:dyDescent="0.3">
      <c r="A727" s="8" t="s">
        <v>1512</v>
      </c>
      <c r="B727" s="10"/>
      <c r="C727" s="9"/>
      <c r="D727" s="9">
        <v>300</v>
      </c>
      <c r="E727" s="10"/>
      <c r="F727" s="9"/>
    </row>
    <row r="728" spans="1:6" ht="16.5" thickTop="1" thickBot="1" x14ac:dyDescent="0.3">
      <c r="A728" s="8" t="s">
        <v>1513</v>
      </c>
      <c r="B728" s="10"/>
      <c r="C728" s="9"/>
      <c r="D728" s="9">
        <v>5</v>
      </c>
      <c r="E728" s="10" t="s">
        <v>1514</v>
      </c>
      <c r="F728" s="9">
        <v>1</v>
      </c>
    </row>
    <row r="729" spans="1:6" ht="16.5" thickTop="1" thickBot="1" x14ac:dyDescent="0.3">
      <c r="A729" s="8" t="s">
        <v>1515</v>
      </c>
      <c r="B729" s="10"/>
      <c r="C729" s="9"/>
      <c r="D729" s="9">
        <v>1</v>
      </c>
      <c r="E729" s="10" t="s">
        <v>1516</v>
      </c>
      <c r="F729" s="9">
        <v>1</v>
      </c>
    </row>
    <row r="730" spans="1:6" ht="16.5" thickTop="1" thickBot="1" x14ac:dyDescent="0.3">
      <c r="A730" s="8" t="s">
        <v>1517</v>
      </c>
      <c r="B730" s="10"/>
      <c r="C730" s="9"/>
      <c r="D730" s="9">
        <v>66</v>
      </c>
      <c r="E730" s="10"/>
      <c r="F730" s="9"/>
    </row>
    <row r="731" spans="1:6" ht="16.5" thickTop="1" thickBot="1" x14ac:dyDescent="0.3">
      <c r="A731" s="8" t="s">
        <v>1518</v>
      </c>
      <c r="B731" s="10"/>
      <c r="C731" s="9"/>
      <c r="D731" s="9">
        <v>3</v>
      </c>
      <c r="E731" s="10" t="s">
        <v>1519</v>
      </c>
      <c r="F731" s="9">
        <v>1</v>
      </c>
    </row>
    <row r="732" spans="1:6" ht="16.5" thickTop="1" thickBot="1" x14ac:dyDescent="0.3">
      <c r="A732" s="8" t="s">
        <v>1520</v>
      </c>
      <c r="B732" s="10"/>
      <c r="C732" s="9"/>
      <c r="D732" s="9">
        <v>347</v>
      </c>
      <c r="E732" s="10"/>
      <c r="F732" s="9"/>
    </row>
    <row r="733" spans="1:6" ht="16.5" thickTop="1" thickBot="1" x14ac:dyDescent="0.3">
      <c r="A733" s="8" t="s">
        <v>1521</v>
      </c>
      <c r="B733" s="10"/>
      <c r="C733" s="9"/>
      <c r="D733" s="9">
        <v>8</v>
      </c>
      <c r="E733" s="10" t="s">
        <v>1522</v>
      </c>
      <c r="F733" s="9">
        <v>1</v>
      </c>
    </row>
    <row r="734" spans="1:6" ht="16.5" thickTop="1" thickBot="1" x14ac:dyDescent="0.3">
      <c r="A734" s="8" t="s">
        <v>1523</v>
      </c>
      <c r="B734" s="10"/>
      <c r="C734" s="9"/>
      <c r="D734" s="9">
        <v>5</v>
      </c>
      <c r="E734" s="10" t="s">
        <v>1524</v>
      </c>
      <c r="F734" s="9">
        <v>0</v>
      </c>
    </row>
    <row r="735" spans="1:6" ht="16.5" thickTop="1" thickBot="1" x14ac:dyDescent="0.3">
      <c r="A735" s="8" t="s">
        <v>1525</v>
      </c>
      <c r="B735" s="10"/>
      <c r="C735" s="9"/>
      <c r="D735" s="9">
        <v>68</v>
      </c>
      <c r="E735" s="10"/>
      <c r="F735" s="9"/>
    </row>
    <row r="736" spans="1:6" ht="16.5" thickTop="1" thickBot="1" x14ac:dyDescent="0.3">
      <c r="A736" s="8" t="s">
        <v>1526</v>
      </c>
      <c r="B736" s="10"/>
      <c r="C736" s="9"/>
      <c r="D736" s="9">
        <v>271</v>
      </c>
      <c r="E736" s="10"/>
      <c r="F736" s="9"/>
    </row>
    <row r="737" spans="1:6" ht="16.5" thickTop="1" thickBot="1" x14ac:dyDescent="0.3">
      <c r="A737" s="8" t="s">
        <v>1527</v>
      </c>
      <c r="B737" s="10"/>
      <c r="C737" s="9"/>
      <c r="D737" s="9"/>
      <c r="E737" s="10"/>
      <c r="F737" s="9"/>
    </row>
    <row r="738" spans="1:6" ht="16.5" thickTop="1" thickBot="1" x14ac:dyDescent="0.3">
      <c r="A738" s="8" t="s">
        <v>1528</v>
      </c>
      <c r="B738" s="10" t="s">
        <v>1529</v>
      </c>
      <c r="C738" s="9" t="s">
        <v>1530</v>
      </c>
      <c r="D738" s="9">
        <v>288</v>
      </c>
      <c r="E738" s="10"/>
      <c r="F738" s="9"/>
    </row>
    <row r="739" spans="1:6" ht="16.5" thickTop="1" thickBot="1" x14ac:dyDescent="0.3">
      <c r="A739" s="8" t="s">
        <v>1531</v>
      </c>
      <c r="B739" s="10"/>
      <c r="C739" s="9"/>
      <c r="D739" s="9">
        <v>21</v>
      </c>
      <c r="E739" s="10"/>
      <c r="F739" s="9"/>
    </row>
    <row r="740" spans="1:6" ht="16.5" thickTop="1" thickBot="1" x14ac:dyDescent="0.3">
      <c r="A740" s="8" t="s">
        <v>1532</v>
      </c>
      <c r="B740" s="10"/>
      <c r="C740" s="9"/>
      <c r="D740" s="9">
        <v>122</v>
      </c>
      <c r="E740" s="10"/>
      <c r="F740" s="9"/>
    </row>
    <row r="741" spans="1:6" ht="16.5" thickTop="1" thickBot="1" x14ac:dyDescent="0.3">
      <c r="A741" s="8" t="s">
        <v>1533</v>
      </c>
      <c r="B741" s="10"/>
      <c r="C741" s="9"/>
      <c r="D741" s="9">
        <v>106</v>
      </c>
      <c r="E741" s="10"/>
      <c r="F741" s="9"/>
    </row>
    <row r="742" spans="1:6" ht="16.5" thickTop="1" thickBot="1" x14ac:dyDescent="0.3">
      <c r="A742" s="8" t="s">
        <v>1534</v>
      </c>
      <c r="B742" s="10"/>
      <c r="C742" s="9"/>
      <c r="D742" s="9"/>
      <c r="E742" s="10"/>
      <c r="F742" s="9"/>
    </row>
    <row r="743" spans="1:6" ht="16.5" thickTop="1" thickBot="1" x14ac:dyDescent="0.3">
      <c r="A743" s="8" t="s">
        <v>1535</v>
      </c>
      <c r="B743" s="10" t="s">
        <v>826</v>
      </c>
      <c r="C743" s="9" t="s">
        <v>827</v>
      </c>
      <c r="D743" s="9">
        <v>105</v>
      </c>
      <c r="E743" s="10"/>
      <c r="F743" s="9"/>
    </row>
    <row r="744" spans="1:6" ht="16.5" thickTop="1" thickBot="1" x14ac:dyDescent="0.3">
      <c r="A744" s="8" t="s">
        <v>1536</v>
      </c>
      <c r="B744" s="10"/>
      <c r="C744" s="9"/>
      <c r="D744" s="9"/>
      <c r="E744" s="10"/>
      <c r="F744" s="9"/>
    </row>
    <row r="745" spans="1:6" ht="16.5" thickTop="1" thickBot="1" x14ac:dyDescent="0.3">
      <c r="A745" s="8" t="s">
        <v>1537</v>
      </c>
      <c r="B745" s="10"/>
      <c r="C745" s="9"/>
      <c r="D745" s="9">
        <v>6</v>
      </c>
      <c r="E745" s="10" t="s">
        <v>272</v>
      </c>
      <c r="F745" s="9">
        <v>2</v>
      </c>
    </row>
    <row r="746" spans="1:6" ht="16.5" thickTop="1" thickBot="1" x14ac:dyDescent="0.3">
      <c r="A746" s="8" t="s">
        <v>1538</v>
      </c>
      <c r="B746" s="10"/>
      <c r="C746" s="9"/>
      <c r="D746" s="9">
        <v>5</v>
      </c>
      <c r="E746" s="10" t="s">
        <v>1480</v>
      </c>
      <c r="F746" s="9">
        <v>1</v>
      </c>
    </row>
    <row r="747" spans="1:6" ht="16.5" thickTop="1" thickBot="1" x14ac:dyDescent="0.3">
      <c r="A747" s="8" t="s">
        <v>1539</v>
      </c>
      <c r="B747" s="10"/>
      <c r="C747" s="9"/>
      <c r="D747" s="9"/>
      <c r="E747" s="10"/>
      <c r="F747" s="9"/>
    </row>
    <row r="748" spans="1:6" ht="16.5" thickTop="1" thickBot="1" x14ac:dyDescent="0.3">
      <c r="A748" s="8" t="s">
        <v>1540</v>
      </c>
      <c r="B748" s="10"/>
      <c r="C748" s="9"/>
      <c r="D748" s="9">
        <v>11</v>
      </c>
      <c r="E748" s="10" t="s">
        <v>1541</v>
      </c>
      <c r="F748" s="9">
        <v>1</v>
      </c>
    </row>
    <row r="749" spans="1:6" ht="16.5" thickTop="1" thickBot="1" x14ac:dyDescent="0.3">
      <c r="A749" s="8" t="s">
        <v>1542</v>
      </c>
      <c r="B749" s="10"/>
      <c r="C749" s="9"/>
      <c r="D749" s="9"/>
      <c r="E749" s="10"/>
      <c r="F749" s="9"/>
    </row>
    <row r="750" spans="1:6" ht="16.5" thickTop="1" thickBot="1" x14ac:dyDescent="0.3">
      <c r="A750" s="8" t="s">
        <v>1543</v>
      </c>
      <c r="B750" s="10"/>
      <c r="C750" s="9"/>
      <c r="D750" s="9">
        <v>2</v>
      </c>
      <c r="E750" s="10" t="s">
        <v>1544</v>
      </c>
      <c r="F750" s="9">
        <v>1</v>
      </c>
    </row>
    <row r="751" spans="1:6" ht="16.5" thickTop="1" thickBot="1" x14ac:dyDescent="0.3">
      <c r="A751" s="8" t="s">
        <v>1545</v>
      </c>
      <c r="B751" s="10"/>
      <c r="C751" s="9"/>
      <c r="D751" s="9">
        <v>13</v>
      </c>
      <c r="E751" s="10" t="s">
        <v>1546</v>
      </c>
      <c r="F751" s="9">
        <v>1</v>
      </c>
    </row>
    <row r="752" spans="1:6" ht="16.5" thickTop="1" thickBot="1" x14ac:dyDescent="0.3">
      <c r="A752" s="8" t="s">
        <v>1547</v>
      </c>
      <c r="B752" s="10"/>
      <c r="C752" s="9"/>
      <c r="D752" s="9">
        <v>1</v>
      </c>
      <c r="E752" s="10" t="s">
        <v>1548</v>
      </c>
      <c r="F752" s="9">
        <v>1</v>
      </c>
    </row>
    <row r="753" spans="1:6" ht="16.5" thickTop="1" thickBot="1" x14ac:dyDescent="0.3">
      <c r="A753" s="8" t="s">
        <v>1549</v>
      </c>
      <c r="B753" s="10"/>
      <c r="C753" s="9"/>
      <c r="D753" s="9">
        <v>1</v>
      </c>
      <c r="E753" s="10" t="s">
        <v>1550</v>
      </c>
      <c r="F753" s="9">
        <v>1</v>
      </c>
    </row>
    <row r="754" spans="1:6" ht="16.5" thickTop="1" thickBot="1" x14ac:dyDescent="0.3">
      <c r="A754" s="8" t="s">
        <v>1551</v>
      </c>
      <c r="B754" s="10" t="s">
        <v>1451</v>
      </c>
      <c r="C754" s="9" t="s">
        <v>1552</v>
      </c>
      <c r="D754" s="9">
        <v>138</v>
      </c>
      <c r="E754" s="10"/>
      <c r="F754" s="9"/>
    </row>
    <row r="755" spans="1:6" ht="16.5" thickTop="1" thickBot="1" x14ac:dyDescent="0.3">
      <c r="A755" s="8" t="s">
        <v>1553</v>
      </c>
      <c r="B755" s="10"/>
      <c r="C755" s="9"/>
      <c r="D755" s="9">
        <v>8</v>
      </c>
      <c r="E755" s="10" t="s">
        <v>1554</v>
      </c>
      <c r="F755" s="9">
        <v>1</v>
      </c>
    </row>
    <row r="756" spans="1:6" ht="16.5" thickTop="1" thickBot="1" x14ac:dyDescent="0.3">
      <c r="A756" s="8" t="s">
        <v>1555</v>
      </c>
      <c r="B756" s="10"/>
      <c r="C756" s="9"/>
      <c r="D756" s="9">
        <v>6</v>
      </c>
      <c r="E756" s="10" t="s">
        <v>1556</v>
      </c>
      <c r="F756" s="9">
        <v>1</v>
      </c>
    </row>
    <row r="757" spans="1:6" ht="16.5" thickTop="1" thickBot="1" x14ac:dyDescent="0.3">
      <c r="A757" s="8" t="s">
        <v>1557</v>
      </c>
      <c r="B757" s="10"/>
      <c r="C757" s="9"/>
      <c r="D757" s="9">
        <v>2</v>
      </c>
      <c r="E757" s="10" t="s">
        <v>1558</v>
      </c>
      <c r="F757" s="9">
        <v>1</v>
      </c>
    </row>
    <row r="758" spans="1:6" ht="16.5" thickTop="1" thickBot="1" x14ac:dyDescent="0.3">
      <c r="A758" s="8" t="s">
        <v>1559</v>
      </c>
      <c r="B758" s="10" t="s">
        <v>1560</v>
      </c>
      <c r="C758" s="9" t="s">
        <v>1561</v>
      </c>
      <c r="D758" s="9">
        <v>85</v>
      </c>
      <c r="E758" s="10"/>
      <c r="F758" s="9"/>
    </row>
    <row r="759" spans="1:6" ht="16.5" thickTop="1" thickBot="1" x14ac:dyDescent="0.3">
      <c r="A759" s="8" t="s">
        <v>1562</v>
      </c>
      <c r="B759" s="10"/>
      <c r="C759" s="9"/>
      <c r="D759" s="9"/>
      <c r="E759" s="10"/>
      <c r="F759" s="9"/>
    </row>
    <row r="760" spans="1:6" ht="16.5" thickTop="1" thickBot="1" x14ac:dyDescent="0.3">
      <c r="A760" s="8" t="s">
        <v>1563</v>
      </c>
      <c r="B760" s="10" t="s">
        <v>1564</v>
      </c>
      <c r="C760" s="9" t="s">
        <v>68</v>
      </c>
      <c r="D760" s="9">
        <v>19</v>
      </c>
      <c r="E760" s="10"/>
      <c r="F760" s="9"/>
    </row>
    <row r="761" spans="1:6" ht="24" thickTop="1" thickBot="1" x14ac:dyDescent="0.3">
      <c r="A761" s="8" t="s">
        <v>1565</v>
      </c>
      <c r="B761" s="10" t="s">
        <v>1566</v>
      </c>
      <c r="C761" s="9" t="s">
        <v>1567</v>
      </c>
      <c r="D761" s="9">
        <v>274</v>
      </c>
      <c r="E761" s="10"/>
      <c r="F761" s="9"/>
    </row>
    <row r="762" spans="1:6" ht="16.5" thickTop="1" thickBot="1" x14ac:dyDescent="0.3">
      <c r="A762" s="8" t="s">
        <v>1568</v>
      </c>
      <c r="B762" s="10"/>
      <c r="C762" s="9"/>
      <c r="D762" s="9">
        <v>29</v>
      </c>
      <c r="E762" s="10" t="s">
        <v>458</v>
      </c>
      <c r="F762" s="9">
        <v>1</v>
      </c>
    </row>
    <row r="763" spans="1:6" ht="16.5" thickTop="1" thickBot="1" x14ac:dyDescent="0.3">
      <c r="A763" s="8" t="s">
        <v>1569</v>
      </c>
      <c r="B763" s="10"/>
      <c r="C763" s="9"/>
      <c r="D763" s="9">
        <v>1</v>
      </c>
      <c r="E763" s="10" t="s">
        <v>1570</v>
      </c>
      <c r="F763" s="9">
        <v>1</v>
      </c>
    </row>
    <row r="764" spans="1:6" ht="16.5" thickTop="1" thickBot="1" x14ac:dyDescent="0.3">
      <c r="A764" s="8" t="s">
        <v>1571</v>
      </c>
      <c r="B764" s="10" t="s">
        <v>1572</v>
      </c>
      <c r="C764" s="9" t="s">
        <v>1573</v>
      </c>
      <c r="D764" s="9">
        <v>466</v>
      </c>
      <c r="E764" s="10"/>
      <c r="F764" s="9"/>
    </row>
    <row r="765" spans="1:6" ht="16.5" thickTop="1" thickBot="1" x14ac:dyDescent="0.3">
      <c r="A765" s="8" t="s">
        <v>1574</v>
      </c>
      <c r="B765" s="10"/>
      <c r="C765" s="9"/>
      <c r="D765" s="9">
        <v>31</v>
      </c>
      <c r="E765" s="10" t="s">
        <v>1575</v>
      </c>
      <c r="F765" s="9">
        <v>1</v>
      </c>
    </row>
    <row r="766" spans="1:6" ht="16.5" thickTop="1" thickBot="1" x14ac:dyDescent="0.3">
      <c r="A766" s="8" t="s">
        <v>1576</v>
      </c>
      <c r="B766" s="10"/>
      <c r="C766" s="9"/>
      <c r="D766" s="9">
        <v>13</v>
      </c>
      <c r="E766" s="10" t="s">
        <v>1577</v>
      </c>
      <c r="F766" s="9">
        <v>1</v>
      </c>
    </row>
    <row r="767" spans="1:6" ht="16.5" thickTop="1" thickBot="1" x14ac:dyDescent="0.3">
      <c r="A767" s="8" t="s">
        <v>1578</v>
      </c>
      <c r="B767" s="10" t="s">
        <v>1579</v>
      </c>
      <c r="C767" s="9" t="s">
        <v>1580</v>
      </c>
      <c r="D767" s="9">
        <v>304</v>
      </c>
      <c r="E767" s="10"/>
      <c r="F767" s="9"/>
    </row>
    <row r="768" spans="1:6" ht="16.5" thickTop="1" thickBot="1" x14ac:dyDescent="0.3">
      <c r="A768" s="8" t="s">
        <v>1581</v>
      </c>
      <c r="B768" s="10"/>
      <c r="C768" s="9"/>
      <c r="D768" s="9">
        <v>3</v>
      </c>
      <c r="E768" s="10" t="s">
        <v>1582</v>
      </c>
      <c r="F768" s="9">
        <v>1</v>
      </c>
    </row>
    <row r="769" spans="1:6" ht="16.5" thickTop="1" thickBot="1" x14ac:dyDescent="0.3">
      <c r="A769" s="8" t="s">
        <v>1583</v>
      </c>
      <c r="B769" s="10" t="s">
        <v>1584</v>
      </c>
      <c r="C769" s="9" t="s">
        <v>68</v>
      </c>
      <c r="D769" s="9">
        <v>102</v>
      </c>
      <c r="E769" s="10"/>
      <c r="F769" s="9"/>
    </row>
    <row r="770" spans="1:6" ht="16.5" thickTop="1" thickBot="1" x14ac:dyDescent="0.3">
      <c r="A770" s="8" t="s">
        <v>1585</v>
      </c>
      <c r="B770" s="10"/>
      <c r="C770" s="9"/>
      <c r="D770" s="9">
        <v>10</v>
      </c>
      <c r="E770" s="10" t="s">
        <v>1586</v>
      </c>
      <c r="F770" s="9">
        <v>1</v>
      </c>
    </row>
    <row r="771" spans="1:6" ht="16.5" thickTop="1" thickBot="1" x14ac:dyDescent="0.3">
      <c r="A771" s="8" t="s">
        <v>1587</v>
      </c>
      <c r="B771" s="10"/>
      <c r="C771" s="9"/>
      <c r="D771" s="9">
        <v>30</v>
      </c>
      <c r="E771" s="10" t="s">
        <v>1588</v>
      </c>
      <c r="F771" s="9">
        <v>3</v>
      </c>
    </row>
    <row r="772" spans="1:6" ht="16.5" thickTop="1" thickBot="1" x14ac:dyDescent="0.3">
      <c r="A772" s="8" t="s">
        <v>1589</v>
      </c>
      <c r="B772" s="10" t="s">
        <v>1590</v>
      </c>
      <c r="C772" s="9" t="s">
        <v>1591</v>
      </c>
      <c r="D772" s="9">
        <v>40</v>
      </c>
      <c r="E772" s="10"/>
      <c r="F772" s="9"/>
    </row>
    <row r="773" spans="1:6" ht="16.5" thickTop="1" thickBot="1" x14ac:dyDescent="0.3">
      <c r="A773" s="8" t="s">
        <v>1592</v>
      </c>
      <c r="B773" s="10" t="s">
        <v>1593</v>
      </c>
      <c r="C773" s="9" t="s">
        <v>1594</v>
      </c>
      <c r="D773" s="9">
        <v>238</v>
      </c>
      <c r="E773" s="10"/>
      <c r="F773" s="9"/>
    </row>
    <row r="774" spans="1:6" ht="16.5" thickTop="1" thickBot="1" x14ac:dyDescent="0.3">
      <c r="A774" s="8" t="s">
        <v>1595</v>
      </c>
      <c r="B774" s="10"/>
      <c r="C774" s="9"/>
      <c r="D774" s="9">
        <v>157</v>
      </c>
      <c r="E774" s="10"/>
      <c r="F774" s="9"/>
    </row>
    <row r="775" spans="1:6" ht="16.5" thickTop="1" thickBot="1" x14ac:dyDescent="0.3">
      <c r="A775" s="8" t="s">
        <v>1596</v>
      </c>
      <c r="B775" s="10"/>
      <c r="C775" s="9"/>
      <c r="D775" s="9"/>
      <c r="E775" s="10"/>
      <c r="F775" s="9"/>
    </row>
    <row r="776" spans="1:6" ht="16.5" thickTop="1" thickBot="1" x14ac:dyDescent="0.3">
      <c r="A776" s="8" t="s">
        <v>1597</v>
      </c>
      <c r="B776" s="10" t="s">
        <v>1598</v>
      </c>
      <c r="C776" s="9" t="s">
        <v>68</v>
      </c>
      <c r="D776" s="9">
        <v>112</v>
      </c>
      <c r="E776" s="10"/>
      <c r="F776" s="9"/>
    </row>
    <row r="777" spans="1:6" ht="16.5" thickTop="1" thickBot="1" x14ac:dyDescent="0.3">
      <c r="A777" s="8" t="s">
        <v>1599</v>
      </c>
      <c r="B777" s="10" t="s">
        <v>1600</v>
      </c>
      <c r="C777" s="9" t="s">
        <v>1601</v>
      </c>
      <c r="D777" s="9">
        <v>164</v>
      </c>
      <c r="E777" s="10"/>
      <c r="F777" s="9"/>
    </row>
    <row r="778" spans="1:6" ht="16.5" thickTop="1" thickBot="1" x14ac:dyDescent="0.3">
      <c r="A778" s="8" t="s">
        <v>1602</v>
      </c>
      <c r="B778" s="10" t="s">
        <v>1603</v>
      </c>
      <c r="C778" s="9" t="s">
        <v>1604</v>
      </c>
      <c r="D778" s="9">
        <v>106</v>
      </c>
      <c r="E778" s="10"/>
      <c r="F778" s="9"/>
    </row>
    <row r="779" spans="1:6" ht="16.5" thickTop="1" thickBot="1" x14ac:dyDescent="0.3">
      <c r="A779" s="8" t="s">
        <v>1605</v>
      </c>
      <c r="B779" s="10"/>
      <c r="C779" s="9"/>
      <c r="D779" s="9">
        <v>208</v>
      </c>
      <c r="E779" s="10"/>
      <c r="F779" s="9"/>
    </row>
    <row r="780" spans="1:6" ht="16.5" thickTop="1" thickBot="1" x14ac:dyDescent="0.3">
      <c r="A780" s="8" t="s">
        <v>1606</v>
      </c>
      <c r="B780" s="10"/>
      <c r="C780" s="9"/>
      <c r="D780" s="9">
        <v>10</v>
      </c>
      <c r="E780" s="10" t="s">
        <v>1607</v>
      </c>
      <c r="F780" s="9">
        <v>1</v>
      </c>
    </row>
    <row r="781" spans="1:6" ht="16.5" thickTop="1" thickBot="1" x14ac:dyDescent="0.3">
      <c r="A781" s="8" t="s">
        <v>1608</v>
      </c>
      <c r="B781" s="10"/>
      <c r="C781" s="9"/>
      <c r="D781" s="9">
        <v>3</v>
      </c>
      <c r="E781" s="10" t="s">
        <v>1609</v>
      </c>
      <c r="F781" s="9">
        <v>1</v>
      </c>
    </row>
    <row r="782" spans="1:6" ht="16.5" thickTop="1" thickBot="1" x14ac:dyDescent="0.3">
      <c r="A782" s="8" t="s">
        <v>1610</v>
      </c>
      <c r="B782" s="10"/>
      <c r="C782" s="9"/>
      <c r="D782" s="9">
        <v>107</v>
      </c>
      <c r="E782" s="10"/>
      <c r="F782" s="9"/>
    </row>
    <row r="783" spans="1:6" ht="16.5" thickTop="1" thickBot="1" x14ac:dyDescent="0.3">
      <c r="A783" s="8" t="s">
        <v>1611</v>
      </c>
      <c r="B783" s="10"/>
      <c r="C783" s="9"/>
      <c r="D783" s="9">
        <v>157</v>
      </c>
      <c r="E783" s="10"/>
      <c r="F783" s="9"/>
    </row>
    <row r="784" spans="1:6" ht="16.5" thickTop="1" thickBot="1" x14ac:dyDescent="0.3">
      <c r="A784" s="8" t="s">
        <v>1612</v>
      </c>
      <c r="B784" s="10"/>
      <c r="C784" s="9"/>
      <c r="D784" s="9">
        <v>224</v>
      </c>
      <c r="E784" s="10"/>
      <c r="F784" s="9"/>
    </row>
    <row r="785" spans="1:6" ht="16.5" thickTop="1" thickBot="1" x14ac:dyDescent="0.3">
      <c r="A785" s="8" t="s">
        <v>1613</v>
      </c>
      <c r="B785" s="10"/>
      <c r="C785" s="9"/>
      <c r="D785" s="9"/>
      <c r="E785" s="10"/>
      <c r="F785" s="9"/>
    </row>
    <row r="786" spans="1:6" ht="16.5" thickTop="1" thickBot="1" x14ac:dyDescent="0.3">
      <c r="A786" s="8" t="s">
        <v>1614</v>
      </c>
      <c r="B786" s="10" t="s">
        <v>1615</v>
      </c>
      <c r="C786" s="9" t="s">
        <v>1616</v>
      </c>
      <c r="D786" s="9">
        <v>111</v>
      </c>
      <c r="E786" s="10"/>
      <c r="F786" s="9"/>
    </row>
    <row r="787" spans="1:6" ht="16.5" thickTop="1" thickBot="1" x14ac:dyDescent="0.3">
      <c r="A787" s="8" t="s">
        <v>1617</v>
      </c>
      <c r="B787" s="10"/>
      <c r="C787" s="9"/>
      <c r="D787" s="9">
        <v>108</v>
      </c>
      <c r="E787" s="10"/>
      <c r="F787" s="9"/>
    </row>
    <row r="788" spans="1:6" ht="16.5" thickTop="1" thickBot="1" x14ac:dyDescent="0.3">
      <c r="A788" s="8" t="s">
        <v>1618</v>
      </c>
      <c r="B788" s="10" t="s">
        <v>1619</v>
      </c>
      <c r="C788" s="9" t="s">
        <v>1620</v>
      </c>
      <c r="D788" s="9">
        <v>375</v>
      </c>
      <c r="E788" s="10"/>
      <c r="F788" s="9"/>
    </row>
    <row r="789" spans="1:6" ht="16.5" thickTop="1" thickBot="1" x14ac:dyDescent="0.3">
      <c r="A789" s="8" t="s">
        <v>1621</v>
      </c>
      <c r="B789" s="10" t="s">
        <v>1622</v>
      </c>
      <c r="C789" s="9" t="s">
        <v>1623</v>
      </c>
      <c r="D789" s="9">
        <v>336</v>
      </c>
      <c r="E789" s="10"/>
      <c r="F789" s="9"/>
    </row>
    <row r="790" spans="1:6" ht="16.5" thickTop="1" thickBot="1" x14ac:dyDescent="0.3">
      <c r="A790" s="8" t="s">
        <v>1624</v>
      </c>
      <c r="B790" s="10" t="s">
        <v>1625</v>
      </c>
      <c r="C790" s="9" t="s">
        <v>1626</v>
      </c>
      <c r="D790" s="9">
        <v>86</v>
      </c>
      <c r="E790" s="10"/>
      <c r="F790" s="9"/>
    </row>
    <row r="791" spans="1:6" ht="16.5" thickTop="1" thickBot="1" x14ac:dyDescent="0.3">
      <c r="A791" s="8" t="s">
        <v>1627</v>
      </c>
      <c r="B791" s="10" t="s">
        <v>1628</v>
      </c>
      <c r="C791" s="9" t="s">
        <v>1629</v>
      </c>
      <c r="D791" s="9">
        <v>704</v>
      </c>
      <c r="E791" s="10"/>
      <c r="F791" s="9"/>
    </row>
    <row r="792" spans="1:6" ht="16.5" thickTop="1" thickBot="1" x14ac:dyDescent="0.3">
      <c r="A792" s="8" t="s">
        <v>1630</v>
      </c>
      <c r="B792" s="10" t="s">
        <v>1631</v>
      </c>
      <c r="C792" s="9" t="s">
        <v>1632</v>
      </c>
      <c r="D792" s="9">
        <v>377</v>
      </c>
      <c r="E792" s="10"/>
      <c r="F792" s="9"/>
    </row>
    <row r="793" spans="1:6" ht="16.5" thickTop="1" thickBot="1" x14ac:dyDescent="0.3">
      <c r="A793" s="8" t="s">
        <v>1633</v>
      </c>
      <c r="B793" s="10"/>
      <c r="C793" s="9"/>
      <c r="D793" s="9">
        <v>173</v>
      </c>
      <c r="E793" s="10"/>
      <c r="F793" s="9"/>
    </row>
    <row r="794" spans="1:6" ht="16.5" thickTop="1" thickBot="1" x14ac:dyDescent="0.3">
      <c r="A794" s="8" t="s">
        <v>1634</v>
      </c>
      <c r="B794" s="10" t="s">
        <v>1635</v>
      </c>
      <c r="C794" s="9" t="s">
        <v>1636</v>
      </c>
      <c r="D794" s="9">
        <v>54</v>
      </c>
      <c r="E794" s="10"/>
      <c r="F794" s="9"/>
    </row>
    <row r="795" spans="1:6" ht="16.5" thickTop="1" thickBot="1" x14ac:dyDescent="0.3">
      <c r="A795" s="8" t="s">
        <v>1637</v>
      </c>
      <c r="B795" s="10" t="s">
        <v>1638</v>
      </c>
      <c r="C795" s="9" t="s">
        <v>1639</v>
      </c>
      <c r="D795" s="9">
        <v>188</v>
      </c>
      <c r="E795" s="10"/>
      <c r="F795" s="9"/>
    </row>
    <row r="796" spans="1:6" ht="16.5" thickTop="1" thickBot="1" x14ac:dyDescent="0.3">
      <c r="A796" s="8" t="s">
        <v>1640</v>
      </c>
      <c r="B796" s="10"/>
      <c r="C796" s="9"/>
      <c r="D796" s="9">
        <v>64</v>
      </c>
      <c r="E796" s="10"/>
      <c r="F796" s="9"/>
    </row>
    <row r="797" spans="1:6" ht="16.5" thickTop="1" thickBot="1" x14ac:dyDescent="0.3">
      <c r="A797" s="8" t="s">
        <v>1641</v>
      </c>
      <c r="B797" s="10"/>
      <c r="C797" s="9"/>
      <c r="D797" s="9">
        <v>1</v>
      </c>
      <c r="E797" s="10" t="s">
        <v>1478</v>
      </c>
      <c r="F797" s="9">
        <v>1</v>
      </c>
    </row>
    <row r="798" spans="1:6" ht="16.5" thickTop="1" thickBot="1" x14ac:dyDescent="0.3">
      <c r="A798" s="8" t="s">
        <v>1642</v>
      </c>
      <c r="B798" s="10" t="s">
        <v>1039</v>
      </c>
      <c r="C798" s="9" t="s">
        <v>1643</v>
      </c>
      <c r="D798" s="9">
        <v>283</v>
      </c>
      <c r="E798" s="10"/>
      <c r="F798" s="9"/>
    </row>
    <row r="799" spans="1:6" ht="16.5" thickTop="1" thickBot="1" x14ac:dyDescent="0.3">
      <c r="A799" s="8" t="s">
        <v>1644</v>
      </c>
      <c r="B799" s="10"/>
      <c r="C799" s="9"/>
      <c r="D799" s="9">
        <v>4</v>
      </c>
      <c r="E799" s="10" t="s">
        <v>1645</v>
      </c>
      <c r="F799" s="9">
        <v>1</v>
      </c>
    </row>
    <row r="800" spans="1:6" ht="16.5" thickTop="1" thickBot="1" x14ac:dyDescent="0.3">
      <c r="A800" s="8" t="s">
        <v>1646</v>
      </c>
      <c r="B800" s="10"/>
      <c r="C800" s="9"/>
      <c r="D800" s="9">
        <v>4</v>
      </c>
      <c r="E800" s="10" t="s">
        <v>1647</v>
      </c>
      <c r="F800" s="9">
        <v>1</v>
      </c>
    </row>
    <row r="801" spans="1:6" ht="24" thickTop="1" thickBot="1" x14ac:dyDescent="0.3">
      <c r="A801" s="8" t="s">
        <v>1648</v>
      </c>
      <c r="B801" s="10" t="s">
        <v>1649</v>
      </c>
      <c r="C801" s="9" t="s">
        <v>1650</v>
      </c>
      <c r="D801" s="9">
        <v>152</v>
      </c>
      <c r="E801" s="10"/>
      <c r="F801" s="9"/>
    </row>
    <row r="802" spans="1:6" ht="16.5" thickTop="1" thickBot="1" x14ac:dyDescent="0.3">
      <c r="A802" s="8" t="s">
        <v>1651</v>
      </c>
      <c r="B802" s="10" t="s">
        <v>1652</v>
      </c>
      <c r="C802" s="9" t="s">
        <v>1653</v>
      </c>
      <c r="D802" s="9">
        <v>74</v>
      </c>
      <c r="E802" s="10"/>
      <c r="F802" s="9"/>
    </row>
    <row r="803" spans="1:6" ht="16.5" thickTop="1" thickBot="1" x14ac:dyDescent="0.3">
      <c r="A803" s="8" t="s">
        <v>1654</v>
      </c>
      <c r="B803" s="10" t="s">
        <v>1652</v>
      </c>
      <c r="C803" s="9" t="s">
        <v>1653</v>
      </c>
      <c r="D803" s="9">
        <v>39</v>
      </c>
      <c r="E803" s="10"/>
      <c r="F803" s="9"/>
    </row>
    <row r="804" spans="1:6" ht="16.5" thickTop="1" thickBot="1" x14ac:dyDescent="0.3">
      <c r="A804" s="8" t="s">
        <v>1655</v>
      </c>
      <c r="B804" s="10" t="s">
        <v>1656</v>
      </c>
      <c r="C804" s="9" t="s">
        <v>1657</v>
      </c>
      <c r="D804" s="9">
        <v>302</v>
      </c>
      <c r="E804" s="10"/>
      <c r="F804" s="9"/>
    </row>
    <row r="805" spans="1:6" ht="16.5" thickTop="1" thickBot="1" x14ac:dyDescent="0.3">
      <c r="A805" s="8" t="s">
        <v>1658</v>
      </c>
      <c r="B805" s="10" t="s">
        <v>1659</v>
      </c>
      <c r="C805" s="9" t="s">
        <v>1660</v>
      </c>
      <c r="D805" s="9">
        <v>154</v>
      </c>
      <c r="E805" s="10"/>
      <c r="F805" s="9"/>
    </row>
    <row r="806" spans="1:6" ht="16.5" thickTop="1" thickBot="1" x14ac:dyDescent="0.3">
      <c r="A806" s="8" t="s">
        <v>1661</v>
      </c>
      <c r="B806" s="10" t="s">
        <v>1662</v>
      </c>
      <c r="C806" s="9" t="s">
        <v>1663</v>
      </c>
      <c r="D806" s="9">
        <v>111</v>
      </c>
      <c r="E806" s="10"/>
      <c r="F806" s="9"/>
    </row>
    <row r="807" spans="1:6" ht="16.5" thickTop="1" thickBot="1" x14ac:dyDescent="0.3">
      <c r="A807" s="8" t="s">
        <v>1664</v>
      </c>
      <c r="B807" s="10" t="s">
        <v>1665</v>
      </c>
      <c r="C807" s="9" t="s">
        <v>1666</v>
      </c>
      <c r="D807" s="9">
        <v>92</v>
      </c>
      <c r="E807" s="10"/>
      <c r="F807" s="9"/>
    </row>
    <row r="808" spans="1:6" ht="16.5" thickTop="1" thickBot="1" x14ac:dyDescent="0.3">
      <c r="A808" s="8" t="s">
        <v>1667</v>
      </c>
      <c r="B808" s="10" t="s">
        <v>1668</v>
      </c>
      <c r="C808" s="9" t="s">
        <v>1669</v>
      </c>
      <c r="D808" s="9">
        <v>66</v>
      </c>
      <c r="E808" s="10"/>
      <c r="F808" s="9"/>
    </row>
    <row r="809" spans="1:6" ht="16.5" thickTop="1" thickBot="1" x14ac:dyDescent="0.3">
      <c r="A809" s="8" t="s">
        <v>1670</v>
      </c>
      <c r="B809" s="10" t="s">
        <v>1671</v>
      </c>
      <c r="C809" s="9" t="s">
        <v>1672</v>
      </c>
      <c r="D809" s="9">
        <v>93</v>
      </c>
      <c r="E809" s="10"/>
      <c r="F809" s="9"/>
    </row>
    <row r="810" spans="1:6" ht="16.5" thickTop="1" thickBot="1" x14ac:dyDescent="0.3">
      <c r="A810" s="8" t="s">
        <v>1673</v>
      </c>
      <c r="B810" s="10" t="s">
        <v>1674</v>
      </c>
      <c r="C810" s="9" t="s">
        <v>1675</v>
      </c>
      <c r="D810" s="9">
        <v>850</v>
      </c>
      <c r="E810" s="10"/>
      <c r="F810" s="9"/>
    </row>
    <row r="811" spans="1:6" ht="16.5" thickTop="1" thickBot="1" x14ac:dyDescent="0.3">
      <c r="A811" s="8" t="s">
        <v>1676</v>
      </c>
      <c r="B811" s="10" t="s">
        <v>1677</v>
      </c>
      <c r="C811" s="9" t="s">
        <v>1678</v>
      </c>
      <c r="D811" s="9">
        <v>175</v>
      </c>
      <c r="E811" s="10"/>
      <c r="F811" s="9"/>
    </row>
    <row r="812" spans="1:6" ht="16.5" thickTop="1" thickBot="1" x14ac:dyDescent="0.3">
      <c r="A812" s="8" t="s">
        <v>1679</v>
      </c>
      <c r="B812" s="10"/>
      <c r="C812" s="9"/>
      <c r="D812" s="9">
        <v>12</v>
      </c>
      <c r="E812" s="10" t="s">
        <v>1680</v>
      </c>
      <c r="F812" s="9">
        <v>1</v>
      </c>
    </row>
    <row r="813" spans="1:6" ht="16.5" thickTop="1" thickBot="1" x14ac:dyDescent="0.3">
      <c r="A813" s="8" t="s">
        <v>1681</v>
      </c>
      <c r="B813" s="10"/>
      <c r="C813" s="9"/>
      <c r="D813" s="9">
        <v>14</v>
      </c>
      <c r="E813" s="10" t="s">
        <v>1682</v>
      </c>
      <c r="F813" s="9">
        <v>2</v>
      </c>
    </row>
    <row r="814" spans="1:6" ht="16.5" thickTop="1" thickBot="1" x14ac:dyDescent="0.3">
      <c r="A814" s="8" t="s">
        <v>1683</v>
      </c>
      <c r="B814" s="10"/>
      <c r="C814" s="9"/>
      <c r="D814" s="9">
        <v>22</v>
      </c>
      <c r="E814" s="10" t="s">
        <v>1684</v>
      </c>
      <c r="F814" s="9">
        <v>1</v>
      </c>
    </row>
    <row r="815" spans="1:6" ht="16.5" thickTop="1" thickBot="1" x14ac:dyDescent="0.3">
      <c r="A815" s="8" t="s">
        <v>1685</v>
      </c>
      <c r="B815" s="10"/>
      <c r="C815" s="9"/>
      <c r="D815" s="9">
        <v>87</v>
      </c>
      <c r="E815" s="10"/>
      <c r="F815" s="9"/>
    </row>
    <row r="816" spans="1:6" ht="16.5" thickTop="1" thickBot="1" x14ac:dyDescent="0.3">
      <c r="A816" s="8" t="s">
        <v>1686</v>
      </c>
      <c r="B816" s="10" t="s">
        <v>1687</v>
      </c>
      <c r="C816" s="9" t="s">
        <v>1688</v>
      </c>
      <c r="D816" s="9">
        <v>342</v>
      </c>
      <c r="E816" s="10"/>
      <c r="F816" s="9"/>
    </row>
    <row r="817" spans="1:6" ht="16.5" thickTop="1" thickBot="1" x14ac:dyDescent="0.3">
      <c r="A817" s="8" t="s">
        <v>1689</v>
      </c>
      <c r="B817" s="10" t="s">
        <v>1690</v>
      </c>
      <c r="C817" s="9" t="s">
        <v>1691</v>
      </c>
      <c r="D817" s="9">
        <v>192</v>
      </c>
      <c r="E817" s="10"/>
      <c r="F817" s="9"/>
    </row>
    <row r="818" spans="1:6" ht="16.5" thickTop="1" thickBot="1" x14ac:dyDescent="0.3">
      <c r="A818" s="8" t="s">
        <v>1692</v>
      </c>
      <c r="B818" s="10"/>
      <c r="C818" s="9"/>
      <c r="D818" s="9">
        <v>153</v>
      </c>
      <c r="E818" s="10"/>
      <c r="F818" s="9"/>
    </row>
    <row r="819" spans="1:6" ht="16.5" thickTop="1" thickBot="1" x14ac:dyDescent="0.3">
      <c r="A819" s="8" t="s">
        <v>1693</v>
      </c>
      <c r="B819" s="10" t="s">
        <v>1694</v>
      </c>
      <c r="C819" s="9" t="s">
        <v>1695</v>
      </c>
      <c r="D819" s="9">
        <v>365</v>
      </c>
      <c r="E819" s="10"/>
      <c r="F819" s="9"/>
    </row>
    <row r="820" spans="1:6" ht="16.5" thickTop="1" thickBot="1" x14ac:dyDescent="0.3">
      <c r="A820" s="8" t="s">
        <v>1696</v>
      </c>
      <c r="B820" s="10" t="s">
        <v>1697</v>
      </c>
      <c r="C820" s="9" t="s">
        <v>1698</v>
      </c>
      <c r="D820" s="9">
        <v>61</v>
      </c>
      <c r="E820" s="10"/>
      <c r="F820" s="9"/>
    </row>
    <row r="821" spans="1:6" ht="16.5" thickTop="1" thickBot="1" x14ac:dyDescent="0.3">
      <c r="A821" s="8" t="s">
        <v>1699</v>
      </c>
      <c r="B821" s="10" t="s">
        <v>1700</v>
      </c>
      <c r="C821" s="9" t="s">
        <v>1701</v>
      </c>
      <c r="D821" s="9">
        <v>290</v>
      </c>
      <c r="E821" s="10"/>
      <c r="F821" s="9"/>
    </row>
    <row r="822" spans="1:6" ht="16.5" thickTop="1" thickBot="1" x14ac:dyDescent="0.3">
      <c r="A822" s="8" t="s">
        <v>1702</v>
      </c>
      <c r="B822" s="10"/>
      <c r="C822" s="9"/>
      <c r="D822" s="9">
        <v>91</v>
      </c>
      <c r="E822" s="10"/>
      <c r="F822" s="9"/>
    </row>
    <row r="823" spans="1:6" ht="16.5" thickTop="1" thickBot="1" x14ac:dyDescent="0.3">
      <c r="A823" s="8" t="s">
        <v>1703</v>
      </c>
      <c r="B823" s="10"/>
      <c r="C823" s="9"/>
      <c r="D823" s="9">
        <v>113</v>
      </c>
      <c r="E823" s="10"/>
      <c r="F823" s="9"/>
    </row>
    <row r="824" spans="1:6" ht="16.5" thickTop="1" thickBot="1" x14ac:dyDescent="0.3">
      <c r="A824" s="8" t="s">
        <v>1704</v>
      </c>
      <c r="B824" s="10" t="s">
        <v>1705</v>
      </c>
      <c r="C824" s="9" t="s">
        <v>1706</v>
      </c>
      <c r="D824" s="9">
        <v>130</v>
      </c>
      <c r="E824" s="10"/>
      <c r="F824" s="9"/>
    </row>
    <row r="825" spans="1:6" ht="16.5" thickTop="1" thickBot="1" x14ac:dyDescent="0.3">
      <c r="A825" s="8" t="s">
        <v>1707</v>
      </c>
      <c r="B825" s="10" t="s">
        <v>1708</v>
      </c>
      <c r="C825" s="9" t="s">
        <v>1709</v>
      </c>
      <c r="D825" s="9">
        <v>99</v>
      </c>
      <c r="E825" s="10"/>
      <c r="F825" s="9"/>
    </row>
    <row r="826" spans="1:6" ht="16.5" thickTop="1" thickBot="1" x14ac:dyDescent="0.3">
      <c r="A826" s="8" t="s">
        <v>1710</v>
      </c>
      <c r="B826" s="10" t="s">
        <v>1711</v>
      </c>
      <c r="C826" s="9" t="s">
        <v>1712</v>
      </c>
      <c r="D826" s="9">
        <v>133</v>
      </c>
      <c r="E826" s="10"/>
      <c r="F826" s="9"/>
    </row>
    <row r="827" spans="1:6" ht="16.5" thickTop="1" thickBot="1" x14ac:dyDescent="0.3">
      <c r="A827" s="8" t="s">
        <v>1713</v>
      </c>
      <c r="B827" s="10" t="s">
        <v>1714</v>
      </c>
      <c r="C827" s="9" t="s">
        <v>1715</v>
      </c>
      <c r="D827" s="9">
        <v>38</v>
      </c>
      <c r="E827" s="10"/>
      <c r="F827" s="9"/>
    </row>
    <row r="828" spans="1:6" ht="16.5" thickTop="1" thickBot="1" x14ac:dyDescent="0.3">
      <c r="A828" s="8" t="s">
        <v>1716</v>
      </c>
      <c r="B828" s="10" t="s">
        <v>1717</v>
      </c>
      <c r="C828" s="9" t="s">
        <v>1718</v>
      </c>
      <c r="D828" s="9">
        <v>255</v>
      </c>
      <c r="E828" s="10"/>
      <c r="F828" s="9"/>
    </row>
    <row r="829" spans="1:6" ht="16.5" thickTop="1" thickBot="1" x14ac:dyDescent="0.3">
      <c r="A829" s="8" t="s">
        <v>1719</v>
      </c>
      <c r="B829" s="10" t="s">
        <v>1720</v>
      </c>
      <c r="C829" s="9" t="s">
        <v>1721</v>
      </c>
      <c r="D829" s="9">
        <v>57</v>
      </c>
      <c r="E829" s="10"/>
      <c r="F829" s="9"/>
    </row>
    <row r="830" spans="1:6" ht="16.5" thickTop="1" thickBot="1" x14ac:dyDescent="0.3">
      <c r="A830" s="8" t="s">
        <v>1722</v>
      </c>
      <c r="B830" s="10" t="s">
        <v>1723</v>
      </c>
      <c r="C830" s="9" t="s">
        <v>1724</v>
      </c>
      <c r="D830" s="9">
        <v>298</v>
      </c>
      <c r="E830" s="10"/>
      <c r="F830" s="9"/>
    </row>
    <row r="831" spans="1:6" ht="16.5" thickTop="1" thickBot="1" x14ac:dyDescent="0.3">
      <c r="A831" s="8" t="s">
        <v>1725</v>
      </c>
      <c r="B831" s="10"/>
      <c r="C831" s="9"/>
      <c r="D831" s="9">
        <v>10</v>
      </c>
      <c r="E831" s="10" t="s">
        <v>1726</v>
      </c>
      <c r="F831" s="9">
        <v>1</v>
      </c>
    </row>
    <row r="832" spans="1:6" ht="16.5" thickTop="1" thickBot="1" x14ac:dyDescent="0.3">
      <c r="A832" s="8" t="s">
        <v>1727</v>
      </c>
      <c r="B832" s="10" t="s">
        <v>1728</v>
      </c>
      <c r="C832" s="9" t="s">
        <v>1729</v>
      </c>
      <c r="D832" s="9">
        <v>137</v>
      </c>
      <c r="E832" s="10"/>
      <c r="F832" s="9"/>
    </row>
    <row r="833" spans="1:6" ht="16.5" thickTop="1" thickBot="1" x14ac:dyDescent="0.3">
      <c r="A833" s="8" t="s">
        <v>1730</v>
      </c>
      <c r="B833" s="10" t="s">
        <v>1731</v>
      </c>
      <c r="C833" s="9" t="s">
        <v>1732</v>
      </c>
      <c r="D833" s="9">
        <v>70</v>
      </c>
      <c r="E833" s="10"/>
      <c r="F833" s="9"/>
    </row>
    <row r="834" spans="1:6" ht="16.5" thickTop="1" thickBot="1" x14ac:dyDescent="0.3">
      <c r="A834" s="8" t="s">
        <v>1733</v>
      </c>
      <c r="B834" s="10" t="s">
        <v>1734</v>
      </c>
      <c r="C834" s="9" t="s">
        <v>1735</v>
      </c>
      <c r="D834" s="9">
        <v>309</v>
      </c>
      <c r="E834" s="10"/>
      <c r="F834" s="9"/>
    </row>
    <row r="835" spans="1:6" ht="16.5" thickTop="1" thickBot="1" x14ac:dyDescent="0.3">
      <c r="A835" s="8" t="s">
        <v>1736</v>
      </c>
      <c r="B835" s="10" t="s">
        <v>1737</v>
      </c>
      <c r="C835" s="9" t="s">
        <v>1738</v>
      </c>
      <c r="D835" s="9">
        <v>199</v>
      </c>
      <c r="E835" s="10"/>
      <c r="F835" s="9"/>
    </row>
    <row r="836" spans="1:6" ht="16.5" thickTop="1" thickBot="1" x14ac:dyDescent="0.3">
      <c r="A836" s="8" t="s">
        <v>1739</v>
      </c>
      <c r="B836" s="10" t="s">
        <v>1737</v>
      </c>
      <c r="C836" s="9" t="s">
        <v>1738</v>
      </c>
      <c r="D836" s="9">
        <v>191</v>
      </c>
      <c r="E836" s="10"/>
      <c r="F836" s="9"/>
    </row>
    <row r="837" spans="1:6" ht="16.5" thickTop="1" thickBot="1" x14ac:dyDescent="0.3">
      <c r="A837" s="8" t="s">
        <v>1740</v>
      </c>
      <c r="B837" s="10" t="s">
        <v>1737</v>
      </c>
      <c r="C837" s="9" t="s">
        <v>1738</v>
      </c>
      <c r="D837" s="9">
        <v>199</v>
      </c>
      <c r="E837" s="10"/>
      <c r="F837" s="9"/>
    </row>
    <row r="838" spans="1:6" ht="16.5" thickTop="1" thickBot="1" x14ac:dyDescent="0.3">
      <c r="A838" s="8" t="s">
        <v>1741</v>
      </c>
      <c r="B838" s="10" t="s">
        <v>1742</v>
      </c>
      <c r="C838" s="9" t="s">
        <v>1743</v>
      </c>
      <c r="D838" s="9">
        <v>364</v>
      </c>
      <c r="E838" s="10"/>
      <c r="F838" s="9"/>
    </row>
    <row r="839" spans="1:6" ht="16.5" thickTop="1" thickBot="1" x14ac:dyDescent="0.3">
      <c r="A839" s="8" t="s">
        <v>1744</v>
      </c>
      <c r="B839" s="10"/>
      <c r="C839" s="9"/>
      <c r="D839" s="9">
        <v>21</v>
      </c>
      <c r="E839" s="10" t="s">
        <v>468</v>
      </c>
      <c r="F839" s="9">
        <v>1</v>
      </c>
    </row>
    <row r="840" spans="1:6" ht="16.5" thickTop="1" thickBot="1" x14ac:dyDescent="0.3">
      <c r="A840" s="8" t="s">
        <v>1745</v>
      </c>
      <c r="B840" s="10" t="s">
        <v>944</v>
      </c>
      <c r="C840" s="9" t="s">
        <v>1746</v>
      </c>
      <c r="D840" s="9">
        <v>239</v>
      </c>
      <c r="E840" s="10"/>
      <c r="F840" s="9"/>
    </row>
    <row r="841" spans="1:6" ht="16.5" thickTop="1" thickBot="1" x14ac:dyDescent="0.3">
      <c r="A841" s="8" t="s">
        <v>1747</v>
      </c>
      <c r="B841" s="10" t="s">
        <v>1748</v>
      </c>
      <c r="C841" s="9" t="s">
        <v>1749</v>
      </c>
      <c r="D841" s="9">
        <v>67</v>
      </c>
      <c r="E841" s="10"/>
      <c r="F841" s="9"/>
    </row>
    <row r="842" spans="1:6" ht="16.5" thickTop="1" thickBot="1" x14ac:dyDescent="0.3">
      <c r="A842" s="8" t="s">
        <v>1750</v>
      </c>
      <c r="B842" s="10"/>
      <c r="C842" s="9"/>
      <c r="D842" s="9"/>
      <c r="E842" s="10"/>
      <c r="F842" s="9"/>
    </row>
    <row r="843" spans="1:6" ht="16.5" thickTop="1" thickBot="1" x14ac:dyDescent="0.3">
      <c r="A843" s="8" t="s">
        <v>1751</v>
      </c>
      <c r="B843" s="10"/>
      <c r="C843" s="9"/>
      <c r="D843" s="9">
        <v>9</v>
      </c>
      <c r="E843" s="10" t="s">
        <v>1752</v>
      </c>
      <c r="F843" s="9">
        <v>1</v>
      </c>
    </row>
    <row r="844" spans="1:6" ht="16.5" thickTop="1" thickBot="1" x14ac:dyDescent="0.3">
      <c r="A844" s="8" t="s">
        <v>1753</v>
      </c>
      <c r="B844" s="10"/>
      <c r="C844" s="9"/>
      <c r="D844" s="9">
        <v>1</v>
      </c>
      <c r="E844" s="10" t="s">
        <v>1754</v>
      </c>
      <c r="F844" s="9">
        <v>1</v>
      </c>
    </row>
    <row r="845" spans="1:6" ht="16.5" thickTop="1" thickBot="1" x14ac:dyDescent="0.3">
      <c r="A845" s="8" t="s">
        <v>1755</v>
      </c>
      <c r="B845" s="10"/>
      <c r="C845" s="9"/>
      <c r="D845" s="9"/>
      <c r="E845" s="10"/>
      <c r="F845" s="9"/>
    </row>
    <row r="846" spans="1:6" ht="16.5" thickTop="1" thickBot="1" x14ac:dyDescent="0.3">
      <c r="A846" s="8" t="s">
        <v>1756</v>
      </c>
      <c r="B846" s="10" t="s">
        <v>438</v>
      </c>
      <c r="C846" s="9" t="s">
        <v>1757</v>
      </c>
      <c r="D846" s="9">
        <v>183</v>
      </c>
      <c r="E846" s="10"/>
      <c r="F846" s="9"/>
    </row>
    <row r="847" spans="1:6" ht="24" thickTop="1" thickBot="1" x14ac:dyDescent="0.3">
      <c r="A847" s="8" t="s">
        <v>1758</v>
      </c>
      <c r="B847" s="10" t="s">
        <v>217</v>
      </c>
      <c r="C847" s="9" t="s">
        <v>218</v>
      </c>
      <c r="D847" s="9">
        <v>138</v>
      </c>
      <c r="E847" s="10"/>
      <c r="F847" s="9"/>
    </row>
    <row r="848" spans="1:6" ht="16.5" thickTop="1" thickBot="1" x14ac:dyDescent="0.3">
      <c r="A848" s="8" t="s">
        <v>1759</v>
      </c>
      <c r="B848" s="10" t="s">
        <v>1760</v>
      </c>
      <c r="C848" s="9" t="s">
        <v>1761</v>
      </c>
      <c r="D848" s="9">
        <v>89</v>
      </c>
      <c r="E848" s="10"/>
      <c r="F848" s="9"/>
    </row>
    <row r="849" spans="1:6" ht="24" thickTop="1" thickBot="1" x14ac:dyDescent="0.3">
      <c r="A849" s="8" t="s">
        <v>1762</v>
      </c>
      <c r="B849" s="10" t="s">
        <v>1763</v>
      </c>
      <c r="C849" s="9" t="s">
        <v>1764</v>
      </c>
      <c r="D849" s="9">
        <v>435</v>
      </c>
      <c r="E849" s="10"/>
      <c r="F849" s="9"/>
    </row>
    <row r="850" spans="1:6" ht="16.5" thickTop="1" thickBot="1" x14ac:dyDescent="0.3">
      <c r="A850" s="8" t="s">
        <v>1765</v>
      </c>
      <c r="B850" s="10"/>
      <c r="C850" s="9"/>
      <c r="D850" s="9">
        <v>32</v>
      </c>
      <c r="E850" s="10" t="s">
        <v>1766</v>
      </c>
      <c r="F850" s="9">
        <v>1</v>
      </c>
    </row>
    <row r="851" spans="1:6" ht="16.5" thickTop="1" thickBot="1" x14ac:dyDescent="0.3">
      <c r="A851" s="8" t="s">
        <v>1767</v>
      </c>
      <c r="B851" s="10" t="s">
        <v>1768</v>
      </c>
      <c r="C851" s="9" t="s">
        <v>1769</v>
      </c>
      <c r="D851" s="9">
        <v>200</v>
      </c>
      <c r="E851" s="10"/>
      <c r="F851" s="9"/>
    </row>
    <row r="852" spans="1:6" ht="16.5" thickTop="1" thickBot="1" x14ac:dyDescent="0.3">
      <c r="A852" s="8" t="s">
        <v>1770</v>
      </c>
      <c r="B852" s="10" t="s">
        <v>1771</v>
      </c>
      <c r="C852" s="9" t="s">
        <v>1772</v>
      </c>
      <c r="D852" s="9">
        <v>197</v>
      </c>
      <c r="E852" s="10"/>
      <c r="F852" s="9"/>
    </row>
    <row r="853" spans="1:6" ht="16.5" thickTop="1" thickBot="1" x14ac:dyDescent="0.3">
      <c r="A853" s="8" t="s">
        <v>1773</v>
      </c>
      <c r="B853" s="10"/>
      <c r="C853" s="9"/>
      <c r="D853" s="9">
        <v>132</v>
      </c>
      <c r="E853" s="10"/>
      <c r="F853" s="9"/>
    </row>
    <row r="854" spans="1:6" ht="16.5" thickTop="1" thickBot="1" x14ac:dyDescent="0.3">
      <c r="A854" s="8" t="s">
        <v>1774</v>
      </c>
      <c r="B854" s="10"/>
      <c r="C854" s="9"/>
      <c r="D854" s="9">
        <v>161</v>
      </c>
      <c r="E854" s="10"/>
      <c r="F854" s="9"/>
    </row>
    <row r="855" spans="1:6" ht="16.5" thickTop="1" thickBot="1" x14ac:dyDescent="0.3">
      <c r="A855" s="8" t="s">
        <v>1775</v>
      </c>
      <c r="B855" s="10" t="s">
        <v>1097</v>
      </c>
      <c r="C855" s="9" t="s">
        <v>1098</v>
      </c>
      <c r="D855" s="9">
        <v>162</v>
      </c>
      <c r="E855" s="10"/>
      <c r="F855" s="9"/>
    </row>
    <row r="856" spans="1:6" ht="16.5" thickTop="1" thickBot="1" x14ac:dyDescent="0.3">
      <c r="A856" s="8" t="s">
        <v>1776</v>
      </c>
      <c r="B856" s="10"/>
      <c r="C856" s="9"/>
      <c r="D856" s="9">
        <v>18</v>
      </c>
      <c r="E856" s="10" t="s">
        <v>870</v>
      </c>
      <c r="F856" s="9">
        <v>1</v>
      </c>
    </row>
    <row r="857" spans="1:6" ht="16.5" thickTop="1" thickBot="1" x14ac:dyDescent="0.3">
      <c r="A857" s="8" t="s">
        <v>1777</v>
      </c>
      <c r="B857" s="10"/>
      <c r="C857" s="9"/>
      <c r="D857" s="9">
        <v>12</v>
      </c>
      <c r="E857" s="10" t="s">
        <v>1778</v>
      </c>
      <c r="F857" s="9">
        <v>1</v>
      </c>
    </row>
    <row r="858" spans="1:6" ht="16.5" thickTop="1" thickBot="1" x14ac:dyDescent="0.3">
      <c r="A858" s="8" t="s">
        <v>1779</v>
      </c>
      <c r="B858" s="10"/>
      <c r="C858" s="9"/>
      <c r="D858" s="9">
        <v>174</v>
      </c>
      <c r="E858" s="10"/>
      <c r="F858" s="9"/>
    </row>
    <row r="859" spans="1:6" ht="16.5" thickTop="1" thickBot="1" x14ac:dyDescent="0.3">
      <c r="A859" s="8" t="s">
        <v>1780</v>
      </c>
      <c r="B859" s="10" t="s">
        <v>1781</v>
      </c>
      <c r="C859" s="9" t="s">
        <v>68</v>
      </c>
      <c r="D859" s="9">
        <v>162</v>
      </c>
      <c r="E859" s="10"/>
      <c r="F859" s="9"/>
    </row>
    <row r="860" spans="1:6" ht="16.5" thickTop="1" thickBot="1" x14ac:dyDescent="0.3">
      <c r="A860" s="8" t="s">
        <v>1782</v>
      </c>
      <c r="B860" s="10"/>
      <c r="C860" s="9"/>
      <c r="D860" s="9">
        <v>141</v>
      </c>
      <c r="E860" s="10"/>
      <c r="F860" s="9"/>
    </row>
    <row r="861" spans="1:6" ht="16.5" thickTop="1" thickBot="1" x14ac:dyDescent="0.3">
      <c r="A861" s="8" t="s">
        <v>1783</v>
      </c>
      <c r="B861" s="10" t="s">
        <v>1784</v>
      </c>
      <c r="C861" s="9" t="s">
        <v>1785</v>
      </c>
      <c r="D861" s="9">
        <v>39</v>
      </c>
      <c r="E861" s="10"/>
      <c r="F861" s="9"/>
    </row>
    <row r="862" spans="1:6" ht="16.5" thickTop="1" thickBot="1" x14ac:dyDescent="0.3">
      <c r="A862" s="8" t="s">
        <v>1786</v>
      </c>
      <c r="B862" s="10"/>
      <c r="C862" s="9"/>
      <c r="D862" s="9">
        <v>267</v>
      </c>
      <c r="E862" s="10"/>
      <c r="F862" s="9"/>
    </row>
    <row r="863" spans="1:6" ht="16.5" thickTop="1" thickBot="1" x14ac:dyDescent="0.3">
      <c r="A863" s="8" t="s">
        <v>1787</v>
      </c>
      <c r="B863" s="10"/>
      <c r="C863" s="9"/>
      <c r="D863" s="9">
        <v>24</v>
      </c>
      <c r="E863" s="10" t="s">
        <v>455</v>
      </c>
      <c r="F863" s="9">
        <v>1</v>
      </c>
    </row>
    <row r="864" spans="1:6" ht="16.5" thickTop="1" thickBot="1" x14ac:dyDescent="0.3">
      <c r="A864" s="8" t="s">
        <v>1788</v>
      </c>
      <c r="B864" s="10"/>
      <c r="C864" s="9"/>
      <c r="D864" s="9">
        <v>158</v>
      </c>
      <c r="E864" s="10"/>
      <c r="F864" s="9"/>
    </row>
    <row r="865" spans="1:6" ht="16.5" thickTop="1" thickBot="1" x14ac:dyDescent="0.3">
      <c r="A865" s="8" t="s">
        <v>1789</v>
      </c>
      <c r="B865" s="10"/>
      <c r="C865" s="9"/>
      <c r="D865" s="9">
        <v>255</v>
      </c>
      <c r="E865" s="10"/>
      <c r="F865" s="9"/>
    </row>
    <row r="866" spans="1:6" ht="16.5" thickTop="1" thickBot="1" x14ac:dyDescent="0.3">
      <c r="A866" s="8" t="s">
        <v>1790</v>
      </c>
      <c r="B866" s="10"/>
      <c r="C866" s="9"/>
      <c r="D866" s="9">
        <v>15</v>
      </c>
      <c r="E866" s="10"/>
      <c r="F866" s="9"/>
    </row>
    <row r="867" spans="1:6" ht="16.5" thickTop="1" thickBot="1" x14ac:dyDescent="0.3">
      <c r="A867" s="8" t="s">
        <v>1791</v>
      </c>
      <c r="B867" s="10"/>
      <c r="C867" s="9"/>
      <c r="D867" s="9">
        <v>2</v>
      </c>
      <c r="E867" s="10" t="s">
        <v>1792</v>
      </c>
      <c r="F867" s="9">
        <v>1</v>
      </c>
    </row>
    <row r="868" spans="1:6" ht="16.5" thickTop="1" thickBot="1" x14ac:dyDescent="0.3">
      <c r="A868" s="8" t="s">
        <v>1793</v>
      </c>
      <c r="B868" s="10"/>
      <c r="C868" s="9"/>
      <c r="D868" s="9">
        <v>146</v>
      </c>
      <c r="E868" s="10"/>
      <c r="F868" s="9"/>
    </row>
    <row r="869" spans="1:6" ht="16.5" thickTop="1" thickBot="1" x14ac:dyDescent="0.3">
      <c r="A869" s="8" t="s">
        <v>1794</v>
      </c>
      <c r="B869" s="10"/>
      <c r="C869" s="9"/>
      <c r="D869" s="9">
        <v>117</v>
      </c>
      <c r="E869" s="10"/>
      <c r="F869" s="9"/>
    </row>
    <row r="870" spans="1:6" ht="16.5" thickTop="1" thickBot="1" x14ac:dyDescent="0.3">
      <c r="A870" s="8" t="s">
        <v>1795</v>
      </c>
      <c r="B870" s="10"/>
      <c r="C870" s="9"/>
      <c r="D870" s="9">
        <v>642</v>
      </c>
      <c r="E870" s="10" t="s">
        <v>106</v>
      </c>
      <c r="F870" s="9">
        <v>131</v>
      </c>
    </row>
    <row r="871" spans="1:6" ht="16.5" thickTop="1" thickBot="1" x14ac:dyDescent="0.3">
      <c r="A871" s="8" t="s">
        <v>1796</v>
      </c>
      <c r="B871" s="10"/>
      <c r="C871" s="9"/>
      <c r="D871" s="9">
        <v>126</v>
      </c>
      <c r="E871" s="10"/>
      <c r="F871" s="9"/>
    </row>
    <row r="872" spans="1:6" ht="16.5" thickTop="1" thickBot="1" x14ac:dyDescent="0.3">
      <c r="A872" s="8" t="s">
        <v>1797</v>
      </c>
      <c r="B872" s="10" t="s">
        <v>1798</v>
      </c>
      <c r="C872" s="9" t="s">
        <v>1799</v>
      </c>
      <c r="D872" s="9">
        <v>296</v>
      </c>
      <c r="E872" s="10"/>
      <c r="F872" s="9"/>
    </row>
    <row r="873" spans="1:6" ht="16.5" thickTop="1" thickBot="1" x14ac:dyDescent="0.3">
      <c r="A873" s="8" t="s">
        <v>1800</v>
      </c>
      <c r="B873" s="10" t="s">
        <v>1801</v>
      </c>
      <c r="C873" s="9" t="s">
        <v>1802</v>
      </c>
      <c r="D873" s="9">
        <v>231</v>
      </c>
      <c r="E873" s="10"/>
      <c r="F873" s="9"/>
    </row>
    <row r="874" spans="1:6" ht="16.5" thickTop="1" thickBot="1" x14ac:dyDescent="0.3">
      <c r="A874" s="8" t="s">
        <v>1803</v>
      </c>
      <c r="B874" s="10" t="s">
        <v>1804</v>
      </c>
      <c r="C874" s="9" t="s">
        <v>1805</v>
      </c>
      <c r="D874" s="9">
        <v>224</v>
      </c>
      <c r="E874" s="10"/>
      <c r="F874" s="9"/>
    </row>
    <row r="875" spans="1:6" ht="16.5" thickTop="1" thickBot="1" x14ac:dyDescent="0.3">
      <c r="A875" s="8" t="s">
        <v>1806</v>
      </c>
      <c r="B875" s="10" t="s">
        <v>1807</v>
      </c>
      <c r="C875" s="9" t="s">
        <v>1808</v>
      </c>
      <c r="D875" s="9">
        <v>241</v>
      </c>
      <c r="E875" s="10"/>
      <c r="F875" s="9"/>
    </row>
    <row r="876" spans="1:6" ht="16.5" thickTop="1" thickBot="1" x14ac:dyDescent="0.3">
      <c r="A876" s="8" t="s">
        <v>1809</v>
      </c>
      <c r="B876" s="10" t="s">
        <v>1519</v>
      </c>
      <c r="C876" s="9" t="s">
        <v>1810</v>
      </c>
      <c r="D876" s="9">
        <v>62</v>
      </c>
      <c r="E876" s="10"/>
      <c r="F876" s="9"/>
    </row>
    <row r="877" spans="1:6" ht="16.5" thickTop="1" thickBot="1" x14ac:dyDescent="0.3">
      <c r="A877" s="8" t="s">
        <v>1811</v>
      </c>
      <c r="B877" s="10" t="s">
        <v>1812</v>
      </c>
      <c r="C877" s="9" t="s">
        <v>1813</v>
      </c>
      <c r="D877" s="9">
        <v>144</v>
      </c>
      <c r="E877" s="10"/>
      <c r="F877" s="9"/>
    </row>
    <row r="878" spans="1:6" ht="16.5" thickTop="1" thickBot="1" x14ac:dyDescent="0.3">
      <c r="A878" s="8" t="s">
        <v>1814</v>
      </c>
      <c r="B878" s="10" t="s">
        <v>1815</v>
      </c>
      <c r="C878" s="9" t="s">
        <v>1816</v>
      </c>
      <c r="D878" s="9">
        <v>116</v>
      </c>
      <c r="E878" s="10"/>
      <c r="F878" s="9"/>
    </row>
    <row r="879" spans="1:6" ht="16.5" thickTop="1" thickBot="1" x14ac:dyDescent="0.3">
      <c r="A879" s="8" t="s">
        <v>1817</v>
      </c>
      <c r="B879" s="10"/>
      <c r="C879" s="9"/>
      <c r="D879" s="9">
        <v>3</v>
      </c>
      <c r="E879" s="10" t="s">
        <v>1818</v>
      </c>
      <c r="F879" s="9">
        <v>1</v>
      </c>
    </row>
    <row r="880" spans="1:6" ht="16.5" thickTop="1" thickBot="1" x14ac:dyDescent="0.3">
      <c r="A880" s="8" t="s">
        <v>1819</v>
      </c>
      <c r="B880" s="10" t="s">
        <v>65</v>
      </c>
      <c r="C880" s="9" t="s">
        <v>68</v>
      </c>
      <c r="D880" s="9">
        <v>41</v>
      </c>
      <c r="E880" s="10"/>
      <c r="F880" s="9"/>
    </row>
    <row r="881" spans="1:6" ht="16.5" thickTop="1" thickBot="1" x14ac:dyDescent="0.3">
      <c r="A881" s="8" t="s">
        <v>1820</v>
      </c>
      <c r="B881" s="10"/>
      <c r="C881" s="9"/>
      <c r="D881" s="9">
        <v>195</v>
      </c>
      <c r="E881" s="10"/>
      <c r="F881" s="9"/>
    </row>
    <row r="882" spans="1:6" ht="16.5" thickTop="1" thickBot="1" x14ac:dyDescent="0.3">
      <c r="A882" s="8" t="s">
        <v>1821</v>
      </c>
      <c r="B882" s="10" t="s">
        <v>1822</v>
      </c>
      <c r="C882" s="9" t="s">
        <v>1823</v>
      </c>
      <c r="D882" s="9">
        <v>119</v>
      </c>
      <c r="E882" s="10"/>
      <c r="F882" s="9"/>
    </row>
    <row r="883" spans="1:6" ht="16.5" thickTop="1" thickBot="1" x14ac:dyDescent="0.3">
      <c r="A883" s="8" t="s">
        <v>1824</v>
      </c>
      <c r="B883" s="10" t="s">
        <v>1825</v>
      </c>
      <c r="C883" s="9" t="s">
        <v>1826</v>
      </c>
      <c r="D883" s="9">
        <v>193</v>
      </c>
      <c r="E883" s="10"/>
      <c r="F883" s="9"/>
    </row>
    <row r="884" spans="1:6" ht="16.5" thickTop="1" thickBot="1" x14ac:dyDescent="0.3">
      <c r="A884" s="8" t="s">
        <v>1827</v>
      </c>
      <c r="B884" s="10" t="s">
        <v>1828</v>
      </c>
      <c r="C884" s="9" t="s">
        <v>1829</v>
      </c>
      <c r="D884" s="9">
        <v>202</v>
      </c>
      <c r="E884" s="10"/>
      <c r="F884" s="9"/>
    </row>
    <row r="885" spans="1:6" ht="16.5" thickTop="1" thickBot="1" x14ac:dyDescent="0.3">
      <c r="A885" s="8" t="s">
        <v>1830</v>
      </c>
      <c r="B885" s="10"/>
      <c r="C885" s="9"/>
      <c r="D885" s="9">
        <v>1</v>
      </c>
      <c r="E885" s="10" t="s">
        <v>1831</v>
      </c>
      <c r="F885" s="9">
        <v>1</v>
      </c>
    </row>
    <row r="886" spans="1:6" ht="16.5" thickTop="1" thickBot="1" x14ac:dyDescent="0.3">
      <c r="A886" s="8" t="s">
        <v>1832</v>
      </c>
      <c r="B886" s="10"/>
      <c r="C886" s="9"/>
      <c r="D886" s="9">
        <v>373</v>
      </c>
      <c r="E886" s="10"/>
      <c r="F886" s="9"/>
    </row>
    <row r="887" spans="1:6" ht="16.5" thickTop="1" thickBot="1" x14ac:dyDescent="0.3">
      <c r="A887" s="8" t="s">
        <v>1833</v>
      </c>
      <c r="B887" s="10" t="s">
        <v>1834</v>
      </c>
      <c r="C887" s="9" t="s">
        <v>1835</v>
      </c>
      <c r="D887" s="9">
        <v>446</v>
      </c>
      <c r="E887" s="10"/>
      <c r="F887" s="9"/>
    </row>
    <row r="888" spans="1:6" ht="16.5" thickTop="1" thickBot="1" x14ac:dyDescent="0.3">
      <c r="A888" s="8" t="s">
        <v>1836</v>
      </c>
      <c r="B888" s="10" t="s">
        <v>717</v>
      </c>
      <c r="C888" s="9" t="s">
        <v>718</v>
      </c>
      <c r="D888" s="9">
        <v>350</v>
      </c>
      <c r="E888" s="10"/>
      <c r="F888" s="9"/>
    </row>
    <row r="889" spans="1:6" ht="16.5" thickTop="1" thickBot="1" x14ac:dyDescent="0.3">
      <c r="A889" s="8" t="s">
        <v>1837</v>
      </c>
      <c r="B889" s="10" t="s">
        <v>706</v>
      </c>
      <c r="C889" s="9" t="s">
        <v>707</v>
      </c>
      <c r="D889" s="9">
        <v>103</v>
      </c>
      <c r="E889" s="10"/>
      <c r="F889" s="9"/>
    </row>
    <row r="890" spans="1:6" ht="16.5" thickTop="1" thickBot="1" x14ac:dyDescent="0.3">
      <c r="A890" s="8" t="s">
        <v>1838</v>
      </c>
      <c r="B890" s="10"/>
      <c r="C890" s="9"/>
      <c r="D890" s="9">
        <v>28</v>
      </c>
      <c r="E890" s="10" t="s">
        <v>1784</v>
      </c>
      <c r="F890" s="9">
        <v>1</v>
      </c>
    </row>
    <row r="891" spans="1:6" ht="16.5" thickTop="1" thickBot="1" x14ac:dyDescent="0.3">
      <c r="A891" s="8" t="s">
        <v>1839</v>
      </c>
      <c r="B891" s="10"/>
      <c r="C891" s="9"/>
      <c r="D891" s="9"/>
      <c r="E891" s="10"/>
      <c r="F891" s="9"/>
    </row>
    <row r="892" spans="1:6" ht="16.5" thickTop="1" thickBot="1" x14ac:dyDescent="0.3">
      <c r="A892" s="8" t="s">
        <v>1840</v>
      </c>
      <c r="B892" s="10"/>
      <c r="C892" s="9"/>
      <c r="D892" s="9">
        <v>76</v>
      </c>
      <c r="E892" s="10"/>
      <c r="F892" s="9"/>
    </row>
    <row r="893" spans="1:6" ht="16.5" thickTop="1" thickBot="1" x14ac:dyDescent="0.3">
      <c r="A893" s="8" t="s">
        <v>1841</v>
      </c>
      <c r="B893" s="10"/>
      <c r="C893" s="9"/>
      <c r="D893" s="9"/>
      <c r="E893" s="10"/>
      <c r="F893" s="9"/>
    </row>
    <row r="894" spans="1:6" ht="16.5" thickTop="1" thickBot="1" x14ac:dyDescent="0.3">
      <c r="A894" s="8" t="s">
        <v>1842</v>
      </c>
      <c r="B894" s="10"/>
      <c r="C894" s="9"/>
      <c r="D894" s="9">
        <v>3</v>
      </c>
      <c r="E894" s="10"/>
      <c r="F894" s="9"/>
    </row>
    <row r="895" spans="1:6" ht="16.5" thickTop="1" thickBot="1" x14ac:dyDescent="0.3">
      <c r="A895" s="8" t="s">
        <v>1843</v>
      </c>
      <c r="B895" s="10"/>
      <c r="C895" s="9"/>
      <c r="D895" s="9">
        <v>51</v>
      </c>
      <c r="E895" s="10"/>
      <c r="F895" s="9"/>
    </row>
    <row r="896" spans="1:6" ht="16.5" thickTop="1" thickBot="1" x14ac:dyDescent="0.3">
      <c r="A896" s="8" t="s">
        <v>1844</v>
      </c>
      <c r="B896" s="10"/>
      <c r="C896" s="9"/>
      <c r="D896" s="9">
        <v>16</v>
      </c>
      <c r="E896" s="10" t="s">
        <v>1845</v>
      </c>
      <c r="F896" s="9">
        <v>1</v>
      </c>
    </row>
    <row r="897" spans="1:6" ht="16.5" thickTop="1" thickBot="1" x14ac:dyDescent="0.3">
      <c r="A897" s="8" t="s">
        <v>1846</v>
      </c>
      <c r="B897" s="10"/>
      <c r="C897" s="9"/>
      <c r="D897" s="9">
        <v>1</v>
      </c>
      <c r="E897" s="10"/>
      <c r="F897" s="9"/>
    </row>
    <row r="898" spans="1:6" ht="16.5" thickTop="1" thickBot="1" x14ac:dyDescent="0.3">
      <c r="A898" s="8" t="s">
        <v>1847</v>
      </c>
      <c r="B898" s="10" t="s">
        <v>1848</v>
      </c>
      <c r="C898" s="9" t="s">
        <v>1849</v>
      </c>
      <c r="D898" s="9">
        <v>13</v>
      </c>
      <c r="E898" s="10"/>
      <c r="F898" s="9"/>
    </row>
    <row r="899" spans="1:6" ht="16.5" thickTop="1" thickBot="1" x14ac:dyDescent="0.3">
      <c r="A899" s="8" t="s">
        <v>1850</v>
      </c>
      <c r="B899" s="10"/>
      <c r="C899" s="9"/>
      <c r="D899" s="9">
        <v>17</v>
      </c>
      <c r="E899" s="10" t="s">
        <v>1851</v>
      </c>
      <c r="F899" s="9">
        <v>14</v>
      </c>
    </row>
    <row r="900" spans="1:6" ht="16.5" thickTop="1" thickBot="1" x14ac:dyDescent="0.3">
      <c r="A900" s="8" t="s">
        <v>1852</v>
      </c>
      <c r="B900" s="10"/>
      <c r="C900" s="9"/>
      <c r="D900" s="9"/>
      <c r="E900" s="10"/>
      <c r="F900" s="9"/>
    </row>
    <row r="901" spans="1:6" ht="16.5" thickTop="1" thickBot="1" x14ac:dyDescent="0.3">
      <c r="A901" s="8" t="s">
        <v>1853</v>
      </c>
      <c r="B901" s="10"/>
      <c r="C901" s="9"/>
      <c r="D901" s="9">
        <v>26</v>
      </c>
      <c r="E901" s="10"/>
      <c r="F901" s="9"/>
    </row>
    <row r="902" spans="1:6" ht="16.5" thickTop="1" thickBot="1" x14ac:dyDescent="0.3">
      <c r="A902" s="8" t="s">
        <v>1854</v>
      </c>
      <c r="B902" s="10"/>
      <c r="C902" s="9"/>
      <c r="D902" s="9">
        <v>125</v>
      </c>
      <c r="E902" s="10"/>
      <c r="F902" s="9"/>
    </row>
    <row r="903" spans="1:6" ht="16.5" thickTop="1" thickBot="1" x14ac:dyDescent="0.3">
      <c r="A903" s="8" t="s">
        <v>1855</v>
      </c>
      <c r="B903" s="10"/>
      <c r="C903" s="9"/>
      <c r="D903" s="9"/>
      <c r="E903" s="10"/>
      <c r="F903" s="9"/>
    </row>
    <row r="904" spans="1:6" ht="16.5" thickTop="1" thickBot="1" x14ac:dyDescent="0.3">
      <c r="A904" s="8" t="s">
        <v>1856</v>
      </c>
      <c r="B904" s="10"/>
      <c r="C904" s="9"/>
      <c r="D904" s="9">
        <v>1</v>
      </c>
      <c r="E904" s="10" t="s">
        <v>1857</v>
      </c>
      <c r="F904" s="9">
        <v>1</v>
      </c>
    </row>
    <row r="905" spans="1:6" ht="16.5" thickTop="1" thickBot="1" x14ac:dyDescent="0.3">
      <c r="A905" s="8" t="s">
        <v>1858</v>
      </c>
      <c r="B905" s="10"/>
      <c r="C905" s="9"/>
      <c r="D905" s="9">
        <v>169</v>
      </c>
      <c r="E905" s="10" t="s">
        <v>1859</v>
      </c>
      <c r="F905" s="9">
        <v>50</v>
      </c>
    </row>
    <row r="906" spans="1:6" ht="16.5" thickTop="1" thickBot="1" x14ac:dyDescent="0.3">
      <c r="A906" s="8" t="s">
        <v>1860</v>
      </c>
      <c r="B906" s="10"/>
      <c r="C906" s="9"/>
      <c r="D906" s="9">
        <v>180</v>
      </c>
      <c r="E906" s="10"/>
      <c r="F906" s="9"/>
    </row>
    <row r="907" spans="1:6" ht="16.5" thickTop="1" thickBot="1" x14ac:dyDescent="0.3">
      <c r="A907" s="8" t="s">
        <v>1861</v>
      </c>
      <c r="B907" s="10"/>
      <c r="C907" s="9"/>
      <c r="D907" s="9">
        <v>9</v>
      </c>
      <c r="E907" s="10" t="s">
        <v>1862</v>
      </c>
      <c r="F907" s="9">
        <v>1</v>
      </c>
    </row>
    <row r="908" spans="1:6" ht="16.5" thickTop="1" thickBot="1" x14ac:dyDescent="0.3">
      <c r="A908" s="8" t="s">
        <v>1863</v>
      </c>
      <c r="B908" s="10"/>
      <c r="C908" s="9"/>
      <c r="D908" s="9">
        <v>39</v>
      </c>
      <c r="E908" s="10" t="s">
        <v>1864</v>
      </c>
      <c r="F908" s="9">
        <v>5</v>
      </c>
    </row>
    <row r="909" spans="1:6" ht="16.5" thickTop="1" thickBot="1" x14ac:dyDescent="0.3">
      <c r="A909" s="8" t="s">
        <v>1865</v>
      </c>
      <c r="B909" s="10"/>
      <c r="C909" s="9"/>
      <c r="D909" s="9">
        <v>3</v>
      </c>
      <c r="E909" s="10" t="s">
        <v>1228</v>
      </c>
      <c r="F909" s="9">
        <v>1</v>
      </c>
    </row>
    <row r="910" spans="1:6" ht="16.5" thickTop="1" thickBot="1" x14ac:dyDescent="0.3">
      <c r="A910" s="8" t="s">
        <v>1866</v>
      </c>
      <c r="B910" s="10"/>
      <c r="C910" s="9"/>
      <c r="D910" s="9">
        <v>6</v>
      </c>
      <c r="E910" s="10" t="s">
        <v>1778</v>
      </c>
      <c r="F910" s="9">
        <v>3</v>
      </c>
    </row>
    <row r="911" spans="1:6" ht="16.5" thickTop="1" thickBot="1" x14ac:dyDescent="0.3">
      <c r="A911" s="8" t="s">
        <v>1867</v>
      </c>
      <c r="B911" s="10"/>
      <c r="C911" s="9"/>
      <c r="D911" s="9">
        <v>38</v>
      </c>
      <c r="E911" s="10"/>
      <c r="F911" s="9"/>
    </row>
    <row r="912" spans="1:6" ht="16.5" thickTop="1" thickBot="1" x14ac:dyDescent="0.3">
      <c r="A912" s="8" t="s">
        <v>1868</v>
      </c>
      <c r="B912" s="10"/>
      <c r="C912" s="9"/>
      <c r="D912" s="9"/>
      <c r="E912" s="10"/>
      <c r="F912" s="9"/>
    </row>
    <row r="913" spans="1:6" ht="16.5" thickTop="1" thickBot="1" x14ac:dyDescent="0.3">
      <c r="A913" s="8" t="s">
        <v>1869</v>
      </c>
      <c r="B913" s="10"/>
      <c r="C913" s="9"/>
      <c r="D913" s="9">
        <v>11</v>
      </c>
      <c r="E913" s="10" t="s">
        <v>1870</v>
      </c>
      <c r="F913" s="9">
        <v>1</v>
      </c>
    </row>
    <row r="914" spans="1:6" ht="16.5" thickTop="1" thickBot="1" x14ac:dyDescent="0.3">
      <c r="A914" s="8" t="s">
        <v>1871</v>
      </c>
      <c r="B914" s="10"/>
      <c r="C914" s="9"/>
      <c r="D914" s="9">
        <v>105</v>
      </c>
      <c r="E914" s="10"/>
      <c r="F914" s="9"/>
    </row>
    <row r="915" spans="1:6" ht="16.5" thickTop="1" thickBot="1" x14ac:dyDescent="0.3">
      <c r="A915" s="8" t="s">
        <v>1872</v>
      </c>
      <c r="B915" s="10"/>
      <c r="C915" s="9"/>
      <c r="D915" s="9">
        <v>865</v>
      </c>
      <c r="E915" s="10"/>
      <c r="F915" s="9"/>
    </row>
    <row r="916" spans="1:6" ht="16.5" thickTop="1" thickBot="1" x14ac:dyDescent="0.3">
      <c r="A916" s="8" t="s">
        <v>1873</v>
      </c>
      <c r="B916" s="10"/>
      <c r="C916" s="9"/>
      <c r="D916" s="9">
        <v>77</v>
      </c>
      <c r="E916" s="10"/>
      <c r="F916" s="9"/>
    </row>
    <row r="917" spans="1:6" ht="16.5" thickTop="1" thickBot="1" x14ac:dyDescent="0.3">
      <c r="A917" s="8" t="s">
        <v>1874</v>
      </c>
      <c r="B917" s="10"/>
      <c r="C917" s="9"/>
      <c r="D917" s="9">
        <v>1397</v>
      </c>
      <c r="E917" s="10"/>
      <c r="F917" s="9"/>
    </row>
    <row r="918" spans="1:6" ht="16.5" thickTop="1" thickBot="1" x14ac:dyDescent="0.3">
      <c r="A918" s="8" t="s">
        <v>1875</v>
      </c>
      <c r="B918" s="10"/>
      <c r="C918" s="9"/>
      <c r="D918" s="9">
        <v>132</v>
      </c>
      <c r="E918" s="10"/>
      <c r="F918" s="9"/>
    </row>
    <row r="919" spans="1:6" ht="24" thickTop="1" thickBot="1" x14ac:dyDescent="0.3">
      <c r="A919" s="8" t="s">
        <v>1876</v>
      </c>
      <c r="B919" s="10" t="s">
        <v>1877</v>
      </c>
      <c r="C919" s="9" t="s">
        <v>1878</v>
      </c>
      <c r="D919" s="9">
        <v>224</v>
      </c>
      <c r="E919" s="10" t="s">
        <v>1879</v>
      </c>
      <c r="F919" s="9">
        <v>46</v>
      </c>
    </row>
    <row r="920" spans="1:6" ht="16.5" thickTop="1" thickBot="1" x14ac:dyDescent="0.3">
      <c r="A920" s="8" t="s">
        <v>1880</v>
      </c>
      <c r="B920" s="10"/>
      <c r="C920" s="9"/>
      <c r="D920" s="9">
        <v>1</v>
      </c>
      <c r="E920" s="10" t="s">
        <v>1881</v>
      </c>
      <c r="F920" s="9">
        <v>1</v>
      </c>
    </row>
    <row r="921" spans="1:6" ht="16.5" thickTop="1" thickBot="1" x14ac:dyDescent="0.3">
      <c r="A921" s="8" t="s">
        <v>1882</v>
      </c>
      <c r="B921" s="10"/>
      <c r="C921" s="9"/>
      <c r="D921" s="9">
        <v>3</v>
      </c>
      <c r="E921" s="10" t="s">
        <v>1883</v>
      </c>
      <c r="F921" s="9">
        <v>1</v>
      </c>
    </row>
    <row r="922" spans="1:6" ht="16.5" thickTop="1" thickBot="1" x14ac:dyDescent="0.3">
      <c r="A922" s="8" t="s">
        <v>1884</v>
      </c>
      <c r="B922" s="10"/>
      <c r="C922" s="9"/>
      <c r="D922" s="9">
        <v>34</v>
      </c>
      <c r="E922" s="10" t="s">
        <v>1885</v>
      </c>
      <c r="F922" s="9">
        <v>1</v>
      </c>
    </row>
    <row r="923" spans="1:6" ht="16.5" thickTop="1" thickBot="1" x14ac:dyDescent="0.3">
      <c r="A923" s="8" t="s">
        <v>1886</v>
      </c>
      <c r="B923" s="10"/>
      <c r="C923" s="9"/>
      <c r="D923" s="9">
        <v>2</v>
      </c>
      <c r="E923" s="10" t="s">
        <v>1887</v>
      </c>
      <c r="F923" s="9">
        <v>1</v>
      </c>
    </row>
    <row r="924" spans="1:6" ht="16.5" thickTop="1" thickBot="1" x14ac:dyDescent="0.3">
      <c r="A924" s="8" t="s">
        <v>1888</v>
      </c>
      <c r="B924" s="10"/>
      <c r="C924" s="9"/>
      <c r="D924" s="9">
        <v>1</v>
      </c>
      <c r="E924" s="10" t="s">
        <v>1889</v>
      </c>
      <c r="F924" s="9">
        <v>1</v>
      </c>
    </row>
    <row r="925" spans="1:6" ht="16.5" thickTop="1" thickBot="1" x14ac:dyDescent="0.3">
      <c r="A925" s="8" t="s">
        <v>1890</v>
      </c>
      <c r="B925" s="10"/>
      <c r="C925" s="9"/>
      <c r="D925" s="9">
        <v>273</v>
      </c>
      <c r="E925" s="10" t="s">
        <v>1891</v>
      </c>
      <c r="F925" s="9">
        <v>90</v>
      </c>
    </row>
    <row r="926" spans="1:6" ht="16.5" thickTop="1" thickBot="1" x14ac:dyDescent="0.3">
      <c r="A926" s="8" t="s">
        <v>1892</v>
      </c>
      <c r="B926" s="10"/>
      <c r="C926" s="9"/>
      <c r="D926" s="9">
        <v>29</v>
      </c>
      <c r="E926" s="10" t="s">
        <v>1635</v>
      </c>
      <c r="F926" s="9">
        <v>1</v>
      </c>
    </row>
    <row r="927" spans="1:6" ht="16.5" thickTop="1" thickBot="1" x14ac:dyDescent="0.3">
      <c r="A927" s="8" t="s">
        <v>1893</v>
      </c>
      <c r="B927" s="10"/>
      <c r="C927" s="9"/>
      <c r="D927" s="9">
        <v>2</v>
      </c>
      <c r="E927" s="10" t="s">
        <v>133</v>
      </c>
      <c r="F927" s="9">
        <v>1</v>
      </c>
    </row>
    <row r="928" spans="1:6" ht="16.5" thickTop="1" thickBot="1" x14ac:dyDescent="0.3">
      <c r="A928" s="8" t="s">
        <v>1894</v>
      </c>
      <c r="B928" s="10"/>
      <c r="C928" s="9"/>
      <c r="D928" s="9">
        <v>238</v>
      </c>
      <c r="E928" s="10"/>
      <c r="F928" s="9"/>
    </row>
    <row r="929" spans="1:6" ht="16.5" thickTop="1" thickBot="1" x14ac:dyDescent="0.3">
      <c r="A929" s="8" t="s">
        <v>1895</v>
      </c>
      <c r="B929" s="10"/>
      <c r="C929" s="9"/>
      <c r="D929" s="9">
        <v>1</v>
      </c>
      <c r="E929" s="10" t="s">
        <v>1896</v>
      </c>
      <c r="F929" s="9">
        <v>1</v>
      </c>
    </row>
    <row r="930" spans="1:6" ht="16.5" thickTop="1" thickBot="1" x14ac:dyDescent="0.3">
      <c r="A930" s="8" t="s">
        <v>1897</v>
      </c>
      <c r="B930" s="10"/>
      <c r="C930" s="9"/>
      <c r="D930" s="9"/>
      <c r="E930" s="10"/>
      <c r="F930" s="9"/>
    </row>
    <row r="931" spans="1:6" ht="16.5" thickTop="1" thickBot="1" x14ac:dyDescent="0.3">
      <c r="A931" s="8" t="s">
        <v>1898</v>
      </c>
      <c r="B931" s="10" t="s">
        <v>1899</v>
      </c>
      <c r="C931" s="9" t="s">
        <v>1900</v>
      </c>
      <c r="D931" s="9">
        <v>275</v>
      </c>
      <c r="E931" s="10"/>
      <c r="F931" s="9"/>
    </row>
    <row r="932" spans="1:6" ht="16.5" thickTop="1" thickBot="1" x14ac:dyDescent="0.3">
      <c r="A932" s="8" t="s">
        <v>1901</v>
      </c>
      <c r="B932" s="10" t="s">
        <v>1263</v>
      </c>
      <c r="C932" s="9" t="s">
        <v>1264</v>
      </c>
      <c r="D932" s="9">
        <v>347</v>
      </c>
      <c r="E932" s="10"/>
      <c r="F932" s="9"/>
    </row>
    <row r="933" spans="1:6" ht="16.5" thickTop="1" thickBot="1" x14ac:dyDescent="0.3">
      <c r="A933" s="8" t="s">
        <v>1902</v>
      </c>
      <c r="B933" s="10"/>
      <c r="C933" s="9"/>
      <c r="D933" s="9">
        <v>318</v>
      </c>
      <c r="E933" s="10"/>
      <c r="F933" s="9"/>
    </row>
    <row r="934" spans="1:6" ht="16.5" thickTop="1" thickBot="1" x14ac:dyDescent="0.3">
      <c r="A934" s="8" t="s">
        <v>1903</v>
      </c>
      <c r="B934" s="10"/>
      <c r="C934" s="9"/>
      <c r="D934" s="9">
        <v>170</v>
      </c>
      <c r="E934" s="10"/>
      <c r="F934" s="9"/>
    </row>
    <row r="935" spans="1:6" ht="16.5" thickTop="1" thickBot="1" x14ac:dyDescent="0.3">
      <c r="A935" s="8" t="s">
        <v>1904</v>
      </c>
      <c r="B935" s="10"/>
      <c r="C935" s="9"/>
      <c r="D935" s="9">
        <v>950</v>
      </c>
      <c r="E935" s="10"/>
      <c r="F935" s="9"/>
    </row>
    <row r="936" spans="1:6" ht="24" thickTop="1" thickBot="1" x14ac:dyDescent="0.3">
      <c r="A936" s="8" t="s">
        <v>1905</v>
      </c>
      <c r="B936" s="10" t="s">
        <v>1906</v>
      </c>
      <c r="C936" s="9" t="s">
        <v>1907</v>
      </c>
      <c r="D936" s="9">
        <v>69</v>
      </c>
      <c r="E936" s="10"/>
      <c r="F936" s="9"/>
    </row>
    <row r="937" spans="1:6" ht="16.5" thickTop="1" thickBot="1" x14ac:dyDescent="0.3">
      <c r="A937" s="8" t="s">
        <v>1908</v>
      </c>
      <c r="B937" s="10"/>
      <c r="C937" s="9"/>
      <c r="D937" s="9">
        <v>102</v>
      </c>
      <c r="E937" s="10"/>
      <c r="F937" s="9"/>
    </row>
    <row r="938" spans="1:6" ht="16.5" thickTop="1" thickBot="1" x14ac:dyDescent="0.3">
      <c r="A938" s="8" t="s">
        <v>1909</v>
      </c>
      <c r="B938" s="10"/>
      <c r="C938" s="9"/>
      <c r="D938" s="9">
        <v>135</v>
      </c>
      <c r="E938" s="10"/>
      <c r="F938" s="9"/>
    </row>
    <row r="939" spans="1:6" ht="16.5" thickTop="1" thickBot="1" x14ac:dyDescent="0.3">
      <c r="A939" s="8" t="s">
        <v>1910</v>
      </c>
      <c r="B939" s="10"/>
      <c r="C939" s="9"/>
      <c r="D939" s="9">
        <v>24</v>
      </c>
      <c r="E939" s="10" t="s">
        <v>1906</v>
      </c>
      <c r="F939" s="9">
        <v>23</v>
      </c>
    </row>
    <row r="940" spans="1:6" ht="16.5" thickTop="1" thickBot="1" x14ac:dyDescent="0.3">
      <c r="A940" s="8" t="s">
        <v>1911</v>
      </c>
      <c r="B940" s="10"/>
      <c r="C940" s="9"/>
      <c r="D940" s="9">
        <v>38</v>
      </c>
      <c r="E940" s="10"/>
      <c r="F940" s="9"/>
    </row>
    <row r="941" spans="1:6" ht="16.5" thickTop="1" thickBot="1" x14ac:dyDescent="0.3">
      <c r="A941" s="8" t="s">
        <v>1912</v>
      </c>
      <c r="B941" s="10"/>
      <c r="C941" s="9"/>
      <c r="D941" s="9">
        <v>84</v>
      </c>
      <c r="E941" s="10"/>
      <c r="F941" s="9"/>
    </row>
    <row r="942" spans="1:6" ht="16.5" thickTop="1" thickBot="1" x14ac:dyDescent="0.3">
      <c r="A942" s="8" t="s">
        <v>1913</v>
      </c>
      <c r="B942" s="10"/>
      <c r="C942" s="9"/>
      <c r="D942" s="9">
        <v>18</v>
      </c>
      <c r="E942" s="10" t="s">
        <v>1914</v>
      </c>
      <c r="F942" s="9">
        <v>1</v>
      </c>
    </row>
    <row r="943" spans="1:6" ht="16.5" thickTop="1" thickBot="1" x14ac:dyDescent="0.3">
      <c r="A943" s="8" t="s">
        <v>1915</v>
      </c>
      <c r="B943" s="10" t="s">
        <v>1916</v>
      </c>
      <c r="C943" s="9" t="s">
        <v>1917</v>
      </c>
      <c r="D943" s="9">
        <v>256</v>
      </c>
      <c r="E943" s="10"/>
      <c r="F943" s="9"/>
    </row>
    <row r="944" spans="1:6" ht="16.5" thickTop="1" thickBot="1" x14ac:dyDescent="0.3">
      <c r="A944" s="8" t="s">
        <v>1918</v>
      </c>
      <c r="B944" s="10"/>
      <c r="C944" s="9"/>
      <c r="D944" s="9">
        <v>163</v>
      </c>
      <c r="E944" s="10"/>
      <c r="F944" s="9"/>
    </row>
    <row r="945" spans="1:6" ht="16.5" thickTop="1" thickBot="1" x14ac:dyDescent="0.3">
      <c r="A945" s="8" t="s">
        <v>1919</v>
      </c>
      <c r="B945" s="10"/>
      <c r="C945" s="9"/>
      <c r="D945" s="9">
        <v>187</v>
      </c>
      <c r="E945" s="10"/>
      <c r="F945" s="9"/>
    </row>
    <row r="946" spans="1:6" ht="16.5" thickTop="1" thickBot="1" x14ac:dyDescent="0.3">
      <c r="A946" s="8" t="s">
        <v>1920</v>
      </c>
      <c r="B946" s="10"/>
      <c r="C946" s="9"/>
      <c r="D946" s="9">
        <v>37</v>
      </c>
      <c r="E946" s="10"/>
      <c r="F946" s="9"/>
    </row>
    <row r="947" spans="1:6" ht="16.5" thickTop="1" thickBot="1" x14ac:dyDescent="0.3">
      <c r="A947" s="8" t="s">
        <v>1921</v>
      </c>
      <c r="B947" s="10" t="s">
        <v>1922</v>
      </c>
      <c r="C947" s="9" t="s">
        <v>1923</v>
      </c>
      <c r="D947" s="9">
        <v>27</v>
      </c>
      <c r="E947" s="10"/>
      <c r="F947" s="9"/>
    </row>
    <row r="948" spans="1:6" ht="16.5" thickTop="1" thickBot="1" x14ac:dyDescent="0.3">
      <c r="A948" s="8" t="s">
        <v>1924</v>
      </c>
      <c r="B948" s="10"/>
      <c r="C948" s="9"/>
      <c r="D948" s="9">
        <v>200</v>
      </c>
      <c r="E948" s="10"/>
      <c r="F948" s="9"/>
    </row>
    <row r="949" spans="1:6" ht="16.5" thickTop="1" thickBot="1" x14ac:dyDescent="0.3">
      <c r="A949" s="8" t="s">
        <v>1925</v>
      </c>
      <c r="B949" s="10" t="s">
        <v>1097</v>
      </c>
      <c r="C949" s="9" t="s">
        <v>1098</v>
      </c>
      <c r="D949" s="9">
        <v>161</v>
      </c>
      <c r="E949" s="10"/>
      <c r="F949" s="9"/>
    </row>
    <row r="950" spans="1:6" ht="16.5" thickTop="1" thickBot="1" x14ac:dyDescent="0.3">
      <c r="A950" s="8" t="s">
        <v>1926</v>
      </c>
      <c r="B950" s="10"/>
      <c r="C950" s="9"/>
      <c r="D950" s="9">
        <v>20</v>
      </c>
      <c r="E950" s="10" t="s">
        <v>1927</v>
      </c>
      <c r="F950" s="9">
        <v>19</v>
      </c>
    </row>
    <row r="951" spans="1:6" ht="16.5" thickTop="1" thickBot="1" x14ac:dyDescent="0.3">
      <c r="A951" s="8" t="s">
        <v>1928</v>
      </c>
      <c r="B951" s="10" t="s">
        <v>1929</v>
      </c>
      <c r="C951" s="9" t="s">
        <v>1930</v>
      </c>
      <c r="D951" s="9">
        <v>789</v>
      </c>
      <c r="E951" s="10"/>
      <c r="F951" s="9"/>
    </row>
    <row r="952" spans="1:6" ht="16.5" thickTop="1" thickBot="1" x14ac:dyDescent="0.3">
      <c r="A952" s="8" t="s">
        <v>1931</v>
      </c>
      <c r="B952" s="10"/>
      <c r="C952" s="9"/>
      <c r="D952" s="9">
        <v>24</v>
      </c>
      <c r="E952" s="10" t="s">
        <v>893</v>
      </c>
      <c r="F952" s="9">
        <v>1</v>
      </c>
    </row>
    <row r="953" spans="1:6" ht="16.5" thickTop="1" thickBot="1" x14ac:dyDescent="0.3">
      <c r="A953" s="8" t="s">
        <v>1932</v>
      </c>
      <c r="B953" s="10"/>
      <c r="C953" s="9"/>
      <c r="D953" s="9">
        <v>135</v>
      </c>
      <c r="E953" s="10"/>
      <c r="F953" s="9"/>
    </row>
    <row r="954" spans="1:6" ht="16.5" thickTop="1" thickBot="1" x14ac:dyDescent="0.3">
      <c r="A954" s="8" t="s">
        <v>1933</v>
      </c>
      <c r="B954" s="10"/>
      <c r="C954" s="9"/>
      <c r="D954" s="9">
        <v>129</v>
      </c>
      <c r="E954" s="10"/>
      <c r="F954" s="9"/>
    </row>
    <row r="955" spans="1:6" ht="16.5" thickTop="1" thickBot="1" x14ac:dyDescent="0.3">
      <c r="A955" s="8" t="s">
        <v>1934</v>
      </c>
      <c r="B955" s="10"/>
      <c r="C955" s="9"/>
      <c r="D955" s="9">
        <v>3</v>
      </c>
      <c r="E955" s="10" t="s">
        <v>1935</v>
      </c>
      <c r="F955" s="9">
        <v>1</v>
      </c>
    </row>
    <row r="956" spans="1:6" ht="16.5" thickTop="1" thickBot="1" x14ac:dyDescent="0.3">
      <c r="A956" s="8" t="s">
        <v>1936</v>
      </c>
      <c r="B956" s="10" t="s">
        <v>658</v>
      </c>
      <c r="C956" s="9" t="s">
        <v>659</v>
      </c>
      <c r="D956" s="9">
        <v>54</v>
      </c>
      <c r="E956" s="10"/>
      <c r="F956" s="9"/>
    </row>
    <row r="957" spans="1:6" ht="16.5" thickTop="1" thickBot="1" x14ac:dyDescent="0.3">
      <c r="A957" s="8" t="s">
        <v>1937</v>
      </c>
      <c r="B957" s="10"/>
      <c r="C957" s="9"/>
      <c r="D957" s="9">
        <v>1</v>
      </c>
      <c r="E957" s="10"/>
      <c r="F957" s="9"/>
    </row>
    <row r="958" spans="1:6" ht="16.5" thickTop="1" thickBot="1" x14ac:dyDescent="0.3">
      <c r="A958" s="8" t="s">
        <v>1938</v>
      </c>
      <c r="B958" s="10"/>
      <c r="C958" s="9"/>
      <c r="D958" s="9">
        <v>27</v>
      </c>
      <c r="E958" s="10" t="s">
        <v>1939</v>
      </c>
      <c r="F958" s="9">
        <v>1</v>
      </c>
    </row>
    <row r="959" spans="1:6" ht="16.5" thickTop="1" thickBot="1" x14ac:dyDescent="0.3">
      <c r="A959" s="8" t="s">
        <v>1940</v>
      </c>
      <c r="B959" s="10"/>
      <c r="C959" s="9"/>
      <c r="D959" s="9">
        <v>2</v>
      </c>
      <c r="E959" s="10" t="s">
        <v>1941</v>
      </c>
      <c r="F959" s="9">
        <v>1</v>
      </c>
    </row>
    <row r="960" spans="1:6" ht="16.5" thickTop="1" thickBot="1" x14ac:dyDescent="0.3">
      <c r="A960" s="8" t="s">
        <v>1942</v>
      </c>
      <c r="B960" s="10"/>
      <c r="C960" s="9"/>
      <c r="D960" s="9">
        <v>6</v>
      </c>
      <c r="E960" s="10" t="s">
        <v>1943</v>
      </c>
      <c r="F960" s="9">
        <v>1</v>
      </c>
    </row>
    <row r="961" spans="1:6" ht="16.5" thickTop="1" thickBot="1" x14ac:dyDescent="0.3">
      <c r="A961" s="8" t="s">
        <v>1944</v>
      </c>
      <c r="B961" s="10"/>
      <c r="C961" s="9"/>
      <c r="D961" s="9">
        <v>11</v>
      </c>
      <c r="E961" s="10" t="s">
        <v>1945</v>
      </c>
      <c r="F961" s="9">
        <v>1</v>
      </c>
    </row>
    <row r="962" spans="1:6" ht="16.5" thickTop="1" thickBot="1" x14ac:dyDescent="0.3">
      <c r="A962" s="8" t="s">
        <v>1946</v>
      </c>
      <c r="B962" s="10"/>
      <c r="C962" s="9"/>
      <c r="D962" s="9">
        <v>3</v>
      </c>
      <c r="E962" s="10" t="s">
        <v>1947</v>
      </c>
      <c r="F962" s="9">
        <v>1</v>
      </c>
    </row>
    <row r="963" spans="1:6" ht="16.5" thickTop="1" thickBot="1" x14ac:dyDescent="0.3">
      <c r="A963" s="8" t="s">
        <v>1948</v>
      </c>
      <c r="B963" s="10"/>
      <c r="C963" s="9"/>
      <c r="D963" s="9">
        <v>9</v>
      </c>
      <c r="E963" s="10" t="s">
        <v>1949</v>
      </c>
      <c r="F963" s="9">
        <v>1</v>
      </c>
    </row>
    <row r="964" spans="1:6" ht="16.5" thickTop="1" thickBot="1" x14ac:dyDescent="0.3">
      <c r="A964" s="8" t="s">
        <v>1950</v>
      </c>
      <c r="B964" s="10"/>
      <c r="C964" s="9"/>
      <c r="D964" s="9">
        <v>4</v>
      </c>
      <c r="E964" s="10" t="s">
        <v>1951</v>
      </c>
      <c r="F964" s="9">
        <v>1</v>
      </c>
    </row>
    <row r="965" spans="1:6" ht="16.5" thickTop="1" thickBot="1" x14ac:dyDescent="0.3">
      <c r="A965" s="8" t="s">
        <v>1952</v>
      </c>
      <c r="B965" s="10"/>
      <c r="C965" s="9"/>
      <c r="D965" s="9">
        <v>1</v>
      </c>
      <c r="E965" s="10" t="s">
        <v>1953</v>
      </c>
      <c r="F965" s="9">
        <v>1</v>
      </c>
    </row>
    <row r="966" spans="1:6" ht="16.5" thickTop="1" thickBot="1" x14ac:dyDescent="0.3">
      <c r="A966" s="8" t="s">
        <v>1954</v>
      </c>
      <c r="B966" s="10"/>
      <c r="C966" s="9"/>
      <c r="D966" s="9">
        <v>4</v>
      </c>
      <c r="E966" s="10" t="s">
        <v>1955</v>
      </c>
      <c r="F966" s="9">
        <v>1</v>
      </c>
    </row>
    <row r="967" spans="1:6" ht="16.5" thickTop="1" thickBot="1" x14ac:dyDescent="0.3">
      <c r="A967" s="8" t="s">
        <v>1956</v>
      </c>
      <c r="B967" s="10"/>
      <c r="C967" s="9"/>
      <c r="D967" s="9">
        <v>2</v>
      </c>
      <c r="E967" s="10" t="s">
        <v>1957</v>
      </c>
      <c r="F967" s="9">
        <v>1</v>
      </c>
    </row>
    <row r="968" spans="1:6" ht="16.5" thickTop="1" thickBot="1" x14ac:dyDescent="0.3">
      <c r="A968" s="8" t="s">
        <v>1958</v>
      </c>
      <c r="B968" s="10" t="s">
        <v>1451</v>
      </c>
      <c r="C968" s="9" t="s">
        <v>1552</v>
      </c>
      <c r="D968" s="9">
        <v>41</v>
      </c>
      <c r="E968" s="10"/>
      <c r="F968" s="9"/>
    </row>
    <row r="969" spans="1:6" ht="16.5" thickTop="1" thickBot="1" x14ac:dyDescent="0.3">
      <c r="A969" s="8" t="s">
        <v>1959</v>
      </c>
      <c r="B969" s="10"/>
      <c r="C969" s="9"/>
      <c r="D969" s="9">
        <v>2</v>
      </c>
      <c r="E969" s="10" t="s">
        <v>226</v>
      </c>
      <c r="F969" s="9">
        <v>1</v>
      </c>
    </row>
    <row r="970" spans="1:6" ht="16.5" thickTop="1" thickBot="1" x14ac:dyDescent="0.3">
      <c r="A970" s="8" t="s">
        <v>1960</v>
      </c>
      <c r="B970" s="10"/>
      <c r="C970" s="9"/>
      <c r="D970" s="9">
        <v>31</v>
      </c>
      <c r="E970" s="10"/>
      <c r="F970" s="9"/>
    </row>
    <row r="971" spans="1:6" ht="16.5" thickTop="1" thickBot="1" x14ac:dyDescent="0.3">
      <c r="A971" s="8" t="s">
        <v>1961</v>
      </c>
      <c r="B971" s="10"/>
      <c r="C971" s="9"/>
      <c r="D971" s="9">
        <v>35</v>
      </c>
      <c r="E971" s="10" t="s">
        <v>1962</v>
      </c>
      <c r="F971" s="9">
        <v>16</v>
      </c>
    </row>
    <row r="972" spans="1:6" ht="16.5" thickTop="1" thickBot="1" x14ac:dyDescent="0.3">
      <c r="A972" s="8" t="s">
        <v>1963</v>
      </c>
      <c r="B972" s="10" t="s">
        <v>1964</v>
      </c>
      <c r="C972" s="9" t="s">
        <v>1965</v>
      </c>
      <c r="D972" s="9">
        <v>446</v>
      </c>
      <c r="E972" s="10"/>
      <c r="F972" s="9"/>
    </row>
    <row r="973" spans="1:6" ht="16.5" thickTop="1" thickBot="1" x14ac:dyDescent="0.3">
      <c r="A973" s="8" t="s">
        <v>1966</v>
      </c>
      <c r="B973" s="10"/>
      <c r="C973" s="9"/>
      <c r="D973" s="9">
        <v>236</v>
      </c>
      <c r="E973" s="10"/>
      <c r="F973" s="9"/>
    </row>
    <row r="974" spans="1:6" ht="16.5" thickTop="1" thickBot="1" x14ac:dyDescent="0.3">
      <c r="A974" s="8" t="s">
        <v>1967</v>
      </c>
      <c r="B974" s="10"/>
      <c r="C974" s="9"/>
      <c r="D974" s="9">
        <v>185</v>
      </c>
      <c r="E974" s="10"/>
      <c r="F974" s="9"/>
    </row>
    <row r="975" spans="1:6" ht="16.5" thickTop="1" thickBot="1" x14ac:dyDescent="0.3">
      <c r="A975" s="8" t="s">
        <v>1968</v>
      </c>
      <c r="B975" s="10"/>
      <c r="C975" s="9"/>
      <c r="D975" s="9">
        <v>2</v>
      </c>
      <c r="E975" s="10" t="s">
        <v>1969</v>
      </c>
      <c r="F975" s="9">
        <v>1</v>
      </c>
    </row>
    <row r="976" spans="1:6" ht="16.5" thickTop="1" thickBot="1" x14ac:dyDescent="0.3">
      <c r="A976" s="8" t="s">
        <v>1970</v>
      </c>
      <c r="B976" s="10" t="s">
        <v>327</v>
      </c>
      <c r="C976" s="9" t="s">
        <v>328</v>
      </c>
      <c r="D976" s="9">
        <v>10</v>
      </c>
      <c r="E976" s="10"/>
      <c r="F976" s="9"/>
    </row>
    <row r="977" spans="1:6" ht="16.5" thickTop="1" thickBot="1" x14ac:dyDescent="0.3">
      <c r="A977" s="8" t="s">
        <v>1971</v>
      </c>
      <c r="B977" s="10"/>
      <c r="C977" s="9"/>
      <c r="D977" s="9"/>
      <c r="E977" s="10"/>
      <c r="F977" s="9"/>
    </row>
    <row r="978" spans="1:6" ht="16.5" thickTop="1" thickBot="1" x14ac:dyDescent="0.3">
      <c r="A978" s="8" t="s">
        <v>1972</v>
      </c>
      <c r="B978" s="10"/>
      <c r="C978" s="9"/>
      <c r="D978" s="9">
        <v>58</v>
      </c>
      <c r="E978" s="10"/>
      <c r="F978" s="9"/>
    </row>
    <row r="979" spans="1:6" ht="16.5" thickTop="1" thickBot="1" x14ac:dyDescent="0.3">
      <c r="A979" s="8" t="s">
        <v>1973</v>
      </c>
      <c r="B979" s="10"/>
      <c r="C979" s="9"/>
      <c r="D979" s="9"/>
      <c r="E979" s="10"/>
      <c r="F979" s="9"/>
    </row>
    <row r="980" spans="1:6" ht="16.5" thickTop="1" thickBot="1" x14ac:dyDescent="0.3">
      <c r="A980" s="8" t="s">
        <v>1974</v>
      </c>
      <c r="B980" s="10"/>
      <c r="C980" s="9"/>
      <c r="D980" s="9">
        <v>1</v>
      </c>
      <c r="E980" s="10"/>
      <c r="F980" s="9"/>
    </row>
    <row r="981" spans="1:6" ht="16.5" thickTop="1" thickBot="1" x14ac:dyDescent="0.3">
      <c r="A981" s="8" t="s">
        <v>1975</v>
      </c>
      <c r="B981" s="10"/>
      <c r="C981" s="9"/>
      <c r="D981" s="9">
        <v>15</v>
      </c>
      <c r="E981" s="10" t="s">
        <v>1976</v>
      </c>
      <c r="F981" s="9">
        <v>4</v>
      </c>
    </row>
    <row r="982" spans="1:6" ht="16.5" thickTop="1" thickBot="1" x14ac:dyDescent="0.3">
      <c r="A982" s="8" t="s">
        <v>1977</v>
      </c>
      <c r="B982" s="10"/>
      <c r="C982" s="9"/>
      <c r="D982" s="9">
        <v>42</v>
      </c>
      <c r="E982" s="10" t="s">
        <v>1978</v>
      </c>
      <c r="F982" s="9">
        <v>1</v>
      </c>
    </row>
    <row r="983" spans="1:6" ht="16.5" thickTop="1" thickBot="1" x14ac:dyDescent="0.3">
      <c r="A983" s="8" t="s">
        <v>1979</v>
      </c>
      <c r="B983" s="10"/>
      <c r="C983" s="9"/>
      <c r="D983" s="9">
        <v>2</v>
      </c>
      <c r="E983" s="10" t="s">
        <v>1980</v>
      </c>
      <c r="F983" s="9">
        <v>1</v>
      </c>
    </row>
    <row r="984" spans="1:6" ht="16.5" thickTop="1" thickBot="1" x14ac:dyDescent="0.3">
      <c r="A984" s="8" t="s">
        <v>1981</v>
      </c>
      <c r="B984" s="10" t="s">
        <v>1430</v>
      </c>
      <c r="C984" s="9" t="s">
        <v>1431</v>
      </c>
      <c r="D984" s="9">
        <v>64</v>
      </c>
      <c r="E984" s="10"/>
      <c r="F984" s="9"/>
    </row>
    <row r="985" spans="1:6" ht="16.5" thickTop="1" thickBot="1" x14ac:dyDescent="0.3">
      <c r="A985" s="8" t="s">
        <v>1982</v>
      </c>
      <c r="B985" s="10"/>
      <c r="C985" s="9"/>
      <c r="D985" s="9"/>
      <c r="E985" s="10"/>
      <c r="F985" s="9"/>
    </row>
    <row r="986" spans="1:6" ht="16.5" thickTop="1" thickBot="1" x14ac:dyDescent="0.3">
      <c r="A986" s="8" t="s">
        <v>1983</v>
      </c>
      <c r="B986" s="10" t="s">
        <v>1430</v>
      </c>
      <c r="C986" s="9" t="s">
        <v>1431</v>
      </c>
      <c r="D986" s="9">
        <v>68</v>
      </c>
      <c r="E986" s="10"/>
      <c r="F986" s="9"/>
    </row>
    <row r="987" spans="1:6" ht="16.5" thickTop="1" thickBot="1" x14ac:dyDescent="0.3">
      <c r="A987" s="8" t="s">
        <v>1984</v>
      </c>
      <c r="B987" s="10"/>
      <c r="C987" s="9"/>
      <c r="D987" s="9">
        <v>2</v>
      </c>
      <c r="E987" s="10" t="s">
        <v>1985</v>
      </c>
      <c r="F987" s="9">
        <v>1</v>
      </c>
    </row>
    <row r="988" spans="1:6" ht="16.5" thickTop="1" thickBot="1" x14ac:dyDescent="0.3">
      <c r="A988" s="8" t="s">
        <v>1986</v>
      </c>
      <c r="B988" s="10"/>
      <c r="C988" s="9"/>
      <c r="D988" s="9">
        <v>24</v>
      </c>
      <c r="E988" s="10" t="s">
        <v>1987</v>
      </c>
      <c r="F988" s="9">
        <v>1</v>
      </c>
    </row>
    <row r="989" spans="1:6" ht="16.5" thickTop="1" thickBot="1" x14ac:dyDescent="0.3">
      <c r="A989" s="8" t="s">
        <v>1988</v>
      </c>
      <c r="B989" s="10"/>
      <c r="C989" s="9"/>
      <c r="D989" s="9">
        <v>4</v>
      </c>
      <c r="E989" s="10" t="s">
        <v>1989</v>
      </c>
      <c r="F989" s="9">
        <v>1</v>
      </c>
    </row>
    <row r="990" spans="1:6" ht="16.5" thickTop="1" thickBot="1" x14ac:dyDescent="0.3">
      <c r="A990" s="8" t="s">
        <v>1990</v>
      </c>
      <c r="B990" s="10"/>
      <c r="C990" s="9"/>
      <c r="D990" s="9">
        <v>9</v>
      </c>
      <c r="E990" s="10" t="s">
        <v>1006</v>
      </c>
      <c r="F990" s="9">
        <v>1</v>
      </c>
    </row>
    <row r="991" spans="1:6" ht="16.5" thickTop="1" thickBot="1" x14ac:dyDescent="0.3">
      <c r="A991" s="8" t="s">
        <v>1991</v>
      </c>
      <c r="B991" s="10"/>
      <c r="C991" s="9"/>
      <c r="D991" s="9">
        <v>97</v>
      </c>
      <c r="E991" s="10" t="s">
        <v>1992</v>
      </c>
      <c r="F991" s="9">
        <v>19</v>
      </c>
    </row>
    <row r="992" spans="1:6" ht="16.5" thickTop="1" thickBot="1" x14ac:dyDescent="0.3">
      <c r="A992" s="8" t="s">
        <v>1993</v>
      </c>
      <c r="B992" s="10"/>
      <c r="C992" s="9"/>
      <c r="D992" s="9">
        <v>26</v>
      </c>
      <c r="E992" s="10" t="s">
        <v>1994</v>
      </c>
      <c r="F992" s="9">
        <v>6</v>
      </c>
    </row>
    <row r="993" spans="1:6" ht="16.5" thickTop="1" thickBot="1" x14ac:dyDescent="0.3">
      <c r="A993" s="8" t="s">
        <v>1995</v>
      </c>
      <c r="B993" s="10"/>
      <c r="C993" s="9"/>
      <c r="D993" s="9"/>
      <c r="E993" s="10"/>
      <c r="F993" s="9"/>
    </row>
    <row r="994" spans="1:6" ht="16.5" thickTop="1" thickBot="1" x14ac:dyDescent="0.3">
      <c r="A994" s="8" t="s">
        <v>1996</v>
      </c>
      <c r="B994" s="10" t="s">
        <v>1997</v>
      </c>
      <c r="C994" s="9" t="s">
        <v>1998</v>
      </c>
      <c r="D994" s="9">
        <v>166</v>
      </c>
      <c r="E994" s="10"/>
      <c r="F994" s="9"/>
    </row>
    <row r="995" spans="1:6" ht="16.5" thickTop="1" thickBot="1" x14ac:dyDescent="0.3">
      <c r="A995" s="8" t="s">
        <v>1999</v>
      </c>
      <c r="B995" s="10"/>
      <c r="C995" s="9"/>
      <c r="D995" s="9">
        <v>507</v>
      </c>
      <c r="E995" s="10"/>
      <c r="F995" s="9"/>
    </row>
    <row r="996" spans="1:6" ht="16.5" thickTop="1" thickBot="1" x14ac:dyDescent="0.3">
      <c r="A996" s="8" t="s">
        <v>2000</v>
      </c>
      <c r="B996" s="10"/>
      <c r="C996" s="9"/>
      <c r="D996" s="9">
        <v>280</v>
      </c>
      <c r="E996" s="10"/>
      <c r="F996" s="9"/>
    </row>
    <row r="997" spans="1:6" ht="16.5" thickTop="1" thickBot="1" x14ac:dyDescent="0.3">
      <c r="A997" s="8" t="s">
        <v>2001</v>
      </c>
      <c r="B997" s="10"/>
      <c r="C997" s="9"/>
      <c r="D997" s="9">
        <v>4</v>
      </c>
      <c r="E997" s="10" t="s">
        <v>2002</v>
      </c>
      <c r="F997" s="9">
        <v>1</v>
      </c>
    </row>
    <row r="998" spans="1:6" ht="16.5" thickTop="1" thickBot="1" x14ac:dyDescent="0.3">
      <c r="A998" s="8" t="s">
        <v>2003</v>
      </c>
      <c r="B998" s="10"/>
      <c r="C998" s="9"/>
      <c r="D998" s="9"/>
      <c r="E998" s="10"/>
      <c r="F998" s="9"/>
    </row>
    <row r="999" spans="1:6" ht="16.5" thickTop="1" thickBot="1" x14ac:dyDescent="0.3">
      <c r="A999" s="8" t="s">
        <v>2004</v>
      </c>
      <c r="B999" s="10"/>
      <c r="C999" s="9"/>
      <c r="D999" s="9">
        <v>4</v>
      </c>
      <c r="E999" s="10" t="s">
        <v>1964</v>
      </c>
      <c r="F999" s="9">
        <v>1</v>
      </c>
    </row>
    <row r="1000" spans="1:6" ht="16.5" thickTop="1" thickBot="1" x14ac:dyDescent="0.3">
      <c r="A1000" s="8" t="s">
        <v>2005</v>
      </c>
      <c r="B1000" s="10"/>
      <c r="C1000" s="9"/>
      <c r="D1000" s="9"/>
      <c r="E1000" s="10"/>
      <c r="F1000" s="9"/>
    </row>
    <row r="1001" spans="1:6" ht="16.5" thickTop="1" thickBot="1" x14ac:dyDescent="0.3">
      <c r="A1001" s="8" t="s">
        <v>2006</v>
      </c>
      <c r="B1001" s="10"/>
      <c r="C1001" s="9"/>
      <c r="D1001" s="9">
        <v>37</v>
      </c>
      <c r="E1001" s="10" t="s">
        <v>1976</v>
      </c>
      <c r="F1001" s="9">
        <v>2</v>
      </c>
    </row>
    <row r="1002" spans="1:6" ht="24" thickTop="1" thickBot="1" x14ac:dyDescent="0.3">
      <c r="A1002" s="8" t="s">
        <v>2007</v>
      </c>
      <c r="B1002" s="10" t="s">
        <v>1976</v>
      </c>
      <c r="C1002" s="9" t="s">
        <v>2008</v>
      </c>
      <c r="D1002" s="9">
        <v>312</v>
      </c>
      <c r="E1002" s="10"/>
      <c r="F1002" s="9"/>
    </row>
    <row r="1003" spans="1:6" ht="16.5" thickTop="1" thickBot="1" x14ac:dyDescent="0.3">
      <c r="A1003" s="8" t="s">
        <v>2009</v>
      </c>
      <c r="B1003" s="10"/>
      <c r="C1003" s="9"/>
      <c r="D1003" s="9">
        <v>5</v>
      </c>
      <c r="E1003" s="10" t="s">
        <v>2010</v>
      </c>
      <c r="F1003" s="9">
        <v>1</v>
      </c>
    </row>
    <row r="1004" spans="1:6" ht="16.5" thickTop="1" thickBot="1" x14ac:dyDescent="0.3">
      <c r="A1004" s="8" t="s">
        <v>2011</v>
      </c>
      <c r="B1004" s="10"/>
      <c r="C1004" s="9"/>
      <c r="D1004" s="9">
        <v>3</v>
      </c>
      <c r="E1004" s="10" t="s">
        <v>2012</v>
      </c>
      <c r="F1004" s="9">
        <v>1</v>
      </c>
    </row>
    <row r="1005" spans="1:6" ht="16.5" thickTop="1" thickBot="1" x14ac:dyDescent="0.3">
      <c r="A1005" s="8" t="s">
        <v>2013</v>
      </c>
      <c r="B1005" s="10"/>
      <c r="C1005" s="9"/>
      <c r="D1005" s="9"/>
      <c r="E1005" s="10"/>
      <c r="F1005" s="9"/>
    </row>
    <row r="1006" spans="1:6" ht="16.5" thickTop="1" thickBot="1" x14ac:dyDescent="0.3">
      <c r="A1006" s="8" t="s">
        <v>2014</v>
      </c>
      <c r="B1006" s="10"/>
      <c r="C1006" s="9"/>
      <c r="D1006" s="9">
        <v>4</v>
      </c>
      <c r="E1006" s="10" t="s">
        <v>2015</v>
      </c>
      <c r="F1006" s="9">
        <v>1</v>
      </c>
    </row>
    <row r="1007" spans="1:6" ht="16.5" thickTop="1" thickBot="1" x14ac:dyDescent="0.3">
      <c r="A1007" s="8" t="s">
        <v>2016</v>
      </c>
      <c r="B1007" s="10"/>
      <c r="C1007" s="9"/>
      <c r="D1007" s="9">
        <v>1</v>
      </c>
      <c r="E1007" s="10"/>
      <c r="F1007" s="9"/>
    </row>
    <row r="1008" spans="1:6" ht="16.5" thickTop="1" thickBot="1" x14ac:dyDescent="0.3">
      <c r="A1008" s="8" t="s">
        <v>2017</v>
      </c>
      <c r="B1008" s="10"/>
      <c r="C1008" s="9"/>
      <c r="D1008" s="9">
        <v>5</v>
      </c>
      <c r="E1008" s="10" t="s">
        <v>2018</v>
      </c>
      <c r="F1008" s="9">
        <v>1</v>
      </c>
    </row>
    <row r="1009" spans="1:6" ht="16.5" thickTop="1" thickBot="1" x14ac:dyDescent="0.3">
      <c r="A1009" s="8" t="s">
        <v>2019</v>
      </c>
      <c r="B1009" s="10"/>
      <c r="C1009" s="9"/>
      <c r="D1009" s="9">
        <v>256</v>
      </c>
      <c r="E1009" s="10"/>
      <c r="F1009" s="9"/>
    </row>
    <row r="1010" spans="1:6" ht="16.5" thickTop="1" thickBot="1" x14ac:dyDescent="0.3">
      <c r="A1010" s="8" t="s">
        <v>2020</v>
      </c>
      <c r="B1010" s="10"/>
      <c r="C1010" s="9"/>
      <c r="D1010" s="9">
        <v>10</v>
      </c>
      <c r="E1010" s="10" t="s">
        <v>1006</v>
      </c>
      <c r="F1010" s="9">
        <v>1</v>
      </c>
    </row>
    <row r="1011" spans="1:6" ht="16.5" thickTop="1" thickBot="1" x14ac:dyDescent="0.3">
      <c r="A1011" s="8" t="s">
        <v>2021</v>
      </c>
      <c r="B1011" s="10" t="s">
        <v>2022</v>
      </c>
      <c r="C1011" s="9" t="s">
        <v>2023</v>
      </c>
      <c r="D1011" s="9">
        <v>71</v>
      </c>
      <c r="E1011" s="10"/>
      <c r="F1011" s="9"/>
    </row>
    <row r="1012" spans="1:6" ht="16.5" thickTop="1" thickBot="1" x14ac:dyDescent="0.3">
      <c r="A1012" s="8" t="s">
        <v>2024</v>
      </c>
      <c r="B1012" s="10"/>
      <c r="C1012" s="9"/>
      <c r="D1012" s="9">
        <v>114</v>
      </c>
      <c r="E1012" s="10"/>
      <c r="F1012" s="9"/>
    </row>
    <row r="1013" spans="1:6" ht="16.5" thickTop="1" thickBot="1" x14ac:dyDescent="0.3">
      <c r="A1013" s="8" t="s">
        <v>2025</v>
      </c>
      <c r="B1013" s="10" t="s">
        <v>1584</v>
      </c>
      <c r="C1013" s="9" t="s">
        <v>68</v>
      </c>
      <c r="D1013" s="9">
        <v>79</v>
      </c>
      <c r="E1013" s="10"/>
      <c r="F1013" s="9"/>
    </row>
    <row r="1014" spans="1:6" ht="16.5" thickTop="1" thickBot="1" x14ac:dyDescent="0.3">
      <c r="A1014" s="8" t="s">
        <v>2026</v>
      </c>
      <c r="B1014" s="10" t="s">
        <v>2027</v>
      </c>
      <c r="C1014" s="9" t="s">
        <v>2028</v>
      </c>
      <c r="D1014" s="9">
        <v>130</v>
      </c>
      <c r="E1014" s="10"/>
      <c r="F1014" s="9"/>
    </row>
    <row r="1015" spans="1:6" ht="16.5" thickTop="1" thickBot="1" x14ac:dyDescent="0.3">
      <c r="A1015" s="8" t="s">
        <v>2029</v>
      </c>
      <c r="B1015" s="10"/>
      <c r="C1015" s="9"/>
      <c r="D1015" s="9">
        <v>4</v>
      </c>
      <c r="E1015" s="10" t="s">
        <v>1544</v>
      </c>
      <c r="F1015" s="9">
        <v>1</v>
      </c>
    </row>
    <row r="1016" spans="1:6" ht="16.5" thickTop="1" thickBot="1" x14ac:dyDescent="0.3">
      <c r="A1016" s="8" t="s">
        <v>2030</v>
      </c>
      <c r="B1016" s="10"/>
      <c r="C1016" s="9"/>
      <c r="D1016" s="9">
        <v>6</v>
      </c>
      <c r="E1016" s="10" t="s">
        <v>1584</v>
      </c>
      <c r="F1016" s="9">
        <v>1</v>
      </c>
    </row>
    <row r="1017" spans="1:6" ht="16.5" thickTop="1" thickBot="1" x14ac:dyDescent="0.3">
      <c r="A1017" s="8" t="s">
        <v>2031</v>
      </c>
      <c r="B1017" s="10"/>
      <c r="C1017" s="9"/>
      <c r="D1017" s="9">
        <v>65</v>
      </c>
      <c r="E1017" s="10"/>
      <c r="F1017" s="9"/>
    </row>
    <row r="1018" spans="1:6" ht="16.5" thickTop="1" thickBot="1" x14ac:dyDescent="0.3">
      <c r="A1018" s="8" t="s">
        <v>2032</v>
      </c>
      <c r="B1018" s="10"/>
      <c r="C1018" s="9"/>
      <c r="D1018" s="9">
        <v>69</v>
      </c>
      <c r="E1018" s="10"/>
      <c r="F1018" s="9"/>
    </row>
    <row r="1019" spans="1:6" ht="16.5" thickTop="1" thickBot="1" x14ac:dyDescent="0.3">
      <c r="A1019" s="8" t="s">
        <v>2033</v>
      </c>
      <c r="B1019" s="10" t="s">
        <v>2034</v>
      </c>
      <c r="C1019" s="9" t="s">
        <v>2035</v>
      </c>
      <c r="D1019" s="9">
        <v>502</v>
      </c>
      <c r="E1019" s="10"/>
      <c r="F1019" s="9"/>
    </row>
    <row r="1020" spans="1:6" ht="16.5" thickTop="1" thickBot="1" x14ac:dyDescent="0.3">
      <c r="A1020" s="8" t="s">
        <v>2036</v>
      </c>
      <c r="B1020" s="10"/>
      <c r="C1020" s="9"/>
      <c r="D1020" s="9"/>
      <c r="E1020" s="10"/>
      <c r="F1020" s="9"/>
    </row>
    <row r="1021" spans="1:6" ht="16.5" thickTop="1" thickBot="1" x14ac:dyDescent="0.3">
      <c r="A1021" s="8" t="s">
        <v>2037</v>
      </c>
      <c r="B1021" s="10"/>
      <c r="C1021" s="9"/>
      <c r="D1021" s="9">
        <v>14</v>
      </c>
      <c r="E1021" s="10" t="s">
        <v>2038</v>
      </c>
      <c r="F1021" s="9">
        <v>1</v>
      </c>
    </row>
    <row r="1022" spans="1:6" ht="16.5" thickTop="1" thickBot="1" x14ac:dyDescent="0.3">
      <c r="A1022" s="8" t="s">
        <v>2039</v>
      </c>
      <c r="B1022" s="10"/>
      <c r="C1022" s="9"/>
      <c r="D1022" s="9">
        <v>352</v>
      </c>
      <c r="E1022" s="10"/>
      <c r="F1022" s="9"/>
    </row>
    <row r="1023" spans="1:6" ht="16.5" thickTop="1" thickBot="1" x14ac:dyDescent="0.3">
      <c r="A1023" s="8" t="s">
        <v>2040</v>
      </c>
      <c r="B1023" s="10"/>
      <c r="C1023" s="9"/>
      <c r="D1023" s="9">
        <v>134</v>
      </c>
      <c r="E1023" s="10"/>
      <c r="F1023" s="9"/>
    </row>
    <row r="1024" spans="1:6" ht="16.5" thickTop="1" thickBot="1" x14ac:dyDescent="0.3">
      <c r="A1024" s="8" t="s">
        <v>2041</v>
      </c>
      <c r="B1024" s="10" t="s">
        <v>2042</v>
      </c>
      <c r="C1024" s="9" t="s">
        <v>2043</v>
      </c>
      <c r="D1024" s="9">
        <v>220</v>
      </c>
      <c r="E1024" s="10"/>
      <c r="F1024" s="9"/>
    </row>
    <row r="1025" spans="1:6" ht="16.5" thickTop="1" thickBot="1" x14ac:dyDescent="0.3">
      <c r="A1025" s="8" t="s">
        <v>2044</v>
      </c>
      <c r="B1025" s="10"/>
      <c r="C1025" s="9"/>
      <c r="D1025" s="9">
        <v>109</v>
      </c>
      <c r="E1025" s="10"/>
      <c r="F1025" s="9"/>
    </row>
    <row r="1026" spans="1:6" ht="16.5" thickTop="1" thickBot="1" x14ac:dyDescent="0.3">
      <c r="A1026" s="8" t="s">
        <v>2045</v>
      </c>
      <c r="B1026" s="10"/>
      <c r="C1026" s="9"/>
      <c r="D1026" s="9">
        <v>287</v>
      </c>
      <c r="E1026" s="10"/>
      <c r="F1026" s="9"/>
    </row>
    <row r="1027" spans="1:6" ht="16.5" thickTop="1" thickBot="1" x14ac:dyDescent="0.3">
      <c r="A1027" s="8" t="s">
        <v>2046</v>
      </c>
      <c r="B1027" s="10"/>
      <c r="C1027" s="9"/>
      <c r="D1027" s="9"/>
      <c r="E1027" s="10"/>
      <c r="F1027" s="9"/>
    </row>
    <row r="1028" spans="1:6" ht="16.5" thickTop="1" thickBot="1" x14ac:dyDescent="0.3">
      <c r="A1028" s="8" t="s">
        <v>2047</v>
      </c>
      <c r="B1028" s="10"/>
      <c r="C1028" s="9"/>
      <c r="D1028" s="9">
        <v>2</v>
      </c>
      <c r="E1028" s="10" t="s">
        <v>272</v>
      </c>
      <c r="F1028" s="9">
        <v>1</v>
      </c>
    </row>
    <row r="1029" spans="1:6" ht="16.5" thickTop="1" thickBot="1" x14ac:dyDescent="0.3">
      <c r="A1029" s="8" t="s">
        <v>2048</v>
      </c>
      <c r="B1029" s="10"/>
      <c r="C1029" s="9"/>
      <c r="D1029" s="9">
        <v>87</v>
      </c>
      <c r="E1029" s="10"/>
      <c r="F1029" s="9"/>
    </row>
    <row r="1030" spans="1:6" ht="24" thickTop="1" thickBot="1" x14ac:dyDescent="0.3">
      <c r="A1030" s="8" t="s">
        <v>2049</v>
      </c>
      <c r="B1030" s="10" t="s">
        <v>2050</v>
      </c>
      <c r="C1030" s="9" t="s">
        <v>2051</v>
      </c>
      <c r="D1030" s="9">
        <v>260</v>
      </c>
      <c r="E1030" s="10"/>
      <c r="F1030" s="9"/>
    </row>
    <row r="1031" spans="1:6" ht="16.5" thickTop="1" thickBot="1" x14ac:dyDescent="0.3">
      <c r="A1031" s="8" t="s">
        <v>2052</v>
      </c>
      <c r="B1031" s="10" t="s">
        <v>2053</v>
      </c>
      <c r="C1031" s="9" t="s">
        <v>2054</v>
      </c>
      <c r="D1031" s="9">
        <v>181</v>
      </c>
      <c r="E1031" s="10"/>
      <c r="F1031" s="9"/>
    </row>
    <row r="1032" spans="1:6" ht="16.5" thickTop="1" thickBot="1" x14ac:dyDescent="0.3">
      <c r="A1032" s="8" t="s">
        <v>2055</v>
      </c>
      <c r="B1032" s="10"/>
      <c r="C1032" s="9"/>
      <c r="D1032" s="9"/>
      <c r="E1032" s="10"/>
      <c r="F1032" s="9"/>
    </row>
    <row r="1033" spans="1:6" ht="16.5" thickTop="1" thickBot="1" x14ac:dyDescent="0.3">
      <c r="A1033" s="8" t="s">
        <v>2056</v>
      </c>
      <c r="B1033" s="10" t="s">
        <v>2057</v>
      </c>
      <c r="C1033" s="9" t="s">
        <v>2058</v>
      </c>
      <c r="D1033" s="9">
        <v>502</v>
      </c>
      <c r="E1033" s="10"/>
      <c r="F1033" s="9"/>
    </row>
    <row r="1034" spans="1:6" ht="16.5" thickTop="1" thickBot="1" x14ac:dyDescent="0.3">
      <c r="A1034" s="8" t="s">
        <v>2059</v>
      </c>
      <c r="B1034" s="10"/>
      <c r="C1034" s="9"/>
      <c r="D1034" s="9">
        <v>62</v>
      </c>
      <c r="E1034" s="10"/>
      <c r="F1034" s="9"/>
    </row>
    <row r="1035" spans="1:6" ht="16.5" thickTop="1" thickBot="1" x14ac:dyDescent="0.3">
      <c r="A1035" s="8" t="s">
        <v>2060</v>
      </c>
      <c r="B1035" s="10" t="s">
        <v>499</v>
      </c>
      <c r="C1035" s="9" t="s">
        <v>500</v>
      </c>
      <c r="D1035" s="9">
        <v>290</v>
      </c>
      <c r="E1035" s="10"/>
      <c r="F1035" s="9"/>
    </row>
    <row r="1036" spans="1:6" ht="16.5" thickTop="1" thickBot="1" x14ac:dyDescent="0.3">
      <c r="A1036" s="8" t="s">
        <v>2061</v>
      </c>
      <c r="B1036" s="10" t="s">
        <v>2062</v>
      </c>
      <c r="C1036" s="9" t="s">
        <v>2063</v>
      </c>
      <c r="D1036" s="9">
        <v>79</v>
      </c>
      <c r="E1036" s="10"/>
      <c r="F1036" s="9"/>
    </row>
    <row r="1037" spans="1:6" ht="16.5" thickTop="1" thickBot="1" x14ac:dyDescent="0.3">
      <c r="A1037" s="8" t="s">
        <v>2064</v>
      </c>
      <c r="B1037" s="10" t="s">
        <v>2065</v>
      </c>
      <c r="C1037" s="9" t="s">
        <v>2066</v>
      </c>
      <c r="D1037" s="9">
        <v>57</v>
      </c>
      <c r="E1037" s="10"/>
      <c r="F1037" s="9"/>
    </row>
    <row r="1038" spans="1:6" ht="16.5" thickTop="1" thickBot="1" x14ac:dyDescent="0.3">
      <c r="A1038" s="8" t="s">
        <v>2067</v>
      </c>
      <c r="B1038" s="10" t="s">
        <v>1857</v>
      </c>
      <c r="C1038" s="9" t="s">
        <v>2068</v>
      </c>
      <c r="D1038" s="9">
        <v>598</v>
      </c>
      <c r="E1038" s="10"/>
      <c r="F1038" s="9"/>
    </row>
    <row r="1039" spans="1:6" ht="16.5" thickTop="1" thickBot="1" x14ac:dyDescent="0.3">
      <c r="A1039" s="8" t="s">
        <v>2069</v>
      </c>
      <c r="B1039" s="10"/>
      <c r="C1039" s="9"/>
      <c r="D1039" s="9">
        <v>14</v>
      </c>
      <c r="E1039" s="10" t="s">
        <v>2070</v>
      </c>
      <c r="F1039" s="9">
        <v>1</v>
      </c>
    </row>
    <row r="1040" spans="1:6" ht="16.5" thickTop="1" thickBot="1" x14ac:dyDescent="0.3">
      <c r="A1040" s="8" t="s">
        <v>2071</v>
      </c>
      <c r="B1040" s="10"/>
      <c r="C1040" s="9"/>
      <c r="D1040" s="9">
        <v>715</v>
      </c>
      <c r="E1040" s="10" t="s">
        <v>2072</v>
      </c>
      <c r="F1040" s="9">
        <v>79</v>
      </c>
    </row>
    <row r="1041" spans="1:6" ht="16.5" thickTop="1" thickBot="1" x14ac:dyDescent="0.3">
      <c r="A1041" s="8" t="s">
        <v>2073</v>
      </c>
      <c r="B1041" s="10" t="s">
        <v>2074</v>
      </c>
      <c r="C1041" s="9" t="s">
        <v>2075</v>
      </c>
      <c r="D1041" s="9">
        <v>147</v>
      </c>
      <c r="E1041" s="10"/>
      <c r="F1041" s="9"/>
    </row>
    <row r="1042" spans="1:6" ht="16.5" thickTop="1" thickBot="1" x14ac:dyDescent="0.3">
      <c r="A1042" s="8" t="s">
        <v>2076</v>
      </c>
      <c r="B1042" s="10" t="s">
        <v>2077</v>
      </c>
      <c r="C1042" s="9" t="s">
        <v>2078</v>
      </c>
      <c r="D1042" s="9">
        <v>83</v>
      </c>
      <c r="E1042" s="10"/>
      <c r="F1042" s="9"/>
    </row>
    <row r="1043" spans="1:6" ht="16.5" thickTop="1" thickBot="1" x14ac:dyDescent="0.3">
      <c r="A1043" s="8" t="s">
        <v>2079</v>
      </c>
      <c r="B1043" s="10" t="s">
        <v>2080</v>
      </c>
      <c r="C1043" s="9" t="s">
        <v>2081</v>
      </c>
      <c r="D1043" s="9">
        <v>315</v>
      </c>
      <c r="E1043" s="10"/>
      <c r="F1043" s="9"/>
    </row>
    <row r="1044" spans="1:6" ht="16.5" thickTop="1" thickBot="1" x14ac:dyDescent="0.3">
      <c r="A1044" s="8" t="s">
        <v>2082</v>
      </c>
      <c r="B1044" s="10" t="s">
        <v>2083</v>
      </c>
      <c r="C1044" s="9" t="s">
        <v>2084</v>
      </c>
      <c r="D1044" s="9">
        <v>1117</v>
      </c>
      <c r="E1044" s="10"/>
      <c r="F1044" s="9"/>
    </row>
    <row r="1045" spans="1:6" ht="16.5" thickTop="1" thickBot="1" x14ac:dyDescent="0.3">
      <c r="A1045" s="8" t="s">
        <v>2085</v>
      </c>
      <c r="B1045" s="10" t="s">
        <v>2086</v>
      </c>
      <c r="C1045" s="9" t="s">
        <v>2087</v>
      </c>
      <c r="D1045" s="9">
        <v>287</v>
      </c>
      <c r="E1045" s="10"/>
      <c r="F1045" s="9"/>
    </row>
    <row r="1046" spans="1:6" ht="16.5" thickTop="1" thickBot="1" x14ac:dyDescent="0.3">
      <c r="A1046" s="8" t="s">
        <v>2088</v>
      </c>
      <c r="B1046" s="10"/>
      <c r="C1046" s="9"/>
      <c r="D1046" s="9">
        <v>365</v>
      </c>
      <c r="E1046" s="10"/>
      <c r="F1046" s="9"/>
    </row>
    <row r="1047" spans="1:6" ht="16.5" thickTop="1" thickBot="1" x14ac:dyDescent="0.3">
      <c r="A1047" s="8" t="s">
        <v>2089</v>
      </c>
      <c r="B1047" s="10" t="s">
        <v>2090</v>
      </c>
      <c r="C1047" s="9" t="s">
        <v>2091</v>
      </c>
      <c r="D1047" s="9">
        <v>372</v>
      </c>
      <c r="E1047" s="10"/>
      <c r="F1047" s="9"/>
    </row>
    <row r="1048" spans="1:6" ht="16.5" thickTop="1" thickBot="1" x14ac:dyDescent="0.3">
      <c r="A1048" s="8" t="s">
        <v>2092</v>
      </c>
      <c r="B1048" s="10"/>
      <c r="C1048" s="9"/>
      <c r="D1048" s="9">
        <v>128</v>
      </c>
      <c r="E1048" s="10"/>
      <c r="F1048" s="9"/>
    </row>
    <row r="1049" spans="1:6" ht="16.5" thickTop="1" thickBot="1" x14ac:dyDescent="0.3">
      <c r="A1049" s="8" t="s">
        <v>2093</v>
      </c>
      <c r="B1049" s="10"/>
      <c r="C1049" s="9"/>
      <c r="D1049" s="9">
        <v>1</v>
      </c>
      <c r="E1049" s="10" t="s">
        <v>1440</v>
      </c>
      <c r="F1049" s="9">
        <v>1</v>
      </c>
    </row>
    <row r="1050" spans="1:6" ht="16.5" thickTop="1" thickBot="1" x14ac:dyDescent="0.3">
      <c r="A1050" s="8" t="s">
        <v>2094</v>
      </c>
      <c r="B1050" s="10" t="s">
        <v>2095</v>
      </c>
      <c r="C1050" s="9" t="s">
        <v>2096</v>
      </c>
      <c r="D1050" s="9">
        <v>271</v>
      </c>
      <c r="E1050" s="10"/>
      <c r="F1050" s="9"/>
    </row>
    <row r="1051" spans="1:6" ht="16.5" thickTop="1" thickBot="1" x14ac:dyDescent="0.3">
      <c r="A1051" s="8" t="s">
        <v>2097</v>
      </c>
      <c r="B1051" s="10"/>
      <c r="C1051" s="9"/>
      <c r="D1051" s="9">
        <v>165</v>
      </c>
      <c r="E1051" s="10"/>
      <c r="F1051" s="9"/>
    </row>
    <row r="1052" spans="1:6" ht="16.5" thickTop="1" thickBot="1" x14ac:dyDescent="0.3">
      <c r="A1052" s="8" t="s">
        <v>2098</v>
      </c>
      <c r="B1052" s="10" t="s">
        <v>2099</v>
      </c>
      <c r="C1052" s="9" t="s">
        <v>2100</v>
      </c>
      <c r="D1052" s="9">
        <v>357</v>
      </c>
      <c r="E1052" s="10"/>
      <c r="F1052" s="9"/>
    </row>
    <row r="1053" spans="1:6" ht="16.5" thickTop="1" thickBot="1" x14ac:dyDescent="0.3">
      <c r="A1053" s="8" t="s">
        <v>2101</v>
      </c>
      <c r="B1053" s="10" t="s">
        <v>2102</v>
      </c>
      <c r="C1053" s="9" t="s">
        <v>2103</v>
      </c>
      <c r="D1053" s="9">
        <v>675</v>
      </c>
      <c r="E1053" s="10"/>
      <c r="F1053" s="9"/>
    </row>
    <row r="1054" spans="1:6" ht="16.5" thickTop="1" thickBot="1" x14ac:dyDescent="0.3">
      <c r="A1054" s="8" t="s">
        <v>2104</v>
      </c>
      <c r="B1054" s="10" t="s">
        <v>2105</v>
      </c>
      <c r="C1054" s="9" t="s">
        <v>2106</v>
      </c>
      <c r="D1054" s="9">
        <v>201</v>
      </c>
      <c r="E1054" s="10"/>
      <c r="F1054" s="9"/>
    </row>
    <row r="1055" spans="1:6" ht="16.5" thickTop="1" thickBot="1" x14ac:dyDescent="0.3">
      <c r="A1055" s="8" t="s">
        <v>2107</v>
      </c>
      <c r="B1055" s="10"/>
      <c r="C1055" s="9"/>
      <c r="D1055" s="9">
        <v>2</v>
      </c>
      <c r="E1055" s="10" t="s">
        <v>1834</v>
      </c>
      <c r="F1055" s="9">
        <v>1</v>
      </c>
    </row>
    <row r="1056" spans="1:6" ht="16.5" thickTop="1" thickBot="1" x14ac:dyDescent="0.3">
      <c r="A1056" s="8" t="s">
        <v>2108</v>
      </c>
      <c r="B1056" s="10"/>
      <c r="C1056" s="9"/>
      <c r="D1056" s="9">
        <v>1</v>
      </c>
      <c r="E1056" s="10" t="s">
        <v>2109</v>
      </c>
      <c r="F1056" s="9">
        <v>1</v>
      </c>
    </row>
    <row r="1057" spans="1:6" ht="16.5" thickTop="1" thickBot="1" x14ac:dyDescent="0.3">
      <c r="A1057" s="8" t="s">
        <v>2110</v>
      </c>
      <c r="B1057" s="10" t="s">
        <v>2111</v>
      </c>
      <c r="C1057" s="9" t="s">
        <v>2112</v>
      </c>
      <c r="D1057" s="9">
        <v>363</v>
      </c>
      <c r="E1057" s="10"/>
      <c r="F1057" s="9"/>
    </row>
    <row r="1058" spans="1:6" ht="16.5" thickTop="1" thickBot="1" x14ac:dyDescent="0.3">
      <c r="A1058" s="8" t="s">
        <v>2113</v>
      </c>
      <c r="B1058" s="10"/>
      <c r="C1058" s="9"/>
      <c r="D1058" s="9">
        <v>8</v>
      </c>
      <c r="E1058" s="10" t="s">
        <v>2114</v>
      </c>
      <c r="F1058" s="9">
        <v>1</v>
      </c>
    </row>
    <row r="1059" spans="1:6" ht="16.5" thickTop="1" thickBot="1" x14ac:dyDescent="0.3">
      <c r="A1059" s="8" t="s">
        <v>2115</v>
      </c>
      <c r="B1059" s="10"/>
      <c r="C1059" s="9"/>
      <c r="D1059" s="9">
        <v>284</v>
      </c>
      <c r="E1059" s="10"/>
      <c r="F1059" s="9"/>
    </row>
    <row r="1060" spans="1:6" ht="16.5" thickTop="1" thickBot="1" x14ac:dyDescent="0.3">
      <c r="A1060" s="8" t="s">
        <v>2116</v>
      </c>
      <c r="B1060" s="10"/>
      <c r="C1060" s="9"/>
      <c r="D1060" s="9">
        <v>2</v>
      </c>
      <c r="E1060" s="10"/>
      <c r="F1060" s="9"/>
    </row>
    <row r="1061" spans="1:6" ht="16.5" thickTop="1" thickBot="1" x14ac:dyDescent="0.3">
      <c r="A1061" s="8" t="s">
        <v>2117</v>
      </c>
      <c r="B1061" s="10"/>
      <c r="C1061" s="9"/>
      <c r="D1061" s="9">
        <v>265</v>
      </c>
      <c r="E1061" s="10"/>
      <c r="F1061" s="9"/>
    </row>
    <row r="1062" spans="1:6" ht="16.5" thickTop="1" thickBot="1" x14ac:dyDescent="0.3">
      <c r="A1062" s="8" t="s">
        <v>2118</v>
      </c>
      <c r="B1062" s="10"/>
      <c r="C1062" s="9"/>
      <c r="D1062" s="9">
        <v>103</v>
      </c>
      <c r="E1062" s="10"/>
      <c r="F1062" s="9"/>
    </row>
    <row r="1063" spans="1:6" ht="16.5" thickTop="1" thickBot="1" x14ac:dyDescent="0.3">
      <c r="A1063" s="8" t="s">
        <v>2119</v>
      </c>
      <c r="B1063" s="10" t="s">
        <v>2120</v>
      </c>
      <c r="C1063" s="9" t="s">
        <v>2121</v>
      </c>
      <c r="D1063" s="9">
        <v>72</v>
      </c>
      <c r="E1063" s="10"/>
      <c r="F1063" s="9"/>
    </row>
    <row r="1064" spans="1:6" ht="16.5" thickTop="1" thickBot="1" x14ac:dyDescent="0.3">
      <c r="A1064" s="8" t="s">
        <v>2122</v>
      </c>
      <c r="B1064" s="10" t="s">
        <v>2123</v>
      </c>
      <c r="C1064" s="9" t="s">
        <v>2124</v>
      </c>
      <c r="D1064" s="9">
        <v>84</v>
      </c>
      <c r="E1064" s="10"/>
      <c r="F1064" s="9"/>
    </row>
    <row r="1065" spans="1:6" ht="24" thickTop="1" thickBot="1" x14ac:dyDescent="0.3">
      <c r="A1065" s="8" t="s">
        <v>2125</v>
      </c>
      <c r="B1065" s="10" t="s">
        <v>2126</v>
      </c>
      <c r="C1065" s="9" t="s">
        <v>2127</v>
      </c>
      <c r="D1065" s="9">
        <v>520</v>
      </c>
      <c r="E1065" s="10"/>
      <c r="F1065" s="9"/>
    </row>
    <row r="1066" spans="1:6" ht="16.5" thickTop="1" thickBot="1" x14ac:dyDescent="0.3">
      <c r="A1066" s="8" t="s">
        <v>2128</v>
      </c>
      <c r="B1066" s="10"/>
      <c r="C1066" s="9"/>
      <c r="D1066" s="9"/>
      <c r="E1066" s="10"/>
      <c r="F1066" s="9"/>
    </row>
    <row r="1067" spans="1:6" ht="16.5" thickTop="1" thickBot="1" x14ac:dyDescent="0.3">
      <c r="A1067" s="8" t="s">
        <v>2129</v>
      </c>
      <c r="B1067" s="10" t="s">
        <v>2065</v>
      </c>
      <c r="C1067" s="9" t="s">
        <v>2066</v>
      </c>
      <c r="D1067" s="9">
        <v>195</v>
      </c>
      <c r="E1067" s="10"/>
      <c r="F1067" s="9"/>
    </row>
    <row r="1068" spans="1:6" ht="16.5" thickTop="1" thickBot="1" x14ac:dyDescent="0.3">
      <c r="A1068" s="8" t="s">
        <v>2130</v>
      </c>
      <c r="B1068" s="10" t="s">
        <v>2131</v>
      </c>
      <c r="C1068" s="9" t="s">
        <v>2132</v>
      </c>
      <c r="D1068" s="9">
        <v>182</v>
      </c>
      <c r="E1068" s="10"/>
      <c r="F1068" s="9"/>
    </row>
    <row r="1069" spans="1:6" ht="16.5" thickTop="1" thickBot="1" x14ac:dyDescent="0.3">
      <c r="A1069" s="8" t="s">
        <v>2133</v>
      </c>
      <c r="B1069" s="10" t="s">
        <v>2134</v>
      </c>
      <c r="C1069" s="9" t="s">
        <v>2135</v>
      </c>
      <c r="D1069" s="9">
        <v>237</v>
      </c>
      <c r="E1069" s="10"/>
      <c r="F1069" s="9"/>
    </row>
    <row r="1070" spans="1:6" ht="16.5" thickTop="1" thickBot="1" x14ac:dyDescent="0.3">
      <c r="A1070" s="8" t="s">
        <v>2136</v>
      </c>
      <c r="B1070" s="10" t="s">
        <v>2137</v>
      </c>
      <c r="C1070" s="9" t="s">
        <v>2138</v>
      </c>
      <c r="D1070" s="9">
        <v>53</v>
      </c>
      <c r="E1070" s="10"/>
      <c r="F1070" s="9"/>
    </row>
    <row r="1071" spans="1:6" ht="16.5" thickTop="1" thickBot="1" x14ac:dyDescent="0.3">
      <c r="A1071" s="8" t="s">
        <v>2139</v>
      </c>
      <c r="B1071" s="10" t="s">
        <v>835</v>
      </c>
      <c r="C1071" s="9" t="s">
        <v>2140</v>
      </c>
      <c r="D1071" s="9">
        <v>200</v>
      </c>
      <c r="E1071" s="10"/>
      <c r="F1071" s="9"/>
    </row>
    <row r="1072" spans="1:6" ht="16.5" thickTop="1" thickBot="1" x14ac:dyDescent="0.3">
      <c r="A1072" s="8" t="s">
        <v>2141</v>
      </c>
      <c r="B1072" s="10" t="s">
        <v>2142</v>
      </c>
      <c r="C1072" s="9" t="s">
        <v>2143</v>
      </c>
      <c r="D1072" s="9">
        <v>257</v>
      </c>
      <c r="E1072" s="10"/>
      <c r="F1072" s="9"/>
    </row>
    <row r="1073" spans="1:6" ht="24" thickTop="1" thickBot="1" x14ac:dyDescent="0.3">
      <c r="A1073" s="8" t="s">
        <v>2144</v>
      </c>
      <c r="B1073" s="10" t="s">
        <v>2145</v>
      </c>
      <c r="C1073" s="9" t="s">
        <v>2146</v>
      </c>
      <c r="D1073" s="9">
        <v>216</v>
      </c>
      <c r="E1073" s="10"/>
      <c r="F1073" s="9"/>
    </row>
    <row r="1074" spans="1:6" ht="16.5" thickTop="1" thickBot="1" x14ac:dyDescent="0.3">
      <c r="A1074" s="8" t="s">
        <v>2147</v>
      </c>
      <c r="B1074" s="10" t="s">
        <v>1784</v>
      </c>
      <c r="C1074" s="9" t="s">
        <v>1785</v>
      </c>
      <c r="D1074" s="9">
        <v>86</v>
      </c>
      <c r="E1074" s="10"/>
      <c r="F1074" s="9"/>
    </row>
    <row r="1075" spans="1:6" ht="16.5" thickTop="1" thickBot="1" x14ac:dyDescent="0.3">
      <c r="A1075" s="8" t="s">
        <v>2148</v>
      </c>
      <c r="B1075" s="10"/>
      <c r="C1075" s="9"/>
      <c r="D1075" s="9">
        <v>3</v>
      </c>
      <c r="E1075" s="10"/>
      <c r="F1075" s="9"/>
    </row>
    <row r="1076" spans="1:6" ht="16.5" thickTop="1" thickBot="1" x14ac:dyDescent="0.3">
      <c r="A1076" s="8" t="s">
        <v>2149</v>
      </c>
      <c r="B1076" s="10" t="s">
        <v>2150</v>
      </c>
      <c r="C1076" s="9" t="s">
        <v>2151</v>
      </c>
      <c r="D1076" s="9">
        <v>544</v>
      </c>
      <c r="E1076" s="10"/>
      <c r="F1076" s="9"/>
    </row>
    <row r="1077" spans="1:6" ht="16.5" thickTop="1" thickBot="1" x14ac:dyDescent="0.3">
      <c r="A1077" s="8" t="s">
        <v>2152</v>
      </c>
      <c r="B1077" s="10" t="s">
        <v>2150</v>
      </c>
      <c r="C1077" s="9" t="s">
        <v>2151</v>
      </c>
      <c r="D1077" s="9">
        <v>640</v>
      </c>
      <c r="E1077" s="10"/>
      <c r="F1077" s="9"/>
    </row>
    <row r="1078" spans="1:6" ht="16.5" thickTop="1" thickBot="1" x14ac:dyDescent="0.3">
      <c r="A1078" s="8" t="s">
        <v>2153</v>
      </c>
      <c r="B1078" s="10" t="s">
        <v>2154</v>
      </c>
      <c r="C1078" s="9" t="s">
        <v>2155</v>
      </c>
      <c r="D1078" s="9">
        <v>399</v>
      </c>
      <c r="E1078" s="10"/>
      <c r="F1078" s="9"/>
    </row>
    <row r="1079" spans="1:6" ht="16.5" thickTop="1" thickBot="1" x14ac:dyDescent="0.3">
      <c r="A1079" s="8" t="s">
        <v>2156</v>
      </c>
      <c r="B1079" s="10" t="s">
        <v>2157</v>
      </c>
      <c r="C1079" s="9" t="s">
        <v>2158</v>
      </c>
      <c r="D1079" s="9">
        <v>394</v>
      </c>
      <c r="E1079" s="10"/>
      <c r="F1079" s="9"/>
    </row>
    <row r="1080" spans="1:6" ht="16.5" thickTop="1" thickBot="1" x14ac:dyDescent="0.3">
      <c r="A1080" s="8" t="s">
        <v>2159</v>
      </c>
      <c r="B1080" s="10" t="s">
        <v>2160</v>
      </c>
      <c r="C1080" s="9" t="s">
        <v>2161</v>
      </c>
      <c r="D1080" s="9">
        <v>532</v>
      </c>
      <c r="E1080" s="10"/>
      <c r="F1080" s="9"/>
    </row>
    <row r="1081" spans="1:6" ht="16.5" thickTop="1" thickBot="1" x14ac:dyDescent="0.3">
      <c r="A1081" s="8" t="s">
        <v>2162</v>
      </c>
      <c r="B1081" s="10"/>
      <c r="C1081" s="9"/>
      <c r="D1081" s="9">
        <v>6</v>
      </c>
      <c r="E1081" s="10" t="s">
        <v>2163</v>
      </c>
      <c r="F1081" s="9">
        <v>1</v>
      </c>
    </row>
    <row r="1082" spans="1:6" ht="16.5" thickTop="1" thickBot="1" x14ac:dyDescent="0.3">
      <c r="A1082" s="8" t="s">
        <v>2164</v>
      </c>
      <c r="B1082" s="10"/>
      <c r="C1082" s="9"/>
      <c r="D1082" s="9">
        <v>153</v>
      </c>
      <c r="E1082" s="10"/>
      <c r="F1082" s="9"/>
    </row>
    <row r="1083" spans="1:6" ht="16.5" thickTop="1" thickBot="1" x14ac:dyDescent="0.3">
      <c r="A1083" s="8" t="s">
        <v>2165</v>
      </c>
      <c r="B1083" s="10" t="s">
        <v>2166</v>
      </c>
      <c r="C1083" s="9" t="s">
        <v>2167</v>
      </c>
      <c r="D1083" s="9">
        <v>295</v>
      </c>
      <c r="E1083" s="10"/>
      <c r="F1083" s="9"/>
    </row>
    <row r="1084" spans="1:6" ht="16.5" thickTop="1" thickBot="1" x14ac:dyDescent="0.3">
      <c r="A1084" s="8" t="s">
        <v>2168</v>
      </c>
      <c r="B1084" s="10" t="s">
        <v>1275</v>
      </c>
      <c r="C1084" s="9" t="s">
        <v>1317</v>
      </c>
      <c r="D1084" s="9">
        <v>112</v>
      </c>
      <c r="E1084" s="10"/>
      <c r="F1084" s="9"/>
    </row>
    <row r="1085" spans="1:6" ht="16.5" thickTop="1" thickBot="1" x14ac:dyDescent="0.3">
      <c r="A1085" s="8" t="s">
        <v>2169</v>
      </c>
      <c r="B1085" s="10"/>
      <c r="C1085" s="9"/>
      <c r="D1085" s="9">
        <v>67</v>
      </c>
      <c r="E1085" s="10"/>
      <c r="F1085" s="9"/>
    </row>
    <row r="1086" spans="1:6" ht="16.5" thickTop="1" thickBot="1" x14ac:dyDescent="0.3">
      <c r="A1086" s="8" t="s">
        <v>2170</v>
      </c>
      <c r="B1086" s="10" t="s">
        <v>2171</v>
      </c>
      <c r="C1086" s="9" t="s">
        <v>2172</v>
      </c>
      <c r="D1086" s="9">
        <v>247</v>
      </c>
      <c r="E1086" s="10"/>
      <c r="F1086" s="9"/>
    </row>
    <row r="1087" spans="1:6" ht="16.5" thickTop="1" thickBot="1" x14ac:dyDescent="0.3">
      <c r="A1087" s="8" t="s">
        <v>2173</v>
      </c>
      <c r="B1087" s="10" t="s">
        <v>2174</v>
      </c>
      <c r="C1087" s="9" t="s">
        <v>2175</v>
      </c>
      <c r="D1087" s="9">
        <v>203</v>
      </c>
      <c r="E1087" s="10"/>
      <c r="F1087" s="9"/>
    </row>
    <row r="1088" spans="1:6" ht="16.5" thickTop="1" thickBot="1" x14ac:dyDescent="0.3">
      <c r="A1088" s="8" t="s">
        <v>2176</v>
      </c>
      <c r="B1088" s="10" t="s">
        <v>2177</v>
      </c>
      <c r="C1088" s="9" t="s">
        <v>2178</v>
      </c>
      <c r="D1088" s="9">
        <v>489</v>
      </c>
      <c r="E1088" s="10"/>
      <c r="F1088" s="9"/>
    </row>
    <row r="1089" spans="1:6" ht="16.5" thickTop="1" thickBot="1" x14ac:dyDescent="0.3">
      <c r="A1089" s="8" t="s">
        <v>2179</v>
      </c>
      <c r="B1089" s="10" t="s">
        <v>2180</v>
      </c>
      <c r="C1089" s="9" t="s">
        <v>2181</v>
      </c>
      <c r="D1089" s="9">
        <v>308</v>
      </c>
      <c r="E1089" s="10"/>
      <c r="F1089" s="9"/>
    </row>
    <row r="1090" spans="1:6" ht="16.5" thickTop="1" thickBot="1" x14ac:dyDescent="0.3">
      <c r="A1090" s="8" t="s">
        <v>2182</v>
      </c>
      <c r="B1090" s="10" t="s">
        <v>2183</v>
      </c>
      <c r="C1090" s="9" t="s">
        <v>2184</v>
      </c>
      <c r="D1090" s="9">
        <v>108</v>
      </c>
      <c r="E1090" s="10"/>
      <c r="F1090" s="9"/>
    </row>
    <row r="1091" spans="1:6" ht="16.5" thickTop="1" thickBot="1" x14ac:dyDescent="0.3">
      <c r="A1091" s="8" t="s">
        <v>2185</v>
      </c>
      <c r="B1091" s="10" t="s">
        <v>2186</v>
      </c>
      <c r="C1091" s="9" t="s">
        <v>2187</v>
      </c>
      <c r="D1091" s="9">
        <v>262</v>
      </c>
      <c r="E1091" s="10"/>
      <c r="F1091" s="9"/>
    </row>
    <row r="1092" spans="1:6" ht="16.5" thickTop="1" thickBot="1" x14ac:dyDescent="0.3">
      <c r="A1092" s="8" t="s">
        <v>2188</v>
      </c>
      <c r="B1092" s="10" t="s">
        <v>2189</v>
      </c>
      <c r="C1092" s="9" t="s">
        <v>2190</v>
      </c>
      <c r="D1092" s="9">
        <v>122</v>
      </c>
      <c r="E1092" s="10"/>
      <c r="F1092" s="9"/>
    </row>
    <row r="1093" spans="1:6" ht="16.5" thickTop="1" thickBot="1" x14ac:dyDescent="0.3">
      <c r="A1093" s="8" t="s">
        <v>2191</v>
      </c>
      <c r="B1093" s="10" t="s">
        <v>2192</v>
      </c>
      <c r="C1093" s="9" t="s">
        <v>2193</v>
      </c>
      <c r="D1093" s="9">
        <v>75</v>
      </c>
      <c r="E1093" s="10"/>
      <c r="F1093" s="9"/>
    </row>
    <row r="1094" spans="1:6" ht="16.5" thickTop="1" thickBot="1" x14ac:dyDescent="0.3">
      <c r="A1094" s="8" t="s">
        <v>2194</v>
      </c>
      <c r="B1094" s="10" t="s">
        <v>2195</v>
      </c>
      <c r="C1094" s="9" t="s">
        <v>2196</v>
      </c>
      <c r="D1094" s="9">
        <v>21</v>
      </c>
      <c r="E1094" s="10"/>
      <c r="F1094" s="9"/>
    </row>
    <row r="1095" spans="1:6" ht="16.5" thickTop="1" thickBot="1" x14ac:dyDescent="0.3">
      <c r="A1095" s="8" t="s">
        <v>2197</v>
      </c>
      <c r="B1095" s="10" t="s">
        <v>2195</v>
      </c>
      <c r="C1095" s="9" t="s">
        <v>2196</v>
      </c>
      <c r="D1095" s="9">
        <v>34</v>
      </c>
      <c r="E1095" s="10"/>
      <c r="F1095" s="9"/>
    </row>
    <row r="1096" spans="1:6" ht="16.5" thickTop="1" thickBot="1" x14ac:dyDescent="0.3">
      <c r="A1096" s="8" t="s">
        <v>2198</v>
      </c>
      <c r="B1096" s="10"/>
      <c r="C1096" s="9"/>
      <c r="D1096" s="9"/>
      <c r="E1096" s="10"/>
      <c r="F1096" s="9"/>
    </row>
    <row r="1097" spans="1:6" ht="16.5" thickTop="1" thickBot="1" x14ac:dyDescent="0.3">
      <c r="A1097" s="8" t="s">
        <v>2199</v>
      </c>
      <c r="B1097" s="10" t="s">
        <v>5</v>
      </c>
      <c r="C1097" s="9" t="s">
        <v>2200</v>
      </c>
      <c r="D1097" s="9">
        <v>870</v>
      </c>
      <c r="E1097" s="10"/>
      <c r="F1097" s="9"/>
    </row>
    <row r="1098" spans="1:6" ht="16.5" thickTop="1" thickBot="1" x14ac:dyDescent="0.3">
      <c r="A1098" s="8" t="s">
        <v>2201</v>
      </c>
      <c r="B1098" s="10" t="s">
        <v>2202</v>
      </c>
      <c r="C1098" s="9" t="s">
        <v>2203</v>
      </c>
      <c r="D1098" s="9">
        <v>111</v>
      </c>
      <c r="E1098" s="10"/>
      <c r="F1098" s="9"/>
    </row>
    <row r="1099" spans="1:6" ht="24" thickTop="1" thickBot="1" x14ac:dyDescent="0.3">
      <c r="A1099" s="8" t="s">
        <v>2204</v>
      </c>
      <c r="B1099" s="10" t="s">
        <v>2205</v>
      </c>
      <c r="C1099" s="9" t="s">
        <v>2206</v>
      </c>
      <c r="D1099" s="9">
        <v>496</v>
      </c>
      <c r="E1099" s="10"/>
      <c r="F1099" s="9"/>
    </row>
    <row r="1100" spans="1:6" ht="16.5" thickTop="1" thickBot="1" x14ac:dyDescent="0.3">
      <c r="A1100" s="8" t="s">
        <v>2207</v>
      </c>
      <c r="B1100" s="10" t="s">
        <v>2208</v>
      </c>
      <c r="C1100" s="9" t="s">
        <v>2209</v>
      </c>
      <c r="D1100" s="9">
        <v>133</v>
      </c>
      <c r="E1100" s="10"/>
      <c r="F1100" s="9"/>
    </row>
    <row r="1101" spans="1:6" ht="24" thickTop="1" thickBot="1" x14ac:dyDescent="0.3">
      <c r="A1101" s="8" t="s">
        <v>2210</v>
      </c>
      <c r="B1101" s="10" t="s">
        <v>2211</v>
      </c>
      <c r="C1101" s="9" t="s">
        <v>2212</v>
      </c>
      <c r="D1101" s="9">
        <v>492</v>
      </c>
      <c r="E1101" s="10"/>
      <c r="F1101" s="9"/>
    </row>
    <row r="1102" spans="1:6" ht="16.5" thickTop="1" thickBot="1" x14ac:dyDescent="0.3">
      <c r="A1102" s="8" t="s">
        <v>2213</v>
      </c>
      <c r="B1102" s="10" t="s">
        <v>2214</v>
      </c>
      <c r="C1102" s="9" t="s">
        <v>2215</v>
      </c>
      <c r="D1102" s="9">
        <v>200</v>
      </c>
      <c r="E1102" s="10"/>
      <c r="F1102" s="9"/>
    </row>
    <row r="1103" spans="1:6" ht="16.5" thickTop="1" thickBot="1" x14ac:dyDescent="0.3">
      <c r="A1103" s="8" t="s">
        <v>2216</v>
      </c>
      <c r="B1103" s="10" t="s">
        <v>1360</v>
      </c>
      <c r="C1103" s="9" t="s">
        <v>2217</v>
      </c>
      <c r="D1103" s="9">
        <v>302</v>
      </c>
      <c r="E1103" s="10"/>
      <c r="F1103" s="9"/>
    </row>
    <row r="1104" spans="1:6" ht="16.5" thickTop="1" thickBot="1" x14ac:dyDescent="0.3">
      <c r="A1104" s="8" t="s">
        <v>2218</v>
      </c>
      <c r="B1104" s="10" t="s">
        <v>2219</v>
      </c>
      <c r="C1104" s="9" t="s">
        <v>2220</v>
      </c>
      <c r="D1104" s="9">
        <v>267</v>
      </c>
      <c r="E1104" s="10"/>
      <c r="F1104" s="9"/>
    </row>
    <row r="1105" spans="1:6" ht="16.5" thickTop="1" thickBot="1" x14ac:dyDescent="0.3">
      <c r="A1105" s="8" t="s">
        <v>2221</v>
      </c>
      <c r="B1105" s="10"/>
      <c r="C1105" s="9"/>
      <c r="D1105" s="9">
        <v>15</v>
      </c>
      <c r="E1105" s="10" t="s">
        <v>2222</v>
      </c>
      <c r="F1105" s="9">
        <v>1</v>
      </c>
    </row>
    <row r="1106" spans="1:6" ht="16.5" thickTop="1" thickBot="1" x14ac:dyDescent="0.3">
      <c r="A1106" s="8" t="s">
        <v>2223</v>
      </c>
      <c r="B1106" s="10" t="s">
        <v>2224</v>
      </c>
      <c r="C1106" s="9" t="s">
        <v>68</v>
      </c>
      <c r="D1106" s="9">
        <v>541</v>
      </c>
      <c r="E1106" s="10"/>
      <c r="F1106" s="9"/>
    </row>
    <row r="1107" spans="1:6" ht="16.5" thickTop="1" thickBot="1" x14ac:dyDescent="0.3">
      <c r="A1107" s="8" t="s">
        <v>2225</v>
      </c>
      <c r="B1107" s="10"/>
      <c r="C1107" s="9"/>
      <c r="D1107" s="9">
        <v>10</v>
      </c>
      <c r="E1107" s="10" t="s">
        <v>2226</v>
      </c>
      <c r="F1107" s="9">
        <v>1</v>
      </c>
    </row>
    <row r="1108" spans="1:6" ht="16.5" thickTop="1" thickBot="1" x14ac:dyDescent="0.3">
      <c r="A1108" s="8" t="s">
        <v>2227</v>
      </c>
      <c r="B1108" s="10"/>
      <c r="C1108" s="9"/>
      <c r="D1108" s="9">
        <v>116</v>
      </c>
      <c r="E1108" s="10"/>
      <c r="F1108" s="9"/>
    </row>
    <row r="1109" spans="1:6" ht="16.5" thickTop="1" thickBot="1" x14ac:dyDescent="0.3">
      <c r="A1109" s="8" t="s">
        <v>2228</v>
      </c>
      <c r="B1109" s="10" t="s">
        <v>2229</v>
      </c>
      <c r="C1109" s="9" t="s">
        <v>2230</v>
      </c>
      <c r="D1109" s="9">
        <v>165</v>
      </c>
      <c r="E1109" s="10"/>
      <c r="F1109" s="9"/>
    </row>
    <row r="1110" spans="1:6" ht="16.5" thickTop="1" thickBot="1" x14ac:dyDescent="0.3">
      <c r="A1110" s="8" t="s">
        <v>2231</v>
      </c>
      <c r="B1110" s="10" t="s">
        <v>2232</v>
      </c>
      <c r="C1110" s="9" t="s">
        <v>2233</v>
      </c>
      <c r="D1110" s="9">
        <v>212</v>
      </c>
      <c r="E1110" s="10"/>
      <c r="F1110" s="9"/>
    </row>
    <row r="1111" spans="1:6" ht="16.5" thickTop="1" thickBot="1" x14ac:dyDescent="0.3">
      <c r="A1111" s="8" t="s">
        <v>2234</v>
      </c>
      <c r="B1111" s="10"/>
      <c r="C1111" s="9"/>
      <c r="D1111" s="9">
        <v>11</v>
      </c>
      <c r="E1111" s="10" t="s">
        <v>1134</v>
      </c>
      <c r="F1111" s="9">
        <v>1</v>
      </c>
    </row>
    <row r="1112" spans="1:6" ht="16.5" thickTop="1" thickBot="1" x14ac:dyDescent="0.3">
      <c r="A1112" s="8" t="s">
        <v>2235</v>
      </c>
      <c r="B1112" s="10" t="s">
        <v>2236</v>
      </c>
      <c r="C1112" s="9" t="s">
        <v>2237</v>
      </c>
      <c r="D1112" s="9">
        <v>111</v>
      </c>
      <c r="E1112" s="10"/>
      <c r="F1112" s="9"/>
    </row>
    <row r="1113" spans="1:6" ht="16.5" thickTop="1" thickBot="1" x14ac:dyDescent="0.3">
      <c r="A1113" s="8" t="s">
        <v>2238</v>
      </c>
      <c r="B1113" s="10" t="s">
        <v>2239</v>
      </c>
      <c r="C1113" s="9" t="s">
        <v>2240</v>
      </c>
      <c r="D1113" s="9">
        <v>239</v>
      </c>
      <c r="E1113" s="10"/>
      <c r="F1113" s="9"/>
    </row>
    <row r="1114" spans="1:6" ht="16.5" thickTop="1" thickBot="1" x14ac:dyDescent="0.3">
      <c r="A1114" s="8" t="s">
        <v>2241</v>
      </c>
      <c r="B1114" s="10"/>
      <c r="C1114" s="9"/>
      <c r="D1114" s="9">
        <v>77</v>
      </c>
      <c r="E1114" s="10"/>
      <c r="F1114" s="9"/>
    </row>
    <row r="1115" spans="1:6" ht="16.5" thickTop="1" thickBot="1" x14ac:dyDescent="0.3">
      <c r="A1115" s="8" t="s">
        <v>2242</v>
      </c>
      <c r="B1115" s="10" t="s">
        <v>2074</v>
      </c>
      <c r="C1115" s="9" t="s">
        <v>2075</v>
      </c>
      <c r="D1115" s="9">
        <v>101</v>
      </c>
      <c r="E1115" s="10"/>
      <c r="F1115" s="9"/>
    </row>
    <row r="1116" spans="1:6" ht="16.5" thickTop="1" thickBot="1" x14ac:dyDescent="0.3">
      <c r="A1116" s="8" t="s">
        <v>2243</v>
      </c>
      <c r="B1116" s="10" t="s">
        <v>2244</v>
      </c>
      <c r="C1116" s="9" t="s">
        <v>2245</v>
      </c>
      <c r="D1116" s="9">
        <v>405</v>
      </c>
      <c r="E1116" s="10"/>
      <c r="F1116" s="9"/>
    </row>
    <row r="1117" spans="1:6" ht="16.5" thickTop="1" thickBot="1" x14ac:dyDescent="0.3">
      <c r="A1117" s="8" t="s">
        <v>2246</v>
      </c>
      <c r="B1117" s="10"/>
      <c r="C1117" s="9"/>
      <c r="D1117" s="9">
        <v>274</v>
      </c>
      <c r="E1117" s="10"/>
      <c r="F1117" s="9"/>
    </row>
    <row r="1118" spans="1:6" ht="16.5" thickTop="1" thickBot="1" x14ac:dyDescent="0.3">
      <c r="A1118" s="8" t="s">
        <v>2247</v>
      </c>
      <c r="B1118" s="10" t="s">
        <v>1883</v>
      </c>
      <c r="C1118" s="9" t="s">
        <v>2248</v>
      </c>
      <c r="D1118" s="9">
        <v>142</v>
      </c>
      <c r="E1118" s="10"/>
      <c r="F1118" s="9"/>
    </row>
    <row r="1119" spans="1:6" ht="16.5" thickTop="1" thickBot="1" x14ac:dyDescent="0.3">
      <c r="A1119" s="8" t="s">
        <v>2249</v>
      </c>
      <c r="B1119" s="10"/>
      <c r="C1119" s="9"/>
      <c r="D1119" s="9">
        <v>383</v>
      </c>
      <c r="E1119" s="10"/>
      <c r="F1119" s="9"/>
    </row>
    <row r="1120" spans="1:6" ht="16.5" thickTop="1" thickBot="1" x14ac:dyDescent="0.3">
      <c r="A1120" s="8" t="s">
        <v>2250</v>
      </c>
      <c r="B1120" s="10" t="s">
        <v>2251</v>
      </c>
      <c r="C1120" s="9" t="s">
        <v>2252</v>
      </c>
      <c r="D1120" s="9">
        <v>227</v>
      </c>
      <c r="E1120" s="10"/>
      <c r="F1120" s="9"/>
    </row>
    <row r="1121" spans="1:6" ht="16.5" thickTop="1" thickBot="1" x14ac:dyDescent="0.3">
      <c r="A1121" s="8" t="s">
        <v>2253</v>
      </c>
      <c r="B1121" s="10"/>
      <c r="C1121" s="9"/>
      <c r="D1121" s="9">
        <v>102</v>
      </c>
      <c r="E1121" s="10"/>
      <c r="F1121" s="9"/>
    </row>
    <row r="1122" spans="1:6" ht="16.5" thickTop="1" thickBot="1" x14ac:dyDescent="0.3">
      <c r="A1122" s="8" t="s">
        <v>2254</v>
      </c>
      <c r="B1122" s="10"/>
      <c r="C1122" s="9"/>
      <c r="D1122" s="9">
        <v>128</v>
      </c>
      <c r="E1122" s="10"/>
      <c r="F1122" s="9"/>
    </row>
    <row r="1123" spans="1:6" ht="16.5" thickTop="1" thickBot="1" x14ac:dyDescent="0.3">
      <c r="A1123" s="8" t="s">
        <v>2255</v>
      </c>
      <c r="B1123" s="10"/>
      <c r="C1123" s="9"/>
      <c r="D1123" s="9">
        <v>15</v>
      </c>
      <c r="E1123" s="10"/>
      <c r="F1123" s="9"/>
    </row>
    <row r="1124" spans="1:6" ht="16.5" thickTop="1" thickBot="1" x14ac:dyDescent="0.3">
      <c r="A1124" s="8" t="s">
        <v>2256</v>
      </c>
      <c r="B1124" s="10" t="s">
        <v>2257</v>
      </c>
      <c r="C1124" s="9" t="s">
        <v>2258</v>
      </c>
      <c r="D1124" s="9">
        <v>173</v>
      </c>
      <c r="E1124" s="10"/>
      <c r="F1124" s="9"/>
    </row>
    <row r="1125" spans="1:6" ht="16.5" thickTop="1" thickBot="1" x14ac:dyDescent="0.3">
      <c r="A1125" s="8" t="s">
        <v>2259</v>
      </c>
      <c r="B1125" s="10" t="s">
        <v>2260</v>
      </c>
      <c r="C1125" s="9" t="s">
        <v>2261</v>
      </c>
      <c r="D1125" s="9">
        <v>411</v>
      </c>
      <c r="E1125" s="10"/>
      <c r="F1125" s="9"/>
    </row>
    <row r="1126" spans="1:6" ht="24" thickTop="1" thickBot="1" x14ac:dyDescent="0.3">
      <c r="A1126" s="8" t="s">
        <v>2262</v>
      </c>
      <c r="B1126" s="10" t="s">
        <v>2263</v>
      </c>
      <c r="C1126" s="9" t="s">
        <v>2264</v>
      </c>
      <c r="D1126" s="9">
        <v>286</v>
      </c>
      <c r="E1126" s="10"/>
      <c r="F1126" s="9"/>
    </row>
    <row r="1127" spans="1:6" ht="16.5" thickTop="1" thickBot="1" x14ac:dyDescent="0.3">
      <c r="A1127" s="8" t="s">
        <v>2265</v>
      </c>
      <c r="B1127" s="10"/>
      <c r="C1127" s="9"/>
      <c r="D1127" s="9">
        <v>55</v>
      </c>
      <c r="E1127" s="10"/>
      <c r="F1127" s="9"/>
    </row>
    <row r="1128" spans="1:6" ht="16.5" thickTop="1" thickBot="1" x14ac:dyDescent="0.3">
      <c r="A1128" s="8" t="s">
        <v>2266</v>
      </c>
      <c r="B1128" s="10"/>
      <c r="C1128" s="9"/>
      <c r="D1128" s="9">
        <v>13</v>
      </c>
      <c r="E1128" s="10" t="s">
        <v>2267</v>
      </c>
      <c r="F1128" s="9">
        <v>1</v>
      </c>
    </row>
    <row r="1129" spans="1:6" ht="16.5" thickTop="1" thickBot="1" x14ac:dyDescent="0.3">
      <c r="A1129" s="8" t="s">
        <v>2268</v>
      </c>
      <c r="B1129" s="10" t="s">
        <v>2269</v>
      </c>
      <c r="C1129" s="9" t="s">
        <v>2270</v>
      </c>
      <c r="D1129" s="9">
        <v>102</v>
      </c>
      <c r="E1129" s="10"/>
      <c r="F1129" s="9"/>
    </row>
    <row r="1130" spans="1:6" ht="16.5" thickTop="1" thickBot="1" x14ac:dyDescent="0.3">
      <c r="A1130" s="8" t="s">
        <v>2271</v>
      </c>
      <c r="B1130" s="10" t="s">
        <v>2269</v>
      </c>
      <c r="C1130" s="9" t="s">
        <v>2270</v>
      </c>
      <c r="D1130" s="9">
        <v>77</v>
      </c>
      <c r="E1130" s="10"/>
      <c r="F1130" s="9"/>
    </row>
    <row r="1131" spans="1:6" ht="16.5" thickTop="1" thickBot="1" x14ac:dyDescent="0.3">
      <c r="A1131" s="8" t="s">
        <v>2272</v>
      </c>
      <c r="B1131" s="10" t="s">
        <v>2273</v>
      </c>
      <c r="C1131" s="9" t="s">
        <v>2274</v>
      </c>
      <c r="D1131" s="9">
        <v>87</v>
      </c>
      <c r="E1131" s="10"/>
      <c r="F1131" s="9"/>
    </row>
    <row r="1132" spans="1:6" ht="16.5" thickTop="1" thickBot="1" x14ac:dyDescent="0.3">
      <c r="A1132" s="8" t="s">
        <v>2275</v>
      </c>
      <c r="B1132" s="10" t="s">
        <v>2276</v>
      </c>
      <c r="C1132" s="9" t="s">
        <v>2277</v>
      </c>
      <c r="D1132" s="9">
        <v>239</v>
      </c>
      <c r="E1132" s="10"/>
      <c r="F1132" s="9"/>
    </row>
    <row r="1133" spans="1:6" ht="16.5" thickTop="1" thickBot="1" x14ac:dyDescent="0.3">
      <c r="A1133" s="8" t="s">
        <v>2278</v>
      </c>
      <c r="B1133" s="10" t="s">
        <v>2012</v>
      </c>
      <c r="C1133" s="9" t="s">
        <v>2279</v>
      </c>
      <c r="D1133" s="9">
        <v>36</v>
      </c>
      <c r="E1133" s="10"/>
      <c r="F1133" s="9"/>
    </row>
    <row r="1134" spans="1:6" ht="16.5" thickTop="1" thickBot="1" x14ac:dyDescent="0.3">
      <c r="A1134" s="8" t="s">
        <v>2280</v>
      </c>
      <c r="B1134" s="10" t="s">
        <v>2281</v>
      </c>
      <c r="C1134" s="9" t="s">
        <v>2282</v>
      </c>
      <c r="D1134" s="9">
        <v>700</v>
      </c>
      <c r="E1134" s="10"/>
      <c r="F1134" s="9"/>
    </row>
    <row r="1135" spans="1:6" ht="16.5" thickTop="1" thickBot="1" x14ac:dyDescent="0.3">
      <c r="A1135" s="8" t="s">
        <v>2283</v>
      </c>
      <c r="B1135" s="10"/>
      <c r="C1135" s="9"/>
      <c r="D1135" s="9">
        <v>76</v>
      </c>
      <c r="E1135" s="10"/>
      <c r="F1135" s="9"/>
    </row>
    <row r="1136" spans="1:6" ht="16.5" thickTop="1" thickBot="1" x14ac:dyDescent="0.3">
      <c r="A1136" s="8" t="s">
        <v>2284</v>
      </c>
      <c r="B1136" s="10"/>
      <c r="C1136" s="9"/>
      <c r="D1136" s="9">
        <v>120</v>
      </c>
      <c r="E1136" s="10"/>
      <c r="F1136" s="9"/>
    </row>
    <row r="1137" spans="1:6" ht="16.5" thickTop="1" thickBot="1" x14ac:dyDescent="0.3">
      <c r="A1137" s="8" t="s">
        <v>2285</v>
      </c>
      <c r="B1137" s="10"/>
      <c r="C1137" s="9"/>
      <c r="D1137" s="9">
        <v>55</v>
      </c>
      <c r="E1137" s="10"/>
      <c r="F1137" s="9"/>
    </row>
    <row r="1138" spans="1:6" ht="16.5" thickTop="1" thickBot="1" x14ac:dyDescent="0.3">
      <c r="A1138" s="8" t="s">
        <v>2286</v>
      </c>
      <c r="B1138" s="10" t="s">
        <v>2287</v>
      </c>
      <c r="C1138" s="9" t="s">
        <v>2288</v>
      </c>
      <c r="D1138" s="9">
        <v>270</v>
      </c>
      <c r="E1138" s="10"/>
      <c r="F1138" s="9"/>
    </row>
    <row r="1139" spans="1:6" ht="16.5" thickTop="1" thickBot="1" x14ac:dyDescent="0.3">
      <c r="A1139" s="8" t="s">
        <v>2289</v>
      </c>
      <c r="B1139" s="10"/>
      <c r="C1139" s="9"/>
      <c r="D1139" s="9">
        <v>11</v>
      </c>
      <c r="E1139" s="10" t="s">
        <v>362</v>
      </c>
      <c r="F1139" s="9">
        <v>1</v>
      </c>
    </row>
    <row r="1140" spans="1:6" ht="16.5" thickTop="1" thickBot="1" x14ac:dyDescent="0.3">
      <c r="A1140" s="8" t="s">
        <v>2290</v>
      </c>
      <c r="B1140" s="10"/>
      <c r="C1140" s="9"/>
      <c r="D1140" s="9">
        <v>51</v>
      </c>
      <c r="E1140" s="10" t="s">
        <v>136</v>
      </c>
      <c r="F1140" s="9">
        <v>8</v>
      </c>
    </row>
    <row r="1141" spans="1:6" ht="16.5" thickTop="1" thickBot="1" x14ac:dyDescent="0.3">
      <c r="A1141" s="8" t="s">
        <v>2291</v>
      </c>
      <c r="B1141" s="10" t="s">
        <v>2292</v>
      </c>
      <c r="C1141" s="9" t="s">
        <v>2293</v>
      </c>
      <c r="D1141" s="9">
        <v>321</v>
      </c>
      <c r="E1141" s="10"/>
      <c r="F1141" s="9"/>
    </row>
    <row r="1142" spans="1:6" ht="16.5" thickTop="1" thickBot="1" x14ac:dyDescent="0.3">
      <c r="A1142" s="8" t="s">
        <v>2294</v>
      </c>
      <c r="B1142" s="10" t="s">
        <v>1752</v>
      </c>
      <c r="C1142" s="9" t="s">
        <v>2295</v>
      </c>
      <c r="D1142" s="9">
        <v>87</v>
      </c>
      <c r="E1142" s="10"/>
      <c r="F1142" s="9"/>
    </row>
    <row r="1143" spans="1:6" ht="16.5" thickTop="1" thickBot="1" x14ac:dyDescent="0.3">
      <c r="A1143" s="8" t="s">
        <v>2296</v>
      </c>
      <c r="B1143" s="10"/>
      <c r="C1143" s="9"/>
      <c r="D1143" s="9"/>
      <c r="E1143" s="10"/>
      <c r="F1143" s="9"/>
    </row>
    <row r="1144" spans="1:6" ht="16.5" thickTop="1" thickBot="1" x14ac:dyDescent="0.3">
      <c r="A1144" s="8" t="s">
        <v>2297</v>
      </c>
      <c r="B1144" s="10" t="s">
        <v>2298</v>
      </c>
      <c r="C1144" s="9" t="s">
        <v>2299</v>
      </c>
      <c r="D1144" s="9">
        <v>164</v>
      </c>
      <c r="E1144" s="10"/>
      <c r="F1144" s="9"/>
    </row>
    <row r="1145" spans="1:6" ht="16.5" thickTop="1" thickBot="1" x14ac:dyDescent="0.3">
      <c r="A1145" s="8" t="s">
        <v>2300</v>
      </c>
      <c r="B1145" s="10" t="s">
        <v>1935</v>
      </c>
      <c r="C1145" s="9" t="s">
        <v>2301</v>
      </c>
      <c r="D1145" s="9">
        <v>400</v>
      </c>
      <c r="E1145" s="10"/>
      <c r="F1145" s="9"/>
    </row>
    <row r="1146" spans="1:6" ht="16.5" thickTop="1" thickBot="1" x14ac:dyDescent="0.3">
      <c r="A1146" s="8" t="s">
        <v>2302</v>
      </c>
      <c r="B1146" s="10" t="s">
        <v>2303</v>
      </c>
      <c r="C1146" s="9" t="s">
        <v>2304</v>
      </c>
      <c r="D1146" s="9">
        <v>194</v>
      </c>
      <c r="E1146" s="10"/>
      <c r="F1146" s="9"/>
    </row>
    <row r="1147" spans="1:6" ht="16.5" thickTop="1" thickBot="1" x14ac:dyDescent="0.3">
      <c r="A1147" s="8" t="s">
        <v>2305</v>
      </c>
      <c r="B1147" s="10"/>
      <c r="C1147" s="9"/>
      <c r="D1147" s="9">
        <v>61</v>
      </c>
      <c r="E1147" s="10"/>
      <c r="F1147" s="9"/>
    </row>
    <row r="1148" spans="1:6" ht="16.5" thickTop="1" thickBot="1" x14ac:dyDescent="0.3">
      <c r="A1148" s="8" t="s">
        <v>2306</v>
      </c>
      <c r="B1148" s="10" t="s">
        <v>2307</v>
      </c>
      <c r="C1148" s="9" t="s">
        <v>2308</v>
      </c>
      <c r="D1148" s="9">
        <v>349</v>
      </c>
      <c r="E1148" s="10"/>
      <c r="F1148" s="9"/>
    </row>
    <row r="1149" spans="1:6" ht="16.5" thickTop="1" thickBot="1" x14ac:dyDescent="0.3">
      <c r="A1149" s="8" t="s">
        <v>2309</v>
      </c>
      <c r="B1149" s="10"/>
      <c r="C1149" s="9"/>
      <c r="D1149" s="9">
        <v>82</v>
      </c>
      <c r="E1149" s="10"/>
      <c r="F1149" s="9"/>
    </row>
    <row r="1150" spans="1:6" ht="16.5" thickTop="1" thickBot="1" x14ac:dyDescent="0.3">
      <c r="A1150" s="8" t="s">
        <v>2310</v>
      </c>
      <c r="B1150" s="10"/>
      <c r="C1150" s="9"/>
      <c r="D1150" s="9">
        <v>2</v>
      </c>
      <c r="E1150" s="10" t="s">
        <v>1815</v>
      </c>
      <c r="F1150" s="9">
        <v>1</v>
      </c>
    </row>
    <row r="1151" spans="1:6" ht="16.5" thickTop="1" thickBot="1" x14ac:dyDescent="0.3">
      <c r="A1151" s="8" t="s">
        <v>2311</v>
      </c>
      <c r="B1151" s="10"/>
      <c r="C1151" s="9"/>
      <c r="D1151" s="9">
        <v>237</v>
      </c>
      <c r="E1151" s="10"/>
      <c r="F1151" s="9"/>
    </row>
    <row r="1152" spans="1:6" ht="24" thickTop="1" thickBot="1" x14ac:dyDescent="0.3">
      <c r="A1152" s="8" t="s">
        <v>2312</v>
      </c>
      <c r="B1152" s="10" t="s">
        <v>2313</v>
      </c>
      <c r="C1152" s="9" t="s">
        <v>2314</v>
      </c>
      <c r="D1152" s="9">
        <v>695</v>
      </c>
      <c r="E1152" s="10"/>
      <c r="F1152" s="9"/>
    </row>
    <row r="1153" spans="1:6" ht="16.5" thickTop="1" thickBot="1" x14ac:dyDescent="0.3">
      <c r="A1153" s="8" t="s">
        <v>2315</v>
      </c>
      <c r="B1153" s="10"/>
      <c r="C1153" s="9"/>
      <c r="D1153" s="9">
        <v>92</v>
      </c>
      <c r="E1153" s="10"/>
      <c r="F1153" s="9"/>
    </row>
    <row r="1154" spans="1:6" ht="16.5" thickTop="1" thickBot="1" x14ac:dyDescent="0.3">
      <c r="A1154" s="8" t="s">
        <v>2316</v>
      </c>
      <c r="B1154" s="10"/>
      <c r="C1154" s="9"/>
      <c r="D1154" s="9">
        <v>34</v>
      </c>
      <c r="E1154" s="10" t="s">
        <v>2057</v>
      </c>
      <c r="F1154" s="9">
        <v>1</v>
      </c>
    </row>
    <row r="1155" spans="1:6" ht="16.5" thickTop="1" thickBot="1" x14ac:dyDescent="0.3">
      <c r="A1155" s="8" t="s">
        <v>2317</v>
      </c>
      <c r="B1155" s="10"/>
      <c r="C1155" s="9"/>
      <c r="D1155" s="9">
        <v>14</v>
      </c>
      <c r="E1155" s="10" t="s">
        <v>2318</v>
      </c>
      <c r="F1155" s="9">
        <v>1</v>
      </c>
    </row>
    <row r="1156" spans="1:6" ht="24" thickTop="1" thickBot="1" x14ac:dyDescent="0.3">
      <c r="A1156" s="8" t="s">
        <v>2319</v>
      </c>
      <c r="B1156" s="10" t="s">
        <v>2320</v>
      </c>
      <c r="C1156" s="9" t="s">
        <v>2321</v>
      </c>
      <c r="D1156" s="9">
        <v>310</v>
      </c>
      <c r="E1156" s="10"/>
      <c r="F1156" s="9"/>
    </row>
    <row r="1157" spans="1:6" ht="16.5" thickTop="1" thickBot="1" x14ac:dyDescent="0.3">
      <c r="A1157" s="8" t="s">
        <v>2322</v>
      </c>
      <c r="B1157" s="10" t="s">
        <v>2323</v>
      </c>
      <c r="C1157" s="9" t="s">
        <v>2324</v>
      </c>
      <c r="D1157" s="9">
        <v>131</v>
      </c>
      <c r="E1157" s="10"/>
      <c r="F1157" s="9"/>
    </row>
    <row r="1158" spans="1:6" ht="16.5" thickTop="1" thickBot="1" x14ac:dyDescent="0.3">
      <c r="A1158" s="8" t="s">
        <v>2325</v>
      </c>
      <c r="B1158" s="10"/>
      <c r="C1158" s="9"/>
      <c r="D1158" s="9">
        <v>3</v>
      </c>
      <c r="E1158" s="10" t="s">
        <v>2326</v>
      </c>
      <c r="F1158" s="9">
        <v>1</v>
      </c>
    </row>
    <row r="1159" spans="1:6" ht="16.5" thickTop="1" thickBot="1" x14ac:dyDescent="0.3">
      <c r="A1159" s="8" t="s">
        <v>2327</v>
      </c>
      <c r="B1159" s="10" t="s">
        <v>2328</v>
      </c>
      <c r="C1159" s="9" t="s">
        <v>2329</v>
      </c>
      <c r="D1159" s="9">
        <v>590</v>
      </c>
      <c r="E1159" s="10"/>
      <c r="F1159" s="9"/>
    </row>
    <row r="1160" spans="1:6" ht="16.5" thickTop="1" thickBot="1" x14ac:dyDescent="0.3">
      <c r="A1160" s="8" t="s">
        <v>2330</v>
      </c>
      <c r="B1160" s="10" t="s">
        <v>2331</v>
      </c>
      <c r="C1160" s="9" t="s">
        <v>2332</v>
      </c>
      <c r="D1160" s="9">
        <v>255</v>
      </c>
      <c r="E1160" s="10"/>
      <c r="F1160" s="9"/>
    </row>
    <row r="1161" spans="1:6" ht="16.5" thickTop="1" thickBot="1" x14ac:dyDescent="0.3">
      <c r="A1161" s="8" t="s">
        <v>2333</v>
      </c>
      <c r="B1161" s="10" t="s">
        <v>2334</v>
      </c>
      <c r="C1161" s="9" t="s">
        <v>2335</v>
      </c>
      <c r="D1161" s="9">
        <v>374</v>
      </c>
      <c r="E1161" s="10"/>
      <c r="F1161" s="9"/>
    </row>
    <row r="1162" spans="1:6" ht="16.5" thickTop="1" thickBot="1" x14ac:dyDescent="0.3">
      <c r="A1162" s="8" t="s">
        <v>2336</v>
      </c>
      <c r="B1162" s="10"/>
      <c r="C1162" s="9"/>
      <c r="D1162" s="9">
        <v>40</v>
      </c>
      <c r="E1162" s="10" t="s">
        <v>2337</v>
      </c>
      <c r="F1162" s="9">
        <v>12</v>
      </c>
    </row>
    <row r="1163" spans="1:6" ht="16.5" thickTop="1" thickBot="1" x14ac:dyDescent="0.3">
      <c r="A1163" s="8" t="s">
        <v>2338</v>
      </c>
      <c r="B1163" s="10" t="s">
        <v>2339</v>
      </c>
      <c r="C1163" s="9" t="s">
        <v>2340</v>
      </c>
      <c r="D1163" s="9">
        <v>206</v>
      </c>
      <c r="E1163" s="10"/>
      <c r="F1163" s="9"/>
    </row>
    <row r="1164" spans="1:6" ht="16.5" thickTop="1" thickBot="1" x14ac:dyDescent="0.3">
      <c r="A1164" s="8" t="s">
        <v>2341</v>
      </c>
      <c r="B1164" s="10"/>
      <c r="C1164" s="9"/>
      <c r="D1164" s="9">
        <v>73</v>
      </c>
      <c r="E1164" s="10"/>
      <c r="F1164" s="9"/>
    </row>
    <row r="1165" spans="1:6" ht="16.5" thickTop="1" thickBot="1" x14ac:dyDescent="0.3">
      <c r="A1165" s="8" t="s">
        <v>2342</v>
      </c>
      <c r="B1165" s="10"/>
      <c r="C1165" s="9"/>
      <c r="D1165" s="9">
        <v>202</v>
      </c>
      <c r="E1165" s="10"/>
      <c r="F1165" s="9"/>
    </row>
    <row r="1166" spans="1:6" ht="16.5" thickTop="1" thickBot="1" x14ac:dyDescent="0.3">
      <c r="A1166" s="8" t="s">
        <v>2343</v>
      </c>
      <c r="B1166" s="10" t="s">
        <v>2344</v>
      </c>
      <c r="C1166" s="9" t="s">
        <v>2345</v>
      </c>
      <c r="D1166" s="9">
        <v>178</v>
      </c>
      <c r="E1166" s="10"/>
      <c r="F1166" s="9"/>
    </row>
    <row r="1167" spans="1:6" ht="16.5" thickTop="1" thickBot="1" x14ac:dyDescent="0.3">
      <c r="A1167" s="8" t="s">
        <v>2346</v>
      </c>
      <c r="B1167" s="10"/>
      <c r="C1167" s="9"/>
      <c r="D1167" s="9">
        <v>74</v>
      </c>
      <c r="E1167" s="10"/>
      <c r="F1167" s="9"/>
    </row>
    <row r="1168" spans="1:6" ht="16.5" thickTop="1" thickBot="1" x14ac:dyDescent="0.3">
      <c r="A1168" s="8" t="s">
        <v>2347</v>
      </c>
      <c r="B1168" s="10" t="s">
        <v>2348</v>
      </c>
      <c r="C1168" s="9" t="s">
        <v>2349</v>
      </c>
      <c r="D1168" s="9">
        <v>218</v>
      </c>
      <c r="E1168" s="10"/>
      <c r="F1168" s="9"/>
    </row>
    <row r="1169" spans="1:6" ht="16.5" thickTop="1" thickBot="1" x14ac:dyDescent="0.3">
      <c r="A1169" s="8" t="s">
        <v>2350</v>
      </c>
      <c r="B1169" s="10"/>
      <c r="C1169" s="9"/>
      <c r="D1169" s="9">
        <v>5</v>
      </c>
      <c r="E1169" s="10" t="s">
        <v>2099</v>
      </c>
      <c r="F1169" s="9">
        <v>1</v>
      </c>
    </row>
    <row r="1170" spans="1:6" ht="16.5" thickTop="1" thickBot="1" x14ac:dyDescent="0.3">
      <c r="A1170" s="8" t="s">
        <v>2351</v>
      </c>
      <c r="B1170" s="10" t="s">
        <v>2352</v>
      </c>
      <c r="C1170" s="9" t="s">
        <v>2353</v>
      </c>
      <c r="D1170" s="9">
        <v>267</v>
      </c>
      <c r="E1170" s="10"/>
      <c r="F1170" s="9"/>
    </row>
    <row r="1171" spans="1:6" ht="16.5" thickTop="1" thickBot="1" x14ac:dyDescent="0.3">
      <c r="A1171" s="8" t="s">
        <v>2354</v>
      </c>
      <c r="B1171" s="10" t="s">
        <v>2355</v>
      </c>
      <c r="C1171" s="9" t="s">
        <v>2356</v>
      </c>
      <c r="D1171" s="9">
        <v>210</v>
      </c>
      <c r="E1171" s="10"/>
      <c r="F1171" s="9"/>
    </row>
    <row r="1172" spans="1:6" ht="16.5" thickTop="1" thickBot="1" x14ac:dyDescent="0.3">
      <c r="A1172" s="8" t="s">
        <v>2357</v>
      </c>
      <c r="B1172" s="10"/>
      <c r="C1172" s="9"/>
      <c r="D1172" s="9">
        <v>34</v>
      </c>
      <c r="E1172" s="10" t="s">
        <v>2358</v>
      </c>
      <c r="F1172" s="9">
        <v>11</v>
      </c>
    </row>
    <row r="1173" spans="1:6" ht="16.5" thickTop="1" thickBot="1" x14ac:dyDescent="0.3">
      <c r="A1173" s="8" t="s">
        <v>2359</v>
      </c>
      <c r="B1173" s="10"/>
      <c r="C1173" s="9"/>
      <c r="D1173" s="9">
        <v>89</v>
      </c>
      <c r="E1173" s="10"/>
      <c r="F1173" s="9"/>
    </row>
    <row r="1174" spans="1:6" ht="16.5" thickTop="1" thickBot="1" x14ac:dyDescent="0.3">
      <c r="A1174" s="8" t="s">
        <v>2360</v>
      </c>
      <c r="B1174" s="10"/>
      <c r="C1174" s="9"/>
      <c r="D1174" s="9">
        <v>295</v>
      </c>
      <c r="E1174" s="10"/>
      <c r="F1174" s="9"/>
    </row>
    <row r="1175" spans="1:6" ht="16.5" thickTop="1" thickBot="1" x14ac:dyDescent="0.3">
      <c r="A1175" s="8" t="s">
        <v>2361</v>
      </c>
      <c r="B1175" s="10" t="s">
        <v>2362</v>
      </c>
      <c r="C1175" s="9" t="s">
        <v>2363</v>
      </c>
      <c r="D1175" s="9">
        <v>160</v>
      </c>
      <c r="E1175" s="10"/>
      <c r="F1175" s="9"/>
    </row>
    <row r="1176" spans="1:6" ht="16.5" thickTop="1" thickBot="1" x14ac:dyDescent="0.3">
      <c r="A1176" s="8" t="s">
        <v>2364</v>
      </c>
      <c r="B1176" s="10"/>
      <c r="C1176" s="9"/>
      <c r="D1176" s="9">
        <v>76</v>
      </c>
      <c r="E1176" s="10"/>
      <c r="F1176" s="9"/>
    </row>
    <row r="1177" spans="1:6" ht="16.5" thickTop="1" thickBot="1" x14ac:dyDescent="0.3">
      <c r="A1177" s="8" t="s">
        <v>2365</v>
      </c>
      <c r="B1177" s="10"/>
      <c r="C1177" s="9"/>
      <c r="D1177" s="9">
        <v>36</v>
      </c>
      <c r="E1177" s="10" t="s">
        <v>2366</v>
      </c>
      <c r="F1177" s="9">
        <v>2</v>
      </c>
    </row>
    <row r="1178" spans="1:6" ht="16.5" thickTop="1" thickBot="1" x14ac:dyDescent="0.3">
      <c r="A1178" s="8" t="s">
        <v>2367</v>
      </c>
      <c r="B1178" s="10"/>
      <c r="C1178" s="9"/>
      <c r="D1178" s="9">
        <v>253</v>
      </c>
      <c r="E1178" s="10"/>
      <c r="F1178" s="9"/>
    </row>
    <row r="1179" spans="1:6" ht="16.5" thickTop="1" thickBot="1" x14ac:dyDescent="0.3">
      <c r="A1179" s="8" t="s">
        <v>2368</v>
      </c>
      <c r="B1179" s="10" t="s">
        <v>2369</v>
      </c>
      <c r="C1179" s="9" t="s">
        <v>2370</v>
      </c>
      <c r="D1179" s="9">
        <v>60</v>
      </c>
      <c r="E1179" s="10"/>
      <c r="F1179" s="9"/>
    </row>
    <row r="1180" spans="1:6" ht="16.5" thickTop="1" thickBot="1" x14ac:dyDescent="0.3">
      <c r="A1180" s="8" t="s">
        <v>2371</v>
      </c>
      <c r="B1180" s="10"/>
      <c r="C1180" s="9"/>
      <c r="D1180" s="9">
        <v>8</v>
      </c>
      <c r="E1180" s="10"/>
      <c r="F1180" s="9"/>
    </row>
    <row r="1181" spans="1:6" ht="16.5" thickTop="1" thickBot="1" x14ac:dyDescent="0.3">
      <c r="A1181" s="8" t="s">
        <v>2372</v>
      </c>
      <c r="B1181" s="10"/>
      <c r="C1181" s="9"/>
      <c r="D1181" s="9">
        <v>60</v>
      </c>
      <c r="E1181" s="10"/>
      <c r="F1181" s="9"/>
    </row>
    <row r="1182" spans="1:6" ht="16.5" thickTop="1" thickBot="1" x14ac:dyDescent="0.3">
      <c r="A1182" s="8" t="s">
        <v>2373</v>
      </c>
      <c r="B1182" s="10"/>
      <c r="C1182" s="9"/>
      <c r="D1182" s="9">
        <v>201</v>
      </c>
      <c r="E1182" s="10"/>
      <c r="F1182" s="9"/>
    </row>
    <row r="1183" spans="1:6" ht="16.5" thickTop="1" thickBot="1" x14ac:dyDescent="0.3">
      <c r="A1183" s="8" t="s">
        <v>2374</v>
      </c>
      <c r="B1183" s="10"/>
      <c r="C1183" s="9"/>
      <c r="D1183" s="9">
        <v>209</v>
      </c>
      <c r="E1183" s="10"/>
      <c r="F1183" s="9"/>
    </row>
    <row r="1184" spans="1:6" ht="16.5" thickTop="1" thickBot="1" x14ac:dyDescent="0.3">
      <c r="A1184" s="8" t="s">
        <v>2375</v>
      </c>
      <c r="B1184" s="10"/>
      <c r="C1184" s="9"/>
      <c r="D1184" s="9">
        <v>103</v>
      </c>
      <c r="E1184" s="10"/>
      <c r="F1184" s="9"/>
    </row>
    <row r="1185" spans="1:6" ht="16.5" thickTop="1" thickBot="1" x14ac:dyDescent="0.3">
      <c r="A1185" s="8" t="s">
        <v>2376</v>
      </c>
      <c r="B1185" s="10" t="s">
        <v>2377</v>
      </c>
      <c r="C1185" s="9" t="s">
        <v>2378</v>
      </c>
      <c r="D1185" s="9">
        <v>80</v>
      </c>
      <c r="E1185" s="10"/>
      <c r="F1185" s="9"/>
    </row>
    <row r="1186" spans="1:6" ht="24" thickTop="1" thickBot="1" x14ac:dyDescent="0.3">
      <c r="A1186" s="8" t="s">
        <v>2379</v>
      </c>
      <c r="B1186" s="10" t="s">
        <v>2380</v>
      </c>
      <c r="C1186" s="9" t="s">
        <v>2381</v>
      </c>
      <c r="D1186" s="9">
        <v>359</v>
      </c>
      <c r="E1186" s="10"/>
      <c r="F1186" s="9"/>
    </row>
    <row r="1187" spans="1:6" ht="16.5" thickTop="1" thickBot="1" x14ac:dyDescent="0.3">
      <c r="A1187" s="8" t="s">
        <v>2382</v>
      </c>
      <c r="B1187" s="10"/>
      <c r="C1187" s="9"/>
      <c r="D1187" s="9">
        <v>2</v>
      </c>
      <c r="E1187" s="10" t="s">
        <v>2383</v>
      </c>
      <c r="F1187" s="9">
        <v>1</v>
      </c>
    </row>
    <row r="1188" spans="1:6" ht="16.5" thickTop="1" thickBot="1" x14ac:dyDescent="0.3">
      <c r="A1188" s="8" t="s">
        <v>2384</v>
      </c>
      <c r="B1188" s="10"/>
      <c r="C1188" s="9"/>
      <c r="D1188" s="9">
        <v>15</v>
      </c>
      <c r="E1188" s="10"/>
      <c r="F1188" s="9"/>
    </row>
    <row r="1189" spans="1:6" ht="16.5" thickTop="1" thickBot="1" x14ac:dyDescent="0.3">
      <c r="A1189" s="8" t="s">
        <v>2385</v>
      </c>
      <c r="B1189" s="10"/>
      <c r="C1189" s="9"/>
      <c r="D1189" s="9">
        <v>8</v>
      </c>
      <c r="E1189" s="10"/>
      <c r="F1189" s="9"/>
    </row>
    <row r="1190" spans="1:6" ht="16.5" thickTop="1" thickBot="1" x14ac:dyDescent="0.3">
      <c r="A1190" s="8" t="s">
        <v>2386</v>
      </c>
      <c r="B1190" s="10" t="s">
        <v>2387</v>
      </c>
      <c r="C1190" s="9" t="s">
        <v>2388</v>
      </c>
      <c r="D1190" s="9">
        <v>637</v>
      </c>
      <c r="E1190" s="10"/>
      <c r="F1190" s="9"/>
    </row>
    <row r="1191" spans="1:6" ht="16.5" thickTop="1" thickBot="1" x14ac:dyDescent="0.3">
      <c r="A1191" s="8" t="s">
        <v>2389</v>
      </c>
      <c r="B1191" s="10"/>
      <c r="C1191" s="9"/>
      <c r="D1191" s="9">
        <v>43</v>
      </c>
      <c r="E1191" s="10"/>
      <c r="F1191" s="9"/>
    </row>
    <row r="1192" spans="1:6" ht="16.5" thickTop="1" thickBot="1" x14ac:dyDescent="0.3">
      <c r="A1192" s="8" t="s">
        <v>2390</v>
      </c>
      <c r="B1192" s="10"/>
      <c r="C1192" s="9"/>
      <c r="D1192" s="9">
        <v>18</v>
      </c>
      <c r="E1192" s="10" t="s">
        <v>2391</v>
      </c>
      <c r="F1192" s="9">
        <v>1</v>
      </c>
    </row>
    <row r="1193" spans="1:6" ht="16.5" thickTop="1" thickBot="1" x14ac:dyDescent="0.3">
      <c r="A1193" s="8" t="s">
        <v>2392</v>
      </c>
      <c r="B1193" s="10" t="s">
        <v>2393</v>
      </c>
      <c r="C1193" s="9" t="s">
        <v>2394</v>
      </c>
      <c r="D1193" s="9">
        <v>332</v>
      </c>
      <c r="E1193" s="10"/>
      <c r="F1193" s="9"/>
    </row>
    <row r="1194" spans="1:6" ht="16.5" thickTop="1" thickBot="1" x14ac:dyDescent="0.3">
      <c r="A1194" s="8" t="s">
        <v>2395</v>
      </c>
      <c r="B1194" s="10" t="s">
        <v>1792</v>
      </c>
      <c r="C1194" s="9" t="s">
        <v>2396</v>
      </c>
      <c r="D1194" s="9">
        <v>221</v>
      </c>
      <c r="E1194" s="10"/>
      <c r="F1194" s="9"/>
    </row>
    <row r="1195" spans="1:6" ht="16.5" thickTop="1" thickBot="1" x14ac:dyDescent="0.3">
      <c r="A1195" s="8" t="s">
        <v>2397</v>
      </c>
      <c r="B1195" s="10" t="s">
        <v>2398</v>
      </c>
      <c r="C1195" s="9" t="s">
        <v>2399</v>
      </c>
      <c r="D1195" s="9">
        <v>188</v>
      </c>
      <c r="E1195" s="10"/>
      <c r="F1195" s="9"/>
    </row>
    <row r="1196" spans="1:6" ht="16.5" thickTop="1" thickBot="1" x14ac:dyDescent="0.3">
      <c r="A1196" s="8" t="s">
        <v>2400</v>
      </c>
      <c r="B1196" s="10"/>
      <c r="C1196" s="9"/>
      <c r="D1196" s="9"/>
      <c r="E1196" s="10"/>
      <c r="F1196" s="9"/>
    </row>
    <row r="1197" spans="1:6" ht="16.5" thickTop="1" thickBot="1" x14ac:dyDescent="0.3">
      <c r="A1197" s="8" t="s">
        <v>2401</v>
      </c>
      <c r="B1197" s="10"/>
      <c r="C1197" s="9"/>
      <c r="D1197" s="9">
        <v>180</v>
      </c>
      <c r="E1197" s="10"/>
      <c r="F1197" s="9"/>
    </row>
    <row r="1198" spans="1:6" ht="16.5" thickTop="1" thickBot="1" x14ac:dyDescent="0.3">
      <c r="A1198" s="8" t="s">
        <v>2402</v>
      </c>
      <c r="B1198" s="10" t="s">
        <v>2403</v>
      </c>
      <c r="C1198" s="9" t="s">
        <v>2404</v>
      </c>
      <c r="D1198" s="9">
        <v>309</v>
      </c>
      <c r="E1198" s="10"/>
      <c r="F1198" s="9"/>
    </row>
    <row r="1199" spans="1:6" ht="16.5" thickTop="1" thickBot="1" x14ac:dyDescent="0.3">
      <c r="A1199" s="8" t="s">
        <v>2405</v>
      </c>
      <c r="B1199" s="10" t="s">
        <v>2406</v>
      </c>
      <c r="C1199" s="9" t="s">
        <v>2407</v>
      </c>
      <c r="D1199" s="9">
        <v>292</v>
      </c>
      <c r="E1199" s="10"/>
      <c r="F1199" s="9"/>
    </row>
    <row r="1200" spans="1:6" ht="16.5" thickTop="1" thickBot="1" x14ac:dyDescent="0.3">
      <c r="A1200" s="8" t="s">
        <v>2408</v>
      </c>
      <c r="B1200" s="10" t="s">
        <v>2409</v>
      </c>
      <c r="C1200" s="9" t="s">
        <v>2410</v>
      </c>
      <c r="D1200" s="9">
        <v>281</v>
      </c>
      <c r="E1200" s="10"/>
      <c r="F1200" s="9"/>
    </row>
    <row r="1201" spans="1:6" ht="16.5" thickTop="1" thickBot="1" x14ac:dyDescent="0.3">
      <c r="A1201" s="8" t="s">
        <v>2411</v>
      </c>
      <c r="B1201" s="10"/>
      <c r="C1201" s="9"/>
      <c r="D1201" s="9">
        <v>175</v>
      </c>
      <c r="E1201" s="10"/>
      <c r="F1201" s="9"/>
    </row>
    <row r="1202" spans="1:6" ht="16.5" thickTop="1" thickBot="1" x14ac:dyDescent="0.3">
      <c r="A1202" s="8" t="s">
        <v>2412</v>
      </c>
      <c r="B1202" s="10"/>
      <c r="C1202" s="9"/>
      <c r="D1202" s="9">
        <v>300</v>
      </c>
      <c r="E1202" s="10"/>
      <c r="F1202" s="9"/>
    </row>
    <row r="1203" spans="1:6" ht="16.5" thickTop="1" thickBot="1" x14ac:dyDescent="0.3">
      <c r="A1203" s="8" t="s">
        <v>2413</v>
      </c>
      <c r="B1203" s="10"/>
      <c r="C1203" s="9"/>
      <c r="D1203" s="9">
        <v>463</v>
      </c>
      <c r="E1203" s="10"/>
      <c r="F1203" s="9"/>
    </row>
    <row r="1204" spans="1:6" ht="16.5" thickTop="1" thickBot="1" x14ac:dyDescent="0.3">
      <c r="A1204" s="8" t="s">
        <v>2414</v>
      </c>
      <c r="B1204" s="10"/>
      <c r="C1204" s="9"/>
      <c r="D1204" s="9">
        <v>1</v>
      </c>
      <c r="E1204" s="10" t="s">
        <v>2415</v>
      </c>
      <c r="F1204" s="9">
        <v>1</v>
      </c>
    </row>
    <row r="1205" spans="1:6" ht="16.5" thickTop="1" thickBot="1" x14ac:dyDescent="0.3">
      <c r="A1205" s="8" t="s">
        <v>2416</v>
      </c>
      <c r="B1205" s="10"/>
      <c r="C1205" s="9"/>
      <c r="D1205" s="9">
        <v>103</v>
      </c>
      <c r="E1205" s="10"/>
      <c r="F1205" s="9"/>
    </row>
    <row r="1206" spans="1:6" ht="16.5" thickTop="1" thickBot="1" x14ac:dyDescent="0.3">
      <c r="A1206" s="8" t="s">
        <v>2417</v>
      </c>
      <c r="B1206" s="10"/>
      <c r="C1206" s="9"/>
      <c r="D1206" s="9">
        <v>133</v>
      </c>
      <c r="E1206" s="10"/>
      <c r="F1206" s="9"/>
    </row>
    <row r="1207" spans="1:6" ht="16.5" thickTop="1" thickBot="1" x14ac:dyDescent="0.3">
      <c r="A1207" s="8" t="s">
        <v>2418</v>
      </c>
      <c r="B1207" s="10"/>
      <c r="C1207" s="9"/>
      <c r="D1207" s="9">
        <v>10</v>
      </c>
      <c r="E1207" s="10"/>
      <c r="F1207" s="9"/>
    </row>
    <row r="1208" spans="1:6" ht="16.5" thickTop="1" thickBot="1" x14ac:dyDescent="0.3">
      <c r="A1208" s="8" t="s">
        <v>2419</v>
      </c>
      <c r="B1208" s="10"/>
      <c r="C1208" s="9"/>
      <c r="D1208" s="9">
        <v>12</v>
      </c>
      <c r="E1208" s="10" t="s">
        <v>1223</v>
      </c>
      <c r="F1208" s="9">
        <v>1</v>
      </c>
    </row>
    <row r="1209" spans="1:6" ht="16.5" thickTop="1" thickBot="1" x14ac:dyDescent="0.3">
      <c r="A1209" s="8" t="s">
        <v>2420</v>
      </c>
      <c r="B1209" s="10"/>
      <c r="C1209" s="9"/>
      <c r="D1209" s="9">
        <v>7</v>
      </c>
      <c r="E1209" s="10" t="s">
        <v>2421</v>
      </c>
      <c r="F1209" s="9">
        <v>1</v>
      </c>
    </row>
    <row r="1210" spans="1:6" ht="16.5" thickTop="1" thickBot="1" x14ac:dyDescent="0.3">
      <c r="A1210" s="8" t="s">
        <v>2422</v>
      </c>
      <c r="B1210" s="10"/>
      <c r="C1210" s="9"/>
      <c r="D1210" s="9">
        <v>7</v>
      </c>
      <c r="E1210" s="10" t="s">
        <v>2423</v>
      </c>
      <c r="F1210" s="9">
        <v>1</v>
      </c>
    </row>
    <row r="1211" spans="1:6" ht="16.5" thickTop="1" thickBot="1" x14ac:dyDescent="0.3">
      <c r="A1211" s="8" t="s">
        <v>2424</v>
      </c>
      <c r="B1211" s="10"/>
      <c r="C1211" s="9"/>
      <c r="D1211" s="9">
        <v>26</v>
      </c>
      <c r="E1211" s="10" t="s">
        <v>2425</v>
      </c>
      <c r="F1211" s="9">
        <v>1</v>
      </c>
    </row>
    <row r="1212" spans="1:6" ht="16.5" thickTop="1" thickBot="1" x14ac:dyDescent="0.3">
      <c r="A1212" s="8" t="s">
        <v>2426</v>
      </c>
      <c r="B1212" s="10"/>
      <c r="C1212" s="9"/>
      <c r="D1212" s="9">
        <v>14</v>
      </c>
      <c r="E1212" s="10" t="s">
        <v>2427</v>
      </c>
      <c r="F1212" s="9">
        <v>1</v>
      </c>
    </row>
    <row r="1213" spans="1:6" ht="16.5" thickTop="1" thickBot="1" x14ac:dyDescent="0.3">
      <c r="A1213" s="8" t="s">
        <v>2428</v>
      </c>
      <c r="B1213" s="10"/>
      <c r="C1213" s="9"/>
      <c r="D1213" s="9">
        <v>1</v>
      </c>
      <c r="E1213" s="10" t="s">
        <v>529</v>
      </c>
      <c r="F1213" s="9">
        <v>1</v>
      </c>
    </row>
    <row r="1214" spans="1:6" ht="16.5" thickTop="1" thickBot="1" x14ac:dyDescent="0.3">
      <c r="A1214" s="8" t="s">
        <v>2429</v>
      </c>
      <c r="B1214" s="10"/>
      <c r="C1214" s="9"/>
      <c r="D1214" s="9">
        <v>101</v>
      </c>
      <c r="E1214" s="10"/>
      <c r="F1214" s="9"/>
    </row>
    <row r="1215" spans="1:6" ht="16.5" thickTop="1" thickBot="1" x14ac:dyDescent="0.3">
      <c r="A1215" s="8" t="s">
        <v>2430</v>
      </c>
      <c r="B1215" s="10" t="s">
        <v>2431</v>
      </c>
      <c r="C1215" s="9" t="s">
        <v>2432</v>
      </c>
      <c r="D1215" s="9">
        <v>179</v>
      </c>
      <c r="E1215" s="10"/>
      <c r="F1215" s="9"/>
    </row>
    <row r="1216" spans="1:6" ht="16.5" thickTop="1" thickBot="1" x14ac:dyDescent="0.3">
      <c r="A1216" s="8" t="s">
        <v>2433</v>
      </c>
      <c r="B1216" s="10"/>
      <c r="C1216" s="9"/>
      <c r="D1216" s="9">
        <v>1</v>
      </c>
      <c r="E1216" s="10" t="s">
        <v>2434</v>
      </c>
      <c r="F1216" s="9">
        <v>1</v>
      </c>
    </row>
    <row r="1217" spans="1:6" ht="16.5" thickTop="1" thickBot="1" x14ac:dyDescent="0.3">
      <c r="A1217" s="8" t="s">
        <v>2435</v>
      </c>
      <c r="B1217" s="10"/>
      <c r="C1217" s="9"/>
      <c r="D1217" s="9">
        <v>22</v>
      </c>
      <c r="E1217" s="10" t="s">
        <v>2436</v>
      </c>
      <c r="F1217" s="9">
        <v>1</v>
      </c>
    </row>
    <row r="1218" spans="1:6" ht="16.5" thickTop="1" thickBot="1" x14ac:dyDescent="0.3">
      <c r="A1218" s="8" t="s">
        <v>2437</v>
      </c>
      <c r="B1218" s="10" t="s">
        <v>2438</v>
      </c>
      <c r="C1218" s="9" t="s">
        <v>2439</v>
      </c>
      <c r="D1218" s="9">
        <v>212</v>
      </c>
      <c r="E1218" s="10"/>
      <c r="F1218" s="9"/>
    </row>
    <row r="1219" spans="1:6" ht="16.5" thickTop="1" thickBot="1" x14ac:dyDescent="0.3">
      <c r="A1219" s="8" t="s">
        <v>2440</v>
      </c>
      <c r="B1219" s="10"/>
      <c r="C1219" s="9"/>
      <c r="D1219" s="9"/>
      <c r="E1219" s="10"/>
      <c r="F1219" s="9"/>
    </row>
    <row r="1220" spans="1:6" ht="16.5" thickTop="1" thickBot="1" x14ac:dyDescent="0.3">
      <c r="A1220" s="8" t="s">
        <v>2441</v>
      </c>
      <c r="B1220" s="10"/>
      <c r="C1220" s="9"/>
      <c r="D1220" s="9">
        <v>237</v>
      </c>
      <c r="E1220" s="10"/>
      <c r="F1220" s="9"/>
    </row>
    <row r="1221" spans="1:6" ht="16.5" thickTop="1" thickBot="1" x14ac:dyDescent="0.3">
      <c r="A1221" s="8" t="s">
        <v>2442</v>
      </c>
      <c r="B1221" s="10"/>
      <c r="C1221" s="9"/>
      <c r="D1221" s="9">
        <v>126</v>
      </c>
      <c r="E1221" s="10"/>
      <c r="F1221" s="9"/>
    </row>
    <row r="1222" spans="1:6" ht="16.5" thickTop="1" thickBot="1" x14ac:dyDescent="0.3">
      <c r="A1222" s="8" t="s">
        <v>2443</v>
      </c>
      <c r="B1222" s="10"/>
      <c r="C1222" s="9"/>
      <c r="D1222" s="9">
        <v>4</v>
      </c>
      <c r="E1222" s="10" t="s">
        <v>941</v>
      </c>
      <c r="F1222" s="9">
        <v>1</v>
      </c>
    </row>
    <row r="1223" spans="1:6" ht="16.5" thickTop="1" thickBot="1" x14ac:dyDescent="0.3">
      <c r="A1223" s="8" t="s">
        <v>2444</v>
      </c>
      <c r="B1223" s="10"/>
      <c r="C1223" s="9"/>
      <c r="D1223" s="9">
        <v>1</v>
      </c>
      <c r="E1223" s="10" t="s">
        <v>2445</v>
      </c>
      <c r="F1223" s="9">
        <v>1</v>
      </c>
    </row>
    <row r="1224" spans="1:6" ht="16.5" thickTop="1" thickBot="1" x14ac:dyDescent="0.3">
      <c r="A1224" s="8" t="s">
        <v>2446</v>
      </c>
      <c r="B1224" s="10"/>
      <c r="C1224" s="9"/>
      <c r="D1224" s="9">
        <v>20</v>
      </c>
      <c r="E1224" s="10" t="s">
        <v>2447</v>
      </c>
      <c r="F1224" s="9">
        <v>0</v>
      </c>
    </row>
    <row r="1225" spans="1:6" ht="16.5" thickTop="1" thickBot="1" x14ac:dyDescent="0.3">
      <c r="A1225" s="8" t="s">
        <v>2448</v>
      </c>
      <c r="B1225" s="10"/>
      <c r="C1225" s="9"/>
      <c r="D1225" s="9"/>
      <c r="E1225" s="10"/>
      <c r="F1225" s="9"/>
    </row>
    <row r="1226" spans="1:6" ht="16.5" thickTop="1" thickBot="1" x14ac:dyDescent="0.3">
      <c r="A1226" s="8" t="s">
        <v>2449</v>
      </c>
      <c r="B1226" s="10"/>
      <c r="C1226" s="9"/>
      <c r="D1226" s="9"/>
      <c r="E1226" s="10"/>
      <c r="F1226" s="9"/>
    </row>
    <row r="1227" spans="1:6" ht="16.5" thickTop="1" thickBot="1" x14ac:dyDescent="0.3">
      <c r="A1227" s="8" t="s">
        <v>2450</v>
      </c>
      <c r="B1227" s="10"/>
      <c r="C1227" s="9"/>
      <c r="D1227" s="9">
        <v>10</v>
      </c>
      <c r="E1227" s="10" t="s">
        <v>2451</v>
      </c>
      <c r="F1227" s="9">
        <v>1</v>
      </c>
    </row>
    <row r="1228" spans="1:6" ht="16.5" thickTop="1" thickBot="1" x14ac:dyDescent="0.3">
      <c r="A1228" s="8" t="s">
        <v>2452</v>
      </c>
      <c r="B1228" s="10"/>
      <c r="C1228" s="9"/>
      <c r="D1228" s="9">
        <v>14</v>
      </c>
      <c r="E1228" s="10" t="s">
        <v>2453</v>
      </c>
      <c r="F1228" s="9">
        <v>1</v>
      </c>
    </row>
    <row r="1229" spans="1:6" ht="16.5" thickTop="1" thickBot="1" x14ac:dyDescent="0.3">
      <c r="A1229" s="8" t="s">
        <v>2454</v>
      </c>
      <c r="B1229" s="10"/>
      <c r="C1229" s="9"/>
      <c r="D1229" s="9">
        <v>3</v>
      </c>
      <c r="E1229" s="10"/>
      <c r="F1229" s="9"/>
    </row>
    <row r="1230" spans="1:6" ht="16.5" thickTop="1" thickBot="1" x14ac:dyDescent="0.3">
      <c r="A1230" s="8" t="s">
        <v>2455</v>
      </c>
      <c r="B1230" s="10" t="s">
        <v>1451</v>
      </c>
      <c r="C1230" s="9" t="s">
        <v>1552</v>
      </c>
      <c r="D1230" s="9">
        <v>289</v>
      </c>
      <c r="E1230" s="10"/>
      <c r="F1230" s="9"/>
    </row>
    <row r="1231" spans="1:6" ht="16.5" thickTop="1" thickBot="1" x14ac:dyDescent="0.3">
      <c r="A1231" s="8" t="s">
        <v>2456</v>
      </c>
      <c r="B1231" s="10"/>
      <c r="C1231" s="9"/>
      <c r="D1231" s="9">
        <v>18</v>
      </c>
      <c r="E1231" s="10" t="s">
        <v>2457</v>
      </c>
      <c r="F1231" s="9">
        <v>0</v>
      </c>
    </row>
    <row r="1232" spans="1:6" ht="16.5" thickTop="1" thickBot="1" x14ac:dyDescent="0.3">
      <c r="A1232" s="8" t="s">
        <v>2458</v>
      </c>
      <c r="B1232" s="10"/>
      <c r="C1232" s="9"/>
      <c r="D1232" s="9"/>
      <c r="E1232" s="10"/>
      <c r="F1232" s="9"/>
    </row>
    <row r="1233" spans="1:6" ht="16.5" thickTop="1" thickBot="1" x14ac:dyDescent="0.3">
      <c r="A1233" s="8" t="s">
        <v>2459</v>
      </c>
      <c r="B1233" s="10"/>
      <c r="C1233" s="9"/>
      <c r="D1233" s="9">
        <v>5</v>
      </c>
      <c r="E1233" s="10" t="s">
        <v>2460</v>
      </c>
      <c r="F1233" s="9">
        <v>1</v>
      </c>
    </row>
    <row r="1234" spans="1:6" ht="16.5" thickTop="1" thickBot="1" x14ac:dyDescent="0.3">
      <c r="A1234" s="8" t="s">
        <v>2461</v>
      </c>
      <c r="B1234" s="10"/>
      <c r="C1234" s="9"/>
      <c r="D1234" s="9">
        <v>13</v>
      </c>
      <c r="E1234" s="10" t="s">
        <v>582</v>
      </c>
      <c r="F1234" s="9">
        <v>1</v>
      </c>
    </row>
    <row r="1235" spans="1:6" ht="16.5" thickTop="1" thickBot="1" x14ac:dyDescent="0.3">
      <c r="A1235" s="8" t="s">
        <v>2462</v>
      </c>
      <c r="B1235" s="10"/>
      <c r="C1235" s="9"/>
      <c r="D1235" s="9">
        <v>55</v>
      </c>
      <c r="E1235" s="10" t="s">
        <v>2463</v>
      </c>
      <c r="F1235" s="9">
        <v>1</v>
      </c>
    </row>
    <row r="1236" spans="1:6" ht="16.5" thickTop="1" thickBot="1" x14ac:dyDescent="0.3">
      <c r="A1236" s="8" t="s">
        <v>2464</v>
      </c>
      <c r="B1236" s="10"/>
      <c r="C1236" s="9"/>
      <c r="D1236" s="9">
        <v>6</v>
      </c>
      <c r="E1236" s="10" t="s">
        <v>2465</v>
      </c>
      <c r="F1236" s="9">
        <v>1</v>
      </c>
    </row>
    <row r="1237" spans="1:6" ht="16.5" thickTop="1" thickBot="1" x14ac:dyDescent="0.3">
      <c r="A1237" s="8" t="s">
        <v>2466</v>
      </c>
      <c r="B1237" s="10"/>
      <c r="C1237" s="9"/>
      <c r="D1237" s="9">
        <v>178</v>
      </c>
      <c r="E1237" s="10"/>
      <c r="F1237" s="9"/>
    </row>
    <row r="1238" spans="1:6" ht="16.5" thickTop="1" thickBot="1" x14ac:dyDescent="0.3">
      <c r="A1238" s="8" t="s">
        <v>2467</v>
      </c>
      <c r="B1238" s="10"/>
      <c r="C1238" s="9"/>
      <c r="D1238" s="9">
        <v>2</v>
      </c>
      <c r="E1238" s="10" t="s">
        <v>2468</v>
      </c>
      <c r="F1238" s="9">
        <v>1</v>
      </c>
    </row>
    <row r="1239" spans="1:6" ht="16.5" thickTop="1" thickBot="1" x14ac:dyDescent="0.3">
      <c r="A1239" s="8" t="s">
        <v>2469</v>
      </c>
      <c r="B1239" s="10" t="s">
        <v>2344</v>
      </c>
      <c r="C1239" s="9" t="s">
        <v>2345</v>
      </c>
      <c r="D1239" s="9">
        <v>166</v>
      </c>
      <c r="E1239" s="10"/>
      <c r="F1239" s="9"/>
    </row>
    <row r="1240" spans="1:6" ht="16.5" thickTop="1" thickBot="1" x14ac:dyDescent="0.3">
      <c r="A1240" s="8" t="s">
        <v>2470</v>
      </c>
      <c r="B1240" s="10"/>
      <c r="C1240" s="9"/>
      <c r="D1240" s="9">
        <v>19</v>
      </c>
      <c r="E1240" s="10" t="s">
        <v>106</v>
      </c>
      <c r="F1240" s="9">
        <v>1</v>
      </c>
    </row>
    <row r="1241" spans="1:6" ht="16.5" thickTop="1" thickBot="1" x14ac:dyDescent="0.3">
      <c r="A1241" s="8" t="s">
        <v>2471</v>
      </c>
      <c r="B1241" s="10"/>
      <c r="C1241" s="9"/>
      <c r="D1241" s="9">
        <v>2</v>
      </c>
      <c r="E1241" s="10"/>
      <c r="F1241" s="9"/>
    </row>
    <row r="1242" spans="1:6" ht="16.5" thickTop="1" thickBot="1" x14ac:dyDescent="0.3">
      <c r="A1242" s="8" t="s">
        <v>2472</v>
      </c>
      <c r="B1242" s="10" t="s">
        <v>1293</v>
      </c>
      <c r="C1242" s="9" t="s">
        <v>1294</v>
      </c>
      <c r="D1242" s="9">
        <v>59</v>
      </c>
      <c r="E1242" s="10"/>
      <c r="F1242" s="9"/>
    </row>
    <row r="1243" spans="1:6" ht="16.5" thickTop="1" thickBot="1" x14ac:dyDescent="0.3">
      <c r="A1243" s="8" t="s">
        <v>2473</v>
      </c>
      <c r="B1243" s="10"/>
      <c r="C1243" s="9"/>
      <c r="D1243" s="9">
        <v>21</v>
      </c>
      <c r="E1243" s="10" t="s">
        <v>2474</v>
      </c>
      <c r="F1243" s="9">
        <v>1</v>
      </c>
    </row>
    <row r="1244" spans="1:6" ht="16.5" thickTop="1" thickBot="1" x14ac:dyDescent="0.3">
      <c r="A1244" s="8" t="s">
        <v>2475</v>
      </c>
      <c r="B1244" s="10"/>
      <c r="C1244" s="9"/>
      <c r="D1244" s="9"/>
      <c r="E1244" s="10"/>
      <c r="F1244" s="9"/>
    </row>
    <row r="1245" spans="1:6" ht="16.5" thickTop="1" thickBot="1" x14ac:dyDescent="0.3">
      <c r="A1245" s="8" t="s">
        <v>2476</v>
      </c>
      <c r="B1245" s="10" t="s">
        <v>20</v>
      </c>
      <c r="C1245" s="9" t="s">
        <v>21</v>
      </c>
      <c r="D1245" s="9">
        <v>174</v>
      </c>
      <c r="E1245" s="10"/>
      <c r="F1245" s="9"/>
    </row>
    <row r="1246" spans="1:6" ht="16.5" thickTop="1" thickBot="1" x14ac:dyDescent="0.3">
      <c r="A1246" s="8" t="s">
        <v>2477</v>
      </c>
      <c r="B1246" s="10" t="s">
        <v>2478</v>
      </c>
      <c r="C1246" s="9" t="s">
        <v>2479</v>
      </c>
      <c r="D1246" s="9">
        <v>651</v>
      </c>
      <c r="E1246" s="10"/>
      <c r="F1246" s="9"/>
    </row>
    <row r="1247" spans="1:6" ht="16.5" thickTop="1" thickBot="1" x14ac:dyDescent="0.3">
      <c r="A1247" s="8" t="s">
        <v>2480</v>
      </c>
      <c r="B1247" s="10"/>
      <c r="C1247" s="9"/>
      <c r="D1247" s="9">
        <v>107</v>
      </c>
      <c r="E1247" s="10"/>
      <c r="F1247" s="9"/>
    </row>
    <row r="1248" spans="1:6" ht="16.5" thickTop="1" thickBot="1" x14ac:dyDescent="0.3">
      <c r="A1248" s="8" t="s">
        <v>2481</v>
      </c>
      <c r="B1248" s="10"/>
      <c r="C1248" s="9"/>
      <c r="D1248" s="9">
        <v>65</v>
      </c>
      <c r="E1248" s="10"/>
      <c r="F1248" s="9"/>
    </row>
    <row r="1249" spans="1:6" ht="16.5" thickTop="1" thickBot="1" x14ac:dyDescent="0.3">
      <c r="A1249" s="8" t="s">
        <v>2482</v>
      </c>
      <c r="B1249" s="10"/>
      <c r="C1249" s="9"/>
      <c r="D1249" s="9">
        <v>297</v>
      </c>
      <c r="E1249" s="10"/>
      <c r="F1249" s="9"/>
    </row>
    <row r="1250" spans="1:6" ht="16.5" thickTop="1" thickBot="1" x14ac:dyDescent="0.3">
      <c r="A1250" s="8" t="s">
        <v>2483</v>
      </c>
      <c r="B1250" s="10"/>
      <c r="C1250" s="9"/>
      <c r="D1250" s="9">
        <v>4</v>
      </c>
      <c r="E1250" s="10"/>
      <c r="F1250" s="9"/>
    </row>
    <row r="1251" spans="1:6" ht="16.5" thickTop="1" thickBot="1" x14ac:dyDescent="0.3">
      <c r="A1251" s="8" t="s">
        <v>2484</v>
      </c>
      <c r="B1251" s="10"/>
      <c r="C1251" s="9"/>
      <c r="D1251" s="9">
        <v>2</v>
      </c>
      <c r="E1251" s="10" t="s">
        <v>2485</v>
      </c>
      <c r="F1251" s="9">
        <v>1</v>
      </c>
    </row>
    <row r="1252" spans="1:6" ht="16.5" thickTop="1" thickBot="1" x14ac:dyDescent="0.3">
      <c r="A1252" s="8" t="s">
        <v>2486</v>
      </c>
      <c r="B1252" s="10" t="s">
        <v>2487</v>
      </c>
      <c r="C1252" s="9" t="s">
        <v>2488</v>
      </c>
      <c r="D1252" s="9">
        <v>259</v>
      </c>
      <c r="E1252" s="10"/>
      <c r="F1252" s="9"/>
    </row>
    <row r="1253" spans="1:6" ht="16.5" thickTop="1" thickBot="1" x14ac:dyDescent="0.3">
      <c r="A1253" s="8" t="s">
        <v>2489</v>
      </c>
      <c r="B1253" s="10" t="s">
        <v>2490</v>
      </c>
      <c r="C1253" s="9" t="s">
        <v>2491</v>
      </c>
      <c r="D1253" s="9">
        <v>900</v>
      </c>
      <c r="E1253" s="10"/>
      <c r="F1253" s="9"/>
    </row>
    <row r="1254" spans="1:6" ht="16.5" thickTop="1" thickBot="1" x14ac:dyDescent="0.3">
      <c r="A1254" s="8" t="s">
        <v>2492</v>
      </c>
      <c r="B1254" s="10" t="s">
        <v>996</v>
      </c>
      <c r="C1254" s="9" t="s">
        <v>2493</v>
      </c>
      <c r="D1254" s="9">
        <v>373</v>
      </c>
      <c r="E1254" s="10"/>
      <c r="F1254" s="9"/>
    </row>
    <row r="1255" spans="1:6" ht="16.5" thickTop="1" thickBot="1" x14ac:dyDescent="0.3">
      <c r="A1255" s="8" t="s">
        <v>2494</v>
      </c>
      <c r="B1255" s="10"/>
      <c r="C1255" s="9"/>
      <c r="D1255" s="9">
        <v>19</v>
      </c>
      <c r="E1255" s="10" t="s">
        <v>2495</v>
      </c>
      <c r="F1255" s="9">
        <v>1</v>
      </c>
    </row>
    <row r="1256" spans="1:6" ht="16.5" thickTop="1" thickBot="1" x14ac:dyDescent="0.3">
      <c r="A1256" s="8" t="s">
        <v>2496</v>
      </c>
      <c r="B1256" s="10" t="s">
        <v>2497</v>
      </c>
      <c r="C1256" s="9" t="s">
        <v>2498</v>
      </c>
      <c r="D1256" s="9">
        <v>173</v>
      </c>
      <c r="E1256" s="10" t="s">
        <v>2499</v>
      </c>
      <c r="F1256" s="9">
        <v>14</v>
      </c>
    </row>
    <row r="1257" spans="1:6" ht="16.5" thickTop="1" thickBot="1" x14ac:dyDescent="0.3">
      <c r="A1257" s="8" t="s">
        <v>2500</v>
      </c>
      <c r="B1257" s="10"/>
      <c r="C1257" s="9"/>
      <c r="D1257" s="9">
        <v>315</v>
      </c>
      <c r="E1257" s="10"/>
      <c r="F1257" s="9"/>
    </row>
    <row r="1258" spans="1:6" ht="16.5" thickTop="1" thickBot="1" x14ac:dyDescent="0.3">
      <c r="A1258" s="8" t="s">
        <v>2501</v>
      </c>
      <c r="B1258" s="10" t="s">
        <v>2502</v>
      </c>
      <c r="C1258" s="9" t="s">
        <v>2503</v>
      </c>
      <c r="D1258" s="9">
        <v>830</v>
      </c>
      <c r="E1258" s="10"/>
      <c r="F1258" s="9"/>
    </row>
    <row r="1259" spans="1:6" ht="16.5" thickTop="1" thickBot="1" x14ac:dyDescent="0.3">
      <c r="A1259" s="8" t="s">
        <v>2504</v>
      </c>
      <c r="B1259" s="10"/>
      <c r="C1259" s="9"/>
      <c r="D1259" s="9">
        <v>50</v>
      </c>
      <c r="E1259" s="10" t="s">
        <v>2499</v>
      </c>
      <c r="F1259" s="9">
        <v>5</v>
      </c>
    </row>
    <row r="1260" spans="1:6" ht="24" thickTop="1" thickBot="1" x14ac:dyDescent="0.3">
      <c r="A1260" s="8" t="s">
        <v>2505</v>
      </c>
      <c r="B1260" s="10" t="s">
        <v>2506</v>
      </c>
      <c r="C1260" s="9" t="s">
        <v>2507</v>
      </c>
      <c r="D1260" s="9">
        <v>245</v>
      </c>
      <c r="E1260" s="10"/>
      <c r="F1260" s="9"/>
    </row>
    <row r="1261" spans="1:6" ht="16.5" thickTop="1" thickBot="1" x14ac:dyDescent="0.3">
      <c r="A1261" s="8" t="s">
        <v>2508</v>
      </c>
      <c r="B1261" s="10" t="s">
        <v>2509</v>
      </c>
      <c r="C1261" s="9" t="s">
        <v>2510</v>
      </c>
      <c r="D1261" s="9">
        <v>317</v>
      </c>
      <c r="E1261" s="10"/>
      <c r="F1261" s="9"/>
    </row>
    <row r="1262" spans="1:6" ht="16.5" thickTop="1" thickBot="1" x14ac:dyDescent="0.3">
      <c r="A1262" s="8" t="s">
        <v>2511</v>
      </c>
      <c r="B1262" s="10"/>
      <c r="C1262" s="9"/>
      <c r="D1262" s="9"/>
      <c r="E1262" s="10"/>
      <c r="F1262" s="9"/>
    </row>
    <row r="1263" spans="1:6" ht="16.5" thickTop="1" thickBot="1" x14ac:dyDescent="0.3">
      <c r="A1263" s="8" t="s">
        <v>2512</v>
      </c>
      <c r="B1263" s="10"/>
      <c r="C1263" s="9"/>
      <c r="D1263" s="9">
        <v>12</v>
      </c>
      <c r="E1263" s="10"/>
      <c r="F1263" s="9"/>
    </row>
    <row r="1264" spans="1:6" ht="16.5" thickTop="1" thickBot="1" x14ac:dyDescent="0.3">
      <c r="A1264" s="8" t="s">
        <v>2513</v>
      </c>
      <c r="B1264" s="10" t="s">
        <v>2514</v>
      </c>
      <c r="C1264" s="9" t="s">
        <v>2515</v>
      </c>
      <c r="D1264" s="9">
        <v>123</v>
      </c>
      <c r="E1264" s="10"/>
      <c r="F1264" s="9"/>
    </row>
    <row r="1265" spans="1:6" ht="16.5" thickTop="1" thickBot="1" x14ac:dyDescent="0.3">
      <c r="A1265" s="8" t="s">
        <v>2516</v>
      </c>
      <c r="B1265" s="10"/>
      <c r="C1265" s="9"/>
      <c r="D1265" s="9">
        <v>85</v>
      </c>
      <c r="E1265" s="10"/>
      <c r="F1265" s="9"/>
    </row>
    <row r="1266" spans="1:6" ht="16.5" thickTop="1" thickBot="1" x14ac:dyDescent="0.3">
      <c r="A1266" s="8" t="s">
        <v>2517</v>
      </c>
      <c r="B1266" s="10"/>
      <c r="C1266" s="9"/>
      <c r="D1266" s="9">
        <v>60</v>
      </c>
      <c r="E1266" s="10"/>
      <c r="F1266" s="9"/>
    </row>
    <row r="1267" spans="1:6" ht="16.5" thickTop="1" thickBot="1" x14ac:dyDescent="0.3">
      <c r="A1267" s="8" t="s">
        <v>2518</v>
      </c>
      <c r="B1267" s="10"/>
      <c r="C1267" s="9"/>
      <c r="D1267" s="9">
        <v>36</v>
      </c>
      <c r="E1267" s="10" t="s">
        <v>2519</v>
      </c>
      <c r="F1267" s="9">
        <v>15</v>
      </c>
    </row>
    <row r="1268" spans="1:6" ht="16.5" thickTop="1" thickBot="1" x14ac:dyDescent="0.3">
      <c r="A1268" s="8" t="s">
        <v>2520</v>
      </c>
      <c r="B1268" s="10"/>
      <c r="C1268" s="9"/>
      <c r="D1268" s="9">
        <v>161</v>
      </c>
      <c r="E1268" s="10"/>
      <c r="F1268" s="9"/>
    </row>
    <row r="1269" spans="1:6" ht="16.5" thickTop="1" thickBot="1" x14ac:dyDescent="0.3">
      <c r="A1269" s="8" t="s">
        <v>2521</v>
      </c>
      <c r="B1269" s="10"/>
      <c r="C1269" s="9"/>
      <c r="D1269" s="9">
        <v>1054</v>
      </c>
      <c r="E1269" s="10"/>
      <c r="F1269" s="9"/>
    </row>
    <row r="1270" spans="1:6" ht="16.5" thickTop="1" thickBot="1" x14ac:dyDescent="0.3">
      <c r="A1270" s="8" t="s">
        <v>2522</v>
      </c>
      <c r="B1270" s="10"/>
      <c r="C1270" s="9"/>
      <c r="D1270" s="9">
        <v>3</v>
      </c>
      <c r="E1270" s="10" t="s">
        <v>2523</v>
      </c>
      <c r="F1270" s="9">
        <v>1</v>
      </c>
    </row>
    <row r="1271" spans="1:6" ht="16.5" thickTop="1" thickBot="1" x14ac:dyDescent="0.3">
      <c r="A1271" s="8" t="s">
        <v>2524</v>
      </c>
      <c r="B1271" s="10"/>
      <c r="C1271" s="9"/>
      <c r="D1271" s="9">
        <v>19</v>
      </c>
      <c r="E1271" s="10" t="s">
        <v>2105</v>
      </c>
      <c r="F1271" s="9">
        <v>1</v>
      </c>
    </row>
    <row r="1272" spans="1:6" ht="16.5" thickTop="1" thickBot="1" x14ac:dyDescent="0.3">
      <c r="A1272" s="8" t="s">
        <v>2525</v>
      </c>
      <c r="B1272" s="10" t="s">
        <v>2526</v>
      </c>
      <c r="C1272" s="9" t="s">
        <v>2527</v>
      </c>
      <c r="D1272" s="9">
        <v>333</v>
      </c>
      <c r="E1272" s="10"/>
      <c r="F1272" s="9"/>
    </row>
    <row r="1273" spans="1:6" ht="16.5" thickTop="1" thickBot="1" x14ac:dyDescent="0.3">
      <c r="A1273" s="8" t="s">
        <v>2528</v>
      </c>
      <c r="B1273" s="10" t="s">
        <v>2529</v>
      </c>
      <c r="C1273" s="9" t="s">
        <v>2530</v>
      </c>
      <c r="D1273" s="9">
        <v>428</v>
      </c>
      <c r="E1273" s="10"/>
      <c r="F1273" s="9"/>
    </row>
    <row r="1274" spans="1:6" ht="16.5" thickTop="1" thickBot="1" x14ac:dyDescent="0.3">
      <c r="A1274" s="8" t="s">
        <v>2531</v>
      </c>
      <c r="B1274" s="10" t="s">
        <v>2532</v>
      </c>
      <c r="C1274" s="9" t="s">
        <v>2533</v>
      </c>
      <c r="D1274" s="9">
        <v>269</v>
      </c>
      <c r="E1274" s="10"/>
      <c r="F1274" s="9"/>
    </row>
    <row r="1275" spans="1:6" ht="16.5" thickTop="1" thickBot="1" x14ac:dyDescent="0.3">
      <c r="A1275" s="8" t="s">
        <v>2534</v>
      </c>
      <c r="B1275" s="10"/>
      <c r="C1275" s="9"/>
      <c r="D1275" s="9">
        <v>135</v>
      </c>
      <c r="E1275" s="10"/>
      <c r="F1275" s="9"/>
    </row>
    <row r="1276" spans="1:6" ht="16.5" thickTop="1" thickBot="1" x14ac:dyDescent="0.3">
      <c r="A1276" s="8" t="s">
        <v>2535</v>
      </c>
      <c r="B1276" s="10" t="s">
        <v>2536</v>
      </c>
      <c r="C1276" s="9" t="s">
        <v>2537</v>
      </c>
      <c r="D1276" s="9">
        <v>196</v>
      </c>
      <c r="E1276" s="10"/>
      <c r="F1276" s="9"/>
    </row>
    <row r="1277" spans="1:6" ht="16.5" thickTop="1" thickBot="1" x14ac:dyDescent="0.3">
      <c r="A1277" s="8" t="s">
        <v>2538</v>
      </c>
      <c r="B1277" s="10"/>
      <c r="C1277" s="9"/>
      <c r="D1277" s="9">
        <v>340</v>
      </c>
      <c r="E1277" s="10"/>
      <c r="F1277" s="9"/>
    </row>
    <row r="1278" spans="1:6" ht="16.5" thickTop="1" thickBot="1" x14ac:dyDescent="0.3">
      <c r="A1278" s="8" t="s">
        <v>2539</v>
      </c>
      <c r="B1278" s="10" t="s">
        <v>1519</v>
      </c>
      <c r="C1278" s="9" t="s">
        <v>1810</v>
      </c>
      <c r="D1278" s="9">
        <v>20</v>
      </c>
      <c r="E1278" s="10"/>
      <c r="F1278" s="9"/>
    </row>
    <row r="1279" spans="1:6" ht="16.5" thickTop="1" thickBot="1" x14ac:dyDescent="0.3">
      <c r="A1279" s="8" t="s">
        <v>2540</v>
      </c>
      <c r="B1279" s="10" t="s">
        <v>1071</v>
      </c>
      <c r="C1279" s="9" t="s">
        <v>2541</v>
      </c>
      <c r="D1279" s="9">
        <v>84</v>
      </c>
      <c r="E1279" s="10" t="s">
        <v>1812</v>
      </c>
      <c r="F1279" s="9">
        <v>9</v>
      </c>
    </row>
    <row r="1280" spans="1:6" ht="16.5" thickTop="1" thickBot="1" x14ac:dyDescent="0.3">
      <c r="A1280" s="8" t="s">
        <v>2542</v>
      </c>
      <c r="B1280" s="10"/>
      <c r="C1280" s="9"/>
      <c r="D1280" s="9">
        <v>132</v>
      </c>
      <c r="E1280" s="10" t="s">
        <v>2543</v>
      </c>
      <c r="F1280" s="9">
        <v>15</v>
      </c>
    </row>
    <row r="1281" spans="1:6" ht="16.5" thickTop="1" thickBot="1" x14ac:dyDescent="0.3">
      <c r="A1281" s="8" t="s">
        <v>2544</v>
      </c>
      <c r="B1281" s="10"/>
      <c r="C1281" s="9"/>
      <c r="D1281" s="9">
        <v>28</v>
      </c>
      <c r="E1281" s="10"/>
      <c r="F1281" s="9"/>
    </row>
    <row r="1282" spans="1:6" ht="16.5" thickTop="1" thickBot="1" x14ac:dyDescent="0.3">
      <c r="A1282" s="8" t="s">
        <v>2545</v>
      </c>
      <c r="B1282" s="10" t="s">
        <v>2546</v>
      </c>
      <c r="C1282" s="9" t="s">
        <v>2547</v>
      </c>
      <c r="D1282" s="9">
        <v>310</v>
      </c>
      <c r="E1282" s="10"/>
      <c r="F1282" s="9"/>
    </row>
    <row r="1283" spans="1:6" ht="16.5" thickTop="1" thickBot="1" x14ac:dyDescent="0.3">
      <c r="A1283" s="8" t="s">
        <v>2548</v>
      </c>
      <c r="B1283" s="10"/>
      <c r="C1283" s="9"/>
      <c r="D1283" s="9">
        <v>15</v>
      </c>
      <c r="E1283" s="10" t="s">
        <v>2549</v>
      </c>
      <c r="F1283" s="9">
        <v>1</v>
      </c>
    </row>
    <row r="1284" spans="1:6" ht="16.5" thickTop="1" thickBot="1" x14ac:dyDescent="0.3">
      <c r="A1284" s="8" t="s">
        <v>2550</v>
      </c>
      <c r="B1284" s="10" t="s">
        <v>405</v>
      </c>
      <c r="C1284" s="9" t="s">
        <v>406</v>
      </c>
      <c r="D1284" s="9">
        <v>91</v>
      </c>
      <c r="E1284" s="10"/>
      <c r="F1284" s="9"/>
    </row>
    <row r="1285" spans="1:6" ht="16.5" thickTop="1" thickBot="1" x14ac:dyDescent="0.3">
      <c r="A1285" s="8" t="s">
        <v>2551</v>
      </c>
      <c r="B1285" s="10"/>
      <c r="C1285" s="9"/>
      <c r="D1285" s="9">
        <v>2</v>
      </c>
      <c r="E1285" s="10" t="s">
        <v>2552</v>
      </c>
      <c r="F1285" s="9">
        <v>1</v>
      </c>
    </row>
    <row r="1286" spans="1:6" ht="16.5" thickTop="1" thickBot="1" x14ac:dyDescent="0.3">
      <c r="A1286" s="8" t="s">
        <v>2553</v>
      </c>
      <c r="B1286" s="10" t="s">
        <v>1862</v>
      </c>
      <c r="C1286" s="9" t="s">
        <v>2554</v>
      </c>
      <c r="D1286" s="9">
        <v>167</v>
      </c>
      <c r="E1286" s="10"/>
      <c r="F1286" s="9"/>
    </row>
    <row r="1287" spans="1:6" ht="16.5" thickTop="1" thickBot="1" x14ac:dyDescent="0.3">
      <c r="A1287" s="8" t="s">
        <v>2555</v>
      </c>
      <c r="B1287" s="10" t="s">
        <v>2556</v>
      </c>
      <c r="C1287" s="9" t="s">
        <v>2557</v>
      </c>
      <c r="D1287" s="9">
        <v>127</v>
      </c>
      <c r="E1287" s="10"/>
      <c r="F1287" s="9"/>
    </row>
    <row r="1288" spans="1:6" ht="16.5" thickTop="1" thickBot="1" x14ac:dyDescent="0.3">
      <c r="A1288" s="8" t="s">
        <v>2558</v>
      </c>
      <c r="B1288" s="10" t="s">
        <v>465</v>
      </c>
      <c r="C1288" s="9" t="s">
        <v>2559</v>
      </c>
      <c r="D1288" s="9">
        <v>96</v>
      </c>
      <c r="E1288" s="10"/>
      <c r="F1288" s="9"/>
    </row>
    <row r="1289" spans="1:6" ht="16.5" thickTop="1" thickBot="1" x14ac:dyDescent="0.3">
      <c r="A1289" s="8" t="s">
        <v>2560</v>
      </c>
      <c r="B1289" s="10" t="s">
        <v>2561</v>
      </c>
      <c r="C1289" s="9" t="s">
        <v>2562</v>
      </c>
      <c r="D1289" s="9">
        <v>153</v>
      </c>
      <c r="E1289" s="10"/>
      <c r="F1289" s="9"/>
    </row>
    <row r="1290" spans="1:6" ht="16.5" thickTop="1" thickBot="1" x14ac:dyDescent="0.3">
      <c r="A1290" s="8" t="s">
        <v>2563</v>
      </c>
      <c r="B1290" s="10" t="s">
        <v>2564</v>
      </c>
      <c r="C1290" s="9" t="s">
        <v>2565</v>
      </c>
      <c r="D1290" s="9">
        <v>456</v>
      </c>
      <c r="E1290" s="10"/>
      <c r="F1290" s="9"/>
    </row>
    <row r="1291" spans="1:6" ht="16.5" thickTop="1" thickBot="1" x14ac:dyDescent="0.3">
      <c r="A1291" s="8" t="s">
        <v>2566</v>
      </c>
      <c r="B1291" s="10"/>
      <c r="C1291" s="9"/>
      <c r="D1291" s="9">
        <v>4</v>
      </c>
      <c r="E1291" s="10" t="s">
        <v>2567</v>
      </c>
      <c r="F1291" s="9">
        <v>1</v>
      </c>
    </row>
    <row r="1292" spans="1:6" ht="16.5" thickTop="1" thickBot="1" x14ac:dyDescent="0.3">
      <c r="A1292" s="8" t="s">
        <v>2568</v>
      </c>
      <c r="B1292" s="10" t="s">
        <v>2569</v>
      </c>
      <c r="C1292" s="9" t="s">
        <v>2570</v>
      </c>
      <c r="D1292" s="9">
        <v>413</v>
      </c>
      <c r="E1292" s="10"/>
      <c r="F1292" s="9"/>
    </row>
    <row r="1293" spans="1:6" ht="16.5" thickTop="1" thickBot="1" x14ac:dyDescent="0.3">
      <c r="A1293" s="8" t="s">
        <v>2571</v>
      </c>
      <c r="B1293" s="10"/>
      <c r="C1293" s="9"/>
      <c r="D1293" s="9">
        <v>9</v>
      </c>
      <c r="E1293" s="10" t="s">
        <v>2572</v>
      </c>
      <c r="F1293" s="9">
        <v>1</v>
      </c>
    </row>
    <row r="1294" spans="1:6" ht="16.5" thickTop="1" thickBot="1" x14ac:dyDescent="0.3">
      <c r="A1294" s="8" t="s">
        <v>2573</v>
      </c>
      <c r="B1294" s="10"/>
      <c r="C1294" s="9"/>
      <c r="D1294" s="9"/>
      <c r="E1294" s="10"/>
      <c r="F1294" s="9"/>
    </row>
    <row r="1295" spans="1:6" ht="16.5" thickTop="1" thickBot="1" x14ac:dyDescent="0.3">
      <c r="A1295" s="8" t="s">
        <v>2574</v>
      </c>
      <c r="B1295" s="10"/>
      <c r="C1295" s="9"/>
      <c r="D1295" s="9">
        <v>31</v>
      </c>
      <c r="E1295" s="10"/>
      <c r="F1295" s="9"/>
    </row>
    <row r="1296" spans="1:6" ht="16.5" thickTop="1" thickBot="1" x14ac:dyDescent="0.3">
      <c r="A1296" s="8" t="s">
        <v>2575</v>
      </c>
      <c r="B1296" s="10"/>
      <c r="C1296" s="9"/>
      <c r="D1296" s="9">
        <v>112</v>
      </c>
      <c r="E1296" s="10"/>
      <c r="F1296" s="9"/>
    </row>
    <row r="1297" spans="1:6" ht="16.5" thickTop="1" thickBot="1" x14ac:dyDescent="0.3">
      <c r="A1297" s="8" t="s">
        <v>2576</v>
      </c>
      <c r="B1297" s="10"/>
      <c r="C1297" s="9"/>
      <c r="D1297" s="9">
        <v>1</v>
      </c>
      <c r="E1297" s="10"/>
      <c r="F1297" s="9"/>
    </row>
    <row r="1298" spans="1:6" ht="16.5" thickTop="1" thickBot="1" x14ac:dyDescent="0.3">
      <c r="A1298" s="8" t="s">
        <v>2577</v>
      </c>
      <c r="B1298" s="10"/>
      <c r="C1298" s="9"/>
      <c r="D1298" s="9">
        <v>7</v>
      </c>
      <c r="E1298" s="10" t="s">
        <v>2578</v>
      </c>
      <c r="F1298" s="9">
        <v>1</v>
      </c>
    </row>
    <row r="1299" spans="1:6" ht="16.5" thickTop="1" thickBot="1" x14ac:dyDescent="0.3">
      <c r="A1299" s="8" t="s">
        <v>2579</v>
      </c>
      <c r="B1299" s="10"/>
      <c r="C1299" s="9"/>
      <c r="D1299" s="9">
        <v>15</v>
      </c>
      <c r="E1299" s="10" t="s">
        <v>1223</v>
      </c>
      <c r="F1299" s="9">
        <v>1</v>
      </c>
    </row>
    <row r="1300" spans="1:6" ht="16.5" thickTop="1" thickBot="1" x14ac:dyDescent="0.3">
      <c r="A1300" s="8" t="s">
        <v>2580</v>
      </c>
      <c r="B1300" s="10" t="s">
        <v>2581</v>
      </c>
      <c r="C1300" s="9" t="s">
        <v>2582</v>
      </c>
      <c r="D1300" s="9">
        <v>70</v>
      </c>
      <c r="E1300" s="10"/>
      <c r="F1300" s="9"/>
    </row>
    <row r="1301" spans="1:6" ht="16.5" thickTop="1" thickBot="1" x14ac:dyDescent="0.3">
      <c r="A1301" s="8" t="s">
        <v>2583</v>
      </c>
      <c r="B1301" s="10" t="s">
        <v>1997</v>
      </c>
      <c r="C1301" s="9" t="s">
        <v>1998</v>
      </c>
      <c r="D1301" s="9">
        <v>398</v>
      </c>
      <c r="E1301" s="10"/>
      <c r="F1301" s="9"/>
    </row>
    <row r="1302" spans="1:6" ht="16.5" thickTop="1" thickBot="1" x14ac:dyDescent="0.3">
      <c r="A1302" s="8" t="s">
        <v>2584</v>
      </c>
      <c r="B1302" s="10"/>
      <c r="C1302" s="9"/>
      <c r="D1302" s="9"/>
      <c r="E1302" s="10"/>
      <c r="F1302" s="9"/>
    </row>
    <row r="1303" spans="1:6" ht="16.5" thickTop="1" thickBot="1" x14ac:dyDescent="0.3">
      <c r="A1303" s="8" t="s">
        <v>2585</v>
      </c>
      <c r="B1303" s="10" t="s">
        <v>58</v>
      </c>
      <c r="C1303" s="9" t="s">
        <v>2586</v>
      </c>
      <c r="D1303" s="9">
        <v>178</v>
      </c>
      <c r="E1303" s="10"/>
      <c r="F1303" s="9"/>
    </row>
    <row r="1304" spans="1:6" ht="16.5" thickTop="1" thickBot="1" x14ac:dyDescent="0.3">
      <c r="A1304" s="8" t="s">
        <v>2587</v>
      </c>
      <c r="B1304" s="10"/>
      <c r="C1304" s="9"/>
      <c r="D1304" s="9">
        <v>316</v>
      </c>
      <c r="E1304" s="10"/>
      <c r="F1304" s="9"/>
    </row>
    <row r="1305" spans="1:6" ht="16.5" thickTop="1" thickBot="1" x14ac:dyDescent="0.3">
      <c r="A1305" s="8" t="s">
        <v>2588</v>
      </c>
      <c r="B1305" s="10"/>
      <c r="C1305" s="9"/>
      <c r="D1305" s="9">
        <v>123</v>
      </c>
      <c r="E1305" s="10"/>
      <c r="F1305" s="9"/>
    </row>
    <row r="1306" spans="1:6" ht="16.5" thickTop="1" thickBot="1" x14ac:dyDescent="0.3">
      <c r="A1306" s="8" t="s">
        <v>2589</v>
      </c>
      <c r="B1306" s="10"/>
      <c r="C1306" s="9"/>
      <c r="D1306" s="9"/>
      <c r="E1306" s="10"/>
      <c r="F1306" s="9"/>
    </row>
    <row r="1307" spans="1:6" ht="16.5" thickTop="1" thickBot="1" x14ac:dyDescent="0.3">
      <c r="A1307" s="8" t="s">
        <v>2590</v>
      </c>
      <c r="B1307" s="10" t="s">
        <v>1947</v>
      </c>
      <c r="C1307" s="9" t="s">
        <v>2591</v>
      </c>
      <c r="D1307" s="9">
        <v>40</v>
      </c>
      <c r="E1307" s="10"/>
      <c r="F1307" s="9"/>
    </row>
    <row r="1308" spans="1:6" ht="16.5" thickTop="1" thickBot="1" x14ac:dyDescent="0.3">
      <c r="A1308" s="8" t="s">
        <v>2592</v>
      </c>
      <c r="B1308" s="10" t="s">
        <v>2593</v>
      </c>
      <c r="C1308" s="9" t="s">
        <v>2594</v>
      </c>
      <c r="D1308" s="9">
        <v>547</v>
      </c>
      <c r="E1308" s="10"/>
      <c r="F1308" s="9"/>
    </row>
    <row r="1309" spans="1:6" ht="16.5" thickTop="1" thickBot="1" x14ac:dyDescent="0.3">
      <c r="A1309" s="8" t="s">
        <v>2595</v>
      </c>
      <c r="B1309" s="10"/>
      <c r="C1309" s="9"/>
      <c r="D1309" s="9">
        <v>2</v>
      </c>
      <c r="E1309" s="10" t="s">
        <v>2596</v>
      </c>
      <c r="F1309" s="9">
        <v>1</v>
      </c>
    </row>
    <row r="1310" spans="1:6" ht="16.5" thickTop="1" thickBot="1" x14ac:dyDescent="0.3">
      <c r="A1310" s="8" t="s">
        <v>2597</v>
      </c>
      <c r="B1310" s="10"/>
      <c r="C1310" s="9"/>
      <c r="D1310" s="9">
        <v>62</v>
      </c>
      <c r="E1310" s="10"/>
      <c r="F1310" s="9"/>
    </row>
    <row r="1311" spans="1:6" ht="16.5" thickTop="1" thickBot="1" x14ac:dyDescent="0.3">
      <c r="A1311" s="8" t="s">
        <v>2598</v>
      </c>
      <c r="B1311" s="10"/>
      <c r="C1311" s="9"/>
      <c r="D1311" s="9"/>
      <c r="E1311" s="10"/>
      <c r="F1311" s="9"/>
    </row>
    <row r="1312" spans="1:6" ht="16.5" thickTop="1" thickBot="1" x14ac:dyDescent="0.3">
      <c r="A1312" s="8" t="s">
        <v>2599</v>
      </c>
      <c r="B1312" s="10" t="s">
        <v>2600</v>
      </c>
      <c r="C1312" s="9" t="s">
        <v>2601</v>
      </c>
      <c r="D1312" s="9">
        <v>11</v>
      </c>
      <c r="E1312" s="10"/>
      <c r="F1312" s="9"/>
    </row>
    <row r="1313" spans="1:6" ht="16.5" thickTop="1" thickBot="1" x14ac:dyDescent="0.3">
      <c r="A1313" s="8" t="s">
        <v>2602</v>
      </c>
      <c r="B1313" s="10" t="s">
        <v>2603</v>
      </c>
      <c r="C1313" s="9" t="s">
        <v>2604</v>
      </c>
      <c r="D1313" s="9">
        <v>322</v>
      </c>
      <c r="E1313" s="10"/>
      <c r="F1313" s="9"/>
    </row>
    <row r="1314" spans="1:6" ht="16.5" thickTop="1" thickBot="1" x14ac:dyDescent="0.3">
      <c r="A1314" s="8" t="s">
        <v>2605</v>
      </c>
      <c r="B1314" s="10"/>
      <c r="C1314" s="9"/>
      <c r="D1314" s="9">
        <v>114</v>
      </c>
      <c r="E1314" s="10"/>
      <c r="F1314" s="9"/>
    </row>
    <row r="1315" spans="1:6" ht="16.5" thickTop="1" thickBot="1" x14ac:dyDescent="0.3">
      <c r="A1315" s="8" t="s">
        <v>2606</v>
      </c>
      <c r="B1315" s="10"/>
      <c r="C1315" s="9"/>
      <c r="D1315" s="9">
        <v>201</v>
      </c>
      <c r="E1315" s="10"/>
      <c r="F1315" s="9"/>
    </row>
    <row r="1316" spans="1:6" ht="16.5" thickTop="1" thickBot="1" x14ac:dyDescent="0.3">
      <c r="A1316" s="8" t="s">
        <v>2607</v>
      </c>
      <c r="B1316" s="10"/>
      <c r="C1316" s="9"/>
      <c r="D1316" s="9">
        <v>12</v>
      </c>
      <c r="E1316" s="10" t="s">
        <v>2608</v>
      </c>
      <c r="F1316" s="9">
        <v>1</v>
      </c>
    </row>
    <row r="1317" spans="1:6" ht="16.5" thickTop="1" thickBot="1" x14ac:dyDescent="0.3">
      <c r="A1317" s="8" t="s">
        <v>2609</v>
      </c>
      <c r="B1317" s="10" t="s">
        <v>2610</v>
      </c>
      <c r="C1317" s="9" t="s">
        <v>2611</v>
      </c>
      <c r="D1317" s="9">
        <v>312</v>
      </c>
      <c r="E1317" s="10"/>
      <c r="F1317" s="9"/>
    </row>
    <row r="1318" spans="1:6" ht="16.5" thickTop="1" thickBot="1" x14ac:dyDescent="0.3">
      <c r="A1318" s="8" t="s">
        <v>2612</v>
      </c>
      <c r="B1318" s="10"/>
      <c r="C1318" s="9"/>
      <c r="D1318" s="9">
        <v>3</v>
      </c>
      <c r="E1318" s="10" t="s">
        <v>609</v>
      </c>
      <c r="F1318" s="9">
        <v>1</v>
      </c>
    </row>
    <row r="1319" spans="1:6" ht="16.5" thickTop="1" thickBot="1" x14ac:dyDescent="0.3">
      <c r="A1319" s="8" t="s">
        <v>2613</v>
      </c>
      <c r="B1319" s="10" t="s">
        <v>644</v>
      </c>
      <c r="C1319" s="9" t="s">
        <v>2614</v>
      </c>
      <c r="D1319" s="9">
        <v>514</v>
      </c>
      <c r="E1319" s="10"/>
      <c r="F1319" s="9"/>
    </row>
    <row r="1320" spans="1:6" ht="16.5" thickTop="1" thickBot="1" x14ac:dyDescent="0.3">
      <c r="A1320" s="8" t="s">
        <v>2615</v>
      </c>
      <c r="B1320" s="10"/>
      <c r="C1320" s="9"/>
      <c r="D1320" s="9">
        <v>3</v>
      </c>
      <c r="E1320" s="10" t="s">
        <v>2616</v>
      </c>
      <c r="F1320" s="9">
        <v>1</v>
      </c>
    </row>
    <row r="1321" spans="1:6" ht="16.5" thickTop="1" thickBot="1" x14ac:dyDescent="0.3">
      <c r="A1321" s="8" t="s">
        <v>2617</v>
      </c>
      <c r="B1321" s="10" t="s">
        <v>2618</v>
      </c>
      <c r="C1321" s="9" t="s">
        <v>2619</v>
      </c>
      <c r="D1321" s="9">
        <v>535</v>
      </c>
      <c r="E1321" s="10"/>
      <c r="F1321" s="9"/>
    </row>
    <row r="1322" spans="1:6" ht="16.5" thickTop="1" thickBot="1" x14ac:dyDescent="0.3">
      <c r="A1322" s="8" t="s">
        <v>2620</v>
      </c>
      <c r="B1322" s="10"/>
      <c r="C1322" s="9"/>
      <c r="D1322" s="9">
        <v>18</v>
      </c>
      <c r="E1322" s="10" t="s">
        <v>2621</v>
      </c>
      <c r="F1322" s="9">
        <v>1</v>
      </c>
    </row>
    <row r="1323" spans="1:6" ht="16.5" thickTop="1" thickBot="1" x14ac:dyDescent="0.3">
      <c r="A1323" s="8" t="s">
        <v>2622</v>
      </c>
      <c r="B1323" s="10"/>
      <c r="C1323" s="9"/>
      <c r="D1323" s="9"/>
      <c r="E1323" s="10"/>
      <c r="F1323" s="9"/>
    </row>
    <row r="1324" spans="1:6" ht="16.5" thickTop="1" thickBot="1" x14ac:dyDescent="0.3">
      <c r="A1324" s="8" t="s">
        <v>2623</v>
      </c>
      <c r="B1324" s="10" t="s">
        <v>2624</v>
      </c>
      <c r="C1324" s="9" t="s">
        <v>2625</v>
      </c>
      <c r="D1324" s="9">
        <v>146</v>
      </c>
      <c r="E1324" s="10"/>
      <c r="F1324" s="9"/>
    </row>
    <row r="1325" spans="1:6" ht="16.5" thickTop="1" thickBot="1" x14ac:dyDescent="0.3">
      <c r="A1325" s="8" t="s">
        <v>2626</v>
      </c>
      <c r="B1325" s="10"/>
      <c r="C1325" s="9"/>
      <c r="D1325" s="9">
        <v>271</v>
      </c>
      <c r="E1325" s="10"/>
      <c r="F1325" s="9"/>
    </row>
    <row r="1326" spans="1:6" ht="16.5" thickTop="1" thickBot="1" x14ac:dyDescent="0.3">
      <c r="A1326" s="8" t="s">
        <v>2627</v>
      </c>
      <c r="B1326" s="10"/>
      <c r="C1326" s="9"/>
      <c r="D1326" s="9">
        <v>2</v>
      </c>
      <c r="E1326" s="10"/>
      <c r="F1326" s="9"/>
    </row>
    <row r="1327" spans="1:6" ht="16.5" thickTop="1" thickBot="1" x14ac:dyDescent="0.3">
      <c r="A1327" s="8" t="s">
        <v>2628</v>
      </c>
      <c r="B1327" s="10" t="s">
        <v>2629</v>
      </c>
      <c r="C1327" s="9" t="s">
        <v>2630</v>
      </c>
      <c r="D1327" s="9">
        <v>199</v>
      </c>
      <c r="E1327" s="10"/>
      <c r="F1327" s="9"/>
    </row>
    <row r="1328" spans="1:6" ht="16.5" thickTop="1" thickBot="1" x14ac:dyDescent="0.3">
      <c r="A1328" s="8" t="s">
        <v>2631</v>
      </c>
      <c r="B1328" s="10" t="s">
        <v>2632</v>
      </c>
      <c r="C1328" s="9" t="s">
        <v>2633</v>
      </c>
      <c r="D1328" s="9">
        <v>297</v>
      </c>
      <c r="E1328" s="10"/>
      <c r="F1328" s="9"/>
    </row>
    <row r="1329" spans="1:6" ht="16.5" thickTop="1" thickBot="1" x14ac:dyDescent="0.3">
      <c r="A1329" s="8" t="s">
        <v>2634</v>
      </c>
      <c r="B1329" s="10"/>
      <c r="C1329" s="9"/>
      <c r="D1329" s="9">
        <v>129</v>
      </c>
      <c r="E1329" s="10"/>
      <c r="F1329" s="9"/>
    </row>
    <row r="1330" spans="1:6" ht="16.5" thickTop="1" thickBot="1" x14ac:dyDescent="0.3">
      <c r="A1330" s="8" t="s">
        <v>2635</v>
      </c>
      <c r="B1330" s="10" t="s">
        <v>1449</v>
      </c>
      <c r="C1330" s="9" t="s">
        <v>2636</v>
      </c>
      <c r="D1330" s="9">
        <v>155</v>
      </c>
      <c r="E1330" s="10"/>
      <c r="F1330" s="9"/>
    </row>
    <row r="1331" spans="1:6" ht="16.5" thickTop="1" thickBot="1" x14ac:dyDescent="0.3">
      <c r="A1331" s="8" t="s">
        <v>2637</v>
      </c>
      <c r="B1331" s="10"/>
      <c r="C1331" s="9"/>
      <c r="D1331" s="9">
        <v>208</v>
      </c>
      <c r="E1331" s="10"/>
      <c r="F1331" s="9"/>
    </row>
    <row r="1332" spans="1:6" ht="16.5" thickTop="1" thickBot="1" x14ac:dyDescent="0.3">
      <c r="A1332" s="8" t="s">
        <v>2638</v>
      </c>
      <c r="B1332" s="10"/>
      <c r="C1332" s="9"/>
      <c r="D1332" s="9">
        <v>117</v>
      </c>
      <c r="E1332" s="10"/>
      <c r="F1332" s="9"/>
    </row>
    <row r="1333" spans="1:6" ht="16.5" thickTop="1" thickBot="1" x14ac:dyDescent="0.3">
      <c r="A1333" s="8" t="s">
        <v>2639</v>
      </c>
      <c r="B1333" s="10" t="s">
        <v>2640</v>
      </c>
      <c r="C1333" s="9" t="s">
        <v>2641</v>
      </c>
      <c r="D1333" s="9">
        <v>672</v>
      </c>
      <c r="E1333" s="10"/>
      <c r="F1333" s="9"/>
    </row>
    <row r="1334" spans="1:6" ht="24" thickTop="1" thickBot="1" x14ac:dyDescent="0.3">
      <c r="A1334" s="8" t="s">
        <v>2642</v>
      </c>
      <c r="B1334" s="10" t="s">
        <v>2050</v>
      </c>
      <c r="C1334" s="9" t="s">
        <v>2051</v>
      </c>
      <c r="D1334" s="9">
        <v>338</v>
      </c>
      <c r="E1334" s="10"/>
      <c r="F1334" s="9"/>
    </row>
    <row r="1335" spans="1:6" ht="16.5" thickTop="1" thickBot="1" x14ac:dyDescent="0.3">
      <c r="A1335" s="8" t="s">
        <v>2643</v>
      </c>
      <c r="B1335" s="10"/>
      <c r="C1335" s="9"/>
      <c r="D1335" s="9">
        <v>205</v>
      </c>
      <c r="E1335" s="10"/>
      <c r="F1335" s="9"/>
    </row>
    <row r="1336" spans="1:6" ht="16.5" thickTop="1" thickBot="1" x14ac:dyDescent="0.3">
      <c r="A1336" s="8" t="s">
        <v>2644</v>
      </c>
      <c r="B1336" s="10" t="s">
        <v>1333</v>
      </c>
      <c r="C1336" s="9" t="s">
        <v>1334</v>
      </c>
      <c r="D1336" s="9">
        <v>455</v>
      </c>
      <c r="E1336" s="10"/>
      <c r="F1336" s="9"/>
    </row>
    <row r="1337" spans="1:6" ht="16.5" thickTop="1" thickBot="1" x14ac:dyDescent="0.3">
      <c r="A1337" s="8" t="s">
        <v>2645</v>
      </c>
      <c r="B1337" s="10"/>
      <c r="C1337" s="9"/>
      <c r="D1337" s="9">
        <v>3</v>
      </c>
      <c r="E1337" s="10" t="s">
        <v>1171</v>
      </c>
      <c r="F1337" s="9">
        <v>1</v>
      </c>
    </row>
    <row r="1338" spans="1:6" ht="16.5" thickTop="1" thickBot="1" x14ac:dyDescent="0.3">
      <c r="A1338" s="8" t="s">
        <v>2646</v>
      </c>
      <c r="B1338" s="10"/>
      <c r="C1338" s="9"/>
      <c r="D1338" s="9">
        <v>2</v>
      </c>
      <c r="E1338" s="10" t="s">
        <v>944</v>
      </c>
      <c r="F1338" s="9">
        <v>1</v>
      </c>
    </row>
    <row r="1339" spans="1:6" ht="16.5" thickTop="1" thickBot="1" x14ac:dyDescent="0.3">
      <c r="A1339" s="8" t="s">
        <v>2647</v>
      </c>
      <c r="B1339" s="10" t="s">
        <v>2648</v>
      </c>
      <c r="C1339" s="9" t="s">
        <v>2649</v>
      </c>
      <c r="D1339" s="9">
        <v>626</v>
      </c>
      <c r="E1339" s="10"/>
      <c r="F1339" s="9"/>
    </row>
    <row r="1340" spans="1:6" ht="16.5" thickTop="1" thickBot="1" x14ac:dyDescent="0.3">
      <c r="A1340" s="8" t="s">
        <v>2650</v>
      </c>
      <c r="B1340" s="10" t="s">
        <v>2651</v>
      </c>
      <c r="C1340" s="9" t="s">
        <v>68</v>
      </c>
      <c r="D1340" s="9">
        <v>175</v>
      </c>
      <c r="E1340" s="10"/>
      <c r="F1340" s="9"/>
    </row>
    <row r="1341" spans="1:6" ht="16.5" thickTop="1" thickBot="1" x14ac:dyDescent="0.3">
      <c r="A1341" s="8" t="s">
        <v>2652</v>
      </c>
      <c r="B1341" s="10"/>
      <c r="C1341" s="9"/>
      <c r="D1341" s="9">
        <v>7</v>
      </c>
      <c r="E1341" s="10" t="s">
        <v>2653</v>
      </c>
      <c r="F1341" s="9">
        <v>3</v>
      </c>
    </row>
    <row r="1342" spans="1:6" ht="16.5" thickTop="1" thickBot="1" x14ac:dyDescent="0.3">
      <c r="A1342" s="8" t="s">
        <v>2654</v>
      </c>
      <c r="B1342" s="10"/>
      <c r="C1342" s="9"/>
      <c r="D1342" s="9">
        <v>53</v>
      </c>
      <c r="E1342" s="10"/>
      <c r="F1342" s="9"/>
    </row>
    <row r="1343" spans="1:6" ht="16.5" thickTop="1" thickBot="1" x14ac:dyDescent="0.3">
      <c r="A1343" s="8" t="s">
        <v>2655</v>
      </c>
      <c r="B1343" s="10"/>
      <c r="C1343" s="9"/>
      <c r="D1343" s="9">
        <v>36</v>
      </c>
      <c r="E1343" s="10"/>
      <c r="F1343" s="9"/>
    </row>
    <row r="1344" spans="1:6" ht="16.5" thickTop="1" thickBot="1" x14ac:dyDescent="0.3">
      <c r="A1344" s="8" t="s">
        <v>2656</v>
      </c>
      <c r="B1344" s="10"/>
      <c r="C1344" s="9"/>
      <c r="D1344" s="9">
        <v>107</v>
      </c>
      <c r="E1344" s="10" t="s">
        <v>2657</v>
      </c>
      <c r="F1344" s="9">
        <v>9</v>
      </c>
    </row>
    <row r="1345" spans="1:6" ht="16.5" thickTop="1" thickBot="1" x14ac:dyDescent="0.3">
      <c r="A1345" s="8" t="s">
        <v>2658</v>
      </c>
      <c r="B1345" s="10"/>
      <c r="C1345" s="9"/>
      <c r="D1345" s="9">
        <v>30</v>
      </c>
      <c r="E1345" s="10" t="s">
        <v>2431</v>
      </c>
      <c r="F1345" s="9">
        <v>1</v>
      </c>
    </row>
    <row r="1346" spans="1:6" ht="16.5" thickTop="1" thickBot="1" x14ac:dyDescent="0.3">
      <c r="A1346" s="8" t="s">
        <v>2659</v>
      </c>
      <c r="B1346" s="10"/>
      <c r="C1346" s="9"/>
      <c r="D1346" s="9">
        <v>75</v>
      </c>
      <c r="E1346" s="10"/>
      <c r="F1346" s="9"/>
    </row>
    <row r="1347" spans="1:6" ht="16.5" thickTop="1" thickBot="1" x14ac:dyDescent="0.3">
      <c r="A1347" s="8" t="s">
        <v>2660</v>
      </c>
      <c r="B1347" s="10"/>
      <c r="C1347" s="9"/>
      <c r="D1347" s="9">
        <v>176</v>
      </c>
      <c r="E1347" s="10"/>
      <c r="F1347" s="9"/>
    </row>
    <row r="1348" spans="1:6" ht="16.5" thickTop="1" thickBot="1" x14ac:dyDescent="0.3">
      <c r="A1348" s="8" t="s">
        <v>2661</v>
      </c>
      <c r="B1348" s="10" t="s">
        <v>2662</v>
      </c>
      <c r="C1348" s="9" t="s">
        <v>2663</v>
      </c>
      <c r="D1348" s="9">
        <v>222</v>
      </c>
      <c r="E1348" s="10"/>
      <c r="F1348" s="9"/>
    </row>
    <row r="1349" spans="1:6" ht="16.5" thickTop="1" thickBot="1" x14ac:dyDescent="0.3">
      <c r="A1349" s="8" t="s">
        <v>2664</v>
      </c>
      <c r="B1349" s="10" t="s">
        <v>2665</v>
      </c>
      <c r="C1349" s="9" t="s">
        <v>2666</v>
      </c>
      <c r="D1349" s="9">
        <v>153</v>
      </c>
      <c r="E1349" s="10"/>
      <c r="F1349" s="9"/>
    </row>
    <row r="1350" spans="1:6" ht="16.5" thickTop="1" thickBot="1" x14ac:dyDescent="0.3">
      <c r="A1350" s="8" t="s">
        <v>2667</v>
      </c>
      <c r="B1350" s="10" t="s">
        <v>2668</v>
      </c>
      <c r="C1350" s="9" t="s">
        <v>68</v>
      </c>
      <c r="D1350" s="9">
        <v>142</v>
      </c>
      <c r="E1350" s="10"/>
      <c r="F1350" s="9"/>
    </row>
    <row r="1351" spans="1:6" ht="16.5" thickTop="1" thickBot="1" x14ac:dyDescent="0.3">
      <c r="A1351" s="8" t="s">
        <v>2669</v>
      </c>
      <c r="B1351" s="10"/>
      <c r="C1351" s="9"/>
      <c r="D1351" s="9">
        <v>190</v>
      </c>
      <c r="E1351" s="10"/>
      <c r="F1351" s="9"/>
    </row>
    <row r="1352" spans="1:6" ht="16.5" thickTop="1" thickBot="1" x14ac:dyDescent="0.3">
      <c r="A1352" s="8" t="s">
        <v>2670</v>
      </c>
      <c r="B1352" s="10" t="s">
        <v>2671</v>
      </c>
      <c r="C1352" s="9" t="s">
        <v>2672</v>
      </c>
      <c r="D1352" s="9">
        <v>304</v>
      </c>
      <c r="E1352" s="10"/>
      <c r="F1352" s="9"/>
    </row>
    <row r="1353" spans="1:6" ht="16.5" thickTop="1" thickBot="1" x14ac:dyDescent="0.3">
      <c r="A1353" s="8" t="s">
        <v>2673</v>
      </c>
      <c r="B1353" s="10" t="s">
        <v>2674</v>
      </c>
      <c r="C1353" s="9" t="s">
        <v>2675</v>
      </c>
      <c r="D1353" s="9">
        <v>356</v>
      </c>
      <c r="E1353" s="10"/>
      <c r="F1353" s="9"/>
    </row>
    <row r="1354" spans="1:6" ht="24" thickTop="1" thickBot="1" x14ac:dyDescent="0.3">
      <c r="A1354" s="8" t="s">
        <v>2676</v>
      </c>
      <c r="B1354" s="10" t="s">
        <v>2677</v>
      </c>
      <c r="C1354" s="9" t="s">
        <v>2678</v>
      </c>
      <c r="D1354" s="9">
        <v>256</v>
      </c>
      <c r="E1354" s="10"/>
      <c r="F1354" s="9"/>
    </row>
    <row r="1355" spans="1:6" ht="16.5" thickTop="1" thickBot="1" x14ac:dyDescent="0.3">
      <c r="A1355" s="8" t="s">
        <v>2679</v>
      </c>
      <c r="B1355" s="10"/>
      <c r="C1355" s="9"/>
      <c r="D1355" s="9">
        <v>4</v>
      </c>
      <c r="E1355" s="10" t="s">
        <v>2680</v>
      </c>
      <c r="F1355" s="9">
        <v>1</v>
      </c>
    </row>
    <row r="1356" spans="1:6" ht="16.5" thickTop="1" thickBot="1" x14ac:dyDescent="0.3">
      <c r="A1356" s="8" t="s">
        <v>2681</v>
      </c>
      <c r="B1356" s="10" t="s">
        <v>2682</v>
      </c>
      <c r="C1356" s="9" t="s">
        <v>2683</v>
      </c>
      <c r="D1356" s="9">
        <v>808</v>
      </c>
      <c r="E1356" s="10"/>
      <c r="F1356" s="9"/>
    </row>
    <row r="1357" spans="1:6" ht="16.5" thickTop="1" thickBot="1" x14ac:dyDescent="0.3">
      <c r="A1357" s="8" t="s">
        <v>2684</v>
      </c>
      <c r="B1357" s="10"/>
      <c r="C1357" s="9"/>
      <c r="D1357" s="9">
        <v>336</v>
      </c>
      <c r="E1357" s="10" t="s">
        <v>2685</v>
      </c>
      <c r="F1357" s="9">
        <v>37</v>
      </c>
    </row>
    <row r="1358" spans="1:6" ht="16.5" thickTop="1" thickBot="1" x14ac:dyDescent="0.3">
      <c r="A1358" s="8" t="s">
        <v>2686</v>
      </c>
      <c r="B1358" s="10" t="s">
        <v>2687</v>
      </c>
      <c r="C1358" s="9" t="s">
        <v>2688</v>
      </c>
      <c r="D1358" s="9">
        <v>131</v>
      </c>
      <c r="E1358" s="10"/>
      <c r="F1358" s="9"/>
    </row>
    <row r="1359" spans="1:6" ht="16.5" thickTop="1" thickBot="1" x14ac:dyDescent="0.3">
      <c r="A1359" s="8" t="s">
        <v>2689</v>
      </c>
      <c r="B1359" s="10"/>
      <c r="C1359" s="9"/>
      <c r="D1359" s="9">
        <v>3</v>
      </c>
      <c r="E1359" s="10" t="s">
        <v>2690</v>
      </c>
      <c r="F1359" s="9">
        <v>1</v>
      </c>
    </row>
    <row r="1360" spans="1:6" ht="16.5" thickTop="1" thickBot="1" x14ac:dyDescent="0.3">
      <c r="A1360" s="8" t="s">
        <v>2691</v>
      </c>
      <c r="B1360" s="10"/>
      <c r="C1360" s="9"/>
      <c r="D1360" s="9">
        <v>5</v>
      </c>
      <c r="E1360" s="10" t="s">
        <v>964</v>
      </c>
      <c r="F1360" s="9">
        <v>1</v>
      </c>
    </row>
    <row r="1361" spans="1:6" ht="16.5" thickTop="1" thickBot="1" x14ac:dyDescent="0.3">
      <c r="A1361" s="8" t="s">
        <v>2692</v>
      </c>
      <c r="B1361" s="10"/>
      <c r="C1361" s="9"/>
      <c r="D1361" s="9">
        <v>18</v>
      </c>
      <c r="E1361" s="10" t="s">
        <v>2693</v>
      </c>
      <c r="F1361" s="9">
        <v>1</v>
      </c>
    </row>
    <row r="1362" spans="1:6" ht="16.5" thickTop="1" thickBot="1" x14ac:dyDescent="0.3">
      <c r="A1362" s="8" t="s">
        <v>2694</v>
      </c>
      <c r="B1362" s="10"/>
      <c r="C1362" s="9"/>
      <c r="D1362" s="9">
        <v>59</v>
      </c>
      <c r="E1362" s="10"/>
      <c r="F1362" s="9"/>
    </row>
    <row r="1363" spans="1:6" ht="16.5" thickTop="1" thickBot="1" x14ac:dyDescent="0.3">
      <c r="A1363" s="8" t="s">
        <v>2695</v>
      </c>
      <c r="B1363" s="10"/>
      <c r="C1363" s="9"/>
      <c r="D1363" s="9">
        <v>60</v>
      </c>
      <c r="E1363" s="10"/>
      <c r="F1363" s="9"/>
    </row>
    <row r="1364" spans="1:6" ht="16.5" thickTop="1" thickBot="1" x14ac:dyDescent="0.3">
      <c r="A1364" s="8" t="s">
        <v>2696</v>
      </c>
      <c r="B1364" s="10"/>
      <c r="C1364" s="9"/>
      <c r="D1364" s="9">
        <v>178</v>
      </c>
      <c r="E1364" s="10"/>
      <c r="F1364" s="9"/>
    </row>
    <row r="1365" spans="1:6" ht="16.5" thickTop="1" thickBot="1" x14ac:dyDescent="0.3">
      <c r="A1365" s="8" t="s">
        <v>2697</v>
      </c>
      <c r="B1365" s="10"/>
      <c r="C1365" s="9"/>
      <c r="D1365" s="9">
        <v>15</v>
      </c>
      <c r="E1365" s="10" t="s">
        <v>2105</v>
      </c>
      <c r="F1365" s="9">
        <v>1</v>
      </c>
    </row>
    <row r="1366" spans="1:6" ht="16.5" thickTop="1" thickBot="1" x14ac:dyDescent="0.3">
      <c r="A1366" s="8" t="s">
        <v>2698</v>
      </c>
      <c r="B1366" s="10"/>
      <c r="C1366" s="9"/>
      <c r="D1366" s="9">
        <v>10</v>
      </c>
      <c r="E1366" s="10" t="s">
        <v>2105</v>
      </c>
      <c r="F1366" s="9">
        <v>1</v>
      </c>
    </row>
    <row r="1367" spans="1:6" ht="16.5" thickTop="1" thickBot="1" x14ac:dyDescent="0.3">
      <c r="A1367" s="8" t="s">
        <v>2699</v>
      </c>
      <c r="B1367" s="10"/>
      <c r="C1367" s="9"/>
      <c r="D1367" s="9">
        <v>30</v>
      </c>
      <c r="E1367" s="10" t="s">
        <v>2700</v>
      </c>
      <c r="F1367" s="9">
        <v>1</v>
      </c>
    </row>
    <row r="1368" spans="1:6" ht="16.5" thickTop="1" thickBot="1" x14ac:dyDescent="0.3">
      <c r="A1368" s="8" t="s">
        <v>2701</v>
      </c>
      <c r="B1368" s="10" t="s">
        <v>2702</v>
      </c>
      <c r="C1368" s="9" t="s">
        <v>2703</v>
      </c>
      <c r="D1368" s="9">
        <v>577</v>
      </c>
      <c r="E1368" s="10"/>
      <c r="F1368" s="9"/>
    </row>
    <row r="1369" spans="1:6" ht="16.5" thickTop="1" thickBot="1" x14ac:dyDescent="0.3">
      <c r="A1369" s="8" t="s">
        <v>2704</v>
      </c>
      <c r="B1369" s="10" t="s">
        <v>2705</v>
      </c>
      <c r="C1369" s="9" t="s">
        <v>2706</v>
      </c>
      <c r="D1369" s="9">
        <v>128</v>
      </c>
      <c r="E1369" s="10"/>
      <c r="F1369" s="9"/>
    </row>
    <row r="1370" spans="1:6" ht="16.5" thickTop="1" thickBot="1" x14ac:dyDescent="0.3">
      <c r="A1370" s="8" t="s">
        <v>2707</v>
      </c>
      <c r="B1370" s="10" t="s">
        <v>1449</v>
      </c>
      <c r="C1370" s="9" t="s">
        <v>2636</v>
      </c>
      <c r="D1370" s="9">
        <v>129</v>
      </c>
      <c r="E1370" s="10" t="s">
        <v>2708</v>
      </c>
      <c r="F1370" s="9">
        <v>18</v>
      </c>
    </row>
    <row r="1371" spans="1:6" ht="16.5" thickTop="1" thickBot="1" x14ac:dyDescent="0.3">
      <c r="A1371" s="8" t="s">
        <v>2709</v>
      </c>
      <c r="B1371" s="10" t="s">
        <v>2710</v>
      </c>
      <c r="C1371" s="9" t="s">
        <v>2711</v>
      </c>
      <c r="D1371" s="9">
        <v>73</v>
      </c>
      <c r="E1371" s="10"/>
      <c r="F1371" s="9"/>
    </row>
    <row r="1372" spans="1:6" ht="16.5" thickTop="1" thickBot="1" x14ac:dyDescent="0.3">
      <c r="A1372" s="8" t="s">
        <v>2712</v>
      </c>
      <c r="B1372" s="10" t="s">
        <v>2713</v>
      </c>
      <c r="C1372" s="9" t="s">
        <v>2714</v>
      </c>
      <c r="D1372" s="9">
        <v>135</v>
      </c>
      <c r="E1372" s="10"/>
      <c r="F1372" s="9"/>
    </row>
    <row r="1373" spans="1:6" ht="16.5" thickTop="1" thickBot="1" x14ac:dyDescent="0.3">
      <c r="A1373" s="8" t="s">
        <v>2715</v>
      </c>
      <c r="B1373" s="10"/>
      <c r="C1373" s="9"/>
      <c r="D1373" s="9"/>
      <c r="E1373" s="10"/>
      <c r="F1373" s="9"/>
    </row>
    <row r="1374" spans="1:6" ht="16.5" thickTop="1" thickBot="1" x14ac:dyDescent="0.3">
      <c r="A1374" s="8" t="s">
        <v>2716</v>
      </c>
      <c r="B1374" s="10" t="s">
        <v>2105</v>
      </c>
      <c r="C1374" s="9" t="s">
        <v>2106</v>
      </c>
      <c r="D1374" s="9">
        <v>143</v>
      </c>
      <c r="E1374" s="10"/>
      <c r="F1374" s="9"/>
    </row>
    <row r="1375" spans="1:6" ht="16.5" thickTop="1" thickBot="1" x14ac:dyDescent="0.3">
      <c r="A1375" s="8" t="s">
        <v>2717</v>
      </c>
      <c r="B1375" s="10"/>
      <c r="C1375" s="9"/>
      <c r="D1375" s="9">
        <v>2</v>
      </c>
      <c r="E1375" s="10" t="s">
        <v>1879</v>
      </c>
      <c r="F1375" s="9">
        <v>1</v>
      </c>
    </row>
    <row r="1376" spans="1:6" ht="16.5" thickTop="1" thickBot="1" x14ac:dyDescent="0.3">
      <c r="A1376" s="8" t="s">
        <v>2718</v>
      </c>
      <c r="B1376" s="10"/>
      <c r="C1376" s="9"/>
      <c r="D1376" s="9">
        <v>8</v>
      </c>
      <c r="E1376" s="10" t="s">
        <v>2719</v>
      </c>
      <c r="F1376" s="9">
        <v>1</v>
      </c>
    </row>
    <row r="1377" spans="1:6" ht="16.5" thickTop="1" thickBot="1" x14ac:dyDescent="0.3">
      <c r="A1377" s="8" t="s">
        <v>2720</v>
      </c>
      <c r="B1377" s="10"/>
      <c r="C1377" s="9"/>
      <c r="D1377" s="9">
        <v>209</v>
      </c>
      <c r="E1377" s="10"/>
      <c r="F1377" s="9"/>
    </row>
    <row r="1378" spans="1:6" ht="16.5" thickTop="1" thickBot="1" x14ac:dyDescent="0.3">
      <c r="A1378" s="8" t="s">
        <v>2721</v>
      </c>
      <c r="B1378" s="10"/>
      <c r="C1378" s="9"/>
      <c r="D1378" s="9">
        <v>10</v>
      </c>
      <c r="E1378" s="10" t="s">
        <v>2722</v>
      </c>
      <c r="F1378" s="9">
        <v>1</v>
      </c>
    </row>
    <row r="1379" spans="1:6" ht="16.5" thickTop="1" thickBot="1" x14ac:dyDescent="0.3">
      <c r="A1379" s="8" t="s">
        <v>2723</v>
      </c>
      <c r="B1379" s="10"/>
      <c r="C1379" s="9"/>
      <c r="D1379" s="9"/>
      <c r="E1379" s="10"/>
      <c r="F1379" s="9"/>
    </row>
    <row r="1380" spans="1:6" ht="16.5" thickTop="1" thickBot="1" x14ac:dyDescent="0.3">
      <c r="A1380" s="8" t="s">
        <v>2724</v>
      </c>
      <c r="B1380" s="10"/>
      <c r="C1380" s="9"/>
      <c r="D1380" s="9">
        <v>2</v>
      </c>
      <c r="E1380" s="10" t="s">
        <v>826</v>
      </c>
      <c r="F1380" s="9">
        <v>2</v>
      </c>
    </row>
    <row r="1381" spans="1:6" ht="16.5" thickTop="1" thickBot="1" x14ac:dyDescent="0.3">
      <c r="A1381" s="8" t="s">
        <v>2725</v>
      </c>
      <c r="B1381" s="10"/>
      <c r="C1381" s="9"/>
      <c r="D1381" s="9">
        <v>1</v>
      </c>
      <c r="E1381" s="10" t="s">
        <v>2726</v>
      </c>
      <c r="F1381" s="9">
        <v>1</v>
      </c>
    </row>
    <row r="1382" spans="1:6" ht="16.5" thickTop="1" thickBot="1" x14ac:dyDescent="0.3">
      <c r="A1382" s="8" t="s">
        <v>2727</v>
      </c>
      <c r="B1382" s="10"/>
      <c r="C1382" s="9"/>
      <c r="D1382" s="9">
        <v>2</v>
      </c>
      <c r="E1382" s="10" t="s">
        <v>2728</v>
      </c>
      <c r="F1382" s="9">
        <v>1</v>
      </c>
    </row>
    <row r="1383" spans="1:6" ht="16.5" thickTop="1" thickBot="1" x14ac:dyDescent="0.3">
      <c r="A1383" s="8" t="s">
        <v>2729</v>
      </c>
      <c r="B1383" s="10"/>
      <c r="C1383" s="9"/>
      <c r="D1383" s="9">
        <v>5</v>
      </c>
      <c r="E1383" s="10" t="s">
        <v>2730</v>
      </c>
      <c r="F1383" s="9">
        <v>1</v>
      </c>
    </row>
    <row r="1384" spans="1:6" ht="16.5" thickTop="1" thickBot="1" x14ac:dyDescent="0.3">
      <c r="A1384" s="8" t="s">
        <v>2731</v>
      </c>
      <c r="B1384" s="10"/>
      <c r="C1384" s="9"/>
      <c r="D1384" s="9">
        <v>115</v>
      </c>
      <c r="E1384" s="10"/>
      <c r="F1384" s="9"/>
    </row>
    <row r="1385" spans="1:6" ht="16.5" thickTop="1" thickBot="1" x14ac:dyDescent="0.3">
      <c r="A1385" s="8" t="s">
        <v>2732</v>
      </c>
      <c r="B1385" s="10"/>
      <c r="C1385" s="9"/>
      <c r="D1385" s="9">
        <v>2</v>
      </c>
      <c r="E1385" s="10" t="s">
        <v>826</v>
      </c>
      <c r="F1385" s="9">
        <v>1</v>
      </c>
    </row>
    <row r="1386" spans="1:6" ht="16.5" thickTop="1" thickBot="1" x14ac:dyDescent="0.3">
      <c r="A1386" s="8" t="s">
        <v>2733</v>
      </c>
      <c r="B1386" s="10" t="s">
        <v>2734</v>
      </c>
      <c r="C1386" s="9" t="s">
        <v>2735</v>
      </c>
      <c r="D1386" s="9">
        <v>19</v>
      </c>
      <c r="E1386" s="10"/>
      <c r="F1386" s="9"/>
    </row>
    <row r="1387" spans="1:6" ht="16.5" thickTop="1" thickBot="1" x14ac:dyDescent="0.3">
      <c r="A1387" s="8" t="s">
        <v>2736</v>
      </c>
      <c r="B1387" s="10" t="s">
        <v>2734</v>
      </c>
      <c r="C1387" s="9" t="s">
        <v>2735</v>
      </c>
      <c r="D1387" s="9">
        <v>215</v>
      </c>
      <c r="E1387" s="10"/>
      <c r="F1387" s="9"/>
    </row>
    <row r="1388" spans="1:6" ht="16.5" thickTop="1" thickBot="1" x14ac:dyDescent="0.3">
      <c r="A1388" s="8" t="s">
        <v>2737</v>
      </c>
      <c r="B1388" s="10" t="s">
        <v>2738</v>
      </c>
      <c r="C1388" s="9" t="s">
        <v>2739</v>
      </c>
      <c r="D1388" s="9">
        <v>250</v>
      </c>
      <c r="E1388" s="10"/>
      <c r="F1388" s="9"/>
    </row>
    <row r="1389" spans="1:6" ht="16.5" thickTop="1" thickBot="1" x14ac:dyDescent="0.3">
      <c r="A1389" s="8" t="s">
        <v>2740</v>
      </c>
      <c r="B1389" s="10"/>
      <c r="C1389" s="9"/>
      <c r="D1389" s="9">
        <v>3</v>
      </c>
      <c r="E1389" s="10" t="s">
        <v>2741</v>
      </c>
      <c r="F1389" s="9">
        <v>1</v>
      </c>
    </row>
    <row r="1390" spans="1:6" ht="16.5" thickTop="1" thickBot="1" x14ac:dyDescent="0.3">
      <c r="A1390" s="8" t="s">
        <v>2742</v>
      </c>
      <c r="B1390" s="10"/>
      <c r="C1390" s="9"/>
      <c r="D1390" s="9">
        <v>67</v>
      </c>
      <c r="E1390" s="10"/>
      <c r="F1390" s="9"/>
    </row>
    <row r="1391" spans="1:6" ht="16.5" thickTop="1" thickBot="1" x14ac:dyDescent="0.3">
      <c r="A1391" s="8" t="s">
        <v>2743</v>
      </c>
      <c r="B1391" s="10"/>
      <c r="C1391" s="9"/>
      <c r="D1391" s="9">
        <v>1</v>
      </c>
      <c r="E1391" s="10"/>
      <c r="F1391" s="9"/>
    </row>
    <row r="1392" spans="1:6" ht="16.5" thickTop="1" thickBot="1" x14ac:dyDescent="0.3">
      <c r="A1392" s="8" t="s">
        <v>2744</v>
      </c>
      <c r="B1392" s="10"/>
      <c r="C1392" s="9"/>
      <c r="D1392" s="9">
        <v>9</v>
      </c>
      <c r="E1392" s="10" t="s">
        <v>987</v>
      </c>
      <c r="F1392" s="9">
        <v>1</v>
      </c>
    </row>
    <row r="1393" spans="1:6" ht="16.5" thickTop="1" thickBot="1" x14ac:dyDescent="0.3">
      <c r="A1393" s="8" t="s">
        <v>2745</v>
      </c>
      <c r="B1393" s="10"/>
      <c r="C1393" s="9"/>
      <c r="D1393" s="9">
        <v>2</v>
      </c>
      <c r="E1393" s="10" t="s">
        <v>2746</v>
      </c>
      <c r="F1393" s="9">
        <v>1</v>
      </c>
    </row>
    <row r="1394" spans="1:6" ht="16.5" thickTop="1" thickBot="1" x14ac:dyDescent="0.3">
      <c r="A1394" s="8" t="s">
        <v>2747</v>
      </c>
      <c r="B1394" s="10"/>
      <c r="C1394" s="9"/>
      <c r="D1394" s="9">
        <v>2</v>
      </c>
      <c r="E1394" s="10" t="s">
        <v>2748</v>
      </c>
      <c r="F1394" s="9">
        <v>1</v>
      </c>
    </row>
    <row r="1395" spans="1:6" ht="16.5" thickTop="1" thickBot="1" x14ac:dyDescent="0.3">
      <c r="A1395" s="8" t="s">
        <v>2749</v>
      </c>
      <c r="B1395" s="10"/>
      <c r="C1395" s="9"/>
      <c r="D1395" s="9"/>
      <c r="E1395" s="10"/>
      <c r="F1395" s="9"/>
    </row>
    <row r="1396" spans="1:6" ht="16.5" thickTop="1" thickBot="1" x14ac:dyDescent="0.3">
      <c r="A1396" s="8" t="s">
        <v>2750</v>
      </c>
      <c r="B1396" s="10"/>
      <c r="C1396" s="9"/>
      <c r="D1396" s="9">
        <v>8</v>
      </c>
      <c r="E1396" s="10" t="s">
        <v>2751</v>
      </c>
      <c r="F1396" s="9">
        <v>1</v>
      </c>
    </row>
    <row r="1397" spans="1:6" ht="16.5" thickTop="1" thickBot="1" x14ac:dyDescent="0.3">
      <c r="A1397" s="8" t="s">
        <v>2752</v>
      </c>
      <c r="B1397" s="10"/>
      <c r="C1397" s="9"/>
      <c r="D1397" s="9">
        <v>30</v>
      </c>
      <c r="E1397" s="10"/>
      <c r="F1397" s="9"/>
    </row>
    <row r="1398" spans="1:6" ht="16.5" thickTop="1" thickBot="1" x14ac:dyDescent="0.3">
      <c r="A1398" s="8" t="s">
        <v>2753</v>
      </c>
      <c r="B1398" s="10"/>
      <c r="C1398" s="9"/>
      <c r="D1398" s="9">
        <v>3</v>
      </c>
      <c r="E1398" s="10" t="s">
        <v>2754</v>
      </c>
      <c r="F1398" s="9">
        <v>1</v>
      </c>
    </row>
    <row r="1399" spans="1:6" ht="16.5" thickTop="1" thickBot="1" x14ac:dyDescent="0.3">
      <c r="A1399" s="8" t="s">
        <v>2755</v>
      </c>
      <c r="B1399" s="10"/>
      <c r="C1399" s="9"/>
      <c r="D1399" s="9"/>
      <c r="E1399" s="10"/>
      <c r="F1399" s="9"/>
    </row>
    <row r="1400" spans="1:6" ht="16.5" thickTop="1" thickBot="1" x14ac:dyDescent="0.3">
      <c r="A1400" s="8" t="s">
        <v>2756</v>
      </c>
      <c r="B1400" s="10"/>
      <c r="C1400" s="9"/>
      <c r="D1400" s="9">
        <v>2</v>
      </c>
      <c r="E1400" s="10" t="s">
        <v>2564</v>
      </c>
      <c r="F1400" s="9">
        <v>1</v>
      </c>
    </row>
    <row r="1401" spans="1:6" ht="16.5" thickTop="1" thickBot="1" x14ac:dyDescent="0.3">
      <c r="A1401" s="8" t="s">
        <v>2757</v>
      </c>
      <c r="B1401" s="10"/>
      <c r="C1401" s="9"/>
      <c r="D1401" s="9">
        <v>3</v>
      </c>
      <c r="E1401" s="10" t="s">
        <v>642</v>
      </c>
      <c r="F1401" s="9">
        <v>1</v>
      </c>
    </row>
    <row r="1402" spans="1:6" ht="16.5" thickTop="1" thickBot="1" x14ac:dyDescent="0.3">
      <c r="A1402" s="8" t="s">
        <v>2758</v>
      </c>
      <c r="B1402" s="10"/>
      <c r="C1402" s="9"/>
      <c r="D1402" s="9">
        <v>3</v>
      </c>
      <c r="E1402" s="10" t="s">
        <v>2759</v>
      </c>
      <c r="F1402" s="9">
        <v>1</v>
      </c>
    </row>
    <row r="1403" spans="1:6" ht="16.5" thickTop="1" thickBot="1" x14ac:dyDescent="0.3">
      <c r="A1403" s="8" t="s">
        <v>2760</v>
      </c>
      <c r="B1403" s="10"/>
      <c r="C1403" s="9"/>
      <c r="D1403" s="9">
        <v>5</v>
      </c>
      <c r="E1403" s="10"/>
      <c r="F1403" s="9"/>
    </row>
    <row r="1404" spans="1:6" ht="16.5" thickTop="1" thickBot="1" x14ac:dyDescent="0.3">
      <c r="A1404" s="8" t="s">
        <v>2761</v>
      </c>
      <c r="B1404" s="10"/>
      <c r="C1404" s="9"/>
      <c r="D1404" s="9">
        <v>4</v>
      </c>
      <c r="E1404" s="10"/>
      <c r="F1404" s="9"/>
    </row>
    <row r="1405" spans="1:6" ht="16.5" thickTop="1" thickBot="1" x14ac:dyDescent="0.3">
      <c r="A1405" s="8" t="s">
        <v>2762</v>
      </c>
      <c r="B1405" s="10" t="s">
        <v>2763</v>
      </c>
      <c r="C1405" s="9" t="s">
        <v>2764</v>
      </c>
      <c r="D1405" s="9">
        <v>145</v>
      </c>
      <c r="E1405" s="10"/>
      <c r="F1405" s="9"/>
    </row>
    <row r="1406" spans="1:6" ht="16.5" thickTop="1" thickBot="1" x14ac:dyDescent="0.3">
      <c r="A1406" s="8" t="s">
        <v>2765</v>
      </c>
      <c r="B1406" s="10" t="s">
        <v>2766</v>
      </c>
      <c r="C1406" s="9" t="s">
        <v>2767</v>
      </c>
      <c r="D1406" s="9">
        <v>493</v>
      </c>
      <c r="E1406" s="10"/>
      <c r="F1406" s="9"/>
    </row>
    <row r="1407" spans="1:6" ht="16.5" thickTop="1" thickBot="1" x14ac:dyDescent="0.3">
      <c r="A1407" s="8" t="s">
        <v>2768</v>
      </c>
      <c r="B1407" s="10" t="s">
        <v>2769</v>
      </c>
      <c r="C1407" s="9" t="s">
        <v>2770</v>
      </c>
      <c r="D1407" s="9">
        <v>268</v>
      </c>
      <c r="E1407" s="10"/>
      <c r="F1407" s="9"/>
    </row>
    <row r="1408" spans="1:6" ht="16.5" thickTop="1" thickBot="1" x14ac:dyDescent="0.3">
      <c r="A1408" s="8" t="s">
        <v>2771</v>
      </c>
      <c r="B1408" s="10" t="s">
        <v>2772</v>
      </c>
      <c r="C1408" s="9" t="s">
        <v>2773</v>
      </c>
      <c r="D1408" s="9">
        <v>436</v>
      </c>
      <c r="E1408" s="10"/>
      <c r="F1408" s="9"/>
    </row>
    <row r="1409" spans="1:6" ht="16.5" thickTop="1" thickBot="1" x14ac:dyDescent="0.3">
      <c r="A1409" s="8" t="s">
        <v>2774</v>
      </c>
      <c r="B1409" s="10" t="s">
        <v>2775</v>
      </c>
      <c r="C1409" s="9" t="s">
        <v>2776</v>
      </c>
      <c r="D1409" s="9">
        <v>708</v>
      </c>
      <c r="E1409" s="10"/>
      <c r="F1409" s="9"/>
    </row>
    <row r="1410" spans="1:6" ht="16.5" thickTop="1" thickBot="1" x14ac:dyDescent="0.3">
      <c r="A1410" s="8" t="s">
        <v>2777</v>
      </c>
      <c r="B1410" s="10" t="s">
        <v>2778</v>
      </c>
      <c r="C1410" s="9" t="s">
        <v>2779</v>
      </c>
      <c r="D1410" s="9">
        <v>298</v>
      </c>
      <c r="E1410" s="10"/>
      <c r="F1410" s="9"/>
    </row>
    <row r="1411" spans="1:6" ht="24" thickTop="1" thickBot="1" x14ac:dyDescent="0.3">
      <c r="A1411" s="8" t="s">
        <v>2780</v>
      </c>
      <c r="B1411" s="10" t="s">
        <v>1577</v>
      </c>
      <c r="C1411" s="9" t="s">
        <v>2781</v>
      </c>
      <c r="D1411" s="9">
        <v>455</v>
      </c>
      <c r="E1411" s="10"/>
      <c r="F1411" s="9"/>
    </row>
    <row r="1412" spans="1:6" ht="16.5" thickTop="1" thickBot="1" x14ac:dyDescent="0.3">
      <c r="A1412" s="8" t="s">
        <v>2782</v>
      </c>
      <c r="B1412" s="10"/>
      <c r="C1412" s="9"/>
      <c r="D1412" s="9">
        <v>6</v>
      </c>
      <c r="E1412" s="10" t="s">
        <v>2783</v>
      </c>
      <c r="F1412" s="9">
        <v>1</v>
      </c>
    </row>
    <row r="1413" spans="1:6" ht="16.5" thickTop="1" thickBot="1" x14ac:dyDescent="0.3">
      <c r="A1413" s="8" t="s">
        <v>2784</v>
      </c>
      <c r="B1413" s="10"/>
      <c r="C1413" s="9"/>
      <c r="D1413" s="9">
        <v>2</v>
      </c>
      <c r="E1413" s="10" t="s">
        <v>934</v>
      </c>
      <c r="F1413" s="9">
        <v>1</v>
      </c>
    </row>
    <row r="1414" spans="1:6" ht="16.5" thickTop="1" thickBot="1" x14ac:dyDescent="0.3">
      <c r="A1414" s="8" t="s">
        <v>2785</v>
      </c>
      <c r="B1414" s="10"/>
      <c r="C1414" s="9"/>
      <c r="D1414" s="9">
        <v>3</v>
      </c>
      <c r="E1414" s="10" t="s">
        <v>2786</v>
      </c>
      <c r="F1414" s="9">
        <v>1</v>
      </c>
    </row>
    <row r="1415" spans="1:6" ht="16.5" thickTop="1" thickBot="1" x14ac:dyDescent="0.3">
      <c r="A1415" s="8" t="s">
        <v>2787</v>
      </c>
      <c r="B1415" s="10"/>
      <c r="C1415" s="9"/>
      <c r="D1415" s="9"/>
      <c r="E1415" s="10"/>
      <c r="F1415" s="9"/>
    </row>
    <row r="1416" spans="1:6" ht="16.5" thickTop="1" thickBot="1" x14ac:dyDescent="0.3">
      <c r="A1416" s="8" t="s">
        <v>2788</v>
      </c>
      <c r="B1416" s="10"/>
      <c r="C1416" s="9"/>
      <c r="D1416" s="9">
        <v>139</v>
      </c>
      <c r="E1416" s="10"/>
      <c r="F1416" s="9"/>
    </row>
    <row r="1417" spans="1:6" ht="16.5" thickTop="1" thickBot="1" x14ac:dyDescent="0.3">
      <c r="A1417" s="8" t="s">
        <v>2789</v>
      </c>
      <c r="B1417" s="10" t="s">
        <v>619</v>
      </c>
      <c r="C1417" s="9" t="s">
        <v>620</v>
      </c>
      <c r="D1417" s="9">
        <v>307</v>
      </c>
      <c r="E1417" s="10"/>
      <c r="F1417" s="9"/>
    </row>
    <row r="1418" spans="1:6" ht="24" thickTop="1" thickBot="1" x14ac:dyDescent="0.3">
      <c r="A1418" s="8" t="s">
        <v>2790</v>
      </c>
      <c r="B1418" s="10" t="s">
        <v>611</v>
      </c>
      <c r="C1418" s="9" t="s">
        <v>612</v>
      </c>
      <c r="D1418" s="9">
        <v>265</v>
      </c>
      <c r="E1418" s="10"/>
      <c r="F1418" s="9"/>
    </row>
    <row r="1419" spans="1:6" ht="16.5" thickTop="1" thickBot="1" x14ac:dyDescent="0.3">
      <c r="A1419" s="8" t="s">
        <v>2791</v>
      </c>
      <c r="B1419" s="10" t="s">
        <v>2792</v>
      </c>
      <c r="C1419" s="9" t="s">
        <v>2793</v>
      </c>
      <c r="D1419" s="9">
        <v>715</v>
      </c>
      <c r="E1419" s="10"/>
      <c r="F1419" s="9"/>
    </row>
    <row r="1420" spans="1:6" ht="16.5" thickTop="1" thickBot="1" x14ac:dyDescent="0.3">
      <c r="A1420" s="8" t="s">
        <v>2794</v>
      </c>
      <c r="B1420" s="10"/>
      <c r="C1420" s="9"/>
      <c r="D1420" s="9">
        <v>83</v>
      </c>
      <c r="E1420" s="10" t="s">
        <v>1413</v>
      </c>
      <c r="F1420" s="9">
        <v>68</v>
      </c>
    </row>
    <row r="1421" spans="1:6" ht="16.5" thickTop="1" thickBot="1" x14ac:dyDescent="0.3">
      <c r="A1421" s="8" t="s">
        <v>2795</v>
      </c>
      <c r="B1421" s="10" t="s">
        <v>2796</v>
      </c>
      <c r="C1421" s="9" t="s">
        <v>2797</v>
      </c>
      <c r="D1421" s="9">
        <v>18</v>
      </c>
      <c r="E1421" s="10"/>
      <c r="F1421" s="9"/>
    </row>
    <row r="1422" spans="1:6" ht="16.5" thickTop="1" thickBot="1" x14ac:dyDescent="0.3">
      <c r="A1422" s="8" t="s">
        <v>2798</v>
      </c>
      <c r="B1422" s="10"/>
      <c r="C1422" s="9"/>
      <c r="D1422" s="9"/>
      <c r="E1422" s="10"/>
      <c r="F1422" s="9"/>
    </row>
    <row r="1423" spans="1:6" ht="16.5" thickTop="1" thickBot="1" x14ac:dyDescent="0.3">
      <c r="A1423" s="8" t="s">
        <v>2799</v>
      </c>
      <c r="B1423" s="10"/>
      <c r="C1423" s="9"/>
      <c r="D1423" s="9">
        <v>130</v>
      </c>
      <c r="E1423" s="10"/>
      <c r="F1423" s="9"/>
    </row>
    <row r="1424" spans="1:6" ht="16.5" thickTop="1" thickBot="1" x14ac:dyDescent="0.3">
      <c r="A1424" s="8" t="s">
        <v>2800</v>
      </c>
      <c r="B1424" s="10" t="s">
        <v>2801</v>
      </c>
      <c r="C1424" s="9" t="s">
        <v>2802</v>
      </c>
      <c r="D1424" s="9">
        <v>116</v>
      </c>
      <c r="E1424" s="10"/>
      <c r="F1424" s="9"/>
    </row>
    <row r="1425" spans="1:6" ht="16.5" thickTop="1" thickBot="1" x14ac:dyDescent="0.3">
      <c r="A1425" s="8" t="s">
        <v>2803</v>
      </c>
      <c r="B1425" s="10" t="s">
        <v>2804</v>
      </c>
      <c r="C1425" s="9" t="s">
        <v>2805</v>
      </c>
      <c r="D1425" s="9">
        <v>336</v>
      </c>
      <c r="E1425" s="10"/>
      <c r="F1425" s="9"/>
    </row>
    <row r="1426" spans="1:6" ht="16.5" thickTop="1" thickBot="1" x14ac:dyDescent="0.3">
      <c r="A1426" s="8" t="s">
        <v>2806</v>
      </c>
      <c r="B1426" s="10" t="s">
        <v>2807</v>
      </c>
      <c r="C1426" s="9" t="s">
        <v>2808</v>
      </c>
      <c r="D1426" s="9">
        <v>281</v>
      </c>
      <c r="E1426" s="10"/>
      <c r="F1426" s="9"/>
    </row>
    <row r="1427" spans="1:6" ht="24" thickTop="1" thickBot="1" x14ac:dyDescent="0.3">
      <c r="A1427" s="8" t="s">
        <v>2809</v>
      </c>
      <c r="B1427" s="10" t="s">
        <v>2810</v>
      </c>
      <c r="C1427" s="9" t="s">
        <v>2811</v>
      </c>
      <c r="D1427" s="9">
        <v>161</v>
      </c>
      <c r="E1427" s="10"/>
      <c r="F1427" s="9"/>
    </row>
    <row r="1428" spans="1:6" ht="24" thickTop="1" thickBot="1" x14ac:dyDescent="0.3">
      <c r="A1428" s="8" t="s">
        <v>2812</v>
      </c>
      <c r="B1428" s="10" t="s">
        <v>616</v>
      </c>
      <c r="C1428" s="9" t="s">
        <v>617</v>
      </c>
      <c r="D1428" s="9">
        <v>187</v>
      </c>
      <c r="E1428" s="10"/>
      <c r="F1428" s="9"/>
    </row>
    <row r="1429" spans="1:6" ht="24" thickTop="1" thickBot="1" x14ac:dyDescent="0.3">
      <c r="A1429" s="8" t="s">
        <v>2813</v>
      </c>
      <c r="B1429" s="10" t="s">
        <v>2814</v>
      </c>
      <c r="C1429" s="9" t="s">
        <v>2815</v>
      </c>
      <c r="D1429" s="9">
        <v>411</v>
      </c>
      <c r="E1429" s="10"/>
      <c r="F1429" s="9"/>
    </row>
    <row r="1430" spans="1:6" ht="16.5" thickTop="1" thickBot="1" x14ac:dyDescent="0.3">
      <c r="A1430" s="8" t="s">
        <v>2816</v>
      </c>
      <c r="B1430" s="10"/>
      <c r="C1430" s="9"/>
      <c r="D1430" s="9">
        <v>2</v>
      </c>
      <c r="E1430" s="10" t="s">
        <v>2817</v>
      </c>
      <c r="F1430" s="9">
        <v>1</v>
      </c>
    </row>
    <row r="1431" spans="1:6" ht="16.5" thickTop="1" thickBot="1" x14ac:dyDescent="0.3">
      <c r="A1431" s="8" t="s">
        <v>2818</v>
      </c>
      <c r="B1431" s="10"/>
      <c r="C1431" s="9"/>
      <c r="D1431" s="9">
        <v>2</v>
      </c>
      <c r="E1431" s="10" t="s">
        <v>2819</v>
      </c>
      <c r="F1431" s="9">
        <v>1</v>
      </c>
    </row>
    <row r="1432" spans="1:6" ht="16.5" thickTop="1" thickBot="1" x14ac:dyDescent="0.3">
      <c r="A1432" s="8" t="s">
        <v>2820</v>
      </c>
      <c r="B1432" s="10" t="s">
        <v>1511</v>
      </c>
      <c r="C1432" s="9" t="s">
        <v>2821</v>
      </c>
      <c r="D1432" s="9">
        <v>526</v>
      </c>
      <c r="E1432" s="10"/>
      <c r="F1432" s="9"/>
    </row>
    <row r="1433" spans="1:6" ht="16.5" thickTop="1" thickBot="1" x14ac:dyDescent="0.3">
      <c r="A1433" s="8" t="s">
        <v>2822</v>
      </c>
      <c r="B1433" s="10" t="s">
        <v>2823</v>
      </c>
      <c r="C1433" s="9" t="s">
        <v>2824</v>
      </c>
      <c r="D1433" s="9">
        <v>133</v>
      </c>
      <c r="E1433" s="10"/>
      <c r="F1433" s="9"/>
    </row>
    <row r="1434" spans="1:6" ht="16.5" thickTop="1" thickBot="1" x14ac:dyDescent="0.3">
      <c r="A1434" s="8" t="s">
        <v>2825</v>
      </c>
      <c r="B1434" s="10" t="s">
        <v>2826</v>
      </c>
      <c r="C1434" s="9" t="s">
        <v>2827</v>
      </c>
      <c r="D1434" s="9">
        <v>622</v>
      </c>
      <c r="E1434" s="10"/>
      <c r="F1434" s="9"/>
    </row>
    <row r="1435" spans="1:6" ht="24" thickTop="1" thickBot="1" x14ac:dyDescent="0.3">
      <c r="A1435" s="8" t="s">
        <v>2828</v>
      </c>
      <c r="B1435" s="10" t="s">
        <v>2810</v>
      </c>
      <c r="C1435" s="9" t="s">
        <v>2811</v>
      </c>
      <c r="D1435" s="9">
        <v>145</v>
      </c>
      <c r="E1435" s="10"/>
      <c r="F1435" s="9"/>
    </row>
    <row r="1436" spans="1:6" ht="16.5" thickTop="1" thickBot="1" x14ac:dyDescent="0.3">
      <c r="A1436" s="8" t="s">
        <v>2829</v>
      </c>
      <c r="B1436" s="10" t="s">
        <v>2830</v>
      </c>
      <c r="C1436" s="9" t="s">
        <v>2831</v>
      </c>
      <c r="D1436" s="9">
        <v>142</v>
      </c>
      <c r="E1436" s="10"/>
      <c r="F1436" s="9"/>
    </row>
    <row r="1437" spans="1:6" ht="16.5" thickTop="1" thickBot="1" x14ac:dyDescent="0.3">
      <c r="A1437" s="8" t="s">
        <v>2832</v>
      </c>
      <c r="B1437" s="10"/>
      <c r="C1437" s="9"/>
      <c r="D1437" s="9">
        <v>73</v>
      </c>
      <c r="E1437" s="10" t="s">
        <v>2833</v>
      </c>
      <c r="F1437" s="9">
        <v>4</v>
      </c>
    </row>
    <row r="1438" spans="1:6" ht="16.5" thickTop="1" thickBot="1" x14ac:dyDescent="0.3">
      <c r="A1438" s="8" t="s">
        <v>2834</v>
      </c>
      <c r="B1438" s="10" t="s">
        <v>1430</v>
      </c>
      <c r="C1438" s="9" t="s">
        <v>1431</v>
      </c>
      <c r="D1438" s="9">
        <v>71</v>
      </c>
      <c r="E1438" s="10"/>
      <c r="F1438" s="9"/>
    </row>
    <row r="1439" spans="1:6" ht="16.5" thickTop="1" thickBot="1" x14ac:dyDescent="0.3">
      <c r="A1439" s="8" t="s">
        <v>2835</v>
      </c>
      <c r="B1439" s="10"/>
      <c r="C1439" s="9"/>
      <c r="D1439" s="9">
        <v>11</v>
      </c>
      <c r="E1439" s="10" t="s">
        <v>1635</v>
      </c>
      <c r="F1439" s="9">
        <v>4</v>
      </c>
    </row>
    <row r="1440" spans="1:6" ht="24" thickTop="1" thickBot="1" x14ac:dyDescent="0.3">
      <c r="A1440" s="8" t="s">
        <v>2836</v>
      </c>
      <c r="B1440" s="10" t="s">
        <v>2837</v>
      </c>
      <c r="C1440" s="9" t="s">
        <v>2838</v>
      </c>
      <c r="D1440" s="9">
        <v>86</v>
      </c>
      <c r="E1440" s="10"/>
      <c r="F1440" s="9"/>
    </row>
    <row r="1441" spans="1:6" ht="16.5" thickTop="1" thickBot="1" x14ac:dyDescent="0.3">
      <c r="A1441" s="8" t="s">
        <v>2839</v>
      </c>
      <c r="B1441" s="10" t="s">
        <v>2840</v>
      </c>
      <c r="C1441" s="9" t="s">
        <v>2841</v>
      </c>
      <c r="D1441" s="9">
        <v>123</v>
      </c>
      <c r="E1441" s="10"/>
      <c r="F1441" s="9"/>
    </row>
    <row r="1442" spans="1:6" ht="16.5" thickTop="1" thickBot="1" x14ac:dyDescent="0.3">
      <c r="A1442" s="8" t="s">
        <v>2842</v>
      </c>
      <c r="B1442" s="10" t="s">
        <v>2532</v>
      </c>
      <c r="C1442" s="9" t="s">
        <v>2533</v>
      </c>
      <c r="D1442" s="9">
        <v>74</v>
      </c>
      <c r="E1442" s="10"/>
      <c r="F1442" s="9"/>
    </row>
    <row r="1443" spans="1:6" ht="16.5" thickTop="1" thickBot="1" x14ac:dyDescent="0.3">
      <c r="A1443" s="8" t="s">
        <v>2843</v>
      </c>
      <c r="B1443" s="10" t="s">
        <v>2844</v>
      </c>
      <c r="C1443" s="9" t="s">
        <v>2845</v>
      </c>
      <c r="D1443" s="9">
        <v>178</v>
      </c>
      <c r="E1443" s="10"/>
      <c r="F1443" s="9"/>
    </row>
    <row r="1444" spans="1:6" ht="16.5" thickTop="1" thickBot="1" x14ac:dyDescent="0.3">
      <c r="A1444" s="8" t="s">
        <v>2846</v>
      </c>
      <c r="B1444" s="10"/>
      <c r="C1444" s="9"/>
      <c r="D1444" s="9">
        <v>7</v>
      </c>
      <c r="E1444" s="10" t="s">
        <v>1384</v>
      </c>
      <c r="F1444" s="9">
        <v>1</v>
      </c>
    </row>
    <row r="1445" spans="1:6" ht="16.5" thickTop="1" thickBot="1" x14ac:dyDescent="0.3">
      <c r="A1445" s="8" t="s">
        <v>2847</v>
      </c>
      <c r="B1445" s="10" t="s">
        <v>2848</v>
      </c>
      <c r="C1445" s="9" t="s">
        <v>2849</v>
      </c>
      <c r="D1445" s="9">
        <v>148</v>
      </c>
      <c r="E1445" s="10"/>
      <c r="F1445" s="9"/>
    </row>
    <row r="1446" spans="1:6" ht="16.5" thickTop="1" thickBot="1" x14ac:dyDescent="0.3">
      <c r="A1446" s="8" t="s">
        <v>2850</v>
      </c>
      <c r="B1446" s="10" t="s">
        <v>2851</v>
      </c>
      <c r="C1446" s="9" t="s">
        <v>2852</v>
      </c>
      <c r="D1446" s="9">
        <v>178</v>
      </c>
      <c r="E1446" s="10"/>
      <c r="F1446" s="9"/>
    </row>
    <row r="1447" spans="1:6" ht="16.5" thickTop="1" thickBot="1" x14ac:dyDescent="0.3">
      <c r="A1447" s="8" t="s">
        <v>2853</v>
      </c>
      <c r="B1447" s="10" t="s">
        <v>2854</v>
      </c>
      <c r="C1447" s="9" t="s">
        <v>2855</v>
      </c>
      <c r="D1447" s="9">
        <v>320</v>
      </c>
      <c r="E1447" s="10"/>
      <c r="F1447" s="9"/>
    </row>
    <row r="1448" spans="1:6" ht="24" thickTop="1" thickBot="1" x14ac:dyDescent="0.3">
      <c r="A1448" s="8" t="s">
        <v>2856</v>
      </c>
      <c r="B1448" s="10" t="s">
        <v>2857</v>
      </c>
      <c r="C1448" s="9" t="s">
        <v>2858</v>
      </c>
      <c r="D1448" s="9">
        <v>316</v>
      </c>
      <c r="E1448" s="10"/>
      <c r="F1448" s="9"/>
    </row>
    <row r="1449" spans="1:6" ht="16.5" thickTop="1" thickBot="1" x14ac:dyDescent="0.3">
      <c r="A1449" s="8" t="s">
        <v>2859</v>
      </c>
      <c r="B1449" s="10" t="s">
        <v>2860</v>
      </c>
      <c r="C1449" s="9" t="s">
        <v>2861</v>
      </c>
      <c r="D1449" s="9">
        <v>13</v>
      </c>
      <c r="E1449" s="10" t="s">
        <v>2862</v>
      </c>
      <c r="F1449" s="9">
        <v>2</v>
      </c>
    </row>
    <row r="1450" spans="1:6" ht="24" thickTop="1" thickBot="1" x14ac:dyDescent="0.3">
      <c r="A1450" s="8" t="s">
        <v>2863</v>
      </c>
      <c r="B1450" s="10" t="s">
        <v>2864</v>
      </c>
      <c r="C1450" s="9" t="s">
        <v>2865</v>
      </c>
      <c r="D1450" s="9">
        <v>306</v>
      </c>
      <c r="E1450" s="10"/>
      <c r="F1450" s="9"/>
    </row>
    <row r="1451" spans="1:6" ht="24" thickTop="1" thickBot="1" x14ac:dyDescent="0.3">
      <c r="A1451" s="8" t="s">
        <v>2866</v>
      </c>
      <c r="B1451" s="10" t="s">
        <v>2867</v>
      </c>
      <c r="C1451" s="9" t="s">
        <v>2868</v>
      </c>
      <c r="D1451" s="9">
        <v>180</v>
      </c>
      <c r="E1451" s="10"/>
      <c r="F1451" s="9"/>
    </row>
    <row r="1452" spans="1:6" ht="16.5" thickTop="1" thickBot="1" x14ac:dyDescent="0.3">
      <c r="A1452" s="8" t="s">
        <v>2869</v>
      </c>
      <c r="B1452" s="10" t="s">
        <v>2870</v>
      </c>
      <c r="C1452" s="9" t="s">
        <v>2871</v>
      </c>
      <c r="D1452" s="9">
        <v>201</v>
      </c>
      <c r="E1452" s="10"/>
      <c r="F1452" s="9"/>
    </row>
    <row r="1453" spans="1:6" ht="24" thickTop="1" thickBot="1" x14ac:dyDescent="0.3">
      <c r="A1453" s="8" t="s">
        <v>2872</v>
      </c>
      <c r="B1453" s="10" t="s">
        <v>2873</v>
      </c>
      <c r="C1453" s="9" t="s">
        <v>2874</v>
      </c>
      <c r="D1453" s="9">
        <v>238</v>
      </c>
      <c r="E1453" s="10"/>
      <c r="F1453" s="9"/>
    </row>
    <row r="1454" spans="1:6" ht="24" thickTop="1" thickBot="1" x14ac:dyDescent="0.3">
      <c r="A1454" s="8" t="s">
        <v>2875</v>
      </c>
      <c r="B1454" s="10" t="s">
        <v>2876</v>
      </c>
      <c r="C1454" s="9" t="s">
        <v>2877</v>
      </c>
      <c r="D1454" s="9">
        <v>242</v>
      </c>
      <c r="E1454" s="10"/>
      <c r="F1454" s="9"/>
    </row>
    <row r="1455" spans="1:6" ht="16.5" thickTop="1" thickBot="1" x14ac:dyDescent="0.3">
      <c r="A1455" s="8" t="s">
        <v>2878</v>
      </c>
      <c r="B1455" s="10" t="s">
        <v>2879</v>
      </c>
      <c r="C1455" s="9" t="s">
        <v>2880</v>
      </c>
      <c r="D1455" s="9">
        <v>119</v>
      </c>
      <c r="E1455" s="10"/>
      <c r="F1455" s="9"/>
    </row>
    <row r="1456" spans="1:6" ht="16.5" thickTop="1" thickBot="1" x14ac:dyDescent="0.3">
      <c r="A1456" s="8" t="s">
        <v>2881</v>
      </c>
      <c r="B1456" s="10" t="s">
        <v>2478</v>
      </c>
      <c r="C1456" s="9" t="s">
        <v>2479</v>
      </c>
      <c r="D1456" s="9">
        <v>689</v>
      </c>
      <c r="E1456" s="10"/>
      <c r="F1456" s="9"/>
    </row>
    <row r="1457" spans="1:6" ht="16.5" thickTop="1" thickBot="1" x14ac:dyDescent="0.3">
      <c r="A1457" s="8" t="s">
        <v>2882</v>
      </c>
      <c r="B1457" s="10" t="s">
        <v>2883</v>
      </c>
      <c r="C1457" s="9" t="s">
        <v>2884</v>
      </c>
      <c r="D1457" s="9">
        <v>312</v>
      </c>
      <c r="E1457" s="10"/>
      <c r="F1457" s="9"/>
    </row>
    <row r="1458" spans="1:6" ht="16.5" thickTop="1" thickBot="1" x14ac:dyDescent="0.3">
      <c r="A1458" s="8" t="s">
        <v>2885</v>
      </c>
      <c r="B1458" s="10"/>
      <c r="C1458" s="9"/>
      <c r="D1458" s="9">
        <v>54</v>
      </c>
      <c r="E1458" s="10"/>
      <c r="F1458" s="9"/>
    </row>
    <row r="1459" spans="1:6" ht="16.5" thickTop="1" thickBot="1" x14ac:dyDescent="0.3">
      <c r="A1459" s="8" t="s">
        <v>2886</v>
      </c>
      <c r="B1459" s="10" t="s">
        <v>2887</v>
      </c>
      <c r="C1459" s="9" t="s">
        <v>2888</v>
      </c>
      <c r="D1459" s="9">
        <v>161</v>
      </c>
      <c r="E1459" s="10"/>
      <c r="F1459" s="9"/>
    </row>
    <row r="1460" spans="1:6" ht="16.5" thickTop="1" thickBot="1" x14ac:dyDescent="0.3">
      <c r="A1460" s="8" t="s">
        <v>2889</v>
      </c>
      <c r="B1460" s="10" t="s">
        <v>2890</v>
      </c>
      <c r="C1460" s="9" t="s">
        <v>2891</v>
      </c>
      <c r="D1460" s="9">
        <v>400</v>
      </c>
      <c r="E1460" s="10"/>
      <c r="F1460" s="9"/>
    </row>
    <row r="1461" spans="1:6" ht="24" thickTop="1" thickBot="1" x14ac:dyDescent="0.3">
      <c r="A1461" s="8" t="s">
        <v>2892</v>
      </c>
      <c r="B1461" s="10" t="s">
        <v>2837</v>
      </c>
      <c r="C1461" s="9" t="s">
        <v>2838</v>
      </c>
      <c r="D1461" s="9">
        <v>149</v>
      </c>
      <c r="E1461" s="10"/>
      <c r="F1461" s="9"/>
    </row>
    <row r="1462" spans="1:6" ht="16.5" thickTop="1" thickBot="1" x14ac:dyDescent="0.3">
      <c r="A1462" s="8" t="s">
        <v>2893</v>
      </c>
      <c r="B1462" s="10" t="s">
        <v>2840</v>
      </c>
      <c r="C1462" s="9" t="s">
        <v>2841</v>
      </c>
      <c r="D1462" s="9">
        <v>245</v>
      </c>
      <c r="E1462" s="10"/>
      <c r="F1462" s="9"/>
    </row>
    <row r="1463" spans="1:6" ht="16.5" thickTop="1" thickBot="1" x14ac:dyDescent="0.3">
      <c r="A1463" s="8" t="s">
        <v>2894</v>
      </c>
      <c r="B1463" s="10" t="s">
        <v>2532</v>
      </c>
      <c r="C1463" s="9" t="s">
        <v>2533</v>
      </c>
      <c r="D1463" s="9">
        <v>185</v>
      </c>
      <c r="E1463" s="10"/>
      <c r="F1463" s="9"/>
    </row>
    <row r="1464" spans="1:6" ht="16.5" thickTop="1" thickBot="1" x14ac:dyDescent="0.3">
      <c r="A1464" s="8" t="s">
        <v>2895</v>
      </c>
      <c r="B1464" s="10" t="s">
        <v>2844</v>
      </c>
      <c r="C1464" s="9" t="s">
        <v>2845</v>
      </c>
      <c r="D1464" s="9">
        <v>233</v>
      </c>
      <c r="E1464" s="10"/>
      <c r="F1464" s="9"/>
    </row>
    <row r="1465" spans="1:6" ht="16.5" thickTop="1" thickBot="1" x14ac:dyDescent="0.3">
      <c r="A1465" s="8" t="s">
        <v>2896</v>
      </c>
      <c r="B1465" s="10"/>
      <c r="C1465" s="9"/>
      <c r="D1465" s="9">
        <v>187</v>
      </c>
      <c r="E1465" s="10"/>
      <c r="F1465" s="9"/>
    </row>
    <row r="1466" spans="1:6" ht="16.5" thickTop="1" thickBot="1" x14ac:dyDescent="0.3">
      <c r="A1466" s="8" t="s">
        <v>2897</v>
      </c>
      <c r="B1466" s="10"/>
      <c r="C1466" s="9"/>
      <c r="D1466" s="9">
        <v>20</v>
      </c>
      <c r="E1466" s="10" t="s">
        <v>2898</v>
      </c>
      <c r="F1466" s="9">
        <v>12</v>
      </c>
    </row>
    <row r="1467" spans="1:6" ht="16.5" thickTop="1" thickBot="1" x14ac:dyDescent="0.3">
      <c r="A1467" s="8" t="s">
        <v>2899</v>
      </c>
      <c r="B1467" s="10" t="s">
        <v>20</v>
      </c>
      <c r="C1467" s="9" t="s">
        <v>21</v>
      </c>
      <c r="D1467" s="9">
        <v>339</v>
      </c>
      <c r="E1467" s="10"/>
      <c r="F1467" s="9"/>
    </row>
    <row r="1468" spans="1:6" ht="16.5" thickTop="1" thickBot="1" x14ac:dyDescent="0.3">
      <c r="A1468" s="8" t="s">
        <v>2900</v>
      </c>
      <c r="B1468" s="10" t="s">
        <v>2901</v>
      </c>
      <c r="C1468" s="9" t="s">
        <v>2902</v>
      </c>
      <c r="D1468" s="9">
        <v>152</v>
      </c>
      <c r="E1468" s="10"/>
      <c r="F1468" s="9"/>
    </row>
    <row r="1469" spans="1:6" ht="16.5" thickTop="1" thickBot="1" x14ac:dyDescent="0.3">
      <c r="A1469" s="8" t="s">
        <v>2903</v>
      </c>
      <c r="B1469" s="10" t="s">
        <v>2904</v>
      </c>
      <c r="C1469" s="9" t="s">
        <v>2905</v>
      </c>
      <c r="D1469" s="9">
        <v>242</v>
      </c>
      <c r="E1469" s="10"/>
      <c r="F1469" s="9"/>
    </row>
    <row r="1470" spans="1:6" ht="16.5" thickTop="1" thickBot="1" x14ac:dyDescent="0.3">
      <c r="A1470" s="8" t="s">
        <v>2906</v>
      </c>
      <c r="B1470" s="10" t="s">
        <v>2907</v>
      </c>
      <c r="C1470" s="9" t="s">
        <v>2908</v>
      </c>
      <c r="D1470" s="9">
        <v>164</v>
      </c>
      <c r="E1470" s="10"/>
      <c r="F1470" s="9"/>
    </row>
    <row r="1471" spans="1:6" ht="16.5" thickTop="1" thickBot="1" x14ac:dyDescent="0.3">
      <c r="A1471" s="8" t="s">
        <v>2909</v>
      </c>
      <c r="B1471" s="10" t="s">
        <v>2514</v>
      </c>
      <c r="C1471" s="9" t="s">
        <v>2515</v>
      </c>
      <c r="D1471" s="9">
        <v>210</v>
      </c>
      <c r="E1471" s="10"/>
      <c r="F1471" s="9"/>
    </row>
    <row r="1472" spans="1:6" ht="16.5" thickTop="1" thickBot="1" x14ac:dyDescent="0.3">
      <c r="A1472" s="8" t="s">
        <v>2910</v>
      </c>
      <c r="B1472" s="10" t="s">
        <v>2514</v>
      </c>
      <c r="C1472" s="9" t="s">
        <v>2515</v>
      </c>
      <c r="D1472" s="9">
        <v>271</v>
      </c>
      <c r="E1472" s="10"/>
      <c r="F1472" s="9"/>
    </row>
    <row r="1473" spans="1:6" ht="16.5" thickTop="1" thickBot="1" x14ac:dyDescent="0.3">
      <c r="A1473" s="8" t="s">
        <v>2911</v>
      </c>
      <c r="B1473" s="10"/>
      <c r="C1473" s="9"/>
      <c r="D1473" s="9">
        <v>55</v>
      </c>
      <c r="E1473" s="10"/>
      <c r="F1473" s="9"/>
    </row>
    <row r="1474" spans="1:6" ht="16.5" thickTop="1" thickBot="1" x14ac:dyDescent="0.3">
      <c r="A1474" s="8" t="s">
        <v>2912</v>
      </c>
      <c r="B1474" s="10" t="s">
        <v>1899</v>
      </c>
      <c r="C1474" s="9" t="s">
        <v>1900</v>
      </c>
      <c r="D1474" s="9">
        <v>364</v>
      </c>
      <c r="E1474" s="10"/>
      <c r="F1474" s="9"/>
    </row>
    <row r="1475" spans="1:6" ht="16.5" thickTop="1" thickBot="1" x14ac:dyDescent="0.3">
      <c r="A1475" s="8" t="s">
        <v>2913</v>
      </c>
      <c r="B1475" s="10" t="s">
        <v>1899</v>
      </c>
      <c r="C1475" s="9" t="s">
        <v>1900</v>
      </c>
      <c r="D1475" s="9">
        <v>210</v>
      </c>
      <c r="E1475" s="10"/>
      <c r="F1475" s="9"/>
    </row>
    <row r="1476" spans="1:6" ht="16.5" thickTop="1" thickBot="1" x14ac:dyDescent="0.3">
      <c r="A1476" s="8" t="s">
        <v>2914</v>
      </c>
      <c r="B1476" s="10"/>
      <c r="C1476" s="9"/>
      <c r="D1476" s="9">
        <v>213</v>
      </c>
      <c r="E1476" s="10" t="s">
        <v>2915</v>
      </c>
      <c r="F1476" s="9">
        <v>61</v>
      </c>
    </row>
    <row r="1477" spans="1:6" ht="16.5" thickTop="1" thickBot="1" x14ac:dyDescent="0.3">
      <c r="A1477" s="8" t="s">
        <v>2916</v>
      </c>
      <c r="B1477" s="10" t="s">
        <v>1899</v>
      </c>
      <c r="C1477" s="9" t="s">
        <v>1900</v>
      </c>
      <c r="D1477" s="9">
        <v>332</v>
      </c>
      <c r="E1477" s="10"/>
      <c r="F1477" s="9"/>
    </row>
    <row r="1478" spans="1:6" ht="16.5" thickTop="1" thickBot="1" x14ac:dyDescent="0.3">
      <c r="A1478" s="8" t="s">
        <v>2917</v>
      </c>
      <c r="B1478" s="10" t="s">
        <v>1899</v>
      </c>
      <c r="C1478" s="9" t="s">
        <v>1900</v>
      </c>
      <c r="D1478" s="9">
        <v>324</v>
      </c>
      <c r="E1478" s="10"/>
      <c r="F1478" s="9"/>
    </row>
    <row r="1479" spans="1:6" ht="16.5" thickTop="1" thickBot="1" x14ac:dyDescent="0.3">
      <c r="A1479" s="8" t="s">
        <v>2918</v>
      </c>
      <c r="B1479" s="10" t="s">
        <v>2919</v>
      </c>
      <c r="C1479" s="9" t="s">
        <v>2920</v>
      </c>
      <c r="D1479" s="9">
        <v>103</v>
      </c>
      <c r="E1479" s="10"/>
      <c r="F1479" s="9"/>
    </row>
    <row r="1480" spans="1:6" ht="16.5" thickTop="1" thickBot="1" x14ac:dyDescent="0.3">
      <c r="A1480" s="8" t="s">
        <v>2921</v>
      </c>
      <c r="B1480" s="10"/>
      <c r="C1480" s="9"/>
      <c r="D1480" s="9">
        <v>119</v>
      </c>
      <c r="E1480" s="10"/>
      <c r="F1480" s="9"/>
    </row>
    <row r="1481" spans="1:6" ht="16.5" thickTop="1" thickBot="1" x14ac:dyDescent="0.3">
      <c r="A1481" s="8" t="s">
        <v>2922</v>
      </c>
      <c r="B1481" s="10" t="s">
        <v>835</v>
      </c>
      <c r="C1481" s="9" t="s">
        <v>2140</v>
      </c>
      <c r="D1481" s="9">
        <v>38</v>
      </c>
      <c r="E1481" s="10" t="s">
        <v>199</v>
      </c>
      <c r="F1481" s="9">
        <v>3</v>
      </c>
    </row>
    <row r="1482" spans="1:6" ht="16.5" thickTop="1" thickBot="1" x14ac:dyDescent="0.3">
      <c r="A1482" s="8" t="s">
        <v>2923</v>
      </c>
      <c r="B1482" s="10"/>
      <c r="C1482" s="9"/>
      <c r="D1482" s="9">
        <v>77</v>
      </c>
      <c r="E1482" s="10"/>
      <c r="F1482" s="9"/>
    </row>
    <row r="1483" spans="1:6" ht="16.5" thickTop="1" thickBot="1" x14ac:dyDescent="0.3">
      <c r="A1483" s="8" t="s">
        <v>2924</v>
      </c>
      <c r="B1483" s="10" t="s">
        <v>2925</v>
      </c>
      <c r="C1483" s="9" t="s">
        <v>2926</v>
      </c>
      <c r="D1483" s="9">
        <v>13</v>
      </c>
      <c r="E1483" s="10"/>
      <c r="F1483" s="9"/>
    </row>
    <row r="1484" spans="1:6" ht="16.5" thickTop="1" thickBot="1" x14ac:dyDescent="0.3">
      <c r="A1484" s="8" t="s">
        <v>2927</v>
      </c>
      <c r="B1484" s="10"/>
      <c r="C1484" s="9"/>
      <c r="D1484" s="9">
        <v>9</v>
      </c>
      <c r="E1484" s="10"/>
      <c r="F1484" s="9"/>
    </row>
    <row r="1485" spans="1:6" ht="24" thickTop="1" thickBot="1" x14ac:dyDescent="0.3">
      <c r="A1485" s="8" t="s">
        <v>2928</v>
      </c>
      <c r="B1485" s="10" t="s">
        <v>2929</v>
      </c>
      <c r="C1485" s="9" t="s">
        <v>2930</v>
      </c>
      <c r="D1485" s="9">
        <v>39</v>
      </c>
      <c r="E1485" s="10"/>
      <c r="F1485" s="9"/>
    </row>
    <row r="1486" spans="1:6" ht="16.5" thickTop="1" thickBot="1" x14ac:dyDescent="0.3">
      <c r="A1486" s="8" t="s">
        <v>2931</v>
      </c>
      <c r="B1486" s="10"/>
      <c r="C1486" s="9" t="s">
        <v>12023</v>
      </c>
      <c r="D1486" s="9"/>
      <c r="E1486" s="10"/>
      <c r="F1486" s="9"/>
    </row>
    <row r="1487" spans="1:6" ht="16.5" thickTop="1" thickBot="1" x14ac:dyDescent="0.3">
      <c r="A1487" s="8" t="s">
        <v>2932</v>
      </c>
      <c r="B1487" s="10" t="s">
        <v>2933</v>
      </c>
      <c r="C1487" s="9" t="s">
        <v>2934</v>
      </c>
      <c r="D1487" s="9">
        <v>40</v>
      </c>
      <c r="E1487" s="10"/>
      <c r="F1487" s="9"/>
    </row>
    <row r="1488" spans="1:6" ht="16.5" thickTop="1" thickBot="1" x14ac:dyDescent="0.3">
      <c r="A1488" s="8" t="s">
        <v>2935</v>
      </c>
      <c r="B1488" s="10" t="s">
        <v>2936</v>
      </c>
      <c r="C1488" s="9" t="s">
        <v>2937</v>
      </c>
      <c r="D1488" s="9">
        <v>239</v>
      </c>
      <c r="E1488" s="10"/>
      <c r="F1488" s="9"/>
    </row>
    <row r="1489" spans="1:6" ht="16.5" thickTop="1" thickBot="1" x14ac:dyDescent="0.3">
      <c r="A1489" s="8" t="s">
        <v>2938</v>
      </c>
      <c r="B1489" s="10"/>
      <c r="C1489" s="9"/>
      <c r="D1489" s="9">
        <v>57</v>
      </c>
      <c r="E1489" s="10"/>
      <c r="F1489" s="9"/>
    </row>
    <row r="1490" spans="1:6" ht="16.5" thickTop="1" thickBot="1" x14ac:dyDescent="0.3">
      <c r="A1490" s="8" t="s">
        <v>2939</v>
      </c>
      <c r="B1490" s="10" t="s">
        <v>1081</v>
      </c>
      <c r="C1490" s="9" t="s">
        <v>1082</v>
      </c>
      <c r="D1490" s="9">
        <v>254</v>
      </c>
      <c r="E1490" s="10"/>
      <c r="F1490" s="9"/>
    </row>
    <row r="1491" spans="1:6" ht="16.5" thickTop="1" thickBot="1" x14ac:dyDescent="0.3">
      <c r="A1491" s="8" t="s">
        <v>2940</v>
      </c>
      <c r="B1491" s="10" t="s">
        <v>79</v>
      </c>
      <c r="C1491" s="9" t="s">
        <v>80</v>
      </c>
      <c r="D1491" s="9">
        <v>35</v>
      </c>
      <c r="E1491" s="10"/>
      <c r="F1491" s="9"/>
    </row>
    <row r="1492" spans="1:6" ht="16.5" thickTop="1" thickBot="1" x14ac:dyDescent="0.3">
      <c r="A1492" s="8" t="s">
        <v>2941</v>
      </c>
      <c r="B1492" s="10" t="s">
        <v>2942</v>
      </c>
      <c r="C1492" s="9" t="s">
        <v>2943</v>
      </c>
      <c r="D1492" s="9">
        <v>197</v>
      </c>
      <c r="E1492" s="10"/>
      <c r="F1492" s="9"/>
    </row>
    <row r="1493" spans="1:6" ht="16.5" thickTop="1" thickBot="1" x14ac:dyDescent="0.3">
      <c r="A1493" s="8" t="s">
        <v>2944</v>
      </c>
      <c r="B1493" s="10"/>
      <c r="C1493" s="9"/>
      <c r="D1493" s="9">
        <v>305</v>
      </c>
      <c r="E1493" s="10"/>
      <c r="F1493" s="9"/>
    </row>
    <row r="1494" spans="1:6" ht="16.5" thickTop="1" thickBot="1" x14ac:dyDescent="0.3">
      <c r="A1494" s="8" t="s">
        <v>2945</v>
      </c>
      <c r="B1494" s="10" t="s">
        <v>2946</v>
      </c>
      <c r="C1494" s="9" t="s">
        <v>2947</v>
      </c>
      <c r="D1494" s="9">
        <v>312</v>
      </c>
      <c r="E1494" s="10"/>
      <c r="F1494" s="9"/>
    </row>
    <row r="1495" spans="1:6" ht="16.5" thickTop="1" thickBot="1" x14ac:dyDescent="0.3">
      <c r="A1495" s="8" t="s">
        <v>2948</v>
      </c>
      <c r="B1495" s="10"/>
      <c r="C1495" s="9"/>
      <c r="D1495" s="9">
        <v>56</v>
      </c>
      <c r="E1495" s="10"/>
      <c r="F1495" s="9"/>
    </row>
    <row r="1496" spans="1:6" ht="16.5" thickTop="1" thickBot="1" x14ac:dyDescent="0.3">
      <c r="A1496" s="8" t="s">
        <v>2949</v>
      </c>
      <c r="B1496" s="10" t="s">
        <v>2950</v>
      </c>
      <c r="C1496" s="9" t="s">
        <v>2951</v>
      </c>
      <c r="D1496" s="9">
        <v>582</v>
      </c>
      <c r="E1496" s="10"/>
      <c r="F1496" s="9"/>
    </row>
    <row r="1497" spans="1:6" ht="16.5" thickTop="1" thickBot="1" x14ac:dyDescent="0.3">
      <c r="A1497" s="8" t="s">
        <v>2952</v>
      </c>
      <c r="B1497" s="10" t="s">
        <v>2953</v>
      </c>
      <c r="C1497" s="9" t="s">
        <v>2954</v>
      </c>
      <c r="D1497" s="9">
        <v>147</v>
      </c>
      <c r="E1497" s="10"/>
      <c r="F1497" s="9"/>
    </row>
    <row r="1498" spans="1:6" ht="16.5" thickTop="1" thickBot="1" x14ac:dyDescent="0.3">
      <c r="A1498" s="8" t="s">
        <v>2955</v>
      </c>
      <c r="B1498" s="10" t="s">
        <v>950</v>
      </c>
      <c r="C1498" s="9" t="s">
        <v>951</v>
      </c>
      <c r="D1498" s="9">
        <v>18</v>
      </c>
      <c r="E1498" s="10"/>
      <c r="F1498" s="9"/>
    </row>
    <row r="1499" spans="1:6" ht="16.5" thickTop="1" thickBot="1" x14ac:dyDescent="0.3">
      <c r="A1499" s="8" t="s">
        <v>2956</v>
      </c>
      <c r="B1499" s="10"/>
      <c r="C1499" s="9"/>
      <c r="D1499" s="9">
        <v>105</v>
      </c>
      <c r="E1499" s="10" t="s">
        <v>2929</v>
      </c>
      <c r="F1499" s="9">
        <v>33</v>
      </c>
    </row>
    <row r="1500" spans="1:6" ht="16.5" thickTop="1" thickBot="1" x14ac:dyDescent="0.3">
      <c r="A1500" s="8" t="s">
        <v>2957</v>
      </c>
      <c r="B1500" s="10" t="s">
        <v>2514</v>
      </c>
      <c r="C1500" s="9" t="s">
        <v>2515</v>
      </c>
      <c r="D1500" s="9">
        <v>135</v>
      </c>
      <c r="E1500" s="10"/>
      <c r="F1500" s="9"/>
    </row>
    <row r="1501" spans="1:6" ht="16.5" thickTop="1" thickBot="1" x14ac:dyDescent="0.3">
      <c r="A1501" s="8" t="s">
        <v>2958</v>
      </c>
      <c r="B1501" s="10" t="s">
        <v>2959</v>
      </c>
      <c r="C1501" s="9" t="s">
        <v>2960</v>
      </c>
      <c r="D1501" s="9">
        <v>169</v>
      </c>
      <c r="E1501" s="10"/>
      <c r="F1501" s="9"/>
    </row>
    <row r="1502" spans="1:6" ht="16.5" thickTop="1" thickBot="1" x14ac:dyDescent="0.3">
      <c r="A1502" s="8" t="s">
        <v>2961</v>
      </c>
      <c r="B1502" s="10" t="s">
        <v>2962</v>
      </c>
      <c r="C1502" s="9" t="s">
        <v>2963</v>
      </c>
      <c r="D1502" s="9">
        <v>495</v>
      </c>
      <c r="E1502" s="10"/>
      <c r="F1502" s="9"/>
    </row>
    <row r="1503" spans="1:6" ht="16.5" thickTop="1" thickBot="1" x14ac:dyDescent="0.3">
      <c r="A1503" s="8" t="s">
        <v>2964</v>
      </c>
      <c r="B1503" s="10" t="s">
        <v>2621</v>
      </c>
      <c r="C1503" s="9" t="s">
        <v>2965</v>
      </c>
      <c r="D1503" s="9">
        <v>284</v>
      </c>
      <c r="E1503" s="10"/>
      <c r="F1503" s="9"/>
    </row>
    <row r="1504" spans="1:6" ht="16.5" thickTop="1" thickBot="1" x14ac:dyDescent="0.3">
      <c r="A1504" s="8" t="s">
        <v>2966</v>
      </c>
      <c r="B1504" s="10" t="s">
        <v>2967</v>
      </c>
      <c r="C1504" s="9" t="s">
        <v>2968</v>
      </c>
      <c r="D1504" s="9">
        <v>434</v>
      </c>
      <c r="E1504" s="10"/>
      <c r="F1504" s="9"/>
    </row>
    <row r="1505" spans="1:6" ht="16.5" thickTop="1" thickBot="1" x14ac:dyDescent="0.3">
      <c r="A1505" s="8" t="s">
        <v>2969</v>
      </c>
      <c r="B1505" s="10" t="s">
        <v>2970</v>
      </c>
      <c r="C1505" s="9" t="s">
        <v>2971</v>
      </c>
      <c r="D1505" s="9">
        <v>134</v>
      </c>
      <c r="E1505" s="10"/>
      <c r="F1505" s="9"/>
    </row>
    <row r="1506" spans="1:6" ht="16.5" thickTop="1" thickBot="1" x14ac:dyDescent="0.3">
      <c r="A1506" s="8" t="s">
        <v>2972</v>
      </c>
      <c r="B1506" s="10"/>
      <c r="C1506" s="9"/>
      <c r="D1506" s="9">
        <v>13</v>
      </c>
      <c r="E1506" s="10" t="s">
        <v>2907</v>
      </c>
      <c r="F1506" s="9">
        <v>1</v>
      </c>
    </row>
    <row r="1507" spans="1:6" ht="16.5" thickTop="1" thickBot="1" x14ac:dyDescent="0.3">
      <c r="A1507" s="8" t="s">
        <v>2973</v>
      </c>
      <c r="B1507" s="10"/>
      <c r="C1507" s="9"/>
      <c r="D1507" s="9"/>
      <c r="E1507" s="10"/>
      <c r="F1507" s="9"/>
    </row>
    <row r="1508" spans="1:6" ht="16.5" thickTop="1" thickBot="1" x14ac:dyDescent="0.3">
      <c r="A1508" s="8" t="s">
        <v>2974</v>
      </c>
      <c r="B1508" s="10"/>
      <c r="C1508" s="9"/>
      <c r="D1508" s="9">
        <v>60</v>
      </c>
      <c r="E1508" s="10"/>
      <c r="F1508" s="9"/>
    </row>
    <row r="1509" spans="1:6" ht="16.5" thickTop="1" thickBot="1" x14ac:dyDescent="0.3">
      <c r="A1509" s="8" t="s">
        <v>2975</v>
      </c>
      <c r="B1509" s="10" t="s">
        <v>2728</v>
      </c>
      <c r="C1509" s="9" t="s">
        <v>2976</v>
      </c>
      <c r="D1509" s="9">
        <v>181</v>
      </c>
      <c r="E1509" s="10"/>
      <c r="F1509" s="9"/>
    </row>
    <row r="1510" spans="1:6" ht="16.5" thickTop="1" thickBot="1" x14ac:dyDescent="0.3">
      <c r="A1510" s="8" t="s">
        <v>2977</v>
      </c>
      <c r="B1510" s="10"/>
      <c r="C1510" s="9"/>
      <c r="D1510" s="9">
        <v>307</v>
      </c>
      <c r="E1510" s="10"/>
      <c r="F1510" s="9"/>
    </row>
    <row r="1511" spans="1:6" ht="16.5" thickTop="1" thickBot="1" x14ac:dyDescent="0.3">
      <c r="A1511" s="8" t="s">
        <v>2978</v>
      </c>
      <c r="B1511" s="10"/>
      <c r="C1511" s="9"/>
      <c r="D1511" s="9">
        <v>218</v>
      </c>
      <c r="E1511" s="10"/>
      <c r="F1511" s="9"/>
    </row>
    <row r="1512" spans="1:6" ht="16.5" thickTop="1" thickBot="1" x14ac:dyDescent="0.3">
      <c r="A1512" s="8" t="s">
        <v>2979</v>
      </c>
      <c r="B1512" s="10"/>
      <c r="C1512" s="9"/>
      <c r="D1512" s="9">
        <v>138</v>
      </c>
      <c r="E1512" s="10"/>
      <c r="F1512" s="9"/>
    </row>
    <row r="1513" spans="1:6" ht="16.5" thickTop="1" thickBot="1" x14ac:dyDescent="0.3">
      <c r="A1513" s="8" t="s">
        <v>2980</v>
      </c>
      <c r="B1513" s="10"/>
      <c r="C1513" s="9"/>
      <c r="D1513" s="9">
        <v>6</v>
      </c>
      <c r="E1513" s="10" t="s">
        <v>2981</v>
      </c>
      <c r="F1513" s="9">
        <v>3</v>
      </c>
    </row>
    <row r="1514" spans="1:6" ht="16.5" thickTop="1" thickBot="1" x14ac:dyDescent="0.3">
      <c r="A1514" s="8" t="s">
        <v>2982</v>
      </c>
      <c r="B1514" s="10"/>
      <c r="C1514" s="9"/>
      <c r="D1514" s="9">
        <v>2</v>
      </c>
      <c r="E1514" s="10" t="s">
        <v>2983</v>
      </c>
      <c r="F1514" s="9">
        <v>2</v>
      </c>
    </row>
    <row r="1515" spans="1:6" ht="24" thickTop="1" thickBot="1" x14ac:dyDescent="0.3">
      <c r="A1515" s="8" t="s">
        <v>2984</v>
      </c>
      <c r="B1515" s="10" t="s">
        <v>2985</v>
      </c>
      <c r="C1515" s="9" t="s">
        <v>2986</v>
      </c>
      <c r="D1515" s="9">
        <v>214</v>
      </c>
      <c r="E1515" s="10"/>
      <c r="F1515" s="9"/>
    </row>
    <row r="1516" spans="1:6" ht="16.5" thickTop="1" thickBot="1" x14ac:dyDescent="0.3">
      <c r="A1516" s="8" t="s">
        <v>2987</v>
      </c>
      <c r="B1516" s="10" t="s">
        <v>2942</v>
      </c>
      <c r="C1516" s="9" t="s">
        <v>2943</v>
      </c>
      <c r="D1516" s="9">
        <v>177</v>
      </c>
      <c r="E1516" s="10"/>
      <c r="F1516" s="9"/>
    </row>
    <row r="1517" spans="1:6" ht="24" thickTop="1" thickBot="1" x14ac:dyDescent="0.3">
      <c r="A1517" s="8" t="s">
        <v>2988</v>
      </c>
      <c r="B1517" s="10" t="s">
        <v>2989</v>
      </c>
      <c r="C1517" s="9" t="s">
        <v>2990</v>
      </c>
      <c r="D1517" s="9">
        <v>419</v>
      </c>
      <c r="E1517" s="10"/>
      <c r="F1517" s="9"/>
    </row>
    <row r="1518" spans="1:6" ht="16.5" thickTop="1" thickBot="1" x14ac:dyDescent="0.3">
      <c r="A1518" s="8" t="s">
        <v>2991</v>
      </c>
      <c r="B1518" s="10"/>
      <c r="C1518" s="9"/>
      <c r="D1518" s="9">
        <v>64</v>
      </c>
      <c r="E1518" s="10"/>
      <c r="F1518" s="9"/>
    </row>
    <row r="1519" spans="1:6" ht="16.5" thickTop="1" thickBot="1" x14ac:dyDescent="0.3">
      <c r="A1519" s="8" t="s">
        <v>2992</v>
      </c>
      <c r="B1519" s="10" t="s">
        <v>2993</v>
      </c>
      <c r="C1519" s="9" t="s">
        <v>2994</v>
      </c>
      <c r="D1519" s="9">
        <v>175</v>
      </c>
      <c r="E1519" s="10"/>
      <c r="F1519" s="9"/>
    </row>
    <row r="1520" spans="1:6" ht="16.5" thickTop="1" thickBot="1" x14ac:dyDescent="0.3">
      <c r="A1520" s="8" t="s">
        <v>2995</v>
      </c>
      <c r="B1520" s="10"/>
      <c r="C1520" s="9"/>
      <c r="D1520" s="9">
        <v>116</v>
      </c>
      <c r="E1520" s="10"/>
      <c r="F1520" s="9"/>
    </row>
    <row r="1521" spans="1:6" ht="16.5" thickTop="1" thickBot="1" x14ac:dyDescent="0.3">
      <c r="A1521" s="8" t="s">
        <v>2996</v>
      </c>
      <c r="B1521" s="10"/>
      <c r="C1521" s="9"/>
      <c r="D1521" s="9">
        <v>105</v>
      </c>
      <c r="E1521" s="10"/>
      <c r="F1521" s="9"/>
    </row>
    <row r="1522" spans="1:6" ht="16.5" thickTop="1" thickBot="1" x14ac:dyDescent="0.3">
      <c r="A1522" s="8" t="s">
        <v>2997</v>
      </c>
      <c r="B1522" s="10" t="s">
        <v>2998</v>
      </c>
      <c r="C1522" s="9" t="s">
        <v>2999</v>
      </c>
      <c r="D1522" s="9">
        <v>332</v>
      </c>
      <c r="E1522" s="10"/>
      <c r="F1522" s="9"/>
    </row>
    <row r="1523" spans="1:6" ht="16.5" thickTop="1" thickBot="1" x14ac:dyDescent="0.3">
      <c r="A1523" s="8" t="s">
        <v>3000</v>
      </c>
      <c r="B1523" s="10" t="s">
        <v>3001</v>
      </c>
      <c r="C1523" s="9" t="s">
        <v>3002</v>
      </c>
      <c r="D1523" s="9">
        <v>480</v>
      </c>
      <c r="E1523" s="10"/>
      <c r="F1523" s="9"/>
    </row>
    <row r="1524" spans="1:6" ht="16.5" thickTop="1" thickBot="1" x14ac:dyDescent="0.3">
      <c r="A1524" s="8" t="s">
        <v>3003</v>
      </c>
      <c r="B1524" s="10"/>
      <c r="C1524" s="9"/>
      <c r="D1524" s="9">
        <v>112</v>
      </c>
      <c r="E1524" s="10"/>
      <c r="F1524" s="9"/>
    </row>
    <row r="1525" spans="1:6" ht="16.5" thickTop="1" thickBot="1" x14ac:dyDescent="0.3">
      <c r="A1525" s="8" t="s">
        <v>3004</v>
      </c>
      <c r="B1525" s="10"/>
      <c r="C1525" s="9"/>
      <c r="D1525" s="9">
        <v>188</v>
      </c>
      <c r="E1525" s="10"/>
      <c r="F1525" s="9"/>
    </row>
    <row r="1526" spans="1:6" ht="16.5" thickTop="1" thickBot="1" x14ac:dyDescent="0.3">
      <c r="A1526" s="8" t="s">
        <v>3005</v>
      </c>
      <c r="B1526" s="10" t="s">
        <v>3006</v>
      </c>
      <c r="C1526" s="9" t="s">
        <v>3007</v>
      </c>
      <c r="D1526" s="9">
        <v>241</v>
      </c>
      <c r="E1526" s="10"/>
      <c r="F1526" s="9"/>
    </row>
    <row r="1527" spans="1:6" ht="16.5" thickTop="1" thickBot="1" x14ac:dyDescent="0.3">
      <c r="A1527" s="8" t="s">
        <v>3008</v>
      </c>
      <c r="B1527" s="10"/>
      <c r="C1527" s="9"/>
      <c r="D1527" s="9">
        <v>43</v>
      </c>
      <c r="E1527" s="10" t="s">
        <v>3009</v>
      </c>
      <c r="F1527" s="9">
        <v>36</v>
      </c>
    </row>
    <row r="1528" spans="1:6" ht="24" thickTop="1" thickBot="1" x14ac:dyDescent="0.3">
      <c r="A1528" s="8" t="s">
        <v>3010</v>
      </c>
      <c r="B1528" s="10" t="s">
        <v>636</v>
      </c>
      <c r="C1528" s="9" t="s">
        <v>3011</v>
      </c>
      <c r="D1528" s="9">
        <v>57</v>
      </c>
      <c r="E1528" s="10"/>
      <c r="F1528" s="9"/>
    </row>
    <row r="1529" spans="1:6" ht="16.5" thickTop="1" thickBot="1" x14ac:dyDescent="0.3">
      <c r="A1529" s="8" t="s">
        <v>3012</v>
      </c>
      <c r="B1529" s="10" t="s">
        <v>3013</v>
      </c>
      <c r="C1529" s="9" t="s">
        <v>3014</v>
      </c>
      <c r="D1529" s="9">
        <v>231</v>
      </c>
      <c r="E1529" s="10"/>
      <c r="F1529" s="9"/>
    </row>
    <row r="1530" spans="1:6" ht="24" thickTop="1" thickBot="1" x14ac:dyDescent="0.3">
      <c r="A1530" s="8" t="s">
        <v>3015</v>
      </c>
      <c r="B1530" s="10" t="s">
        <v>3016</v>
      </c>
      <c r="C1530" s="9" t="s">
        <v>3017</v>
      </c>
      <c r="D1530" s="9">
        <v>377</v>
      </c>
      <c r="E1530" s="10"/>
      <c r="F1530" s="9"/>
    </row>
    <row r="1531" spans="1:6" ht="24" thickTop="1" thickBot="1" x14ac:dyDescent="0.3">
      <c r="A1531" s="8" t="s">
        <v>3018</v>
      </c>
      <c r="B1531" s="10" t="s">
        <v>1953</v>
      </c>
      <c r="C1531" s="9" t="s">
        <v>3019</v>
      </c>
      <c r="D1531" s="9">
        <v>269</v>
      </c>
      <c r="E1531" s="10"/>
      <c r="F1531" s="9"/>
    </row>
    <row r="1532" spans="1:6" ht="16.5" thickTop="1" thickBot="1" x14ac:dyDescent="0.3">
      <c r="A1532" s="8" t="s">
        <v>3020</v>
      </c>
      <c r="B1532" s="10" t="s">
        <v>3021</v>
      </c>
      <c r="C1532" s="9" t="s">
        <v>3022</v>
      </c>
      <c r="D1532" s="9">
        <v>80</v>
      </c>
      <c r="E1532" s="10"/>
      <c r="F1532" s="9"/>
    </row>
    <row r="1533" spans="1:6" ht="16.5" thickTop="1" thickBot="1" x14ac:dyDescent="0.3">
      <c r="A1533" s="8" t="s">
        <v>3023</v>
      </c>
      <c r="B1533" s="10"/>
      <c r="C1533" s="9"/>
      <c r="D1533" s="9">
        <v>188</v>
      </c>
      <c r="E1533" s="10"/>
      <c r="F1533" s="9"/>
    </row>
    <row r="1534" spans="1:6" ht="16.5" thickTop="1" thickBot="1" x14ac:dyDescent="0.3">
      <c r="A1534" s="8" t="s">
        <v>3024</v>
      </c>
      <c r="B1534" s="10" t="s">
        <v>2474</v>
      </c>
      <c r="C1534" s="9" t="s">
        <v>3025</v>
      </c>
      <c r="D1534" s="9">
        <v>357</v>
      </c>
      <c r="E1534" s="10"/>
      <c r="F1534" s="9"/>
    </row>
    <row r="1535" spans="1:6" ht="16.5" thickTop="1" thickBot="1" x14ac:dyDescent="0.3">
      <c r="A1535" s="8" t="s">
        <v>3026</v>
      </c>
      <c r="B1535" s="10"/>
      <c r="C1535" s="9"/>
      <c r="D1535" s="9">
        <v>106</v>
      </c>
      <c r="E1535" s="10"/>
      <c r="F1535" s="9"/>
    </row>
    <row r="1536" spans="1:6" ht="16.5" thickTop="1" thickBot="1" x14ac:dyDescent="0.3">
      <c r="A1536" s="8" t="s">
        <v>3027</v>
      </c>
      <c r="B1536" s="10" t="s">
        <v>3028</v>
      </c>
      <c r="C1536" s="9" t="s">
        <v>3029</v>
      </c>
      <c r="D1536" s="9">
        <v>554</v>
      </c>
      <c r="E1536" s="10"/>
      <c r="F1536" s="9"/>
    </row>
    <row r="1537" spans="1:6" ht="16.5" thickTop="1" thickBot="1" x14ac:dyDescent="0.3">
      <c r="A1537" s="8" t="s">
        <v>3030</v>
      </c>
      <c r="B1537" s="10" t="s">
        <v>3031</v>
      </c>
      <c r="C1537" s="9" t="s">
        <v>3032</v>
      </c>
      <c r="D1537" s="9">
        <v>174</v>
      </c>
      <c r="E1537" s="10"/>
      <c r="F1537" s="9"/>
    </row>
    <row r="1538" spans="1:6" ht="16.5" thickTop="1" thickBot="1" x14ac:dyDescent="0.3">
      <c r="A1538" s="8" t="s">
        <v>3033</v>
      </c>
      <c r="B1538" s="10" t="s">
        <v>642</v>
      </c>
      <c r="C1538" s="9" t="s">
        <v>3034</v>
      </c>
      <c r="D1538" s="9">
        <v>115</v>
      </c>
      <c r="E1538" s="10"/>
      <c r="F1538" s="9"/>
    </row>
    <row r="1539" spans="1:6" ht="16.5" thickTop="1" thickBot="1" x14ac:dyDescent="0.3">
      <c r="A1539" s="8" t="s">
        <v>3035</v>
      </c>
      <c r="B1539" s="10" t="s">
        <v>3036</v>
      </c>
      <c r="C1539" s="9" t="s">
        <v>3037</v>
      </c>
      <c r="D1539" s="9">
        <v>539</v>
      </c>
      <c r="E1539" s="10"/>
      <c r="F1539" s="9"/>
    </row>
    <row r="1540" spans="1:6" ht="16.5" thickTop="1" thickBot="1" x14ac:dyDescent="0.3">
      <c r="A1540" s="8" t="s">
        <v>3038</v>
      </c>
      <c r="B1540" s="10" t="s">
        <v>3039</v>
      </c>
      <c r="C1540" s="9" t="s">
        <v>3040</v>
      </c>
      <c r="D1540" s="9">
        <v>95</v>
      </c>
      <c r="E1540" s="10"/>
      <c r="F1540" s="9"/>
    </row>
    <row r="1541" spans="1:6" ht="16.5" thickTop="1" thickBot="1" x14ac:dyDescent="0.3">
      <c r="A1541" s="8" t="s">
        <v>3041</v>
      </c>
      <c r="B1541" s="10" t="s">
        <v>3042</v>
      </c>
      <c r="C1541" s="9" t="s">
        <v>3043</v>
      </c>
      <c r="D1541" s="9">
        <v>558</v>
      </c>
      <c r="E1541" s="10"/>
      <c r="F1541" s="9"/>
    </row>
    <row r="1542" spans="1:6" ht="16.5" thickTop="1" thickBot="1" x14ac:dyDescent="0.3">
      <c r="A1542" s="8" t="s">
        <v>3044</v>
      </c>
      <c r="B1542" s="10" t="s">
        <v>2318</v>
      </c>
      <c r="C1542" s="9" t="s">
        <v>3045</v>
      </c>
      <c r="D1542" s="9">
        <v>151</v>
      </c>
      <c r="E1542" s="10"/>
      <c r="F1542" s="9"/>
    </row>
    <row r="1543" spans="1:6" ht="16.5" thickTop="1" thickBot="1" x14ac:dyDescent="0.3">
      <c r="A1543" s="8" t="s">
        <v>3046</v>
      </c>
      <c r="B1543" s="10"/>
      <c r="C1543" s="9"/>
      <c r="D1543" s="9">
        <v>2</v>
      </c>
      <c r="E1543" s="10" t="s">
        <v>2837</v>
      </c>
      <c r="F1543" s="9">
        <v>1</v>
      </c>
    </row>
    <row r="1544" spans="1:6" ht="16.5" thickTop="1" thickBot="1" x14ac:dyDescent="0.3">
      <c r="A1544" s="8" t="s">
        <v>3047</v>
      </c>
      <c r="B1544" s="10" t="s">
        <v>3048</v>
      </c>
      <c r="C1544" s="9" t="s">
        <v>3049</v>
      </c>
      <c r="D1544" s="9">
        <v>128</v>
      </c>
      <c r="E1544" s="10"/>
      <c r="F1544" s="9"/>
    </row>
    <row r="1545" spans="1:6" ht="16.5" thickTop="1" thickBot="1" x14ac:dyDescent="0.3">
      <c r="A1545" s="8" t="s">
        <v>3050</v>
      </c>
      <c r="B1545" s="10" t="s">
        <v>3051</v>
      </c>
      <c r="C1545" s="9" t="s">
        <v>3052</v>
      </c>
      <c r="D1545" s="9">
        <v>136</v>
      </c>
      <c r="E1545" s="10"/>
      <c r="F1545" s="9"/>
    </row>
    <row r="1546" spans="1:6" ht="16.5" thickTop="1" thickBot="1" x14ac:dyDescent="0.3">
      <c r="A1546" s="8" t="s">
        <v>3053</v>
      </c>
      <c r="B1546" s="10" t="s">
        <v>3054</v>
      </c>
      <c r="C1546" s="9" t="s">
        <v>3055</v>
      </c>
      <c r="D1546" s="9">
        <v>714</v>
      </c>
      <c r="E1546" s="10"/>
      <c r="F1546" s="9"/>
    </row>
    <row r="1547" spans="1:6" ht="16.5" thickTop="1" thickBot="1" x14ac:dyDescent="0.3">
      <c r="A1547" s="8" t="s">
        <v>3056</v>
      </c>
      <c r="B1547" s="10"/>
      <c r="C1547" s="9"/>
      <c r="D1547" s="9"/>
      <c r="E1547" s="10"/>
      <c r="F1547" s="9"/>
    </row>
    <row r="1548" spans="1:6" ht="16.5" thickTop="1" thickBot="1" x14ac:dyDescent="0.3">
      <c r="A1548" s="8" t="s">
        <v>3057</v>
      </c>
      <c r="B1548" s="10"/>
      <c r="C1548" s="9"/>
      <c r="D1548" s="9">
        <v>16</v>
      </c>
      <c r="E1548" s="10" t="s">
        <v>792</v>
      </c>
      <c r="F1548" s="9">
        <v>1</v>
      </c>
    </row>
    <row r="1549" spans="1:6" ht="16.5" thickTop="1" thickBot="1" x14ac:dyDescent="0.3">
      <c r="A1549" s="8" t="s">
        <v>3058</v>
      </c>
      <c r="B1549" s="10" t="s">
        <v>3059</v>
      </c>
      <c r="C1549" s="9" t="s">
        <v>3060</v>
      </c>
      <c r="D1549" s="9">
        <v>10</v>
      </c>
      <c r="E1549" s="10"/>
      <c r="F1549" s="9"/>
    </row>
    <row r="1550" spans="1:6" ht="16.5" thickTop="1" thickBot="1" x14ac:dyDescent="0.3">
      <c r="A1550" s="8" t="s">
        <v>3061</v>
      </c>
      <c r="B1550" s="10"/>
      <c r="C1550" s="9"/>
      <c r="D1550" s="9">
        <v>115</v>
      </c>
      <c r="E1550" s="10"/>
      <c r="F1550" s="9"/>
    </row>
    <row r="1551" spans="1:6" ht="16.5" thickTop="1" thickBot="1" x14ac:dyDescent="0.3">
      <c r="A1551" s="8" t="s">
        <v>3062</v>
      </c>
      <c r="B1551" s="10" t="s">
        <v>3063</v>
      </c>
      <c r="C1551" s="9" t="s">
        <v>68</v>
      </c>
      <c r="D1551" s="9">
        <v>115</v>
      </c>
      <c r="E1551" s="10"/>
      <c r="F1551" s="9"/>
    </row>
    <row r="1552" spans="1:6" ht="16.5" thickTop="1" thickBot="1" x14ac:dyDescent="0.3">
      <c r="A1552" s="8" t="s">
        <v>3064</v>
      </c>
      <c r="B1552" s="10" t="s">
        <v>3065</v>
      </c>
      <c r="C1552" s="9" t="s">
        <v>3066</v>
      </c>
      <c r="D1552" s="9">
        <v>174</v>
      </c>
      <c r="E1552" s="10"/>
      <c r="F1552" s="9"/>
    </row>
    <row r="1553" spans="1:6" ht="24" thickTop="1" thickBot="1" x14ac:dyDescent="0.3">
      <c r="A1553" s="8" t="s">
        <v>3067</v>
      </c>
      <c r="B1553" s="10" t="s">
        <v>3068</v>
      </c>
      <c r="C1553" s="9" t="s">
        <v>3069</v>
      </c>
      <c r="D1553" s="9">
        <v>166</v>
      </c>
      <c r="E1553" s="10"/>
      <c r="F1553" s="9"/>
    </row>
    <row r="1554" spans="1:6" ht="16.5" thickTop="1" thickBot="1" x14ac:dyDescent="0.3">
      <c r="A1554" s="8" t="s">
        <v>3070</v>
      </c>
      <c r="B1554" s="10" t="s">
        <v>3071</v>
      </c>
      <c r="C1554" s="9" t="s">
        <v>3072</v>
      </c>
      <c r="D1554" s="9">
        <v>223</v>
      </c>
      <c r="E1554" s="10"/>
      <c r="F1554" s="9"/>
    </row>
    <row r="1555" spans="1:6" ht="16.5" thickTop="1" thickBot="1" x14ac:dyDescent="0.3">
      <c r="A1555" s="8" t="s">
        <v>3073</v>
      </c>
      <c r="B1555" s="10"/>
      <c r="C1555" s="9"/>
      <c r="D1555" s="9">
        <v>10</v>
      </c>
      <c r="E1555" s="10" t="s">
        <v>3074</v>
      </c>
      <c r="F1555" s="9">
        <v>1</v>
      </c>
    </row>
    <row r="1556" spans="1:6" ht="24" thickTop="1" thickBot="1" x14ac:dyDescent="0.3">
      <c r="A1556" s="8" t="s">
        <v>3075</v>
      </c>
      <c r="B1556" s="10" t="s">
        <v>3076</v>
      </c>
      <c r="C1556" s="9" t="s">
        <v>3077</v>
      </c>
      <c r="D1556" s="9">
        <v>378</v>
      </c>
      <c r="E1556" s="10"/>
      <c r="F1556" s="9"/>
    </row>
    <row r="1557" spans="1:6" ht="24" thickTop="1" thickBot="1" x14ac:dyDescent="0.3">
      <c r="A1557" s="8" t="s">
        <v>3078</v>
      </c>
      <c r="B1557" s="10" t="s">
        <v>3079</v>
      </c>
      <c r="C1557" s="9" t="s">
        <v>3080</v>
      </c>
      <c r="D1557" s="9">
        <v>151</v>
      </c>
      <c r="E1557" s="10"/>
      <c r="F1557" s="9"/>
    </row>
    <row r="1558" spans="1:6" ht="16.5" thickTop="1" thickBot="1" x14ac:dyDescent="0.3">
      <c r="A1558" s="8" t="s">
        <v>3081</v>
      </c>
      <c r="B1558" s="10"/>
      <c r="C1558" s="9"/>
      <c r="D1558" s="9">
        <v>27</v>
      </c>
      <c r="E1558" s="10"/>
      <c r="F1558" s="9"/>
    </row>
    <row r="1559" spans="1:6" ht="16.5" thickTop="1" thickBot="1" x14ac:dyDescent="0.3">
      <c r="A1559" s="8" t="s">
        <v>3082</v>
      </c>
      <c r="B1559" s="10"/>
      <c r="C1559" s="9"/>
      <c r="D1559" s="9"/>
      <c r="E1559" s="10"/>
      <c r="F1559" s="9"/>
    </row>
    <row r="1560" spans="1:6" ht="16.5" thickTop="1" thickBot="1" x14ac:dyDescent="0.3">
      <c r="A1560" s="8" t="s">
        <v>3083</v>
      </c>
      <c r="B1560" s="10"/>
      <c r="C1560" s="9"/>
      <c r="D1560" s="9">
        <v>6</v>
      </c>
      <c r="E1560" s="10" t="s">
        <v>3084</v>
      </c>
      <c r="F1560" s="9">
        <v>1</v>
      </c>
    </row>
    <row r="1561" spans="1:6" ht="16.5" thickTop="1" thickBot="1" x14ac:dyDescent="0.3">
      <c r="A1561" s="8" t="s">
        <v>3085</v>
      </c>
      <c r="B1561" s="10" t="s">
        <v>776</v>
      </c>
      <c r="C1561" s="9" t="s">
        <v>777</v>
      </c>
      <c r="D1561" s="9">
        <v>241</v>
      </c>
      <c r="E1561" s="10"/>
      <c r="F1561" s="9"/>
    </row>
    <row r="1562" spans="1:6" ht="16.5" thickTop="1" thickBot="1" x14ac:dyDescent="0.3">
      <c r="A1562" s="8" t="s">
        <v>3086</v>
      </c>
      <c r="B1562" s="10" t="s">
        <v>3087</v>
      </c>
      <c r="C1562" s="9" t="s">
        <v>3088</v>
      </c>
      <c r="D1562" s="9">
        <v>184</v>
      </c>
      <c r="E1562" s="10"/>
      <c r="F1562" s="9"/>
    </row>
    <row r="1563" spans="1:6" ht="16.5" thickTop="1" thickBot="1" x14ac:dyDescent="0.3">
      <c r="A1563" s="8" t="s">
        <v>3089</v>
      </c>
      <c r="B1563" s="10" t="s">
        <v>65</v>
      </c>
      <c r="C1563" s="9" t="s">
        <v>68</v>
      </c>
      <c r="D1563" s="9">
        <v>61</v>
      </c>
      <c r="E1563" s="10"/>
      <c r="F1563" s="9"/>
    </row>
    <row r="1564" spans="1:6" ht="16.5" thickTop="1" thickBot="1" x14ac:dyDescent="0.3">
      <c r="A1564" s="8" t="s">
        <v>3090</v>
      </c>
      <c r="B1564" s="10" t="s">
        <v>3091</v>
      </c>
      <c r="C1564" s="9" t="s">
        <v>3092</v>
      </c>
      <c r="D1564" s="9">
        <v>291</v>
      </c>
      <c r="E1564" s="10"/>
      <c r="F1564" s="9"/>
    </row>
    <row r="1565" spans="1:6" ht="16.5" thickTop="1" thickBot="1" x14ac:dyDescent="0.3">
      <c r="A1565" s="8" t="s">
        <v>3093</v>
      </c>
      <c r="B1565" s="10"/>
      <c r="C1565" s="9"/>
      <c r="D1565" s="9"/>
      <c r="E1565" s="10"/>
      <c r="F1565" s="9"/>
    </row>
    <row r="1566" spans="1:6" ht="16.5" thickTop="1" thickBot="1" x14ac:dyDescent="0.3">
      <c r="A1566" s="8" t="s">
        <v>3094</v>
      </c>
      <c r="B1566" s="10" t="s">
        <v>3095</v>
      </c>
      <c r="C1566" s="9" t="s">
        <v>3096</v>
      </c>
      <c r="D1566" s="9">
        <v>282</v>
      </c>
      <c r="E1566" s="10"/>
      <c r="F1566" s="9"/>
    </row>
    <row r="1567" spans="1:6" ht="16.5" thickTop="1" thickBot="1" x14ac:dyDescent="0.3">
      <c r="A1567" s="8" t="s">
        <v>3097</v>
      </c>
      <c r="B1567" s="10"/>
      <c r="C1567" s="9"/>
      <c r="D1567" s="9">
        <v>10</v>
      </c>
      <c r="E1567" s="10" t="s">
        <v>3098</v>
      </c>
      <c r="F1567" s="9">
        <v>1</v>
      </c>
    </row>
    <row r="1568" spans="1:6" ht="16.5" thickTop="1" thickBot="1" x14ac:dyDescent="0.3">
      <c r="A1568" s="8" t="s">
        <v>3099</v>
      </c>
      <c r="B1568" s="10"/>
      <c r="C1568" s="9"/>
      <c r="D1568" s="9">
        <v>26</v>
      </c>
      <c r="E1568" s="10" t="s">
        <v>3100</v>
      </c>
      <c r="F1568" s="9">
        <v>1</v>
      </c>
    </row>
    <row r="1569" spans="1:6" ht="16.5" thickTop="1" thickBot="1" x14ac:dyDescent="0.3">
      <c r="A1569" s="8" t="s">
        <v>3101</v>
      </c>
      <c r="B1569" s="10"/>
      <c r="C1569" s="9"/>
      <c r="D1569" s="9">
        <v>203</v>
      </c>
      <c r="E1569" s="10"/>
      <c r="F1569" s="9"/>
    </row>
    <row r="1570" spans="1:6" ht="16.5" thickTop="1" thickBot="1" x14ac:dyDescent="0.3">
      <c r="A1570" s="8" t="s">
        <v>3102</v>
      </c>
      <c r="B1570" s="10"/>
      <c r="C1570" s="9"/>
      <c r="D1570" s="9">
        <v>231</v>
      </c>
      <c r="E1570" s="10"/>
      <c r="F1570" s="9"/>
    </row>
    <row r="1571" spans="1:6" ht="16.5" thickTop="1" thickBot="1" x14ac:dyDescent="0.3">
      <c r="A1571" s="8" t="s">
        <v>3103</v>
      </c>
      <c r="B1571" s="10"/>
      <c r="C1571" s="9"/>
      <c r="D1571" s="9">
        <v>10</v>
      </c>
      <c r="E1571" s="10" t="s">
        <v>1006</v>
      </c>
      <c r="F1571" s="9">
        <v>1</v>
      </c>
    </row>
    <row r="1572" spans="1:6" ht="16.5" thickTop="1" thickBot="1" x14ac:dyDescent="0.3">
      <c r="A1572" s="8" t="s">
        <v>3104</v>
      </c>
      <c r="B1572" s="10"/>
      <c r="C1572" s="9"/>
      <c r="D1572" s="9">
        <v>160</v>
      </c>
      <c r="E1572" s="10"/>
      <c r="F1572" s="9"/>
    </row>
    <row r="1573" spans="1:6" ht="16.5" thickTop="1" thickBot="1" x14ac:dyDescent="0.3">
      <c r="A1573" s="8" t="s">
        <v>3105</v>
      </c>
      <c r="B1573" s="10"/>
      <c r="C1573" s="9"/>
      <c r="D1573" s="9">
        <v>72</v>
      </c>
      <c r="E1573" s="10"/>
      <c r="F1573" s="9"/>
    </row>
    <row r="1574" spans="1:6" ht="16.5" thickTop="1" thickBot="1" x14ac:dyDescent="0.3">
      <c r="A1574" s="8" t="s">
        <v>3106</v>
      </c>
      <c r="B1574" s="10"/>
      <c r="C1574" s="9"/>
      <c r="D1574" s="9">
        <v>3</v>
      </c>
      <c r="E1574" s="10" t="s">
        <v>3107</v>
      </c>
      <c r="F1574" s="9">
        <v>1</v>
      </c>
    </row>
    <row r="1575" spans="1:6" ht="16.5" thickTop="1" thickBot="1" x14ac:dyDescent="0.3">
      <c r="A1575" s="8" t="s">
        <v>3108</v>
      </c>
      <c r="B1575" s="10"/>
      <c r="C1575" s="9"/>
      <c r="D1575" s="9">
        <v>222</v>
      </c>
      <c r="E1575" s="10"/>
      <c r="F1575" s="9"/>
    </row>
    <row r="1576" spans="1:6" ht="16.5" thickTop="1" thickBot="1" x14ac:dyDescent="0.3">
      <c r="A1576" s="8" t="s">
        <v>3109</v>
      </c>
      <c r="B1576" s="10"/>
      <c r="C1576" s="9"/>
      <c r="D1576" s="9"/>
      <c r="E1576" s="10"/>
      <c r="F1576" s="9"/>
    </row>
    <row r="1577" spans="1:6" ht="16.5" thickTop="1" thickBot="1" x14ac:dyDescent="0.3">
      <c r="A1577" s="8" t="s">
        <v>3110</v>
      </c>
      <c r="B1577" s="10"/>
      <c r="C1577" s="9"/>
      <c r="D1577" s="9">
        <v>59</v>
      </c>
      <c r="E1577" s="10"/>
      <c r="F1577" s="9"/>
    </row>
    <row r="1578" spans="1:6" ht="16.5" thickTop="1" thickBot="1" x14ac:dyDescent="0.3">
      <c r="A1578" s="8" t="s">
        <v>3111</v>
      </c>
      <c r="B1578" s="10"/>
      <c r="C1578" s="9"/>
      <c r="D1578" s="9">
        <v>73</v>
      </c>
      <c r="E1578" s="10"/>
      <c r="F1578" s="9"/>
    </row>
    <row r="1579" spans="1:6" ht="16.5" thickTop="1" thickBot="1" x14ac:dyDescent="0.3">
      <c r="A1579" s="8" t="s">
        <v>3112</v>
      </c>
      <c r="B1579" s="10"/>
      <c r="C1579" s="9"/>
      <c r="D1579" s="9">
        <v>262</v>
      </c>
      <c r="E1579" s="10"/>
      <c r="F1579" s="9"/>
    </row>
    <row r="1580" spans="1:6" ht="16.5" thickTop="1" thickBot="1" x14ac:dyDescent="0.3">
      <c r="A1580" s="8" t="s">
        <v>3113</v>
      </c>
      <c r="B1580" s="10"/>
      <c r="C1580" s="9"/>
      <c r="D1580" s="9">
        <v>1002</v>
      </c>
      <c r="E1580" s="10"/>
      <c r="F1580" s="9"/>
    </row>
    <row r="1581" spans="1:6" ht="16.5" thickTop="1" thickBot="1" x14ac:dyDescent="0.3">
      <c r="A1581" s="8" t="s">
        <v>3114</v>
      </c>
      <c r="B1581" s="10"/>
      <c r="C1581" s="9"/>
      <c r="D1581" s="9">
        <v>322</v>
      </c>
      <c r="E1581" s="10"/>
      <c r="F1581" s="9"/>
    </row>
    <row r="1582" spans="1:6" ht="16.5" thickTop="1" thickBot="1" x14ac:dyDescent="0.3">
      <c r="A1582" s="8" t="s">
        <v>3115</v>
      </c>
      <c r="B1582" s="10"/>
      <c r="C1582" s="9"/>
      <c r="D1582" s="9">
        <v>192</v>
      </c>
      <c r="E1582" s="10"/>
      <c r="F1582" s="9"/>
    </row>
    <row r="1583" spans="1:6" ht="24" thickTop="1" thickBot="1" x14ac:dyDescent="0.3">
      <c r="A1583" s="8" t="s">
        <v>3116</v>
      </c>
      <c r="B1583" s="10" t="s">
        <v>3117</v>
      </c>
      <c r="C1583" s="9" t="s">
        <v>3118</v>
      </c>
      <c r="D1583" s="9">
        <v>284</v>
      </c>
      <c r="E1583" s="10"/>
      <c r="F1583" s="9"/>
    </row>
    <row r="1584" spans="1:6" ht="16.5" thickTop="1" thickBot="1" x14ac:dyDescent="0.3">
      <c r="A1584" s="8" t="s">
        <v>3119</v>
      </c>
      <c r="B1584" s="10"/>
      <c r="C1584" s="9"/>
      <c r="D1584" s="9">
        <v>231</v>
      </c>
      <c r="E1584" s="10"/>
      <c r="F1584" s="9"/>
    </row>
    <row r="1585" spans="1:6" ht="16.5" thickTop="1" thickBot="1" x14ac:dyDescent="0.3">
      <c r="A1585" s="8" t="s">
        <v>3120</v>
      </c>
      <c r="B1585" s="10" t="s">
        <v>3121</v>
      </c>
      <c r="C1585" s="9" t="s">
        <v>68</v>
      </c>
      <c r="D1585" s="9">
        <v>244</v>
      </c>
      <c r="E1585" s="10"/>
      <c r="F1585" s="9"/>
    </row>
    <row r="1586" spans="1:6" ht="16.5" thickTop="1" thickBot="1" x14ac:dyDescent="0.3">
      <c r="A1586" s="8" t="s">
        <v>3122</v>
      </c>
      <c r="B1586" s="10"/>
      <c r="C1586" s="9"/>
      <c r="D1586" s="9">
        <v>38</v>
      </c>
      <c r="E1586" s="10" t="s">
        <v>1413</v>
      </c>
      <c r="F1586" s="9">
        <v>1</v>
      </c>
    </row>
    <row r="1587" spans="1:6" ht="16.5" thickTop="1" thickBot="1" x14ac:dyDescent="0.3">
      <c r="A1587" s="8" t="s">
        <v>3123</v>
      </c>
      <c r="B1587" s="10"/>
      <c r="C1587" s="9"/>
      <c r="D1587" s="9">
        <v>9</v>
      </c>
      <c r="E1587" s="10" t="s">
        <v>3124</v>
      </c>
      <c r="F1587" s="9">
        <v>1</v>
      </c>
    </row>
    <row r="1588" spans="1:6" ht="16.5" thickTop="1" thickBot="1" x14ac:dyDescent="0.3">
      <c r="A1588" s="8" t="s">
        <v>3125</v>
      </c>
      <c r="B1588" s="10" t="s">
        <v>3126</v>
      </c>
      <c r="C1588" s="9" t="s">
        <v>68</v>
      </c>
      <c r="D1588" s="9">
        <v>69</v>
      </c>
      <c r="E1588" s="10"/>
      <c r="F1588" s="9"/>
    </row>
    <row r="1589" spans="1:6" ht="16.5" thickTop="1" thickBot="1" x14ac:dyDescent="0.3">
      <c r="A1589" s="8" t="s">
        <v>3127</v>
      </c>
      <c r="B1589" s="10"/>
      <c r="C1589" s="9"/>
      <c r="D1589" s="9">
        <v>6</v>
      </c>
      <c r="E1589" s="10" t="s">
        <v>1263</v>
      </c>
      <c r="F1589" s="9">
        <v>1</v>
      </c>
    </row>
    <row r="1590" spans="1:6" ht="16.5" thickTop="1" thickBot="1" x14ac:dyDescent="0.3">
      <c r="A1590" s="8" t="s">
        <v>3128</v>
      </c>
      <c r="B1590" s="10"/>
      <c r="C1590" s="9"/>
      <c r="D1590" s="9">
        <v>3</v>
      </c>
      <c r="E1590" s="10" t="s">
        <v>3129</v>
      </c>
      <c r="F1590" s="9">
        <v>1</v>
      </c>
    </row>
    <row r="1591" spans="1:6" ht="16.5" thickTop="1" thickBot="1" x14ac:dyDescent="0.3">
      <c r="A1591" s="8" t="s">
        <v>3130</v>
      </c>
      <c r="B1591" s="10"/>
      <c r="C1591" s="9"/>
      <c r="D1591" s="9">
        <v>104</v>
      </c>
      <c r="E1591" s="10"/>
      <c r="F1591" s="9"/>
    </row>
    <row r="1592" spans="1:6" ht="24" thickTop="1" thickBot="1" x14ac:dyDescent="0.3">
      <c r="A1592" s="8" t="s">
        <v>3131</v>
      </c>
      <c r="B1592" s="10" t="s">
        <v>3132</v>
      </c>
      <c r="C1592" s="9" t="s">
        <v>3133</v>
      </c>
      <c r="D1592" s="9">
        <v>38</v>
      </c>
      <c r="E1592" s="10" t="s">
        <v>3134</v>
      </c>
      <c r="F1592" s="9">
        <v>10</v>
      </c>
    </row>
    <row r="1593" spans="1:6" ht="16.5" thickTop="1" thickBot="1" x14ac:dyDescent="0.3">
      <c r="A1593" s="8" t="s">
        <v>3135</v>
      </c>
      <c r="B1593" s="10" t="s">
        <v>3136</v>
      </c>
      <c r="C1593" s="9" t="s">
        <v>3137</v>
      </c>
      <c r="D1593" s="9">
        <v>519</v>
      </c>
      <c r="E1593" s="10"/>
      <c r="F1593" s="9"/>
    </row>
    <row r="1594" spans="1:6" ht="16.5" thickTop="1" thickBot="1" x14ac:dyDescent="0.3">
      <c r="A1594" s="8" t="s">
        <v>3138</v>
      </c>
      <c r="B1594" s="10" t="s">
        <v>3139</v>
      </c>
      <c r="C1594" s="9" t="s">
        <v>3140</v>
      </c>
      <c r="D1594" s="9">
        <v>246</v>
      </c>
      <c r="E1594" s="10"/>
      <c r="F1594" s="9"/>
    </row>
    <row r="1595" spans="1:6" ht="16.5" thickTop="1" thickBot="1" x14ac:dyDescent="0.3">
      <c r="A1595" s="8" t="s">
        <v>3141</v>
      </c>
      <c r="B1595" s="10"/>
      <c r="C1595" s="9"/>
      <c r="D1595" s="9"/>
      <c r="E1595" s="10"/>
      <c r="F1595" s="9"/>
    </row>
    <row r="1596" spans="1:6" ht="16.5" thickTop="1" thickBot="1" x14ac:dyDescent="0.3">
      <c r="A1596" s="8" t="s">
        <v>3142</v>
      </c>
      <c r="B1596" s="10" t="s">
        <v>591</v>
      </c>
      <c r="C1596" s="9" t="s">
        <v>3143</v>
      </c>
      <c r="D1596" s="9">
        <v>226</v>
      </c>
      <c r="E1596" s="10"/>
      <c r="F1596" s="9"/>
    </row>
    <row r="1597" spans="1:6" ht="16.5" thickTop="1" thickBot="1" x14ac:dyDescent="0.3">
      <c r="A1597" s="8" t="s">
        <v>3144</v>
      </c>
      <c r="B1597" s="10"/>
      <c r="C1597" s="9"/>
      <c r="D1597" s="9">
        <v>370</v>
      </c>
      <c r="E1597" s="10"/>
      <c r="F1597" s="9"/>
    </row>
    <row r="1598" spans="1:6" ht="16.5" thickTop="1" thickBot="1" x14ac:dyDescent="0.3">
      <c r="A1598" s="8" t="s">
        <v>3145</v>
      </c>
      <c r="B1598" s="10"/>
      <c r="C1598" s="9"/>
      <c r="D1598" s="9">
        <v>42</v>
      </c>
      <c r="E1598" s="10"/>
      <c r="F1598" s="9"/>
    </row>
    <row r="1599" spans="1:6" ht="16.5" thickTop="1" thickBot="1" x14ac:dyDescent="0.3">
      <c r="A1599" s="8" t="s">
        <v>3146</v>
      </c>
      <c r="B1599" s="10" t="s">
        <v>3147</v>
      </c>
      <c r="C1599" s="9" t="s">
        <v>3148</v>
      </c>
      <c r="D1599" s="9">
        <v>440</v>
      </c>
      <c r="E1599" s="10"/>
      <c r="F1599" s="9"/>
    </row>
    <row r="1600" spans="1:6" ht="16.5" thickTop="1" thickBot="1" x14ac:dyDescent="0.3">
      <c r="A1600" s="8" t="s">
        <v>3149</v>
      </c>
      <c r="B1600" s="10"/>
      <c r="C1600" s="9"/>
      <c r="D1600" s="9">
        <v>46</v>
      </c>
      <c r="E1600" s="10"/>
      <c r="F1600" s="9"/>
    </row>
    <row r="1601" spans="1:6" ht="16.5" thickTop="1" thickBot="1" x14ac:dyDescent="0.3">
      <c r="A1601" s="8" t="s">
        <v>3150</v>
      </c>
      <c r="B1601" s="10"/>
      <c r="C1601" s="9"/>
      <c r="D1601" s="9">
        <v>223</v>
      </c>
      <c r="E1601" s="10" t="s">
        <v>3151</v>
      </c>
      <c r="F1601" s="9">
        <v>193</v>
      </c>
    </row>
    <row r="1602" spans="1:6" ht="16.5" thickTop="1" thickBot="1" x14ac:dyDescent="0.3">
      <c r="A1602" s="8" t="s">
        <v>3152</v>
      </c>
      <c r="B1602" s="10"/>
      <c r="C1602" s="9"/>
      <c r="D1602" s="9">
        <v>2</v>
      </c>
      <c r="E1602" s="10" t="s">
        <v>3153</v>
      </c>
      <c r="F1602" s="9">
        <v>1</v>
      </c>
    </row>
    <row r="1603" spans="1:6" ht="16.5" thickTop="1" thickBot="1" x14ac:dyDescent="0.3">
      <c r="A1603" s="8" t="s">
        <v>3154</v>
      </c>
      <c r="B1603" s="10" t="s">
        <v>1097</v>
      </c>
      <c r="C1603" s="9" t="s">
        <v>1098</v>
      </c>
      <c r="D1603" s="9">
        <v>95</v>
      </c>
      <c r="E1603" s="10"/>
      <c r="F1603" s="9"/>
    </row>
    <row r="1604" spans="1:6" ht="16.5" thickTop="1" thickBot="1" x14ac:dyDescent="0.3">
      <c r="A1604" s="8" t="s">
        <v>3155</v>
      </c>
      <c r="B1604" s="10"/>
      <c r="C1604" s="9"/>
      <c r="D1604" s="9">
        <v>143</v>
      </c>
      <c r="E1604" s="10" t="s">
        <v>1976</v>
      </c>
      <c r="F1604" s="9">
        <v>10</v>
      </c>
    </row>
    <row r="1605" spans="1:6" ht="16.5" thickTop="1" thickBot="1" x14ac:dyDescent="0.3">
      <c r="A1605" s="8" t="s">
        <v>3156</v>
      </c>
      <c r="B1605" s="10" t="s">
        <v>3157</v>
      </c>
      <c r="C1605" s="9" t="s">
        <v>3158</v>
      </c>
      <c r="D1605" s="9">
        <v>44</v>
      </c>
      <c r="E1605" s="10"/>
      <c r="F1605" s="9"/>
    </row>
    <row r="1606" spans="1:6" ht="16.5" thickTop="1" thickBot="1" x14ac:dyDescent="0.3">
      <c r="A1606" s="8" t="s">
        <v>3159</v>
      </c>
      <c r="B1606" s="10" t="s">
        <v>2</v>
      </c>
      <c r="C1606" s="9" t="s">
        <v>3160</v>
      </c>
      <c r="D1606" s="9">
        <v>173</v>
      </c>
      <c r="E1606" s="10"/>
      <c r="F1606" s="9"/>
    </row>
    <row r="1607" spans="1:6" ht="16.5" thickTop="1" thickBot="1" x14ac:dyDescent="0.3">
      <c r="A1607" s="8" t="s">
        <v>3161</v>
      </c>
      <c r="B1607" s="10"/>
      <c r="C1607" s="9"/>
      <c r="D1607" s="9">
        <v>111</v>
      </c>
      <c r="E1607" s="10"/>
      <c r="F1607" s="9"/>
    </row>
    <row r="1608" spans="1:6" ht="16.5" thickTop="1" thickBot="1" x14ac:dyDescent="0.3">
      <c r="A1608" s="8" t="s">
        <v>3162</v>
      </c>
      <c r="B1608" s="10"/>
      <c r="C1608" s="9"/>
      <c r="D1608" s="9">
        <v>11</v>
      </c>
      <c r="E1608" s="10" t="s">
        <v>3163</v>
      </c>
      <c r="F1608" s="9">
        <v>1</v>
      </c>
    </row>
    <row r="1609" spans="1:6" ht="16.5" thickTop="1" thickBot="1" x14ac:dyDescent="0.3">
      <c r="A1609" s="8" t="s">
        <v>3164</v>
      </c>
      <c r="B1609" s="10" t="s">
        <v>2465</v>
      </c>
      <c r="C1609" s="9" t="s">
        <v>3165</v>
      </c>
      <c r="D1609" s="9">
        <v>123</v>
      </c>
      <c r="E1609" s="10"/>
      <c r="F1609" s="9"/>
    </row>
    <row r="1610" spans="1:6" ht="16.5" thickTop="1" thickBot="1" x14ac:dyDescent="0.3">
      <c r="A1610" s="8" t="s">
        <v>3166</v>
      </c>
      <c r="B1610" s="10"/>
      <c r="C1610" s="9"/>
      <c r="D1610" s="9">
        <v>190</v>
      </c>
      <c r="E1610" s="10"/>
      <c r="F1610" s="9"/>
    </row>
    <row r="1611" spans="1:6" ht="16.5" thickTop="1" thickBot="1" x14ac:dyDescent="0.3">
      <c r="A1611" s="8" t="s">
        <v>3167</v>
      </c>
      <c r="B1611" s="10"/>
      <c r="C1611" s="9"/>
      <c r="D1611" s="9">
        <v>49</v>
      </c>
      <c r="E1611" s="10"/>
      <c r="F1611" s="9"/>
    </row>
    <row r="1612" spans="1:6" ht="16.5" thickTop="1" thickBot="1" x14ac:dyDescent="0.3">
      <c r="A1612" s="8" t="s">
        <v>3168</v>
      </c>
      <c r="B1612" s="10" t="s">
        <v>3169</v>
      </c>
      <c r="C1612" s="9" t="s">
        <v>3170</v>
      </c>
      <c r="D1612" s="9">
        <v>137</v>
      </c>
      <c r="E1612" s="10"/>
      <c r="F1612" s="9"/>
    </row>
    <row r="1613" spans="1:6" ht="16.5" thickTop="1" thickBot="1" x14ac:dyDescent="0.3">
      <c r="A1613" s="8" t="s">
        <v>3171</v>
      </c>
      <c r="B1613" s="10"/>
      <c r="C1613" s="9"/>
      <c r="D1613" s="9">
        <v>12</v>
      </c>
      <c r="E1613" s="10"/>
      <c r="F1613" s="9"/>
    </row>
    <row r="1614" spans="1:6" ht="16.5" thickTop="1" thickBot="1" x14ac:dyDescent="0.3">
      <c r="A1614" s="8" t="s">
        <v>3172</v>
      </c>
      <c r="B1614" s="10"/>
      <c r="C1614" s="9"/>
      <c r="D1614" s="9"/>
      <c r="E1614" s="10"/>
      <c r="F1614" s="9"/>
    </row>
    <row r="1615" spans="1:6" ht="16.5" thickTop="1" thickBot="1" x14ac:dyDescent="0.3">
      <c r="A1615" s="8" t="s">
        <v>3173</v>
      </c>
      <c r="B1615" s="10"/>
      <c r="C1615" s="9"/>
      <c r="D1615" s="9">
        <v>5</v>
      </c>
      <c r="E1615" s="10"/>
      <c r="F1615" s="9"/>
    </row>
    <row r="1616" spans="1:6" ht="16.5" thickTop="1" thickBot="1" x14ac:dyDescent="0.3">
      <c r="A1616" s="8" t="s">
        <v>3174</v>
      </c>
      <c r="B1616" s="10"/>
      <c r="C1616" s="9"/>
      <c r="D1616" s="9">
        <v>233</v>
      </c>
      <c r="E1616" s="10"/>
      <c r="F1616" s="9"/>
    </row>
    <row r="1617" spans="1:6" ht="16.5" thickTop="1" thickBot="1" x14ac:dyDescent="0.3">
      <c r="A1617" s="8" t="s">
        <v>3175</v>
      </c>
      <c r="B1617" s="10" t="s">
        <v>3176</v>
      </c>
      <c r="C1617" s="9" t="s">
        <v>3177</v>
      </c>
      <c r="D1617" s="9">
        <v>102</v>
      </c>
      <c r="E1617" s="10"/>
      <c r="F1617" s="9"/>
    </row>
    <row r="1618" spans="1:6" ht="16.5" thickTop="1" thickBot="1" x14ac:dyDescent="0.3">
      <c r="A1618" s="8" t="s">
        <v>3178</v>
      </c>
      <c r="B1618" s="10" t="s">
        <v>3179</v>
      </c>
      <c r="C1618" s="9" t="s">
        <v>3180</v>
      </c>
      <c r="D1618" s="9">
        <v>227</v>
      </c>
      <c r="E1618" s="10"/>
      <c r="F1618" s="9"/>
    </row>
    <row r="1619" spans="1:6" ht="16.5" thickTop="1" thickBot="1" x14ac:dyDescent="0.3">
      <c r="A1619" s="8" t="s">
        <v>3181</v>
      </c>
      <c r="B1619" s="10" t="s">
        <v>1645</v>
      </c>
      <c r="C1619" s="9" t="s">
        <v>3182</v>
      </c>
      <c r="D1619" s="9">
        <v>174</v>
      </c>
      <c r="E1619" s="10"/>
      <c r="F1619" s="9"/>
    </row>
    <row r="1620" spans="1:6" ht="16.5" thickTop="1" thickBot="1" x14ac:dyDescent="0.3">
      <c r="A1620" s="8" t="s">
        <v>3183</v>
      </c>
      <c r="B1620" s="10" t="s">
        <v>3184</v>
      </c>
      <c r="C1620" s="9" t="s">
        <v>3185</v>
      </c>
      <c r="D1620" s="9">
        <v>121</v>
      </c>
      <c r="E1620" s="10"/>
      <c r="F1620" s="9"/>
    </row>
    <row r="1621" spans="1:6" ht="16.5" thickTop="1" thickBot="1" x14ac:dyDescent="0.3">
      <c r="A1621" s="8" t="s">
        <v>3186</v>
      </c>
      <c r="B1621" s="10" t="s">
        <v>3187</v>
      </c>
      <c r="C1621" s="9" t="s">
        <v>3188</v>
      </c>
      <c r="D1621" s="9">
        <v>235</v>
      </c>
      <c r="E1621" s="10"/>
      <c r="F1621" s="9"/>
    </row>
    <row r="1622" spans="1:6" ht="16.5" thickTop="1" thickBot="1" x14ac:dyDescent="0.3">
      <c r="A1622" s="8" t="s">
        <v>3189</v>
      </c>
      <c r="B1622" s="10" t="s">
        <v>3190</v>
      </c>
      <c r="C1622" s="9" t="s">
        <v>3191</v>
      </c>
      <c r="D1622" s="9">
        <v>244</v>
      </c>
      <c r="E1622" s="10"/>
      <c r="F1622" s="9"/>
    </row>
    <row r="1623" spans="1:6" ht="16.5" thickTop="1" thickBot="1" x14ac:dyDescent="0.3">
      <c r="A1623" s="8" t="s">
        <v>3192</v>
      </c>
      <c r="B1623" s="10" t="s">
        <v>3193</v>
      </c>
      <c r="C1623" s="9" t="s">
        <v>3194</v>
      </c>
      <c r="D1623" s="9">
        <v>376</v>
      </c>
      <c r="E1623" s="10"/>
      <c r="F1623" s="9"/>
    </row>
    <row r="1624" spans="1:6" ht="16.5" thickTop="1" thickBot="1" x14ac:dyDescent="0.3">
      <c r="A1624" s="8" t="s">
        <v>3195</v>
      </c>
      <c r="B1624" s="10" t="s">
        <v>1586</v>
      </c>
      <c r="C1624" s="9" t="s">
        <v>3196</v>
      </c>
      <c r="D1624" s="9">
        <v>687</v>
      </c>
      <c r="E1624" s="10"/>
      <c r="F1624" s="9"/>
    </row>
    <row r="1625" spans="1:6" ht="24" thickTop="1" thickBot="1" x14ac:dyDescent="0.3">
      <c r="A1625" s="8" t="s">
        <v>3197</v>
      </c>
      <c r="B1625" s="10" t="s">
        <v>3198</v>
      </c>
      <c r="C1625" s="9" t="s">
        <v>3199</v>
      </c>
      <c r="D1625" s="9">
        <v>594</v>
      </c>
      <c r="E1625" s="10"/>
      <c r="F1625" s="9"/>
    </row>
    <row r="1626" spans="1:6" ht="16.5" thickTop="1" thickBot="1" x14ac:dyDescent="0.3">
      <c r="A1626" s="8" t="s">
        <v>3200</v>
      </c>
      <c r="B1626" s="10"/>
      <c r="C1626" s="9"/>
      <c r="D1626" s="9"/>
      <c r="E1626" s="10"/>
      <c r="F1626" s="9"/>
    </row>
    <row r="1627" spans="1:6" ht="16.5" thickTop="1" thickBot="1" x14ac:dyDescent="0.3">
      <c r="A1627" s="8" t="s">
        <v>3201</v>
      </c>
      <c r="B1627" s="10"/>
      <c r="C1627" s="9"/>
      <c r="D1627" s="9">
        <v>20</v>
      </c>
      <c r="E1627" s="10" t="s">
        <v>3202</v>
      </c>
      <c r="F1627" s="9">
        <v>1</v>
      </c>
    </row>
    <row r="1628" spans="1:6" ht="16.5" thickTop="1" thickBot="1" x14ac:dyDescent="0.3">
      <c r="A1628" s="8" t="s">
        <v>3203</v>
      </c>
      <c r="B1628" s="10"/>
      <c r="C1628" s="9"/>
      <c r="D1628" s="9">
        <v>130</v>
      </c>
      <c r="E1628" s="10"/>
      <c r="F1628" s="9"/>
    </row>
    <row r="1629" spans="1:6" ht="16.5" thickTop="1" thickBot="1" x14ac:dyDescent="0.3">
      <c r="A1629" s="8" t="s">
        <v>3204</v>
      </c>
      <c r="B1629" s="10"/>
      <c r="C1629" s="9"/>
      <c r="D1629" s="9">
        <v>162</v>
      </c>
      <c r="E1629" s="10"/>
      <c r="F1629" s="9"/>
    </row>
    <row r="1630" spans="1:6" ht="16.5" thickTop="1" thickBot="1" x14ac:dyDescent="0.3">
      <c r="A1630" s="8" t="s">
        <v>3205</v>
      </c>
      <c r="B1630" s="10"/>
      <c r="C1630" s="9"/>
      <c r="D1630" s="9">
        <v>2</v>
      </c>
      <c r="E1630" s="10" t="s">
        <v>3206</v>
      </c>
      <c r="F1630" s="9">
        <v>1</v>
      </c>
    </row>
    <row r="1631" spans="1:6" ht="16.5" thickTop="1" thickBot="1" x14ac:dyDescent="0.3">
      <c r="A1631" s="8" t="s">
        <v>3207</v>
      </c>
      <c r="B1631" s="10"/>
      <c r="C1631" s="9"/>
      <c r="D1631" s="9">
        <v>60</v>
      </c>
      <c r="E1631" s="10"/>
      <c r="F1631" s="9"/>
    </row>
    <row r="1632" spans="1:6" ht="16.5" thickTop="1" thickBot="1" x14ac:dyDescent="0.3">
      <c r="A1632" s="8" t="s">
        <v>3208</v>
      </c>
      <c r="B1632" s="10" t="s">
        <v>3209</v>
      </c>
      <c r="C1632" s="9" t="s">
        <v>3210</v>
      </c>
      <c r="D1632" s="9">
        <v>278</v>
      </c>
      <c r="E1632" s="10"/>
      <c r="F1632" s="9"/>
    </row>
    <row r="1633" spans="1:6" ht="16.5" thickTop="1" thickBot="1" x14ac:dyDescent="0.3">
      <c r="A1633" s="8" t="s">
        <v>3211</v>
      </c>
      <c r="B1633" s="10"/>
      <c r="C1633" s="9"/>
      <c r="D1633" s="9">
        <v>84</v>
      </c>
      <c r="E1633" s="10"/>
      <c r="F1633" s="9"/>
    </row>
    <row r="1634" spans="1:6" ht="16.5" thickTop="1" thickBot="1" x14ac:dyDescent="0.3">
      <c r="A1634" s="8" t="s">
        <v>3212</v>
      </c>
      <c r="B1634" s="10"/>
      <c r="C1634" s="9"/>
      <c r="D1634" s="9">
        <v>3</v>
      </c>
      <c r="E1634" s="10" t="s">
        <v>3213</v>
      </c>
      <c r="F1634" s="9">
        <v>1</v>
      </c>
    </row>
    <row r="1635" spans="1:6" ht="16.5" thickTop="1" thickBot="1" x14ac:dyDescent="0.3">
      <c r="A1635" s="8" t="s">
        <v>3214</v>
      </c>
      <c r="B1635" s="10"/>
      <c r="C1635" s="9"/>
      <c r="D1635" s="9">
        <v>1</v>
      </c>
      <c r="E1635" s="10" t="s">
        <v>3215</v>
      </c>
      <c r="F1635" s="9">
        <v>1</v>
      </c>
    </row>
    <row r="1636" spans="1:6" ht="16.5" thickTop="1" thickBot="1" x14ac:dyDescent="0.3">
      <c r="A1636" s="8" t="s">
        <v>3216</v>
      </c>
      <c r="B1636" s="10"/>
      <c r="C1636" s="9"/>
      <c r="D1636" s="9">
        <v>1</v>
      </c>
      <c r="E1636" s="10" t="s">
        <v>3217</v>
      </c>
      <c r="F1636" s="9">
        <v>1</v>
      </c>
    </row>
    <row r="1637" spans="1:6" ht="16.5" thickTop="1" thickBot="1" x14ac:dyDescent="0.3">
      <c r="A1637" s="8" t="s">
        <v>3218</v>
      </c>
      <c r="B1637" s="10"/>
      <c r="C1637" s="9"/>
      <c r="D1637" s="9">
        <v>2</v>
      </c>
      <c r="E1637" s="10"/>
      <c r="F1637" s="9"/>
    </row>
    <row r="1638" spans="1:6" ht="16.5" thickTop="1" thickBot="1" x14ac:dyDescent="0.3">
      <c r="A1638" s="8" t="s">
        <v>3219</v>
      </c>
      <c r="B1638" s="10"/>
      <c r="C1638" s="9"/>
      <c r="D1638" s="9"/>
      <c r="E1638" s="10"/>
      <c r="F1638" s="9"/>
    </row>
    <row r="1639" spans="1:6" ht="16.5" thickTop="1" thickBot="1" x14ac:dyDescent="0.3">
      <c r="A1639" s="8" t="s">
        <v>3220</v>
      </c>
      <c r="B1639" s="10"/>
      <c r="C1639" s="9"/>
      <c r="D1639" s="9">
        <v>2</v>
      </c>
      <c r="E1639" s="10" t="s">
        <v>3221</v>
      </c>
      <c r="F1639" s="9">
        <v>1</v>
      </c>
    </row>
    <row r="1640" spans="1:6" ht="16.5" thickTop="1" thickBot="1" x14ac:dyDescent="0.3">
      <c r="A1640" s="8" t="s">
        <v>3222</v>
      </c>
      <c r="B1640" s="10"/>
      <c r="C1640" s="9"/>
      <c r="D1640" s="9">
        <v>77</v>
      </c>
      <c r="E1640" s="10" t="s">
        <v>3223</v>
      </c>
      <c r="F1640" s="9">
        <v>14</v>
      </c>
    </row>
    <row r="1641" spans="1:6" ht="16.5" thickTop="1" thickBot="1" x14ac:dyDescent="0.3">
      <c r="A1641" s="8" t="s">
        <v>3224</v>
      </c>
      <c r="B1641" s="10"/>
      <c r="C1641" s="9"/>
      <c r="D1641" s="9">
        <v>377</v>
      </c>
      <c r="E1641" s="10"/>
      <c r="F1641" s="9"/>
    </row>
    <row r="1642" spans="1:6" ht="16.5" thickTop="1" thickBot="1" x14ac:dyDescent="0.3">
      <c r="A1642" s="8" t="s">
        <v>3225</v>
      </c>
      <c r="B1642" s="10"/>
      <c r="C1642" s="9"/>
      <c r="D1642" s="9">
        <v>191</v>
      </c>
      <c r="E1642" s="10" t="s">
        <v>3226</v>
      </c>
      <c r="F1642" s="9">
        <v>18</v>
      </c>
    </row>
    <row r="1643" spans="1:6" ht="16.5" thickTop="1" thickBot="1" x14ac:dyDescent="0.3">
      <c r="A1643" s="8" t="s">
        <v>3227</v>
      </c>
      <c r="B1643" s="10"/>
      <c r="C1643" s="9"/>
      <c r="D1643" s="9">
        <v>205</v>
      </c>
      <c r="E1643" s="10"/>
      <c r="F1643" s="9"/>
    </row>
    <row r="1644" spans="1:6" ht="16.5" thickTop="1" thickBot="1" x14ac:dyDescent="0.3">
      <c r="A1644" s="8" t="s">
        <v>3228</v>
      </c>
      <c r="B1644" s="10"/>
      <c r="C1644" s="9"/>
      <c r="D1644" s="9"/>
      <c r="E1644" s="10"/>
      <c r="F1644" s="9"/>
    </row>
    <row r="1645" spans="1:6" ht="16.5" thickTop="1" thickBot="1" x14ac:dyDescent="0.3">
      <c r="A1645" s="8" t="s">
        <v>3229</v>
      </c>
      <c r="B1645" s="10" t="s">
        <v>3230</v>
      </c>
      <c r="C1645" s="9" t="s">
        <v>3231</v>
      </c>
      <c r="D1645" s="9">
        <v>399</v>
      </c>
      <c r="E1645" s="10"/>
      <c r="F1645" s="9"/>
    </row>
    <row r="1646" spans="1:6" ht="16.5" thickTop="1" thickBot="1" x14ac:dyDescent="0.3">
      <c r="A1646" s="8" t="s">
        <v>3232</v>
      </c>
      <c r="B1646" s="10"/>
      <c r="C1646" s="9"/>
      <c r="D1646" s="9">
        <v>62</v>
      </c>
      <c r="E1646" s="10"/>
      <c r="F1646" s="9"/>
    </row>
    <row r="1647" spans="1:6" ht="24" thickTop="1" thickBot="1" x14ac:dyDescent="0.3">
      <c r="A1647" s="8" t="s">
        <v>3233</v>
      </c>
      <c r="B1647" s="10" t="s">
        <v>3234</v>
      </c>
      <c r="C1647" s="9" t="s">
        <v>3235</v>
      </c>
      <c r="D1647" s="9">
        <v>107</v>
      </c>
      <c r="E1647" s="10"/>
      <c r="F1647" s="9"/>
    </row>
    <row r="1648" spans="1:6" ht="16.5" thickTop="1" thickBot="1" x14ac:dyDescent="0.3">
      <c r="A1648" s="8" t="s">
        <v>3236</v>
      </c>
      <c r="B1648" s="10"/>
      <c r="C1648" s="9"/>
      <c r="D1648" s="9">
        <v>2</v>
      </c>
      <c r="E1648" s="10" t="s">
        <v>3237</v>
      </c>
      <c r="F1648" s="9">
        <v>1</v>
      </c>
    </row>
    <row r="1649" spans="1:6" ht="16.5" thickTop="1" thickBot="1" x14ac:dyDescent="0.3">
      <c r="A1649" s="8" t="s">
        <v>3238</v>
      </c>
      <c r="B1649" s="10"/>
      <c r="C1649" s="9"/>
      <c r="D1649" s="9">
        <v>2</v>
      </c>
      <c r="E1649" s="10"/>
      <c r="F1649" s="9"/>
    </row>
    <row r="1650" spans="1:6" ht="16.5" thickTop="1" thickBot="1" x14ac:dyDescent="0.3">
      <c r="A1650" s="8" t="s">
        <v>3239</v>
      </c>
      <c r="B1650" s="10" t="s">
        <v>3240</v>
      </c>
      <c r="C1650" s="9" t="s">
        <v>3241</v>
      </c>
      <c r="D1650" s="9">
        <v>90</v>
      </c>
      <c r="E1650" s="10"/>
      <c r="F1650" s="9"/>
    </row>
    <row r="1651" spans="1:6" ht="16.5" thickTop="1" thickBot="1" x14ac:dyDescent="0.3">
      <c r="A1651" s="8" t="s">
        <v>3242</v>
      </c>
      <c r="B1651" s="10" t="s">
        <v>3243</v>
      </c>
      <c r="C1651" s="9" t="s">
        <v>3244</v>
      </c>
      <c r="D1651" s="9">
        <v>385</v>
      </c>
      <c r="E1651" s="10"/>
      <c r="F1651" s="9"/>
    </row>
    <row r="1652" spans="1:6" ht="16.5" thickTop="1" thickBot="1" x14ac:dyDescent="0.3">
      <c r="A1652" s="8" t="s">
        <v>3245</v>
      </c>
      <c r="B1652" s="10" t="s">
        <v>3246</v>
      </c>
      <c r="C1652" s="9" t="s">
        <v>3247</v>
      </c>
      <c r="D1652" s="9">
        <v>139</v>
      </c>
      <c r="E1652" s="10"/>
      <c r="F1652" s="9"/>
    </row>
    <row r="1653" spans="1:6" ht="16.5" thickTop="1" thickBot="1" x14ac:dyDescent="0.3">
      <c r="A1653" s="8" t="s">
        <v>3248</v>
      </c>
      <c r="B1653" s="10"/>
      <c r="C1653" s="9"/>
      <c r="D1653" s="9">
        <v>154</v>
      </c>
      <c r="E1653" s="10"/>
      <c r="F1653" s="9"/>
    </row>
    <row r="1654" spans="1:6" ht="16.5" thickTop="1" thickBot="1" x14ac:dyDescent="0.3">
      <c r="A1654" s="8" t="s">
        <v>3249</v>
      </c>
      <c r="B1654" s="10"/>
      <c r="C1654" s="9"/>
      <c r="D1654" s="9">
        <v>366</v>
      </c>
      <c r="E1654" s="10"/>
      <c r="F1654" s="9"/>
    </row>
    <row r="1655" spans="1:6" ht="16.5" thickTop="1" thickBot="1" x14ac:dyDescent="0.3">
      <c r="A1655" s="8" t="s">
        <v>3250</v>
      </c>
      <c r="B1655" s="10"/>
      <c r="C1655" s="9"/>
      <c r="D1655" s="9">
        <v>1</v>
      </c>
      <c r="E1655" s="10" t="s">
        <v>3251</v>
      </c>
      <c r="F1655" s="9">
        <v>1</v>
      </c>
    </row>
    <row r="1656" spans="1:6" ht="16.5" thickTop="1" thickBot="1" x14ac:dyDescent="0.3">
      <c r="A1656" s="8" t="s">
        <v>3252</v>
      </c>
      <c r="B1656" s="10"/>
      <c r="C1656" s="9"/>
      <c r="D1656" s="9">
        <v>118</v>
      </c>
      <c r="E1656" s="10"/>
      <c r="F1656" s="9"/>
    </row>
    <row r="1657" spans="1:6" ht="16.5" thickTop="1" thickBot="1" x14ac:dyDescent="0.3">
      <c r="A1657" s="8" t="s">
        <v>3253</v>
      </c>
      <c r="B1657" s="10"/>
      <c r="C1657" s="9"/>
      <c r="D1657" s="9">
        <v>4</v>
      </c>
      <c r="E1657" s="10" t="s">
        <v>3254</v>
      </c>
      <c r="F1657" s="9">
        <v>1</v>
      </c>
    </row>
    <row r="1658" spans="1:6" ht="16.5" thickTop="1" thickBot="1" x14ac:dyDescent="0.3">
      <c r="A1658" s="8" t="s">
        <v>3255</v>
      </c>
      <c r="B1658" s="10" t="s">
        <v>3256</v>
      </c>
      <c r="C1658" s="9" t="s">
        <v>3257</v>
      </c>
      <c r="D1658" s="9">
        <v>535</v>
      </c>
      <c r="E1658" s="10"/>
      <c r="F1658" s="9"/>
    </row>
    <row r="1659" spans="1:6" ht="16.5" thickTop="1" thickBot="1" x14ac:dyDescent="0.3">
      <c r="A1659" s="8" t="s">
        <v>3258</v>
      </c>
      <c r="B1659" s="10"/>
      <c r="C1659" s="9"/>
      <c r="D1659" s="9">
        <v>123</v>
      </c>
      <c r="E1659" s="10"/>
      <c r="F1659" s="9"/>
    </row>
    <row r="1660" spans="1:6" ht="16.5" thickTop="1" thickBot="1" x14ac:dyDescent="0.3">
      <c r="A1660" s="8" t="s">
        <v>3259</v>
      </c>
      <c r="B1660" s="10" t="s">
        <v>199</v>
      </c>
      <c r="C1660" s="9" t="s">
        <v>393</v>
      </c>
      <c r="D1660" s="9">
        <v>299</v>
      </c>
      <c r="E1660" s="10"/>
      <c r="F1660" s="9"/>
    </row>
    <row r="1661" spans="1:6" ht="16.5" thickTop="1" thickBot="1" x14ac:dyDescent="0.3">
      <c r="A1661" s="8" t="s">
        <v>3260</v>
      </c>
      <c r="B1661" s="10"/>
      <c r="C1661" s="9"/>
      <c r="D1661" s="9">
        <v>14</v>
      </c>
      <c r="E1661" s="10" t="s">
        <v>3261</v>
      </c>
      <c r="F1661" s="9">
        <v>1</v>
      </c>
    </row>
    <row r="1662" spans="1:6" ht="16.5" thickTop="1" thickBot="1" x14ac:dyDescent="0.3">
      <c r="A1662" s="8" t="s">
        <v>3262</v>
      </c>
      <c r="B1662" s="10" t="s">
        <v>3263</v>
      </c>
      <c r="C1662" s="9" t="s">
        <v>3264</v>
      </c>
      <c r="D1662" s="9">
        <v>129</v>
      </c>
      <c r="E1662" s="10"/>
      <c r="F1662" s="9"/>
    </row>
    <row r="1663" spans="1:6" ht="24" thickTop="1" thickBot="1" x14ac:dyDescent="0.3">
      <c r="A1663" s="8" t="s">
        <v>3265</v>
      </c>
      <c r="B1663" s="10" t="s">
        <v>3266</v>
      </c>
      <c r="C1663" s="9" t="s">
        <v>3267</v>
      </c>
      <c r="D1663" s="9">
        <v>255</v>
      </c>
      <c r="E1663" s="10"/>
      <c r="F1663" s="9"/>
    </row>
    <row r="1664" spans="1:6" ht="16.5" thickTop="1" thickBot="1" x14ac:dyDescent="0.3">
      <c r="A1664" s="8" t="s">
        <v>3268</v>
      </c>
      <c r="B1664" s="10"/>
      <c r="C1664" s="9"/>
      <c r="D1664" s="9">
        <v>40</v>
      </c>
      <c r="E1664" s="10" t="s">
        <v>3269</v>
      </c>
      <c r="F1664" s="9">
        <v>1</v>
      </c>
    </row>
    <row r="1665" spans="1:6" ht="16.5" thickTop="1" thickBot="1" x14ac:dyDescent="0.3">
      <c r="A1665" s="8" t="s">
        <v>3270</v>
      </c>
      <c r="B1665" s="10" t="s">
        <v>3271</v>
      </c>
      <c r="C1665" s="9" t="s">
        <v>3272</v>
      </c>
      <c r="D1665" s="9">
        <v>231</v>
      </c>
      <c r="E1665" s="10"/>
      <c r="F1665" s="9"/>
    </row>
    <row r="1666" spans="1:6" ht="16.5" thickTop="1" thickBot="1" x14ac:dyDescent="0.3">
      <c r="A1666" s="8" t="s">
        <v>3273</v>
      </c>
      <c r="B1666" s="10"/>
      <c r="C1666" s="9"/>
      <c r="D1666" s="9">
        <v>118</v>
      </c>
      <c r="E1666" s="10"/>
      <c r="F1666" s="9"/>
    </row>
    <row r="1667" spans="1:6" ht="16.5" thickTop="1" thickBot="1" x14ac:dyDescent="0.3">
      <c r="A1667" s="8" t="s">
        <v>3274</v>
      </c>
      <c r="B1667" s="10" t="s">
        <v>1430</v>
      </c>
      <c r="C1667" s="9" t="s">
        <v>1431</v>
      </c>
      <c r="D1667" s="9">
        <v>51</v>
      </c>
      <c r="E1667" s="10"/>
      <c r="F1667" s="9"/>
    </row>
    <row r="1668" spans="1:6" ht="16.5" thickTop="1" thickBot="1" x14ac:dyDescent="0.3">
      <c r="A1668" s="8" t="s">
        <v>3275</v>
      </c>
      <c r="B1668" s="10"/>
      <c r="C1668" s="9"/>
      <c r="D1668" s="9">
        <v>103</v>
      </c>
      <c r="E1668" s="10"/>
      <c r="F1668" s="9"/>
    </row>
    <row r="1669" spans="1:6" ht="16.5" thickTop="1" thickBot="1" x14ac:dyDescent="0.3">
      <c r="A1669" s="8" t="s">
        <v>3276</v>
      </c>
      <c r="B1669" s="10"/>
      <c r="C1669" s="9"/>
      <c r="D1669" s="9">
        <v>138</v>
      </c>
      <c r="E1669" s="10"/>
      <c r="F1669" s="9"/>
    </row>
    <row r="1670" spans="1:6" ht="16.5" thickTop="1" thickBot="1" x14ac:dyDescent="0.3">
      <c r="A1670" s="8" t="s">
        <v>3277</v>
      </c>
      <c r="B1670" s="10"/>
      <c r="C1670" s="9"/>
      <c r="D1670" s="9">
        <v>82</v>
      </c>
      <c r="E1670" s="10"/>
      <c r="F1670" s="9"/>
    </row>
    <row r="1671" spans="1:6" ht="16.5" thickTop="1" thickBot="1" x14ac:dyDescent="0.3">
      <c r="A1671" s="8" t="s">
        <v>3278</v>
      </c>
      <c r="B1671" s="10"/>
      <c r="C1671" s="9"/>
      <c r="D1671" s="9">
        <v>82</v>
      </c>
      <c r="E1671" s="10"/>
      <c r="F1671" s="9"/>
    </row>
    <row r="1672" spans="1:6" ht="16.5" thickTop="1" thickBot="1" x14ac:dyDescent="0.3">
      <c r="A1672" s="8" t="s">
        <v>3279</v>
      </c>
      <c r="B1672" s="10"/>
      <c r="C1672" s="9"/>
      <c r="D1672" s="9"/>
      <c r="E1672" s="10"/>
      <c r="F1672" s="9"/>
    </row>
    <row r="1673" spans="1:6" ht="16.5" thickTop="1" thickBot="1" x14ac:dyDescent="0.3">
      <c r="A1673" s="8" t="s">
        <v>3280</v>
      </c>
      <c r="B1673" s="10" t="s">
        <v>3281</v>
      </c>
      <c r="C1673" s="9" t="s">
        <v>3282</v>
      </c>
      <c r="D1673" s="9">
        <v>631</v>
      </c>
      <c r="E1673" s="10"/>
      <c r="F1673" s="9"/>
    </row>
    <row r="1674" spans="1:6" ht="16.5" thickTop="1" thickBot="1" x14ac:dyDescent="0.3">
      <c r="A1674" s="8" t="s">
        <v>3283</v>
      </c>
      <c r="B1674" s="10"/>
      <c r="C1674" s="9"/>
      <c r="D1674" s="9">
        <v>10</v>
      </c>
      <c r="E1674" s="10" t="s">
        <v>3284</v>
      </c>
      <c r="F1674" s="9">
        <v>1</v>
      </c>
    </row>
    <row r="1675" spans="1:6" ht="16.5" thickTop="1" thickBot="1" x14ac:dyDescent="0.3">
      <c r="A1675" s="8" t="s">
        <v>3285</v>
      </c>
      <c r="B1675" s="10" t="s">
        <v>3286</v>
      </c>
      <c r="C1675" s="9" t="s">
        <v>3287</v>
      </c>
      <c r="D1675" s="9">
        <v>46</v>
      </c>
      <c r="E1675" s="10"/>
      <c r="F1675" s="9"/>
    </row>
    <row r="1676" spans="1:6" ht="16.5" thickTop="1" thickBot="1" x14ac:dyDescent="0.3">
      <c r="A1676" s="8" t="s">
        <v>3288</v>
      </c>
      <c r="B1676" s="10"/>
      <c r="C1676" s="9"/>
      <c r="D1676" s="9">
        <v>12</v>
      </c>
      <c r="E1676" s="10" t="s">
        <v>1171</v>
      </c>
      <c r="F1676" s="9">
        <v>1</v>
      </c>
    </row>
    <row r="1677" spans="1:6" ht="16.5" thickTop="1" thickBot="1" x14ac:dyDescent="0.3">
      <c r="A1677" s="8" t="s">
        <v>3289</v>
      </c>
      <c r="B1677" s="10" t="s">
        <v>3290</v>
      </c>
      <c r="C1677" s="9" t="s">
        <v>3291</v>
      </c>
      <c r="D1677" s="9">
        <v>301</v>
      </c>
      <c r="E1677" s="10"/>
      <c r="F1677" s="9"/>
    </row>
    <row r="1678" spans="1:6" ht="16.5" thickTop="1" thickBot="1" x14ac:dyDescent="0.3">
      <c r="A1678" s="8" t="s">
        <v>3292</v>
      </c>
      <c r="B1678" s="10" t="s">
        <v>3293</v>
      </c>
      <c r="C1678" s="9" t="s">
        <v>3294</v>
      </c>
      <c r="D1678" s="9">
        <v>270</v>
      </c>
      <c r="E1678" s="10"/>
      <c r="F1678" s="9"/>
    </row>
    <row r="1679" spans="1:6" ht="16.5" thickTop="1" thickBot="1" x14ac:dyDescent="0.3">
      <c r="A1679" s="8" t="s">
        <v>3295</v>
      </c>
      <c r="B1679" s="10" t="s">
        <v>3296</v>
      </c>
      <c r="C1679" s="9" t="s">
        <v>3297</v>
      </c>
      <c r="D1679" s="9">
        <v>444</v>
      </c>
      <c r="E1679" s="10"/>
      <c r="F1679" s="9"/>
    </row>
    <row r="1680" spans="1:6" ht="16.5" thickTop="1" thickBot="1" x14ac:dyDescent="0.3">
      <c r="A1680" s="8" t="s">
        <v>3298</v>
      </c>
      <c r="B1680" s="10"/>
      <c r="C1680" s="9"/>
      <c r="D1680" s="9">
        <v>19</v>
      </c>
      <c r="E1680" s="10" t="s">
        <v>3299</v>
      </c>
      <c r="F1680" s="9">
        <v>3</v>
      </c>
    </row>
    <row r="1681" spans="1:6" ht="16.5" thickTop="1" thickBot="1" x14ac:dyDescent="0.3">
      <c r="A1681" s="8" t="s">
        <v>3300</v>
      </c>
      <c r="B1681" s="10"/>
      <c r="C1681" s="9"/>
      <c r="D1681" s="9">
        <v>17</v>
      </c>
      <c r="E1681" s="10" t="s">
        <v>3100</v>
      </c>
      <c r="F1681" s="9">
        <v>1</v>
      </c>
    </row>
    <row r="1682" spans="1:6" ht="16.5" thickTop="1" thickBot="1" x14ac:dyDescent="0.3">
      <c r="A1682" s="8" t="s">
        <v>3301</v>
      </c>
      <c r="B1682" s="10" t="s">
        <v>3302</v>
      </c>
      <c r="C1682" s="9" t="s">
        <v>3303</v>
      </c>
      <c r="D1682" s="9">
        <v>251</v>
      </c>
      <c r="E1682" s="10"/>
      <c r="F1682" s="9"/>
    </row>
    <row r="1683" spans="1:6" ht="16.5" thickTop="1" thickBot="1" x14ac:dyDescent="0.3">
      <c r="A1683" s="8" t="s">
        <v>3304</v>
      </c>
      <c r="B1683" s="10" t="s">
        <v>65</v>
      </c>
      <c r="C1683" s="9" t="s">
        <v>68</v>
      </c>
      <c r="D1683" s="9">
        <v>122</v>
      </c>
      <c r="E1683" s="10"/>
      <c r="F1683" s="9"/>
    </row>
    <row r="1684" spans="1:6" ht="16.5" thickTop="1" thickBot="1" x14ac:dyDescent="0.3">
      <c r="A1684" s="8" t="s">
        <v>3305</v>
      </c>
      <c r="B1684" s="10" t="s">
        <v>3306</v>
      </c>
      <c r="C1684" s="9" t="s">
        <v>3307</v>
      </c>
      <c r="D1684" s="9">
        <v>54</v>
      </c>
      <c r="E1684" s="10"/>
      <c r="F1684" s="9"/>
    </row>
    <row r="1685" spans="1:6" ht="16.5" thickTop="1" thickBot="1" x14ac:dyDescent="0.3">
      <c r="A1685" s="8" t="s">
        <v>3308</v>
      </c>
      <c r="B1685" s="10"/>
      <c r="C1685" s="9"/>
      <c r="D1685" s="9">
        <v>2</v>
      </c>
      <c r="E1685" s="10" t="s">
        <v>1196</v>
      </c>
      <c r="F1685" s="9">
        <v>1</v>
      </c>
    </row>
    <row r="1686" spans="1:6" ht="16.5" thickTop="1" thickBot="1" x14ac:dyDescent="0.3">
      <c r="A1686" s="8" t="s">
        <v>3309</v>
      </c>
      <c r="B1686" s="10" t="s">
        <v>3310</v>
      </c>
      <c r="C1686" s="9" t="s">
        <v>3311</v>
      </c>
      <c r="D1686" s="9">
        <v>163</v>
      </c>
      <c r="E1686" s="10"/>
      <c r="F1686" s="9"/>
    </row>
    <row r="1687" spans="1:6" ht="16.5" thickTop="1" thickBot="1" x14ac:dyDescent="0.3">
      <c r="A1687" s="8" t="s">
        <v>3312</v>
      </c>
      <c r="B1687" s="10" t="s">
        <v>3313</v>
      </c>
      <c r="C1687" s="9" t="s">
        <v>3314</v>
      </c>
      <c r="D1687" s="9">
        <v>504</v>
      </c>
      <c r="E1687" s="10"/>
      <c r="F1687" s="9"/>
    </row>
    <row r="1688" spans="1:6" ht="16.5" thickTop="1" thickBot="1" x14ac:dyDescent="0.3">
      <c r="A1688" s="8" t="s">
        <v>3315</v>
      </c>
      <c r="B1688" s="10"/>
      <c r="C1688" s="9"/>
      <c r="D1688" s="9">
        <v>255</v>
      </c>
      <c r="E1688" s="10"/>
      <c r="F1688" s="9"/>
    </row>
    <row r="1689" spans="1:6" ht="16.5" thickTop="1" thickBot="1" x14ac:dyDescent="0.3">
      <c r="A1689" s="8" t="s">
        <v>3316</v>
      </c>
      <c r="B1689" s="10" t="s">
        <v>3317</v>
      </c>
      <c r="C1689" s="9" t="s">
        <v>68</v>
      </c>
      <c r="D1689" s="9">
        <v>275</v>
      </c>
      <c r="E1689" s="10"/>
      <c r="F1689" s="9"/>
    </row>
    <row r="1690" spans="1:6" ht="16.5" thickTop="1" thickBot="1" x14ac:dyDescent="0.3">
      <c r="A1690" s="8" t="s">
        <v>3318</v>
      </c>
      <c r="B1690" s="10" t="s">
        <v>3319</v>
      </c>
      <c r="C1690" s="9" t="s">
        <v>3320</v>
      </c>
      <c r="D1690" s="9">
        <v>119</v>
      </c>
      <c r="E1690" s="10"/>
      <c r="F1690" s="9"/>
    </row>
    <row r="1691" spans="1:6" ht="16.5" thickTop="1" thickBot="1" x14ac:dyDescent="0.3">
      <c r="A1691" s="8" t="s">
        <v>3321</v>
      </c>
      <c r="B1691" s="10"/>
      <c r="C1691" s="9"/>
      <c r="D1691" s="9">
        <v>4</v>
      </c>
      <c r="E1691" s="10" t="s">
        <v>3322</v>
      </c>
      <c r="F1691" s="9">
        <v>1</v>
      </c>
    </row>
    <row r="1692" spans="1:6" ht="16.5" thickTop="1" thickBot="1" x14ac:dyDescent="0.3">
      <c r="A1692" s="8" t="s">
        <v>3323</v>
      </c>
      <c r="B1692" s="10" t="s">
        <v>3324</v>
      </c>
      <c r="C1692" s="9" t="s">
        <v>3325</v>
      </c>
      <c r="D1692" s="9">
        <v>416</v>
      </c>
      <c r="E1692" s="10"/>
      <c r="F1692" s="9"/>
    </row>
    <row r="1693" spans="1:6" ht="16.5" thickTop="1" thickBot="1" x14ac:dyDescent="0.3">
      <c r="A1693" s="8" t="s">
        <v>3326</v>
      </c>
      <c r="B1693" s="10"/>
      <c r="C1693" s="9"/>
      <c r="D1693" s="9"/>
      <c r="E1693" s="10"/>
      <c r="F1693" s="9"/>
    </row>
    <row r="1694" spans="1:6" ht="16.5" thickTop="1" thickBot="1" x14ac:dyDescent="0.3">
      <c r="A1694" s="8" t="s">
        <v>3327</v>
      </c>
      <c r="B1694" s="10"/>
      <c r="C1694" s="9"/>
      <c r="D1694" s="9">
        <v>15</v>
      </c>
      <c r="E1694" s="10"/>
      <c r="F1694" s="9"/>
    </row>
    <row r="1695" spans="1:6" ht="16.5" thickTop="1" thickBot="1" x14ac:dyDescent="0.3">
      <c r="A1695" s="8" t="s">
        <v>3328</v>
      </c>
      <c r="B1695" s="10"/>
      <c r="C1695" s="9"/>
      <c r="D1695" s="9">
        <v>80</v>
      </c>
      <c r="E1695" s="10"/>
      <c r="F1695" s="9"/>
    </row>
    <row r="1696" spans="1:6" ht="16.5" thickTop="1" thickBot="1" x14ac:dyDescent="0.3">
      <c r="A1696" s="8" t="s">
        <v>3329</v>
      </c>
      <c r="B1696" s="10" t="s">
        <v>3330</v>
      </c>
      <c r="C1696" s="9" t="s">
        <v>3331</v>
      </c>
      <c r="D1696" s="9">
        <v>107</v>
      </c>
      <c r="E1696" s="10"/>
      <c r="F1696" s="9"/>
    </row>
    <row r="1697" spans="1:6" ht="16.5" thickTop="1" thickBot="1" x14ac:dyDescent="0.3">
      <c r="A1697" s="8" t="s">
        <v>3332</v>
      </c>
      <c r="B1697" s="10"/>
      <c r="C1697" s="9"/>
      <c r="D1697" s="9">
        <v>9</v>
      </c>
      <c r="E1697" s="10" t="s">
        <v>3333</v>
      </c>
      <c r="F1697" s="9">
        <v>1</v>
      </c>
    </row>
    <row r="1698" spans="1:6" ht="16.5" thickTop="1" thickBot="1" x14ac:dyDescent="0.3">
      <c r="A1698" s="8" t="s">
        <v>3334</v>
      </c>
      <c r="B1698" s="10"/>
      <c r="C1698" s="9"/>
      <c r="D1698" s="9">
        <v>2</v>
      </c>
      <c r="E1698" s="10" t="s">
        <v>913</v>
      </c>
      <c r="F1698" s="9">
        <v>1</v>
      </c>
    </row>
    <row r="1699" spans="1:6" ht="16.5" thickTop="1" thickBot="1" x14ac:dyDescent="0.3">
      <c r="A1699" s="8" t="s">
        <v>3335</v>
      </c>
      <c r="B1699" s="10" t="s">
        <v>3336</v>
      </c>
      <c r="C1699" s="9" t="s">
        <v>3337</v>
      </c>
      <c r="D1699" s="9">
        <v>15</v>
      </c>
      <c r="E1699" s="10"/>
      <c r="F1699" s="9"/>
    </row>
    <row r="1700" spans="1:6" ht="16.5" thickTop="1" thickBot="1" x14ac:dyDescent="0.3">
      <c r="A1700" s="8" t="s">
        <v>3338</v>
      </c>
      <c r="B1700" s="10" t="s">
        <v>3339</v>
      </c>
      <c r="C1700" s="9" t="s">
        <v>3340</v>
      </c>
      <c r="D1700" s="9">
        <v>357</v>
      </c>
      <c r="E1700" s="10"/>
      <c r="F1700" s="9"/>
    </row>
    <row r="1701" spans="1:6" ht="16.5" thickTop="1" thickBot="1" x14ac:dyDescent="0.3">
      <c r="A1701" s="8" t="s">
        <v>3341</v>
      </c>
      <c r="B1701" s="10" t="s">
        <v>3342</v>
      </c>
      <c r="C1701" s="9" t="s">
        <v>68</v>
      </c>
      <c r="D1701" s="9">
        <v>259</v>
      </c>
      <c r="E1701" s="10"/>
      <c r="F1701" s="9"/>
    </row>
    <row r="1702" spans="1:6" ht="16.5" thickTop="1" thickBot="1" x14ac:dyDescent="0.3">
      <c r="A1702" s="8" t="s">
        <v>3343</v>
      </c>
      <c r="B1702" s="10" t="s">
        <v>3344</v>
      </c>
      <c r="C1702" s="9" t="s">
        <v>3345</v>
      </c>
      <c r="D1702" s="9">
        <v>58</v>
      </c>
      <c r="E1702" s="10"/>
      <c r="F1702" s="9"/>
    </row>
    <row r="1703" spans="1:6" ht="16.5" thickTop="1" thickBot="1" x14ac:dyDescent="0.3">
      <c r="A1703" s="8" t="s">
        <v>3346</v>
      </c>
      <c r="B1703" s="10" t="s">
        <v>753</v>
      </c>
      <c r="C1703" s="9" t="s">
        <v>754</v>
      </c>
      <c r="D1703" s="9">
        <v>89</v>
      </c>
      <c r="E1703" s="10"/>
      <c r="F1703" s="9"/>
    </row>
    <row r="1704" spans="1:6" ht="16.5" thickTop="1" thickBot="1" x14ac:dyDescent="0.3">
      <c r="A1704" s="8" t="s">
        <v>3347</v>
      </c>
      <c r="B1704" s="10"/>
      <c r="C1704" s="9"/>
      <c r="D1704" s="9">
        <v>1</v>
      </c>
      <c r="E1704" s="10"/>
      <c r="F1704" s="9"/>
    </row>
    <row r="1705" spans="1:6" ht="16.5" thickTop="1" thickBot="1" x14ac:dyDescent="0.3">
      <c r="A1705" s="8" t="s">
        <v>3348</v>
      </c>
      <c r="B1705" s="10" t="s">
        <v>2543</v>
      </c>
      <c r="C1705" s="9" t="s">
        <v>3349</v>
      </c>
      <c r="D1705" s="9">
        <v>223</v>
      </c>
      <c r="E1705" s="10"/>
      <c r="F1705" s="9"/>
    </row>
    <row r="1706" spans="1:6" ht="16.5" thickTop="1" thickBot="1" x14ac:dyDescent="0.3">
      <c r="A1706" s="8" t="s">
        <v>3350</v>
      </c>
      <c r="B1706" s="10" t="s">
        <v>1071</v>
      </c>
      <c r="C1706" s="9" t="s">
        <v>2541</v>
      </c>
      <c r="D1706" s="9">
        <v>129</v>
      </c>
      <c r="E1706" s="10"/>
      <c r="F1706" s="9"/>
    </row>
    <row r="1707" spans="1:6" ht="16.5" thickTop="1" thickBot="1" x14ac:dyDescent="0.3">
      <c r="A1707" s="8" t="s">
        <v>3351</v>
      </c>
      <c r="B1707" s="10"/>
      <c r="C1707" s="9"/>
      <c r="D1707" s="9">
        <v>17</v>
      </c>
      <c r="E1707" s="10" t="s">
        <v>1311</v>
      </c>
      <c r="F1707" s="9">
        <v>2</v>
      </c>
    </row>
    <row r="1708" spans="1:6" ht="16.5" thickTop="1" thickBot="1" x14ac:dyDescent="0.3">
      <c r="A1708" s="8" t="s">
        <v>3352</v>
      </c>
      <c r="B1708" s="10" t="s">
        <v>3353</v>
      </c>
      <c r="C1708" s="9" t="s">
        <v>3354</v>
      </c>
      <c r="D1708" s="9">
        <v>271</v>
      </c>
      <c r="E1708" s="10"/>
      <c r="F1708" s="9"/>
    </row>
    <row r="1709" spans="1:6" ht="16.5" thickTop="1" thickBot="1" x14ac:dyDescent="0.3">
      <c r="A1709" s="8" t="s">
        <v>3355</v>
      </c>
      <c r="B1709" s="10"/>
      <c r="C1709" s="9"/>
      <c r="D1709" s="9">
        <v>16</v>
      </c>
      <c r="E1709" s="10"/>
      <c r="F1709" s="9"/>
    </row>
    <row r="1710" spans="1:6" ht="16.5" thickTop="1" thickBot="1" x14ac:dyDescent="0.3">
      <c r="A1710" s="8" t="s">
        <v>3356</v>
      </c>
      <c r="B1710" s="10"/>
      <c r="C1710" s="9"/>
      <c r="D1710" s="9">
        <v>10</v>
      </c>
      <c r="E1710" s="10"/>
      <c r="F1710" s="9"/>
    </row>
    <row r="1711" spans="1:6" ht="16.5" thickTop="1" thickBot="1" x14ac:dyDescent="0.3">
      <c r="A1711" s="8" t="s">
        <v>3357</v>
      </c>
      <c r="B1711" s="10"/>
      <c r="C1711" s="9"/>
      <c r="D1711" s="9">
        <v>2</v>
      </c>
      <c r="E1711" s="10" t="s">
        <v>3358</v>
      </c>
      <c r="F1711" s="9">
        <v>1</v>
      </c>
    </row>
    <row r="1712" spans="1:6" ht="16.5" thickTop="1" thickBot="1" x14ac:dyDescent="0.3">
      <c r="A1712" s="8" t="s">
        <v>3359</v>
      </c>
      <c r="B1712" s="10" t="s">
        <v>3360</v>
      </c>
      <c r="C1712" s="9" t="s">
        <v>3361</v>
      </c>
      <c r="D1712" s="9">
        <v>92</v>
      </c>
      <c r="E1712" s="10"/>
      <c r="F1712" s="9"/>
    </row>
    <row r="1713" spans="1:6" ht="16.5" thickTop="1" thickBot="1" x14ac:dyDescent="0.3">
      <c r="A1713" s="8" t="s">
        <v>3362</v>
      </c>
      <c r="B1713" s="10" t="s">
        <v>3360</v>
      </c>
      <c r="C1713" s="9" t="s">
        <v>3361</v>
      </c>
      <c r="D1713" s="9">
        <v>11</v>
      </c>
      <c r="E1713" s="10"/>
      <c r="F1713" s="9"/>
    </row>
    <row r="1714" spans="1:6" ht="16.5" thickTop="1" thickBot="1" x14ac:dyDescent="0.3">
      <c r="A1714" s="8" t="s">
        <v>3363</v>
      </c>
      <c r="B1714" s="10"/>
      <c r="C1714" s="9"/>
      <c r="D1714" s="9">
        <v>57</v>
      </c>
      <c r="E1714" s="10"/>
      <c r="F1714" s="9"/>
    </row>
    <row r="1715" spans="1:6" ht="16.5" thickTop="1" thickBot="1" x14ac:dyDescent="0.3">
      <c r="A1715" s="8" t="s">
        <v>3364</v>
      </c>
      <c r="B1715" s="10" t="s">
        <v>3365</v>
      </c>
      <c r="C1715" s="9" t="s">
        <v>3366</v>
      </c>
      <c r="D1715" s="9">
        <v>134</v>
      </c>
      <c r="E1715" s="10"/>
      <c r="F1715" s="9"/>
    </row>
    <row r="1716" spans="1:6" ht="16.5" thickTop="1" thickBot="1" x14ac:dyDescent="0.3">
      <c r="A1716" s="8" t="s">
        <v>3367</v>
      </c>
      <c r="B1716" s="10" t="s">
        <v>3368</v>
      </c>
      <c r="C1716" s="9" t="s">
        <v>3369</v>
      </c>
      <c r="D1716" s="9">
        <v>641</v>
      </c>
      <c r="E1716" s="10"/>
      <c r="F1716" s="9"/>
    </row>
    <row r="1717" spans="1:6" ht="16.5" thickTop="1" thickBot="1" x14ac:dyDescent="0.3">
      <c r="A1717" s="8" t="s">
        <v>3370</v>
      </c>
      <c r="B1717" s="10" t="s">
        <v>3153</v>
      </c>
      <c r="C1717" s="9" t="s">
        <v>3371</v>
      </c>
      <c r="D1717" s="9">
        <v>290</v>
      </c>
      <c r="E1717" s="10"/>
      <c r="F1717" s="9"/>
    </row>
    <row r="1718" spans="1:6" ht="16.5" thickTop="1" thickBot="1" x14ac:dyDescent="0.3">
      <c r="A1718" s="8" t="s">
        <v>3372</v>
      </c>
      <c r="B1718" s="10" t="s">
        <v>3373</v>
      </c>
      <c r="C1718" s="9" t="s">
        <v>3374</v>
      </c>
      <c r="D1718" s="9">
        <v>471</v>
      </c>
      <c r="E1718" s="10"/>
      <c r="F1718" s="9"/>
    </row>
    <row r="1719" spans="1:6" ht="16.5" thickTop="1" thickBot="1" x14ac:dyDescent="0.3">
      <c r="A1719" s="8" t="s">
        <v>3375</v>
      </c>
      <c r="B1719" s="10"/>
      <c r="C1719" s="9"/>
      <c r="D1719" s="9">
        <v>79</v>
      </c>
      <c r="E1719" s="10"/>
      <c r="F1719" s="9"/>
    </row>
    <row r="1720" spans="1:6" ht="16.5" thickTop="1" thickBot="1" x14ac:dyDescent="0.3">
      <c r="A1720" s="8" t="s">
        <v>3376</v>
      </c>
      <c r="B1720" s="10"/>
      <c r="C1720" s="9"/>
      <c r="D1720" s="9">
        <v>200</v>
      </c>
      <c r="E1720" s="10"/>
      <c r="F1720" s="9"/>
    </row>
    <row r="1721" spans="1:6" ht="16.5" thickTop="1" thickBot="1" x14ac:dyDescent="0.3">
      <c r="A1721" s="8" t="s">
        <v>3377</v>
      </c>
      <c r="B1721" s="10" t="s">
        <v>3378</v>
      </c>
      <c r="C1721" s="9" t="s">
        <v>3379</v>
      </c>
      <c r="D1721" s="9">
        <v>660</v>
      </c>
      <c r="E1721" s="10"/>
      <c r="F1721" s="9"/>
    </row>
    <row r="1722" spans="1:6" ht="16.5" thickTop="1" thickBot="1" x14ac:dyDescent="0.3">
      <c r="A1722" s="8" t="s">
        <v>3380</v>
      </c>
      <c r="B1722" s="10"/>
      <c r="C1722" s="9"/>
      <c r="D1722" s="9">
        <v>94</v>
      </c>
      <c r="E1722" s="10"/>
      <c r="F1722" s="9"/>
    </row>
    <row r="1723" spans="1:6" ht="16.5" thickTop="1" thickBot="1" x14ac:dyDescent="0.3">
      <c r="A1723" s="8" t="s">
        <v>3381</v>
      </c>
      <c r="B1723" s="10"/>
      <c r="C1723" s="9"/>
      <c r="D1723" s="9">
        <v>104</v>
      </c>
      <c r="E1723" s="10"/>
      <c r="F1723" s="9"/>
    </row>
    <row r="1724" spans="1:6" ht="16.5" thickTop="1" thickBot="1" x14ac:dyDescent="0.3">
      <c r="A1724" s="8" t="s">
        <v>3382</v>
      </c>
      <c r="B1724" s="10"/>
      <c r="C1724" s="9"/>
      <c r="D1724" s="9">
        <v>168</v>
      </c>
      <c r="E1724" s="10"/>
      <c r="F1724" s="9"/>
    </row>
    <row r="1725" spans="1:6" ht="16.5" thickTop="1" thickBot="1" x14ac:dyDescent="0.3">
      <c r="A1725" s="8" t="s">
        <v>3383</v>
      </c>
      <c r="B1725" s="10" t="s">
        <v>1862</v>
      </c>
      <c r="C1725" s="9" t="s">
        <v>2554</v>
      </c>
      <c r="D1725" s="9">
        <v>242</v>
      </c>
      <c r="E1725" s="10"/>
      <c r="F1725" s="9"/>
    </row>
    <row r="1726" spans="1:6" ht="16.5" thickTop="1" thickBot="1" x14ac:dyDescent="0.3">
      <c r="A1726" s="8" t="s">
        <v>3384</v>
      </c>
      <c r="B1726" s="10"/>
      <c r="C1726" s="9"/>
      <c r="D1726" s="9">
        <v>51</v>
      </c>
      <c r="E1726" s="10" t="s">
        <v>3385</v>
      </c>
      <c r="F1726" s="9">
        <v>1</v>
      </c>
    </row>
    <row r="1727" spans="1:6" ht="16.5" thickTop="1" thickBot="1" x14ac:dyDescent="0.3">
      <c r="A1727" s="8" t="s">
        <v>3386</v>
      </c>
      <c r="B1727" s="10" t="s">
        <v>3387</v>
      </c>
      <c r="C1727" s="9" t="s">
        <v>3388</v>
      </c>
      <c r="D1727" s="9">
        <v>21</v>
      </c>
      <c r="E1727" s="10"/>
      <c r="F1727" s="9"/>
    </row>
    <row r="1728" spans="1:6" ht="16.5" thickTop="1" thickBot="1" x14ac:dyDescent="0.3">
      <c r="A1728" s="8" t="s">
        <v>3389</v>
      </c>
      <c r="B1728" s="10" t="s">
        <v>3390</v>
      </c>
      <c r="C1728" s="9" t="s">
        <v>3391</v>
      </c>
      <c r="D1728" s="9">
        <v>308</v>
      </c>
      <c r="E1728" s="10"/>
      <c r="F1728" s="9"/>
    </row>
    <row r="1729" spans="1:6" ht="16.5" thickTop="1" thickBot="1" x14ac:dyDescent="0.3">
      <c r="A1729" s="8" t="s">
        <v>3392</v>
      </c>
      <c r="B1729" s="10"/>
      <c r="C1729" s="9"/>
      <c r="D1729" s="9">
        <v>7</v>
      </c>
      <c r="E1729" s="10" t="s">
        <v>3393</v>
      </c>
      <c r="F1729" s="9">
        <v>1</v>
      </c>
    </row>
    <row r="1730" spans="1:6" ht="16.5" thickTop="1" thickBot="1" x14ac:dyDescent="0.3">
      <c r="A1730" s="8" t="s">
        <v>3394</v>
      </c>
      <c r="B1730" s="10"/>
      <c r="C1730" s="9"/>
      <c r="D1730" s="9">
        <v>42</v>
      </c>
      <c r="E1730" s="10"/>
      <c r="F1730" s="9"/>
    </row>
    <row r="1731" spans="1:6" ht="16.5" thickTop="1" thickBot="1" x14ac:dyDescent="0.3">
      <c r="A1731" s="8" t="s">
        <v>3395</v>
      </c>
      <c r="B1731" s="10"/>
      <c r="C1731" s="9"/>
      <c r="D1731" s="9">
        <v>115</v>
      </c>
      <c r="E1731" s="10"/>
      <c r="F1731" s="9"/>
    </row>
    <row r="1732" spans="1:6" ht="16.5" thickTop="1" thickBot="1" x14ac:dyDescent="0.3">
      <c r="A1732" s="8" t="s">
        <v>3396</v>
      </c>
      <c r="B1732" s="10" t="s">
        <v>3397</v>
      </c>
      <c r="C1732" s="9" t="s">
        <v>3398</v>
      </c>
      <c r="D1732" s="9">
        <v>13</v>
      </c>
      <c r="E1732" s="10"/>
      <c r="F1732" s="9"/>
    </row>
    <row r="1733" spans="1:6" ht="16.5" thickTop="1" thickBot="1" x14ac:dyDescent="0.3">
      <c r="A1733" s="8" t="s">
        <v>3399</v>
      </c>
      <c r="B1733" s="10"/>
      <c r="C1733" s="9"/>
      <c r="D1733" s="9">
        <v>2</v>
      </c>
      <c r="E1733" s="10" t="s">
        <v>3397</v>
      </c>
      <c r="F1733" s="9">
        <v>2</v>
      </c>
    </row>
    <row r="1734" spans="1:6" ht="16.5" thickTop="1" thickBot="1" x14ac:dyDescent="0.3">
      <c r="A1734" s="8" t="s">
        <v>3400</v>
      </c>
      <c r="B1734" s="10"/>
      <c r="C1734" s="9"/>
      <c r="D1734" s="9"/>
      <c r="E1734" s="10"/>
      <c r="F1734" s="9"/>
    </row>
    <row r="1735" spans="1:6" ht="16.5" thickTop="1" thickBot="1" x14ac:dyDescent="0.3">
      <c r="A1735" s="8" t="s">
        <v>3401</v>
      </c>
      <c r="B1735" s="10" t="s">
        <v>3402</v>
      </c>
      <c r="C1735" s="9" t="s">
        <v>3403</v>
      </c>
      <c r="D1735" s="9">
        <v>347</v>
      </c>
      <c r="E1735" s="10"/>
      <c r="F1735" s="9"/>
    </row>
    <row r="1736" spans="1:6" ht="16.5" thickTop="1" thickBot="1" x14ac:dyDescent="0.3">
      <c r="A1736" s="8" t="s">
        <v>3404</v>
      </c>
      <c r="B1736" s="10"/>
      <c r="C1736" s="9"/>
      <c r="D1736" s="9"/>
      <c r="E1736" s="10"/>
      <c r="F1736" s="9"/>
    </row>
    <row r="1737" spans="1:6" ht="16.5" thickTop="1" thickBot="1" x14ac:dyDescent="0.3">
      <c r="A1737" s="8" t="s">
        <v>3405</v>
      </c>
      <c r="B1737" s="10" t="s">
        <v>3406</v>
      </c>
      <c r="C1737" s="9" t="s">
        <v>3407</v>
      </c>
      <c r="D1737" s="9">
        <v>113</v>
      </c>
      <c r="E1737" s="10"/>
      <c r="F1737" s="9"/>
    </row>
    <row r="1738" spans="1:6" ht="16.5" thickTop="1" thickBot="1" x14ac:dyDescent="0.3">
      <c r="A1738" s="8" t="s">
        <v>3408</v>
      </c>
      <c r="B1738" s="10"/>
      <c r="C1738" s="9"/>
      <c r="D1738" s="9">
        <v>5</v>
      </c>
      <c r="E1738" s="10" t="s">
        <v>3409</v>
      </c>
      <c r="F1738" s="9">
        <v>1</v>
      </c>
    </row>
    <row r="1739" spans="1:6" ht="16.5" thickTop="1" thickBot="1" x14ac:dyDescent="0.3">
      <c r="A1739" s="8" t="s">
        <v>3410</v>
      </c>
      <c r="B1739" s="10"/>
      <c r="C1739" s="9"/>
      <c r="D1739" s="9">
        <v>17</v>
      </c>
      <c r="E1739" s="10" t="s">
        <v>3411</v>
      </c>
      <c r="F1739" s="9">
        <v>1</v>
      </c>
    </row>
    <row r="1740" spans="1:6" ht="16.5" thickTop="1" thickBot="1" x14ac:dyDescent="0.3">
      <c r="A1740" s="8" t="s">
        <v>3412</v>
      </c>
      <c r="B1740" s="10" t="s">
        <v>3413</v>
      </c>
      <c r="C1740" s="9" t="s">
        <v>3414</v>
      </c>
      <c r="D1740" s="9">
        <v>695</v>
      </c>
      <c r="E1740" s="10"/>
      <c r="F1740" s="9"/>
    </row>
    <row r="1741" spans="1:6" ht="16.5" thickTop="1" thickBot="1" x14ac:dyDescent="0.3">
      <c r="A1741" s="8" t="s">
        <v>3415</v>
      </c>
      <c r="B1741" s="10"/>
      <c r="C1741" s="9"/>
      <c r="D1741" s="9">
        <v>3</v>
      </c>
      <c r="E1741" s="10" t="s">
        <v>3416</v>
      </c>
      <c r="F1741" s="9">
        <v>1</v>
      </c>
    </row>
    <row r="1742" spans="1:6" ht="16.5" thickTop="1" thickBot="1" x14ac:dyDescent="0.3">
      <c r="A1742" s="8" t="s">
        <v>3417</v>
      </c>
      <c r="B1742" s="10"/>
      <c r="C1742" s="9"/>
      <c r="D1742" s="9">
        <v>4</v>
      </c>
      <c r="E1742" s="10" t="s">
        <v>2244</v>
      </c>
      <c r="F1742" s="9">
        <v>1</v>
      </c>
    </row>
    <row r="1743" spans="1:6" ht="16.5" thickTop="1" thickBot="1" x14ac:dyDescent="0.3">
      <c r="A1743" s="8" t="s">
        <v>3418</v>
      </c>
      <c r="B1743" s="10"/>
      <c r="C1743" s="9"/>
      <c r="D1743" s="9">
        <v>5</v>
      </c>
      <c r="E1743" s="10" t="s">
        <v>3147</v>
      </c>
      <c r="F1743" s="9">
        <v>1</v>
      </c>
    </row>
    <row r="1744" spans="1:6" ht="16.5" thickTop="1" thickBot="1" x14ac:dyDescent="0.3">
      <c r="A1744" s="8" t="s">
        <v>3419</v>
      </c>
      <c r="B1744" s="10"/>
      <c r="C1744" s="9"/>
      <c r="D1744" s="9">
        <v>10</v>
      </c>
      <c r="E1744" s="10" t="s">
        <v>1118</v>
      </c>
      <c r="F1744" s="9">
        <v>1</v>
      </c>
    </row>
    <row r="1745" spans="1:6" ht="16.5" thickTop="1" thickBot="1" x14ac:dyDescent="0.3">
      <c r="A1745" s="8" t="s">
        <v>3420</v>
      </c>
      <c r="B1745" s="10"/>
      <c r="C1745" s="9"/>
      <c r="D1745" s="9">
        <v>73</v>
      </c>
      <c r="E1745" s="10"/>
      <c r="F1745" s="9"/>
    </row>
    <row r="1746" spans="1:6" ht="16.5" thickTop="1" thickBot="1" x14ac:dyDescent="0.3">
      <c r="A1746" s="8" t="s">
        <v>3421</v>
      </c>
      <c r="B1746" s="10" t="s">
        <v>2457</v>
      </c>
      <c r="C1746" s="9" t="s">
        <v>3422</v>
      </c>
      <c r="D1746" s="9">
        <v>432</v>
      </c>
      <c r="E1746" s="10"/>
      <c r="F1746" s="9"/>
    </row>
    <row r="1747" spans="1:6" ht="16.5" thickTop="1" thickBot="1" x14ac:dyDescent="0.3">
      <c r="A1747" s="8" t="s">
        <v>3423</v>
      </c>
      <c r="B1747" s="10"/>
      <c r="C1747" s="9"/>
      <c r="D1747" s="9">
        <v>252</v>
      </c>
      <c r="E1747" s="10"/>
      <c r="F1747" s="9"/>
    </row>
    <row r="1748" spans="1:6" ht="16.5" thickTop="1" thickBot="1" x14ac:dyDescent="0.3">
      <c r="A1748" s="8" t="s">
        <v>3424</v>
      </c>
      <c r="B1748" s="10"/>
      <c r="C1748" s="9"/>
      <c r="D1748" s="9">
        <v>10</v>
      </c>
      <c r="E1748" s="10" t="s">
        <v>3157</v>
      </c>
      <c r="F1748" s="9">
        <v>1</v>
      </c>
    </row>
    <row r="1749" spans="1:6" ht="16.5" thickTop="1" thickBot="1" x14ac:dyDescent="0.3">
      <c r="A1749" s="8" t="s">
        <v>3425</v>
      </c>
      <c r="B1749" s="10"/>
      <c r="C1749" s="9"/>
      <c r="D1749" s="9">
        <v>28</v>
      </c>
      <c r="E1749" s="10" t="s">
        <v>3426</v>
      </c>
      <c r="F1749" s="9">
        <v>1</v>
      </c>
    </row>
    <row r="1750" spans="1:6" ht="16.5" thickTop="1" thickBot="1" x14ac:dyDescent="0.3">
      <c r="A1750" s="8" t="s">
        <v>3427</v>
      </c>
      <c r="B1750" s="10"/>
      <c r="C1750" s="9"/>
      <c r="D1750" s="9">
        <v>38</v>
      </c>
      <c r="E1750" s="10"/>
      <c r="F1750" s="9"/>
    </row>
    <row r="1751" spans="1:6" ht="16.5" thickTop="1" thickBot="1" x14ac:dyDescent="0.3">
      <c r="A1751" s="8" t="s">
        <v>3428</v>
      </c>
      <c r="B1751" s="10" t="s">
        <v>3429</v>
      </c>
      <c r="C1751" s="9" t="s">
        <v>3430</v>
      </c>
      <c r="D1751" s="9">
        <v>741</v>
      </c>
      <c r="E1751" s="10"/>
      <c r="F1751" s="9"/>
    </row>
    <row r="1752" spans="1:6" ht="16.5" thickTop="1" thickBot="1" x14ac:dyDescent="0.3">
      <c r="A1752" s="8" t="s">
        <v>3431</v>
      </c>
      <c r="B1752" s="10" t="s">
        <v>3432</v>
      </c>
      <c r="C1752" s="9" t="s">
        <v>3433</v>
      </c>
      <c r="D1752" s="9">
        <v>108</v>
      </c>
      <c r="E1752" s="10"/>
      <c r="F1752" s="9"/>
    </row>
    <row r="1753" spans="1:6" ht="16.5" thickTop="1" thickBot="1" x14ac:dyDescent="0.3">
      <c r="A1753" s="8" t="s">
        <v>3434</v>
      </c>
      <c r="B1753" s="10"/>
      <c r="C1753" s="9"/>
      <c r="D1753" s="9">
        <v>4</v>
      </c>
      <c r="E1753" s="10" t="s">
        <v>3435</v>
      </c>
      <c r="F1753" s="9">
        <v>1</v>
      </c>
    </row>
    <row r="1754" spans="1:6" ht="16.5" thickTop="1" thickBot="1" x14ac:dyDescent="0.3">
      <c r="A1754" s="8" t="s">
        <v>3436</v>
      </c>
      <c r="B1754" s="10" t="s">
        <v>3437</v>
      </c>
      <c r="C1754" s="9" t="s">
        <v>3438</v>
      </c>
      <c r="D1754" s="9">
        <v>413</v>
      </c>
      <c r="E1754" s="10"/>
      <c r="F1754" s="9"/>
    </row>
    <row r="1755" spans="1:6" ht="16.5" thickTop="1" thickBot="1" x14ac:dyDescent="0.3">
      <c r="A1755" s="8" t="s">
        <v>3439</v>
      </c>
      <c r="B1755" s="10"/>
      <c r="C1755" s="9"/>
      <c r="D1755" s="9">
        <v>107</v>
      </c>
      <c r="E1755" s="10"/>
      <c r="F1755" s="9"/>
    </row>
    <row r="1756" spans="1:6" ht="16.5" thickTop="1" thickBot="1" x14ac:dyDescent="0.3">
      <c r="A1756" s="8" t="s">
        <v>3440</v>
      </c>
      <c r="B1756" s="10" t="s">
        <v>3441</v>
      </c>
      <c r="C1756" s="9" t="s">
        <v>3442</v>
      </c>
      <c r="D1756" s="9">
        <v>374</v>
      </c>
      <c r="E1756" s="10"/>
      <c r="F1756" s="9"/>
    </row>
    <row r="1757" spans="1:6" ht="16.5" thickTop="1" thickBot="1" x14ac:dyDescent="0.3">
      <c r="A1757" s="8" t="s">
        <v>3443</v>
      </c>
      <c r="B1757" s="10"/>
      <c r="C1757" s="9"/>
      <c r="D1757" s="9">
        <v>32</v>
      </c>
      <c r="E1757" s="10" t="s">
        <v>3444</v>
      </c>
      <c r="F1757" s="9">
        <v>1</v>
      </c>
    </row>
    <row r="1758" spans="1:6" ht="16.5" thickTop="1" thickBot="1" x14ac:dyDescent="0.3">
      <c r="A1758" s="8" t="s">
        <v>3445</v>
      </c>
      <c r="B1758" s="10" t="s">
        <v>3446</v>
      </c>
      <c r="C1758" s="9" t="s">
        <v>3447</v>
      </c>
      <c r="D1758" s="9">
        <v>688</v>
      </c>
      <c r="E1758" s="10"/>
      <c r="F1758" s="9"/>
    </row>
    <row r="1759" spans="1:6" ht="16.5" thickTop="1" thickBot="1" x14ac:dyDescent="0.3">
      <c r="A1759" s="8" t="s">
        <v>3448</v>
      </c>
      <c r="B1759" s="10"/>
      <c r="C1759" s="9"/>
      <c r="D1759" s="9">
        <v>98</v>
      </c>
      <c r="E1759" s="10"/>
      <c r="F1759" s="9"/>
    </row>
    <row r="1760" spans="1:6" ht="16.5" thickTop="1" thickBot="1" x14ac:dyDescent="0.3">
      <c r="A1760" s="8" t="s">
        <v>3449</v>
      </c>
      <c r="B1760" s="10" t="s">
        <v>3450</v>
      </c>
      <c r="C1760" s="9" t="s">
        <v>3451</v>
      </c>
      <c r="D1760" s="9">
        <v>42</v>
      </c>
      <c r="E1760" s="10"/>
      <c r="F1760" s="9"/>
    </row>
    <row r="1761" spans="1:6" ht="16.5" thickTop="1" thickBot="1" x14ac:dyDescent="0.3">
      <c r="A1761" s="8" t="s">
        <v>3452</v>
      </c>
      <c r="B1761" s="10"/>
      <c r="C1761" s="9"/>
      <c r="D1761" s="9">
        <v>152</v>
      </c>
      <c r="E1761" s="10"/>
      <c r="F1761" s="9"/>
    </row>
    <row r="1762" spans="1:6" ht="16.5" thickTop="1" thickBot="1" x14ac:dyDescent="0.3">
      <c r="A1762" s="8" t="s">
        <v>3453</v>
      </c>
      <c r="B1762" s="10"/>
      <c r="C1762" s="9"/>
      <c r="D1762" s="9">
        <v>10</v>
      </c>
      <c r="E1762" s="10" t="s">
        <v>3454</v>
      </c>
      <c r="F1762" s="9">
        <v>1</v>
      </c>
    </row>
    <row r="1763" spans="1:6" ht="16.5" thickTop="1" thickBot="1" x14ac:dyDescent="0.3">
      <c r="A1763" s="8" t="s">
        <v>3455</v>
      </c>
      <c r="B1763" s="10" t="s">
        <v>3456</v>
      </c>
      <c r="C1763" s="9" t="s">
        <v>3457</v>
      </c>
      <c r="D1763" s="9">
        <v>203</v>
      </c>
      <c r="E1763" s="10"/>
      <c r="F1763" s="9"/>
    </row>
    <row r="1764" spans="1:6" ht="16.5" thickTop="1" thickBot="1" x14ac:dyDescent="0.3">
      <c r="A1764" s="8" t="s">
        <v>3458</v>
      </c>
      <c r="B1764" s="10"/>
      <c r="C1764" s="9"/>
      <c r="D1764" s="9">
        <v>51</v>
      </c>
      <c r="E1764" s="10"/>
      <c r="F1764" s="9"/>
    </row>
    <row r="1765" spans="1:6" ht="16.5" thickTop="1" thickBot="1" x14ac:dyDescent="0.3">
      <c r="A1765" s="8" t="s">
        <v>3459</v>
      </c>
      <c r="B1765" s="10"/>
      <c r="C1765" s="9"/>
      <c r="D1765" s="9">
        <v>32</v>
      </c>
      <c r="E1765" s="10"/>
      <c r="F1765" s="9"/>
    </row>
    <row r="1766" spans="1:6" ht="16.5" thickTop="1" thickBot="1" x14ac:dyDescent="0.3">
      <c r="A1766" s="8" t="s">
        <v>3460</v>
      </c>
      <c r="B1766" s="10"/>
      <c r="C1766" s="9"/>
      <c r="D1766" s="9">
        <v>3</v>
      </c>
      <c r="E1766" s="10"/>
      <c r="F1766" s="9"/>
    </row>
    <row r="1767" spans="1:6" ht="16.5" thickTop="1" thickBot="1" x14ac:dyDescent="0.3">
      <c r="A1767" s="8" t="s">
        <v>3461</v>
      </c>
      <c r="B1767" s="10"/>
      <c r="C1767" s="9"/>
      <c r="D1767" s="9">
        <v>64</v>
      </c>
      <c r="E1767" s="10"/>
      <c r="F1767" s="9"/>
    </row>
    <row r="1768" spans="1:6" ht="16.5" thickTop="1" thickBot="1" x14ac:dyDescent="0.3">
      <c r="A1768" s="8" t="s">
        <v>3462</v>
      </c>
      <c r="B1768" s="10"/>
      <c r="C1768" s="9"/>
      <c r="D1768" s="9">
        <v>68</v>
      </c>
      <c r="E1768" s="10"/>
      <c r="F1768" s="9"/>
    </row>
    <row r="1769" spans="1:6" ht="16.5" thickTop="1" thickBot="1" x14ac:dyDescent="0.3">
      <c r="A1769" s="8" t="s">
        <v>3463</v>
      </c>
      <c r="B1769" s="10"/>
      <c r="C1769" s="9"/>
      <c r="D1769" s="9">
        <v>242</v>
      </c>
      <c r="E1769" s="10"/>
      <c r="F1769" s="9"/>
    </row>
    <row r="1770" spans="1:6" ht="16.5" thickTop="1" thickBot="1" x14ac:dyDescent="0.3">
      <c r="A1770" s="8" t="s">
        <v>3464</v>
      </c>
      <c r="B1770" s="10"/>
      <c r="C1770" s="9"/>
      <c r="D1770" s="9">
        <v>11</v>
      </c>
      <c r="E1770" s="10" t="s">
        <v>3465</v>
      </c>
      <c r="F1770" s="9">
        <v>1</v>
      </c>
    </row>
    <row r="1771" spans="1:6" ht="16.5" thickTop="1" thickBot="1" x14ac:dyDescent="0.3">
      <c r="A1771" s="8" t="s">
        <v>3466</v>
      </c>
      <c r="B1771" s="10" t="s">
        <v>139</v>
      </c>
      <c r="C1771" s="9" t="s">
        <v>140</v>
      </c>
      <c r="D1771" s="9">
        <v>468</v>
      </c>
      <c r="E1771" s="10"/>
      <c r="F1771" s="9"/>
    </row>
    <row r="1772" spans="1:6" ht="16.5" thickTop="1" thickBot="1" x14ac:dyDescent="0.3">
      <c r="A1772" s="8" t="s">
        <v>3467</v>
      </c>
      <c r="B1772" s="10"/>
      <c r="C1772" s="9"/>
      <c r="D1772" s="9">
        <v>10</v>
      </c>
      <c r="E1772" s="10" t="s">
        <v>3468</v>
      </c>
      <c r="F1772" s="9">
        <v>1</v>
      </c>
    </row>
    <row r="1773" spans="1:6" ht="16.5" thickTop="1" thickBot="1" x14ac:dyDescent="0.3">
      <c r="A1773" s="8" t="s">
        <v>3469</v>
      </c>
      <c r="B1773" s="10" t="s">
        <v>3470</v>
      </c>
      <c r="C1773" s="9" t="s">
        <v>3471</v>
      </c>
      <c r="D1773" s="9">
        <v>398</v>
      </c>
      <c r="E1773" s="10"/>
      <c r="F1773" s="9"/>
    </row>
    <row r="1774" spans="1:6" ht="16.5" thickTop="1" thickBot="1" x14ac:dyDescent="0.3">
      <c r="A1774" s="8" t="s">
        <v>3472</v>
      </c>
      <c r="B1774" s="10"/>
      <c r="C1774" s="9"/>
      <c r="D1774" s="9">
        <v>8</v>
      </c>
      <c r="E1774" s="10" t="s">
        <v>3473</v>
      </c>
      <c r="F1774" s="9">
        <v>1</v>
      </c>
    </row>
    <row r="1775" spans="1:6" ht="16.5" thickTop="1" thickBot="1" x14ac:dyDescent="0.3">
      <c r="A1775" s="8" t="s">
        <v>3474</v>
      </c>
      <c r="B1775" s="10"/>
      <c r="C1775" s="9"/>
      <c r="D1775" s="9">
        <v>9</v>
      </c>
      <c r="E1775" s="10" t="s">
        <v>1301</v>
      </c>
      <c r="F1775" s="9">
        <v>2</v>
      </c>
    </row>
    <row r="1776" spans="1:6" ht="16.5" thickTop="1" thickBot="1" x14ac:dyDescent="0.3">
      <c r="A1776" s="8" t="s">
        <v>3475</v>
      </c>
      <c r="B1776" s="10"/>
      <c r="C1776" s="9"/>
      <c r="D1776" s="9">
        <v>2</v>
      </c>
      <c r="E1776" s="10"/>
      <c r="F1776" s="9"/>
    </row>
    <row r="1777" spans="1:6" ht="16.5" thickTop="1" thickBot="1" x14ac:dyDescent="0.3">
      <c r="A1777" s="8" t="s">
        <v>3476</v>
      </c>
      <c r="B1777" s="10"/>
      <c r="C1777" s="9"/>
      <c r="D1777" s="9">
        <v>8</v>
      </c>
      <c r="E1777" s="10" t="s">
        <v>2257</v>
      </c>
      <c r="F1777" s="9">
        <v>1</v>
      </c>
    </row>
    <row r="1778" spans="1:6" ht="16.5" thickTop="1" thickBot="1" x14ac:dyDescent="0.3">
      <c r="A1778" s="8" t="s">
        <v>3477</v>
      </c>
      <c r="B1778" s="10" t="s">
        <v>557</v>
      </c>
      <c r="C1778" s="9" t="s">
        <v>558</v>
      </c>
      <c r="D1778" s="9">
        <v>504</v>
      </c>
      <c r="E1778" s="10"/>
      <c r="F1778" s="9"/>
    </row>
    <row r="1779" spans="1:6" ht="16.5" thickTop="1" thickBot="1" x14ac:dyDescent="0.3">
      <c r="A1779" s="8" t="s">
        <v>3478</v>
      </c>
      <c r="B1779" s="10" t="s">
        <v>3479</v>
      </c>
      <c r="C1779" s="9" t="s">
        <v>3480</v>
      </c>
      <c r="D1779" s="9">
        <v>623</v>
      </c>
      <c r="E1779" s="10"/>
      <c r="F1779" s="9"/>
    </row>
    <row r="1780" spans="1:6" ht="16.5" thickTop="1" thickBot="1" x14ac:dyDescent="0.3">
      <c r="A1780" s="8" t="s">
        <v>3481</v>
      </c>
      <c r="B1780" s="10" t="s">
        <v>3482</v>
      </c>
      <c r="C1780" s="9" t="s">
        <v>3483</v>
      </c>
      <c r="D1780" s="9">
        <v>343</v>
      </c>
      <c r="E1780" s="10"/>
      <c r="F1780" s="9"/>
    </row>
    <row r="1781" spans="1:6" ht="24" thickTop="1" thickBot="1" x14ac:dyDescent="0.3">
      <c r="A1781" s="8" t="s">
        <v>3484</v>
      </c>
      <c r="B1781" s="10" t="s">
        <v>3485</v>
      </c>
      <c r="C1781" s="9" t="s">
        <v>3486</v>
      </c>
      <c r="D1781" s="9">
        <v>316</v>
      </c>
      <c r="E1781" s="10"/>
      <c r="F1781" s="9"/>
    </row>
    <row r="1782" spans="1:6" ht="16.5" thickTop="1" thickBot="1" x14ac:dyDescent="0.3">
      <c r="A1782" s="8" t="s">
        <v>3487</v>
      </c>
      <c r="B1782" s="10"/>
      <c r="C1782" s="9"/>
      <c r="D1782" s="9"/>
      <c r="E1782" s="10"/>
      <c r="F1782" s="9"/>
    </row>
    <row r="1783" spans="1:6" ht="16.5" thickTop="1" thickBot="1" x14ac:dyDescent="0.3">
      <c r="A1783" s="8" t="s">
        <v>3488</v>
      </c>
      <c r="B1783" s="10"/>
      <c r="C1783" s="9"/>
      <c r="D1783" s="9">
        <v>9</v>
      </c>
      <c r="E1783" s="10" t="s">
        <v>2487</v>
      </c>
      <c r="F1783" s="9">
        <v>1</v>
      </c>
    </row>
    <row r="1784" spans="1:6" ht="16.5" thickTop="1" thickBot="1" x14ac:dyDescent="0.3">
      <c r="A1784" s="8" t="s">
        <v>3489</v>
      </c>
      <c r="B1784" s="10" t="s">
        <v>3490</v>
      </c>
      <c r="C1784" s="9" t="s">
        <v>3491</v>
      </c>
      <c r="D1784" s="9">
        <v>435</v>
      </c>
      <c r="E1784" s="10"/>
      <c r="F1784" s="9"/>
    </row>
    <row r="1785" spans="1:6" ht="16.5" thickTop="1" thickBot="1" x14ac:dyDescent="0.3">
      <c r="A1785" s="8" t="s">
        <v>3492</v>
      </c>
      <c r="B1785" s="10"/>
      <c r="C1785" s="9"/>
      <c r="D1785" s="9"/>
      <c r="E1785" s="10"/>
      <c r="F1785" s="9"/>
    </row>
    <row r="1786" spans="1:6" ht="16.5" thickTop="1" thickBot="1" x14ac:dyDescent="0.3">
      <c r="A1786" s="8" t="s">
        <v>3493</v>
      </c>
      <c r="B1786" s="10" t="s">
        <v>3494</v>
      </c>
      <c r="C1786" s="9" t="s">
        <v>3495</v>
      </c>
      <c r="D1786" s="9">
        <v>63</v>
      </c>
      <c r="E1786" s="10"/>
      <c r="F1786" s="9"/>
    </row>
    <row r="1787" spans="1:6" ht="16.5" thickTop="1" thickBot="1" x14ac:dyDescent="0.3">
      <c r="A1787" s="8" t="s">
        <v>3496</v>
      </c>
      <c r="B1787" s="10"/>
      <c r="C1787" s="9"/>
      <c r="D1787" s="9"/>
      <c r="E1787" s="10"/>
      <c r="F1787" s="9"/>
    </row>
    <row r="1788" spans="1:6" ht="16.5" thickTop="1" thickBot="1" x14ac:dyDescent="0.3">
      <c r="A1788" s="8" t="s">
        <v>3497</v>
      </c>
      <c r="B1788" s="10"/>
      <c r="C1788" s="9"/>
      <c r="D1788" s="9"/>
      <c r="E1788" s="10"/>
      <c r="F1788" s="9"/>
    </row>
    <row r="1789" spans="1:6" ht="16.5" thickTop="1" thickBot="1" x14ac:dyDescent="0.3">
      <c r="A1789" s="8" t="s">
        <v>3498</v>
      </c>
      <c r="B1789" s="10"/>
      <c r="C1789" s="9"/>
      <c r="D1789" s="9">
        <v>14</v>
      </c>
      <c r="E1789" s="10" t="s">
        <v>3499</v>
      </c>
      <c r="F1789" s="9">
        <v>1</v>
      </c>
    </row>
    <row r="1790" spans="1:6" ht="16.5" thickTop="1" thickBot="1" x14ac:dyDescent="0.3">
      <c r="A1790" s="8" t="s">
        <v>3500</v>
      </c>
      <c r="B1790" s="10" t="s">
        <v>20</v>
      </c>
      <c r="C1790" s="9" t="s">
        <v>21</v>
      </c>
      <c r="D1790" s="9">
        <v>400</v>
      </c>
      <c r="E1790" s="10"/>
      <c r="F1790" s="9"/>
    </row>
    <row r="1791" spans="1:6" ht="16.5" thickTop="1" thickBot="1" x14ac:dyDescent="0.3">
      <c r="A1791" s="8" t="s">
        <v>3501</v>
      </c>
      <c r="B1791" s="10" t="s">
        <v>3502</v>
      </c>
      <c r="C1791" s="9" t="s">
        <v>3503</v>
      </c>
      <c r="D1791" s="9">
        <v>79</v>
      </c>
      <c r="E1791" s="10"/>
      <c r="F1791" s="9"/>
    </row>
    <row r="1792" spans="1:6" ht="16.5" thickTop="1" thickBot="1" x14ac:dyDescent="0.3">
      <c r="A1792" s="8" t="s">
        <v>3504</v>
      </c>
      <c r="B1792" s="10" t="s">
        <v>3505</v>
      </c>
      <c r="C1792" s="9" t="s">
        <v>3506</v>
      </c>
      <c r="D1792" s="9">
        <v>361</v>
      </c>
      <c r="E1792" s="10"/>
      <c r="F1792" s="9"/>
    </row>
    <row r="1793" spans="1:6" ht="16.5" thickTop="1" thickBot="1" x14ac:dyDescent="0.3">
      <c r="A1793" s="8" t="s">
        <v>3507</v>
      </c>
      <c r="B1793" s="10" t="s">
        <v>1726</v>
      </c>
      <c r="C1793" s="9" t="s">
        <v>3508</v>
      </c>
      <c r="D1793" s="9">
        <v>220</v>
      </c>
      <c r="E1793" s="10"/>
      <c r="F1793" s="9"/>
    </row>
    <row r="1794" spans="1:6" ht="16.5" thickTop="1" thickBot="1" x14ac:dyDescent="0.3">
      <c r="A1794" s="8" t="s">
        <v>3509</v>
      </c>
      <c r="B1794" s="10"/>
      <c r="C1794" s="9"/>
      <c r="D1794" s="9">
        <v>3</v>
      </c>
      <c r="E1794" s="10" t="s">
        <v>3510</v>
      </c>
      <c r="F1794" s="9">
        <v>1</v>
      </c>
    </row>
    <row r="1795" spans="1:6" ht="16.5" thickTop="1" thickBot="1" x14ac:dyDescent="0.3">
      <c r="A1795" s="8" t="s">
        <v>3511</v>
      </c>
      <c r="B1795" s="10" t="s">
        <v>1275</v>
      </c>
      <c r="C1795" s="9" t="s">
        <v>1317</v>
      </c>
      <c r="D1795" s="9">
        <v>62</v>
      </c>
      <c r="E1795" s="10"/>
      <c r="F1795" s="9"/>
    </row>
    <row r="1796" spans="1:6" ht="16.5" thickTop="1" thickBot="1" x14ac:dyDescent="0.3">
      <c r="A1796" s="8" t="s">
        <v>3512</v>
      </c>
      <c r="B1796" s="10"/>
      <c r="C1796" s="9"/>
      <c r="D1796" s="9">
        <v>157</v>
      </c>
      <c r="E1796" s="10"/>
      <c r="F1796" s="9"/>
    </row>
    <row r="1797" spans="1:6" ht="24" thickTop="1" thickBot="1" x14ac:dyDescent="0.3">
      <c r="A1797" s="8" t="s">
        <v>3513</v>
      </c>
      <c r="B1797" s="10" t="s">
        <v>3514</v>
      </c>
      <c r="C1797" s="9" t="s">
        <v>3515</v>
      </c>
      <c r="D1797" s="9">
        <v>127</v>
      </c>
      <c r="E1797" s="10"/>
      <c r="F1797" s="9"/>
    </row>
    <row r="1798" spans="1:6" ht="16.5" thickTop="1" thickBot="1" x14ac:dyDescent="0.3">
      <c r="A1798" s="8" t="s">
        <v>3516</v>
      </c>
      <c r="B1798" s="10" t="s">
        <v>3517</v>
      </c>
      <c r="C1798" s="9" t="s">
        <v>3518</v>
      </c>
      <c r="D1798" s="9">
        <v>195</v>
      </c>
      <c r="E1798" s="10"/>
      <c r="F1798" s="9"/>
    </row>
    <row r="1799" spans="1:6" ht="16.5" thickTop="1" thickBot="1" x14ac:dyDescent="0.3">
      <c r="A1799" s="8" t="s">
        <v>3519</v>
      </c>
      <c r="B1799" s="10" t="s">
        <v>3520</v>
      </c>
      <c r="C1799" s="9" t="s">
        <v>3521</v>
      </c>
      <c r="D1799" s="9">
        <v>146</v>
      </c>
      <c r="E1799" s="10"/>
      <c r="F1799" s="9"/>
    </row>
    <row r="1800" spans="1:6" ht="16.5" thickTop="1" thickBot="1" x14ac:dyDescent="0.3">
      <c r="A1800" s="8" t="s">
        <v>3522</v>
      </c>
      <c r="B1800" s="10" t="s">
        <v>3523</v>
      </c>
      <c r="C1800" s="9" t="s">
        <v>3524</v>
      </c>
      <c r="D1800" s="9">
        <v>117</v>
      </c>
      <c r="E1800" s="10"/>
      <c r="F1800" s="9"/>
    </row>
    <row r="1801" spans="1:6" ht="24" thickTop="1" thickBot="1" x14ac:dyDescent="0.3">
      <c r="A1801" s="8" t="s">
        <v>3525</v>
      </c>
      <c r="B1801" s="10" t="s">
        <v>3526</v>
      </c>
      <c r="C1801" s="9" t="s">
        <v>3527</v>
      </c>
      <c r="D1801" s="9">
        <v>177</v>
      </c>
      <c r="E1801" s="10"/>
      <c r="F1801" s="9"/>
    </row>
    <row r="1802" spans="1:6" ht="16.5" thickTop="1" thickBot="1" x14ac:dyDescent="0.3">
      <c r="A1802" s="8" t="s">
        <v>3528</v>
      </c>
      <c r="B1802" s="10" t="s">
        <v>3529</v>
      </c>
      <c r="C1802" s="9" t="s">
        <v>3530</v>
      </c>
      <c r="D1802" s="9">
        <v>42</v>
      </c>
      <c r="E1802" s="10"/>
      <c r="F1802" s="9"/>
    </row>
    <row r="1803" spans="1:6" ht="16.5" thickTop="1" thickBot="1" x14ac:dyDescent="0.3">
      <c r="A1803" s="8" t="s">
        <v>3531</v>
      </c>
      <c r="B1803" s="10"/>
      <c r="C1803" s="9"/>
      <c r="D1803" s="9">
        <v>51</v>
      </c>
      <c r="E1803" s="10"/>
      <c r="F1803" s="9"/>
    </row>
    <row r="1804" spans="1:6" ht="16.5" thickTop="1" thickBot="1" x14ac:dyDescent="0.3">
      <c r="A1804" s="8" t="s">
        <v>3532</v>
      </c>
      <c r="B1804" s="10" t="s">
        <v>3533</v>
      </c>
      <c r="C1804" s="9" t="s">
        <v>3534</v>
      </c>
      <c r="D1804" s="9">
        <v>182</v>
      </c>
      <c r="E1804" s="10"/>
      <c r="F1804" s="9"/>
    </row>
    <row r="1805" spans="1:6" ht="24" thickTop="1" thickBot="1" x14ac:dyDescent="0.3">
      <c r="A1805" s="8" t="s">
        <v>3535</v>
      </c>
      <c r="B1805" s="10" t="s">
        <v>3132</v>
      </c>
      <c r="C1805" s="9" t="s">
        <v>3133</v>
      </c>
      <c r="D1805" s="9">
        <v>17</v>
      </c>
      <c r="E1805" s="10"/>
      <c r="F1805" s="9"/>
    </row>
    <row r="1806" spans="1:6" ht="16.5" thickTop="1" thickBot="1" x14ac:dyDescent="0.3">
      <c r="A1806" s="8" t="s">
        <v>3536</v>
      </c>
      <c r="B1806" s="10" t="s">
        <v>3537</v>
      </c>
      <c r="C1806" s="9" t="s">
        <v>3538</v>
      </c>
      <c r="D1806" s="9">
        <v>457</v>
      </c>
      <c r="E1806" s="10"/>
      <c r="F1806" s="9"/>
    </row>
    <row r="1807" spans="1:6" ht="16.5" thickTop="1" thickBot="1" x14ac:dyDescent="0.3">
      <c r="A1807" s="8" t="s">
        <v>3539</v>
      </c>
      <c r="B1807" s="10"/>
      <c r="C1807" s="9"/>
      <c r="D1807" s="9">
        <v>170</v>
      </c>
      <c r="E1807" s="10" t="s">
        <v>1976</v>
      </c>
      <c r="F1807" s="9">
        <v>9</v>
      </c>
    </row>
    <row r="1808" spans="1:6" ht="16.5" thickTop="1" thickBot="1" x14ac:dyDescent="0.3">
      <c r="A1808" s="8" t="s">
        <v>3540</v>
      </c>
      <c r="B1808" s="10"/>
      <c r="C1808" s="9"/>
      <c r="D1808" s="9">
        <v>78</v>
      </c>
      <c r="E1808" s="10"/>
      <c r="F1808" s="9"/>
    </row>
    <row r="1809" spans="1:6" ht="16.5" thickTop="1" thickBot="1" x14ac:dyDescent="0.3">
      <c r="A1809" s="8" t="s">
        <v>3541</v>
      </c>
      <c r="B1809" s="10" t="s">
        <v>3542</v>
      </c>
      <c r="C1809" s="9" t="s">
        <v>68</v>
      </c>
      <c r="D1809" s="9">
        <v>20</v>
      </c>
      <c r="E1809" s="10"/>
      <c r="F1809" s="9"/>
    </row>
    <row r="1810" spans="1:6" ht="16.5" thickTop="1" thickBot="1" x14ac:dyDescent="0.3">
      <c r="A1810" s="8" t="s">
        <v>3543</v>
      </c>
      <c r="B1810" s="10"/>
      <c r="C1810" s="9"/>
      <c r="D1810" s="9">
        <v>15</v>
      </c>
      <c r="E1810" s="10" t="s">
        <v>611</v>
      </c>
      <c r="F1810" s="9">
        <v>1</v>
      </c>
    </row>
    <row r="1811" spans="1:6" ht="16.5" thickTop="1" thickBot="1" x14ac:dyDescent="0.3">
      <c r="A1811" s="8" t="s">
        <v>3544</v>
      </c>
      <c r="B1811" s="10"/>
      <c r="C1811" s="9"/>
      <c r="D1811" s="9">
        <v>109</v>
      </c>
      <c r="E1811" s="10"/>
      <c r="F1811" s="9"/>
    </row>
    <row r="1812" spans="1:6" ht="16.5" thickTop="1" thickBot="1" x14ac:dyDescent="0.3">
      <c r="A1812" s="8" t="s">
        <v>3545</v>
      </c>
      <c r="B1812" s="10" t="s">
        <v>2465</v>
      </c>
      <c r="C1812" s="9" t="s">
        <v>3165</v>
      </c>
      <c r="D1812" s="9">
        <v>363</v>
      </c>
      <c r="E1812" s="10"/>
      <c r="F1812" s="9"/>
    </row>
    <row r="1813" spans="1:6" ht="16.5" thickTop="1" thickBot="1" x14ac:dyDescent="0.3">
      <c r="A1813" s="8" t="s">
        <v>3546</v>
      </c>
      <c r="B1813" s="10"/>
      <c r="C1813" s="9"/>
      <c r="D1813" s="9">
        <v>73</v>
      </c>
      <c r="E1813" s="10"/>
      <c r="F1813" s="9"/>
    </row>
    <row r="1814" spans="1:6" ht="16.5" thickTop="1" thickBot="1" x14ac:dyDescent="0.3">
      <c r="A1814" s="8" t="s">
        <v>3547</v>
      </c>
      <c r="B1814" s="10"/>
      <c r="C1814" s="9"/>
      <c r="D1814" s="9">
        <v>297</v>
      </c>
      <c r="E1814" s="10"/>
      <c r="F1814" s="9"/>
    </row>
    <row r="1815" spans="1:6" ht="16.5" thickTop="1" thickBot="1" x14ac:dyDescent="0.3">
      <c r="A1815" s="8" t="s">
        <v>3548</v>
      </c>
      <c r="B1815" s="10" t="s">
        <v>2710</v>
      </c>
      <c r="C1815" s="9" t="s">
        <v>2711</v>
      </c>
      <c r="D1815" s="9">
        <v>21</v>
      </c>
      <c r="E1815" s="10"/>
      <c r="F1815" s="9"/>
    </row>
    <row r="1816" spans="1:6" ht="16.5" thickTop="1" thickBot="1" x14ac:dyDescent="0.3">
      <c r="A1816" s="8" t="s">
        <v>3549</v>
      </c>
      <c r="B1816" s="10"/>
      <c r="C1816" s="9"/>
      <c r="D1816" s="9">
        <v>26</v>
      </c>
      <c r="E1816" s="10" t="s">
        <v>873</v>
      </c>
      <c r="F1816" s="9">
        <v>1</v>
      </c>
    </row>
    <row r="1817" spans="1:6" ht="16.5" thickTop="1" thickBot="1" x14ac:dyDescent="0.3">
      <c r="A1817" s="8" t="s">
        <v>3550</v>
      </c>
      <c r="B1817" s="10"/>
      <c r="C1817" s="9"/>
      <c r="D1817" s="9">
        <v>218</v>
      </c>
      <c r="E1817" s="10"/>
      <c r="F1817" s="9"/>
    </row>
    <row r="1818" spans="1:6" ht="16.5" thickTop="1" thickBot="1" x14ac:dyDescent="0.3">
      <c r="A1818" s="8" t="s">
        <v>3551</v>
      </c>
      <c r="B1818" s="10" t="s">
        <v>996</v>
      </c>
      <c r="C1818" s="9" t="s">
        <v>2493</v>
      </c>
      <c r="D1818" s="9">
        <v>151</v>
      </c>
      <c r="E1818" s="10"/>
      <c r="F1818" s="9"/>
    </row>
    <row r="1819" spans="1:6" ht="16.5" thickTop="1" thickBot="1" x14ac:dyDescent="0.3">
      <c r="A1819" s="8" t="s">
        <v>3552</v>
      </c>
      <c r="B1819" s="10" t="s">
        <v>1118</v>
      </c>
      <c r="C1819" s="9" t="s">
        <v>3553</v>
      </c>
      <c r="D1819" s="9">
        <v>175</v>
      </c>
      <c r="E1819" s="10"/>
      <c r="F1819" s="9"/>
    </row>
    <row r="1820" spans="1:6" ht="16.5" thickTop="1" thickBot="1" x14ac:dyDescent="0.3">
      <c r="A1820" s="8" t="s">
        <v>3554</v>
      </c>
      <c r="B1820" s="10"/>
      <c r="C1820" s="9"/>
      <c r="D1820" s="9">
        <v>12</v>
      </c>
      <c r="E1820" s="10" t="s">
        <v>3555</v>
      </c>
      <c r="F1820" s="9">
        <v>1</v>
      </c>
    </row>
    <row r="1821" spans="1:6" ht="16.5" thickTop="1" thickBot="1" x14ac:dyDescent="0.3">
      <c r="A1821" s="8" t="s">
        <v>3556</v>
      </c>
      <c r="B1821" s="10"/>
      <c r="C1821" s="9"/>
      <c r="D1821" s="9">
        <v>1</v>
      </c>
      <c r="E1821" s="10" t="s">
        <v>2478</v>
      </c>
      <c r="F1821" s="9">
        <v>1</v>
      </c>
    </row>
    <row r="1822" spans="1:6" ht="16.5" thickTop="1" thickBot="1" x14ac:dyDescent="0.3">
      <c r="A1822" s="8" t="s">
        <v>3557</v>
      </c>
      <c r="B1822" s="10"/>
      <c r="C1822" s="9"/>
      <c r="D1822" s="9">
        <v>3</v>
      </c>
      <c r="E1822" s="10" t="s">
        <v>3558</v>
      </c>
      <c r="F1822" s="9">
        <v>1</v>
      </c>
    </row>
    <row r="1823" spans="1:6" ht="16.5" thickTop="1" thickBot="1" x14ac:dyDescent="0.3">
      <c r="A1823" s="8" t="s">
        <v>3559</v>
      </c>
      <c r="B1823" s="10" t="s">
        <v>3560</v>
      </c>
      <c r="C1823" s="9" t="s">
        <v>3561</v>
      </c>
      <c r="D1823" s="9">
        <v>252</v>
      </c>
      <c r="E1823" s="10"/>
      <c r="F1823" s="9"/>
    </row>
    <row r="1824" spans="1:6" ht="16.5" thickTop="1" thickBot="1" x14ac:dyDescent="0.3">
      <c r="A1824" s="8" t="s">
        <v>3562</v>
      </c>
      <c r="B1824" s="10" t="s">
        <v>3563</v>
      </c>
      <c r="C1824" s="9" t="s">
        <v>3564</v>
      </c>
      <c r="D1824" s="9">
        <v>230</v>
      </c>
      <c r="E1824" s="10"/>
      <c r="F1824" s="9"/>
    </row>
    <row r="1825" spans="1:6" ht="16.5" thickTop="1" thickBot="1" x14ac:dyDescent="0.3">
      <c r="A1825" s="8" t="s">
        <v>3565</v>
      </c>
      <c r="B1825" s="10" t="s">
        <v>3566</v>
      </c>
      <c r="C1825" s="9" t="s">
        <v>3567</v>
      </c>
      <c r="D1825" s="9">
        <v>324</v>
      </c>
      <c r="E1825" s="10"/>
      <c r="F1825" s="9"/>
    </row>
    <row r="1826" spans="1:6" ht="16.5" thickTop="1" thickBot="1" x14ac:dyDescent="0.3">
      <c r="A1826" s="8" t="s">
        <v>3568</v>
      </c>
      <c r="B1826" s="10" t="s">
        <v>3569</v>
      </c>
      <c r="C1826" s="9" t="s">
        <v>3570</v>
      </c>
      <c r="D1826" s="9">
        <v>221</v>
      </c>
      <c r="E1826" s="10"/>
      <c r="F1826" s="9"/>
    </row>
    <row r="1827" spans="1:6" ht="16.5" thickTop="1" thickBot="1" x14ac:dyDescent="0.3">
      <c r="A1827" s="8" t="s">
        <v>3571</v>
      </c>
      <c r="B1827" s="10"/>
      <c r="C1827" s="9"/>
      <c r="D1827" s="9">
        <v>68</v>
      </c>
      <c r="E1827" s="10"/>
      <c r="F1827" s="9"/>
    </row>
    <row r="1828" spans="1:6" ht="16.5" thickTop="1" thickBot="1" x14ac:dyDescent="0.3">
      <c r="A1828" s="8" t="s">
        <v>3572</v>
      </c>
      <c r="B1828" s="10"/>
      <c r="C1828" s="9"/>
      <c r="D1828" s="9">
        <v>1</v>
      </c>
      <c r="E1828" s="10" t="s">
        <v>1181</v>
      </c>
      <c r="F1828" s="9">
        <v>1</v>
      </c>
    </row>
    <row r="1829" spans="1:6" ht="16.5" thickTop="1" thickBot="1" x14ac:dyDescent="0.3">
      <c r="A1829" s="8" t="s">
        <v>3573</v>
      </c>
      <c r="B1829" s="10"/>
      <c r="C1829" s="9"/>
      <c r="D1829" s="9">
        <v>54</v>
      </c>
      <c r="E1829" s="10"/>
      <c r="F1829" s="9"/>
    </row>
    <row r="1830" spans="1:6" ht="16.5" thickTop="1" thickBot="1" x14ac:dyDescent="0.3">
      <c r="A1830" s="8" t="s">
        <v>3574</v>
      </c>
      <c r="B1830" s="10"/>
      <c r="C1830" s="9"/>
      <c r="D1830" s="9">
        <v>7</v>
      </c>
      <c r="E1830" s="10" t="s">
        <v>1781</v>
      </c>
      <c r="F1830" s="9">
        <v>1</v>
      </c>
    </row>
    <row r="1831" spans="1:6" ht="24" thickTop="1" thickBot="1" x14ac:dyDescent="0.3">
      <c r="A1831" s="8" t="s">
        <v>3575</v>
      </c>
      <c r="B1831" s="10" t="s">
        <v>3576</v>
      </c>
      <c r="C1831" s="9" t="s">
        <v>3577</v>
      </c>
      <c r="D1831" s="9">
        <v>119</v>
      </c>
      <c r="E1831" s="10"/>
      <c r="F1831" s="9"/>
    </row>
    <row r="1832" spans="1:6" ht="16.5" thickTop="1" thickBot="1" x14ac:dyDescent="0.3">
      <c r="A1832" s="8" t="s">
        <v>3578</v>
      </c>
      <c r="B1832" s="10" t="s">
        <v>3579</v>
      </c>
      <c r="C1832" s="9" t="s">
        <v>3580</v>
      </c>
      <c r="D1832" s="9">
        <v>313</v>
      </c>
      <c r="E1832" s="10"/>
      <c r="F1832" s="9"/>
    </row>
    <row r="1833" spans="1:6" ht="16.5" thickTop="1" thickBot="1" x14ac:dyDescent="0.3">
      <c r="A1833" s="8" t="s">
        <v>3581</v>
      </c>
      <c r="B1833" s="10"/>
      <c r="C1833" s="9"/>
      <c r="D1833" s="9">
        <v>96</v>
      </c>
      <c r="E1833" s="10"/>
      <c r="F1833" s="9"/>
    </row>
    <row r="1834" spans="1:6" ht="16.5" thickTop="1" thickBot="1" x14ac:dyDescent="0.3">
      <c r="A1834" s="8" t="s">
        <v>3582</v>
      </c>
      <c r="B1834" s="10"/>
      <c r="C1834" s="9"/>
      <c r="D1834" s="9">
        <v>19</v>
      </c>
      <c r="E1834" s="10" t="s">
        <v>3583</v>
      </c>
      <c r="F1834" s="9">
        <v>1</v>
      </c>
    </row>
    <row r="1835" spans="1:6" ht="16.5" thickTop="1" thickBot="1" x14ac:dyDescent="0.3">
      <c r="A1835" s="8" t="s">
        <v>3584</v>
      </c>
      <c r="B1835" s="10"/>
      <c r="C1835" s="9"/>
      <c r="D1835" s="9"/>
      <c r="E1835" s="10"/>
      <c r="F1835" s="9"/>
    </row>
    <row r="1836" spans="1:6" ht="16.5" thickTop="1" thickBot="1" x14ac:dyDescent="0.3">
      <c r="A1836" s="8" t="s">
        <v>3585</v>
      </c>
      <c r="B1836" s="10"/>
      <c r="C1836" s="9"/>
      <c r="D1836" s="9">
        <v>55</v>
      </c>
      <c r="E1836" s="10"/>
      <c r="F1836" s="9"/>
    </row>
    <row r="1837" spans="1:6" ht="16.5" thickTop="1" thickBot="1" x14ac:dyDescent="0.3">
      <c r="A1837" s="8" t="s">
        <v>3586</v>
      </c>
      <c r="B1837" s="10" t="s">
        <v>3587</v>
      </c>
      <c r="C1837" s="9" t="s">
        <v>3588</v>
      </c>
      <c r="D1837" s="9">
        <v>293</v>
      </c>
      <c r="E1837" s="10"/>
      <c r="F1837" s="9"/>
    </row>
    <row r="1838" spans="1:6" ht="16.5" thickTop="1" thickBot="1" x14ac:dyDescent="0.3">
      <c r="A1838" s="8" t="s">
        <v>3589</v>
      </c>
      <c r="B1838" s="10"/>
      <c r="C1838" s="9"/>
      <c r="D1838" s="9">
        <v>1</v>
      </c>
      <c r="E1838" s="10" t="s">
        <v>3590</v>
      </c>
      <c r="F1838" s="9">
        <v>1</v>
      </c>
    </row>
    <row r="1839" spans="1:6" ht="16.5" thickTop="1" thickBot="1" x14ac:dyDescent="0.3">
      <c r="A1839" s="8" t="s">
        <v>3591</v>
      </c>
      <c r="B1839" s="10"/>
      <c r="C1839" s="9"/>
      <c r="D1839" s="9">
        <v>60</v>
      </c>
      <c r="E1839" s="10"/>
      <c r="F1839" s="9"/>
    </row>
    <row r="1840" spans="1:6" ht="16.5" thickTop="1" thickBot="1" x14ac:dyDescent="0.3">
      <c r="A1840" s="8" t="s">
        <v>3592</v>
      </c>
      <c r="B1840" s="10"/>
      <c r="C1840" s="9"/>
      <c r="D1840" s="9">
        <v>10</v>
      </c>
      <c r="E1840" s="10" t="s">
        <v>3593</v>
      </c>
      <c r="F1840" s="9">
        <v>1</v>
      </c>
    </row>
    <row r="1841" spans="1:6" ht="16.5" thickTop="1" thickBot="1" x14ac:dyDescent="0.3">
      <c r="A1841" s="8" t="s">
        <v>3594</v>
      </c>
      <c r="B1841" s="10" t="s">
        <v>2465</v>
      </c>
      <c r="C1841" s="9" t="s">
        <v>3165</v>
      </c>
      <c r="D1841" s="9">
        <v>73</v>
      </c>
      <c r="E1841" s="10"/>
      <c r="F1841" s="9"/>
    </row>
    <row r="1842" spans="1:6" ht="16.5" thickTop="1" thickBot="1" x14ac:dyDescent="0.3">
      <c r="A1842" s="8" t="s">
        <v>3595</v>
      </c>
      <c r="B1842" s="10" t="s">
        <v>1254</v>
      </c>
      <c r="C1842" s="9" t="s">
        <v>1255</v>
      </c>
      <c r="D1842" s="9">
        <v>219</v>
      </c>
      <c r="E1842" s="10"/>
      <c r="F1842" s="9"/>
    </row>
    <row r="1843" spans="1:6" ht="16.5" thickTop="1" thickBot="1" x14ac:dyDescent="0.3">
      <c r="A1843" s="8" t="s">
        <v>3596</v>
      </c>
      <c r="B1843" s="10"/>
      <c r="C1843" s="9"/>
      <c r="D1843" s="9">
        <v>9</v>
      </c>
      <c r="E1843" s="10" t="s">
        <v>3597</v>
      </c>
      <c r="F1843" s="9">
        <v>1</v>
      </c>
    </row>
    <row r="1844" spans="1:6" ht="16.5" thickTop="1" thickBot="1" x14ac:dyDescent="0.3">
      <c r="A1844" s="8" t="s">
        <v>3598</v>
      </c>
      <c r="B1844" s="10"/>
      <c r="C1844" s="9"/>
      <c r="D1844" s="9">
        <v>36</v>
      </c>
      <c r="E1844" s="10" t="s">
        <v>1619</v>
      </c>
      <c r="F1844" s="9">
        <v>1</v>
      </c>
    </row>
    <row r="1845" spans="1:6" ht="16.5" thickTop="1" thickBot="1" x14ac:dyDescent="0.3">
      <c r="A1845" s="8" t="s">
        <v>3599</v>
      </c>
      <c r="B1845" s="10"/>
      <c r="C1845" s="9"/>
      <c r="D1845" s="9">
        <v>27</v>
      </c>
      <c r="E1845" s="10" t="s">
        <v>3600</v>
      </c>
      <c r="F1845" s="9">
        <v>1</v>
      </c>
    </row>
    <row r="1846" spans="1:6" ht="16.5" thickTop="1" thickBot="1" x14ac:dyDescent="0.3">
      <c r="A1846" s="8" t="s">
        <v>3601</v>
      </c>
      <c r="B1846" s="10"/>
      <c r="C1846" s="9"/>
      <c r="D1846" s="9">
        <v>5</v>
      </c>
      <c r="E1846" s="10" t="s">
        <v>3602</v>
      </c>
      <c r="F1846" s="9">
        <v>1</v>
      </c>
    </row>
    <row r="1847" spans="1:6" ht="16.5" thickTop="1" thickBot="1" x14ac:dyDescent="0.3">
      <c r="A1847" s="8" t="s">
        <v>3603</v>
      </c>
      <c r="B1847" s="10"/>
      <c r="C1847" s="9"/>
      <c r="D1847" s="9">
        <v>119</v>
      </c>
      <c r="E1847" s="10"/>
      <c r="F1847" s="9"/>
    </row>
    <row r="1848" spans="1:6" ht="16.5" thickTop="1" thickBot="1" x14ac:dyDescent="0.3">
      <c r="A1848" s="8" t="s">
        <v>3604</v>
      </c>
      <c r="B1848" s="10"/>
      <c r="C1848" s="9"/>
      <c r="D1848" s="9">
        <v>102</v>
      </c>
      <c r="E1848" s="10"/>
      <c r="F1848" s="9"/>
    </row>
    <row r="1849" spans="1:6" ht="16.5" thickTop="1" thickBot="1" x14ac:dyDescent="0.3">
      <c r="A1849" s="8" t="s">
        <v>3605</v>
      </c>
      <c r="B1849" s="10"/>
      <c r="C1849" s="9"/>
      <c r="D1849" s="9">
        <v>1</v>
      </c>
      <c r="E1849" s="10" t="s">
        <v>3606</v>
      </c>
      <c r="F1849" s="9">
        <v>1</v>
      </c>
    </row>
    <row r="1850" spans="1:6" ht="16.5" thickTop="1" thickBot="1" x14ac:dyDescent="0.3">
      <c r="A1850" s="8" t="s">
        <v>3607</v>
      </c>
      <c r="B1850" s="10" t="s">
        <v>3608</v>
      </c>
      <c r="C1850" s="9" t="s">
        <v>3609</v>
      </c>
      <c r="D1850" s="9">
        <v>171</v>
      </c>
      <c r="E1850" s="10"/>
      <c r="F1850" s="9"/>
    </row>
    <row r="1851" spans="1:6" ht="16.5" thickTop="1" thickBot="1" x14ac:dyDescent="0.3">
      <c r="A1851" s="8" t="s">
        <v>3610</v>
      </c>
      <c r="B1851" s="10" t="s">
        <v>1752</v>
      </c>
      <c r="C1851" s="9" t="s">
        <v>2295</v>
      </c>
      <c r="D1851" s="9">
        <v>176</v>
      </c>
      <c r="E1851" s="10"/>
      <c r="F1851" s="9"/>
    </row>
    <row r="1852" spans="1:6" ht="16.5" thickTop="1" thickBot="1" x14ac:dyDescent="0.3">
      <c r="A1852" s="8" t="s">
        <v>3611</v>
      </c>
      <c r="B1852" s="10"/>
      <c r="C1852" s="9"/>
      <c r="D1852" s="9">
        <v>62</v>
      </c>
      <c r="E1852" s="10"/>
      <c r="F1852" s="9"/>
    </row>
    <row r="1853" spans="1:6" ht="16.5" thickTop="1" thickBot="1" x14ac:dyDescent="0.3">
      <c r="A1853" s="8" t="s">
        <v>3612</v>
      </c>
      <c r="B1853" s="10"/>
      <c r="C1853" s="9"/>
      <c r="D1853" s="9">
        <v>12</v>
      </c>
      <c r="E1853" s="10" t="s">
        <v>2355</v>
      </c>
      <c r="F1853" s="9">
        <v>1</v>
      </c>
    </row>
    <row r="1854" spans="1:6" ht="16.5" thickTop="1" thickBot="1" x14ac:dyDescent="0.3">
      <c r="A1854" s="8" t="s">
        <v>3613</v>
      </c>
      <c r="B1854" s="10"/>
      <c r="C1854" s="9"/>
      <c r="D1854" s="9"/>
      <c r="E1854" s="10"/>
      <c r="F1854" s="9"/>
    </row>
    <row r="1855" spans="1:6" ht="16.5" thickTop="1" thickBot="1" x14ac:dyDescent="0.3">
      <c r="A1855" s="8" t="s">
        <v>3614</v>
      </c>
      <c r="B1855" s="10" t="s">
        <v>3615</v>
      </c>
      <c r="C1855" s="9" t="s">
        <v>3616</v>
      </c>
      <c r="D1855" s="9">
        <v>643</v>
      </c>
      <c r="E1855" s="10"/>
      <c r="F1855" s="9"/>
    </row>
    <row r="1856" spans="1:6" ht="16.5" thickTop="1" thickBot="1" x14ac:dyDescent="0.3">
      <c r="A1856" s="8" t="s">
        <v>3617</v>
      </c>
      <c r="B1856" s="10"/>
      <c r="C1856" s="9"/>
      <c r="D1856" s="9">
        <v>10</v>
      </c>
      <c r="E1856" s="10" t="s">
        <v>3618</v>
      </c>
      <c r="F1856" s="9">
        <v>1</v>
      </c>
    </row>
    <row r="1857" spans="1:6" ht="16.5" thickTop="1" thickBot="1" x14ac:dyDescent="0.3">
      <c r="A1857" s="8" t="s">
        <v>3619</v>
      </c>
      <c r="B1857" s="10"/>
      <c r="C1857" s="9"/>
      <c r="D1857" s="9"/>
      <c r="E1857" s="10"/>
      <c r="F1857" s="9"/>
    </row>
    <row r="1858" spans="1:6" ht="16.5" thickTop="1" thickBot="1" x14ac:dyDescent="0.3">
      <c r="A1858" s="8" t="s">
        <v>3620</v>
      </c>
      <c r="B1858" s="10"/>
      <c r="C1858" s="9"/>
      <c r="D1858" s="9">
        <v>138</v>
      </c>
      <c r="E1858" s="10"/>
      <c r="F1858" s="9"/>
    </row>
    <row r="1859" spans="1:6" ht="16.5" thickTop="1" thickBot="1" x14ac:dyDescent="0.3">
      <c r="A1859" s="8" t="s">
        <v>3621</v>
      </c>
      <c r="B1859" s="10"/>
      <c r="C1859" s="9"/>
      <c r="D1859" s="9">
        <v>14</v>
      </c>
      <c r="E1859" s="10" t="s">
        <v>270</v>
      </c>
      <c r="F1859" s="9">
        <v>1</v>
      </c>
    </row>
    <row r="1860" spans="1:6" ht="16.5" thickTop="1" thickBot="1" x14ac:dyDescent="0.3">
      <c r="A1860" s="8" t="s">
        <v>3622</v>
      </c>
      <c r="B1860" s="10"/>
      <c r="C1860" s="9"/>
      <c r="D1860" s="9">
        <v>20</v>
      </c>
      <c r="E1860" s="10" t="s">
        <v>3623</v>
      </c>
      <c r="F1860" s="9">
        <v>2</v>
      </c>
    </row>
    <row r="1861" spans="1:6" ht="16.5" thickTop="1" thickBot="1" x14ac:dyDescent="0.3">
      <c r="A1861" s="8" t="s">
        <v>3624</v>
      </c>
      <c r="B1861" s="10"/>
      <c r="C1861" s="9"/>
      <c r="D1861" s="9">
        <v>2</v>
      </c>
      <c r="E1861" s="10" t="s">
        <v>96</v>
      </c>
      <c r="F1861" s="9">
        <v>1</v>
      </c>
    </row>
    <row r="1862" spans="1:6" ht="16.5" thickTop="1" thickBot="1" x14ac:dyDescent="0.3">
      <c r="A1862" s="8" t="s">
        <v>3625</v>
      </c>
      <c r="B1862" s="10" t="s">
        <v>1123</v>
      </c>
      <c r="C1862" s="9" t="s">
        <v>3626</v>
      </c>
      <c r="D1862" s="9">
        <v>367</v>
      </c>
      <c r="E1862" s="10"/>
      <c r="F1862" s="9"/>
    </row>
    <row r="1863" spans="1:6" ht="16.5" thickTop="1" thickBot="1" x14ac:dyDescent="0.3">
      <c r="A1863" s="8" t="s">
        <v>3627</v>
      </c>
      <c r="B1863" s="10"/>
      <c r="C1863" s="9"/>
      <c r="D1863" s="9">
        <v>103</v>
      </c>
      <c r="E1863" s="10"/>
      <c r="F1863" s="9"/>
    </row>
    <row r="1864" spans="1:6" ht="16.5" thickTop="1" thickBot="1" x14ac:dyDescent="0.3">
      <c r="A1864" s="8" t="s">
        <v>3628</v>
      </c>
      <c r="B1864" s="10"/>
      <c r="C1864" s="9"/>
      <c r="D1864" s="9">
        <v>68</v>
      </c>
      <c r="E1864" s="10"/>
      <c r="F1864" s="9"/>
    </row>
    <row r="1865" spans="1:6" ht="16.5" thickTop="1" thickBot="1" x14ac:dyDescent="0.3">
      <c r="A1865" s="8" t="s">
        <v>3629</v>
      </c>
      <c r="B1865" s="10"/>
      <c r="C1865" s="9"/>
      <c r="D1865" s="9">
        <v>1</v>
      </c>
      <c r="E1865" s="10" t="s">
        <v>337</v>
      </c>
      <c r="F1865" s="9">
        <v>1</v>
      </c>
    </row>
    <row r="1866" spans="1:6" ht="16.5" thickTop="1" thickBot="1" x14ac:dyDescent="0.3">
      <c r="A1866" s="8" t="s">
        <v>3630</v>
      </c>
      <c r="B1866" s="10" t="s">
        <v>3631</v>
      </c>
      <c r="C1866" s="9" t="s">
        <v>3632</v>
      </c>
      <c r="D1866" s="9">
        <v>584</v>
      </c>
      <c r="E1866" s="10"/>
      <c r="F1866" s="9"/>
    </row>
    <row r="1867" spans="1:6" ht="16.5" thickTop="1" thickBot="1" x14ac:dyDescent="0.3">
      <c r="A1867" s="8" t="s">
        <v>3633</v>
      </c>
      <c r="B1867" s="10" t="s">
        <v>3634</v>
      </c>
      <c r="C1867" s="9" t="s">
        <v>3635</v>
      </c>
      <c r="D1867" s="9">
        <v>82</v>
      </c>
      <c r="E1867" s="10"/>
      <c r="F1867" s="9"/>
    </row>
    <row r="1868" spans="1:6" ht="16.5" thickTop="1" thickBot="1" x14ac:dyDescent="0.3">
      <c r="A1868" s="8" t="s">
        <v>3636</v>
      </c>
      <c r="B1868" s="10" t="s">
        <v>3637</v>
      </c>
      <c r="C1868" s="9" t="s">
        <v>3638</v>
      </c>
      <c r="D1868" s="9">
        <v>254</v>
      </c>
      <c r="E1868" s="10"/>
      <c r="F1868" s="9"/>
    </row>
    <row r="1869" spans="1:6" ht="16.5" thickTop="1" thickBot="1" x14ac:dyDescent="0.3">
      <c r="A1869" s="8" t="s">
        <v>3639</v>
      </c>
      <c r="B1869" s="10"/>
      <c r="C1869" s="9"/>
      <c r="D1869" s="9">
        <v>2</v>
      </c>
      <c r="E1869" s="10" t="s">
        <v>3640</v>
      </c>
      <c r="F1869" s="9">
        <v>1</v>
      </c>
    </row>
    <row r="1870" spans="1:6" ht="16.5" thickTop="1" thickBot="1" x14ac:dyDescent="0.3">
      <c r="A1870" s="8" t="s">
        <v>3641</v>
      </c>
      <c r="B1870" s="10"/>
      <c r="C1870" s="9"/>
      <c r="D1870" s="9">
        <v>233</v>
      </c>
      <c r="E1870" s="10"/>
      <c r="F1870" s="9"/>
    </row>
    <row r="1871" spans="1:6" ht="16.5" thickTop="1" thickBot="1" x14ac:dyDescent="0.3">
      <c r="A1871" s="8" t="s">
        <v>3642</v>
      </c>
      <c r="B1871" s="10"/>
      <c r="C1871" s="9"/>
      <c r="D1871" s="9"/>
      <c r="E1871" s="10"/>
      <c r="F1871" s="9"/>
    </row>
    <row r="1872" spans="1:6" ht="16.5" thickTop="1" thickBot="1" x14ac:dyDescent="0.3">
      <c r="A1872" s="8" t="s">
        <v>3643</v>
      </c>
      <c r="B1872" s="10"/>
      <c r="C1872" s="9"/>
      <c r="D1872" s="9">
        <v>31</v>
      </c>
      <c r="E1872" s="10" t="s">
        <v>3644</v>
      </c>
      <c r="F1872" s="9">
        <v>1</v>
      </c>
    </row>
    <row r="1873" spans="1:6" ht="16.5" thickTop="1" thickBot="1" x14ac:dyDescent="0.3">
      <c r="A1873" s="8" t="s">
        <v>3645</v>
      </c>
      <c r="B1873" s="10"/>
      <c r="C1873" s="9"/>
      <c r="D1873" s="9"/>
      <c r="E1873" s="10"/>
      <c r="F1873" s="9"/>
    </row>
    <row r="1874" spans="1:6" ht="16.5" thickTop="1" thickBot="1" x14ac:dyDescent="0.3">
      <c r="A1874" s="8" t="s">
        <v>3646</v>
      </c>
      <c r="B1874" s="10"/>
      <c r="C1874" s="9"/>
      <c r="D1874" s="9"/>
      <c r="E1874" s="10"/>
      <c r="F1874" s="9"/>
    </row>
    <row r="1875" spans="1:6" ht="24" thickTop="1" thickBot="1" x14ac:dyDescent="0.3">
      <c r="A1875" s="8" t="s">
        <v>3647</v>
      </c>
      <c r="B1875" s="10" t="s">
        <v>1228</v>
      </c>
      <c r="C1875" s="9" t="s">
        <v>1229</v>
      </c>
      <c r="D1875" s="9">
        <v>1163</v>
      </c>
      <c r="E1875" s="10"/>
      <c r="F1875" s="9"/>
    </row>
    <row r="1876" spans="1:6" ht="16.5" thickTop="1" thickBot="1" x14ac:dyDescent="0.3">
      <c r="A1876" s="8" t="s">
        <v>3648</v>
      </c>
      <c r="B1876" s="10"/>
      <c r="C1876" s="9"/>
      <c r="D1876" s="9"/>
      <c r="E1876" s="10"/>
      <c r="F1876" s="9"/>
    </row>
    <row r="1877" spans="1:6" ht="16.5" thickTop="1" thickBot="1" x14ac:dyDescent="0.3">
      <c r="A1877" s="8" t="s">
        <v>3649</v>
      </c>
      <c r="B1877" s="10"/>
      <c r="C1877" s="9"/>
      <c r="D1877" s="9">
        <v>155</v>
      </c>
      <c r="E1877" s="10"/>
      <c r="F1877" s="9"/>
    </row>
    <row r="1878" spans="1:6" ht="16.5" thickTop="1" thickBot="1" x14ac:dyDescent="0.3">
      <c r="A1878" s="8" t="s">
        <v>3650</v>
      </c>
      <c r="B1878" s="10"/>
      <c r="C1878" s="9"/>
      <c r="D1878" s="9">
        <v>76</v>
      </c>
      <c r="E1878" s="10"/>
      <c r="F1878" s="9"/>
    </row>
    <row r="1879" spans="1:6" ht="16.5" thickTop="1" thickBot="1" x14ac:dyDescent="0.3">
      <c r="A1879" s="8" t="s">
        <v>3651</v>
      </c>
      <c r="B1879" s="10"/>
      <c r="C1879" s="9"/>
      <c r="D1879" s="9"/>
      <c r="E1879" s="10"/>
      <c r="F1879" s="9"/>
    </row>
    <row r="1880" spans="1:6" ht="16.5" thickTop="1" thickBot="1" x14ac:dyDescent="0.3">
      <c r="A1880" s="8" t="s">
        <v>3652</v>
      </c>
      <c r="B1880" s="10" t="s">
        <v>1845</v>
      </c>
      <c r="C1880" s="9" t="s">
        <v>3653</v>
      </c>
      <c r="D1880" s="9">
        <v>398</v>
      </c>
      <c r="E1880" s="10"/>
      <c r="F1880" s="9"/>
    </row>
    <row r="1881" spans="1:6" ht="16.5" thickTop="1" thickBot="1" x14ac:dyDescent="0.3">
      <c r="A1881" s="8" t="s">
        <v>3654</v>
      </c>
      <c r="B1881" s="10"/>
      <c r="C1881" s="9"/>
      <c r="D1881" s="9">
        <v>11</v>
      </c>
      <c r="E1881" s="10"/>
      <c r="F1881" s="9"/>
    </row>
    <row r="1882" spans="1:6" ht="16.5" thickTop="1" thickBot="1" x14ac:dyDescent="0.3">
      <c r="A1882" s="8" t="s">
        <v>3655</v>
      </c>
      <c r="B1882" s="10" t="s">
        <v>314</v>
      </c>
      <c r="C1882" s="9" t="s">
        <v>315</v>
      </c>
      <c r="D1882" s="9">
        <v>91</v>
      </c>
      <c r="E1882" s="10"/>
      <c r="F1882" s="9"/>
    </row>
    <row r="1883" spans="1:6" ht="16.5" thickTop="1" thickBot="1" x14ac:dyDescent="0.3">
      <c r="A1883" s="8" t="s">
        <v>3656</v>
      </c>
      <c r="B1883" s="10"/>
      <c r="C1883" s="9"/>
      <c r="D1883" s="9">
        <v>144</v>
      </c>
      <c r="E1883" s="10"/>
      <c r="F1883" s="9"/>
    </row>
    <row r="1884" spans="1:6" ht="16.5" thickTop="1" thickBot="1" x14ac:dyDescent="0.3">
      <c r="A1884" s="8" t="s">
        <v>3657</v>
      </c>
      <c r="B1884" s="10"/>
      <c r="C1884" s="9"/>
      <c r="D1884" s="9"/>
      <c r="E1884" s="10"/>
      <c r="F1884" s="9"/>
    </row>
    <row r="1885" spans="1:6" ht="16.5" thickTop="1" thickBot="1" x14ac:dyDescent="0.3">
      <c r="A1885" s="8" t="s">
        <v>3658</v>
      </c>
      <c r="B1885" s="10" t="s">
        <v>3310</v>
      </c>
      <c r="C1885" s="9" t="s">
        <v>3311</v>
      </c>
      <c r="D1885" s="9">
        <v>216</v>
      </c>
      <c r="E1885" s="10"/>
      <c r="F1885" s="9"/>
    </row>
    <row r="1886" spans="1:6" ht="16.5" thickTop="1" thickBot="1" x14ac:dyDescent="0.3">
      <c r="A1886" s="8" t="s">
        <v>3659</v>
      </c>
      <c r="B1886" s="10" t="s">
        <v>3660</v>
      </c>
      <c r="C1886" s="9" t="s">
        <v>3661</v>
      </c>
      <c r="D1886" s="9">
        <v>391</v>
      </c>
      <c r="E1886" s="10"/>
      <c r="F1886" s="9"/>
    </row>
    <row r="1887" spans="1:6" ht="16.5" thickTop="1" thickBot="1" x14ac:dyDescent="0.3">
      <c r="A1887" s="8" t="s">
        <v>3662</v>
      </c>
      <c r="B1887" s="10" t="s">
        <v>1939</v>
      </c>
      <c r="C1887" s="9" t="s">
        <v>3663</v>
      </c>
      <c r="D1887" s="9">
        <v>453</v>
      </c>
      <c r="E1887" s="10"/>
      <c r="F1887" s="9"/>
    </row>
    <row r="1888" spans="1:6" ht="16.5" thickTop="1" thickBot="1" x14ac:dyDescent="0.3">
      <c r="A1888" s="8" t="s">
        <v>3664</v>
      </c>
      <c r="B1888" s="10" t="s">
        <v>3665</v>
      </c>
      <c r="C1888" s="9" t="s">
        <v>3666</v>
      </c>
      <c r="D1888" s="9">
        <v>126</v>
      </c>
      <c r="E1888" s="10"/>
      <c r="F1888" s="9"/>
    </row>
    <row r="1889" spans="1:6" ht="35.25" thickTop="1" thickBot="1" x14ac:dyDescent="0.3">
      <c r="A1889" s="8" t="s">
        <v>3667</v>
      </c>
      <c r="B1889" s="10" t="s">
        <v>3668</v>
      </c>
      <c r="C1889" s="9" t="s">
        <v>3669</v>
      </c>
      <c r="D1889" s="9">
        <v>184</v>
      </c>
      <c r="E1889" s="10"/>
      <c r="F1889" s="9"/>
    </row>
    <row r="1890" spans="1:6" ht="16.5" thickTop="1" thickBot="1" x14ac:dyDescent="0.3">
      <c r="A1890" s="8" t="s">
        <v>3670</v>
      </c>
      <c r="B1890" s="10" t="s">
        <v>3671</v>
      </c>
      <c r="C1890" s="9" t="s">
        <v>3672</v>
      </c>
      <c r="D1890" s="9">
        <v>210</v>
      </c>
      <c r="E1890" s="10"/>
      <c r="F1890" s="9"/>
    </row>
    <row r="1891" spans="1:6" ht="24" thickTop="1" thickBot="1" x14ac:dyDescent="0.3">
      <c r="A1891" s="8" t="s">
        <v>3673</v>
      </c>
      <c r="B1891" s="10" t="s">
        <v>3674</v>
      </c>
      <c r="C1891" s="9" t="s">
        <v>3675</v>
      </c>
      <c r="D1891" s="9">
        <v>404</v>
      </c>
      <c r="E1891" s="10"/>
      <c r="F1891" s="9"/>
    </row>
    <row r="1892" spans="1:6" ht="16.5" thickTop="1" thickBot="1" x14ac:dyDescent="0.3">
      <c r="A1892" s="8" t="s">
        <v>3676</v>
      </c>
      <c r="B1892" s="10" t="s">
        <v>3677</v>
      </c>
      <c r="C1892" s="9" t="s">
        <v>3678</v>
      </c>
      <c r="D1892" s="9">
        <v>115</v>
      </c>
      <c r="E1892" s="10"/>
      <c r="F1892" s="9"/>
    </row>
    <row r="1893" spans="1:6" ht="16.5" thickTop="1" thickBot="1" x14ac:dyDescent="0.3">
      <c r="A1893" s="8" t="s">
        <v>3679</v>
      </c>
      <c r="B1893" s="10" t="s">
        <v>3680</v>
      </c>
      <c r="C1893" s="9" t="s">
        <v>3681</v>
      </c>
      <c r="D1893" s="9">
        <v>123</v>
      </c>
      <c r="E1893" s="10"/>
      <c r="F1893" s="9"/>
    </row>
    <row r="1894" spans="1:6" ht="16.5" thickTop="1" thickBot="1" x14ac:dyDescent="0.3">
      <c r="A1894" s="8" t="s">
        <v>3682</v>
      </c>
      <c r="B1894" s="10" t="s">
        <v>317</v>
      </c>
      <c r="C1894" s="9" t="s">
        <v>3683</v>
      </c>
      <c r="D1894" s="9">
        <v>228</v>
      </c>
      <c r="E1894" s="10"/>
      <c r="F1894" s="9"/>
    </row>
    <row r="1895" spans="1:6" ht="16.5" thickTop="1" thickBot="1" x14ac:dyDescent="0.3">
      <c r="A1895" s="8" t="s">
        <v>3684</v>
      </c>
      <c r="B1895" s="10" t="s">
        <v>3310</v>
      </c>
      <c r="C1895" s="9" t="s">
        <v>3311</v>
      </c>
      <c r="D1895" s="9">
        <v>145</v>
      </c>
      <c r="E1895" s="10"/>
      <c r="F1895" s="9"/>
    </row>
    <row r="1896" spans="1:6" ht="16.5" thickTop="1" thickBot="1" x14ac:dyDescent="0.3">
      <c r="A1896" s="8" t="s">
        <v>3685</v>
      </c>
      <c r="B1896" s="10"/>
      <c r="C1896" s="9"/>
      <c r="D1896" s="9">
        <v>2</v>
      </c>
      <c r="E1896" s="10" t="s">
        <v>3686</v>
      </c>
      <c r="F1896" s="9">
        <v>1</v>
      </c>
    </row>
    <row r="1897" spans="1:6" ht="16.5" thickTop="1" thickBot="1" x14ac:dyDescent="0.3">
      <c r="A1897" s="8" t="s">
        <v>3687</v>
      </c>
      <c r="B1897" s="10" t="s">
        <v>996</v>
      </c>
      <c r="C1897" s="9" t="s">
        <v>2493</v>
      </c>
      <c r="D1897" s="9">
        <v>234</v>
      </c>
      <c r="E1897" s="10"/>
      <c r="F1897" s="9"/>
    </row>
    <row r="1898" spans="1:6" ht="16.5" thickTop="1" thickBot="1" x14ac:dyDescent="0.3">
      <c r="A1898" s="8" t="s">
        <v>3688</v>
      </c>
      <c r="B1898" s="10" t="s">
        <v>1118</v>
      </c>
      <c r="C1898" s="9" t="s">
        <v>3553</v>
      </c>
      <c r="D1898" s="9">
        <v>260</v>
      </c>
      <c r="E1898" s="10"/>
      <c r="F1898" s="9"/>
    </row>
    <row r="1899" spans="1:6" ht="16.5" thickTop="1" thickBot="1" x14ac:dyDescent="0.3">
      <c r="A1899" s="8" t="s">
        <v>3689</v>
      </c>
      <c r="B1899" s="10"/>
      <c r="C1899" s="9"/>
      <c r="D1899" s="9">
        <v>5</v>
      </c>
      <c r="E1899" s="10"/>
      <c r="F1899" s="9"/>
    </row>
    <row r="1900" spans="1:6" ht="16.5" thickTop="1" thickBot="1" x14ac:dyDescent="0.3">
      <c r="A1900" s="8" t="s">
        <v>3690</v>
      </c>
      <c r="B1900" s="10"/>
      <c r="C1900" s="9"/>
      <c r="D1900" s="9">
        <v>2</v>
      </c>
      <c r="E1900" s="10" t="s">
        <v>2244</v>
      </c>
      <c r="F1900" s="9">
        <v>1</v>
      </c>
    </row>
    <row r="1901" spans="1:6" ht="16.5" thickTop="1" thickBot="1" x14ac:dyDescent="0.3">
      <c r="A1901" s="8" t="s">
        <v>3691</v>
      </c>
      <c r="B1901" s="10"/>
      <c r="C1901" s="9"/>
      <c r="D1901" s="9">
        <v>3</v>
      </c>
      <c r="E1901" s="10" t="s">
        <v>3692</v>
      </c>
      <c r="F1901" s="9">
        <v>1</v>
      </c>
    </row>
    <row r="1902" spans="1:6" ht="16.5" thickTop="1" thickBot="1" x14ac:dyDescent="0.3">
      <c r="A1902" s="8" t="s">
        <v>3693</v>
      </c>
      <c r="B1902" s="10"/>
      <c r="C1902" s="9"/>
      <c r="D1902" s="9">
        <v>59</v>
      </c>
      <c r="E1902" s="10"/>
      <c r="F1902" s="9"/>
    </row>
    <row r="1903" spans="1:6" ht="16.5" thickTop="1" thickBot="1" x14ac:dyDescent="0.3">
      <c r="A1903" s="8" t="s">
        <v>3694</v>
      </c>
      <c r="B1903" s="10"/>
      <c r="C1903" s="9"/>
      <c r="D1903" s="9">
        <v>78</v>
      </c>
      <c r="E1903" s="10"/>
      <c r="F1903" s="9"/>
    </row>
    <row r="1904" spans="1:6" ht="24" thickTop="1" thickBot="1" x14ac:dyDescent="0.3">
      <c r="A1904" s="8" t="s">
        <v>3695</v>
      </c>
      <c r="B1904" s="10" t="s">
        <v>3696</v>
      </c>
      <c r="C1904" s="9" t="s">
        <v>3697</v>
      </c>
      <c r="D1904" s="9">
        <v>442</v>
      </c>
      <c r="E1904" s="10"/>
      <c r="F1904" s="9"/>
    </row>
    <row r="1905" spans="1:6" ht="24" thickTop="1" thickBot="1" x14ac:dyDescent="0.3">
      <c r="A1905" s="8" t="s">
        <v>3698</v>
      </c>
      <c r="B1905" s="10" t="s">
        <v>1228</v>
      </c>
      <c r="C1905" s="9" t="s">
        <v>1229</v>
      </c>
      <c r="D1905" s="9">
        <v>991</v>
      </c>
      <c r="E1905" s="10"/>
      <c r="F1905" s="9"/>
    </row>
    <row r="1906" spans="1:6" ht="16.5" thickTop="1" thickBot="1" x14ac:dyDescent="0.3">
      <c r="A1906" s="8" t="s">
        <v>3699</v>
      </c>
      <c r="B1906" s="10" t="s">
        <v>3700</v>
      </c>
      <c r="C1906" s="9" t="s">
        <v>3701</v>
      </c>
      <c r="D1906" s="9">
        <v>63</v>
      </c>
      <c r="E1906" s="10"/>
      <c r="F1906" s="9"/>
    </row>
    <row r="1907" spans="1:6" ht="16.5" thickTop="1" thickBot="1" x14ac:dyDescent="0.3">
      <c r="A1907" s="8" t="s">
        <v>3702</v>
      </c>
      <c r="B1907" s="10" t="s">
        <v>2423</v>
      </c>
      <c r="C1907" s="9" t="s">
        <v>3703</v>
      </c>
      <c r="D1907" s="9">
        <v>396</v>
      </c>
      <c r="E1907" s="10"/>
      <c r="F1907" s="9"/>
    </row>
    <row r="1908" spans="1:6" ht="16.5" thickTop="1" thickBot="1" x14ac:dyDescent="0.3">
      <c r="A1908" s="8" t="s">
        <v>3704</v>
      </c>
      <c r="B1908" s="10" t="s">
        <v>3705</v>
      </c>
      <c r="C1908" s="9" t="s">
        <v>3706</v>
      </c>
      <c r="D1908" s="9">
        <v>541</v>
      </c>
      <c r="E1908" s="10"/>
      <c r="F1908" s="9"/>
    </row>
    <row r="1909" spans="1:6" ht="16.5" thickTop="1" thickBot="1" x14ac:dyDescent="0.3">
      <c r="A1909" s="8" t="s">
        <v>3707</v>
      </c>
      <c r="B1909" s="10"/>
      <c r="C1909" s="9"/>
      <c r="D1909" s="9">
        <v>19</v>
      </c>
      <c r="E1909" s="10" t="s">
        <v>3708</v>
      </c>
      <c r="F1909" s="9">
        <v>1</v>
      </c>
    </row>
    <row r="1910" spans="1:6" ht="16.5" thickTop="1" thickBot="1" x14ac:dyDescent="0.3">
      <c r="A1910" s="8" t="s">
        <v>3709</v>
      </c>
      <c r="B1910" s="10"/>
      <c r="C1910" s="9"/>
      <c r="D1910" s="9">
        <v>64</v>
      </c>
      <c r="E1910" s="10"/>
      <c r="F1910" s="9"/>
    </row>
    <row r="1911" spans="1:6" ht="24" thickTop="1" thickBot="1" x14ac:dyDescent="0.3">
      <c r="A1911" s="8" t="s">
        <v>3710</v>
      </c>
      <c r="B1911" s="10" t="s">
        <v>3711</v>
      </c>
      <c r="C1911" s="9" t="s">
        <v>3712</v>
      </c>
      <c r="D1911" s="9">
        <v>633</v>
      </c>
      <c r="E1911" s="10"/>
      <c r="F1911" s="9"/>
    </row>
    <row r="1912" spans="1:6" ht="16.5" thickTop="1" thickBot="1" x14ac:dyDescent="0.3">
      <c r="A1912" s="8" t="s">
        <v>3713</v>
      </c>
      <c r="B1912" s="10"/>
      <c r="C1912" s="9"/>
      <c r="D1912" s="9">
        <v>1</v>
      </c>
      <c r="E1912" s="10"/>
      <c r="F1912" s="9"/>
    </row>
    <row r="1913" spans="1:6" ht="16.5" thickTop="1" thickBot="1" x14ac:dyDescent="0.3">
      <c r="A1913" s="8" t="s">
        <v>3714</v>
      </c>
      <c r="B1913" s="10" t="s">
        <v>2453</v>
      </c>
      <c r="C1913" s="9" t="s">
        <v>3715</v>
      </c>
      <c r="D1913" s="9">
        <v>430</v>
      </c>
      <c r="E1913" s="10"/>
      <c r="F1913" s="9"/>
    </row>
    <row r="1914" spans="1:6" ht="16.5" thickTop="1" thickBot="1" x14ac:dyDescent="0.3">
      <c r="A1914" s="8" t="s">
        <v>3716</v>
      </c>
      <c r="B1914" s="10"/>
      <c r="C1914" s="9"/>
      <c r="D1914" s="9">
        <v>42</v>
      </c>
      <c r="E1914" s="10"/>
      <c r="F1914" s="9"/>
    </row>
    <row r="1915" spans="1:6" ht="16.5" thickTop="1" thickBot="1" x14ac:dyDescent="0.3">
      <c r="A1915" s="8" t="s">
        <v>3717</v>
      </c>
      <c r="B1915" s="10"/>
      <c r="C1915" s="9"/>
      <c r="D1915" s="9">
        <v>53</v>
      </c>
      <c r="E1915" s="10"/>
      <c r="F1915" s="9"/>
    </row>
    <row r="1916" spans="1:6" ht="24" thickTop="1" thickBot="1" x14ac:dyDescent="0.3">
      <c r="A1916" s="8" t="s">
        <v>3718</v>
      </c>
      <c r="B1916" s="10" t="s">
        <v>3719</v>
      </c>
      <c r="C1916" s="9" t="s">
        <v>3720</v>
      </c>
      <c r="D1916" s="9">
        <v>143</v>
      </c>
      <c r="E1916" s="10"/>
      <c r="F1916" s="9"/>
    </row>
    <row r="1917" spans="1:6" ht="16.5" thickTop="1" thickBot="1" x14ac:dyDescent="0.3">
      <c r="A1917" s="8" t="s">
        <v>3721</v>
      </c>
      <c r="B1917" s="10" t="s">
        <v>3722</v>
      </c>
      <c r="C1917" s="9" t="s">
        <v>3723</v>
      </c>
      <c r="D1917" s="9">
        <v>239</v>
      </c>
      <c r="E1917" s="10"/>
      <c r="F1917" s="9"/>
    </row>
    <row r="1918" spans="1:6" ht="16.5" thickTop="1" thickBot="1" x14ac:dyDescent="0.3">
      <c r="A1918" s="8" t="s">
        <v>3724</v>
      </c>
      <c r="B1918" s="10"/>
      <c r="C1918" s="9"/>
      <c r="D1918" s="9"/>
      <c r="E1918" s="10"/>
      <c r="F1918" s="9"/>
    </row>
    <row r="1919" spans="1:6" ht="16.5" thickTop="1" thickBot="1" x14ac:dyDescent="0.3">
      <c r="A1919" s="8" t="s">
        <v>3725</v>
      </c>
      <c r="B1919" s="10"/>
      <c r="C1919" s="9"/>
      <c r="D1919" s="9"/>
      <c r="E1919" s="10"/>
      <c r="F1919" s="9"/>
    </row>
    <row r="1920" spans="1:6" ht="16.5" thickTop="1" thickBot="1" x14ac:dyDescent="0.3">
      <c r="A1920" s="8" t="s">
        <v>3726</v>
      </c>
      <c r="B1920" s="10" t="s">
        <v>3727</v>
      </c>
      <c r="C1920" s="9" t="s">
        <v>3728</v>
      </c>
      <c r="D1920" s="9">
        <v>861</v>
      </c>
      <c r="E1920" s="10"/>
      <c r="F1920" s="9"/>
    </row>
    <row r="1921" spans="1:6" ht="16.5" thickTop="1" thickBot="1" x14ac:dyDescent="0.3">
      <c r="A1921" s="8" t="s">
        <v>3729</v>
      </c>
      <c r="B1921" s="10"/>
      <c r="C1921" s="9"/>
      <c r="D1921" s="9">
        <v>14</v>
      </c>
      <c r="E1921" s="10" t="s">
        <v>3730</v>
      </c>
      <c r="F1921" s="9">
        <v>1</v>
      </c>
    </row>
    <row r="1922" spans="1:6" ht="16.5" thickTop="1" thickBot="1" x14ac:dyDescent="0.3">
      <c r="A1922" s="8" t="s">
        <v>3731</v>
      </c>
      <c r="B1922" s="10"/>
      <c r="C1922" s="9"/>
      <c r="D1922" s="9"/>
      <c r="E1922" s="10"/>
      <c r="F1922" s="9"/>
    </row>
    <row r="1923" spans="1:6" ht="16.5" thickTop="1" thickBot="1" x14ac:dyDescent="0.3">
      <c r="A1923" s="8" t="s">
        <v>3732</v>
      </c>
      <c r="B1923" s="10" t="s">
        <v>3733</v>
      </c>
      <c r="C1923" s="9" t="s">
        <v>3734</v>
      </c>
      <c r="D1923" s="9">
        <v>901</v>
      </c>
      <c r="E1923" s="10"/>
      <c r="F1923" s="9"/>
    </row>
    <row r="1924" spans="1:6" ht="16.5" thickTop="1" thickBot="1" x14ac:dyDescent="0.3">
      <c r="A1924" s="8" t="s">
        <v>3735</v>
      </c>
      <c r="B1924" s="10" t="s">
        <v>65</v>
      </c>
      <c r="C1924" s="9" t="s">
        <v>68</v>
      </c>
      <c r="D1924" s="9">
        <v>63</v>
      </c>
      <c r="E1924" s="10"/>
      <c r="F1924" s="9"/>
    </row>
    <row r="1925" spans="1:6" ht="16.5" thickTop="1" thickBot="1" x14ac:dyDescent="0.3">
      <c r="A1925" s="8" t="s">
        <v>3736</v>
      </c>
      <c r="B1925" s="10" t="s">
        <v>3737</v>
      </c>
      <c r="C1925" s="9" t="s">
        <v>3738</v>
      </c>
      <c r="D1925" s="9">
        <v>359</v>
      </c>
      <c r="E1925" s="10"/>
      <c r="F1925" s="9"/>
    </row>
    <row r="1926" spans="1:6" ht="16.5" thickTop="1" thickBot="1" x14ac:dyDescent="0.3">
      <c r="A1926" s="8" t="s">
        <v>3739</v>
      </c>
      <c r="B1926" s="10"/>
      <c r="C1926" s="9"/>
      <c r="D1926" s="9">
        <v>142</v>
      </c>
      <c r="E1926" s="10"/>
      <c r="F1926" s="9"/>
    </row>
    <row r="1927" spans="1:6" ht="16.5" thickTop="1" thickBot="1" x14ac:dyDescent="0.3">
      <c r="A1927" s="8" t="s">
        <v>3740</v>
      </c>
      <c r="B1927" s="10" t="s">
        <v>3741</v>
      </c>
      <c r="C1927" s="9" t="s">
        <v>3742</v>
      </c>
      <c r="D1927" s="9">
        <v>285</v>
      </c>
      <c r="E1927" s="10"/>
      <c r="F1927" s="9"/>
    </row>
    <row r="1928" spans="1:6" ht="16.5" thickTop="1" thickBot="1" x14ac:dyDescent="0.3">
      <c r="A1928" s="8" t="s">
        <v>3743</v>
      </c>
      <c r="B1928" s="10" t="s">
        <v>3744</v>
      </c>
      <c r="C1928" s="9" t="s">
        <v>3745</v>
      </c>
      <c r="D1928" s="9">
        <v>507</v>
      </c>
      <c r="E1928" s="10"/>
      <c r="F1928" s="9"/>
    </row>
    <row r="1929" spans="1:6" ht="16.5" thickTop="1" thickBot="1" x14ac:dyDescent="0.3">
      <c r="A1929" s="8" t="s">
        <v>3746</v>
      </c>
      <c r="B1929" s="10"/>
      <c r="C1929" s="9"/>
      <c r="D1929" s="9">
        <v>1</v>
      </c>
      <c r="E1929" s="10" t="s">
        <v>2526</v>
      </c>
      <c r="F1929" s="9">
        <v>1</v>
      </c>
    </row>
    <row r="1930" spans="1:6" ht="16.5" thickTop="1" thickBot="1" x14ac:dyDescent="0.3">
      <c r="A1930" s="8" t="s">
        <v>3747</v>
      </c>
      <c r="B1930" s="10"/>
      <c r="C1930" s="9"/>
      <c r="D1930" s="9">
        <v>5</v>
      </c>
      <c r="E1930" s="10"/>
      <c r="F1930" s="9"/>
    </row>
    <row r="1931" spans="1:6" ht="16.5" thickTop="1" thickBot="1" x14ac:dyDescent="0.3">
      <c r="A1931" s="8" t="s">
        <v>3748</v>
      </c>
      <c r="B1931" s="10"/>
      <c r="C1931" s="9"/>
      <c r="D1931" s="9">
        <v>9</v>
      </c>
      <c r="E1931" s="10" t="s">
        <v>3749</v>
      </c>
      <c r="F1931" s="9">
        <v>1</v>
      </c>
    </row>
    <row r="1932" spans="1:6" ht="16.5" thickTop="1" thickBot="1" x14ac:dyDescent="0.3">
      <c r="A1932" s="8" t="s">
        <v>3750</v>
      </c>
      <c r="B1932" s="10" t="s">
        <v>3751</v>
      </c>
      <c r="C1932" s="9" t="s">
        <v>3752</v>
      </c>
      <c r="D1932" s="9">
        <v>307</v>
      </c>
      <c r="E1932" s="10"/>
      <c r="F1932" s="9"/>
    </row>
    <row r="1933" spans="1:6" ht="16.5" thickTop="1" thickBot="1" x14ac:dyDescent="0.3">
      <c r="A1933" s="8" t="s">
        <v>3753</v>
      </c>
      <c r="B1933" s="10" t="s">
        <v>3686</v>
      </c>
      <c r="C1933" s="9" t="s">
        <v>3754</v>
      </c>
      <c r="D1933" s="9">
        <v>151</v>
      </c>
      <c r="E1933" s="10"/>
      <c r="F1933" s="9"/>
    </row>
    <row r="1934" spans="1:6" ht="16.5" thickTop="1" thickBot="1" x14ac:dyDescent="0.3">
      <c r="A1934" s="8" t="s">
        <v>3755</v>
      </c>
      <c r="B1934" s="10" t="s">
        <v>61</v>
      </c>
      <c r="C1934" s="9" t="s">
        <v>3756</v>
      </c>
      <c r="D1934" s="9">
        <v>130</v>
      </c>
      <c r="E1934" s="10"/>
      <c r="F1934" s="9"/>
    </row>
    <row r="1935" spans="1:6" ht="16.5" thickTop="1" thickBot="1" x14ac:dyDescent="0.3">
      <c r="A1935" s="8" t="s">
        <v>3757</v>
      </c>
      <c r="B1935" s="10" t="s">
        <v>1</v>
      </c>
      <c r="C1935" s="9" t="s">
        <v>3758</v>
      </c>
      <c r="D1935" s="9">
        <v>280</v>
      </c>
      <c r="E1935" s="10"/>
      <c r="F1935" s="9"/>
    </row>
    <row r="1936" spans="1:6" ht="16.5" thickTop="1" thickBot="1" x14ac:dyDescent="0.3">
      <c r="A1936" s="8" t="s">
        <v>3759</v>
      </c>
      <c r="B1936" s="10" t="s">
        <v>1120</v>
      </c>
      <c r="C1936" s="9" t="s">
        <v>1121</v>
      </c>
      <c r="D1936" s="9">
        <v>41</v>
      </c>
      <c r="E1936" s="10"/>
      <c r="F1936" s="9"/>
    </row>
    <row r="1937" spans="1:6" ht="16.5" thickTop="1" thickBot="1" x14ac:dyDescent="0.3">
      <c r="A1937" s="8" t="s">
        <v>3760</v>
      </c>
      <c r="B1937" s="10" t="s">
        <v>3761</v>
      </c>
      <c r="C1937" s="9" t="s">
        <v>3762</v>
      </c>
      <c r="D1937" s="9">
        <v>23</v>
      </c>
      <c r="E1937" s="10"/>
      <c r="F1937" s="9"/>
    </row>
    <row r="1938" spans="1:6" ht="16.5" thickTop="1" thickBot="1" x14ac:dyDescent="0.3">
      <c r="A1938" s="8" t="s">
        <v>3763</v>
      </c>
      <c r="B1938" s="10" t="s">
        <v>3764</v>
      </c>
      <c r="C1938" s="9" t="s">
        <v>3765</v>
      </c>
      <c r="D1938" s="9">
        <v>292</v>
      </c>
      <c r="E1938" s="10"/>
      <c r="F1938" s="9"/>
    </row>
    <row r="1939" spans="1:6" ht="16.5" thickTop="1" thickBot="1" x14ac:dyDescent="0.3">
      <c r="A1939" s="8" t="s">
        <v>3766</v>
      </c>
      <c r="B1939" s="10" t="s">
        <v>3767</v>
      </c>
      <c r="C1939" s="9" t="s">
        <v>3768</v>
      </c>
      <c r="D1939" s="9">
        <v>420</v>
      </c>
      <c r="E1939" s="10"/>
      <c r="F1939" s="9"/>
    </row>
    <row r="1940" spans="1:6" ht="16.5" thickTop="1" thickBot="1" x14ac:dyDescent="0.3">
      <c r="A1940" s="8" t="s">
        <v>3769</v>
      </c>
      <c r="B1940" s="10" t="s">
        <v>116</v>
      </c>
      <c r="C1940" s="9" t="s">
        <v>3770</v>
      </c>
      <c r="D1940" s="9">
        <v>268</v>
      </c>
      <c r="E1940" s="10"/>
      <c r="F1940" s="9"/>
    </row>
    <row r="1941" spans="1:6" ht="16.5" thickTop="1" thickBot="1" x14ac:dyDescent="0.3">
      <c r="A1941" s="8" t="s">
        <v>3771</v>
      </c>
      <c r="B1941" s="10"/>
      <c r="C1941" s="9"/>
      <c r="D1941" s="9">
        <v>101</v>
      </c>
      <c r="E1941" s="10"/>
      <c r="F1941" s="9"/>
    </row>
    <row r="1942" spans="1:6" ht="16.5" thickTop="1" thickBot="1" x14ac:dyDescent="0.3">
      <c r="A1942" s="8" t="s">
        <v>3772</v>
      </c>
      <c r="B1942" s="10" t="s">
        <v>3773</v>
      </c>
      <c r="C1942" s="9" t="s">
        <v>68</v>
      </c>
      <c r="D1942" s="9">
        <v>260</v>
      </c>
      <c r="E1942" s="10"/>
      <c r="F1942" s="9"/>
    </row>
    <row r="1943" spans="1:6" ht="16.5" thickTop="1" thickBot="1" x14ac:dyDescent="0.3">
      <c r="A1943" s="8" t="s">
        <v>3774</v>
      </c>
      <c r="B1943" s="10" t="s">
        <v>3775</v>
      </c>
      <c r="C1943" s="9" t="s">
        <v>3776</v>
      </c>
      <c r="D1943" s="9">
        <v>79</v>
      </c>
      <c r="E1943" s="10"/>
      <c r="F1943" s="9"/>
    </row>
    <row r="1944" spans="1:6" ht="16.5" thickTop="1" thickBot="1" x14ac:dyDescent="0.3">
      <c r="A1944" s="8" t="s">
        <v>3777</v>
      </c>
      <c r="B1944" s="10" t="s">
        <v>3778</v>
      </c>
      <c r="C1944" s="9" t="s">
        <v>3779</v>
      </c>
      <c r="D1944" s="9">
        <v>342</v>
      </c>
      <c r="E1944" s="10" t="s">
        <v>3780</v>
      </c>
      <c r="F1944" s="9">
        <v>23</v>
      </c>
    </row>
    <row r="1945" spans="1:6" ht="16.5" thickTop="1" thickBot="1" x14ac:dyDescent="0.3">
      <c r="A1945" s="8" t="s">
        <v>3781</v>
      </c>
      <c r="B1945" s="10" t="s">
        <v>3782</v>
      </c>
      <c r="C1945" s="9" t="s">
        <v>3783</v>
      </c>
      <c r="D1945" s="9">
        <v>133</v>
      </c>
      <c r="E1945" s="10" t="s">
        <v>3780</v>
      </c>
      <c r="F1945" s="9">
        <v>15</v>
      </c>
    </row>
    <row r="1946" spans="1:6" ht="16.5" thickTop="1" thickBot="1" x14ac:dyDescent="0.3">
      <c r="A1946" s="8" t="s">
        <v>3784</v>
      </c>
      <c r="B1946" s="10"/>
      <c r="C1946" s="9"/>
      <c r="D1946" s="9">
        <v>123</v>
      </c>
      <c r="E1946" s="10"/>
      <c r="F1946" s="9"/>
    </row>
    <row r="1947" spans="1:6" ht="16.5" thickTop="1" thickBot="1" x14ac:dyDescent="0.3">
      <c r="A1947" s="8" t="s">
        <v>3785</v>
      </c>
      <c r="B1947" s="10" t="s">
        <v>3786</v>
      </c>
      <c r="C1947" s="9" t="s">
        <v>3787</v>
      </c>
      <c r="D1947" s="9">
        <v>106</v>
      </c>
      <c r="E1947" s="10"/>
      <c r="F1947" s="9"/>
    </row>
    <row r="1948" spans="1:6" ht="16.5" thickTop="1" thickBot="1" x14ac:dyDescent="0.3">
      <c r="A1948" s="8" t="s">
        <v>3788</v>
      </c>
      <c r="B1948" s="10"/>
      <c r="C1948" s="9"/>
      <c r="D1948" s="9">
        <v>175</v>
      </c>
      <c r="E1948" s="10"/>
      <c r="F1948" s="9"/>
    </row>
    <row r="1949" spans="1:6" ht="16.5" thickTop="1" thickBot="1" x14ac:dyDescent="0.3">
      <c r="A1949" s="8" t="s">
        <v>3789</v>
      </c>
      <c r="B1949" s="10" t="s">
        <v>3790</v>
      </c>
      <c r="C1949" s="9" t="s">
        <v>3791</v>
      </c>
      <c r="D1949" s="9">
        <v>439</v>
      </c>
      <c r="E1949" s="10"/>
      <c r="F1949" s="9"/>
    </row>
    <row r="1950" spans="1:6" ht="16.5" thickTop="1" thickBot="1" x14ac:dyDescent="0.3">
      <c r="A1950" s="8" t="s">
        <v>3792</v>
      </c>
      <c r="B1950" s="10" t="s">
        <v>3793</v>
      </c>
      <c r="C1950" s="9" t="s">
        <v>3794</v>
      </c>
      <c r="D1950" s="9">
        <v>110</v>
      </c>
      <c r="E1950" s="10"/>
      <c r="F1950" s="9"/>
    </row>
    <row r="1951" spans="1:6" ht="16.5" thickTop="1" thickBot="1" x14ac:dyDescent="0.3">
      <c r="A1951" s="8" t="s">
        <v>3795</v>
      </c>
      <c r="B1951" s="10" t="s">
        <v>3796</v>
      </c>
      <c r="C1951" s="9" t="s">
        <v>3797</v>
      </c>
      <c r="D1951" s="9">
        <v>131</v>
      </c>
      <c r="E1951" s="10"/>
      <c r="F1951" s="9"/>
    </row>
    <row r="1952" spans="1:6" ht="16.5" thickTop="1" thickBot="1" x14ac:dyDescent="0.3">
      <c r="A1952" s="8" t="s">
        <v>3798</v>
      </c>
      <c r="B1952" s="10" t="s">
        <v>3799</v>
      </c>
      <c r="C1952" s="9" t="s">
        <v>3800</v>
      </c>
      <c r="D1952" s="9">
        <v>312</v>
      </c>
      <c r="E1952" s="10"/>
      <c r="F1952" s="9"/>
    </row>
    <row r="1953" spans="1:6" ht="16.5" thickTop="1" thickBot="1" x14ac:dyDescent="0.3">
      <c r="A1953" s="8" t="s">
        <v>3801</v>
      </c>
      <c r="B1953" s="10"/>
      <c r="C1953" s="9"/>
      <c r="D1953" s="9">
        <v>26</v>
      </c>
      <c r="E1953" s="10"/>
      <c r="F1953" s="9"/>
    </row>
    <row r="1954" spans="1:6" ht="16.5" thickTop="1" thickBot="1" x14ac:dyDescent="0.3">
      <c r="A1954" s="8" t="s">
        <v>3802</v>
      </c>
      <c r="B1954" s="10"/>
      <c r="C1954" s="9"/>
      <c r="D1954" s="9">
        <v>259</v>
      </c>
      <c r="E1954" s="10" t="s">
        <v>776</v>
      </c>
      <c r="F1954" s="9">
        <v>31</v>
      </c>
    </row>
    <row r="1955" spans="1:6" ht="16.5" thickTop="1" thickBot="1" x14ac:dyDescent="0.3">
      <c r="A1955" s="8" t="s">
        <v>3803</v>
      </c>
      <c r="B1955" s="10"/>
      <c r="C1955" s="9"/>
      <c r="D1955" s="9">
        <v>179</v>
      </c>
      <c r="E1955" s="10"/>
      <c r="F1955" s="9"/>
    </row>
    <row r="1956" spans="1:6" ht="16.5" thickTop="1" thickBot="1" x14ac:dyDescent="0.3">
      <c r="A1956" s="8" t="s">
        <v>3804</v>
      </c>
      <c r="B1956" s="10" t="s">
        <v>3805</v>
      </c>
      <c r="C1956" s="9" t="s">
        <v>3806</v>
      </c>
      <c r="D1956" s="9">
        <v>52</v>
      </c>
      <c r="E1956" s="10"/>
      <c r="F1956" s="9"/>
    </row>
    <row r="1957" spans="1:6" ht="16.5" thickTop="1" thickBot="1" x14ac:dyDescent="0.3">
      <c r="A1957" s="8" t="s">
        <v>3807</v>
      </c>
      <c r="B1957" s="10"/>
      <c r="C1957" s="9"/>
      <c r="D1957" s="9">
        <v>11</v>
      </c>
      <c r="E1957" s="10" t="s">
        <v>835</v>
      </c>
      <c r="F1957" s="9">
        <v>10</v>
      </c>
    </row>
    <row r="1958" spans="1:6" ht="16.5" thickTop="1" thickBot="1" x14ac:dyDescent="0.3">
      <c r="A1958" s="8" t="s">
        <v>3808</v>
      </c>
      <c r="B1958" s="10" t="s">
        <v>3809</v>
      </c>
      <c r="C1958" s="9" t="s">
        <v>3810</v>
      </c>
      <c r="D1958" s="9">
        <v>1121</v>
      </c>
      <c r="E1958" s="10"/>
      <c r="F1958" s="9"/>
    </row>
    <row r="1959" spans="1:6" ht="16.5" thickTop="1" thickBot="1" x14ac:dyDescent="0.3">
      <c r="A1959" s="8" t="s">
        <v>3811</v>
      </c>
      <c r="B1959" s="10" t="s">
        <v>551</v>
      </c>
      <c r="C1959" s="9" t="s">
        <v>552</v>
      </c>
      <c r="D1959" s="9">
        <v>152</v>
      </c>
      <c r="E1959" s="10"/>
      <c r="F1959" s="9"/>
    </row>
    <row r="1960" spans="1:6" ht="16.5" thickTop="1" thickBot="1" x14ac:dyDescent="0.3">
      <c r="A1960" s="8" t="s">
        <v>3812</v>
      </c>
      <c r="B1960" s="10"/>
      <c r="C1960" s="9"/>
      <c r="D1960" s="9">
        <v>109</v>
      </c>
      <c r="E1960" s="10"/>
      <c r="F1960" s="9"/>
    </row>
    <row r="1961" spans="1:6" ht="16.5" thickTop="1" thickBot="1" x14ac:dyDescent="0.3">
      <c r="A1961" s="8" t="s">
        <v>3813</v>
      </c>
      <c r="B1961" s="10"/>
      <c r="C1961" s="9"/>
      <c r="D1961" s="9">
        <v>117</v>
      </c>
      <c r="E1961" s="10"/>
      <c r="F1961" s="9"/>
    </row>
    <row r="1962" spans="1:6" ht="16.5" thickTop="1" thickBot="1" x14ac:dyDescent="0.3">
      <c r="A1962" s="8" t="s">
        <v>3814</v>
      </c>
      <c r="B1962" s="10" t="s">
        <v>2042</v>
      </c>
      <c r="C1962" s="9" t="s">
        <v>2043</v>
      </c>
      <c r="D1962" s="9">
        <v>310</v>
      </c>
      <c r="E1962" s="10"/>
      <c r="F1962" s="9"/>
    </row>
    <row r="1963" spans="1:6" ht="16.5" thickTop="1" thickBot="1" x14ac:dyDescent="0.3">
      <c r="A1963" s="8" t="s">
        <v>3815</v>
      </c>
      <c r="B1963" s="10" t="s">
        <v>3816</v>
      </c>
      <c r="C1963" s="9" t="s">
        <v>3817</v>
      </c>
      <c r="D1963" s="9">
        <v>136</v>
      </c>
      <c r="E1963" s="10"/>
      <c r="F1963" s="9"/>
    </row>
    <row r="1964" spans="1:6" ht="16.5" thickTop="1" thickBot="1" x14ac:dyDescent="0.3">
      <c r="A1964" s="8" t="s">
        <v>3818</v>
      </c>
      <c r="B1964" s="10"/>
      <c r="C1964" s="9"/>
      <c r="D1964" s="9">
        <v>48</v>
      </c>
      <c r="E1964" s="10" t="s">
        <v>3819</v>
      </c>
      <c r="F1964" s="9">
        <v>1</v>
      </c>
    </row>
    <row r="1965" spans="1:6" ht="16.5" thickTop="1" thickBot="1" x14ac:dyDescent="0.3">
      <c r="A1965" s="8" t="s">
        <v>3820</v>
      </c>
      <c r="B1965" s="10"/>
      <c r="C1965" s="9"/>
      <c r="D1965" s="9"/>
      <c r="E1965" s="10"/>
      <c r="F1965" s="9"/>
    </row>
    <row r="1966" spans="1:6" ht="16.5" thickTop="1" thickBot="1" x14ac:dyDescent="0.3">
      <c r="A1966" s="8" t="s">
        <v>3821</v>
      </c>
      <c r="B1966" s="10"/>
      <c r="C1966" s="9"/>
      <c r="D1966" s="9">
        <v>44</v>
      </c>
      <c r="E1966" s="10" t="s">
        <v>944</v>
      </c>
      <c r="F1966" s="9">
        <v>1</v>
      </c>
    </row>
    <row r="1967" spans="1:6" ht="16.5" thickTop="1" thickBot="1" x14ac:dyDescent="0.3">
      <c r="A1967" s="8" t="s">
        <v>3822</v>
      </c>
      <c r="B1967" s="10"/>
      <c r="C1967" s="9"/>
      <c r="D1967" s="9">
        <v>40</v>
      </c>
      <c r="E1967" s="10"/>
      <c r="F1967" s="9"/>
    </row>
    <row r="1968" spans="1:6" ht="16.5" thickTop="1" thickBot="1" x14ac:dyDescent="0.3">
      <c r="A1968" s="8" t="s">
        <v>3823</v>
      </c>
      <c r="B1968" s="10"/>
      <c r="C1968" s="9"/>
      <c r="D1968" s="9">
        <v>6</v>
      </c>
      <c r="E1968" s="10" t="s">
        <v>2105</v>
      </c>
      <c r="F1968" s="9">
        <v>1</v>
      </c>
    </row>
    <row r="1969" spans="1:6" ht="16.5" thickTop="1" thickBot="1" x14ac:dyDescent="0.3">
      <c r="A1969" s="8" t="s">
        <v>3824</v>
      </c>
      <c r="B1969" s="10"/>
      <c r="C1969" s="9"/>
      <c r="D1969" s="9">
        <v>194</v>
      </c>
      <c r="E1969" s="10"/>
      <c r="F1969" s="9"/>
    </row>
    <row r="1970" spans="1:6" ht="16.5" thickTop="1" thickBot="1" x14ac:dyDescent="0.3">
      <c r="A1970" s="8" t="s">
        <v>3825</v>
      </c>
      <c r="B1970" s="10"/>
      <c r="C1970" s="9"/>
      <c r="D1970" s="9">
        <v>16</v>
      </c>
      <c r="E1970" s="10"/>
      <c r="F1970" s="9"/>
    </row>
    <row r="1971" spans="1:6" ht="16.5" thickTop="1" thickBot="1" x14ac:dyDescent="0.3">
      <c r="A1971" s="8" t="s">
        <v>3826</v>
      </c>
      <c r="B1971" s="10"/>
      <c r="C1971" s="9"/>
      <c r="D1971" s="9">
        <v>23</v>
      </c>
      <c r="E1971" s="10" t="s">
        <v>1400</v>
      </c>
      <c r="F1971" s="9">
        <v>1</v>
      </c>
    </row>
    <row r="1972" spans="1:6" ht="16.5" thickTop="1" thickBot="1" x14ac:dyDescent="0.3">
      <c r="A1972" s="8" t="s">
        <v>3827</v>
      </c>
      <c r="B1972" s="10"/>
      <c r="C1972" s="9"/>
      <c r="D1972" s="9">
        <v>147</v>
      </c>
      <c r="E1972" s="10"/>
      <c r="F1972" s="9"/>
    </row>
    <row r="1973" spans="1:6" ht="16.5" thickTop="1" thickBot="1" x14ac:dyDescent="0.3">
      <c r="A1973" s="8" t="s">
        <v>3828</v>
      </c>
      <c r="B1973" s="10" t="s">
        <v>1241</v>
      </c>
      <c r="C1973" s="9" t="s">
        <v>1242</v>
      </c>
      <c r="D1973" s="9">
        <v>319</v>
      </c>
      <c r="E1973" s="10"/>
      <c r="F1973" s="9"/>
    </row>
    <row r="1974" spans="1:6" ht="16.5" thickTop="1" thickBot="1" x14ac:dyDescent="0.3">
      <c r="A1974" s="8" t="s">
        <v>3829</v>
      </c>
      <c r="B1974" s="10"/>
      <c r="C1974" s="9"/>
      <c r="D1974" s="9">
        <v>10</v>
      </c>
      <c r="E1974" s="10" t="s">
        <v>1519</v>
      </c>
      <c r="F1974" s="9">
        <v>1</v>
      </c>
    </row>
    <row r="1975" spans="1:6" ht="16.5" thickTop="1" thickBot="1" x14ac:dyDescent="0.3">
      <c r="A1975" s="8" t="s">
        <v>3830</v>
      </c>
      <c r="B1975" s="10"/>
      <c r="C1975" s="9"/>
      <c r="D1975" s="9">
        <v>121</v>
      </c>
      <c r="E1975" s="10"/>
      <c r="F1975" s="9"/>
    </row>
    <row r="1976" spans="1:6" ht="16.5" thickTop="1" thickBot="1" x14ac:dyDescent="0.3">
      <c r="A1976" s="8" t="s">
        <v>3831</v>
      </c>
      <c r="B1976" s="10"/>
      <c r="C1976" s="9"/>
      <c r="D1976" s="9">
        <v>4</v>
      </c>
      <c r="E1976" s="10" t="s">
        <v>3832</v>
      </c>
      <c r="F1976" s="9">
        <v>2</v>
      </c>
    </row>
    <row r="1977" spans="1:6" ht="16.5" thickTop="1" thickBot="1" x14ac:dyDescent="0.3">
      <c r="A1977" s="8" t="s">
        <v>3833</v>
      </c>
      <c r="B1977" s="10" t="s">
        <v>3834</v>
      </c>
      <c r="C1977" s="9" t="s">
        <v>3835</v>
      </c>
      <c r="D1977" s="9">
        <v>784</v>
      </c>
      <c r="E1977" s="10"/>
      <c r="F1977" s="9"/>
    </row>
    <row r="1978" spans="1:6" ht="16.5" thickTop="1" thickBot="1" x14ac:dyDescent="0.3">
      <c r="A1978" s="8" t="s">
        <v>3836</v>
      </c>
      <c r="B1978" s="10" t="s">
        <v>893</v>
      </c>
      <c r="C1978" s="9" t="s">
        <v>3837</v>
      </c>
      <c r="D1978" s="9">
        <v>140</v>
      </c>
      <c r="E1978" s="10"/>
      <c r="F1978" s="9"/>
    </row>
    <row r="1979" spans="1:6" ht="16.5" thickTop="1" thickBot="1" x14ac:dyDescent="0.3">
      <c r="A1979" s="8" t="s">
        <v>3838</v>
      </c>
      <c r="B1979" s="10"/>
      <c r="C1979" s="9"/>
      <c r="D1979" s="9"/>
      <c r="E1979" s="10"/>
      <c r="F1979" s="9"/>
    </row>
    <row r="1980" spans="1:6" ht="16.5" thickTop="1" thickBot="1" x14ac:dyDescent="0.3">
      <c r="A1980" s="8" t="s">
        <v>3839</v>
      </c>
      <c r="B1980" s="10"/>
      <c r="C1980" s="9"/>
      <c r="D1980" s="9">
        <v>325</v>
      </c>
      <c r="E1980" s="10"/>
      <c r="F1980" s="9"/>
    </row>
    <row r="1981" spans="1:6" ht="16.5" thickTop="1" thickBot="1" x14ac:dyDescent="0.3">
      <c r="A1981" s="8" t="s">
        <v>3840</v>
      </c>
      <c r="B1981" s="10"/>
      <c r="C1981" s="9"/>
      <c r="D1981" s="9">
        <v>62</v>
      </c>
      <c r="E1981" s="10"/>
      <c r="F1981" s="9"/>
    </row>
    <row r="1982" spans="1:6" ht="16.5" thickTop="1" thickBot="1" x14ac:dyDescent="0.3">
      <c r="A1982" s="8" t="s">
        <v>3841</v>
      </c>
      <c r="B1982" s="10"/>
      <c r="C1982" s="9"/>
      <c r="D1982" s="9">
        <v>99</v>
      </c>
      <c r="E1982" s="10"/>
      <c r="F1982" s="9"/>
    </row>
    <row r="1983" spans="1:6" ht="16.5" thickTop="1" thickBot="1" x14ac:dyDescent="0.3">
      <c r="A1983" s="8" t="s">
        <v>3842</v>
      </c>
      <c r="B1983" s="10"/>
      <c r="C1983" s="9"/>
      <c r="D1983" s="9">
        <v>30</v>
      </c>
      <c r="E1983" s="10"/>
      <c r="F1983" s="9"/>
    </row>
    <row r="1984" spans="1:6" ht="16.5" thickTop="1" thickBot="1" x14ac:dyDescent="0.3">
      <c r="A1984" s="8" t="s">
        <v>3843</v>
      </c>
      <c r="B1984" s="10"/>
      <c r="C1984" s="9"/>
      <c r="D1984" s="9">
        <v>21</v>
      </c>
      <c r="E1984" s="10"/>
      <c r="F1984" s="9"/>
    </row>
    <row r="1985" spans="1:6" ht="16.5" thickTop="1" thickBot="1" x14ac:dyDescent="0.3">
      <c r="A1985" s="8" t="s">
        <v>3844</v>
      </c>
      <c r="B1985" s="10"/>
      <c r="C1985" s="9"/>
      <c r="D1985" s="9">
        <v>155</v>
      </c>
      <c r="E1985" s="10"/>
      <c r="F1985" s="9"/>
    </row>
    <row r="1986" spans="1:6" ht="16.5" thickTop="1" thickBot="1" x14ac:dyDescent="0.3">
      <c r="A1986" s="8" t="s">
        <v>3845</v>
      </c>
      <c r="B1986" s="10"/>
      <c r="C1986" s="9"/>
      <c r="D1986" s="9">
        <v>68</v>
      </c>
      <c r="E1986" s="10"/>
      <c r="F1986" s="9"/>
    </row>
    <row r="1987" spans="1:6" ht="16.5" thickTop="1" thickBot="1" x14ac:dyDescent="0.3">
      <c r="A1987" s="8" t="s">
        <v>3846</v>
      </c>
      <c r="B1987" s="10"/>
      <c r="C1987" s="9"/>
      <c r="D1987" s="9">
        <v>10</v>
      </c>
      <c r="E1987" s="10" t="s">
        <v>217</v>
      </c>
      <c r="F1987" s="9">
        <v>1</v>
      </c>
    </row>
    <row r="1988" spans="1:6" ht="16.5" thickTop="1" thickBot="1" x14ac:dyDescent="0.3">
      <c r="A1988" s="8" t="s">
        <v>3847</v>
      </c>
      <c r="B1988" s="10"/>
      <c r="C1988" s="9"/>
      <c r="D1988" s="9">
        <v>3</v>
      </c>
      <c r="E1988" s="10" t="s">
        <v>2981</v>
      </c>
      <c r="F1988" s="9">
        <v>1</v>
      </c>
    </row>
    <row r="1989" spans="1:6" ht="16.5" thickTop="1" thickBot="1" x14ac:dyDescent="0.3">
      <c r="A1989" s="8" t="s">
        <v>3848</v>
      </c>
      <c r="B1989" s="10"/>
      <c r="C1989" s="9"/>
      <c r="D1989" s="9">
        <v>9</v>
      </c>
      <c r="E1989" s="10" t="s">
        <v>3849</v>
      </c>
      <c r="F1989" s="9">
        <v>1</v>
      </c>
    </row>
    <row r="1990" spans="1:6" ht="16.5" thickTop="1" thickBot="1" x14ac:dyDescent="0.3">
      <c r="A1990" s="8" t="s">
        <v>3850</v>
      </c>
      <c r="B1990" s="10"/>
      <c r="C1990" s="9"/>
      <c r="D1990" s="9"/>
      <c r="E1990" s="10" t="s">
        <v>1301</v>
      </c>
      <c r="F1990" s="9">
        <v>0</v>
      </c>
    </row>
    <row r="1991" spans="1:6" ht="16.5" thickTop="1" thickBot="1" x14ac:dyDescent="0.3">
      <c r="A1991" s="8" t="s">
        <v>3851</v>
      </c>
      <c r="B1991" s="10"/>
      <c r="C1991" s="9"/>
      <c r="D1991" s="9">
        <v>8</v>
      </c>
      <c r="E1991" s="10" t="s">
        <v>3852</v>
      </c>
      <c r="F1991" s="9">
        <v>1</v>
      </c>
    </row>
    <row r="1992" spans="1:6" ht="16.5" thickTop="1" thickBot="1" x14ac:dyDescent="0.3">
      <c r="A1992" s="8" t="s">
        <v>3853</v>
      </c>
      <c r="B1992" s="10"/>
      <c r="C1992" s="9"/>
      <c r="D1992" s="9">
        <v>317</v>
      </c>
      <c r="E1992" s="10"/>
      <c r="F1992" s="9"/>
    </row>
    <row r="1993" spans="1:6" ht="16.5" thickTop="1" thickBot="1" x14ac:dyDescent="0.3">
      <c r="A1993" s="8" t="s">
        <v>3854</v>
      </c>
      <c r="B1993" s="10" t="s">
        <v>3855</v>
      </c>
      <c r="C1993" s="9" t="s">
        <v>3856</v>
      </c>
      <c r="D1993" s="9">
        <v>245</v>
      </c>
      <c r="E1993" s="10"/>
      <c r="F1993" s="9"/>
    </row>
    <row r="1994" spans="1:6" ht="16.5" thickTop="1" thickBot="1" x14ac:dyDescent="0.3">
      <c r="A1994" s="8" t="s">
        <v>3857</v>
      </c>
      <c r="B1994" s="10"/>
      <c r="C1994" s="9"/>
      <c r="D1994" s="9">
        <v>30</v>
      </c>
      <c r="E1994" s="10" t="s">
        <v>3858</v>
      </c>
      <c r="F1994" s="9">
        <v>30</v>
      </c>
    </row>
    <row r="1995" spans="1:6" ht="16.5" thickTop="1" thickBot="1" x14ac:dyDescent="0.3">
      <c r="A1995" s="8" t="s">
        <v>3859</v>
      </c>
      <c r="B1995" s="10"/>
      <c r="C1995" s="9"/>
      <c r="D1995" s="9">
        <v>5</v>
      </c>
      <c r="E1995" s="10" t="s">
        <v>870</v>
      </c>
      <c r="F1995" s="9">
        <v>1</v>
      </c>
    </row>
    <row r="1996" spans="1:6" ht="16.5" thickTop="1" thickBot="1" x14ac:dyDescent="0.3">
      <c r="A1996" s="8" t="s">
        <v>3860</v>
      </c>
      <c r="B1996" s="10"/>
      <c r="C1996" s="9"/>
      <c r="D1996" s="9">
        <v>2</v>
      </c>
      <c r="E1996" s="10" t="s">
        <v>272</v>
      </c>
      <c r="F1996" s="9">
        <v>1</v>
      </c>
    </row>
    <row r="1997" spans="1:6" ht="16.5" thickTop="1" thickBot="1" x14ac:dyDescent="0.3">
      <c r="A1997" s="8" t="s">
        <v>3861</v>
      </c>
      <c r="B1997" s="10"/>
      <c r="C1997" s="9"/>
      <c r="D1997" s="9">
        <v>164</v>
      </c>
      <c r="E1997" s="10"/>
      <c r="F1997" s="9"/>
    </row>
    <row r="1998" spans="1:6" ht="16.5" thickTop="1" thickBot="1" x14ac:dyDescent="0.3">
      <c r="A1998" s="8" t="s">
        <v>3862</v>
      </c>
      <c r="B1998" s="10"/>
      <c r="C1998" s="9"/>
      <c r="D1998" s="9">
        <v>5</v>
      </c>
      <c r="E1998" s="10" t="s">
        <v>3863</v>
      </c>
      <c r="F1998" s="9">
        <v>1</v>
      </c>
    </row>
    <row r="1999" spans="1:6" ht="16.5" thickTop="1" thickBot="1" x14ac:dyDescent="0.3">
      <c r="A1999" s="8" t="s">
        <v>3864</v>
      </c>
      <c r="B1999" s="10"/>
      <c r="C1999" s="9"/>
      <c r="D1999" s="9">
        <v>13</v>
      </c>
      <c r="E1999" s="10" t="s">
        <v>3865</v>
      </c>
      <c r="F1999" s="9">
        <v>1</v>
      </c>
    </row>
    <row r="2000" spans="1:6" ht="16.5" thickTop="1" thickBot="1" x14ac:dyDescent="0.3">
      <c r="A2000" s="8" t="s">
        <v>3866</v>
      </c>
      <c r="B2000" s="10"/>
      <c r="C2000" s="9"/>
      <c r="D2000" s="9">
        <v>5</v>
      </c>
      <c r="E2000" s="10" t="s">
        <v>3867</v>
      </c>
      <c r="F2000" s="9">
        <v>1</v>
      </c>
    </row>
    <row r="2001" spans="1:6" ht="16.5" thickTop="1" thickBot="1" x14ac:dyDescent="0.3">
      <c r="A2001" s="8" t="s">
        <v>3868</v>
      </c>
      <c r="B2001" s="10"/>
      <c r="C2001" s="9"/>
      <c r="D2001" s="9">
        <v>3</v>
      </c>
      <c r="E2001" s="10" t="s">
        <v>1009</v>
      </c>
      <c r="F2001" s="9">
        <v>1</v>
      </c>
    </row>
    <row r="2002" spans="1:6" ht="16.5" thickTop="1" thickBot="1" x14ac:dyDescent="0.3">
      <c r="A2002" s="8" t="s">
        <v>3869</v>
      </c>
      <c r="B2002" s="10"/>
      <c r="C2002" s="9"/>
      <c r="D2002" s="9">
        <v>3</v>
      </c>
      <c r="E2002" s="10"/>
      <c r="F2002" s="9"/>
    </row>
    <row r="2003" spans="1:6" ht="16.5" thickTop="1" thickBot="1" x14ac:dyDescent="0.3">
      <c r="A2003" s="8" t="s">
        <v>3870</v>
      </c>
      <c r="B2003" s="10"/>
      <c r="C2003" s="9"/>
      <c r="D2003" s="9">
        <v>67</v>
      </c>
      <c r="E2003" s="10"/>
      <c r="F2003" s="9"/>
    </row>
    <row r="2004" spans="1:6" ht="16.5" thickTop="1" thickBot="1" x14ac:dyDescent="0.3">
      <c r="A2004" s="8" t="s">
        <v>3871</v>
      </c>
      <c r="B2004" s="10"/>
      <c r="C2004" s="9"/>
      <c r="D2004" s="9">
        <v>30</v>
      </c>
      <c r="E2004" s="10"/>
      <c r="F2004" s="9"/>
    </row>
    <row r="2005" spans="1:6" ht="16.5" thickTop="1" thickBot="1" x14ac:dyDescent="0.3">
      <c r="A2005" s="8" t="s">
        <v>3872</v>
      </c>
      <c r="B2005" s="10"/>
      <c r="C2005" s="9"/>
      <c r="D2005" s="9">
        <v>1</v>
      </c>
      <c r="E2005" s="10" t="s">
        <v>3873</v>
      </c>
      <c r="F2005" s="9">
        <v>1</v>
      </c>
    </row>
    <row r="2006" spans="1:6" ht="16.5" thickTop="1" thickBot="1" x14ac:dyDescent="0.3">
      <c r="A2006" s="8" t="s">
        <v>3874</v>
      </c>
      <c r="B2006" s="10"/>
      <c r="C2006" s="9"/>
      <c r="D2006" s="9">
        <v>1</v>
      </c>
      <c r="E2006" s="10" t="s">
        <v>1834</v>
      </c>
      <c r="F2006" s="9">
        <v>1</v>
      </c>
    </row>
    <row r="2007" spans="1:6" ht="16.5" thickTop="1" thickBot="1" x14ac:dyDescent="0.3">
      <c r="A2007" s="8" t="s">
        <v>3875</v>
      </c>
      <c r="B2007" s="10"/>
      <c r="C2007" s="9"/>
      <c r="D2007" s="9">
        <v>2</v>
      </c>
      <c r="E2007" s="10" t="s">
        <v>3876</v>
      </c>
      <c r="F2007" s="9">
        <v>1</v>
      </c>
    </row>
    <row r="2008" spans="1:6" ht="16.5" thickTop="1" thickBot="1" x14ac:dyDescent="0.3">
      <c r="A2008" s="8" t="s">
        <v>3877</v>
      </c>
      <c r="B2008" s="10" t="s">
        <v>3878</v>
      </c>
      <c r="C2008" s="9" t="s">
        <v>3879</v>
      </c>
      <c r="D2008" s="9">
        <v>1021</v>
      </c>
      <c r="E2008" s="10"/>
      <c r="F2008" s="9"/>
    </row>
    <row r="2009" spans="1:6" ht="16.5" thickTop="1" thickBot="1" x14ac:dyDescent="0.3">
      <c r="A2009" s="8" t="s">
        <v>3880</v>
      </c>
      <c r="B2009" s="10"/>
      <c r="C2009" s="9"/>
      <c r="D2009" s="9"/>
      <c r="E2009" s="10"/>
      <c r="F2009" s="9"/>
    </row>
    <row r="2010" spans="1:6" ht="16.5" thickTop="1" thickBot="1" x14ac:dyDescent="0.3">
      <c r="A2010" s="8" t="s">
        <v>3881</v>
      </c>
      <c r="B2010" s="10"/>
      <c r="C2010" s="9"/>
      <c r="D2010" s="9">
        <v>40</v>
      </c>
      <c r="E2010" s="10"/>
      <c r="F2010" s="9"/>
    </row>
    <row r="2011" spans="1:6" ht="16.5" thickTop="1" thickBot="1" x14ac:dyDescent="0.3">
      <c r="A2011" s="8" t="s">
        <v>3882</v>
      </c>
      <c r="B2011" s="10"/>
      <c r="C2011" s="9"/>
      <c r="D2011" s="9">
        <v>211</v>
      </c>
      <c r="E2011" s="10"/>
      <c r="F2011" s="9"/>
    </row>
    <row r="2012" spans="1:6" ht="16.5" thickTop="1" thickBot="1" x14ac:dyDescent="0.3">
      <c r="A2012" s="8" t="s">
        <v>3883</v>
      </c>
      <c r="B2012" s="10"/>
      <c r="C2012" s="9"/>
      <c r="D2012" s="9">
        <v>9</v>
      </c>
      <c r="E2012" s="10" t="s">
        <v>2</v>
      </c>
      <c r="F2012" s="9">
        <v>1</v>
      </c>
    </row>
    <row r="2013" spans="1:6" ht="16.5" thickTop="1" thickBot="1" x14ac:dyDescent="0.3">
      <c r="A2013" s="8" t="s">
        <v>3884</v>
      </c>
      <c r="B2013" s="10"/>
      <c r="C2013" s="9"/>
      <c r="D2013" s="9">
        <v>25</v>
      </c>
      <c r="E2013" s="10" t="s">
        <v>3885</v>
      </c>
      <c r="F2013" s="9">
        <v>2</v>
      </c>
    </row>
    <row r="2014" spans="1:6" ht="16.5" thickTop="1" thickBot="1" x14ac:dyDescent="0.3">
      <c r="A2014" s="8" t="s">
        <v>3886</v>
      </c>
      <c r="B2014" s="10"/>
      <c r="C2014" s="9"/>
      <c r="D2014" s="9"/>
      <c r="E2014" s="10"/>
      <c r="F2014" s="9"/>
    </row>
    <row r="2015" spans="1:6" ht="16.5" thickTop="1" thickBot="1" x14ac:dyDescent="0.3">
      <c r="A2015" s="8" t="s">
        <v>3887</v>
      </c>
      <c r="B2015" s="10" t="s">
        <v>3888</v>
      </c>
      <c r="C2015" s="9" t="s">
        <v>68</v>
      </c>
      <c r="D2015" s="9">
        <v>12</v>
      </c>
      <c r="E2015" s="10"/>
      <c r="F2015" s="9"/>
    </row>
    <row r="2016" spans="1:6" ht="16.5" thickTop="1" thickBot="1" x14ac:dyDescent="0.3">
      <c r="A2016" s="8" t="s">
        <v>3889</v>
      </c>
      <c r="B2016" s="10"/>
      <c r="C2016" s="9"/>
      <c r="D2016" s="9">
        <v>26</v>
      </c>
      <c r="E2016" s="10" t="s">
        <v>3426</v>
      </c>
      <c r="F2016" s="9">
        <v>1</v>
      </c>
    </row>
    <row r="2017" spans="1:6" ht="16.5" thickTop="1" thickBot="1" x14ac:dyDescent="0.3">
      <c r="A2017" s="8" t="s">
        <v>3890</v>
      </c>
      <c r="B2017" s="10" t="s">
        <v>3891</v>
      </c>
      <c r="C2017" s="9" t="s">
        <v>3892</v>
      </c>
      <c r="D2017" s="9">
        <v>162</v>
      </c>
      <c r="E2017" s="10"/>
      <c r="F2017" s="9"/>
    </row>
    <row r="2018" spans="1:6" ht="16.5" thickTop="1" thickBot="1" x14ac:dyDescent="0.3">
      <c r="A2018" s="8" t="s">
        <v>3893</v>
      </c>
      <c r="B2018" s="10"/>
      <c r="C2018" s="9"/>
      <c r="D2018" s="9">
        <v>34</v>
      </c>
      <c r="E2018" s="10"/>
      <c r="F2018" s="9"/>
    </row>
    <row r="2019" spans="1:6" ht="16.5" thickTop="1" thickBot="1" x14ac:dyDescent="0.3">
      <c r="A2019" s="8" t="s">
        <v>3894</v>
      </c>
      <c r="B2019" s="10"/>
      <c r="C2019" s="9"/>
      <c r="D2019" s="9">
        <v>11</v>
      </c>
      <c r="E2019" s="10" t="s">
        <v>3895</v>
      </c>
      <c r="F2019" s="9">
        <v>0</v>
      </c>
    </row>
    <row r="2020" spans="1:6" ht="16.5" thickTop="1" thickBot="1" x14ac:dyDescent="0.3">
      <c r="A2020" s="8" t="s">
        <v>3896</v>
      </c>
      <c r="B2020" s="10" t="s">
        <v>3897</v>
      </c>
      <c r="C2020" s="9" t="s">
        <v>3898</v>
      </c>
      <c r="D2020" s="9">
        <v>884</v>
      </c>
      <c r="E2020" s="10"/>
      <c r="F2020" s="9"/>
    </row>
    <row r="2021" spans="1:6" ht="16.5" thickTop="1" thickBot="1" x14ac:dyDescent="0.3">
      <c r="A2021" s="8" t="s">
        <v>3899</v>
      </c>
      <c r="B2021" s="10"/>
      <c r="C2021" s="9"/>
      <c r="D2021" s="9">
        <v>2</v>
      </c>
      <c r="E2021" s="10" t="s">
        <v>5</v>
      </c>
      <c r="F2021" s="9">
        <v>1</v>
      </c>
    </row>
    <row r="2022" spans="1:6" ht="24" thickTop="1" thickBot="1" x14ac:dyDescent="0.3">
      <c r="A2022" s="8" t="s">
        <v>3900</v>
      </c>
      <c r="B2022" s="10" t="s">
        <v>3132</v>
      </c>
      <c r="C2022" s="9" t="s">
        <v>3133</v>
      </c>
      <c r="D2022" s="9">
        <v>16</v>
      </c>
      <c r="E2022" s="10"/>
      <c r="F2022" s="9"/>
    </row>
    <row r="2023" spans="1:6" ht="16.5" thickTop="1" thickBot="1" x14ac:dyDescent="0.3">
      <c r="A2023" s="8" t="s">
        <v>3901</v>
      </c>
      <c r="B2023" s="10" t="s">
        <v>3902</v>
      </c>
      <c r="C2023" s="9" t="s">
        <v>3903</v>
      </c>
      <c r="D2023" s="9">
        <v>82</v>
      </c>
      <c r="E2023" s="10"/>
      <c r="F2023" s="9"/>
    </row>
    <row r="2024" spans="1:6" ht="16.5" thickTop="1" thickBot="1" x14ac:dyDescent="0.3">
      <c r="A2024" s="8" t="s">
        <v>3904</v>
      </c>
      <c r="B2024" s="10" t="s">
        <v>3905</v>
      </c>
      <c r="C2024" s="9" t="s">
        <v>3906</v>
      </c>
      <c r="D2024" s="9">
        <v>140</v>
      </c>
      <c r="E2024" s="10"/>
      <c r="F2024" s="9"/>
    </row>
    <row r="2025" spans="1:6" ht="16.5" thickTop="1" thickBot="1" x14ac:dyDescent="0.3">
      <c r="A2025" s="8" t="s">
        <v>3907</v>
      </c>
      <c r="B2025" s="10"/>
      <c r="C2025" s="9"/>
      <c r="D2025" s="9">
        <v>75</v>
      </c>
      <c r="E2025" s="10" t="s">
        <v>1478</v>
      </c>
      <c r="F2025" s="9">
        <v>37</v>
      </c>
    </row>
    <row r="2026" spans="1:6" ht="16.5" thickTop="1" thickBot="1" x14ac:dyDescent="0.3">
      <c r="A2026" s="8" t="s">
        <v>3908</v>
      </c>
      <c r="B2026" s="10"/>
      <c r="C2026" s="9"/>
      <c r="D2026" s="9">
        <v>203</v>
      </c>
      <c r="E2026" s="10" t="s">
        <v>1478</v>
      </c>
      <c r="F2026" s="9">
        <v>50</v>
      </c>
    </row>
    <row r="2027" spans="1:6" ht="16.5" thickTop="1" thickBot="1" x14ac:dyDescent="0.3">
      <c r="A2027" s="8" t="s">
        <v>3909</v>
      </c>
      <c r="B2027" s="10"/>
      <c r="C2027" s="9"/>
      <c r="D2027" s="9">
        <v>36</v>
      </c>
      <c r="E2027" s="10"/>
      <c r="F2027" s="9"/>
    </row>
    <row r="2028" spans="1:6" ht="16.5" thickTop="1" thickBot="1" x14ac:dyDescent="0.3">
      <c r="A2028" s="8" t="s">
        <v>3910</v>
      </c>
      <c r="B2028" s="10"/>
      <c r="C2028" s="9"/>
      <c r="D2028" s="9"/>
      <c r="E2028" s="10"/>
      <c r="F2028" s="9"/>
    </row>
    <row r="2029" spans="1:6" ht="24" thickTop="1" thickBot="1" x14ac:dyDescent="0.3">
      <c r="A2029" s="8" t="s">
        <v>3911</v>
      </c>
      <c r="B2029" s="10" t="s">
        <v>3912</v>
      </c>
      <c r="C2029" s="9" t="s">
        <v>3913</v>
      </c>
      <c r="D2029" s="9">
        <v>458</v>
      </c>
      <c r="E2029" s="10"/>
      <c r="F2029" s="9"/>
    </row>
    <row r="2030" spans="1:6" ht="16.5" thickTop="1" thickBot="1" x14ac:dyDescent="0.3">
      <c r="A2030" s="8" t="s">
        <v>3914</v>
      </c>
      <c r="B2030" s="10" t="s">
        <v>3915</v>
      </c>
      <c r="C2030" s="9" t="s">
        <v>3916</v>
      </c>
      <c r="D2030" s="9">
        <v>473</v>
      </c>
      <c r="E2030" s="10"/>
      <c r="F2030" s="9"/>
    </row>
    <row r="2031" spans="1:6" ht="16.5" thickTop="1" thickBot="1" x14ac:dyDescent="0.3">
      <c r="A2031" s="8" t="s">
        <v>3917</v>
      </c>
      <c r="B2031" s="10"/>
      <c r="C2031" s="9"/>
      <c r="D2031" s="9">
        <v>169</v>
      </c>
      <c r="E2031" s="10"/>
      <c r="F2031" s="9"/>
    </row>
    <row r="2032" spans="1:6" ht="16.5" thickTop="1" thickBot="1" x14ac:dyDescent="0.3">
      <c r="A2032" s="8" t="s">
        <v>3918</v>
      </c>
      <c r="B2032" s="10"/>
      <c r="C2032" s="9"/>
      <c r="D2032" s="9"/>
      <c r="E2032" s="10"/>
      <c r="F2032" s="9"/>
    </row>
    <row r="2033" spans="1:6" ht="16.5" thickTop="1" thickBot="1" x14ac:dyDescent="0.3">
      <c r="A2033" s="8" t="s">
        <v>3919</v>
      </c>
      <c r="B2033" s="10"/>
      <c r="C2033" s="9"/>
      <c r="D2033" s="9">
        <v>15</v>
      </c>
      <c r="E2033" s="10" t="s">
        <v>3920</v>
      </c>
      <c r="F2033" s="9">
        <v>3</v>
      </c>
    </row>
    <row r="2034" spans="1:6" ht="16.5" thickTop="1" thickBot="1" x14ac:dyDescent="0.3">
      <c r="A2034" s="8" t="s">
        <v>3921</v>
      </c>
      <c r="B2034" s="10" t="s">
        <v>3922</v>
      </c>
      <c r="C2034" s="9" t="s">
        <v>3923</v>
      </c>
      <c r="D2034" s="9">
        <v>101</v>
      </c>
      <c r="E2034" s="10"/>
      <c r="F2034" s="9"/>
    </row>
    <row r="2035" spans="1:6" ht="24" thickTop="1" thickBot="1" x14ac:dyDescent="0.3">
      <c r="A2035" s="8" t="s">
        <v>3924</v>
      </c>
      <c r="B2035" s="10" t="s">
        <v>3925</v>
      </c>
      <c r="C2035" s="9" t="s">
        <v>3926</v>
      </c>
      <c r="D2035" s="9">
        <v>300</v>
      </c>
      <c r="E2035" s="10"/>
      <c r="F2035" s="9"/>
    </row>
    <row r="2036" spans="1:6" ht="16.5" thickTop="1" thickBot="1" x14ac:dyDescent="0.3">
      <c r="A2036" s="8" t="s">
        <v>3927</v>
      </c>
      <c r="B2036" s="10" t="s">
        <v>3928</v>
      </c>
      <c r="C2036" s="9" t="s">
        <v>3929</v>
      </c>
      <c r="D2036" s="9">
        <v>90</v>
      </c>
      <c r="E2036" s="10"/>
      <c r="F2036" s="9"/>
    </row>
    <row r="2037" spans="1:6" ht="16.5" thickTop="1" thickBot="1" x14ac:dyDescent="0.3">
      <c r="A2037" s="8" t="s">
        <v>3930</v>
      </c>
      <c r="B2037" s="10" t="s">
        <v>1298</v>
      </c>
      <c r="C2037" s="9" t="s">
        <v>1299</v>
      </c>
      <c r="D2037" s="9">
        <v>29</v>
      </c>
      <c r="E2037" s="10"/>
      <c r="F2037" s="9"/>
    </row>
    <row r="2038" spans="1:6" ht="16.5" thickTop="1" thickBot="1" x14ac:dyDescent="0.3">
      <c r="A2038" s="8" t="s">
        <v>3931</v>
      </c>
      <c r="B2038" s="10" t="s">
        <v>2090</v>
      </c>
      <c r="C2038" s="9" t="s">
        <v>2091</v>
      </c>
      <c r="D2038" s="9">
        <v>304</v>
      </c>
      <c r="E2038" s="10"/>
      <c r="F2038" s="9"/>
    </row>
    <row r="2039" spans="1:6" ht="16.5" thickTop="1" thickBot="1" x14ac:dyDescent="0.3">
      <c r="A2039" s="8" t="s">
        <v>3932</v>
      </c>
      <c r="B2039" s="10" t="s">
        <v>3933</v>
      </c>
      <c r="C2039" s="9" t="s">
        <v>3934</v>
      </c>
      <c r="D2039" s="9">
        <v>316</v>
      </c>
      <c r="E2039" s="10"/>
      <c r="F2039" s="9"/>
    </row>
    <row r="2040" spans="1:6" ht="16.5" thickTop="1" thickBot="1" x14ac:dyDescent="0.3">
      <c r="A2040" s="8" t="s">
        <v>3935</v>
      </c>
      <c r="B2040" s="10" t="s">
        <v>3098</v>
      </c>
      <c r="C2040" s="9" t="s">
        <v>3936</v>
      </c>
      <c r="D2040" s="9">
        <v>292</v>
      </c>
      <c r="E2040" s="10"/>
      <c r="F2040" s="9"/>
    </row>
    <row r="2041" spans="1:6" ht="16.5" thickTop="1" thickBot="1" x14ac:dyDescent="0.3">
      <c r="A2041" s="8" t="s">
        <v>3937</v>
      </c>
      <c r="B2041" s="10" t="s">
        <v>3938</v>
      </c>
      <c r="C2041" s="9" t="s">
        <v>3939</v>
      </c>
      <c r="D2041" s="9">
        <v>519</v>
      </c>
      <c r="E2041" s="10"/>
      <c r="F2041" s="9"/>
    </row>
    <row r="2042" spans="1:6" ht="16.5" thickTop="1" thickBot="1" x14ac:dyDescent="0.3">
      <c r="A2042" s="8" t="s">
        <v>3940</v>
      </c>
      <c r="B2042" s="10" t="s">
        <v>3941</v>
      </c>
      <c r="C2042" s="9" t="s">
        <v>3942</v>
      </c>
      <c r="D2042" s="9">
        <v>887</v>
      </c>
      <c r="E2042" s="10"/>
      <c r="F2042" s="9"/>
    </row>
    <row r="2043" spans="1:6" ht="16.5" thickTop="1" thickBot="1" x14ac:dyDescent="0.3">
      <c r="A2043" s="8" t="s">
        <v>3943</v>
      </c>
      <c r="B2043" s="10" t="s">
        <v>1009</v>
      </c>
      <c r="C2043" s="9" t="s">
        <v>1010</v>
      </c>
      <c r="D2043" s="9">
        <v>70</v>
      </c>
      <c r="E2043" s="10"/>
      <c r="F2043" s="9"/>
    </row>
    <row r="2044" spans="1:6" ht="16.5" thickTop="1" thickBot="1" x14ac:dyDescent="0.3">
      <c r="A2044" s="8" t="s">
        <v>3944</v>
      </c>
      <c r="B2044" s="10" t="s">
        <v>3945</v>
      </c>
      <c r="C2044" s="9" t="s">
        <v>68</v>
      </c>
      <c r="D2044" s="9">
        <v>103</v>
      </c>
      <c r="E2044" s="10"/>
      <c r="F2044" s="9"/>
    </row>
    <row r="2045" spans="1:6" ht="16.5" thickTop="1" thickBot="1" x14ac:dyDescent="0.3">
      <c r="A2045" s="8" t="s">
        <v>3946</v>
      </c>
      <c r="B2045" s="10"/>
      <c r="C2045" s="9"/>
      <c r="D2045" s="9">
        <v>141</v>
      </c>
      <c r="E2045" s="10"/>
      <c r="F2045" s="9"/>
    </row>
    <row r="2046" spans="1:6" ht="16.5" thickTop="1" thickBot="1" x14ac:dyDescent="0.3">
      <c r="A2046" s="8" t="s">
        <v>3947</v>
      </c>
      <c r="B2046" s="10" t="s">
        <v>3948</v>
      </c>
      <c r="C2046" s="9" t="s">
        <v>3949</v>
      </c>
      <c r="D2046" s="9">
        <v>142</v>
      </c>
      <c r="E2046" s="10"/>
      <c r="F2046" s="9"/>
    </row>
    <row r="2047" spans="1:6" ht="16.5" thickTop="1" thickBot="1" x14ac:dyDescent="0.3">
      <c r="A2047" s="8" t="s">
        <v>3950</v>
      </c>
      <c r="B2047" s="10" t="s">
        <v>3951</v>
      </c>
      <c r="C2047" s="9" t="s">
        <v>3952</v>
      </c>
      <c r="D2047" s="9">
        <v>214</v>
      </c>
      <c r="E2047" s="10"/>
      <c r="F2047" s="9"/>
    </row>
    <row r="2048" spans="1:6" ht="16.5" thickTop="1" thickBot="1" x14ac:dyDescent="0.3">
      <c r="A2048" s="8" t="s">
        <v>3953</v>
      </c>
      <c r="B2048" s="10" t="s">
        <v>3954</v>
      </c>
      <c r="C2048" s="9" t="s">
        <v>3955</v>
      </c>
      <c r="D2048" s="9">
        <v>278</v>
      </c>
      <c r="E2048" s="10"/>
      <c r="F2048" s="9"/>
    </row>
    <row r="2049" spans="1:6" ht="16.5" thickTop="1" thickBot="1" x14ac:dyDescent="0.3">
      <c r="A2049" s="8" t="s">
        <v>3956</v>
      </c>
      <c r="B2049" s="10" t="s">
        <v>3957</v>
      </c>
      <c r="C2049" s="9" t="s">
        <v>3958</v>
      </c>
      <c r="D2049" s="9">
        <v>88</v>
      </c>
      <c r="E2049" s="10"/>
      <c r="F2049" s="9"/>
    </row>
    <row r="2050" spans="1:6" ht="16.5" thickTop="1" thickBot="1" x14ac:dyDescent="0.3">
      <c r="A2050" s="8" t="s">
        <v>3959</v>
      </c>
      <c r="B2050" s="10"/>
      <c r="C2050" s="9"/>
      <c r="D2050" s="9">
        <v>75</v>
      </c>
      <c r="E2050" s="10"/>
      <c r="F2050" s="9"/>
    </row>
    <row r="2051" spans="1:6" ht="16.5" thickTop="1" thickBot="1" x14ac:dyDescent="0.3">
      <c r="A2051" s="8" t="s">
        <v>3960</v>
      </c>
      <c r="B2051" s="10" t="s">
        <v>3961</v>
      </c>
      <c r="C2051" s="9" t="s">
        <v>3962</v>
      </c>
      <c r="D2051" s="9">
        <v>677</v>
      </c>
      <c r="E2051" s="10"/>
      <c r="F2051" s="9"/>
    </row>
    <row r="2052" spans="1:6" ht="16.5" thickTop="1" thickBot="1" x14ac:dyDescent="0.3">
      <c r="A2052" s="8" t="s">
        <v>3963</v>
      </c>
      <c r="B2052" s="10"/>
      <c r="C2052" s="9"/>
      <c r="D2052" s="9">
        <v>166</v>
      </c>
      <c r="E2052" s="10"/>
      <c r="F2052" s="9"/>
    </row>
    <row r="2053" spans="1:6" ht="16.5" thickTop="1" thickBot="1" x14ac:dyDescent="0.3">
      <c r="A2053" s="8" t="s">
        <v>3964</v>
      </c>
      <c r="B2053" s="10"/>
      <c r="C2053" s="9"/>
      <c r="D2053" s="9">
        <v>130</v>
      </c>
      <c r="E2053" s="10"/>
      <c r="F2053" s="9"/>
    </row>
    <row r="2054" spans="1:6" ht="16.5" thickTop="1" thickBot="1" x14ac:dyDescent="0.3">
      <c r="A2054" s="8" t="s">
        <v>3965</v>
      </c>
      <c r="B2054" s="10"/>
      <c r="C2054" s="9"/>
      <c r="D2054" s="9">
        <v>153</v>
      </c>
      <c r="E2054" s="10"/>
      <c r="F2054" s="9"/>
    </row>
    <row r="2055" spans="1:6" ht="16.5" thickTop="1" thickBot="1" x14ac:dyDescent="0.3">
      <c r="A2055" s="8" t="s">
        <v>3966</v>
      </c>
      <c r="B2055" s="10" t="s">
        <v>3967</v>
      </c>
      <c r="C2055" s="9" t="s">
        <v>3968</v>
      </c>
      <c r="D2055" s="9">
        <v>214</v>
      </c>
      <c r="E2055" s="10"/>
      <c r="F2055" s="9"/>
    </row>
    <row r="2056" spans="1:6" ht="16.5" thickTop="1" thickBot="1" x14ac:dyDescent="0.3">
      <c r="A2056" s="8" t="s">
        <v>3969</v>
      </c>
      <c r="B2056" s="10"/>
      <c r="C2056" s="9"/>
      <c r="D2056" s="9">
        <v>54</v>
      </c>
      <c r="E2056" s="10"/>
      <c r="F2056" s="9"/>
    </row>
    <row r="2057" spans="1:6" ht="16.5" thickTop="1" thickBot="1" x14ac:dyDescent="0.3">
      <c r="A2057" s="8" t="s">
        <v>3970</v>
      </c>
      <c r="B2057" s="10" t="s">
        <v>3971</v>
      </c>
      <c r="C2057" s="9" t="s">
        <v>3972</v>
      </c>
      <c r="D2057" s="9">
        <v>158</v>
      </c>
      <c r="E2057" s="10"/>
      <c r="F2057" s="9"/>
    </row>
    <row r="2058" spans="1:6" ht="24" thickTop="1" thickBot="1" x14ac:dyDescent="0.3">
      <c r="A2058" s="8" t="s">
        <v>3973</v>
      </c>
      <c r="B2058" s="10" t="s">
        <v>3974</v>
      </c>
      <c r="C2058" s="9" t="s">
        <v>3975</v>
      </c>
      <c r="D2058" s="9">
        <v>385</v>
      </c>
      <c r="E2058" s="10"/>
      <c r="F2058" s="9"/>
    </row>
    <row r="2059" spans="1:6" ht="16.5" thickTop="1" thickBot="1" x14ac:dyDescent="0.3">
      <c r="A2059" s="8" t="s">
        <v>3976</v>
      </c>
      <c r="B2059" s="10" t="s">
        <v>3977</v>
      </c>
      <c r="C2059" s="9" t="s">
        <v>3978</v>
      </c>
      <c r="D2059" s="9">
        <v>83</v>
      </c>
      <c r="E2059" s="10"/>
      <c r="F2059" s="9"/>
    </row>
    <row r="2060" spans="1:6" ht="16.5" thickTop="1" thickBot="1" x14ac:dyDescent="0.3">
      <c r="A2060" s="8" t="s">
        <v>3979</v>
      </c>
      <c r="B2060" s="10"/>
      <c r="C2060" s="9"/>
      <c r="D2060" s="9">
        <v>115</v>
      </c>
      <c r="E2060" s="10"/>
      <c r="F2060" s="9"/>
    </row>
    <row r="2061" spans="1:6" ht="16.5" thickTop="1" thickBot="1" x14ac:dyDescent="0.3">
      <c r="A2061" s="8" t="s">
        <v>3980</v>
      </c>
      <c r="B2061" s="10"/>
      <c r="C2061" s="9"/>
      <c r="D2061" s="9">
        <v>85</v>
      </c>
      <c r="E2061" s="10"/>
      <c r="F2061" s="9"/>
    </row>
    <row r="2062" spans="1:6" ht="16.5" thickTop="1" thickBot="1" x14ac:dyDescent="0.3">
      <c r="A2062" s="8" t="s">
        <v>3981</v>
      </c>
      <c r="B2062" s="10" t="s">
        <v>3982</v>
      </c>
      <c r="C2062" s="9" t="s">
        <v>3983</v>
      </c>
      <c r="D2062" s="9">
        <v>687</v>
      </c>
      <c r="E2062" s="10"/>
      <c r="F2062" s="9"/>
    </row>
    <row r="2063" spans="1:6" ht="16.5" thickTop="1" thickBot="1" x14ac:dyDescent="0.3">
      <c r="A2063" s="8" t="s">
        <v>3984</v>
      </c>
      <c r="B2063" s="10"/>
      <c r="C2063" s="9"/>
      <c r="D2063" s="9">
        <v>3</v>
      </c>
      <c r="E2063" s="10" t="s">
        <v>3790</v>
      </c>
      <c r="F2063" s="9">
        <v>1</v>
      </c>
    </row>
    <row r="2064" spans="1:6" ht="16.5" thickTop="1" thickBot="1" x14ac:dyDescent="0.3">
      <c r="A2064" s="8" t="s">
        <v>3985</v>
      </c>
      <c r="B2064" s="10" t="s">
        <v>2027</v>
      </c>
      <c r="C2064" s="9" t="s">
        <v>2028</v>
      </c>
      <c r="D2064" s="9">
        <v>141</v>
      </c>
      <c r="E2064" s="10"/>
      <c r="F2064" s="9"/>
    </row>
    <row r="2065" spans="1:6" ht="16.5" thickTop="1" thickBot="1" x14ac:dyDescent="0.3">
      <c r="A2065" s="8" t="s">
        <v>3986</v>
      </c>
      <c r="B2065" s="10"/>
      <c r="C2065" s="9"/>
      <c r="D2065" s="9">
        <v>176</v>
      </c>
      <c r="E2065" s="10"/>
      <c r="F2065" s="9"/>
    </row>
    <row r="2066" spans="1:6" ht="16.5" thickTop="1" thickBot="1" x14ac:dyDescent="0.3">
      <c r="A2066" s="8" t="s">
        <v>3987</v>
      </c>
      <c r="B2066" s="10"/>
      <c r="C2066" s="9"/>
      <c r="D2066" s="9">
        <v>209</v>
      </c>
      <c r="E2066" s="10"/>
      <c r="F2066" s="9"/>
    </row>
    <row r="2067" spans="1:6" ht="16.5" thickTop="1" thickBot="1" x14ac:dyDescent="0.3">
      <c r="A2067" s="8" t="s">
        <v>3988</v>
      </c>
      <c r="B2067" s="10"/>
      <c r="C2067" s="9"/>
      <c r="D2067" s="9">
        <v>419</v>
      </c>
      <c r="E2067" s="10"/>
      <c r="F2067" s="9"/>
    </row>
    <row r="2068" spans="1:6" ht="16.5" thickTop="1" thickBot="1" x14ac:dyDescent="0.3">
      <c r="A2068" s="8" t="s">
        <v>3989</v>
      </c>
      <c r="B2068" s="10"/>
      <c r="C2068" s="9"/>
      <c r="D2068" s="9"/>
      <c r="E2068" s="10"/>
      <c r="F2068" s="9"/>
    </row>
    <row r="2069" spans="1:6" ht="16.5" thickTop="1" thickBot="1" x14ac:dyDescent="0.3">
      <c r="A2069" s="8" t="s">
        <v>3990</v>
      </c>
      <c r="B2069" s="10" t="s">
        <v>3991</v>
      </c>
      <c r="C2069" s="9" t="s">
        <v>3992</v>
      </c>
      <c r="D2069" s="9">
        <v>737</v>
      </c>
      <c r="E2069" s="10"/>
      <c r="F2069" s="9"/>
    </row>
    <row r="2070" spans="1:6" ht="16.5" thickTop="1" thickBot="1" x14ac:dyDescent="0.3">
      <c r="A2070" s="8" t="s">
        <v>3993</v>
      </c>
      <c r="B2070" s="10"/>
      <c r="C2070" s="9"/>
      <c r="D2070" s="9">
        <v>1</v>
      </c>
      <c r="E2070" s="10"/>
      <c r="F2070" s="9"/>
    </row>
    <row r="2071" spans="1:6" ht="16.5" thickTop="1" thickBot="1" x14ac:dyDescent="0.3">
      <c r="A2071" s="8" t="s">
        <v>3994</v>
      </c>
      <c r="B2071" s="10" t="s">
        <v>1752</v>
      </c>
      <c r="C2071" s="9" t="s">
        <v>2295</v>
      </c>
      <c r="D2071" s="9">
        <v>284</v>
      </c>
      <c r="E2071" s="10"/>
      <c r="F2071" s="9"/>
    </row>
    <row r="2072" spans="1:6" ht="16.5" thickTop="1" thickBot="1" x14ac:dyDescent="0.3">
      <c r="A2072" s="8" t="s">
        <v>3995</v>
      </c>
      <c r="B2072" s="10" t="s">
        <v>3996</v>
      </c>
      <c r="C2072" s="9" t="s">
        <v>3997</v>
      </c>
      <c r="D2072" s="9">
        <v>130</v>
      </c>
      <c r="E2072" s="10"/>
      <c r="F2072" s="9"/>
    </row>
    <row r="2073" spans="1:6" ht="16.5" thickTop="1" thickBot="1" x14ac:dyDescent="0.3">
      <c r="A2073" s="8" t="s">
        <v>3998</v>
      </c>
      <c r="B2073" s="10" t="s">
        <v>3999</v>
      </c>
      <c r="C2073" s="9" t="s">
        <v>4000</v>
      </c>
      <c r="D2073" s="9">
        <v>173</v>
      </c>
      <c r="E2073" s="10"/>
      <c r="F2073" s="9"/>
    </row>
    <row r="2074" spans="1:6" ht="16.5" thickTop="1" thickBot="1" x14ac:dyDescent="0.3">
      <c r="A2074" s="8" t="s">
        <v>4001</v>
      </c>
      <c r="B2074" s="10"/>
      <c r="C2074" s="9"/>
      <c r="D2074" s="9">
        <v>126</v>
      </c>
      <c r="E2074" s="10"/>
      <c r="F2074" s="9"/>
    </row>
    <row r="2075" spans="1:6" ht="16.5" thickTop="1" thickBot="1" x14ac:dyDescent="0.3">
      <c r="A2075" s="8" t="s">
        <v>4002</v>
      </c>
      <c r="B2075" s="10"/>
      <c r="C2075" s="9"/>
      <c r="D2075" s="9"/>
      <c r="E2075" s="10"/>
      <c r="F2075" s="9"/>
    </row>
    <row r="2076" spans="1:6" ht="16.5" thickTop="1" thickBot="1" x14ac:dyDescent="0.3">
      <c r="A2076" s="8" t="s">
        <v>4003</v>
      </c>
      <c r="B2076" s="10" t="s">
        <v>4004</v>
      </c>
      <c r="C2076" s="9" t="s">
        <v>4005</v>
      </c>
      <c r="D2076" s="9">
        <v>365</v>
      </c>
      <c r="E2076" s="10"/>
      <c r="F2076" s="9"/>
    </row>
    <row r="2077" spans="1:6" ht="16.5" thickTop="1" thickBot="1" x14ac:dyDescent="0.3">
      <c r="A2077" s="8" t="s">
        <v>4006</v>
      </c>
      <c r="B2077" s="10"/>
      <c r="C2077" s="9"/>
      <c r="D2077" s="9">
        <v>112</v>
      </c>
      <c r="E2077" s="10" t="s">
        <v>4007</v>
      </c>
      <c r="F2077" s="9">
        <v>10</v>
      </c>
    </row>
    <row r="2078" spans="1:6" ht="16.5" thickTop="1" thickBot="1" x14ac:dyDescent="0.3">
      <c r="A2078" s="8" t="s">
        <v>4008</v>
      </c>
      <c r="B2078" s="10"/>
      <c r="C2078" s="9"/>
      <c r="D2078" s="9"/>
      <c r="E2078" s="10"/>
      <c r="F2078" s="9"/>
    </row>
    <row r="2079" spans="1:6" ht="16.5" thickTop="1" thickBot="1" x14ac:dyDescent="0.3">
      <c r="A2079" s="8" t="s">
        <v>4009</v>
      </c>
      <c r="B2079" s="10" t="s">
        <v>532</v>
      </c>
      <c r="C2079" s="9" t="s">
        <v>68</v>
      </c>
      <c r="D2079" s="9">
        <v>200</v>
      </c>
      <c r="E2079" s="10"/>
      <c r="F2079" s="9"/>
    </row>
    <row r="2080" spans="1:6" ht="16.5" thickTop="1" thickBot="1" x14ac:dyDescent="0.3">
      <c r="A2080" s="8" t="s">
        <v>4010</v>
      </c>
      <c r="B2080" s="10"/>
      <c r="C2080" s="9"/>
      <c r="D2080" s="9">
        <v>8</v>
      </c>
      <c r="E2080" s="10" t="s">
        <v>4011</v>
      </c>
      <c r="F2080" s="9">
        <v>1</v>
      </c>
    </row>
    <row r="2081" spans="1:6" ht="24" thickTop="1" thickBot="1" x14ac:dyDescent="0.3">
      <c r="A2081" s="8" t="s">
        <v>4012</v>
      </c>
      <c r="B2081" s="10" t="s">
        <v>4013</v>
      </c>
      <c r="C2081" s="9" t="s">
        <v>4014</v>
      </c>
      <c r="D2081" s="9">
        <v>345</v>
      </c>
      <c r="E2081" s="10"/>
      <c r="F2081" s="9"/>
    </row>
    <row r="2082" spans="1:6" ht="24" thickTop="1" thickBot="1" x14ac:dyDescent="0.3">
      <c r="A2082" s="8" t="s">
        <v>4015</v>
      </c>
      <c r="B2082" s="10" t="s">
        <v>4016</v>
      </c>
      <c r="C2082" s="9" t="s">
        <v>4017</v>
      </c>
      <c r="D2082" s="9">
        <v>605</v>
      </c>
      <c r="E2082" s="10"/>
      <c r="F2082" s="9"/>
    </row>
    <row r="2083" spans="1:6" ht="16.5" thickTop="1" thickBot="1" x14ac:dyDescent="0.3">
      <c r="A2083" s="8" t="s">
        <v>4018</v>
      </c>
      <c r="B2083" s="10"/>
      <c r="C2083" s="9"/>
      <c r="D2083" s="9">
        <v>5</v>
      </c>
      <c r="E2083" s="10"/>
      <c r="F2083" s="9"/>
    </row>
    <row r="2084" spans="1:6" ht="16.5" thickTop="1" thickBot="1" x14ac:dyDescent="0.3">
      <c r="A2084" s="8" t="s">
        <v>4019</v>
      </c>
      <c r="B2084" s="10"/>
      <c r="C2084" s="9"/>
      <c r="D2084" s="9">
        <v>182</v>
      </c>
      <c r="E2084" s="10"/>
      <c r="F2084" s="9"/>
    </row>
    <row r="2085" spans="1:6" ht="16.5" thickTop="1" thickBot="1" x14ac:dyDescent="0.3">
      <c r="A2085" s="8" t="s">
        <v>4020</v>
      </c>
      <c r="B2085" s="10" t="s">
        <v>4021</v>
      </c>
      <c r="C2085" s="9" t="s">
        <v>4022</v>
      </c>
      <c r="D2085" s="9">
        <v>590</v>
      </c>
      <c r="E2085" s="10"/>
      <c r="F2085" s="9"/>
    </row>
    <row r="2086" spans="1:6" ht="16.5" thickTop="1" thickBot="1" x14ac:dyDescent="0.3">
      <c r="A2086" s="8" t="s">
        <v>4023</v>
      </c>
      <c r="B2086" s="10" t="s">
        <v>4024</v>
      </c>
      <c r="C2086" s="9" t="s">
        <v>4025</v>
      </c>
      <c r="D2086" s="9">
        <v>43</v>
      </c>
      <c r="E2086" s="10"/>
      <c r="F2086" s="9"/>
    </row>
    <row r="2087" spans="1:6" ht="24" thickTop="1" thickBot="1" x14ac:dyDescent="0.3">
      <c r="A2087" s="8" t="s">
        <v>4026</v>
      </c>
      <c r="B2087" s="10" t="s">
        <v>4027</v>
      </c>
      <c r="C2087" s="9" t="s">
        <v>4028</v>
      </c>
      <c r="D2087" s="9">
        <v>998</v>
      </c>
      <c r="E2087" s="10"/>
      <c r="F2087" s="9"/>
    </row>
    <row r="2088" spans="1:6" ht="16.5" thickTop="1" thickBot="1" x14ac:dyDescent="0.3">
      <c r="A2088" s="8" t="s">
        <v>4029</v>
      </c>
      <c r="B2088" s="10"/>
      <c r="C2088" s="9"/>
      <c r="D2088" s="9"/>
      <c r="E2088" s="10"/>
      <c r="F2088" s="9"/>
    </row>
    <row r="2089" spans="1:6" ht="16.5" thickTop="1" thickBot="1" x14ac:dyDescent="0.3">
      <c r="A2089" s="8" t="s">
        <v>4030</v>
      </c>
      <c r="B2089" s="10" t="s">
        <v>1771</v>
      </c>
      <c r="C2089" s="9" t="s">
        <v>1772</v>
      </c>
      <c r="D2089" s="9">
        <v>144</v>
      </c>
      <c r="E2089" s="10"/>
      <c r="F2089" s="9"/>
    </row>
    <row r="2090" spans="1:6" ht="16.5" thickTop="1" thickBot="1" x14ac:dyDescent="0.3">
      <c r="A2090" s="8" t="s">
        <v>4031</v>
      </c>
      <c r="B2090" s="10"/>
      <c r="C2090" s="9"/>
      <c r="D2090" s="9">
        <v>338</v>
      </c>
      <c r="E2090" s="10"/>
      <c r="F2090" s="9"/>
    </row>
    <row r="2091" spans="1:6" ht="16.5" thickTop="1" thickBot="1" x14ac:dyDescent="0.3">
      <c r="A2091" s="8" t="s">
        <v>4032</v>
      </c>
      <c r="B2091" s="10" t="s">
        <v>2468</v>
      </c>
      <c r="C2091" s="9" t="s">
        <v>4033</v>
      </c>
      <c r="D2091" s="9">
        <v>606</v>
      </c>
      <c r="E2091" s="10"/>
      <c r="F2091" s="9"/>
    </row>
    <row r="2092" spans="1:6" ht="16.5" thickTop="1" thickBot="1" x14ac:dyDescent="0.3">
      <c r="A2092" s="8" t="s">
        <v>4034</v>
      </c>
      <c r="B2092" s="10"/>
      <c r="C2092" s="9"/>
      <c r="D2092" s="9">
        <v>68</v>
      </c>
      <c r="E2092" s="10"/>
      <c r="F2092" s="9"/>
    </row>
    <row r="2093" spans="1:6" ht="16.5" thickTop="1" thickBot="1" x14ac:dyDescent="0.3">
      <c r="A2093" s="8" t="s">
        <v>4035</v>
      </c>
      <c r="B2093" s="10" t="s">
        <v>4036</v>
      </c>
      <c r="C2093" s="9" t="s">
        <v>4037</v>
      </c>
      <c r="D2093" s="9">
        <v>107</v>
      </c>
      <c r="E2093" s="10"/>
      <c r="F2093" s="9"/>
    </row>
    <row r="2094" spans="1:6" ht="16.5" thickTop="1" thickBot="1" x14ac:dyDescent="0.3">
      <c r="A2094" s="8" t="s">
        <v>4038</v>
      </c>
      <c r="B2094" s="10" t="s">
        <v>4039</v>
      </c>
      <c r="C2094" s="9" t="s">
        <v>4040</v>
      </c>
      <c r="D2094" s="9">
        <v>399</v>
      </c>
      <c r="E2094" s="10"/>
      <c r="F2094" s="9"/>
    </row>
    <row r="2095" spans="1:6" ht="16.5" thickTop="1" thickBot="1" x14ac:dyDescent="0.3">
      <c r="A2095" s="8" t="s">
        <v>4041</v>
      </c>
      <c r="B2095" s="10" t="s">
        <v>293</v>
      </c>
      <c r="C2095" s="9" t="s">
        <v>294</v>
      </c>
      <c r="D2095" s="9">
        <v>318</v>
      </c>
      <c r="E2095" s="10"/>
      <c r="F2095" s="9"/>
    </row>
    <row r="2096" spans="1:6" ht="16.5" thickTop="1" thickBot="1" x14ac:dyDescent="0.3">
      <c r="A2096" s="8" t="s">
        <v>4042</v>
      </c>
      <c r="B2096" s="10"/>
      <c r="C2096" s="9"/>
      <c r="D2096" s="9"/>
      <c r="E2096" s="10"/>
      <c r="F2096" s="9"/>
    </row>
    <row r="2097" spans="1:6" ht="16.5" thickTop="1" thickBot="1" x14ac:dyDescent="0.3">
      <c r="A2097" s="8" t="s">
        <v>4043</v>
      </c>
      <c r="B2097" s="10"/>
      <c r="C2097" s="9"/>
      <c r="D2097" s="9">
        <v>925</v>
      </c>
      <c r="E2097" s="10"/>
      <c r="F2097" s="9"/>
    </row>
    <row r="2098" spans="1:6" ht="24" thickTop="1" thickBot="1" x14ac:dyDescent="0.3">
      <c r="A2098" s="8" t="s">
        <v>4044</v>
      </c>
      <c r="B2098" s="10" t="s">
        <v>4045</v>
      </c>
      <c r="C2098" s="9" t="s">
        <v>4046</v>
      </c>
      <c r="D2098" s="9">
        <v>146</v>
      </c>
      <c r="E2098" s="10"/>
      <c r="F2098" s="9"/>
    </row>
    <row r="2099" spans="1:6" ht="16.5" thickTop="1" thickBot="1" x14ac:dyDescent="0.3">
      <c r="A2099" s="8" t="s">
        <v>4047</v>
      </c>
      <c r="B2099" s="10"/>
      <c r="C2099" s="9"/>
      <c r="D2099" s="9">
        <v>2</v>
      </c>
      <c r="E2099" s="10"/>
      <c r="F2099" s="9"/>
    </row>
    <row r="2100" spans="1:6" ht="16.5" thickTop="1" thickBot="1" x14ac:dyDescent="0.3">
      <c r="A2100" s="8" t="s">
        <v>4048</v>
      </c>
      <c r="B2100" s="10" t="s">
        <v>4049</v>
      </c>
      <c r="C2100" s="9" t="s">
        <v>4050</v>
      </c>
      <c r="D2100" s="9">
        <v>328</v>
      </c>
      <c r="E2100" s="10"/>
      <c r="F2100" s="9"/>
    </row>
    <row r="2101" spans="1:6" ht="16.5" thickTop="1" thickBot="1" x14ac:dyDescent="0.3">
      <c r="A2101" s="8" t="s">
        <v>4051</v>
      </c>
      <c r="B2101" s="10"/>
      <c r="C2101" s="9"/>
      <c r="D2101" s="9">
        <v>189</v>
      </c>
      <c r="E2101" s="10"/>
      <c r="F2101" s="9"/>
    </row>
    <row r="2102" spans="1:6" ht="16.5" thickTop="1" thickBot="1" x14ac:dyDescent="0.3">
      <c r="A2102" s="8" t="s">
        <v>4052</v>
      </c>
      <c r="B2102" s="10"/>
      <c r="C2102" s="9"/>
      <c r="D2102" s="9">
        <v>19</v>
      </c>
      <c r="E2102" s="10" t="s">
        <v>1784</v>
      </c>
      <c r="F2102" s="9">
        <v>2</v>
      </c>
    </row>
    <row r="2103" spans="1:6" ht="16.5" thickTop="1" thickBot="1" x14ac:dyDescent="0.3">
      <c r="A2103" s="8" t="s">
        <v>4053</v>
      </c>
      <c r="B2103" s="10"/>
      <c r="C2103" s="9"/>
      <c r="D2103" s="9">
        <v>33</v>
      </c>
      <c r="E2103" s="10" t="s">
        <v>4054</v>
      </c>
      <c r="F2103" s="9">
        <v>2</v>
      </c>
    </row>
    <row r="2104" spans="1:6" ht="16.5" thickTop="1" thickBot="1" x14ac:dyDescent="0.3">
      <c r="A2104" s="8" t="s">
        <v>4055</v>
      </c>
      <c r="B2104" s="10"/>
      <c r="C2104" s="9"/>
      <c r="D2104" s="9">
        <v>18</v>
      </c>
      <c r="E2104" s="10" t="s">
        <v>2959</v>
      </c>
      <c r="F2104" s="9">
        <v>1</v>
      </c>
    </row>
    <row r="2105" spans="1:6" ht="24" thickTop="1" thickBot="1" x14ac:dyDescent="0.3">
      <c r="A2105" s="8" t="s">
        <v>4056</v>
      </c>
      <c r="B2105" s="10" t="s">
        <v>4057</v>
      </c>
      <c r="C2105" s="9" t="s">
        <v>4058</v>
      </c>
      <c r="D2105" s="9">
        <v>660</v>
      </c>
      <c r="E2105" s="10"/>
      <c r="F2105" s="9"/>
    </row>
    <row r="2106" spans="1:6" ht="16.5" thickTop="1" thickBot="1" x14ac:dyDescent="0.3">
      <c r="A2106" s="8" t="s">
        <v>4059</v>
      </c>
      <c r="B2106" s="10" t="s">
        <v>4060</v>
      </c>
      <c r="C2106" s="9" t="s">
        <v>4061</v>
      </c>
      <c r="D2106" s="9">
        <v>454</v>
      </c>
      <c r="E2106" s="10"/>
      <c r="F2106" s="9"/>
    </row>
    <row r="2107" spans="1:6" ht="16.5" thickTop="1" thickBot="1" x14ac:dyDescent="0.3">
      <c r="A2107" s="8" t="s">
        <v>4062</v>
      </c>
      <c r="B2107" s="10" t="s">
        <v>4063</v>
      </c>
      <c r="C2107" s="9" t="s">
        <v>4064</v>
      </c>
      <c r="D2107" s="9">
        <v>168</v>
      </c>
      <c r="E2107" s="10" t="s">
        <v>4065</v>
      </c>
      <c r="F2107" s="9">
        <v>88</v>
      </c>
    </row>
    <row r="2108" spans="1:6" ht="24" thickTop="1" thickBot="1" x14ac:dyDescent="0.3">
      <c r="A2108" s="8" t="s">
        <v>4066</v>
      </c>
      <c r="B2108" s="10" t="s">
        <v>4067</v>
      </c>
      <c r="C2108" s="9" t="s">
        <v>4068</v>
      </c>
      <c r="D2108" s="9">
        <v>446</v>
      </c>
      <c r="E2108" s="10"/>
      <c r="F2108" s="9"/>
    </row>
    <row r="2109" spans="1:6" ht="16.5" thickTop="1" thickBot="1" x14ac:dyDescent="0.3">
      <c r="A2109" s="8" t="s">
        <v>4069</v>
      </c>
      <c r="B2109" s="10" t="s">
        <v>3834</v>
      </c>
      <c r="C2109" s="9" t="s">
        <v>3835</v>
      </c>
      <c r="D2109" s="9">
        <v>230</v>
      </c>
      <c r="E2109" s="10"/>
      <c r="F2109" s="9"/>
    </row>
    <row r="2110" spans="1:6" ht="16.5" thickTop="1" thickBot="1" x14ac:dyDescent="0.3">
      <c r="A2110" s="8" t="s">
        <v>4070</v>
      </c>
      <c r="B2110" s="10" t="s">
        <v>4071</v>
      </c>
      <c r="C2110" s="9" t="s">
        <v>4072</v>
      </c>
      <c r="D2110" s="9">
        <v>117</v>
      </c>
      <c r="E2110" s="10"/>
      <c r="F2110" s="9"/>
    </row>
    <row r="2111" spans="1:6" ht="16.5" thickTop="1" thickBot="1" x14ac:dyDescent="0.3">
      <c r="A2111" s="8" t="s">
        <v>4073</v>
      </c>
      <c r="B2111" s="10" t="s">
        <v>4074</v>
      </c>
      <c r="C2111" s="9" t="s">
        <v>4075</v>
      </c>
      <c r="D2111" s="9">
        <v>381</v>
      </c>
      <c r="E2111" s="10"/>
      <c r="F2111" s="9"/>
    </row>
    <row r="2112" spans="1:6" ht="16.5" thickTop="1" thickBot="1" x14ac:dyDescent="0.3">
      <c r="A2112" s="8" t="s">
        <v>4076</v>
      </c>
      <c r="B2112" s="10"/>
      <c r="C2112" s="9"/>
      <c r="D2112" s="9">
        <v>5</v>
      </c>
      <c r="E2112" s="10"/>
      <c r="F2112" s="9"/>
    </row>
    <row r="2113" spans="1:6" ht="16.5" thickTop="1" thickBot="1" x14ac:dyDescent="0.3">
      <c r="A2113" s="8" t="s">
        <v>4077</v>
      </c>
      <c r="B2113" s="10" t="s">
        <v>3834</v>
      </c>
      <c r="C2113" s="9" t="s">
        <v>3835</v>
      </c>
      <c r="D2113" s="9">
        <v>438</v>
      </c>
      <c r="E2113" s="10"/>
      <c r="F2113" s="9"/>
    </row>
    <row r="2114" spans="1:6" ht="16.5" thickTop="1" thickBot="1" x14ac:dyDescent="0.3">
      <c r="A2114" s="8" t="s">
        <v>4078</v>
      </c>
      <c r="B2114" s="10"/>
      <c r="C2114" s="9"/>
      <c r="D2114" s="9">
        <v>55</v>
      </c>
      <c r="E2114" s="10"/>
      <c r="F2114" s="9"/>
    </row>
    <row r="2115" spans="1:6" ht="16.5" thickTop="1" thickBot="1" x14ac:dyDescent="0.3">
      <c r="A2115" s="8" t="s">
        <v>4079</v>
      </c>
      <c r="B2115" s="10"/>
      <c r="C2115" s="9"/>
      <c r="D2115" s="9">
        <v>3</v>
      </c>
      <c r="E2115" s="10"/>
      <c r="F2115" s="9"/>
    </row>
    <row r="2116" spans="1:6" ht="16.5" thickTop="1" thickBot="1" x14ac:dyDescent="0.3">
      <c r="A2116" s="8" t="s">
        <v>4080</v>
      </c>
      <c r="B2116" s="10" t="s">
        <v>4081</v>
      </c>
      <c r="C2116" s="9" t="s">
        <v>4082</v>
      </c>
      <c r="D2116" s="9">
        <v>322</v>
      </c>
      <c r="E2116" s="10"/>
      <c r="F2116" s="9"/>
    </row>
    <row r="2117" spans="1:6" ht="16.5" thickTop="1" thickBot="1" x14ac:dyDescent="0.3">
      <c r="A2117" s="8" t="s">
        <v>4083</v>
      </c>
      <c r="B2117" s="10" t="s">
        <v>4084</v>
      </c>
      <c r="C2117" s="9" t="s">
        <v>4085</v>
      </c>
      <c r="D2117" s="9">
        <v>306</v>
      </c>
      <c r="E2117" s="10"/>
      <c r="F2117" s="9"/>
    </row>
    <row r="2118" spans="1:6" ht="16.5" thickTop="1" thickBot="1" x14ac:dyDescent="0.3">
      <c r="A2118" s="8" t="s">
        <v>4086</v>
      </c>
      <c r="B2118" s="10" t="s">
        <v>4087</v>
      </c>
      <c r="C2118" s="9" t="s">
        <v>4088</v>
      </c>
      <c r="D2118" s="9">
        <v>341</v>
      </c>
      <c r="E2118" s="10"/>
      <c r="F2118" s="9"/>
    </row>
    <row r="2119" spans="1:6" ht="16.5" thickTop="1" thickBot="1" x14ac:dyDescent="0.3">
      <c r="A2119" s="8" t="s">
        <v>4089</v>
      </c>
      <c r="B2119" s="10" t="s">
        <v>4090</v>
      </c>
      <c r="C2119" s="9" t="s">
        <v>4091</v>
      </c>
      <c r="D2119" s="9">
        <v>340</v>
      </c>
      <c r="E2119" s="10"/>
      <c r="F2119" s="9"/>
    </row>
    <row r="2120" spans="1:6" ht="16.5" thickTop="1" thickBot="1" x14ac:dyDescent="0.3">
      <c r="A2120" s="8" t="s">
        <v>4092</v>
      </c>
      <c r="B2120" s="10"/>
      <c r="C2120" s="9"/>
      <c r="D2120" s="9">
        <v>246</v>
      </c>
      <c r="E2120" s="10"/>
      <c r="F2120" s="9"/>
    </row>
    <row r="2121" spans="1:6" ht="16.5" thickTop="1" thickBot="1" x14ac:dyDescent="0.3">
      <c r="A2121" s="8" t="s">
        <v>4093</v>
      </c>
      <c r="B2121" s="10"/>
      <c r="C2121" s="9"/>
      <c r="D2121" s="9">
        <v>122</v>
      </c>
      <c r="E2121" s="10"/>
      <c r="F2121" s="9"/>
    </row>
    <row r="2122" spans="1:6" ht="16.5" thickTop="1" thickBot="1" x14ac:dyDescent="0.3">
      <c r="A2122" s="8" t="s">
        <v>4094</v>
      </c>
      <c r="B2122" s="10"/>
      <c r="C2122" s="9"/>
      <c r="D2122" s="9">
        <v>107</v>
      </c>
      <c r="E2122" s="10"/>
      <c r="F2122" s="9"/>
    </row>
    <row r="2123" spans="1:6" ht="16.5" thickTop="1" thickBot="1" x14ac:dyDescent="0.3">
      <c r="A2123" s="8" t="s">
        <v>4095</v>
      </c>
      <c r="B2123" s="10"/>
      <c r="C2123" s="9"/>
      <c r="D2123" s="9">
        <v>7</v>
      </c>
      <c r="E2123" s="10"/>
      <c r="F2123" s="9"/>
    </row>
    <row r="2124" spans="1:6" ht="16.5" thickTop="1" thickBot="1" x14ac:dyDescent="0.3">
      <c r="A2124" s="8" t="s">
        <v>4096</v>
      </c>
      <c r="B2124" s="10"/>
      <c r="C2124" s="9"/>
      <c r="D2124" s="9">
        <v>1</v>
      </c>
      <c r="E2124" s="10" t="s">
        <v>4097</v>
      </c>
      <c r="F2124" s="9">
        <v>1</v>
      </c>
    </row>
    <row r="2125" spans="1:6" ht="16.5" thickTop="1" thickBot="1" x14ac:dyDescent="0.3">
      <c r="A2125" s="8" t="s">
        <v>4098</v>
      </c>
      <c r="B2125" s="10"/>
      <c r="C2125" s="9"/>
      <c r="D2125" s="9">
        <v>173</v>
      </c>
      <c r="E2125" s="10"/>
      <c r="F2125" s="9"/>
    </row>
    <row r="2126" spans="1:6" ht="16.5" thickTop="1" thickBot="1" x14ac:dyDescent="0.3">
      <c r="A2126" s="8" t="s">
        <v>4099</v>
      </c>
      <c r="B2126" s="10"/>
      <c r="C2126" s="9"/>
      <c r="D2126" s="9">
        <v>112</v>
      </c>
      <c r="E2126" s="10"/>
      <c r="F2126" s="9"/>
    </row>
    <row r="2127" spans="1:6" ht="16.5" thickTop="1" thickBot="1" x14ac:dyDescent="0.3">
      <c r="A2127" s="8" t="s">
        <v>4100</v>
      </c>
      <c r="B2127" s="10"/>
      <c r="C2127" s="9"/>
      <c r="D2127" s="9">
        <v>2</v>
      </c>
      <c r="E2127" s="10" t="s">
        <v>4101</v>
      </c>
      <c r="F2127" s="9">
        <v>1</v>
      </c>
    </row>
    <row r="2128" spans="1:6" ht="16.5" thickTop="1" thickBot="1" x14ac:dyDescent="0.3">
      <c r="A2128" s="8" t="s">
        <v>4102</v>
      </c>
      <c r="B2128" s="10"/>
      <c r="C2128" s="9"/>
      <c r="D2128" s="9">
        <v>102</v>
      </c>
      <c r="E2128" s="10"/>
      <c r="F2128" s="9"/>
    </row>
    <row r="2129" spans="1:6" ht="16.5" thickTop="1" thickBot="1" x14ac:dyDescent="0.3">
      <c r="A2129" s="8" t="s">
        <v>4103</v>
      </c>
      <c r="B2129" s="10"/>
      <c r="C2129" s="9"/>
      <c r="D2129" s="9">
        <v>37</v>
      </c>
      <c r="E2129" s="10"/>
      <c r="F2129" s="9"/>
    </row>
    <row r="2130" spans="1:6" ht="16.5" thickTop="1" thickBot="1" x14ac:dyDescent="0.3">
      <c r="A2130" s="8" t="s">
        <v>4104</v>
      </c>
      <c r="B2130" s="10" t="s">
        <v>4105</v>
      </c>
      <c r="C2130" s="9" t="s">
        <v>68</v>
      </c>
      <c r="D2130" s="9">
        <v>137</v>
      </c>
      <c r="E2130" s="10"/>
      <c r="F2130" s="9"/>
    </row>
    <row r="2131" spans="1:6" ht="16.5" thickTop="1" thickBot="1" x14ac:dyDescent="0.3">
      <c r="A2131" s="8" t="s">
        <v>4106</v>
      </c>
      <c r="B2131" s="10"/>
      <c r="C2131" s="9"/>
      <c r="D2131" s="9">
        <v>10</v>
      </c>
      <c r="E2131" s="10" t="s">
        <v>4107</v>
      </c>
      <c r="F2131" s="9">
        <v>1</v>
      </c>
    </row>
    <row r="2132" spans="1:6" ht="16.5" thickTop="1" thickBot="1" x14ac:dyDescent="0.3">
      <c r="A2132" s="8" t="s">
        <v>4108</v>
      </c>
      <c r="B2132" s="10"/>
      <c r="C2132" s="9"/>
      <c r="D2132" s="9">
        <v>15</v>
      </c>
      <c r="E2132" s="10" t="s">
        <v>2226</v>
      </c>
      <c r="F2132" s="9">
        <v>1</v>
      </c>
    </row>
    <row r="2133" spans="1:6" ht="16.5" thickTop="1" thickBot="1" x14ac:dyDescent="0.3">
      <c r="A2133" s="8" t="s">
        <v>4109</v>
      </c>
      <c r="B2133" s="10"/>
      <c r="C2133" s="9"/>
      <c r="D2133" s="9">
        <v>17</v>
      </c>
      <c r="E2133" s="10" t="s">
        <v>4110</v>
      </c>
      <c r="F2133" s="9">
        <v>1</v>
      </c>
    </row>
    <row r="2134" spans="1:6" ht="16.5" thickTop="1" thickBot="1" x14ac:dyDescent="0.3">
      <c r="A2134" s="8" t="s">
        <v>4111</v>
      </c>
      <c r="B2134" s="10"/>
      <c r="C2134" s="9"/>
      <c r="D2134" s="9">
        <v>1</v>
      </c>
      <c r="E2134" s="10" t="s">
        <v>4112</v>
      </c>
      <c r="F2134" s="9">
        <v>1</v>
      </c>
    </row>
    <row r="2135" spans="1:6" ht="16.5" thickTop="1" thickBot="1" x14ac:dyDescent="0.3">
      <c r="A2135" s="8" t="s">
        <v>4113</v>
      </c>
      <c r="B2135" s="10" t="s">
        <v>4114</v>
      </c>
      <c r="C2135" s="9" t="s">
        <v>4115</v>
      </c>
      <c r="D2135" s="9">
        <v>663</v>
      </c>
      <c r="E2135" s="10"/>
      <c r="F2135" s="9"/>
    </row>
    <row r="2136" spans="1:6" ht="16.5" thickTop="1" thickBot="1" x14ac:dyDescent="0.3">
      <c r="A2136" s="8" t="s">
        <v>4116</v>
      </c>
      <c r="B2136" s="10"/>
      <c r="C2136" s="9"/>
      <c r="D2136" s="9"/>
      <c r="E2136" s="10"/>
      <c r="F2136" s="9"/>
    </row>
    <row r="2137" spans="1:6" ht="16.5" thickTop="1" thickBot="1" x14ac:dyDescent="0.3">
      <c r="A2137" s="8" t="s">
        <v>4117</v>
      </c>
      <c r="B2137" s="10" t="s">
        <v>4118</v>
      </c>
      <c r="C2137" s="9" t="s">
        <v>4119</v>
      </c>
      <c r="D2137" s="9">
        <v>413</v>
      </c>
      <c r="E2137" s="10"/>
      <c r="F2137" s="9"/>
    </row>
    <row r="2138" spans="1:6" ht="16.5" thickTop="1" thickBot="1" x14ac:dyDescent="0.3">
      <c r="A2138" s="8" t="s">
        <v>4120</v>
      </c>
      <c r="B2138" s="10" t="s">
        <v>4121</v>
      </c>
      <c r="C2138" s="9" t="s">
        <v>68</v>
      </c>
      <c r="D2138" s="9">
        <v>109</v>
      </c>
      <c r="E2138" s="10"/>
      <c r="F2138" s="9"/>
    </row>
    <row r="2139" spans="1:6" ht="16.5" thickTop="1" thickBot="1" x14ac:dyDescent="0.3">
      <c r="A2139" s="8" t="s">
        <v>4122</v>
      </c>
      <c r="B2139" s="10" t="s">
        <v>4123</v>
      </c>
      <c r="C2139" s="9" t="s">
        <v>4124</v>
      </c>
      <c r="D2139" s="9">
        <v>430</v>
      </c>
      <c r="E2139" s="10"/>
      <c r="F2139" s="9"/>
    </row>
    <row r="2140" spans="1:6" ht="16.5" thickTop="1" thickBot="1" x14ac:dyDescent="0.3">
      <c r="A2140" s="8" t="s">
        <v>4125</v>
      </c>
      <c r="B2140" s="10"/>
      <c r="C2140" s="9"/>
      <c r="D2140" s="9">
        <v>21</v>
      </c>
      <c r="E2140" s="10" t="s">
        <v>2662</v>
      </c>
      <c r="F2140" s="9">
        <v>1</v>
      </c>
    </row>
    <row r="2141" spans="1:6" ht="16.5" thickTop="1" thickBot="1" x14ac:dyDescent="0.3">
      <c r="A2141" s="8" t="s">
        <v>4126</v>
      </c>
      <c r="B2141" s="10"/>
      <c r="C2141" s="9"/>
      <c r="D2141" s="9">
        <v>25</v>
      </c>
      <c r="E2141" s="10" t="s">
        <v>4127</v>
      </c>
      <c r="F2141" s="9">
        <v>1</v>
      </c>
    </row>
    <row r="2142" spans="1:6" ht="16.5" thickTop="1" thickBot="1" x14ac:dyDescent="0.3">
      <c r="A2142" s="8" t="s">
        <v>4128</v>
      </c>
      <c r="B2142" s="10" t="s">
        <v>4129</v>
      </c>
      <c r="C2142" s="9" t="s">
        <v>4130</v>
      </c>
      <c r="D2142" s="9">
        <v>1174</v>
      </c>
      <c r="E2142" s="10"/>
      <c r="F2142" s="9"/>
    </row>
    <row r="2143" spans="1:6" ht="16.5" thickTop="1" thickBot="1" x14ac:dyDescent="0.3">
      <c r="A2143" s="8" t="s">
        <v>4131</v>
      </c>
      <c r="B2143" s="10" t="s">
        <v>4132</v>
      </c>
      <c r="C2143" s="9" t="s">
        <v>4133</v>
      </c>
      <c r="D2143" s="9">
        <v>161</v>
      </c>
      <c r="E2143" s="10"/>
      <c r="F2143" s="9"/>
    </row>
    <row r="2144" spans="1:6" ht="16.5" thickTop="1" thickBot="1" x14ac:dyDescent="0.3">
      <c r="A2144" s="8" t="s">
        <v>4134</v>
      </c>
      <c r="B2144" s="10" t="s">
        <v>4135</v>
      </c>
      <c r="C2144" s="9" t="s">
        <v>4136</v>
      </c>
      <c r="D2144" s="9">
        <v>23</v>
      </c>
      <c r="E2144" s="10"/>
      <c r="F2144" s="9"/>
    </row>
    <row r="2145" spans="1:6" ht="16.5" thickTop="1" thickBot="1" x14ac:dyDescent="0.3">
      <c r="A2145" s="8" t="s">
        <v>4137</v>
      </c>
      <c r="B2145" s="10"/>
      <c r="C2145" s="9"/>
      <c r="D2145" s="9">
        <v>280</v>
      </c>
      <c r="E2145" s="10"/>
      <c r="F2145" s="9"/>
    </row>
    <row r="2146" spans="1:6" ht="16.5" thickTop="1" thickBot="1" x14ac:dyDescent="0.3">
      <c r="A2146" s="8" t="s">
        <v>4138</v>
      </c>
      <c r="B2146" s="10"/>
      <c r="C2146" s="9"/>
      <c r="D2146" s="9">
        <v>32</v>
      </c>
      <c r="E2146" s="10"/>
      <c r="F2146" s="9"/>
    </row>
    <row r="2147" spans="1:6" ht="16.5" thickTop="1" thickBot="1" x14ac:dyDescent="0.3">
      <c r="A2147" s="8" t="s">
        <v>4139</v>
      </c>
      <c r="B2147" s="10"/>
      <c r="C2147" s="9"/>
      <c r="D2147" s="9">
        <v>139</v>
      </c>
      <c r="E2147" s="10"/>
      <c r="F2147" s="9"/>
    </row>
    <row r="2148" spans="1:6" ht="16.5" thickTop="1" thickBot="1" x14ac:dyDescent="0.3">
      <c r="A2148" s="8" t="s">
        <v>4140</v>
      </c>
      <c r="B2148" s="10" t="s">
        <v>4141</v>
      </c>
      <c r="C2148" s="9" t="s">
        <v>68</v>
      </c>
      <c r="D2148" s="9">
        <v>169</v>
      </c>
      <c r="E2148" s="10"/>
      <c r="F2148" s="9"/>
    </row>
    <row r="2149" spans="1:6" ht="16.5" thickTop="1" thickBot="1" x14ac:dyDescent="0.3">
      <c r="A2149" s="8" t="s">
        <v>4142</v>
      </c>
      <c r="B2149" s="10"/>
      <c r="C2149" s="9"/>
      <c r="D2149" s="9">
        <v>10</v>
      </c>
      <c r="E2149" s="10" t="s">
        <v>4143</v>
      </c>
      <c r="F2149" s="9">
        <v>4</v>
      </c>
    </row>
    <row r="2150" spans="1:6" ht="16.5" thickTop="1" thickBot="1" x14ac:dyDescent="0.3">
      <c r="A2150" s="8" t="s">
        <v>4144</v>
      </c>
      <c r="B2150" s="10"/>
      <c r="C2150" s="9"/>
      <c r="D2150" s="9">
        <v>22</v>
      </c>
      <c r="E2150" s="10" t="s">
        <v>3100</v>
      </c>
      <c r="F2150" s="9">
        <v>1</v>
      </c>
    </row>
    <row r="2151" spans="1:6" ht="16.5" thickTop="1" thickBot="1" x14ac:dyDescent="0.3">
      <c r="A2151" s="8" t="s">
        <v>4145</v>
      </c>
      <c r="B2151" s="10"/>
      <c r="C2151" s="9"/>
      <c r="D2151" s="9">
        <v>601</v>
      </c>
      <c r="E2151" s="10"/>
      <c r="F2151" s="9"/>
    </row>
    <row r="2152" spans="1:6" ht="16.5" thickTop="1" thickBot="1" x14ac:dyDescent="0.3">
      <c r="A2152" s="8" t="s">
        <v>4146</v>
      </c>
      <c r="B2152" s="10" t="s">
        <v>1947</v>
      </c>
      <c r="C2152" s="9" t="s">
        <v>2591</v>
      </c>
      <c r="D2152" s="9">
        <v>434</v>
      </c>
      <c r="E2152" s="10"/>
      <c r="F2152" s="9"/>
    </row>
    <row r="2153" spans="1:6" ht="16.5" thickTop="1" thickBot="1" x14ac:dyDescent="0.3">
      <c r="A2153" s="8" t="s">
        <v>4147</v>
      </c>
      <c r="B2153" s="10"/>
      <c r="C2153" s="9"/>
      <c r="D2153" s="9">
        <v>367</v>
      </c>
      <c r="E2153" s="10"/>
      <c r="F2153" s="9"/>
    </row>
    <row r="2154" spans="1:6" ht="16.5" thickTop="1" thickBot="1" x14ac:dyDescent="0.3">
      <c r="A2154" s="8" t="s">
        <v>4148</v>
      </c>
      <c r="B2154" s="10" t="s">
        <v>4149</v>
      </c>
      <c r="C2154" s="9" t="s">
        <v>4150</v>
      </c>
      <c r="D2154" s="9">
        <v>192</v>
      </c>
      <c r="E2154" s="10"/>
      <c r="F2154" s="9"/>
    </row>
    <row r="2155" spans="1:6" ht="16.5" thickTop="1" thickBot="1" x14ac:dyDescent="0.3">
      <c r="A2155" s="8" t="s">
        <v>4151</v>
      </c>
      <c r="B2155" s="10"/>
      <c r="C2155" s="9"/>
      <c r="D2155" s="9"/>
      <c r="E2155" s="10"/>
      <c r="F2155" s="9"/>
    </row>
    <row r="2156" spans="1:6" ht="16.5" thickTop="1" thickBot="1" x14ac:dyDescent="0.3">
      <c r="A2156" s="8" t="s">
        <v>4152</v>
      </c>
      <c r="B2156" s="10"/>
      <c r="C2156" s="9"/>
      <c r="D2156" s="9">
        <v>75</v>
      </c>
      <c r="E2156" s="10"/>
      <c r="F2156" s="9"/>
    </row>
    <row r="2157" spans="1:6" ht="16.5" thickTop="1" thickBot="1" x14ac:dyDescent="0.3">
      <c r="A2157" s="8" t="s">
        <v>4153</v>
      </c>
      <c r="B2157" s="10"/>
      <c r="C2157" s="9"/>
      <c r="D2157" s="9">
        <v>198</v>
      </c>
      <c r="E2157" s="10"/>
      <c r="F2157" s="9"/>
    </row>
    <row r="2158" spans="1:6" ht="16.5" thickTop="1" thickBot="1" x14ac:dyDescent="0.3">
      <c r="A2158" s="8" t="s">
        <v>4154</v>
      </c>
      <c r="B2158" s="10"/>
      <c r="C2158" s="9"/>
      <c r="D2158" s="9">
        <v>31</v>
      </c>
      <c r="E2158" s="10"/>
      <c r="F2158" s="9"/>
    </row>
    <row r="2159" spans="1:6" ht="16.5" thickTop="1" thickBot="1" x14ac:dyDescent="0.3">
      <c r="A2159" s="8" t="s">
        <v>4155</v>
      </c>
      <c r="B2159" s="10" t="s">
        <v>4156</v>
      </c>
      <c r="C2159" s="9" t="s">
        <v>4157</v>
      </c>
      <c r="D2159" s="9">
        <v>788</v>
      </c>
      <c r="E2159" s="10"/>
      <c r="F2159" s="9"/>
    </row>
    <row r="2160" spans="1:6" ht="16.5" thickTop="1" thickBot="1" x14ac:dyDescent="0.3">
      <c r="A2160" s="8" t="s">
        <v>4158</v>
      </c>
      <c r="B2160" s="10"/>
      <c r="C2160" s="9"/>
      <c r="D2160" s="9">
        <v>15</v>
      </c>
      <c r="E2160" s="10" t="s">
        <v>1408</v>
      </c>
      <c r="F2160" s="9">
        <v>1</v>
      </c>
    </row>
    <row r="2161" spans="1:6" ht="24" thickTop="1" thickBot="1" x14ac:dyDescent="0.3">
      <c r="A2161" s="8" t="s">
        <v>4159</v>
      </c>
      <c r="B2161" s="10" t="s">
        <v>4127</v>
      </c>
      <c r="C2161" s="9" t="s">
        <v>4160</v>
      </c>
      <c r="D2161" s="9">
        <v>224</v>
      </c>
      <c r="E2161" s="10"/>
      <c r="F2161" s="9"/>
    </row>
    <row r="2162" spans="1:6" ht="16.5" thickTop="1" thickBot="1" x14ac:dyDescent="0.3">
      <c r="A2162" s="8" t="s">
        <v>4161</v>
      </c>
      <c r="B2162" s="10"/>
      <c r="C2162" s="9"/>
      <c r="D2162" s="9">
        <v>127</v>
      </c>
      <c r="E2162" s="10"/>
      <c r="F2162" s="9"/>
    </row>
    <row r="2163" spans="1:6" ht="16.5" thickTop="1" thickBot="1" x14ac:dyDescent="0.3">
      <c r="A2163" s="8" t="s">
        <v>4162</v>
      </c>
      <c r="B2163" s="10" t="s">
        <v>4163</v>
      </c>
      <c r="C2163" s="9" t="s">
        <v>4164</v>
      </c>
      <c r="D2163" s="9">
        <v>39</v>
      </c>
      <c r="E2163" s="10"/>
      <c r="F2163" s="9"/>
    </row>
    <row r="2164" spans="1:6" ht="16.5" thickTop="1" thickBot="1" x14ac:dyDescent="0.3">
      <c r="A2164" s="8" t="s">
        <v>4165</v>
      </c>
      <c r="B2164" s="10" t="s">
        <v>4166</v>
      </c>
      <c r="C2164" s="9" t="s">
        <v>4167</v>
      </c>
      <c r="D2164" s="9">
        <v>271</v>
      </c>
      <c r="E2164" s="10"/>
      <c r="F2164" s="9"/>
    </row>
    <row r="2165" spans="1:6" ht="16.5" thickTop="1" thickBot="1" x14ac:dyDescent="0.3">
      <c r="A2165" s="8" t="s">
        <v>4168</v>
      </c>
      <c r="B2165" s="10" t="s">
        <v>4169</v>
      </c>
      <c r="C2165" s="9" t="s">
        <v>4170</v>
      </c>
      <c r="D2165" s="9">
        <v>194</v>
      </c>
      <c r="E2165" s="10"/>
      <c r="F2165" s="9"/>
    </row>
    <row r="2166" spans="1:6" ht="16.5" thickTop="1" thickBot="1" x14ac:dyDescent="0.3">
      <c r="A2166" s="8" t="s">
        <v>4171</v>
      </c>
      <c r="B2166" s="10" t="s">
        <v>3310</v>
      </c>
      <c r="C2166" s="9" t="s">
        <v>3311</v>
      </c>
      <c r="D2166" s="9">
        <v>68</v>
      </c>
      <c r="E2166" s="10"/>
      <c r="F2166" s="9"/>
    </row>
    <row r="2167" spans="1:6" ht="16.5" thickTop="1" thickBot="1" x14ac:dyDescent="0.3">
      <c r="A2167" s="8" t="s">
        <v>4172</v>
      </c>
      <c r="B2167" s="10" t="s">
        <v>4173</v>
      </c>
      <c r="C2167" s="9" t="s">
        <v>4174</v>
      </c>
      <c r="D2167" s="9">
        <v>359</v>
      </c>
      <c r="E2167" s="10"/>
      <c r="F2167" s="9"/>
    </row>
    <row r="2168" spans="1:6" ht="16.5" thickTop="1" thickBot="1" x14ac:dyDescent="0.3">
      <c r="A2168" s="8" t="s">
        <v>4175</v>
      </c>
      <c r="B2168" s="10" t="s">
        <v>4176</v>
      </c>
      <c r="C2168" s="9" t="s">
        <v>4177</v>
      </c>
      <c r="D2168" s="9">
        <v>281</v>
      </c>
      <c r="E2168" s="10"/>
      <c r="F2168" s="9"/>
    </row>
    <row r="2169" spans="1:6" ht="16.5" thickTop="1" thickBot="1" x14ac:dyDescent="0.3">
      <c r="A2169" s="8" t="s">
        <v>4178</v>
      </c>
      <c r="B2169" s="10"/>
      <c r="C2169" s="9"/>
      <c r="D2169" s="9">
        <v>40</v>
      </c>
      <c r="E2169" s="10"/>
      <c r="F2169" s="9"/>
    </row>
    <row r="2170" spans="1:6" ht="16.5" thickTop="1" thickBot="1" x14ac:dyDescent="0.3">
      <c r="A2170" s="8" t="s">
        <v>4179</v>
      </c>
      <c r="B2170" s="10"/>
      <c r="C2170" s="9"/>
      <c r="D2170" s="9">
        <v>32</v>
      </c>
      <c r="E2170" s="10"/>
      <c r="F2170" s="9"/>
    </row>
    <row r="2171" spans="1:6" ht="16.5" thickTop="1" thickBot="1" x14ac:dyDescent="0.3">
      <c r="A2171" s="8" t="s">
        <v>4180</v>
      </c>
      <c r="B2171" s="10" t="s">
        <v>3284</v>
      </c>
      <c r="C2171" s="9" t="s">
        <v>4181</v>
      </c>
      <c r="D2171" s="9">
        <v>816</v>
      </c>
      <c r="E2171" s="10"/>
      <c r="F2171" s="9"/>
    </row>
    <row r="2172" spans="1:6" ht="16.5" thickTop="1" thickBot="1" x14ac:dyDescent="0.3">
      <c r="A2172" s="8" t="s">
        <v>4182</v>
      </c>
      <c r="B2172" s="10"/>
      <c r="C2172" s="9"/>
      <c r="D2172" s="9">
        <v>1</v>
      </c>
      <c r="E2172" s="10" t="s">
        <v>4183</v>
      </c>
      <c r="F2172" s="9">
        <v>1</v>
      </c>
    </row>
    <row r="2173" spans="1:6" ht="16.5" thickTop="1" thickBot="1" x14ac:dyDescent="0.3">
      <c r="A2173" s="8" t="s">
        <v>4184</v>
      </c>
      <c r="B2173" s="10"/>
      <c r="C2173" s="9"/>
      <c r="D2173" s="9">
        <v>59</v>
      </c>
      <c r="E2173" s="10"/>
      <c r="F2173" s="9"/>
    </row>
    <row r="2174" spans="1:6" ht="16.5" thickTop="1" thickBot="1" x14ac:dyDescent="0.3">
      <c r="A2174" s="8" t="s">
        <v>4185</v>
      </c>
      <c r="B2174" s="10" t="s">
        <v>4186</v>
      </c>
      <c r="C2174" s="9" t="s">
        <v>4187</v>
      </c>
      <c r="D2174" s="9">
        <v>351</v>
      </c>
      <c r="E2174" s="10"/>
      <c r="F2174" s="9"/>
    </row>
    <row r="2175" spans="1:6" ht="16.5" thickTop="1" thickBot="1" x14ac:dyDescent="0.3">
      <c r="A2175" s="8" t="s">
        <v>4188</v>
      </c>
      <c r="B2175" s="10"/>
      <c r="C2175" s="9"/>
      <c r="D2175" s="9">
        <v>124</v>
      </c>
      <c r="E2175" s="10"/>
      <c r="F2175" s="9"/>
    </row>
    <row r="2176" spans="1:6" ht="16.5" thickTop="1" thickBot="1" x14ac:dyDescent="0.3">
      <c r="A2176" s="8" t="s">
        <v>4189</v>
      </c>
      <c r="B2176" s="10"/>
      <c r="C2176" s="9"/>
      <c r="D2176" s="9"/>
      <c r="E2176" s="10"/>
      <c r="F2176" s="9"/>
    </row>
    <row r="2177" spans="1:6" ht="16.5" thickTop="1" thickBot="1" x14ac:dyDescent="0.3">
      <c r="A2177" s="8" t="s">
        <v>4190</v>
      </c>
      <c r="B2177" s="10"/>
      <c r="C2177" s="9"/>
      <c r="D2177" s="9"/>
      <c r="E2177" s="10"/>
      <c r="F2177" s="9"/>
    </row>
    <row r="2178" spans="1:6" ht="24" thickTop="1" thickBot="1" x14ac:dyDescent="0.3">
      <c r="A2178" s="8" t="s">
        <v>4191</v>
      </c>
      <c r="B2178" s="10" t="s">
        <v>4192</v>
      </c>
      <c r="C2178" s="9" t="s">
        <v>4193</v>
      </c>
      <c r="D2178" s="9">
        <v>242</v>
      </c>
      <c r="E2178" s="10"/>
      <c r="F2178" s="9"/>
    </row>
    <row r="2179" spans="1:6" ht="16.5" thickTop="1" thickBot="1" x14ac:dyDescent="0.3">
      <c r="A2179" s="8" t="s">
        <v>4194</v>
      </c>
      <c r="B2179" s="10" t="s">
        <v>4195</v>
      </c>
      <c r="C2179" s="9" t="s">
        <v>4196</v>
      </c>
      <c r="D2179" s="9">
        <v>207</v>
      </c>
      <c r="E2179" s="10"/>
      <c r="F2179" s="9"/>
    </row>
    <row r="2180" spans="1:6" ht="16.5" thickTop="1" thickBot="1" x14ac:dyDescent="0.3">
      <c r="A2180" s="8" t="s">
        <v>4197</v>
      </c>
      <c r="B2180" s="10"/>
      <c r="C2180" s="9"/>
      <c r="D2180" s="9">
        <v>58</v>
      </c>
      <c r="E2180" s="10"/>
      <c r="F2180" s="9"/>
    </row>
    <row r="2181" spans="1:6" ht="16.5" thickTop="1" thickBot="1" x14ac:dyDescent="0.3">
      <c r="A2181" s="8" t="s">
        <v>4198</v>
      </c>
      <c r="B2181" s="10" t="s">
        <v>4199</v>
      </c>
      <c r="C2181" s="9" t="s">
        <v>4200</v>
      </c>
      <c r="D2181" s="9">
        <v>369</v>
      </c>
      <c r="E2181" s="10"/>
      <c r="F2181" s="9"/>
    </row>
    <row r="2182" spans="1:6" ht="16.5" thickTop="1" thickBot="1" x14ac:dyDescent="0.3">
      <c r="A2182" s="8" t="s">
        <v>4201</v>
      </c>
      <c r="B2182" s="10" t="s">
        <v>4202</v>
      </c>
      <c r="C2182" s="9" t="s">
        <v>4203</v>
      </c>
      <c r="D2182" s="9">
        <v>413</v>
      </c>
      <c r="E2182" s="10"/>
      <c r="F2182" s="9"/>
    </row>
    <row r="2183" spans="1:6" ht="16.5" thickTop="1" thickBot="1" x14ac:dyDescent="0.3">
      <c r="A2183" s="8" t="s">
        <v>4204</v>
      </c>
      <c r="B2183" s="10"/>
      <c r="C2183" s="9"/>
      <c r="D2183" s="9">
        <v>6</v>
      </c>
      <c r="E2183" s="10" t="s">
        <v>964</v>
      </c>
      <c r="F2183" s="9">
        <v>1</v>
      </c>
    </row>
    <row r="2184" spans="1:6" ht="16.5" thickTop="1" thickBot="1" x14ac:dyDescent="0.3">
      <c r="A2184" s="8" t="s">
        <v>4205</v>
      </c>
      <c r="B2184" s="10"/>
      <c r="C2184" s="9"/>
      <c r="D2184" s="9">
        <v>128</v>
      </c>
      <c r="E2184" s="10"/>
      <c r="F2184" s="9"/>
    </row>
    <row r="2185" spans="1:6" ht="16.5" thickTop="1" thickBot="1" x14ac:dyDescent="0.3">
      <c r="A2185" s="8" t="s">
        <v>4206</v>
      </c>
      <c r="B2185" s="10" t="s">
        <v>4207</v>
      </c>
      <c r="C2185" s="9" t="s">
        <v>68</v>
      </c>
      <c r="D2185" s="9">
        <v>148</v>
      </c>
      <c r="E2185" s="10"/>
      <c r="F2185" s="9"/>
    </row>
    <row r="2186" spans="1:6" ht="16.5" thickTop="1" thickBot="1" x14ac:dyDescent="0.3">
      <c r="A2186" s="8" t="s">
        <v>4208</v>
      </c>
      <c r="B2186" s="10" t="s">
        <v>3306</v>
      </c>
      <c r="C2186" s="9" t="s">
        <v>3307</v>
      </c>
      <c r="D2186" s="9">
        <v>151</v>
      </c>
      <c r="E2186" s="10"/>
      <c r="F2186" s="9"/>
    </row>
    <row r="2187" spans="1:6" ht="16.5" thickTop="1" thickBot="1" x14ac:dyDescent="0.3">
      <c r="A2187" s="8" t="s">
        <v>4209</v>
      </c>
      <c r="B2187" s="10" t="s">
        <v>1957</v>
      </c>
      <c r="C2187" s="9" t="s">
        <v>4210</v>
      </c>
      <c r="D2187" s="9">
        <v>207</v>
      </c>
      <c r="E2187" s="10"/>
      <c r="F2187" s="9"/>
    </row>
    <row r="2188" spans="1:6" ht="16.5" thickTop="1" thickBot="1" x14ac:dyDescent="0.3">
      <c r="A2188" s="8" t="s">
        <v>4211</v>
      </c>
      <c r="B2188" s="10" t="s">
        <v>4212</v>
      </c>
      <c r="C2188" s="9" t="s">
        <v>4213</v>
      </c>
      <c r="D2188" s="9">
        <v>23</v>
      </c>
      <c r="E2188" s="10"/>
      <c r="F2188" s="9"/>
    </row>
    <row r="2189" spans="1:6" ht="24" thickTop="1" thickBot="1" x14ac:dyDescent="0.3">
      <c r="A2189" s="8" t="s">
        <v>4214</v>
      </c>
      <c r="B2189" s="10" t="s">
        <v>4215</v>
      </c>
      <c r="C2189" s="9" t="s">
        <v>4216</v>
      </c>
      <c r="D2189" s="9">
        <v>878</v>
      </c>
      <c r="E2189" s="10"/>
      <c r="F2189" s="9"/>
    </row>
    <row r="2190" spans="1:6" ht="16.5" thickTop="1" thickBot="1" x14ac:dyDescent="0.3">
      <c r="A2190" s="8" t="s">
        <v>4217</v>
      </c>
      <c r="B2190" s="10"/>
      <c r="C2190" s="9"/>
      <c r="D2190" s="9">
        <v>238</v>
      </c>
      <c r="E2190" s="10"/>
      <c r="F2190" s="9"/>
    </row>
    <row r="2191" spans="1:6" ht="24" thickTop="1" thickBot="1" x14ac:dyDescent="0.3">
      <c r="A2191" s="8" t="s">
        <v>4218</v>
      </c>
      <c r="B2191" s="10" t="s">
        <v>3819</v>
      </c>
      <c r="C2191" s="9" t="s">
        <v>4219</v>
      </c>
      <c r="D2191" s="9">
        <v>331</v>
      </c>
      <c r="E2191" s="10"/>
      <c r="F2191" s="9"/>
    </row>
    <row r="2192" spans="1:6" ht="16.5" thickTop="1" thickBot="1" x14ac:dyDescent="0.3">
      <c r="A2192" s="8" t="s">
        <v>4220</v>
      </c>
      <c r="B2192" s="10"/>
      <c r="C2192" s="9"/>
      <c r="D2192" s="9">
        <v>81</v>
      </c>
      <c r="E2192" s="10"/>
      <c r="F2192" s="9"/>
    </row>
    <row r="2193" spans="1:6" ht="16.5" thickTop="1" thickBot="1" x14ac:dyDescent="0.3">
      <c r="A2193" s="8" t="s">
        <v>4221</v>
      </c>
      <c r="B2193" s="10"/>
      <c r="C2193" s="9"/>
      <c r="D2193" s="9">
        <v>66</v>
      </c>
      <c r="E2193" s="10"/>
      <c r="F2193" s="9"/>
    </row>
    <row r="2194" spans="1:6" ht="16.5" thickTop="1" thickBot="1" x14ac:dyDescent="0.3">
      <c r="A2194" s="8" t="s">
        <v>4222</v>
      </c>
      <c r="B2194" s="10"/>
      <c r="C2194" s="9"/>
      <c r="D2194" s="9">
        <v>211</v>
      </c>
      <c r="E2194" s="10"/>
      <c r="F2194" s="9"/>
    </row>
    <row r="2195" spans="1:6" ht="16.5" thickTop="1" thickBot="1" x14ac:dyDescent="0.3">
      <c r="A2195" s="8" t="s">
        <v>4223</v>
      </c>
      <c r="B2195" s="10"/>
      <c r="C2195" s="9"/>
      <c r="D2195" s="9">
        <v>21</v>
      </c>
      <c r="E2195" s="10" t="s">
        <v>996</v>
      </c>
      <c r="F2195" s="9">
        <v>1</v>
      </c>
    </row>
    <row r="2196" spans="1:6" ht="16.5" thickTop="1" thickBot="1" x14ac:dyDescent="0.3">
      <c r="A2196" s="8" t="s">
        <v>4224</v>
      </c>
      <c r="B2196" s="10"/>
      <c r="C2196" s="9"/>
      <c r="D2196" s="9">
        <v>246</v>
      </c>
      <c r="E2196" s="10"/>
      <c r="F2196" s="9"/>
    </row>
    <row r="2197" spans="1:6" ht="16.5" thickTop="1" thickBot="1" x14ac:dyDescent="0.3">
      <c r="A2197" s="8" t="s">
        <v>4225</v>
      </c>
      <c r="B2197" s="10"/>
      <c r="C2197" s="9"/>
      <c r="D2197" s="9">
        <v>59</v>
      </c>
      <c r="E2197" s="10"/>
      <c r="F2197" s="9"/>
    </row>
    <row r="2198" spans="1:6" ht="16.5" thickTop="1" thickBot="1" x14ac:dyDescent="0.3">
      <c r="A2198" s="8" t="s">
        <v>4226</v>
      </c>
      <c r="B2198" s="10" t="s">
        <v>4227</v>
      </c>
      <c r="C2198" s="9" t="s">
        <v>4228</v>
      </c>
      <c r="D2198" s="9">
        <v>141</v>
      </c>
      <c r="E2198" s="10" t="s">
        <v>4229</v>
      </c>
      <c r="F2198" s="9">
        <v>62</v>
      </c>
    </row>
    <row r="2199" spans="1:6" ht="16.5" thickTop="1" thickBot="1" x14ac:dyDescent="0.3">
      <c r="A2199" s="8" t="s">
        <v>4230</v>
      </c>
      <c r="B2199" s="10"/>
      <c r="C2199" s="9"/>
      <c r="D2199" s="9">
        <v>10</v>
      </c>
      <c r="E2199" s="10" t="s">
        <v>1939</v>
      </c>
      <c r="F2199" s="9">
        <v>1</v>
      </c>
    </row>
    <row r="2200" spans="1:6" ht="16.5" thickTop="1" thickBot="1" x14ac:dyDescent="0.3">
      <c r="A2200" s="8" t="s">
        <v>4231</v>
      </c>
      <c r="B2200" s="10" t="s">
        <v>4232</v>
      </c>
      <c r="C2200" s="9" t="s">
        <v>68</v>
      </c>
      <c r="D2200" s="9">
        <v>287</v>
      </c>
      <c r="E2200" s="10"/>
      <c r="F2200" s="9"/>
    </row>
    <row r="2201" spans="1:6" ht="16.5" thickTop="1" thickBot="1" x14ac:dyDescent="0.3">
      <c r="A2201" s="8" t="s">
        <v>4233</v>
      </c>
      <c r="B2201" s="10"/>
      <c r="C2201" s="9"/>
      <c r="D2201" s="9">
        <v>34</v>
      </c>
      <c r="E2201" s="10" t="s">
        <v>1752</v>
      </c>
      <c r="F2201" s="9">
        <v>1</v>
      </c>
    </row>
    <row r="2202" spans="1:6" ht="16.5" thickTop="1" thickBot="1" x14ac:dyDescent="0.3">
      <c r="A2202" s="8" t="s">
        <v>4234</v>
      </c>
      <c r="B2202" s="10"/>
      <c r="C2202" s="9"/>
      <c r="D2202" s="9">
        <v>1</v>
      </c>
      <c r="E2202" s="10" t="s">
        <v>970</v>
      </c>
      <c r="F2202" s="9">
        <v>1</v>
      </c>
    </row>
    <row r="2203" spans="1:6" ht="16.5" thickTop="1" thickBot="1" x14ac:dyDescent="0.3">
      <c r="A2203" s="8" t="s">
        <v>4235</v>
      </c>
      <c r="B2203" s="10"/>
      <c r="C2203" s="9"/>
      <c r="D2203" s="9">
        <v>1</v>
      </c>
      <c r="E2203" s="10" t="s">
        <v>4236</v>
      </c>
      <c r="F2203" s="9">
        <v>1</v>
      </c>
    </row>
    <row r="2204" spans="1:6" ht="16.5" thickTop="1" thickBot="1" x14ac:dyDescent="0.3">
      <c r="A2204" s="8" t="s">
        <v>4237</v>
      </c>
      <c r="B2204" s="10"/>
      <c r="C2204" s="9"/>
      <c r="D2204" s="9">
        <v>4</v>
      </c>
      <c r="E2204" s="10" t="s">
        <v>58</v>
      </c>
      <c r="F2204" s="9">
        <v>1</v>
      </c>
    </row>
    <row r="2205" spans="1:6" ht="16.5" thickTop="1" thickBot="1" x14ac:dyDescent="0.3">
      <c r="A2205" s="8" t="s">
        <v>4238</v>
      </c>
      <c r="B2205" s="10" t="s">
        <v>4239</v>
      </c>
      <c r="C2205" s="9" t="s">
        <v>4240</v>
      </c>
      <c r="D2205" s="9">
        <v>239</v>
      </c>
      <c r="E2205" s="10"/>
      <c r="F2205" s="9"/>
    </row>
    <row r="2206" spans="1:6" ht="24" thickTop="1" thickBot="1" x14ac:dyDescent="0.3">
      <c r="A2206" s="8" t="s">
        <v>4241</v>
      </c>
      <c r="B2206" s="10" t="s">
        <v>4242</v>
      </c>
      <c r="C2206" s="9" t="s">
        <v>4243</v>
      </c>
      <c r="D2206" s="9">
        <v>57</v>
      </c>
      <c r="E2206" s="10"/>
      <c r="F2206" s="9"/>
    </row>
    <row r="2207" spans="1:6" ht="16.5" thickTop="1" thickBot="1" x14ac:dyDescent="0.3">
      <c r="A2207" s="8" t="s">
        <v>4244</v>
      </c>
      <c r="B2207" s="10" t="s">
        <v>4245</v>
      </c>
      <c r="C2207" s="9" t="s">
        <v>4246</v>
      </c>
      <c r="D2207" s="9">
        <v>185</v>
      </c>
      <c r="E2207" s="10"/>
      <c r="F2207" s="9"/>
    </row>
    <row r="2208" spans="1:6" ht="16.5" thickTop="1" thickBot="1" x14ac:dyDescent="0.3">
      <c r="A2208" s="8" t="s">
        <v>4247</v>
      </c>
      <c r="B2208" s="10" t="s">
        <v>2022</v>
      </c>
      <c r="C2208" s="9" t="s">
        <v>2023</v>
      </c>
      <c r="D2208" s="9">
        <v>152</v>
      </c>
      <c r="E2208" s="10"/>
      <c r="F2208" s="9"/>
    </row>
    <row r="2209" spans="1:6" ht="16.5" thickTop="1" thickBot="1" x14ac:dyDescent="0.3">
      <c r="A2209" s="8" t="s">
        <v>4248</v>
      </c>
      <c r="B2209" s="10"/>
      <c r="C2209" s="9"/>
      <c r="D2209" s="9">
        <v>4</v>
      </c>
      <c r="E2209" s="10"/>
      <c r="F2209" s="9"/>
    </row>
    <row r="2210" spans="1:6" ht="16.5" thickTop="1" thickBot="1" x14ac:dyDescent="0.3">
      <c r="A2210" s="8" t="s">
        <v>4249</v>
      </c>
      <c r="B2210" s="10" t="s">
        <v>4250</v>
      </c>
      <c r="C2210" s="9" t="s">
        <v>4251</v>
      </c>
      <c r="D2210" s="9">
        <v>198</v>
      </c>
      <c r="E2210" s="10"/>
      <c r="F2210" s="9"/>
    </row>
    <row r="2211" spans="1:6" ht="16.5" thickTop="1" thickBot="1" x14ac:dyDescent="0.3">
      <c r="A2211" s="8" t="s">
        <v>4252</v>
      </c>
      <c r="B2211" s="10"/>
      <c r="C2211" s="9"/>
      <c r="D2211" s="9">
        <v>2</v>
      </c>
      <c r="E2211" s="10" t="s">
        <v>4253</v>
      </c>
      <c r="F2211" s="9">
        <v>1</v>
      </c>
    </row>
    <row r="2212" spans="1:6" ht="16.5" thickTop="1" thickBot="1" x14ac:dyDescent="0.3">
      <c r="A2212" s="8" t="s">
        <v>4254</v>
      </c>
      <c r="B2212" s="10" t="s">
        <v>4255</v>
      </c>
      <c r="C2212" s="9" t="s">
        <v>4256</v>
      </c>
      <c r="D2212" s="9">
        <v>503</v>
      </c>
      <c r="E2212" s="10"/>
      <c r="F2212" s="9"/>
    </row>
    <row r="2213" spans="1:6" ht="16.5" thickTop="1" thickBot="1" x14ac:dyDescent="0.3">
      <c r="A2213" s="8" t="s">
        <v>4257</v>
      </c>
      <c r="B2213" s="10"/>
      <c r="C2213" s="9"/>
      <c r="D2213" s="9">
        <v>2</v>
      </c>
      <c r="E2213" s="10" t="s">
        <v>4258</v>
      </c>
      <c r="F2213" s="9">
        <v>1</v>
      </c>
    </row>
    <row r="2214" spans="1:6" ht="24" thickTop="1" thickBot="1" x14ac:dyDescent="0.3">
      <c r="A2214" s="8" t="s">
        <v>4259</v>
      </c>
      <c r="B2214" s="10" t="s">
        <v>4260</v>
      </c>
      <c r="C2214" s="9" t="s">
        <v>4261</v>
      </c>
      <c r="D2214" s="9">
        <v>216</v>
      </c>
      <c r="E2214" s="10"/>
      <c r="F2214" s="9"/>
    </row>
    <row r="2215" spans="1:6" ht="24" thickTop="1" thickBot="1" x14ac:dyDescent="0.3">
      <c r="A2215" s="8" t="s">
        <v>4262</v>
      </c>
      <c r="B2215" s="10" t="s">
        <v>4263</v>
      </c>
      <c r="C2215" s="9" t="s">
        <v>4264</v>
      </c>
      <c r="D2215" s="9">
        <v>269</v>
      </c>
      <c r="E2215" s="10"/>
      <c r="F2215" s="9"/>
    </row>
    <row r="2216" spans="1:6" ht="16.5" thickTop="1" thickBot="1" x14ac:dyDescent="0.3">
      <c r="A2216" s="8" t="s">
        <v>4265</v>
      </c>
      <c r="B2216" s="10"/>
      <c r="C2216" s="9"/>
      <c r="D2216" s="9">
        <v>21</v>
      </c>
      <c r="E2216" s="10" t="s">
        <v>3042</v>
      </c>
      <c r="F2216" s="9">
        <v>1</v>
      </c>
    </row>
    <row r="2217" spans="1:6" ht="16.5" thickTop="1" thickBot="1" x14ac:dyDescent="0.3">
      <c r="A2217" s="8" t="s">
        <v>4266</v>
      </c>
      <c r="B2217" s="10"/>
      <c r="C2217" s="9"/>
      <c r="D2217" s="9">
        <v>5</v>
      </c>
      <c r="E2217" s="10" t="s">
        <v>2610</v>
      </c>
      <c r="F2217" s="9">
        <v>1</v>
      </c>
    </row>
    <row r="2218" spans="1:6" ht="16.5" thickTop="1" thickBot="1" x14ac:dyDescent="0.3">
      <c r="A2218" s="8" t="s">
        <v>4267</v>
      </c>
      <c r="B2218" s="10"/>
      <c r="C2218" s="9"/>
      <c r="D2218" s="9">
        <v>14</v>
      </c>
      <c r="E2218" s="10" t="s">
        <v>2840</v>
      </c>
      <c r="F2218" s="9">
        <v>1</v>
      </c>
    </row>
    <row r="2219" spans="1:6" ht="16.5" thickTop="1" thickBot="1" x14ac:dyDescent="0.3">
      <c r="A2219" s="8" t="s">
        <v>4268</v>
      </c>
      <c r="B2219" s="10" t="s">
        <v>595</v>
      </c>
      <c r="C2219" s="9" t="s">
        <v>596</v>
      </c>
      <c r="D2219" s="9">
        <v>309</v>
      </c>
      <c r="E2219" s="10"/>
      <c r="F2219" s="9"/>
    </row>
    <row r="2220" spans="1:6" ht="16.5" thickTop="1" thickBot="1" x14ac:dyDescent="0.3">
      <c r="A2220" s="8" t="s">
        <v>4269</v>
      </c>
      <c r="B2220" s="10" t="s">
        <v>4270</v>
      </c>
      <c r="C2220" s="9" t="s">
        <v>4271</v>
      </c>
      <c r="D2220" s="9">
        <v>103</v>
      </c>
      <c r="E2220" s="10"/>
      <c r="F2220" s="9"/>
    </row>
    <row r="2221" spans="1:6" ht="16.5" thickTop="1" thickBot="1" x14ac:dyDescent="0.3">
      <c r="A2221" s="8" t="s">
        <v>4272</v>
      </c>
      <c r="B2221" s="10"/>
      <c r="C2221" s="9"/>
      <c r="D2221" s="9">
        <v>8</v>
      </c>
      <c r="E2221" s="10" t="s">
        <v>870</v>
      </c>
      <c r="F2221" s="9">
        <v>1</v>
      </c>
    </row>
    <row r="2222" spans="1:6" ht="16.5" thickTop="1" thickBot="1" x14ac:dyDescent="0.3">
      <c r="A2222" s="8" t="s">
        <v>4273</v>
      </c>
      <c r="B2222" s="10" t="s">
        <v>4274</v>
      </c>
      <c r="C2222" s="9" t="s">
        <v>4275</v>
      </c>
      <c r="D2222" s="9">
        <v>140</v>
      </c>
      <c r="E2222" s="10"/>
      <c r="F2222" s="9"/>
    </row>
    <row r="2223" spans="1:6" ht="16.5" thickTop="1" thickBot="1" x14ac:dyDescent="0.3">
      <c r="A2223" s="8" t="s">
        <v>4276</v>
      </c>
      <c r="B2223" s="10"/>
      <c r="C2223" s="9"/>
      <c r="D2223" s="9">
        <v>37</v>
      </c>
      <c r="E2223" s="10"/>
      <c r="F2223" s="9"/>
    </row>
    <row r="2224" spans="1:6" ht="35.25" thickTop="1" thickBot="1" x14ac:dyDescent="0.3">
      <c r="A2224" s="8" t="s">
        <v>4277</v>
      </c>
      <c r="B2224" s="10" t="s">
        <v>4183</v>
      </c>
      <c r="C2224" s="9" t="s">
        <v>4278</v>
      </c>
      <c r="D2224" s="9">
        <v>274</v>
      </c>
      <c r="E2224" s="10"/>
      <c r="F2224" s="9"/>
    </row>
    <row r="2225" spans="1:6" ht="16.5" thickTop="1" thickBot="1" x14ac:dyDescent="0.3">
      <c r="A2225" s="8" t="s">
        <v>4279</v>
      </c>
      <c r="B2225" s="10"/>
      <c r="C2225" s="9"/>
      <c r="D2225" s="9">
        <v>216</v>
      </c>
      <c r="E2225" s="10" t="s">
        <v>4280</v>
      </c>
      <c r="F2225" s="9">
        <v>25</v>
      </c>
    </row>
    <row r="2226" spans="1:6" ht="24" thickTop="1" thickBot="1" x14ac:dyDescent="0.3">
      <c r="A2226" s="8" t="s">
        <v>4281</v>
      </c>
      <c r="B2226" s="10" t="s">
        <v>4282</v>
      </c>
      <c r="C2226" s="9" t="s">
        <v>4283</v>
      </c>
      <c r="D2226" s="9">
        <v>290</v>
      </c>
      <c r="E2226" s="10"/>
      <c r="F2226" s="9"/>
    </row>
    <row r="2227" spans="1:6" ht="24" thickTop="1" thickBot="1" x14ac:dyDescent="0.3">
      <c r="A2227" s="8" t="s">
        <v>4284</v>
      </c>
      <c r="B2227" s="10" t="s">
        <v>4285</v>
      </c>
      <c r="C2227" s="9" t="s">
        <v>4286</v>
      </c>
      <c r="D2227" s="9">
        <v>514</v>
      </c>
      <c r="E2227" s="10"/>
      <c r="F2227" s="9"/>
    </row>
    <row r="2228" spans="1:6" ht="24" thickTop="1" thickBot="1" x14ac:dyDescent="0.3">
      <c r="A2228" s="8" t="s">
        <v>4287</v>
      </c>
      <c r="B2228" s="10" t="s">
        <v>4288</v>
      </c>
      <c r="C2228" s="9" t="s">
        <v>4289</v>
      </c>
      <c r="D2228" s="9">
        <v>424</v>
      </c>
      <c r="E2228" s="10"/>
      <c r="F2228" s="9"/>
    </row>
    <row r="2229" spans="1:6" ht="24" thickTop="1" thickBot="1" x14ac:dyDescent="0.3">
      <c r="A2229" s="8" t="s">
        <v>4290</v>
      </c>
      <c r="B2229" s="10" t="s">
        <v>4291</v>
      </c>
      <c r="C2229" s="9" t="s">
        <v>4292</v>
      </c>
      <c r="D2229" s="9">
        <v>483</v>
      </c>
      <c r="E2229" s="10"/>
      <c r="F2229" s="9"/>
    </row>
    <row r="2230" spans="1:6" ht="16.5" thickTop="1" thickBot="1" x14ac:dyDescent="0.3">
      <c r="A2230" s="8" t="s">
        <v>4293</v>
      </c>
      <c r="B2230" s="10" t="s">
        <v>4294</v>
      </c>
      <c r="C2230" s="9" t="s">
        <v>4295</v>
      </c>
      <c r="D2230" s="9">
        <v>326</v>
      </c>
      <c r="E2230" s="10"/>
      <c r="F2230" s="9"/>
    </row>
    <row r="2231" spans="1:6" ht="16.5" thickTop="1" thickBot="1" x14ac:dyDescent="0.3">
      <c r="A2231" s="8" t="s">
        <v>4296</v>
      </c>
      <c r="B2231" s="10" t="s">
        <v>4297</v>
      </c>
      <c r="C2231" s="9" t="s">
        <v>4298</v>
      </c>
      <c r="D2231" s="9">
        <v>141</v>
      </c>
      <c r="E2231" s="10"/>
      <c r="F2231" s="9"/>
    </row>
    <row r="2232" spans="1:6" ht="16.5" thickTop="1" thickBot="1" x14ac:dyDescent="0.3">
      <c r="A2232" s="8" t="s">
        <v>4299</v>
      </c>
      <c r="B2232" s="10" t="s">
        <v>4300</v>
      </c>
      <c r="C2232" s="9" t="s">
        <v>4301</v>
      </c>
      <c r="D2232" s="9">
        <v>317</v>
      </c>
      <c r="E2232" s="10"/>
      <c r="F2232" s="9"/>
    </row>
    <row r="2233" spans="1:6" ht="16.5" thickTop="1" thickBot="1" x14ac:dyDescent="0.3">
      <c r="A2233" s="8" t="s">
        <v>4302</v>
      </c>
      <c r="B2233" s="10"/>
      <c r="C2233" s="9"/>
      <c r="D2233" s="9">
        <v>284</v>
      </c>
      <c r="E2233" s="10"/>
      <c r="F2233" s="9"/>
    </row>
    <row r="2234" spans="1:6" ht="16.5" thickTop="1" thickBot="1" x14ac:dyDescent="0.3">
      <c r="A2234" s="8" t="s">
        <v>4303</v>
      </c>
      <c r="B2234" s="10" t="s">
        <v>4304</v>
      </c>
      <c r="C2234" s="9" t="s">
        <v>4305</v>
      </c>
      <c r="D2234" s="9">
        <v>225</v>
      </c>
      <c r="E2234" s="10" t="s">
        <v>4306</v>
      </c>
      <c r="F2234" s="9">
        <v>22</v>
      </c>
    </row>
    <row r="2235" spans="1:6" ht="16.5" thickTop="1" thickBot="1" x14ac:dyDescent="0.3">
      <c r="A2235" s="8" t="s">
        <v>4307</v>
      </c>
      <c r="B2235" s="10"/>
      <c r="C2235" s="9"/>
      <c r="D2235" s="9">
        <v>35</v>
      </c>
      <c r="E2235" s="10" t="s">
        <v>2057</v>
      </c>
      <c r="F2235" s="9">
        <v>1</v>
      </c>
    </row>
    <row r="2236" spans="1:6" ht="16.5" thickTop="1" thickBot="1" x14ac:dyDescent="0.3">
      <c r="A2236" s="8" t="s">
        <v>4308</v>
      </c>
      <c r="B2236" s="10" t="s">
        <v>2166</v>
      </c>
      <c r="C2236" s="9" t="s">
        <v>2167</v>
      </c>
      <c r="D2236" s="9">
        <v>516</v>
      </c>
      <c r="E2236" s="10"/>
      <c r="F2236" s="9"/>
    </row>
    <row r="2237" spans="1:6" ht="16.5" thickTop="1" thickBot="1" x14ac:dyDescent="0.3">
      <c r="A2237" s="8" t="s">
        <v>4309</v>
      </c>
      <c r="B2237" s="10" t="s">
        <v>4310</v>
      </c>
      <c r="C2237" s="9" t="s">
        <v>4311</v>
      </c>
      <c r="D2237" s="9">
        <v>159</v>
      </c>
      <c r="E2237" s="10"/>
      <c r="F2237" s="9"/>
    </row>
    <row r="2238" spans="1:6" ht="16.5" thickTop="1" thickBot="1" x14ac:dyDescent="0.3">
      <c r="A2238" s="8" t="s">
        <v>4312</v>
      </c>
      <c r="B2238" s="10" t="s">
        <v>3124</v>
      </c>
      <c r="C2238" s="9" t="s">
        <v>4313</v>
      </c>
      <c r="D2238" s="9">
        <v>230</v>
      </c>
      <c r="E2238" s="10"/>
      <c r="F2238" s="9"/>
    </row>
    <row r="2239" spans="1:6" ht="16.5" thickTop="1" thickBot="1" x14ac:dyDescent="0.3">
      <c r="A2239" s="8" t="s">
        <v>4314</v>
      </c>
      <c r="B2239" s="10" t="s">
        <v>4315</v>
      </c>
      <c r="C2239" s="9" t="s">
        <v>4316</v>
      </c>
      <c r="D2239" s="9">
        <v>356</v>
      </c>
      <c r="E2239" s="10"/>
      <c r="F2239" s="9"/>
    </row>
    <row r="2240" spans="1:6" ht="16.5" thickTop="1" thickBot="1" x14ac:dyDescent="0.3">
      <c r="A2240" s="8" t="s">
        <v>4317</v>
      </c>
      <c r="B2240" s="10" t="s">
        <v>4318</v>
      </c>
      <c r="C2240" s="9" t="s">
        <v>4319</v>
      </c>
      <c r="D2240" s="9">
        <v>53</v>
      </c>
      <c r="E2240" s="10"/>
      <c r="F2240" s="9"/>
    </row>
    <row r="2241" spans="1:6" ht="16.5" thickTop="1" thickBot="1" x14ac:dyDescent="0.3">
      <c r="A2241" s="8" t="s">
        <v>4320</v>
      </c>
      <c r="B2241" s="10" t="s">
        <v>4321</v>
      </c>
      <c r="C2241" s="9" t="s">
        <v>4322</v>
      </c>
      <c r="D2241" s="9">
        <v>268</v>
      </c>
      <c r="E2241" s="10"/>
      <c r="F2241" s="9"/>
    </row>
    <row r="2242" spans="1:6" ht="24" thickTop="1" thickBot="1" x14ac:dyDescent="0.3">
      <c r="A2242" s="8" t="s">
        <v>4323</v>
      </c>
      <c r="B2242" s="10" t="s">
        <v>2070</v>
      </c>
      <c r="C2242" s="9" t="s">
        <v>4324</v>
      </c>
      <c r="D2242" s="9">
        <v>204</v>
      </c>
      <c r="E2242" s="10"/>
      <c r="F2242" s="9"/>
    </row>
    <row r="2243" spans="1:6" ht="16.5" thickTop="1" thickBot="1" x14ac:dyDescent="0.3">
      <c r="A2243" s="8" t="s">
        <v>4325</v>
      </c>
      <c r="B2243" s="10" t="s">
        <v>2307</v>
      </c>
      <c r="C2243" s="9" t="s">
        <v>2308</v>
      </c>
      <c r="D2243" s="9">
        <v>330</v>
      </c>
      <c r="E2243" s="10"/>
      <c r="F2243" s="9"/>
    </row>
    <row r="2244" spans="1:6" ht="16.5" thickTop="1" thickBot="1" x14ac:dyDescent="0.3">
      <c r="A2244" s="8" t="s">
        <v>4326</v>
      </c>
      <c r="B2244" s="10" t="s">
        <v>4327</v>
      </c>
      <c r="C2244" s="9" t="s">
        <v>4328</v>
      </c>
      <c r="D2244" s="9">
        <v>117</v>
      </c>
      <c r="E2244" s="10"/>
      <c r="F2244" s="9"/>
    </row>
    <row r="2245" spans="1:6" ht="16.5" thickTop="1" thickBot="1" x14ac:dyDescent="0.3">
      <c r="A2245" s="8" t="s">
        <v>4329</v>
      </c>
      <c r="B2245" s="10"/>
      <c r="C2245" s="9"/>
      <c r="D2245" s="9">
        <v>18</v>
      </c>
      <c r="E2245" s="10" t="s">
        <v>4330</v>
      </c>
      <c r="F2245" s="9">
        <v>1</v>
      </c>
    </row>
    <row r="2246" spans="1:6" ht="16.5" thickTop="1" thickBot="1" x14ac:dyDescent="0.3">
      <c r="A2246" s="8" t="s">
        <v>4331</v>
      </c>
      <c r="B2246" s="10"/>
      <c r="C2246" s="9"/>
      <c r="D2246" s="9">
        <v>171</v>
      </c>
      <c r="E2246" s="10"/>
      <c r="F2246" s="9"/>
    </row>
    <row r="2247" spans="1:6" ht="16.5" thickTop="1" thickBot="1" x14ac:dyDescent="0.3">
      <c r="A2247" s="8" t="s">
        <v>4332</v>
      </c>
      <c r="B2247" s="10" t="s">
        <v>4333</v>
      </c>
      <c r="C2247" s="9" t="s">
        <v>4334</v>
      </c>
      <c r="D2247" s="9">
        <v>226</v>
      </c>
      <c r="E2247" s="10"/>
      <c r="F2247" s="9"/>
    </row>
    <row r="2248" spans="1:6" ht="16.5" thickTop="1" thickBot="1" x14ac:dyDescent="0.3">
      <c r="A2248" s="8" t="s">
        <v>4335</v>
      </c>
      <c r="B2248" s="10" t="s">
        <v>4336</v>
      </c>
      <c r="C2248" s="9" t="s">
        <v>4337</v>
      </c>
      <c r="D2248" s="9">
        <v>32</v>
      </c>
      <c r="E2248" s="10"/>
      <c r="F2248" s="9"/>
    </row>
    <row r="2249" spans="1:6" ht="16.5" thickTop="1" thickBot="1" x14ac:dyDescent="0.3">
      <c r="A2249" s="8" t="s">
        <v>4338</v>
      </c>
      <c r="B2249" s="10" t="s">
        <v>4336</v>
      </c>
      <c r="C2249" s="9" t="s">
        <v>4337</v>
      </c>
      <c r="D2249" s="9">
        <v>20</v>
      </c>
      <c r="E2249" s="10"/>
      <c r="F2249" s="9"/>
    </row>
    <row r="2250" spans="1:6" ht="16.5" thickTop="1" thickBot="1" x14ac:dyDescent="0.3">
      <c r="A2250" s="8" t="s">
        <v>4339</v>
      </c>
      <c r="B2250" s="10"/>
      <c r="C2250" s="9"/>
      <c r="D2250" s="9"/>
      <c r="E2250" s="10"/>
      <c r="F2250" s="9"/>
    </row>
    <row r="2251" spans="1:6" ht="24" thickTop="1" thickBot="1" x14ac:dyDescent="0.3">
      <c r="A2251" s="8" t="s">
        <v>4340</v>
      </c>
      <c r="B2251" s="10" t="s">
        <v>4341</v>
      </c>
      <c r="C2251" s="9" t="s">
        <v>4342</v>
      </c>
      <c r="D2251" s="9">
        <v>176</v>
      </c>
      <c r="E2251" s="10"/>
      <c r="F2251" s="9"/>
    </row>
    <row r="2252" spans="1:6" ht="16.5" thickTop="1" thickBot="1" x14ac:dyDescent="0.3">
      <c r="A2252" s="8" t="s">
        <v>4343</v>
      </c>
      <c r="B2252" s="10" t="s">
        <v>1101</v>
      </c>
      <c r="C2252" s="9" t="s">
        <v>4344</v>
      </c>
      <c r="D2252" s="9">
        <v>161</v>
      </c>
      <c r="E2252" s="10"/>
      <c r="F2252" s="9"/>
    </row>
    <row r="2253" spans="1:6" ht="16.5" thickTop="1" thickBot="1" x14ac:dyDescent="0.3">
      <c r="A2253" s="8" t="s">
        <v>4345</v>
      </c>
      <c r="B2253" s="10" t="s">
        <v>1943</v>
      </c>
      <c r="C2253" s="9" t="s">
        <v>4346</v>
      </c>
      <c r="D2253" s="9">
        <v>427</v>
      </c>
      <c r="E2253" s="10"/>
      <c r="F2253" s="9"/>
    </row>
    <row r="2254" spans="1:6" ht="16.5" thickTop="1" thickBot="1" x14ac:dyDescent="0.3">
      <c r="A2254" s="8" t="s">
        <v>4347</v>
      </c>
      <c r="B2254" s="10" t="s">
        <v>4348</v>
      </c>
      <c r="C2254" s="9" t="s">
        <v>4349</v>
      </c>
      <c r="D2254" s="9">
        <v>562</v>
      </c>
      <c r="E2254" s="10"/>
      <c r="F2254" s="9"/>
    </row>
    <row r="2255" spans="1:6" ht="16.5" thickTop="1" thickBot="1" x14ac:dyDescent="0.3">
      <c r="A2255" s="8" t="s">
        <v>4350</v>
      </c>
      <c r="B2255" s="10" t="s">
        <v>2465</v>
      </c>
      <c r="C2255" s="9" t="s">
        <v>3165</v>
      </c>
      <c r="D2255" s="9">
        <v>102</v>
      </c>
      <c r="E2255" s="10"/>
      <c r="F2255" s="9"/>
    </row>
    <row r="2256" spans="1:6" ht="16.5" thickTop="1" thickBot="1" x14ac:dyDescent="0.3">
      <c r="A2256" s="8" t="s">
        <v>4351</v>
      </c>
      <c r="B2256" s="10" t="s">
        <v>4352</v>
      </c>
      <c r="C2256" s="9" t="s">
        <v>4353</v>
      </c>
      <c r="D2256" s="9">
        <v>107</v>
      </c>
      <c r="E2256" s="10"/>
      <c r="F2256" s="9"/>
    </row>
    <row r="2257" spans="1:6" ht="24" thickTop="1" thickBot="1" x14ac:dyDescent="0.3">
      <c r="A2257" s="8" t="s">
        <v>4354</v>
      </c>
      <c r="B2257" s="10" t="s">
        <v>4355</v>
      </c>
      <c r="C2257" s="9" t="s">
        <v>4356</v>
      </c>
      <c r="D2257" s="9">
        <v>380</v>
      </c>
      <c r="E2257" s="10"/>
      <c r="F2257" s="9"/>
    </row>
    <row r="2258" spans="1:6" ht="16.5" thickTop="1" thickBot="1" x14ac:dyDescent="0.3">
      <c r="A2258" s="8" t="s">
        <v>4357</v>
      </c>
      <c r="B2258" s="10"/>
      <c r="C2258" s="9"/>
      <c r="D2258" s="9"/>
      <c r="E2258" s="10"/>
      <c r="F2258" s="9"/>
    </row>
    <row r="2259" spans="1:6" ht="16.5" thickTop="1" thickBot="1" x14ac:dyDescent="0.3">
      <c r="A2259" s="8" t="s">
        <v>4358</v>
      </c>
      <c r="B2259" s="10" t="s">
        <v>4359</v>
      </c>
      <c r="C2259" s="9" t="s">
        <v>4360</v>
      </c>
      <c r="D2259" s="9">
        <v>218</v>
      </c>
      <c r="E2259" s="10" t="s">
        <v>4361</v>
      </c>
      <c r="F2259" s="9">
        <v>7</v>
      </c>
    </row>
    <row r="2260" spans="1:6" ht="16.5" thickTop="1" thickBot="1" x14ac:dyDescent="0.3">
      <c r="A2260" s="8" t="s">
        <v>4362</v>
      </c>
      <c r="B2260" s="10" t="s">
        <v>4363</v>
      </c>
      <c r="C2260" s="9" t="s">
        <v>4364</v>
      </c>
      <c r="D2260" s="9">
        <v>260</v>
      </c>
      <c r="E2260" s="10"/>
      <c r="F2260" s="9"/>
    </row>
    <row r="2261" spans="1:6" ht="16.5" thickTop="1" thickBot="1" x14ac:dyDescent="0.3">
      <c r="A2261" s="8" t="s">
        <v>4365</v>
      </c>
      <c r="B2261" s="10" t="s">
        <v>4366</v>
      </c>
      <c r="C2261" s="9" t="s">
        <v>4367</v>
      </c>
      <c r="D2261" s="9">
        <v>246</v>
      </c>
      <c r="E2261" s="10"/>
      <c r="F2261" s="9"/>
    </row>
    <row r="2262" spans="1:6" ht="16.5" thickTop="1" thickBot="1" x14ac:dyDescent="0.3">
      <c r="A2262" s="8" t="s">
        <v>4368</v>
      </c>
      <c r="B2262" s="10" t="s">
        <v>4369</v>
      </c>
      <c r="C2262" s="9" t="s">
        <v>4370</v>
      </c>
      <c r="D2262" s="9">
        <v>129</v>
      </c>
      <c r="E2262" s="10"/>
      <c r="F2262" s="9"/>
    </row>
    <row r="2263" spans="1:6" ht="16.5" thickTop="1" thickBot="1" x14ac:dyDescent="0.3">
      <c r="A2263" s="8" t="s">
        <v>4371</v>
      </c>
      <c r="B2263" s="10" t="s">
        <v>4372</v>
      </c>
      <c r="C2263" s="9" t="s">
        <v>4373</v>
      </c>
      <c r="D2263" s="9">
        <v>253</v>
      </c>
      <c r="E2263" s="10"/>
      <c r="F2263" s="9"/>
    </row>
    <row r="2264" spans="1:6" ht="16.5" thickTop="1" thickBot="1" x14ac:dyDescent="0.3">
      <c r="A2264" s="8" t="s">
        <v>4374</v>
      </c>
      <c r="B2264" s="10"/>
      <c r="C2264" s="9"/>
      <c r="D2264" s="9"/>
      <c r="E2264" s="10"/>
      <c r="F2264" s="9"/>
    </row>
    <row r="2265" spans="1:6" ht="16.5" thickTop="1" thickBot="1" x14ac:dyDescent="0.3">
      <c r="A2265" s="8" t="s">
        <v>4375</v>
      </c>
      <c r="B2265" s="10"/>
      <c r="C2265" s="9"/>
      <c r="D2265" s="9">
        <v>27</v>
      </c>
      <c r="E2265" s="10"/>
      <c r="F2265" s="9"/>
    </row>
    <row r="2266" spans="1:6" ht="16.5" thickTop="1" thickBot="1" x14ac:dyDescent="0.3">
      <c r="A2266" s="8" t="s">
        <v>4376</v>
      </c>
      <c r="B2266" s="10"/>
      <c r="C2266" s="9"/>
      <c r="D2266" s="9">
        <v>125</v>
      </c>
      <c r="E2266" s="10"/>
      <c r="F2266" s="9"/>
    </row>
    <row r="2267" spans="1:6" ht="16.5" thickTop="1" thickBot="1" x14ac:dyDescent="0.3">
      <c r="A2267" s="8" t="s">
        <v>4377</v>
      </c>
      <c r="B2267" s="10"/>
      <c r="C2267" s="9"/>
      <c r="D2267" s="9">
        <v>125</v>
      </c>
      <c r="E2267" s="10"/>
      <c r="F2267" s="9"/>
    </row>
    <row r="2268" spans="1:6" ht="16.5" thickTop="1" thickBot="1" x14ac:dyDescent="0.3">
      <c r="A2268" s="8" t="s">
        <v>4378</v>
      </c>
      <c r="B2268" s="10" t="s">
        <v>4379</v>
      </c>
      <c r="C2268" s="9" t="s">
        <v>4380</v>
      </c>
      <c r="D2268" s="9">
        <v>235</v>
      </c>
      <c r="E2268" s="10"/>
      <c r="F2268" s="9"/>
    </row>
    <row r="2269" spans="1:6" ht="16.5" thickTop="1" thickBot="1" x14ac:dyDescent="0.3">
      <c r="A2269" s="8" t="s">
        <v>4381</v>
      </c>
      <c r="B2269" s="10" t="s">
        <v>364</v>
      </c>
      <c r="C2269" s="9" t="s">
        <v>4382</v>
      </c>
      <c r="D2269" s="9">
        <v>378</v>
      </c>
      <c r="E2269" s="10"/>
      <c r="F2269" s="9"/>
    </row>
    <row r="2270" spans="1:6" ht="16.5" thickTop="1" thickBot="1" x14ac:dyDescent="0.3">
      <c r="A2270" s="8" t="s">
        <v>4383</v>
      </c>
      <c r="B2270" s="10" t="s">
        <v>3441</v>
      </c>
      <c r="C2270" s="9" t="s">
        <v>3442</v>
      </c>
      <c r="D2270" s="9">
        <v>542</v>
      </c>
      <c r="E2270" s="10"/>
      <c r="F2270" s="9"/>
    </row>
    <row r="2271" spans="1:6" ht="16.5" thickTop="1" thickBot="1" x14ac:dyDescent="0.3">
      <c r="A2271" s="8" t="s">
        <v>4384</v>
      </c>
      <c r="B2271" s="10" t="s">
        <v>4385</v>
      </c>
      <c r="C2271" s="9" t="s">
        <v>4386</v>
      </c>
      <c r="D2271" s="9">
        <v>676</v>
      </c>
      <c r="E2271" s="10"/>
      <c r="F2271" s="9"/>
    </row>
    <row r="2272" spans="1:6" ht="16.5" thickTop="1" thickBot="1" x14ac:dyDescent="0.3">
      <c r="A2272" s="8" t="s">
        <v>4387</v>
      </c>
      <c r="B2272" s="10" t="s">
        <v>4388</v>
      </c>
      <c r="C2272" s="9" t="s">
        <v>4389</v>
      </c>
      <c r="D2272" s="9">
        <v>335</v>
      </c>
      <c r="E2272" s="10"/>
      <c r="F2272" s="9"/>
    </row>
    <row r="2273" spans="1:6" ht="16.5" thickTop="1" thickBot="1" x14ac:dyDescent="0.3">
      <c r="A2273" s="8" t="s">
        <v>4390</v>
      </c>
      <c r="B2273" s="10" t="s">
        <v>4391</v>
      </c>
      <c r="C2273" s="9" t="s">
        <v>68</v>
      </c>
      <c r="D2273" s="9">
        <v>78</v>
      </c>
      <c r="E2273" s="10"/>
      <c r="F2273" s="9"/>
    </row>
    <row r="2274" spans="1:6" ht="16.5" thickTop="1" thickBot="1" x14ac:dyDescent="0.3">
      <c r="A2274" s="8" t="s">
        <v>4392</v>
      </c>
      <c r="B2274" s="10" t="s">
        <v>3834</v>
      </c>
      <c r="C2274" s="9" t="s">
        <v>3835</v>
      </c>
      <c r="D2274" s="9">
        <v>474</v>
      </c>
      <c r="E2274" s="10"/>
      <c r="F2274" s="9"/>
    </row>
    <row r="2275" spans="1:6" ht="24" thickTop="1" thickBot="1" x14ac:dyDescent="0.3">
      <c r="A2275" s="8" t="s">
        <v>4393</v>
      </c>
      <c r="B2275" s="10" t="s">
        <v>690</v>
      </c>
      <c r="C2275" s="9" t="s">
        <v>4394</v>
      </c>
      <c r="D2275" s="9">
        <v>498</v>
      </c>
      <c r="E2275" s="10"/>
      <c r="F2275" s="9"/>
    </row>
    <row r="2276" spans="1:6" ht="24" thickTop="1" thickBot="1" x14ac:dyDescent="0.3">
      <c r="A2276" s="8" t="s">
        <v>4395</v>
      </c>
      <c r="B2276" s="10" t="s">
        <v>4396</v>
      </c>
      <c r="C2276" s="9" t="s">
        <v>4397</v>
      </c>
      <c r="D2276" s="9">
        <v>336</v>
      </c>
      <c r="E2276" s="10"/>
      <c r="F2276" s="9"/>
    </row>
    <row r="2277" spans="1:6" ht="24" thickTop="1" thickBot="1" x14ac:dyDescent="0.3">
      <c r="A2277" s="8" t="s">
        <v>4398</v>
      </c>
      <c r="B2277" s="10" t="s">
        <v>4399</v>
      </c>
      <c r="C2277" s="9" t="s">
        <v>4400</v>
      </c>
      <c r="D2277" s="9">
        <v>300</v>
      </c>
      <c r="E2277" s="10"/>
      <c r="F2277" s="9"/>
    </row>
    <row r="2278" spans="1:6" ht="16.5" thickTop="1" thickBot="1" x14ac:dyDescent="0.3">
      <c r="A2278" s="8" t="s">
        <v>4401</v>
      </c>
      <c r="B2278" s="10" t="s">
        <v>4402</v>
      </c>
      <c r="C2278" s="9" t="s">
        <v>4403</v>
      </c>
      <c r="D2278" s="9">
        <v>263</v>
      </c>
      <c r="E2278" s="10"/>
      <c r="F2278" s="9"/>
    </row>
    <row r="2279" spans="1:6" ht="16.5" thickTop="1" thickBot="1" x14ac:dyDescent="0.3">
      <c r="A2279" s="8" t="s">
        <v>4404</v>
      </c>
      <c r="B2279" s="10" t="s">
        <v>4405</v>
      </c>
      <c r="C2279" s="9" t="s">
        <v>4406</v>
      </c>
      <c r="D2279" s="9">
        <v>55</v>
      </c>
      <c r="E2279" s="10"/>
      <c r="F2279" s="9"/>
    </row>
    <row r="2280" spans="1:6" ht="16.5" thickTop="1" thickBot="1" x14ac:dyDescent="0.3">
      <c r="A2280" s="8" t="s">
        <v>4407</v>
      </c>
      <c r="B2280" s="10" t="s">
        <v>4408</v>
      </c>
      <c r="C2280" s="9" t="s">
        <v>4409</v>
      </c>
      <c r="D2280" s="9">
        <v>458</v>
      </c>
      <c r="E2280" s="10"/>
      <c r="F2280" s="9"/>
    </row>
    <row r="2281" spans="1:6" ht="16.5" thickTop="1" thickBot="1" x14ac:dyDescent="0.3">
      <c r="A2281" s="8" t="s">
        <v>4410</v>
      </c>
      <c r="B2281" s="10" t="s">
        <v>4411</v>
      </c>
      <c r="C2281" s="9" t="s">
        <v>4412</v>
      </c>
      <c r="D2281" s="9">
        <v>13</v>
      </c>
      <c r="E2281" s="10" t="s">
        <v>4413</v>
      </c>
      <c r="F2281" s="9">
        <v>1</v>
      </c>
    </row>
    <row r="2282" spans="1:6" ht="16.5" thickTop="1" thickBot="1" x14ac:dyDescent="0.3">
      <c r="A2282" s="8" t="s">
        <v>4414</v>
      </c>
      <c r="B2282" s="10"/>
      <c r="C2282" s="9"/>
      <c r="D2282" s="9">
        <v>179</v>
      </c>
      <c r="E2282" s="10"/>
      <c r="F2282" s="9"/>
    </row>
    <row r="2283" spans="1:6" ht="16.5" thickTop="1" thickBot="1" x14ac:dyDescent="0.3">
      <c r="A2283" s="8" t="s">
        <v>4415</v>
      </c>
      <c r="B2283" s="10" t="s">
        <v>4416</v>
      </c>
      <c r="C2283" s="9" t="s">
        <v>4417</v>
      </c>
      <c r="D2283" s="9">
        <v>177</v>
      </c>
      <c r="E2283" s="10"/>
      <c r="F2283" s="9"/>
    </row>
    <row r="2284" spans="1:6" ht="16.5" thickTop="1" thickBot="1" x14ac:dyDescent="0.3">
      <c r="A2284" s="8" t="s">
        <v>4418</v>
      </c>
      <c r="B2284" s="10"/>
      <c r="C2284" s="9"/>
      <c r="D2284" s="9">
        <v>200</v>
      </c>
      <c r="E2284" s="10"/>
      <c r="F2284" s="9"/>
    </row>
    <row r="2285" spans="1:6" ht="16.5" thickTop="1" thickBot="1" x14ac:dyDescent="0.3">
      <c r="A2285" s="8" t="s">
        <v>4419</v>
      </c>
      <c r="B2285" s="10" t="s">
        <v>3692</v>
      </c>
      <c r="C2285" s="9" t="s">
        <v>4420</v>
      </c>
      <c r="D2285" s="9">
        <v>275</v>
      </c>
      <c r="E2285" s="10"/>
      <c r="F2285" s="9"/>
    </row>
    <row r="2286" spans="1:6" ht="16.5" thickTop="1" thickBot="1" x14ac:dyDescent="0.3">
      <c r="A2286" s="8" t="s">
        <v>4421</v>
      </c>
      <c r="B2286" s="10" t="s">
        <v>1899</v>
      </c>
      <c r="C2286" s="9" t="s">
        <v>1900</v>
      </c>
      <c r="D2286" s="9">
        <v>460</v>
      </c>
      <c r="E2286" s="10"/>
      <c r="F2286" s="9"/>
    </row>
    <row r="2287" spans="1:6" ht="16.5" thickTop="1" thickBot="1" x14ac:dyDescent="0.3">
      <c r="A2287" s="8" t="s">
        <v>4422</v>
      </c>
      <c r="B2287" s="10" t="s">
        <v>2925</v>
      </c>
      <c r="C2287" s="9" t="s">
        <v>2926</v>
      </c>
      <c r="D2287" s="9">
        <v>101</v>
      </c>
      <c r="E2287" s="10"/>
      <c r="F2287" s="9"/>
    </row>
    <row r="2288" spans="1:6" ht="16.5" thickTop="1" thickBot="1" x14ac:dyDescent="0.3">
      <c r="A2288" s="8" t="s">
        <v>4423</v>
      </c>
      <c r="B2288" s="10" t="s">
        <v>835</v>
      </c>
      <c r="C2288" s="9" t="s">
        <v>2140</v>
      </c>
      <c r="D2288" s="9">
        <v>247</v>
      </c>
      <c r="E2288" s="10"/>
      <c r="F2288" s="9"/>
    </row>
    <row r="2289" spans="1:6" ht="16.5" thickTop="1" thickBot="1" x14ac:dyDescent="0.3">
      <c r="A2289" s="8" t="s">
        <v>4424</v>
      </c>
      <c r="B2289" s="10" t="s">
        <v>3600</v>
      </c>
      <c r="C2289" s="9" t="s">
        <v>4425</v>
      </c>
      <c r="D2289" s="9">
        <v>285</v>
      </c>
      <c r="E2289" s="10"/>
      <c r="F2289" s="9"/>
    </row>
    <row r="2290" spans="1:6" ht="16.5" thickTop="1" thickBot="1" x14ac:dyDescent="0.3">
      <c r="A2290" s="8" t="s">
        <v>4426</v>
      </c>
      <c r="B2290" s="10"/>
      <c r="C2290" s="9"/>
      <c r="D2290" s="9">
        <v>5</v>
      </c>
      <c r="E2290" s="10" t="s">
        <v>4427</v>
      </c>
      <c r="F2290" s="9">
        <v>1</v>
      </c>
    </row>
    <row r="2291" spans="1:6" ht="16.5" thickTop="1" thickBot="1" x14ac:dyDescent="0.3">
      <c r="A2291" s="8" t="s">
        <v>4428</v>
      </c>
      <c r="B2291" s="10"/>
      <c r="C2291" s="9"/>
      <c r="D2291" s="9">
        <v>2</v>
      </c>
      <c r="E2291" s="10" t="s">
        <v>4429</v>
      </c>
      <c r="F2291" s="9">
        <v>1</v>
      </c>
    </row>
    <row r="2292" spans="1:6" ht="16.5" thickTop="1" thickBot="1" x14ac:dyDescent="0.3">
      <c r="A2292" s="8" t="s">
        <v>4430</v>
      </c>
      <c r="B2292" s="10" t="s">
        <v>4431</v>
      </c>
      <c r="C2292" s="9" t="s">
        <v>4432</v>
      </c>
      <c r="D2292" s="9">
        <v>33</v>
      </c>
      <c r="E2292" s="10"/>
      <c r="F2292" s="9"/>
    </row>
    <row r="2293" spans="1:6" ht="16.5" thickTop="1" thickBot="1" x14ac:dyDescent="0.3">
      <c r="A2293" s="8" t="s">
        <v>4433</v>
      </c>
      <c r="B2293" s="10"/>
      <c r="C2293" s="9"/>
      <c r="D2293" s="9">
        <v>2</v>
      </c>
      <c r="E2293" s="10"/>
      <c r="F2293" s="9"/>
    </row>
    <row r="2294" spans="1:6" ht="16.5" thickTop="1" thickBot="1" x14ac:dyDescent="0.3">
      <c r="A2294" s="8" t="s">
        <v>4434</v>
      </c>
      <c r="B2294" s="10"/>
      <c r="C2294" s="9"/>
      <c r="D2294" s="9">
        <v>140</v>
      </c>
      <c r="E2294" s="10"/>
      <c r="F2294" s="9"/>
    </row>
    <row r="2295" spans="1:6" ht="16.5" thickTop="1" thickBot="1" x14ac:dyDescent="0.3">
      <c r="A2295" s="8" t="s">
        <v>4435</v>
      </c>
      <c r="B2295" s="10" t="s">
        <v>4436</v>
      </c>
      <c r="C2295" s="9" t="s">
        <v>4437</v>
      </c>
      <c r="D2295" s="9">
        <v>148</v>
      </c>
      <c r="E2295" s="10"/>
      <c r="F2295" s="9"/>
    </row>
    <row r="2296" spans="1:6" ht="16.5" thickTop="1" thickBot="1" x14ac:dyDescent="0.3">
      <c r="A2296" s="8" t="s">
        <v>4438</v>
      </c>
      <c r="B2296" s="10" t="s">
        <v>4439</v>
      </c>
      <c r="C2296" s="9" t="s">
        <v>4440</v>
      </c>
      <c r="D2296" s="9">
        <v>465</v>
      </c>
      <c r="E2296" s="10"/>
      <c r="F2296" s="9"/>
    </row>
    <row r="2297" spans="1:6" ht="16.5" thickTop="1" thickBot="1" x14ac:dyDescent="0.3">
      <c r="A2297" s="8" t="s">
        <v>4441</v>
      </c>
      <c r="B2297" s="10" t="s">
        <v>4442</v>
      </c>
      <c r="C2297" s="9" t="s">
        <v>4443</v>
      </c>
      <c r="D2297" s="9">
        <v>220</v>
      </c>
      <c r="E2297" s="10"/>
      <c r="F2297" s="9"/>
    </row>
    <row r="2298" spans="1:6" ht="16.5" thickTop="1" thickBot="1" x14ac:dyDescent="0.3">
      <c r="A2298" s="8" t="s">
        <v>4444</v>
      </c>
      <c r="B2298" s="10" t="s">
        <v>4445</v>
      </c>
      <c r="C2298" s="9" t="s">
        <v>4446</v>
      </c>
      <c r="D2298" s="9">
        <v>384</v>
      </c>
      <c r="E2298" s="10"/>
      <c r="F2298" s="9"/>
    </row>
    <row r="2299" spans="1:6" ht="16.5" thickTop="1" thickBot="1" x14ac:dyDescent="0.3">
      <c r="A2299" s="8" t="s">
        <v>4447</v>
      </c>
      <c r="B2299" s="10" t="s">
        <v>4448</v>
      </c>
      <c r="C2299" s="9" t="s">
        <v>4449</v>
      </c>
      <c r="D2299" s="9">
        <v>79</v>
      </c>
      <c r="E2299" s="10"/>
      <c r="F2299" s="9"/>
    </row>
    <row r="2300" spans="1:6" ht="16.5" thickTop="1" thickBot="1" x14ac:dyDescent="0.3">
      <c r="A2300" s="8" t="s">
        <v>4450</v>
      </c>
      <c r="B2300" s="10" t="s">
        <v>4451</v>
      </c>
      <c r="C2300" s="9" t="s">
        <v>4452</v>
      </c>
      <c r="D2300" s="9">
        <v>483</v>
      </c>
      <c r="E2300" s="10"/>
      <c r="F2300" s="9"/>
    </row>
    <row r="2301" spans="1:6" ht="16.5" thickTop="1" thickBot="1" x14ac:dyDescent="0.3">
      <c r="A2301" s="8" t="s">
        <v>4453</v>
      </c>
      <c r="B2301" s="10"/>
      <c r="C2301" s="9"/>
      <c r="D2301" s="9">
        <v>157</v>
      </c>
      <c r="E2301" s="10"/>
      <c r="F2301" s="9"/>
    </row>
    <row r="2302" spans="1:6" ht="24" thickTop="1" thickBot="1" x14ac:dyDescent="0.3">
      <c r="A2302" s="8" t="s">
        <v>4454</v>
      </c>
      <c r="B2302" s="10" t="s">
        <v>3852</v>
      </c>
      <c r="C2302" s="9" t="s">
        <v>4455</v>
      </c>
      <c r="D2302" s="9">
        <v>224</v>
      </c>
      <c r="E2302" s="10"/>
      <c r="F2302" s="9"/>
    </row>
    <row r="2303" spans="1:6" ht="16.5" thickTop="1" thickBot="1" x14ac:dyDescent="0.3">
      <c r="A2303" s="8" t="s">
        <v>4456</v>
      </c>
      <c r="B2303" s="10" t="s">
        <v>4457</v>
      </c>
      <c r="C2303" s="9" t="s">
        <v>4458</v>
      </c>
      <c r="D2303" s="9">
        <v>242</v>
      </c>
      <c r="E2303" s="10"/>
      <c r="F2303" s="9"/>
    </row>
    <row r="2304" spans="1:6" ht="16.5" thickTop="1" thickBot="1" x14ac:dyDescent="0.3">
      <c r="A2304" s="8" t="s">
        <v>4459</v>
      </c>
      <c r="B2304" s="10" t="s">
        <v>4460</v>
      </c>
      <c r="C2304" s="9" t="s">
        <v>4461</v>
      </c>
      <c r="D2304" s="9">
        <v>485</v>
      </c>
      <c r="E2304" s="10"/>
      <c r="F2304" s="9"/>
    </row>
    <row r="2305" spans="1:6" ht="16.5" thickTop="1" thickBot="1" x14ac:dyDescent="0.3">
      <c r="A2305" s="8" t="s">
        <v>4462</v>
      </c>
      <c r="B2305" s="10" t="s">
        <v>4463</v>
      </c>
      <c r="C2305" s="9" t="s">
        <v>4464</v>
      </c>
      <c r="D2305" s="9">
        <v>192</v>
      </c>
      <c r="E2305" s="10"/>
      <c r="F2305" s="9"/>
    </row>
    <row r="2306" spans="1:6" ht="16.5" thickTop="1" thickBot="1" x14ac:dyDescent="0.3">
      <c r="A2306" s="8" t="s">
        <v>4465</v>
      </c>
      <c r="B2306" s="10" t="s">
        <v>4466</v>
      </c>
      <c r="C2306" s="9" t="s">
        <v>4467</v>
      </c>
      <c r="D2306" s="9">
        <v>130</v>
      </c>
      <c r="E2306" s="10"/>
      <c r="F2306" s="9"/>
    </row>
    <row r="2307" spans="1:6" ht="16.5" thickTop="1" thickBot="1" x14ac:dyDescent="0.3">
      <c r="A2307" s="8" t="s">
        <v>4468</v>
      </c>
      <c r="B2307" s="10" t="s">
        <v>4469</v>
      </c>
      <c r="C2307" s="9" t="s">
        <v>68</v>
      </c>
      <c r="D2307" s="9">
        <v>124</v>
      </c>
      <c r="E2307" s="10"/>
      <c r="F2307" s="9"/>
    </row>
    <row r="2308" spans="1:6" ht="16.5" thickTop="1" thickBot="1" x14ac:dyDescent="0.3">
      <c r="A2308" s="8" t="s">
        <v>4470</v>
      </c>
      <c r="B2308" s="10"/>
      <c r="C2308" s="9"/>
      <c r="D2308" s="9">
        <v>3</v>
      </c>
      <c r="E2308" s="10" t="s">
        <v>2105</v>
      </c>
      <c r="F2308" s="9">
        <v>1</v>
      </c>
    </row>
    <row r="2309" spans="1:6" ht="16.5" thickTop="1" thickBot="1" x14ac:dyDescent="0.3">
      <c r="A2309" s="8" t="s">
        <v>4471</v>
      </c>
      <c r="B2309" s="10"/>
      <c r="C2309" s="9"/>
      <c r="D2309" s="9">
        <v>5</v>
      </c>
      <c r="E2309" s="10" t="s">
        <v>4472</v>
      </c>
      <c r="F2309" s="9">
        <v>1</v>
      </c>
    </row>
    <row r="2310" spans="1:6" ht="16.5" thickTop="1" thickBot="1" x14ac:dyDescent="0.3">
      <c r="A2310" s="8" t="s">
        <v>4473</v>
      </c>
      <c r="B2310" s="10"/>
      <c r="C2310" s="9"/>
      <c r="D2310" s="9">
        <v>10</v>
      </c>
      <c r="E2310" s="10" t="s">
        <v>4474</v>
      </c>
      <c r="F2310" s="9">
        <v>1</v>
      </c>
    </row>
    <row r="2311" spans="1:6" ht="16.5" thickTop="1" thickBot="1" x14ac:dyDescent="0.3">
      <c r="A2311" s="8" t="s">
        <v>4475</v>
      </c>
      <c r="B2311" s="10"/>
      <c r="C2311" s="9"/>
      <c r="D2311" s="9">
        <v>139</v>
      </c>
      <c r="E2311" s="10"/>
      <c r="F2311" s="9"/>
    </row>
    <row r="2312" spans="1:6" ht="16.5" thickTop="1" thickBot="1" x14ac:dyDescent="0.3">
      <c r="A2312" s="8" t="s">
        <v>4476</v>
      </c>
      <c r="B2312" s="10" t="s">
        <v>4477</v>
      </c>
      <c r="C2312" s="9" t="s">
        <v>4478</v>
      </c>
      <c r="D2312" s="9">
        <v>658</v>
      </c>
      <c r="E2312" s="10"/>
      <c r="F2312" s="9"/>
    </row>
    <row r="2313" spans="1:6" ht="16.5" thickTop="1" thickBot="1" x14ac:dyDescent="0.3">
      <c r="A2313" s="8" t="s">
        <v>4479</v>
      </c>
      <c r="B2313" s="10"/>
      <c r="C2313" s="9"/>
      <c r="D2313" s="9"/>
      <c r="E2313" s="10"/>
      <c r="F2313" s="9"/>
    </row>
    <row r="2314" spans="1:6" ht="16.5" thickTop="1" thickBot="1" x14ac:dyDescent="0.3">
      <c r="A2314" s="8" t="s">
        <v>4480</v>
      </c>
      <c r="B2314" s="10"/>
      <c r="C2314" s="9"/>
      <c r="D2314" s="9">
        <v>18</v>
      </c>
      <c r="E2314" s="10" t="s">
        <v>3692</v>
      </c>
      <c r="F2314" s="9">
        <v>1</v>
      </c>
    </row>
    <row r="2315" spans="1:6" ht="16.5" thickTop="1" thickBot="1" x14ac:dyDescent="0.3">
      <c r="A2315" s="8" t="s">
        <v>4481</v>
      </c>
      <c r="B2315" s="10"/>
      <c r="C2315" s="9"/>
      <c r="D2315" s="9">
        <v>19</v>
      </c>
      <c r="E2315" s="10" t="s">
        <v>4482</v>
      </c>
      <c r="F2315" s="9">
        <v>1</v>
      </c>
    </row>
    <row r="2316" spans="1:6" ht="16.5" thickTop="1" thickBot="1" x14ac:dyDescent="0.3">
      <c r="A2316" s="8" t="s">
        <v>4483</v>
      </c>
      <c r="B2316" s="10"/>
      <c r="C2316" s="9"/>
      <c r="D2316" s="9"/>
      <c r="E2316" s="10"/>
      <c r="F2316" s="9"/>
    </row>
    <row r="2317" spans="1:6" ht="16.5" thickTop="1" thickBot="1" x14ac:dyDescent="0.3">
      <c r="A2317" s="8" t="s">
        <v>4484</v>
      </c>
      <c r="B2317" s="10" t="s">
        <v>3409</v>
      </c>
      <c r="C2317" s="9" t="s">
        <v>4485</v>
      </c>
      <c r="D2317" s="9">
        <v>325</v>
      </c>
      <c r="E2317" s="10"/>
      <c r="F2317" s="9"/>
    </row>
    <row r="2318" spans="1:6" ht="16.5" thickTop="1" thickBot="1" x14ac:dyDescent="0.3">
      <c r="A2318" s="8" t="s">
        <v>4486</v>
      </c>
      <c r="B2318" s="10"/>
      <c r="C2318" s="9"/>
      <c r="D2318" s="9">
        <v>269</v>
      </c>
      <c r="E2318" s="10"/>
      <c r="F2318" s="9"/>
    </row>
    <row r="2319" spans="1:6" ht="16.5" thickTop="1" thickBot="1" x14ac:dyDescent="0.3">
      <c r="A2319" s="8" t="s">
        <v>4487</v>
      </c>
      <c r="B2319" s="10"/>
      <c r="C2319" s="9"/>
      <c r="D2319" s="9">
        <v>557</v>
      </c>
      <c r="E2319" s="10"/>
      <c r="F2319" s="9"/>
    </row>
    <row r="2320" spans="1:6" ht="16.5" thickTop="1" thickBot="1" x14ac:dyDescent="0.3">
      <c r="A2320" s="8" t="s">
        <v>4488</v>
      </c>
      <c r="B2320" s="10"/>
      <c r="C2320" s="9"/>
      <c r="D2320" s="9">
        <v>631</v>
      </c>
      <c r="E2320" s="10"/>
      <c r="F2320" s="9"/>
    </row>
    <row r="2321" spans="1:6" ht="16.5" thickTop="1" thickBot="1" x14ac:dyDescent="0.3">
      <c r="A2321" s="8" t="s">
        <v>4489</v>
      </c>
      <c r="B2321" s="10"/>
      <c r="C2321" s="9"/>
      <c r="D2321" s="9">
        <v>120</v>
      </c>
      <c r="E2321" s="10"/>
      <c r="F2321" s="9"/>
    </row>
    <row r="2322" spans="1:6" ht="24" thickTop="1" thickBot="1" x14ac:dyDescent="0.3">
      <c r="A2322" s="8" t="s">
        <v>4490</v>
      </c>
      <c r="B2322" s="10" t="s">
        <v>4491</v>
      </c>
      <c r="C2322" s="9" t="s">
        <v>11786</v>
      </c>
      <c r="D2322" s="9">
        <v>273</v>
      </c>
      <c r="E2322" s="10"/>
      <c r="F2322" s="9"/>
    </row>
    <row r="2323" spans="1:6" ht="16.5" thickTop="1" thickBot="1" x14ac:dyDescent="0.3">
      <c r="A2323" s="8" t="s">
        <v>4492</v>
      </c>
      <c r="B2323" s="10" t="s">
        <v>4493</v>
      </c>
      <c r="C2323" s="9" t="s">
        <v>4494</v>
      </c>
      <c r="D2323" s="9">
        <v>273</v>
      </c>
      <c r="E2323" s="10"/>
      <c r="F2323" s="9"/>
    </row>
    <row r="2324" spans="1:6" ht="16.5" thickTop="1" thickBot="1" x14ac:dyDescent="0.3">
      <c r="A2324" s="8" t="s">
        <v>4495</v>
      </c>
      <c r="B2324" s="10" t="s">
        <v>4496</v>
      </c>
      <c r="C2324" s="9" t="s">
        <v>68</v>
      </c>
      <c r="D2324" s="9">
        <v>131</v>
      </c>
      <c r="E2324" s="10"/>
      <c r="F2324" s="9"/>
    </row>
    <row r="2325" spans="1:6" ht="16.5" thickTop="1" thickBot="1" x14ac:dyDescent="0.3">
      <c r="A2325" s="8" t="s">
        <v>4497</v>
      </c>
      <c r="B2325" s="10"/>
      <c r="C2325" s="9"/>
      <c r="D2325" s="9">
        <v>13</v>
      </c>
      <c r="E2325" s="10" t="s">
        <v>1705</v>
      </c>
      <c r="F2325" s="9">
        <v>1</v>
      </c>
    </row>
    <row r="2326" spans="1:6" ht="16.5" thickTop="1" thickBot="1" x14ac:dyDescent="0.3">
      <c r="A2326" s="8" t="s">
        <v>4498</v>
      </c>
      <c r="B2326" s="10"/>
      <c r="C2326" s="9"/>
      <c r="D2326" s="9">
        <v>10</v>
      </c>
      <c r="E2326" s="10" t="s">
        <v>4499</v>
      </c>
      <c r="F2326" s="9">
        <v>1</v>
      </c>
    </row>
    <row r="2327" spans="1:6" ht="16.5" thickTop="1" thickBot="1" x14ac:dyDescent="0.3">
      <c r="A2327" s="8" t="s">
        <v>4500</v>
      </c>
      <c r="B2327" s="10" t="s">
        <v>4501</v>
      </c>
      <c r="C2327" s="9" t="s">
        <v>68</v>
      </c>
      <c r="D2327" s="9">
        <v>38</v>
      </c>
      <c r="E2327" s="10"/>
      <c r="F2327" s="9"/>
    </row>
    <row r="2328" spans="1:6" ht="16.5" thickTop="1" thickBot="1" x14ac:dyDescent="0.3">
      <c r="A2328" s="8" t="s">
        <v>4502</v>
      </c>
      <c r="B2328" s="10" t="s">
        <v>4503</v>
      </c>
      <c r="C2328" s="9" t="s">
        <v>4504</v>
      </c>
      <c r="D2328" s="9">
        <v>267</v>
      </c>
      <c r="E2328" s="10" t="s">
        <v>1899</v>
      </c>
      <c r="F2328" s="9">
        <v>18</v>
      </c>
    </row>
    <row r="2329" spans="1:6" ht="16.5" thickTop="1" thickBot="1" x14ac:dyDescent="0.3">
      <c r="A2329" s="8" t="s">
        <v>4505</v>
      </c>
      <c r="B2329" s="10" t="s">
        <v>2925</v>
      </c>
      <c r="C2329" s="9" t="s">
        <v>2926</v>
      </c>
      <c r="D2329" s="9">
        <v>27</v>
      </c>
      <c r="E2329" s="10" t="s">
        <v>4506</v>
      </c>
      <c r="F2329" s="9">
        <v>7</v>
      </c>
    </row>
    <row r="2330" spans="1:6" ht="16.5" thickTop="1" thickBot="1" x14ac:dyDescent="0.3">
      <c r="A2330" s="8" t="s">
        <v>4507</v>
      </c>
      <c r="B2330" s="10" t="s">
        <v>2010</v>
      </c>
      <c r="C2330" s="9" t="s">
        <v>4508</v>
      </c>
      <c r="D2330" s="9">
        <v>383</v>
      </c>
      <c r="E2330" s="10"/>
      <c r="F2330" s="9"/>
    </row>
    <row r="2331" spans="1:6" ht="16.5" thickTop="1" thickBot="1" x14ac:dyDescent="0.3">
      <c r="A2331" s="8" t="s">
        <v>4509</v>
      </c>
      <c r="B2331" s="10" t="s">
        <v>1263</v>
      </c>
      <c r="C2331" s="9" t="s">
        <v>1264</v>
      </c>
      <c r="D2331" s="9">
        <v>343</v>
      </c>
      <c r="E2331" s="10"/>
      <c r="F2331" s="9"/>
    </row>
    <row r="2332" spans="1:6" ht="24" thickTop="1" thickBot="1" x14ac:dyDescent="0.3">
      <c r="A2332" s="8" t="s">
        <v>4510</v>
      </c>
      <c r="B2332" s="10" t="s">
        <v>4511</v>
      </c>
      <c r="C2332" s="9" t="s">
        <v>4512</v>
      </c>
      <c r="D2332" s="9">
        <v>421</v>
      </c>
      <c r="E2332" s="10"/>
      <c r="F2332" s="9"/>
    </row>
    <row r="2333" spans="1:6" ht="16.5" thickTop="1" thickBot="1" x14ac:dyDescent="0.3">
      <c r="A2333" s="8" t="s">
        <v>4513</v>
      </c>
      <c r="B2333" s="10" t="s">
        <v>4514</v>
      </c>
      <c r="C2333" s="9" t="s">
        <v>4515</v>
      </c>
      <c r="D2333" s="9">
        <v>545</v>
      </c>
      <c r="E2333" s="10"/>
      <c r="F2333" s="9"/>
    </row>
    <row r="2334" spans="1:6" ht="16.5" thickTop="1" thickBot="1" x14ac:dyDescent="0.3">
      <c r="A2334" s="8" t="s">
        <v>4516</v>
      </c>
      <c r="B2334" s="10"/>
      <c r="C2334" s="9"/>
      <c r="D2334" s="9">
        <v>211</v>
      </c>
      <c r="E2334" s="10"/>
      <c r="F2334" s="9"/>
    </row>
    <row r="2335" spans="1:6" ht="16.5" thickTop="1" thickBot="1" x14ac:dyDescent="0.3">
      <c r="A2335" s="8" t="s">
        <v>4517</v>
      </c>
      <c r="B2335" s="10"/>
      <c r="C2335" s="9"/>
      <c r="D2335" s="9">
        <v>33</v>
      </c>
      <c r="E2335" s="10"/>
      <c r="F2335" s="9"/>
    </row>
    <row r="2336" spans="1:6" ht="16.5" thickTop="1" thickBot="1" x14ac:dyDescent="0.3">
      <c r="A2336" s="8" t="s">
        <v>4518</v>
      </c>
      <c r="B2336" s="10" t="s">
        <v>4519</v>
      </c>
      <c r="C2336" s="9" t="s">
        <v>4520</v>
      </c>
      <c r="D2336" s="9">
        <v>32</v>
      </c>
      <c r="E2336" s="10"/>
      <c r="F2336" s="9"/>
    </row>
    <row r="2337" spans="1:6" ht="16.5" thickTop="1" thickBot="1" x14ac:dyDescent="0.3">
      <c r="A2337" s="8" t="s">
        <v>4521</v>
      </c>
      <c r="B2337" s="10" t="s">
        <v>2596</v>
      </c>
      <c r="C2337" s="9" t="s">
        <v>4522</v>
      </c>
      <c r="D2337" s="9">
        <v>71</v>
      </c>
      <c r="E2337" s="10"/>
      <c r="F2337" s="9"/>
    </row>
    <row r="2338" spans="1:6" ht="16.5" thickTop="1" thickBot="1" x14ac:dyDescent="0.3">
      <c r="A2338" s="8" t="s">
        <v>4523</v>
      </c>
      <c r="B2338" s="10"/>
      <c r="C2338" s="9"/>
      <c r="D2338" s="9">
        <v>64</v>
      </c>
      <c r="E2338" s="10"/>
      <c r="F2338" s="9"/>
    </row>
    <row r="2339" spans="1:6" ht="16.5" thickTop="1" thickBot="1" x14ac:dyDescent="0.3">
      <c r="A2339" s="8" t="s">
        <v>4524</v>
      </c>
      <c r="B2339" s="10" t="s">
        <v>1125</v>
      </c>
      <c r="C2339" s="9" t="s">
        <v>4525</v>
      </c>
      <c r="D2339" s="9">
        <v>417</v>
      </c>
      <c r="E2339" s="10"/>
      <c r="F2339" s="9"/>
    </row>
    <row r="2340" spans="1:6" ht="16.5" thickTop="1" thickBot="1" x14ac:dyDescent="0.3">
      <c r="A2340" s="8" t="s">
        <v>4526</v>
      </c>
      <c r="B2340" s="10" t="s">
        <v>4527</v>
      </c>
      <c r="C2340" s="9" t="s">
        <v>4528</v>
      </c>
      <c r="D2340" s="9">
        <v>310</v>
      </c>
      <c r="E2340" s="10"/>
      <c r="F2340" s="9"/>
    </row>
    <row r="2341" spans="1:6" ht="16.5" thickTop="1" thickBot="1" x14ac:dyDescent="0.3">
      <c r="A2341" s="8" t="s">
        <v>4529</v>
      </c>
      <c r="B2341" s="10" t="s">
        <v>4530</v>
      </c>
      <c r="C2341" s="9" t="s">
        <v>4531</v>
      </c>
      <c r="D2341" s="9">
        <v>245</v>
      </c>
      <c r="E2341" s="10"/>
      <c r="F2341" s="9"/>
    </row>
    <row r="2342" spans="1:6" ht="16.5" thickTop="1" thickBot="1" x14ac:dyDescent="0.3">
      <c r="A2342" s="8" t="s">
        <v>4532</v>
      </c>
      <c r="B2342" s="10" t="s">
        <v>4533</v>
      </c>
      <c r="C2342" s="9" t="s">
        <v>4534</v>
      </c>
      <c r="D2342" s="9">
        <v>237</v>
      </c>
      <c r="E2342" s="10"/>
      <c r="F2342" s="9"/>
    </row>
    <row r="2343" spans="1:6" ht="16.5" thickTop="1" thickBot="1" x14ac:dyDescent="0.3">
      <c r="A2343" s="8" t="s">
        <v>4535</v>
      </c>
      <c r="B2343" s="10"/>
      <c r="C2343" s="9"/>
      <c r="D2343" s="9">
        <v>35</v>
      </c>
      <c r="E2343" s="10" t="s">
        <v>4533</v>
      </c>
      <c r="F2343" s="9">
        <v>1</v>
      </c>
    </row>
    <row r="2344" spans="1:6" ht="24" thickTop="1" thickBot="1" x14ac:dyDescent="0.3">
      <c r="A2344" s="8" t="s">
        <v>4536</v>
      </c>
      <c r="B2344" s="10" t="s">
        <v>3863</v>
      </c>
      <c r="C2344" s="9" t="s">
        <v>4537</v>
      </c>
      <c r="D2344" s="9">
        <v>321</v>
      </c>
      <c r="E2344" s="10"/>
      <c r="F2344" s="9"/>
    </row>
    <row r="2345" spans="1:6" ht="24" thickTop="1" thickBot="1" x14ac:dyDescent="0.3">
      <c r="A2345" s="8" t="s">
        <v>4538</v>
      </c>
      <c r="B2345" s="10" t="s">
        <v>3863</v>
      </c>
      <c r="C2345" s="9" t="s">
        <v>4537</v>
      </c>
      <c r="D2345" s="9">
        <v>36</v>
      </c>
      <c r="E2345" s="10"/>
      <c r="F2345" s="9"/>
    </row>
    <row r="2346" spans="1:6" ht="16.5" thickTop="1" thickBot="1" x14ac:dyDescent="0.3">
      <c r="A2346" s="8" t="s">
        <v>4539</v>
      </c>
      <c r="B2346" s="10" t="s">
        <v>4540</v>
      </c>
      <c r="C2346" s="9" t="s">
        <v>4541</v>
      </c>
      <c r="D2346" s="9">
        <v>517</v>
      </c>
      <c r="E2346" s="10"/>
      <c r="F2346" s="9"/>
    </row>
    <row r="2347" spans="1:6" ht="16.5" thickTop="1" thickBot="1" x14ac:dyDescent="0.3">
      <c r="A2347" s="8" t="s">
        <v>4542</v>
      </c>
      <c r="B2347" s="10"/>
      <c r="C2347" s="9"/>
      <c r="D2347" s="9">
        <v>106</v>
      </c>
      <c r="E2347" s="10"/>
      <c r="F2347" s="9"/>
    </row>
    <row r="2348" spans="1:6" ht="16.5" thickTop="1" thickBot="1" x14ac:dyDescent="0.3">
      <c r="A2348" s="8" t="s">
        <v>4543</v>
      </c>
      <c r="B2348" s="10" t="s">
        <v>4544</v>
      </c>
      <c r="C2348" s="9" t="s">
        <v>4545</v>
      </c>
      <c r="D2348" s="9">
        <v>24</v>
      </c>
      <c r="E2348" s="10"/>
      <c r="F2348" s="9"/>
    </row>
    <row r="2349" spans="1:6" ht="16.5" thickTop="1" thickBot="1" x14ac:dyDescent="0.3">
      <c r="A2349" s="8" t="s">
        <v>4546</v>
      </c>
      <c r="B2349" s="10" t="s">
        <v>4547</v>
      </c>
      <c r="C2349" s="9" t="s">
        <v>68</v>
      </c>
      <c r="D2349" s="9">
        <v>141</v>
      </c>
      <c r="E2349" s="10"/>
      <c r="F2349" s="9"/>
    </row>
    <row r="2350" spans="1:6" ht="16.5" thickTop="1" thickBot="1" x14ac:dyDescent="0.3">
      <c r="A2350" s="8" t="s">
        <v>4548</v>
      </c>
      <c r="B2350" s="10"/>
      <c r="C2350" s="9"/>
      <c r="D2350" s="9">
        <v>74</v>
      </c>
      <c r="E2350" s="10"/>
      <c r="F2350" s="9"/>
    </row>
    <row r="2351" spans="1:6" ht="24" thickTop="1" thickBot="1" x14ac:dyDescent="0.3">
      <c r="A2351" s="8" t="s">
        <v>4549</v>
      </c>
      <c r="B2351" s="10" t="s">
        <v>4550</v>
      </c>
      <c r="C2351" s="9" t="s">
        <v>4551</v>
      </c>
      <c r="D2351" s="9">
        <v>286</v>
      </c>
      <c r="E2351" s="10"/>
      <c r="F2351" s="9"/>
    </row>
    <row r="2352" spans="1:6" ht="16.5" thickTop="1" thickBot="1" x14ac:dyDescent="0.3">
      <c r="A2352" s="8" t="s">
        <v>4552</v>
      </c>
      <c r="B2352" s="10" t="s">
        <v>1541</v>
      </c>
      <c r="C2352" s="9" t="s">
        <v>4553</v>
      </c>
      <c r="D2352" s="9">
        <v>72</v>
      </c>
      <c r="E2352" s="10"/>
      <c r="F2352" s="9"/>
    </row>
    <row r="2353" spans="1:6" ht="16.5" thickTop="1" thickBot="1" x14ac:dyDescent="0.3">
      <c r="A2353" s="8" t="s">
        <v>4554</v>
      </c>
      <c r="B2353" s="10"/>
      <c r="C2353" s="9"/>
      <c r="D2353" s="9">
        <v>8</v>
      </c>
      <c r="E2353" s="10" t="s">
        <v>4555</v>
      </c>
      <c r="F2353" s="9">
        <v>1</v>
      </c>
    </row>
    <row r="2354" spans="1:6" ht="16.5" thickTop="1" thickBot="1" x14ac:dyDescent="0.3">
      <c r="A2354" s="8" t="s">
        <v>4556</v>
      </c>
      <c r="B2354" s="10" t="s">
        <v>1541</v>
      </c>
      <c r="C2354" s="9" t="s">
        <v>4553</v>
      </c>
      <c r="D2354" s="9">
        <v>200</v>
      </c>
      <c r="E2354" s="10"/>
      <c r="F2354" s="9"/>
    </row>
    <row r="2355" spans="1:6" ht="16.5" thickTop="1" thickBot="1" x14ac:dyDescent="0.3">
      <c r="A2355" s="8" t="s">
        <v>4557</v>
      </c>
      <c r="B2355" s="10"/>
      <c r="C2355" s="9"/>
      <c r="D2355" s="9"/>
      <c r="E2355" s="10"/>
      <c r="F2355" s="9"/>
    </row>
    <row r="2356" spans="1:6" ht="16.5" thickTop="1" thickBot="1" x14ac:dyDescent="0.3">
      <c r="A2356" s="8" t="s">
        <v>4558</v>
      </c>
      <c r="B2356" s="10"/>
      <c r="C2356" s="9"/>
      <c r="D2356" s="9">
        <v>16</v>
      </c>
      <c r="E2356" s="10" t="s">
        <v>4559</v>
      </c>
      <c r="F2356" s="9">
        <v>1</v>
      </c>
    </row>
    <row r="2357" spans="1:6" ht="16.5" thickTop="1" thickBot="1" x14ac:dyDescent="0.3">
      <c r="A2357" s="8" t="s">
        <v>4560</v>
      </c>
      <c r="B2357" s="10" t="s">
        <v>1541</v>
      </c>
      <c r="C2357" s="9" t="s">
        <v>4553</v>
      </c>
      <c r="D2357" s="9">
        <v>687</v>
      </c>
      <c r="E2357" s="10"/>
      <c r="F2357" s="9"/>
    </row>
    <row r="2358" spans="1:6" ht="16.5" thickTop="1" thickBot="1" x14ac:dyDescent="0.3">
      <c r="A2358" s="8" t="s">
        <v>4561</v>
      </c>
      <c r="B2358" s="10"/>
      <c r="C2358" s="9"/>
      <c r="D2358" s="9">
        <v>108</v>
      </c>
      <c r="E2358" s="10"/>
      <c r="F2358" s="9"/>
    </row>
    <row r="2359" spans="1:6" ht="16.5" thickTop="1" thickBot="1" x14ac:dyDescent="0.3">
      <c r="A2359" s="8" t="s">
        <v>4562</v>
      </c>
      <c r="B2359" s="10"/>
      <c r="C2359" s="9"/>
      <c r="D2359" s="9">
        <v>1</v>
      </c>
      <c r="E2359" s="10" t="s">
        <v>30</v>
      </c>
      <c r="F2359" s="9">
        <v>1</v>
      </c>
    </row>
    <row r="2360" spans="1:6" ht="16.5" thickTop="1" thickBot="1" x14ac:dyDescent="0.3">
      <c r="A2360" s="8" t="s">
        <v>4563</v>
      </c>
      <c r="B2360" s="10"/>
      <c r="C2360" s="9"/>
      <c r="D2360" s="9">
        <v>2</v>
      </c>
      <c r="E2360" s="10" t="s">
        <v>4564</v>
      </c>
      <c r="F2360" s="9">
        <v>1</v>
      </c>
    </row>
    <row r="2361" spans="1:6" ht="16.5" thickTop="1" thickBot="1" x14ac:dyDescent="0.3">
      <c r="A2361" s="8" t="s">
        <v>4565</v>
      </c>
      <c r="B2361" s="10"/>
      <c r="C2361" s="9"/>
      <c r="D2361" s="9">
        <v>3</v>
      </c>
      <c r="E2361" s="10" t="s">
        <v>2142</v>
      </c>
      <c r="F2361" s="9">
        <v>1</v>
      </c>
    </row>
    <row r="2362" spans="1:6" ht="16.5" thickTop="1" thickBot="1" x14ac:dyDescent="0.3">
      <c r="A2362" s="8" t="s">
        <v>4566</v>
      </c>
      <c r="B2362" s="10" t="s">
        <v>4567</v>
      </c>
      <c r="C2362" s="9" t="s">
        <v>4568</v>
      </c>
      <c r="D2362" s="9">
        <v>483</v>
      </c>
      <c r="E2362" s="10"/>
      <c r="F2362" s="9"/>
    </row>
    <row r="2363" spans="1:6" ht="16.5" thickTop="1" thickBot="1" x14ac:dyDescent="0.3">
      <c r="A2363" s="8" t="s">
        <v>4569</v>
      </c>
      <c r="B2363" s="10"/>
      <c r="C2363" s="9"/>
      <c r="D2363" s="9">
        <v>2</v>
      </c>
      <c r="E2363" s="10" t="s">
        <v>1065</v>
      </c>
      <c r="F2363" s="9">
        <v>1</v>
      </c>
    </row>
    <row r="2364" spans="1:6" ht="16.5" thickTop="1" thickBot="1" x14ac:dyDescent="0.3">
      <c r="A2364" s="8" t="s">
        <v>4570</v>
      </c>
      <c r="B2364" s="10"/>
      <c r="C2364" s="9"/>
      <c r="D2364" s="9">
        <v>79</v>
      </c>
      <c r="E2364" s="10"/>
      <c r="F2364" s="9"/>
    </row>
    <row r="2365" spans="1:6" ht="16.5" thickTop="1" thickBot="1" x14ac:dyDescent="0.3">
      <c r="A2365" s="8" t="s">
        <v>4571</v>
      </c>
      <c r="B2365" s="10" t="s">
        <v>4572</v>
      </c>
      <c r="C2365" s="9" t="s">
        <v>4573</v>
      </c>
      <c r="D2365" s="9">
        <v>104</v>
      </c>
      <c r="E2365" s="10"/>
      <c r="F2365" s="9"/>
    </row>
    <row r="2366" spans="1:6" ht="16.5" thickTop="1" thickBot="1" x14ac:dyDescent="0.3">
      <c r="A2366" s="8" t="s">
        <v>4574</v>
      </c>
      <c r="B2366" s="10" t="s">
        <v>4575</v>
      </c>
      <c r="C2366" s="9" t="s">
        <v>4576</v>
      </c>
      <c r="D2366" s="9">
        <v>103</v>
      </c>
      <c r="E2366" s="10"/>
      <c r="F2366" s="9"/>
    </row>
    <row r="2367" spans="1:6" ht="16.5" thickTop="1" thickBot="1" x14ac:dyDescent="0.3">
      <c r="A2367" s="8" t="s">
        <v>4577</v>
      </c>
      <c r="B2367" s="10" t="s">
        <v>3996</v>
      </c>
      <c r="C2367" s="9" t="s">
        <v>3997</v>
      </c>
      <c r="D2367" s="9">
        <v>77</v>
      </c>
      <c r="E2367" s="10"/>
      <c r="F2367" s="9"/>
    </row>
    <row r="2368" spans="1:6" ht="16.5" thickTop="1" thickBot="1" x14ac:dyDescent="0.3">
      <c r="A2368" s="8" t="s">
        <v>4578</v>
      </c>
      <c r="B2368" s="10" t="s">
        <v>3387</v>
      </c>
      <c r="C2368" s="9" t="s">
        <v>3388</v>
      </c>
      <c r="D2368" s="9">
        <v>13</v>
      </c>
      <c r="E2368" s="10"/>
      <c r="F2368" s="9"/>
    </row>
    <row r="2369" spans="1:6" ht="16.5" thickTop="1" thickBot="1" x14ac:dyDescent="0.3">
      <c r="A2369" s="8" t="s">
        <v>4579</v>
      </c>
      <c r="B2369" s="10" t="s">
        <v>4580</v>
      </c>
      <c r="C2369" s="9" t="s">
        <v>4581</v>
      </c>
      <c r="D2369" s="9">
        <v>233</v>
      </c>
      <c r="E2369" s="10"/>
      <c r="F2369" s="9"/>
    </row>
    <row r="2370" spans="1:6" ht="16.5" thickTop="1" thickBot="1" x14ac:dyDescent="0.3">
      <c r="A2370" s="8" t="s">
        <v>4582</v>
      </c>
      <c r="B2370" s="10"/>
      <c r="C2370" s="9"/>
      <c r="D2370" s="9">
        <v>86</v>
      </c>
      <c r="E2370" s="10" t="s">
        <v>2814</v>
      </c>
      <c r="F2370" s="9">
        <v>1</v>
      </c>
    </row>
    <row r="2371" spans="1:6" ht="16.5" thickTop="1" thickBot="1" x14ac:dyDescent="0.3">
      <c r="A2371" s="8" t="s">
        <v>4583</v>
      </c>
      <c r="B2371" s="10" t="s">
        <v>3444</v>
      </c>
      <c r="C2371" s="9" t="s">
        <v>4584</v>
      </c>
      <c r="D2371" s="9">
        <v>151</v>
      </c>
      <c r="E2371" s="10"/>
      <c r="F2371" s="9"/>
    </row>
    <row r="2372" spans="1:6" ht="16.5" thickTop="1" thickBot="1" x14ac:dyDescent="0.3">
      <c r="A2372" s="8" t="s">
        <v>4585</v>
      </c>
      <c r="B2372" s="10"/>
      <c r="C2372" s="9"/>
      <c r="D2372" s="9">
        <v>147</v>
      </c>
      <c r="E2372" s="10"/>
      <c r="F2372" s="9"/>
    </row>
    <row r="2373" spans="1:6" ht="16.5" thickTop="1" thickBot="1" x14ac:dyDescent="0.3">
      <c r="A2373" s="8" t="s">
        <v>4586</v>
      </c>
      <c r="B2373" s="10"/>
      <c r="C2373" s="9"/>
      <c r="D2373" s="9">
        <v>3</v>
      </c>
      <c r="E2373" s="10" t="s">
        <v>4587</v>
      </c>
      <c r="F2373" s="9">
        <v>1</v>
      </c>
    </row>
    <row r="2374" spans="1:6" ht="16.5" thickTop="1" thickBot="1" x14ac:dyDescent="0.3">
      <c r="A2374" s="8" t="s">
        <v>4588</v>
      </c>
      <c r="B2374" s="10" t="s">
        <v>4589</v>
      </c>
      <c r="C2374" s="9" t="s">
        <v>4590</v>
      </c>
      <c r="D2374" s="9">
        <v>614</v>
      </c>
      <c r="E2374" s="10"/>
      <c r="F2374" s="9"/>
    </row>
    <row r="2375" spans="1:6" ht="16.5" thickTop="1" thickBot="1" x14ac:dyDescent="0.3">
      <c r="A2375" s="8" t="s">
        <v>4591</v>
      </c>
      <c r="B2375" s="10"/>
      <c r="C2375" s="9"/>
      <c r="D2375" s="9">
        <v>33</v>
      </c>
      <c r="E2375" s="10" t="s">
        <v>4016</v>
      </c>
      <c r="F2375" s="9">
        <v>1</v>
      </c>
    </row>
    <row r="2376" spans="1:6" ht="16.5" thickTop="1" thickBot="1" x14ac:dyDescent="0.3">
      <c r="A2376" s="8" t="s">
        <v>4592</v>
      </c>
      <c r="B2376" s="10"/>
      <c r="C2376" s="9"/>
      <c r="D2376" s="9"/>
      <c r="E2376" s="10"/>
      <c r="F2376" s="9"/>
    </row>
    <row r="2377" spans="1:6" ht="16.5" thickTop="1" thickBot="1" x14ac:dyDescent="0.3">
      <c r="A2377" s="8" t="s">
        <v>4593</v>
      </c>
      <c r="B2377" s="10" t="s">
        <v>4594</v>
      </c>
      <c r="C2377" s="9" t="s">
        <v>4595</v>
      </c>
      <c r="D2377" s="9">
        <v>221</v>
      </c>
      <c r="E2377" s="10"/>
      <c r="F2377" s="9"/>
    </row>
    <row r="2378" spans="1:6" ht="16.5" thickTop="1" thickBot="1" x14ac:dyDescent="0.3">
      <c r="A2378" s="8" t="s">
        <v>4596</v>
      </c>
      <c r="B2378" s="10"/>
      <c r="C2378" s="9"/>
      <c r="D2378" s="9">
        <v>2</v>
      </c>
      <c r="E2378" s="10" t="s">
        <v>1883</v>
      </c>
      <c r="F2378" s="9">
        <v>1</v>
      </c>
    </row>
    <row r="2379" spans="1:6" ht="16.5" thickTop="1" thickBot="1" x14ac:dyDescent="0.3">
      <c r="A2379" s="8" t="s">
        <v>4597</v>
      </c>
      <c r="B2379" s="10"/>
      <c r="C2379" s="9"/>
      <c r="D2379" s="9">
        <v>6</v>
      </c>
      <c r="E2379" s="10" t="s">
        <v>1451</v>
      </c>
      <c r="F2379" s="9">
        <v>1</v>
      </c>
    </row>
    <row r="2380" spans="1:6" ht="16.5" thickTop="1" thickBot="1" x14ac:dyDescent="0.3">
      <c r="A2380" s="8" t="s">
        <v>4598</v>
      </c>
      <c r="B2380" s="10" t="s">
        <v>4599</v>
      </c>
      <c r="C2380" s="9" t="s">
        <v>4600</v>
      </c>
      <c r="D2380" s="9">
        <v>104</v>
      </c>
      <c r="E2380" s="10"/>
      <c r="F2380" s="9"/>
    </row>
    <row r="2381" spans="1:6" ht="16.5" thickTop="1" thickBot="1" x14ac:dyDescent="0.3">
      <c r="A2381" s="8" t="s">
        <v>4601</v>
      </c>
      <c r="B2381" s="10" t="s">
        <v>4602</v>
      </c>
      <c r="C2381" s="9" t="s">
        <v>4603</v>
      </c>
      <c r="D2381" s="9">
        <v>231</v>
      </c>
      <c r="E2381" s="10"/>
      <c r="F2381" s="9"/>
    </row>
    <row r="2382" spans="1:6" ht="16.5" thickTop="1" thickBot="1" x14ac:dyDescent="0.3">
      <c r="A2382" s="8" t="s">
        <v>4604</v>
      </c>
      <c r="B2382" s="10" t="s">
        <v>4605</v>
      </c>
      <c r="C2382" s="9" t="s">
        <v>4606</v>
      </c>
      <c r="D2382" s="9">
        <v>862</v>
      </c>
      <c r="E2382" s="10"/>
      <c r="F2382" s="9"/>
    </row>
    <row r="2383" spans="1:6" ht="16.5" thickTop="1" thickBot="1" x14ac:dyDescent="0.3">
      <c r="A2383" s="8" t="s">
        <v>4607</v>
      </c>
      <c r="B2383" s="10" t="s">
        <v>20</v>
      </c>
      <c r="C2383" s="9" t="s">
        <v>21</v>
      </c>
      <c r="D2383" s="9">
        <v>380</v>
      </c>
      <c r="E2383" s="10"/>
      <c r="F2383" s="9"/>
    </row>
    <row r="2384" spans="1:6" ht="16.5" thickTop="1" thickBot="1" x14ac:dyDescent="0.3">
      <c r="A2384" s="8" t="s">
        <v>4608</v>
      </c>
      <c r="B2384" s="10"/>
      <c r="C2384" s="9"/>
      <c r="D2384" s="9">
        <v>61</v>
      </c>
      <c r="E2384" s="10"/>
      <c r="F2384" s="9"/>
    </row>
    <row r="2385" spans="1:6" ht="16.5" thickTop="1" thickBot="1" x14ac:dyDescent="0.3">
      <c r="A2385" s="8" t="s">
        <v>4609</v>
      </c>
      <c r="B2385" s="10"/>
      <c r="C2385" s="9"/>
      <c r="D2385" s="9">
        <v>29</v>
      </c>
      <c r="E2385" s="10" t="s">
        <v>3982</v>
      </c>
      <c r="F2385" s="9">
        <v>1</v>
      </c>
    </row>
    <row r="2386" spans="1:6" ht="16.5" thickTop="1" thickBot="1" x14ac:dyDescent="0.3">
      <c r="A2386" s="8" t="s">
        <v>4610</v>
      </c>
      <c r="B2386" s="10"/>
      <c r="C2386" s="9"/>
      <c r="D2386" s="9">
        <v>504</v>
      </c>
      <c r="E2386" s="10"/>
      <c r="F2386" s="9"/>
    </row>
    <row r="2387" spans="1:6" ht="16.5" thickTop="1" thickBot="1" x14ac:dyDescent="0.3">
      <c r="A2387" s="8" t="s">
        <v>4611</v>
      </c>
      <c r="B2387" s="10"/>
      <c r="C2387" s="9"/>
      <c r="D2387" s="9">
        <v>85</v>
      </c>
      <c r="E2387" s="10"/>
      <c r="F2387" s="9"/>
    </row>
    <row r="2388" spans="1:6" ht="16.5" thickTop="1" thickBot="1" x14ac:dyDescent="0.3">
      <c r="A2388" s="8" t="s">
        <v>4612</v>
      </c>
      <c r="B2388" s="10"/>
      <c r="C2388" s="9"/>
      <c r="D2388" s="9">
        <v>364</v>
      </c>
      <c r="E2388" s="10"/>
      <c r="F2388" s="9"/>
    </row>
    <row r="2389" spans="1:6" ht="16.5" thickTop="1" thickBot="1" x14ac:dyDescent="0.3">
      <c r="A2389" s="8" t="s">
        <v>4613</v>
      </c>
      <c r="B2389" s="10" t="s">
        <v>96</v>
      </c>
      <c r="C2389" s="9" t="s">
        <v>97</v>
      </c>
      <c r="D2389" s="9">
        <v>450</v>
      </c>
      <c r="E2389" s="10"/>
      <c r="F2389" s="9"/>
    </row>
    <row r="2390" spans="1:6" ht="16.5" thickTop="1" thickBot="1" x14ac:dyDescent="0.3">
      <c r="A2390" s="8" t="s">
        <v>4614</v>
      </c>
      <c r="B2390" s="10" t="s">
        <v>99</v>
      </c>
      <c r="C2390" s="9" t="s">
        <v>100</v>
      </c>
      <c r="D2390" s="9">
        <v>171</v>
      </c>
      <c r="E2390" s="10"/>
      <c r="F2390" s="9"/>
    </row>
    <row r="2391" spans="1:6" ht="16.5" thickTop="1" thickBot="1" x14ac:dyDescent="0.3">
      <c r="A2391" s="8" t="s">
        <v>4615</v>
      </c>
      <c r="B2391" s="10" t="s">
        <v>4616</v>
      </c>
      <c r="C2391" s="9" t="s">
        <v>4617</v>
      </c>
      <c r="D2391" s="9">
        <v>153</v>
      </c>
      <c r="E2391" s="10"/>
      <c r="F2391" s="9"/>
    </row>
    <row r="2392" spans="1:6" ht="16.5" thickTop="1" thickBot="1" x14ac:dyDescent="0.3">
      <c r="A2392" s="8" t="s">
        <v>4618</v>
      </c>
      <c r="B2392" s="10"/>
      <c r="C2392" s="9"/>
      <c r="D2392" s="9">
        <v>14</v>
      </c>
      <c r="E2392" s="10" t="s">
        <v>139</v>
      </c>
      <c r="F2392" s="9">
        <v>2</v>
      </c>
    </row>
    <row r="2393" spans="1:6" ht="16.5" thickTop="1" thickBot="1" x14ac:dyDescent="0.3">
      <c r="A2393" s="8" t="s">
        <v>4619</v>
      </c>
      <c r="B2393" s="10"/>
      <c r="C2393" s="9"/>
      <c r="D2393" s="9">
        <v>2</v>
      </c>
      <c r="E2393" s="10"/>
      <c r="F2393" s="9"/>
    </row>
    <row r="2394" spans="1:6" ht="16.5" thickTop="1" thickBot="1" x14ac:dyDescent="0.3">
      <c r="A2394" s="8" t="s">
        <v>4620</v>
      </c>
      <c r="B2394" s="10"/>
      <c r="C2394" s="9"/>
      <c r="D2394" s="9">
        <v>58</v>
      </c>
      <c r="E2394" s="10"/>
      <c r="F2394" s="9"/>
    </row>
    <row r="2395" spans="1:6" ht="16.5" thickTop="1" thickBot="1" x14ac:dyDescent="0.3">
      <c r="A2395" s="8" t="s">
        <v>4621</v>
      </c>
      <c r="B2395" s="10"/>
      <c r="C2395" s="9"/>
      <c r="D2395" s="9">
        <v>59</v>
      </c>
      <c r="E2395" s="10"/>
      <c r="F2395" s="9"/>
    </row>
    <row r="2396" spans="1:6" ht="16.5" thickTop="1" thickBot="1" x14ac:dyDescent="0.3">
      <c r="A2396" s="8" t="s">
        <v>4622</v>
      </c>
      <c r="B2396" s="10"/>
      <c r="C2396" s="9"/>
      <c r="D2396" s="9">
        <v>3</v>
      </c>
      <c r="E2396" s="10"/>
      <c r="F2396" s="9"/>
    </row>
    <row r="2397" spans="1:6" ht="16.5" thickTop="1" thickBot="1" x14ac:dyDescent="0.3">
      <c r="A2397" s="8" t="s">
        <v>4623</v>
      </c>
      <c r="B2397" s="10"/>
      <c r="C2397" s="9"/>
      <c r="D2397" s="9">
        <v>1</v>
      </c>
      <c r="E2397" s="10" t="s">
        <v>4624</v>
      </c>
      <c r="F2397" s="9">
        <v>1</v>
      </c>
    </row>
    <row r="2398" spans="1:6" ht="16.5" thickTop="1" thickBot="1" x14ac:dyDescent="0.3">
      <c r="A2398" s="8" t="s">
        <v>4625</v>
      </c>
      <c r="B2398" s="10" t="s">
        <v>4626</v>
      </c>
      <c r="C2398" s="9" t="s">
        <v>4627</v>
      </c>
      <c r="D2398" s="9">
        <v>440</v>
      </c>
      <c r="E2398" s="10"/>
      <c r="F2398" s="9"/>
    </row>
    <row r="2399" spans="1:6" ht="16.5" thickTop="1" thickBot="1" x14ac:dyDescent="0.3">
      <c r="A2399" s="8" t="s">
        <v>4628</v>
      </c>
      <c r="B2399" s="10" t="s">
        <v>4629</v>
      </c>
      <c r="C2399" s="9" t="s">
        <v>4630</v>
      </c>
      <c r="D2399" s="9">
        <v>447</v>
      </c>
      <c r="E2399" s="10"/>
      <c r="F2399" s="9"/>
    </row>
    <row r="2400" spans="1:6" ht="16.5" thickTop="1" thickBot="1" x14ac:dyDescent="0.3">
      <c r="A2400" s="8" t="s">
        <v>4631</v>
      </c>
      <c r="B2400" s="10"/>
      <c r="C2400" s="9"/>
      <c r="D2400" s="9">
        <v>26</v>
      </c>
      <c r="E2400" s="10" t="s">
        <v>2042</v>
      </c>
      <c r="F2400" s="9">
        <v>1</v>
      </c>
    </row>
    <row r="2401" spans="1:6" ht="16.5" thickTop="1" thickBot="1" x14ac:dyDescent="0.3">
      <c r="A2401" s="8" t="s">
        <v>4632</v>
      </c>
      <c r="B2401" s="10"/>
      <c r="C2401" s="9"/>
      <c r="D2401" s="9">
        <v>2</v>
      </c>
      <c r="E2401" s="10"/>
      <c r="F2401" s="9"/>
    </row>
    <row r="2402" spans="1:6" ht="16.5" thickTop="1" thickBot="1" x14ac:dyDescent="0.3">
      <c r="A2402" s="8" t="s">
        <v>4633</v>
      </c>
      <c r="B2402" s="10"/>
      <c r="C2402" s="9"/>
      <c r="D2402" s="9">
        <v>187</v>
      </c>
      <c r="E2402" s="10"/>
      <c r="F2402" s="9"/>
    </row>
    <row r="2403" spans="1:6" ht="16.5" thickTop="1" thickBot="1" x14ac:dyDescent="0.3">
      <c r="A2403" s="8" t="s">
        <v>4634</v>
      </c>
      <c r="B2403" s="10" t="s">
        <v>1752</v>
      </c>
      <c r="C2403" s="9" t="s">
        <v>2295</v>
      </c>
      <c r="D2403" s="9">
        <v>20</v>
      </c>
      <c r="E2403" s="10"/>
      <c r="F2403" s="9"/>
    </row>
    <row r="2404" spans="1:6" ht="16.5" thickTop="1" thickBot="1" x14ac:dyDescent="0.3">
      <c r="A2404" s="8" t="s">
        <v>4635</v>
      </c>
      <c r="B2404" s="10"/>
      <c r="C2404" s="9"/>
      <c r="D2404" s="9">
        <v>24</v>
      </c>
      <c r="E2404" s="10" t="s">
        <v>4636</v>
      </c>
      <c r="F2404" s="9">
        <v>1</v>
      </c>
    </row>
    <row r="2405" spans="1:6" ht="16.5" thickTop="1" thickBot="1" x14ac:dyDescent="0.3">
      <c r="A2405" s="8" t="s">
        <v>4637</v>
      </c>
      <c r="B2405" s="10" t="s">
        <v>4638</v>
      </c>
      <c r="C2405" s="9" t="s">
        <v>4639</v>
      </c>
      <c r="D2405" s="9">
        <v>829</v>
      </c>
      <c r="E2405" s="10"/>
      <c r="F2405" s="9"/>
    </row>
    <row r="2406" spans="1:6" ht="16.5" thickTop="1" thickBot="1" x14ac:dyDescent="0.3">
      <c r="A2406" s="8" t="s">
        <v>4640</v>
      </c>
      <c r="B2406" s="10" t="s">
        <v>4641</v>
      </c>
      <c r="C2406" s="9" t="s">
        <v>4642</v>
      </c>
      <c r="D2406" s="9">
        <v>359</v>
      </c>
      <c r="E2406" s="10"/>
      <c r="F2406" s="9"/>
    </row>
    <row r="2407" spans="1:6" ht="16.5" thickTop="1" thickBot="1" x14ac:dyDescent="0.3">
      <c r="A2407" s="8" t="s">
        <v>4643</v>
      </c>
      <c r="B2407" s="10"/>
      <c r="C2407" s="9"/>
      <c r="D2407" s="9"/>
      <c r="E2407" s="10"/>
      <c r="F2407" s="9"/>
    </row>
    <row r="2408" spans="1:6" ht="16.5" thickTop="1" thickBot="1" x14ac:dyDescent="0.3">
      <c r="A2408" s="8" t="s">
        <v>4644</v>
      </c>
      <c r="B2408" s="10" t="s">
        <v>4645</v>
      </c>
      <c r="C2408" s="9" t="s">
        <v>4646</v>
      </c>
      <c r="D2408" s="9">
        <v>59</v>
      </c>
      <c r="E2408" s="10"/>
      <c r="F2408" s="9"/>
    </row>
    <row r="2409" spans="1:6" ht="16.5" thickTop="1" thickBot="1" x14ac:dyDescent="0.3">
      <c r="A2409" s="8" t="s">
        <v>4647</v>
      </c>
      <c r="B2409" s="10"/>
      <c r="C2409" s="9"/>
      <c r="D2409" s="9">
        <v>323</v>
      </c>
      <c r="E2409" s="10"/>
      <c r="F2409" s="9"/>
    </row>
    <row r="2410" spans="1:6" ht="16.5" thickTop="1" thickBot="1" x14ac:dyDescent="0.3">
      <c r="A2410" s="8" t="s">
        <v>4648</v>
      </c>
      <c r="B2410" s="10"/>
      <c r="C2410" s="9"/>
      <c r="D2410" s="9">
        <v>7</v>
      </c>
      <c r="E2410" s="10" t="s">
        <v>4649</v>
      </c>
      <c r="F2410" s="9">
        <v>1</v>
      </c>
    </row>
    <row r="2411" spans="1:6" ht="16.5" thickTop="1" thickBot="1" x14ac:dyDescent="0.3">
      <c r="A2411" s="8" t="s">
        <v>4650</v>
      </c>
      <c r="B2411" s="10"/>
      <c r="C2411" s="9"/>
      <c r="D2411" s="9">
        <v>3</v>
      </c>
      <c r="E2411" s="10" t="s">
        <v>4651</v>
      </c>
      <c r="F2411" s="9">
        <v>1</v>
      </c>
    </row>
    <row r="2412" spans="1:6" ht="16.5" thickTop="1" thickBot="1" x14ac:dyDescent="0.3">
      <c r="A2412" s="8" t="s">
        <v>4652</v>
      </c>
      <c r="B2412" s="10" t="s">
        <v>4653</v>
      </c>
      <c r="C2412" s="9" t="s">
        <v>68</v>
      </c>
      <c r="D2412" s="9">
        <v>392</v>
      </c>
      <c r="E2412" s="10"/>
      <c r="F2412" s="9"/>
    </row>
    <row r="2413" spans="1:6" ht="16.5" thickTop="1" thickBot="1" x14ac:dyDescent="0.3">
      <c r="A2413" s="8" t="s">
        <v>4654</v>
      </c>
      <c r="B2413" s="10" t="s">
        <v>4655</v>
      </c>
      <c r="C2413" s="9" t="s">
        <v>4656</v>
      </c>
      <c r="D2413" s="9">
        <v>161</v>
      </c>
      <c r="E2413" s="10"/>
      <c r="F2413" s="9"/>
    </row>
    <row r="2414" spans="1:6" ht="16.5" thickTop="1" thickBot="1" x14ac:dyDescent="0.3">
      <c r="A2414" s="8" t="s">
        <v>4657</v>
      </c>
      <c r="B2414" s="10" t="s">
        <v>4658</v>
      </c>
      <c r="C2414" s="9" t="s">
        <v>4659</v>
      </c>
      <c r="D2414" s="9">
        <v>299</v>
      </c>
      <c r="E2414" s="10"/>
      <c r="F2414" s="9"/>
    </row>
    <row r="2415" spans="1:6" ht="16.5" thickTop="1" thickBot="1" x14ac:dyDescent="0.3">
      <c r="A2415" s="8" t="s">
        <v>4660</v>
      </c>
      <c r="B2415" s="10" t="s">
        <v>2090</v>
      </c>
      <c r="C2415" s="9" t="s">
        <v>2091</v>
      </c>
      <c r="D2415" s="9">
        <v>335</v>
      </c>
      <c r="E2415" s="10"/>
      <c r="F2415" s="9"/>
    </row>
    <row r="2416" spans="1:6" ht="16.5" thickTop="1" thickBot="1" x14ac:dyDescent="0.3">
      <c r="A2416" s="8" t="s">
        <v>4661</v>
      </c>
      <c r="B2416" s="10"/>
      <c r="C2416" s="9"/>
      <c r="D2416" s="9">
        <v>1</v>
      </c>
      <c r="E2416" s="10" t="s">
        <v>4662</v>
      </c>
      <c r="F2416" s="9">
        <v>1</v>
      </c>
    </row>
    <row r="2417" spans="1:6" ht="16.5" thickTop="1" thickBot="1" x14ac:dyDescent="0.3">
      <c r="A2417" s="8" t="s">
        <v>4663</v>
      </c>
      <c r="B2417" s="10"/>
      <c r="C2417" s="9"/>
      <c r="D2417" s="9">
        <v>130</v>
      </c>
      <c r="E2417" s="10"/>
      <c r="F2417" s="9"/>
    </row>
    <row r="2418" spans="1:6" ht="16.5" thickTop="1" thickBot="1" x14ac:dyDescent="0.3">
      <c r="A2418" s="8" t="s">
        <v>4664</v>
      </c>
      <c r="B2418" s="10" t="s">
        <v>4665</v>
      </c>
      <c r="C2418" s="9" t="s">
        <v>4666</v>
      </c>
      <c r="D2418" s="9">
        <v>161</v>
      </c>
      <c r="E2418" s="10"/>
      <c r="F2418" s="9"/>
    </row>
    <row r="2419" spans="1:6" ht="16.5" thickTop="1" thickBot="1" x14ac:dyDescent="0.3">
      <c r="A2419" s="8" t="s">
        <v>4667</v>
      </c>
      <c r="B2419" s="10"/>
      <c r="C2419" s="9"/>
      <c r="D2419" s="9">
        <v>212</v>
      </c>
      <c r="E2419" s="10"/>
      <c r="F2419" s="9"/>
    </row>
    <row r="2420" spans="1:6" ht="16.5" thickTop="1" thickBot="1" x14ac:dyDescent="0.3">
      <c r="A2420" s="8" t="s">
        <v>4668</v>
      </c>
      <c r="B2420" s="10"/>
      <c r="C2420" s="9"/>
      <c r="D2420" s="9">
        <v>136</v>
      </c>
      <c r="E2420" s="10"/>
      <c r="F2420" s="9"/>
    </row>
    <row r="2421" spans="1:6" ht="24" thickTop="1" thickBot="1" x14ac:dyDescent="0.3">
      <c r="A2421" s="8" t="s">
        <v>4669</v>
      </c>
      <c r="B2421" s="10" t="s">
        <v>4670</v>
      </c>
      <c r="C2421" s="9" t="s">
        <v>4671</v>
      </c>
      <c r="D2421" s="9">
        <v>350</v>
      </c>
      <c r="E2421" s="10"/>
      <c r="F2421" s="9"/>
    </row>
    <row r="2422" spans="1:6" ht="16.5" thickTop="1" thickBot="1" x14ac:dyDescent="0.3">
      <c r="A2422" s="8" t="s">
        <v>4672</v>
      </c>
      <c r="B2422" s="10" t="s">
        <v>4673</v>
      </c>
      <c r="C2422" s="9" t="s">
        <v>68</v>
      </c>
      <c r="D2422" s="9">
        <v>35</v>
      </c>
      <c r="E2422" s="10"/>
      <c r="F2422" s="9"/>
    </row>
    <row r="2423" spans="1:6" ht="16.5" thickTop="1" thickBot="1" x14ac:dyDescent="0.3">
      <c r="A2423" s="8" t="s">
        <v>4674</v>
      </c>
      <c r="B2423" s="10" t="s">
        <v>4675</v>
      </c>
      <c r="C2423" s="9" t="s">
        <v>4676</v>
      </c>
      <c r="D2423" s="9">
        <v>103</v>
      </c>
      <c r="E2423" s="10"/>
      <c r="F2423" s="9"/>
    </row>
    <row r="2424" spans="1:6" ht="16.5" thickTop="1" thickBot="1" x14ac:dyDescent="0.3">
      <c r="A2424" s="8" t="s">
        <v>4677</v>
      </c>
      <c r="B2424" s="10" t="s">
        <v>4675</v>
      </c>
      <c r="C2424" s="9" t="s">
        <v>4676</v>
      </c>
      <c r="D2424" s="9">
        <v>47</v>
      </c>
      <c r="E2424" s="10"/>
      <c r="F2424" s="9"/>
    </row>
    <row r="2425" spans="1:6" ht="24" thickTop="1" thickBot="1" x14ac:dyDescent="0.3">
      <c r="A2425" s="8" t="s">
        <v>4678</v>
      </c>
      <c r="B2425" s="10" t="s">
        <v>4679</v>
      </c>
      <c r="C2425" s="9" t="s">
        <v>4680</v>
      </c>
      <c r="D2425" s="9">
        <v>516</v>
      </c>
      <c r="E2425" s="10"/>
      <c r="F2425" s="9"/>
    </row>
    <row r="2426" spans="1:6" ht="16.5" thickTop="1" thickBot="1" x14ac:dyDescent="0.3">
      <c r="A2426" s="8" t="s">
        <v>4681</v>
      </c>
      <c r="B2426" s="10"/>
      <c r="C2426" s="9"/>
      <c r="D2426" s="9"/>
      <c r="E2426" s="10"/>
      <c r="F2426" s="9"/>
    </row>
    <row r="2427" spans="1:6" ht="16.5" thickTop="1" thickBot="1" x14ac:dyDescent="0.3">
      <c r="A2427" s="8" t="s">
        <v>4682</v>
      </c>
      <c r="B2427" s="10"/>
      <c r="C2427" s="9"/>
      <c r="D2427" s="9">
        <v>203</v>
      </c>
      <c r="E2427" s="10"/>
      <c r="F2427" s="9"/>
    </row>
    <row r="2428" spans="1:6" ht="16.5" thickTop="1" thickBot="1" x14ac:dyDescent="0.3">
      <c r="A2428" s="8" t="s">
        <v>4683</v>
      </c>
      <c r="B2428" s="10" t="s">
        <v>4684</v>
      </c>
      <c r="C2428" s="9" t="s">
        <v>4685</v>
      </c>
      <c r="D2428" s="9">
        <v>201</v>
      </c>
      <c r="E2428" s="10"/>
      <c r="F2428" s="9"/>
    </row>
    <row r="2429" spans="1:6" ht="16.5" thickTop="1" thickBot="1" x14ac:dyDescent="0.3">
      <c r="A2429" s="8" t="s">
        <v>4686</v>
      </c>
      <c r="B2429" s="10"/>
      <c r="C2429" s="9"/>
      <c r="D2429" s="9">
        <v>282</v>
      </c>
      <c r="E2429" s="10"/>
      <c r="F2429" s="9"/>
    </row>
    <row r="2430" spans="1:6" ht="16.5" thickTop="1" thickBot="1" x14ac:dyDescent="0.3">
      <c r="A2430" s="8" t="s">
        <v>4687</v>
      </c>
      <c r="B2430" s="10" t="s">
        <v>658</v>
      </c>
      <c r="C2430" s="9" t="s">
        <v>659</v>
      </c>
      <c r="D2430" s="9">
        <v>87</v>
      </c>
      <c r="E2430" s="10"/>
      <c r="F2430" s="9"/>
    </row>
    <row r="2431" spans="1:6" ht="16.5" thickTop="1" thickBot="1" x14ac:dyDescent="0.3">
      <c r="A2431" s="8" t="s">
        <v>4688</v>
      </c>
      <c r="B2431" s="10"/>
      <c r="C2431" s="9"/>
      <c r="D2431" s="9">
        <v>14</v>
      </c>
      <c r="E2431" s="10" t="s">
        <v>4689</v>
      </c>
      <c r="F2431" s="9">
        <v>1</v>
      </c>
    </row>
    <row r="2432" spans="1:6" ht="16.5" thickTop="1" thickBot="1" x14ac:dyDescent="0.3">
      <c r="A2432" s="8" t="s">
        <v>4690</v>
      </c>
      <c r="B2432" s="10"/>
      <c r="C2432" s="9"/>
      <c r="D2432" s="9">
        <v>173</v>
      </c>
      <c r="E2432" s="10"/>
      <c r="F2432" s="9"/>
    </row>
    <row r="2433" spans="1:6" ht="16.5" thickTop="1" thickBot="1" x14ac:dyDescent="0.3">
      <c r="A2433" s="8" t="s">
        <v>4691</v>
      </c>
      <c r="B2433" s="10"/>
      <c r="C2433" s="9"/>
      <c r="D2433" s="9">
        <v>4</v>
      </c>
      <c r="E2433" s="10" t="s">
        <v>4692</v>
      </c>
      <c r="F2433" s="9">
        <v>1</v>
      </c>
    </row>
    <row r="2434" spans="1:6" ht="16.5" thickTop="1" thickBot="1" x14ac:dyDescent="0.3">
      <c r="A2434" s="8" t="s">
        <v>4693</v>
      </c>
      <c r="B2434" s="10"/>
      <c r="C2434" s="9"/>
      <c r="D2434" s="9"/>
      <c r="E2434" s="10"/>
      <c r="F2434" s="9"/>
    </row>
    <row r="2435" spans="1:6" ht="16.5" thickTop="1" thickBot="1" x14ac:dyDescent="0.3">
      <c r="A2435" s="8" t="s">
        <v>4694</v>
      </c>
      <c r="B2435" s="10"/>
      <c r="C2435" s="9"/>
      <c r="D2435" s="9">
        <v>449</v>
      </c>
      <c r="E2435" s="10"/>
      <c r="F2435" s="9"/>
    </row>
    <row r="2436" spans="1:6" ht="16.5" thickTop="1" thickBot="1" x14ac:dyDescent="0.3">
      <c r="A2436" s="8" t="s">
        <v>4695</v>
      </c>
      <c r="B2436" s="10"/>
      <c r="C2436" s="9"/>
      <c r="D2436" s="9">
        <v>11</v>
      </c>
      <c r="E2436" s="10" t="s">
        <v>3863</v>
      </c>
      <c r="F2436" s="9">
        <v>1</v>
      </c>
    </row>
    <row r="2437" spans="1:6" ht="16.5" thickTop="1" thickBot="1" x14ac:dyDescent="0.3">
      <c r="A2437" s="8" t="s">
        <v>4696</v>
      </c>
      <c r="B2437" s="10"/>
      <c r="C2437" s="9"/>
      <c r="D2437" s="9">
        <v>22</v>
      </c>
      <c r="E2437" s="10" t="s">
        <v>4697</v>
      </c>
      <c r="F2437" s="9">
        <v>1</v>
      </c>
    </row>
    <row r="2438" spans="1:6" ht="16.5" thickTop="1" thickBot="1" x14ac:dyDescent="0.3">
      <c r="A2438" s="8" t="s">
        <v>4698</v>
      </c>
      <c r="B2438" s="10"/>
      <c r="C2438" s="9"/>
      <c r="D2438" s="9">
        <v>12</v>
      </c>
      <c r="E2438" s="10" t="s">
        <v>4699</v>
      </c>
      <c r="F2438" s="9">
        <v>1</v>
      </c>
    </row>
    <row r="2439" spans="1:6" ht="16.5" thickTop="1" thickBot="1" x14ac:dyDescent="0.3">
      <c r="A2439" s="8" t="s">
        <v>4700</v>
      </c>
      <c r="B2439" s="10"/>
      <c r="C2439" s="9"/>
      <c r="D2439" s="9">
        <v>18</v>
      </c>
      <c r="E2439" s="10"/>
      <c r="F2439" s="9"/>
    </row>
    <row r="2440" spans="1:6" ht="16.5" thickTop="1" thickBot="1" x14ac:dyDescent="0.3">
      <c r="A2440" s="8" t="s">
        <v>4701</v>
      </c>
      <c r="B2440" s="10"/>
      <c r="C2440" s="9"/>
      <c r="D2440" s="9">
        <v>2</v>
      </c>
      <c r="E2440" s="10" t="s">
        <v>4702</v>
      </c>
      <c r="F2440" s="9">
        <v>1</v>
      </c>
    </row>
    <row r="2441" spans="1:6" ht="16.5" thickTop="1" thickBot="1" x14ac:dyDescent="0.3">
      <c r="A2441" s="8" t="s">
        <v>4703</v>
      </c>
      <c r="B2441" s="10"/>
      <c r="C2441" s="9"/>
      <c r="D2441" s="9">
        <v>9</v>
      </c>
      <c r="E2441" s="10"/>
      <c r="F2441" s="9"/>
    </row>
    <row r="2442" spans="1:6" ht="16.5" thickTop="1" thickBot="1" x14ac:dyDescent="0.3">
      <c r="A2442" s="8" t="s">
        <v>4704</v>
      </c>
      <c r="B2442" s="10"/>
      <c r="C2442" s="9"/>
      <c r="D2442" s="9">
        <v>8</v>
      </c>
      <c r="E2442" s="10" t="s">
        <v>3031</v>
      </c>
      <c r="F2442" s="9">
        <v>1</v>
      </c>
    </row>
    <row r="2443" spans="1:6" ht="16.5" thickTop="1" thickBot="1" x14ac:dyDescent="0.3">
      <c r="A2443" s="8" t="s">
        <v>4705</v>
      </c>
      <c r="B2443" s="10" t="s">
        <v>3107</v>
      </c>
      <c r="C2443" s="9" t="s">
        <v>4706</v>
      </c>
      <c r="D2443" s="9">
        <v>255</v>
      </c>
      <c r="E2443" s="10"/>
      <c r="F2443" s="9"/>
    </row>
    <row r="2444" spans="1:6" ht="16.5" thickTop="1" thickBot="1" x14ac:dyDescent="0.3">
      <c r="A2444" s="8" t="s">
        <v>4707</v>
      </c>
      <c r="B2444" s="10"/>
      <c r="C2444" s="9"/>
      <c r="D2444" s="9"/>
      <c r="E2444" s="10"/>
      <c r="F2444" s="9"/>
    </row>
    <row r="2445" spans="1:6" ht="16.5" thickTop="1" thickBot="1" x14ac:dyDescent="0.3">
      <c r="A2445" s="8" t="s">
        <v>4708</v>
      </c>
      <c r="B2445" s="10"/>
      <c r="C2445" s="9"/>
      <c r="D2445" s="9">
        <v>1</v>
      </c>
      <c r="E2445" s="10"/>
      <c r="F2445" s="9"/>
    </row>
    <row r="2446" spans="1:6" ht="16.5" thickTop="1" thickBot="1" x14ac:dyDescent="0.3">
      <c r="A2446" s="8" t="s">
        <v>4709</v>
      </c>
      <c r="B2446" s="10"/>
      <c r="C2446" s="9"/>
      <c r="D2446" s="9">
        <v>141</v>
      </c>
      <c r="E2446" s="10"/>
      <c r="F2446" s="9"/>
    </row>
    <row r="2447" spans="1:6" ht="16.5" thickTop="1" thickBot="1" x14ac:dyDescent="0.3">
      <c r="A2447" s="8" t="s">
        <v>4710</v>
      </c>
      <c r="B2447" s="10"/>
      <c r="C2447" s="9"/>
      <c r="D2447" s="9">
        <v>388</v>
      </c>
      <c r="E2447" s="10"/>
      <c r="F2447" s="9"/>
    </row>
    <row r="2448" spans="1:6" ht="16.5" thickTop="1" thickBot="1" x14ac:dyDescent="0.3">
      <c r="A2448" s="8" t="s">
        <v>4711</v>
      </c>
      <c r="B2448" s="10"/>
      <c r="C2448" s="9"/>
      <c r="D2448" s="9">
        <v>28</v>
      </c>
      <c r="E2448" s="10" t="s">
        <v>4712</v>
      </c>
      <c r="F2448" s="9">
        <v>1</v>
      </c>
    </row>
    <row r="2449" spans="1:6" ht="16.5" thickTop="1" thickBot="1" x14ac:dyDescent="0.3">
      <c r="A2449" s="8" t="s">
        <v>4713</v>
      </c>
      <c r="B2449" s="10"/>
      <c r="C2449" s="9"/>
      <c r="D2449" s="9">
        <v>154</v>
      </c>
      <c r="E2449" s="10"/>
      <c r="F2449" s="9"/>
    </row>
    <row r="2450" spans="1:6" ht="16.5" thickTop="1" thickBot="1" x14ac:dyDescent="0.3">
      <c r="A2450" s="8" t="s">
        <v>4714</v>
      </c>
      <c r="B2450" s="10"/>
      <c r="C2450" s="9"/>
      <c r="D2450" s="9">
        <v>41</v>
      </c>
      <c r="E2450" s="10"/>
      <c r="F2450" s="9"/>
    </row>
    <row r="2451" spans="1:6" ht="16.5" thickTop="1" thickBot="1" x14ac:dyDescent="0.3">
      <c r="A2451" s="8" t="s">
        <v>4715</v>
      </c>
      <c r="B2451" s="10"/>
      <c r="C2451" s="9"/>
      <c r="D2451" s="9"/>
      <c r="E2451" s="10"/>
      <c r="F2451" s="9"/>
    </row>
    <row r="2452" spans="1:6" ht="16.5" thickTop="1" thickBot="1" x14ac:dyDescent="0.3">
      <c r="A2452" s="8" t="s">
        <v>4716</v>
      </c>
      <c r="B2452" s="10"/>
      <c r="C2452" s="9"/>
      <c r="D2452" s="9">
        <v>71</v>
      </c>
      <c r="E2452" s="10"/>
      <c r="F2452" s="9"/>
    </row>
    <row r="2453" spans="1:6" ht="16.5" thickTop="1" thickBot="1" x14ac:dyDescent="0.3">
      <c r="A2453" s="8" t="s">
        <v>4717</v>
      </c>
      <c r="B2453" s="10"/>
      <c r="C2453" s="9"/>
      <c r="D2453" s="9">
        <v>10</v>
      </c>
      <c r="E2453" s="10" t="s">
        <v>1396</v>
      </c>
      <c r="F2453" s="9">
        <v>1</v>
      </c>
    </row>
    <row r="2454" spans="1:6" ht="16.5" thickTop="1" thickBot="1" x14ac:dyDescent="0.3">
      <c r="A2454" s="8" t="s">
        <v>4718</v>
      </c>
      <c r="B2454" s="10"/>
      <c r="C2454" s="9"/>
      <c r="D2454" s="9">
        <v>298</v>
      </c>
      <c r="E2454" s="10"/>
      <c r="F2454" s="9"/>
    </row>
    <row r="2455" spans="1:6" ht="16.5" thickTop="1" thickBot="1" x14ac:dyDescent="0.3">
      <c r="A2455" s="8" t="s">
        <v>4719</v>
      </c>
      <c r="B2455" s="10"/>
      <c r="C2455" s="9"/>
      <c r="D2455" s="9">
        <v>30</v>
      </c>
      <c r="E2455" s="10" t="s">
        <v>1558</v>
      </c>
      <c r="F2455" s="9">
        <v>1</v>
      </c>
    </row>
    <row r="2456" spans="1:6" ht="24" thickTop="1" thickBot="1" x14ac:dyDescent="0.3">
      <c r="A2456" s="8" t="s">
        <v>4720</v>
      </c>
      <c r="B2456" s="10" t="s">
        <v>4721</v>
      </c>
      <c r="C2456" s="9" t="s">
        <v>4722</v>
      </c>
      <c r="D2456" s="9">
        <v>298</v>
      </c>
      <c r="E2456" s="10"/>
      <c r="F2456" s="9"/>
    </row>
    <row r="2457" spans="1:6" ht="24" thickTop="1" thickBot="1" x14ac:dyDescent="0.3">
      <c r="A2457" s="8" t="s">
        <v>4723</v>
      </c>
      <c r="B2457" s="10" t="s">
        <v>4724</v>
      </c>
      <c r="C2457" s="9" t="s">
        <v>4725</v>
      </c>
      <c r="D2457" s="9">
        <v>229</v>
      </c>
      <c r="E2457" s="10"/>
      <c r="F2457" s="9"/>
    </row>
    <row r="2458" spans="1:6" ht="24" thickTop="1" thickBot="1" x14ac:dyDescent="0.3">
      <c r="A2458" s="8" t="s">
        <v>4726</v>
      </c>
      <c r="B2458" s="10" t="s">
        <v>4727</v>
      </c>
      <c r="C2458" s="9" t="s">
        <v>4728</v>
      </c>
      <c r="D2458" s="9">
        <v>180</v>
      </c>
      <c r="E2458" s="10"/>
      <c r="F2458" s="9"/>
    </row>
    <row r="2459" spans="1:6" ht="16.5" thickTop="1" thickBot="1" x14ac:dyDescent="0.3">
      <c r="A2459" s="8" t="s">
        <v>4729</v>
      </c>
      <c r="B2459" s="10"/>
      <c r="C2459" s="9"/>
      <c r="D2459" s="9">
        <v>3</v>
      </c>
      <c r="E2459" s="10" t="s">
        <v>3790</v>
      </c>
      <c r="F2459" s="9">
        <v>1</v>
      </c>
    </row>
    <row r="2460" spans="1:6" ht="24" thickTop="1" thickBot="1" x14ac:dyDescent="0.3">
      <c r="A2460" s="8" t="s">
        <v>4730</v>
      </c>
      <c r="B2460" s="10" t="s">
        <v>4731</v>
      </c>
      <c r="C2460" s="9" t="s">
        <v>4732</v>
      </c>
      <c r="D2460" s="9">
        <v>458</v>
      </c>
      <c r="E2460" s="10"/>
      <c r="F2460" s="9"/>
    </row>
    <row r="2461" spans="1:6" ht="16.5" thickTop="1" thickBot="1" x14ac:dyDescent="0.3">
      <c r="A2461" s="8" t="s">
        <v>4733</v>
      </c>
      <c r="B2461" s="10"/>
      <c r="C2461" s="9"/>
      <c r="D2461" s="9"/>
      <c r="E2461" s="10"/>
      <c r="F2461" s="9"/>
    </row>
    <row r="2462" spans="1:6" ht="16.5" thickTop="1" thickBot="1" x14ac:dyDescent="0.3">
      <c r="A2462" s="8" t="s">
        <v>4734</v>
      </c>
      <c r="B2462" s="10"/>
      <c r="C2462" s="9"/>
      <c r="D2462" s="9">
        <v>8</v>
      </c>
      <c r="E2462" s="10" t="s">
        <v>3865</v>
      </c>
      <c r="F2462" s="9">
        <v>4</v>
      </c>
    </row>
    <row r="2463" spans="1:6" ht="16.5" thickTop="1" thickBot="1" x14ac:dyDescent="0.3">
      <c r="A2463" s="8" t="s">
        <v>4735</v>
      </c>
      <c r="B2463" s="10" t="s">
        <v>1726</v>
      </c>
      <c r="C2463" s="9" t="s">
        <v>3508</v>
      </c>
      <c r="D2463" s="9">
        <v>231</v>
      </c>
      <c r="E2463" s="10"/>
      <c r="F2463" s="9"/>
    </row>
    <row r="2464" spans="1:6" ht="16.5" thickTop="1" thickBot="1" x14ac:dyDescent="0.3">
      <c r="A2464" s="8" t="s">
        <v>4736</v>
      </c>
      <c r="B2464" s="10"/>
      <c r="C2464" s="9"/>
      <c r="D2464" s="9">
        <v>173</v>
      </c>
      <c r="E2464" s="10" t="s">
        <v>4737</v>
      </c>
      <c r="F2464" s="9">
        <v>36</v>
      </c>
    </row>
    <row r="2465" spans="1:6" ht="16.5" thickTop="1" thickBot="1" x14ac:dyDescent="0.3">
      <c r="A2465" s="8" t="s">
        <v>4738</v>
      </c>
      <c r="B2465" s="10"/>
      <c r="C2465" s="9"/>
      <c r="D2465" s="9">
        <v>104</v>
      </c>
      <c r="E2465" s="10"/>
      <c r="F2465" s="9"/>
    </row>
    <row r="2466" spans="1:6" ht="16.5" thickTop="1" thickBot="1" x14ac:dyDescent="0.3">
      <c r="A2466" s="8" t="s">
        <v>4739</v>
      </c>
      <c r="B2466" s="10" t="s">
        <v>4740</v>
      </c>
      <c r="C2466" s="9" t="s">
        <v>68</v>
      </c>
      <c r="D2466" s="9">
        <v>524</v>
      </c>
      <c r="E2466" s="10"/>
      <c r="F2466" s="9"/>
    </row>
    <row r="2467" spans="1:6" ht="16.5" thickTop="1" thickBot="1" x14ac:dyDescent="0.3">
      <c r="A2467" s="8" t="s">
        <v>4741</v>
      </c>
      <c r="B2467" s="10"/>
      <c r="C2467" s="9"/>
      <c r="D2467" s="9">
        <v>2</v>
      </c>
      <c r="E2467" s="10"/>
      <c r="F2467" s="9"/>
    </row>
    <row r="2468" spans="1:6" ht="16.5" thickTop="1" thickBot="1" x14ac:dyDescent="0.3">
      <c r="A2468" s="8" t="s">
        <v>4742</v>
      </c>
      <c r="B2468" s="10"/>
      <c r="C2468" s="9"/>
      <c r="D2468" s="9">
        <v>20</v>
      </c>
      <c r="E2468" s="10" t="s">
        <v>4743</v>
      </c>
      <c r="F2468" s="9">
        <v>1</v>
      </c>
    </row>
    <row r="2469" spans="1:6" ht="16.5" thickTop="1" thickBot="1" x14ac:dyDescent="0.3">
      <c r="A2469" s="8" t="s">
        <v>4744</v>
      </c>
      <c r="B2469" s="10"/>
      <c r="C2469" s="9"/>
      <c r="D2469" s="9">
        <v>17</v>
      </c>
      <c r="E2469" s="10"/>
      <c r="F2469" s="9"/>
    </row>
    <row r="2470" spans="1:6" ht="16.5" thickTop="1" thickBot="1" x14ac:dyDescent="0.3">
      <c r="A2470" s="8" t="s">
        <v>4745</v>
      </c>
      <c r="B2470" s="10"/>
      <c r="C2470" s="9"/>
      <c r="D2470" s="9">
        <v>69</v>
      </c>
      <c r="E2470" s="10"/>
      <c r="F2470" s="9"/>
    </row>
    <row r="2471" spans="1:6" ht="16.5" thickTop="1" thickBot="1" x14ac:dyDescent="0.3">
      <c r="A2471" s="8" t="s">
        <v>4746</v>
      </c>
      <c r="B2471" s="10"/>
      <c r="C2471" s="9"/>
      <c r="D2471" s="9">
        <v>9</v>
      </c>
      <c r="E2471" s="10" t="s">
        <v>4747</v>
      </c>
      <c r="F2471" s="9">
        <v>3</v>
      </c>
    </row>
    <row r="2472" spans="1:6" ht="16.5" thickTop="1" thickBot="1" x14ac:dyDescent="0.3">
      <c r="A2472" s="8" t="s">
        <v>4748</v>
      </c>
      <c r="B2472" s="10" t="s">
        <v>65</v>
      </c>
      <c r="C2472" s="9" t="s">
        <v>68</v>
      </c>
      <c r="D2472" s="9">
        <v>24</v>
      </c>
      <c r="E2472" s="10"/>
      <c r="F2472" s="9"/>
    </row>
    <row r="2473" spans="1:6" ht="16.5" thickTop="1" thickBot="1" x14ac:dyDescent="0.3">
      <c r="A2473" s="8" t="s">
        <v>4749</v>
      </c>
      <c r="B2473" s="10" t="s">
        <v>4750</v>
      </c>
      <c r="C2473" s="9" t="s">
        <v>4751</v>
      </c>
      <c r="D2473" s="9">
        <v>524</v>
      </c>
      <c r="E2473" s="10"/>
      <c r="F2473" s="9"/>
    </row>
    <row r="2474" spans="1:6" ht="16.5" thickTop="1" thickBot="1" x14ac:dyDescent="0.3">
      <c r="A2474" s="8" t="s">
        <v>4752</v>
      </c>
      <c r="B2474" s="10"/>
      <c r="C2474" s="9"/>
      <c r="D2474" s="9">
        <v>288</v>
      </c>
      <c r="E2474" s="10"/>
      <c r="F2474" s="9"/>
    </row>
    <row r="2475" spans="1:6" ht="16.5" thickTop="1" thickBot="1" x14ac:dyDescent="0.3">
      <c r="A2475" s="8" t="s">
        <v>4753</v>
      </c>
      <c r="B2475" s="10"/>
      <c r="C2475" s="9"/>
      <c r="D2475" s="9">
        <v>7</v>
      </c>
      <c r="E2475" s="10" t="s">
        <v>1065</v>
      </c>
      <c r="F2475" s="9">
        <v>1</v>
      </c>
    </row>
    <row r="2476" spans="1:6" ht="16.5" thickTop="1" thickBot="1" x14ac:dyDescent="0.3">
      <c r="A2476" s="8" t="s">
        <v>4754</v>
      </c>
      <c r="B2476" s="10"/>
      <c r="C2476" s="9"/>
      <c r="D2476" s="9">
        <v>14</v>
      </c>
      <c r="E2476" s="10"/>
      <c r="F2476" s="9"/>
    </row>
    <row r="2477" spans="1:6" ht="16.5" thickTop="1" thickBot="1" x14ac:dyDescent="0.3">
      <c r="A2477" s="8" t="s">
        <v>4755</v>
      </c>
      <c r="B2477" s="10"/>
      <c r="C2477" s="9"/>
      <c r="D2477" s="9">
        <v>70</v>
      </c>
      <c r="E2477" s="10"/>
      <c r="F2477" s="9"/>
    </row>
    <row r="2478" spans="1:6" ht="16.5" thickTop="1" thickBot="1" x14ac:dyDescent="0.3">
      <c r="A2478" s="8" t="s">
        <v>4756</v>
      </c>
      <c r="B2478" s="10"/>
      <c r="C2478" s="9"/>
      <c r="D2478" s="9">
        <v>622</v>
      </c>
      <c r="E2478" s="10"/>
      <c r="F2478" s="9"/>
    </row>
    <row r="2479" spans="1:6" ht="16.5" thickTop="1" thickBot="1" x14ac:dyDescent="0.3">
      <c r="A2479" s="8" t="s">
        <v>4757</v>
      </c>
      <c r="B2479" s="10"/>
      <c r="C2479" s="9"/>
      <c r="D2479" s="9">
        <v>142</v>
      </c>
      <c r="E2479" s="10"/>
      <c r="F2479" s="9"/>
    </row>
    <row r="2480" spans="1:6" ht="16.5" thickTop="1" thickBot="1" x14ac:dyDescent="0.3">
      <c r="A2480" s="8" t="s">
        <v>4758</v>
      </c>
      <c r="B2480" s="10"/>
      <c r="C2480" s="9"/>
      <c r="D2480" s="9">
        <v>7</v>
      </c>
      <c r="E2480" s="10" t="s">
        <v>4759</v>
      </c>
      <c r="F2480" s="9">
        <v>1</v>
      </c>
    </row>
    <row r="2481" spans="1:6" ht="16.5" thickTop="1" thickBot="1" x14ac:dyDescent="0.3">
      <c r="A2481" s="8" t="s">
        <v>4760</v>
      </c>
      <c r="B2481" s="10"/>
      <c r="C2481" s="9"/>
      <c r="D2481" s="9">
        <v>5</v>
      </c>
      <c r="E2481" s="10" t="s">
        <v>4761</v>
      </c>
      <c r="F2481" s="9">
        <v>1</v>
      </c>
    </row>
    <row r="2482" spans="1:6" ht="16.5" thickTop="1" thickBot="1" x14ac:dyDescent="0.3">
      <c r="A2482" s="8" t="s">
        <v>4762</v>
      </c>
      <c r="B2482" s="10" t="s">
        <v>3411</v>
      </c>
      <c r="C2482" s="9" t="s">
        <v>4763</v>
      </c>
      <c r="D2482" s="9">
        <v>687</v>
      </c>
      <c r="E2482" s="10"/>
      <c r="F2482" s="9"/>
    </row>
    <row r="2483" spans="1:6" ht="16.5" thickTop="1" thickBot="1" x14ac:dyDescent="0.3">
      <c r="A2483" s="8" t="s">
        <v>4764</v>
      </c>
      <c r="B2483" s="10"/>
      <c r="C2483" s="9"/>
      <c r="D2483" s="9">
        <v>8</v>
      </c>
      <c r="E2483" s="10" t="s">
        <v>139</v>
      </c>
      <c r="F2483" s="9">
        <v>1</v>
      </c>
    </row>
    <row r="2484" spans="1:6" ht="16.5" thickTop="1" thickBot="1" x14ac:dyDescent="0.3">
      <c r="A2484" s="8" t="s">
        <v>4765</v>
      </c>
      <c r="B2484" s="10" t="s">
        <v>4766</v>
      </c>
      <c r="C2484" s="9" t="s">
        <v>68</v>
      </c>
      <c r="D2484" s="9">
        <v>66</v>
      </c>
      <c r="E2484" s="10"/>
      <c r="F2484" s="9"/>
    </row>
    <row r="2485" spans="1:6" ht="16.5" thickTop="1" thickBot="1" x14ac:dyDescent="0.3">
      <c r="A2485" s="8" t="s">
        <v>4767</v>
      </c>
      <c r="B2485" s="10"/>
      <c r="C2485" s="9"/>
      <c r="D2485" s="9">
        <v>119</v>
      </c>
      <c r="E2485" s="10"/>
      <c r="F2485" s="9"/>
    </row>
    <row r="2486" spans="1:6" ht="16.5" thickTop="1" thickBot="1" x14ac:dyDescent="0.3">
      <c r="A2486" s="8" t="s">
        <v>4768</v>
      </c>
      <c r="B2486" s="10" t="s">
        <v>4769</v>
      </c>
      <c r="C2486" s="9" t="s">
        <v>4770</v>
      </c>
      <c r="D2486" s="9">
        <v>126</v>
      </c>
      <c r="E2486" s="10"/>
      <c r="F2486" s="9"/>
    </row>
    <row r="2487" spans="1:6" ht="16.5" thickTop="1" thickBot="1" x14ac:dyDescent="0.3">
      <c r="A2487" s="8" t="s">
        <v>4771</v>
      </c>
      <c r="B2487" s="10" t="s">
        <v>1862</v>
      </c>
      <c r="C2487" s="9" t="s">
        <v>2554</v>
      </c>
      <c r="D2487" s="9">
        <v>211</v>
      </c>
      <c r="E2487" s="10"/>
      <c r="F2487" s="9"/>
    </row>
    <row r="2488" spans="1:6" ht="16.5" thickTop="1" thickBot="1" x14ac:dyDescent="0.3">
      <c r="A2488" s="8" t="s">
        <v>4772</v>
      </c>
      <c r="B2488" s="10"/>
      <c r="C2488" s="9"/>
      <c r="D2488" s="9">
        <v>105</v>
      </c>
      <c r="E2488" s="10"/>
      <c r="F2488" s="9"/>
    </row>
    <row r="2489" spans="1:6" ht="16.5" thickTop="1" thickBot="1" x14ac:dyDescent="0.3">
      <c r="A2489" s="8" t="s">
        <v>4773</v>
      </c>
      <c r="B2489" s="10"/>
      <c r="C2489" s="9"/>
      <c r="D2489" s="9">
        <v>108</v>
      </c>
      <c r="E2489" s="10"/>
      <c r="F2489" s="9"/>
    </row>
    <row r="2490" spans="1:6" ht="16.5" thickTop="1" thickBot="1" x14ac:dyDescent="0.3">
      <c r="A2490" s="8" t="s">
        <v>4774</v>
      </c>
      <c r="B2490" s="10"/>
      <c r="C2490" s="9"/>
      <c r="D2490" s="9">
        <v>61</v>
      </c>
      <c r="E2490" s="10"/>
      <c r="F2490" s="9"/>
    </row>
    <row r="2491" spans="1:6" ht="16.5" thickTop="1" thickBot="1" x14ac:dyDescent="0.3">
      <c r="A2491" s="8" t="s">
        <v>4775</v>
      </c>
      <c r="B2491" s="10"/>
      <c r="C2491" s="9"/>
      <c r="D2491" s="9">
        <v>151</v>
      </c>
      <c r="E2491" s="10"/>
      <c r="F2491" s="9"/>
    </row>
    <row r="2492" spans="1:6" ht="16.5" thickTop="1" thickBot="1" x14ac:dyDescent="0.3">
      <c r="A2492" s="8" t="s">
        <v>4776</v>
      </c>
      <c r="B2492" s="10"/>
      <c r="C2492" s="9"/>
      <c r="D2492" s="9">
        <v>107</v>
      </c>
      <c r="E2492" s="10"/>
      <c r="F2492" s="9"/>
    </row>
    <row r="2493" spans="1:6" ht="16.5" thickTop="1" thickBot="1" x14ac:dyDescent="0.3">
      <c r="A2493" s="8" t="s">
        <v>4777</v>
      </c>
      <c r="B2493" s="10"/>
      <c r="C2493" s="9"/>
      <c r="D2493" s="9">
        <v>181</v>
      </c>
      <c r="E2493" s="10"/>
      <c r="F2493" s="9"/>
    </row>
    <row r="2494" spans="1:6" ht="16.5" thickTop="1" thickBot="1" x14ac:dyDescent="0.3">
      <c r="A2494" s="8" t="s">
        <v>4778</v>
      </c>
      <c r="B2494" s="10"/>
      <c r="C2494" s="9"/>
      <c r="D2494" s="9">
        <v>80</v>
      </c>
      <c r="E2494" s="10"/>
      <c r="F2494" s="9"/>
    </row>
    <row r="2495" spans="1:6" ht="16.5" thickTop="1" thickBot="1" x14ac:dyDescent="0.3">
      <c r="A2495" s="8" t="s">
        <v>4779</v>
      </c>
      <c r="B2495" s="10" t="s">
        <v>4780</v>
      </c>
      <c r="C2495" s="9" t="s">
        <v>4781</v>
      </c>
      <c r="D2495" s="9">
        <v>206</v>
      </c>
      <c r="E2495" s="10"/>
      <c r="F2495" s="9"/>
    </row>
    <row r="2496" spans="1:6" ht="16.5" thickTop="1" thickBot="1" x14ac:dyDescent="0.3">
      <c r="A2496" s="8" t="s">
        <v>4782</v>
      </c>
      <c r="B2496" s="10"/>
      <c r="C2496" s="9"/>
      <c r="D2496" s="9">
        <v>207</v>
      </c>
      <c r="E2496" s="10"/>
      <c r="F2496" s="9"/>
    </row>
    <row r="2497" spans="1:6" ht="16.5" thickTop="1" thickBot="1" x14ac:dyDescent="0.3">
      <c r="A2497" s="8" t="s">
        <v>4783</v>
      </c>
      <c r="B2497" s="10"/>
      <c r="C2497" s="9"/>
      <c r="D2497" s="9">
        <v>1</v>
      </c>
      <c r="E2497" s="10"/>
      <c r="F2497" s="9"/>
    </row>
    <row r="2498" spans="1:6" ht="16.5" thickTop="1" thickBot="1" x14ac:dyDescent="0.3">
      <c r="A2498" s="8" t="s">
        <v>4784</v>
      </c>
      <c r="B2498" s="10"/>
      <c r="C2498" s="9"/>
      <c r="D2498" s="9">
        <v>4</v>
      </c>
      <c r="E2498" s="10" t="s">
        <v>4785</v>
      </c>
      <c r="F2498" s="9">
        <v>1</v>
      </c>
    </row>
    <row r="2499" spans="1:6" ht="24" thickTop="1" thickBot="1" x14ac:dyDescent="0.3">
      <c r="A2499" s="8" t="s">
        <v>4786</v>
      </c>
      <c r="B2499" s="10" t="s">
        <v>4787</v>
      </c>
      <c r="C2499" s="9" t="s">
        <v>4788</v>
      </c>
      <c r="D2499" s="9">
        <v>803</v>
      </c>
      <c r="E2499" s="10"/>
      <c r="F2499" s="9"/>
    </row>
    <row r="2500" spans="1:6" ht="16.5" thickTop="1" thickBot="1" x14ac:dyDescent="0.3">
      <c r="A2500" s="8" t="s">
        <v>4789</v>
      </c>
      <c r="B2500" s="10" t="s">
        <v>4790</v>
      </c>
      <c r="C2500" s="9" t="s">
        <v>4791</v>
      </c>
      <c r="D2500" s="9">
        <v>58</v>
      </c>
      <c r="E2500" s="10"/>
      <c r="F2500" s="9"/>
    </row>
    <row r="2501" spans="1:6" ht="24" thickTop="1" thickBot="1" x14ac:dyDescent="0.3">
      <c r="A2501" s="8" t="s">
        <v>4792</v>
      </c>
      <c r="B2501" s="10" t="s">
        <v>4787</v>
      </c>
      <c r="C2501" s="9" t="s">
        <v>4788</v>
      </c>
      <c r="D2501" s="9">
        <v>71</v>
      </c>
      <c r="E2501" s="10"/>
      <c r="F2501" s="9"/>
    </row>
    <row r="2502" spans="1:6" ht="16.5" thickTop="1" thickBot="1" x14ac:dyDescent="0.3">
      <c r="A2502" s="8" t="s">
        <v>4793</v>
      </c>
      <c r="B2502" s="10" t="s">
        <v>2509</v>
      </c>
      <c r="C2502" s="9" t="s">
        <v>2510</v>
      </c>
      <c r="D2502" s="9">
        <v>283</v>
      </c>
      <c r="E2502" s="10"/>
      <c r="F2502" s="9"/>
    </row>
    <row r="2503" spans="1:6" ht="16.5" thickTop="1" thickBot="1" x14ac:dyDescent="0.3">
      <c r="A2503" s="8" t="s">
        <v>4794</v>
      </c>
      <c r="B2503" s="10"/>
      <c r="C2503" s="9"/>
      <c r="D2503" s="9">
        <v>213</v>
      </c>
      <c r="E2503" s="10"/>
      <c r="F2503" s="9"/>
    </row>
    <row r="2504" spans="1:6" ht="16.5" thickTop="1" thickBot="1" x14ac:dyDescent="0.3">
      <c r="A2504" s="8" t="s">
        <v>4795</v>
      </c>
      <c r="B2504" s="10"/>
      <c r="C2504" s="9"/>
      <c r="D2504" s="9">
        <v>4</v>
      </c>
      <c r="E2504" s="10" t="s">
        <v>4796</v>
      </c>
      <c r="F2504" s="9">
        <v>1</v>
      </c>
    </row>
    <row r="2505" spans="1:6" ht="16.5" thickTop="1" thickBot="1" x14ac:dyDescent="0.3">
      <c r="A2505" s="8" t="s">
        <v>4797</v>
      </c>
      <c r="B2505" s="10" t="s">
        <v>4798</v>
      </c>
      <c r="C2505" s="9" t="s">
        <v>4799</v>
      </c>
      <c r="D2505" s="9">
        <v>18</v>
      </c>
      <c r="E2505" s="10"/>
      <c r="F2505" s="9"/>
    </row>
    <row r="2506" spans="1:6" ht="16.5" thickTop="1" thickBot="1" x14ac:dyDescent="0.3">
      <c r="A2506" s="8" t="s">
        <v>4800</v>
      </c>
      <c r="B2506" s="10"/>
      <c r="C2506" s="9"/>
      <c r="D2506" s="9">
        <v>2</v>
      </c>
      <c r="E2506" s="10"/>
      <c r="F2506" s="9"/>
    </row>
    <row r="2507" spans="1:6" ht="16.5" thickTop="1" thickBot="1" x14ac:dyDescent="0.3">
      <c r="A2507" s="8" t="s">
        <v>4801</v>
      </c>
      <c r="B2507" s="10" t="s">
        <v>4802</v>
      </c>
      <c r="C2507" s="9" t="s">
        <v>4803</v>
      </c>
      <c r="D2507" s="9">
        <v>680</v>
      </c>
      <c r="E2507" s="10"/>
      <c r="F2507" s="9"/>
    </row>
    <row r="2508" spans="1:6" ht="16.5" thickTop="1" thickBot="1" x14ac:dyDescent="0.3">
      <c r="A2508" s="8" t="s">
        <v>4804</v>
      </c>
      <c r="B2508" s="10"/>
      <c r="C2508" s="9"/>
      <c r="D2508" s="9"/>
      <c r="E2508" s="10"/>
      <c r="F2508" s="9"/>
    </row>
    <row r="2509" spans="1:6" ht="16.5" thickTop="1" thickBot="1" x14ac:dyDescent="0.3">
      <c r="A2509" s="8" t="s">
        <v>4805</v>
      </c>
      <c r="B2509" s="10"/>
      <c r="C2509" s="9"/>
      <c r="D2509" s="9"/>
      <c r="E2509" s="10"/>
      <c r="F2509" s="9"/>
    </row>
    <row r="2510" spans="1:6" ht="16.5" thickTop="1" thickBot="1" x14ac:dyDescent="0.3">
      <c r="A2510" s="8" t="s">
        <v>4806</v>
      </c>
      <c r="B2510" s="10"/>
      <c r="C2510" s="9"/>
      <c r="D2510" s="9">
        <v>14</v>
      </c>
      <c r="E2510" s="10" t="s">
        <v>3117</v>
      </c>
      <c r="F2510" s="9">
        <v>1</v>
      </c>
    </row>
    <row r="2511" spans="1:6" ht="16.5" thickTop="1" thickBot="1" x14ac:dyDescent="0.3">
      <c r="A2511" s="8" t="s">
        <v>4807</v>
      </c>
      <c r="B2511" s="10"/>
      <c r="C2511" s="9"/>
      <c r="D2511" s="9">
        <v>11</v>
      </c>
      <c r="E2511" s="10"/>
      <c r="F2511" s="9"/>
    </row>
    <row r="2512" spans="1:6" ht="16.5" thickTop="1" thickBot="1" x14ac:dyDescent="0.3">
      <c r="A2512" s="8" t="s">
        <v>4808</v>
      </c>
      <c r="B2512" s="10" t="s">
        <v>2465</v>
      </c>
      <c r="C2512" s="9" t="s">
        <v>3165</v>
      </c>
      <c r="D2512" s="9">
        <v>76</v>
      </c>
      <c r="E2512" s="10"/>
      <c r="F2512" s="9"/>
    </row>
    <row r="2513" spans="1:6" ht="24" thickTop="1" thickBot="1" x14ac:dyDescent="0.3">
      <c r="A2513" s="8" t="s">
        <v>4809</v>
      </c>
      <c r="B2513" s="10" t="s">
        <v>4810</v>
      </c>
      <c r="C2513" s="9" t="s">
        <v>4811</v>
      </c>
      <c r="D2513" s="9">
        <v>661</v>
      </c>
      <c r="E2513" s="10"/>
      <c r="F2513" s="9"/>
    </row>
    <row r="2514" spans="1:6" ht="16.5" thickTop="1" thickBot="1" x14ac:dyDescent="0.3">
      <c r="A2514" s="8" t="s">
        <v>4812</v>
      </c>
      <c r="B2514" s="10"/>
      <c r="C2514" s="9"/>
      <c r="D2514" s="9">
        <v>255</v>
      </c>
      <c r="E2514" s="10"/>
      <c r="F2514" s="9"/>
    </row>
    <row r="2515" spans="1:6" ht="16.5" thickTop="1" thickBot="1" x14ac:dyDescent="0.3">
      <c r="A2515" s="8" t="s">
        <v>4813</v>
      </c>
      <c r="B2515" s="10" t="s">
        <v>1097</v>
      </c>
      <c r="C2515" s="9" t="s">
        <v>1098</v>
      </c>
      <c r="D2515" s="9">
        <v>237</v>
      </c>
      <c r="E2515" s="10"/>
      <c r="F2515" s="9"/>
    </row>
    <row r="2516" spans="1:6" ht="16.5" thickTop="1" thickBot="1" x14ac:dyDescent="0.3">
      <c r="A2516" s="8" t="s">
        <v>4814</v>
      </c>
      <c r="B2516" s="10" t="s">
        <v>4747</v>
      </c>
      <c r="C2516" s="9" t="s">
        <v>4815</v>
      </c>
      <c r="D2516" s="9">
        <v>264</v>
      </c>
      <c r="E2516" s="10"/>
      <c r="F2516" s="9"/>
    </row>
    <row r="2517" spans="1:6" ht="16.5" thickTop="1" thickBot="1" x14ac:dyDescent="0.3">
      <c r="A2517" s="8" t="s">
        <v>4816</v>
      </c>
      <c r="B2517" s="10" t="s">
        <v>4817</v>
      </c>
      <c r="C2517" s="9" t="s">
        <v>4818</v>
      </c>
      <c r="D2517" s="9">
        <v>10</v>
      </c>
      <c r="E2517" s="10"/>
      <c r="F2517" s="9"/>
    </row>
    <row r="2518" spans="1:6" ht="16.5" thickTop="1" thickBot="1" x14ac:dyDescent="0.3">
      <c r="A2518" s="8" t="s">
        <v>4819</v>
      </c>
      <c r="B2518" s="10" t="s">
        <v>4820</v>
      </c>
      <c r="C2518" s="9" t="s">
        <v>4821</v>
      </c>
      <c r="D2518" s="9">
        <v>88</v>
      </c>
      <c r="E2518" s="10"/>
      <c r="F2518" s="9"/>
    </row>
    <row r="2519" spans="1:6" ht="16.5" thickTop="1" thickBot="1" x14ac:dyDescent="0.3">
      <c r="A2519" s="8" t="s">
        <v>4822</v>
      </c>
      <c r="B2519" s="10" t="s">
        <v>4823</v>
      </c>
      <c r="C2519" s="9" t="s">
        <v>4824</v>
      </c>
      <c r="D2519" s="9">
        <v>757</v>
      </c>
      <c r="E2519" s="10"/>
      <c r="F2519" s="9"/>
    </row>
    <row r="2520" spans="1:6" ht="16.5" thickTop="1" thickBot="1" x14ac:dyDescent="0.3">
      <c r="A2520" s="8" t="s">
        <v>4825</v>
      </c>
      <c r="B2520" s="10" t="s">
        <v>1084</v>
      </c>
      <c r="C2520" s="9" t="s">
        <v>4826</v>
      </c>
      <c r="D2520" s="9">
        <v>119</v>
      </c>
      <c r="E2520" s="10"/>
      <c r="F2520" s="9"/>
    </row>
    <row r="2521" spans="1:6" ht="16.5" thickTop="1" thickBot="1" x14ac:dyDescent="0.3">
      <c r="A2521" s="8" t="s">
        <v>4827</v>
      </c>
      <c r="B2521" s="10" t="s">
        <v>4820</v>
      </c>
      <c r="C2521" s="9" t="s">
        <v>4821</v>
      </c>
      <c r="D2521" s="9">
        <v>150</v>
      </c>
      <c r="E2521" s="10"/>
      <c r="F2521" s="9"/>
    </row>
    <row r="2522" spans="1:6" ht="16.5" thickTop="1" thickBot="1" x14ac:dyDescent="0.3">
      <c r="A2522" s="8" t="s">
        <v>4828</v>
      </c>
      <c r="B2522" s="10"/>
      <c r="C2522" s="9"/>
      <c r="D2522" s="9">
        <v>33</v>
      </c>
      <c r="E2522" s="10"/>
      <c r="F2522" s="9"/>
    </row>
    <row r="2523" spans="1:6" ht="16.5" thickTop="1" thickBot="1" x14ac:dyDescent="0.3">
      <c r="A2523" s="8" t="s">
        <v>4829</v>
      </c>
      <c r="B2523" s="10"/>
      <c r="C2523" s="9"/>
      <c r="D2523" s="9">
        <v>283</v>
      </c>
      <c r="E2523" s="10"/>
      <c r="F2523" s="9"/>
    </row>
    <row r="2524" spans="1:6" ht="16.5" thickTop="1" thickBot="1" x14ac:dyDescent="0.3">
      <c r="A2524" s="8" t="s">
        <v>4830</v>
      </c>
      <c r="B2524" s="10" t="s">
        <v>1097</v>
      </c>
      <c r="C2524" s="9" t="s">
        <v>1098</v>
      </c>
      <c r="D2524" s="9">
        <v>316</v>
      </c>
      <c r="E2524" s="10"/>
      <c r="F2524" s="9"/>
    </row>
    <row r="2525" spans="1:6" ht="16.5" thickTop="1" thickBot="1" x14ac:dyDescent="0.3">
      <c r="A2525" s="8" t="s">
        <v>4831</v>
      </c>
      <c r="B2525" s="10"/>
      <c r="C2525" s="9"/>
      <c r="D2525" s="9">
        <v>30</v>
      </c>
      <c r="E2525" s="10" t="s">
        <v>4832</v>
      </c>
      <c r="F2525" s="9">
        <v>1</v>
      </c>
    </row>
    <row r="2526" spans="1:6" ht="16.5" thickTop="1" thickBot="1" x14ac:dyDescent="0.3">
      <c r="A2526" s="8" t="s">
        <v>4833</v>
      </c>
      <c r="B2526" s="10"/>
      <c r="C2526" s="9"/>
      <c r="D2526" s="9">
        <v>869</v>
      </c>
      <c r="E2526" s="10"/>
      <c r="F2526" s="9"/>
    </row>
    <row r="2527" spans="1:6" ht="16.5" thickTop="1" thickBot="1" x14ac:dyDescent="0.3">
      <c r="A2527" s="8" t="s">
        <v>4834</v>
      </c>
      <c r="B2527" s="10"/>
      <c r="C2527" s="9"/>
      <c r="D2527" s="9">
        <v>79</v>
      </c>
      <c r="E2527" s="10"/>
      <c r="F2527" s="9"/>
    </row>
    <row r="2528" spans="1:6" ht="16.5" thickTop="1" thickBot="1" x14ac:dyDescent="0.3">
      <c r="A2528" s="8" t="s">
        <v>4835</v>
      </c>
      <c r="B2528" s="10"/>
      <c r="C2528" s="9"/>
      <c r="D2528" s="9">
        <v>291</v>
      </c>
      <c r="E2528" s="10"/>
      <c r="F2528" s="9"/>
    </row>
    <row r="2529" spans="1:6" ht="16.5" thickTop="1" thickBot="1" x14ac:dyDescent="0.3">
      <c r="A2529" s="8" t="s">
        <v>4836</v>
      </c>
      <c r="B2529" s="10"/>
      <c r="C2529" s="9"/>
      <c r="D2529" s="9">
        <v>252</v>
      </c>
      <c r="E2529" s="10"/>
      <c r="F2529" s="9"/>
    </row>
    <row r="2530" spans="1:6" ht="16.5" thickTop="1" thickBot="1" x14ac:dyDescent="0.3">
      <c r="A2530" s="8" t="s">
        <v>4837</v>
      </c>
      <c r="B2530" s="10"/>
      <c r="C2530" s="9"/>
      <c r="D2530" s="9">
        <v>125</v>
      </c>
      <c r="E2530" s="10"/>
      <c r="F2530" s="9"/>
    </row>
    <row r="2531" spans="1:6" ht="16.5" thickTop="1" thickBot="1" x14ac:dyDescent="0.3">
      <c r="A2531" s="8" t="s">
        <v>4838</v>
      </c>
      <c r="B2531" s="10"/>
      <c r="C2531" s="9"/>
      <c r="D2531" s="9">
        <v>29</v>
      </c>
      <c r="E2531" s="10"/>
      <c r="F2531" s="9"/>
    </row>
    <row r="2532" spans="1:6" ht="16.5" thickTop="1" thickBot="1" x14ac:dyDescent="0.3">
      <c r="A2532" s="8" t="s">
        <v>4839</v>
      </c>
      <c r="B2532" s="10"/>
      <c r="C2532" s="9"/>
      <c r="D2532" s="9">
        <v>86</v>
      </c>
      <c r="E2532" s="10"/>
      <c r="F2532" s="9"/>
    </row>
    <row r="2533" spans="1:6" ht="16.5" thickTop="1" thickBot="1" x14ac:dyDescent="0.3">
      <c r="A2533" s="8" t="s">
        <v>4840</v>
      </c>
      <c r="B2533" s="10"/>
      <c r="C2533" s="9"/>
      <c r="D2533" s="9">
        <v>134</v>
      </c>
      <c r="E2533" s="10"/>
      <c r="F2533" s="9"/>
    </row>
    <row r="2534" spans="1:6" ht="16.5" thickTop="1" thickBot="1" x14ac:dyDescent="0.3">
      <c r="A2534" s="8" t="s">
        <v>4841</v>
      </c>
      <c r="B2534" s="10"/>
      <c r="C2534" s="9"/>
      <c r="D2534" s="9">
        <v>123</v>
      </c>
      <c r="E2534" s="10"/>
      <c r="F2534" s="9"/>
    </row>
    <row r="2535" spans="1:6" ht="16.5" thickTop="1" thickBot="1" x14ac:dyDescent="0.3">
      <c r="A2535" s="8" t="s">
        <v>4842</v>
      </c>
      <c r="B2535" s="10"/>
      <c r="C2535" s="9"/>
      <c r="D2535" s="9">
        <v>69</v>
      </c>
      <c r="E2535" s="10"/>
      <c r="F2535" s="9"/>
    </row>
    <row r="2536" spans="1:6" ht="16.5" thickTop="1" thickBot="1" x14ac:dyDescent="0.3">
      <c r="A2536" s="8" t="s">
        <v>4843</v>
      </c>
      <c r="B2536" s="10"/>
      <c r="C2536" s="9"/>
      <c r="D2536" s="9">
        <v>103</v>
      </c>
      <c r="E2536" s="10"/>
      <c r="F2536" s="9"/>
    </row>
    <row r="2537" spans="1:6" ht="16.5" thickTop="1" thickBot="1" x14ac:dyDescent="0.3">
      <c r="A2537" s="8" t="s">
        <v>4844</v>
      </c>
      <c r="B2537" s="10"/>
      <c r="C2537" s="9"/>
      <c r="D2537" s="9">
        <v>318</v>
      </c>
      <c r="E2537" s="10"/>
      <c r="F2537" s="9"/>
    </row>
    <row r="2538" spans="1:6" ht="16.5" thickTop="1" thickBot="1" x14ac:dyDescent="0.3">
      <c r="A2538" s="8" t="s">
        <v>4845</v>
      </c>
      <c r="B2538" s="10" t="s">
        <v>4846</v>
      </c>
      <c r="C2538" s="9" t="s">
        <v>68</v>
      </c>
      <c r="D2538" s="9">
        <v>108</v>
      </c>
      <c r="E2538" s="10"/>
      <c r="F2538" s="9"/>
    </row>
    <row r="2539" spans="1:6" ht="16.5" thickTop="1" thickBot="1" x14ac:dyDescent="0.3">
      <c r="A2539" s="8" t="s">
        <v>4847</v>
      </c>
      <c r="B2539" s="10"/>
      <c r="C2539" s="9"/>
      <c r="D2539" s="9">
        <v>360</v>
      </c>
      <c r="E2539" s="10"/>
      <c r="F2539" s="9"/>
    </row>
    <row r="2540" spans="1:6" ht="16.5" thickTop="1" thickBot="1" x14ac:dyDescent="0.3">
      <c r="A2540" s="8" t="s">
        <v>4848</v>
      </c>
      <c r="B2540" s="10"/>
      <c r="C2540" s="9"/>
      <c r="D2540" s="9">
        <v>299</v>
      </c>
      <c r="E2540" s="10"/>
      <c r="F2540" s="9"/>
    </row>
    <row r="2541" spans="1:6" ht="16.5" thickTop="1" thickBot="1" x14ac:dyDescent="0.3">
      <c r="A2541" s="8" t="s">
        <v>4849</v>
      </c>
      <c r="B2541" s="10"/>
      <c r="C2541" s="9"/>
      <c r="D2541" s="9">
        <v>9</v>
      </c>
      <c r="E2541" s="10" t="s">
        <v>4850</v>
      </c>
      <c r="F2541" s="9">
        <v>1</v>
      </c>
    </row>
    <row r="2542" spans="1:6" ht="16.5" thickTop="1" thickBot="1" x14ac:dyDescent="0.3">
      <c r="A2542" s="8" t="s">
        <v>4851</v>
      </c>
      <c r="B2542" s="10" t="s">
        <v>2102</v>
      </c>
      <c r="C2542" s="9" t="s">
        <v>2103</v>
      </c>
      <c r="D2542" s="9">
        <v>650</v>
      </c>
      <c r="E2542" s="10"/>
      <c r="F2542" s="9"/>
    </row>
    <row r="2543" spans="1:6" ht="16.5" thickTop="1" thickBot="1" x14ac:dyDescent="0.3">
      <c r="A2543" s="8" t="s">
        <v>4852</v>
      </c>
      <c r="B2543" s="10"/>
      <c r="C2543" s="9"/>
      <c r="D2543" s="9">
        <v>84</v>
      </c>
      <c r="E2543" s="10"/>
      <c r="F2543" s="9"/>
    </row>
    <row r="2544" spans="1:6" ht="16.5" thickTop="1" thickBot="1" x14ac:dyDescent="0.3">
      <c r="A2544" s="8" t="s">
        <v>4853</v>
      </c>
      <c r="B2544" s="10"/>
      <c r="C2544" s="9"/>
      <c r="D2544" s="9">
        <v>32</v>
      </c>
      <c r="E2544" s="10"/>
      <c r="F2544" s="9"/>
    </row>
    <row r="2545" spans="1:6" ht="16.5" thickTop="1" thickBot="1" x14ac:dyDescent="0.3">
      <c r="A2545" s="8" t="s">
        <v>4854</v>
      </c>
      <c r="B2545" s="10"/>
      <c r="C2545" s="9"/>
      <c r="D2545" s="9">
        <v>15</v>
      </c>
      <c r="E2545" s="10" t="s">
        <v>1091</v>
      </c>
      <c r="F2545" s="9">
        <v>1</v>
      </c>
    </row>
    <row r="2546" spans="1:6" ht="16.5" thickTop="1" thickBot="1" x14ac:dyDescent="0.3">
      <c r="A2546" s="8" t="s">
        <v>4855</v>
      </c>
      <c r="B2546" s="10" t="s">
        <v>4856</v>
      </c>
      <c r="C2546" s="9" t="s">
        <v>4857</v>
      </c>
      <c r="D2546" s="9">
        <v>105</v>
      </c>
      <c r="E2546" s="10"/>
      <c r="F2546" s="9"/>
    </row>
    <row r="2547" spans="1:6" ht="16.5" thickTop="1" thickBot="1" x14ac:dyDescent="0.3">
      <c r="A2547" s="8" t="s">
        <v>4858</v>
      </c>
      <c r="B2547" s="10" t="s">
        <v>4859</v>
      </c>
      <c r="C2547" s="9" t="s">
        <v>4860</v>
      </c>
      <c r="D2547" s="9">
        <v>73</v>
      </c>
      <c r="E2547" s="10"/>
      <c r="F2547" s="9"/>
    </row>
    <row r="2548" spans="1:6" ht="16.5" thickTop="1" thickBot="1" x14ac:dyDescent="0.3">
      <c r="A2548" s="8" t="s">
        <v>4861</v>
      </c>
      <c r="B2548" s="10"/>
      <c r="C2548" s="9"/>
      <c r="D2548" s="9">
        <v>86</v>
      </c>
      <c r="E2548" s="10"/>
      <c r="F2548" s="9"/>
    </row>
    <row r="2549" spans="1:6" ht="16.5" thickTop="1" thickBot="1" x14ac:dyDescent="0.3">
      <c r="A2549" s="8" t="s">
        <v>4862</v>
      </c>
      <c r="B2549" s="10"/>
      <c r="C2549" s="9"/>
      <c r="D2549" s="9">
        <v>10</v>
      </c>
      <c r="E2549" s="10" t="s">
        <v>49</v>
      </c>
      <c r="F2549" s="9">
        <v>1</v>
      </c>
    </row>
    <row r="2550" spans="1:6" ht="16.5" thickTop="1" thickBot="1" x14ac:dyDescent="0.3">
      <c r="A2550" s="8" t="s">
        <v>4863</v>
      </c>
      <c r="B2550" s="10"/>
      <c r="C2550" s="9"/>
      <c r="D2550" s="9">
        <v>12</v>
      </c>
      <c r="E2550" s="10" t="s">
        <v>4864</v>
      </c>
      <c r="F2550" s="9">
        <v>1</v>
      </c>
    </row>
    <row r="2551" spans="1:6" ht="16.5" thickTop="1" thickBot="1" x14ac:dyDescent="0.3">
      <c r="A2551" s="8" t="s">
        <v>4865</v>
      </c>
      <c r="B2551" s="10" t="s">
        <v>4866</v>
      </c>
      <c r="C2551" s="9" t="s">
        <v>4867</v>
      </c>
      <c r="D2551" s="9">
        <v>168</v>
      </c>
      <c r="E2551" s="10"/>
      <c r="F2551" s="9"/>
    </row>
    <row r="2552" spans="1:6" ht="16.5" thickTop="1" thickBot="1" x14ac:dyDescent="0.3">
      <c r="A2552" s="8" t="s">
        <v>4868</v>
      </c>
      <c r="B2552" s="10"/>
      <c r="C2552" s="9"/>
      <c r="D2552" s="9">
        <v>38</v>
      </c>
      <c r="E2552" s="10"/>
      <c r="F2552" s="9"/>
    </row>
    <row r="2553" spans="1:6" ht="16.5" thickTop="1" thickBot="1" x14ac:dyDescent="0.3">
      <c r="A2553" s="8" t="s">
        <v>4869</v>
      </c>
      <c r="B2553" s="10"/>
      <c r="C2553" s="9"/>
      <c r="D2553" s="9">
        <v>10</v>
      </c>
      <c r="E2553" s="10" t="s">
        <v>382</v>
      </c>
      <c r="F2553" s="9">
        <v>3</v>
      </c>
    </row>
    <row r="2554" spans="1:6" ht="16.5" thickTop="1" thickBot="1" x14ac:dyDescent="0.3">
      <c r="A2554" s="8" t="s">
        <v>4870</v>
      </c>
      <c r="B2554" s="10"/>
      <c r="C2554" s="9"/>
      <c r="D2554" s="9"/>
      <c r="E2554" s="10"/>
      <c r="F2554" s="9"/>
    </row>
    <row r="2555" spans="1:6" ht="16.5" thickTop="1" thickBot="1" x14ac:dyDescent="0.3">
      <c r="A2555" s="8" t="s">
        <v>4871</v>
      </c>
      <c r="B2555" s="10"/>
      <c r="C2555" s="9"/>
      <c r="D2555" s="9">
        <v>5</v>
      </c>
      <c r="E2555" s="10" t="s">
        <v>842</v>
      </c>
      <c r="F2555" s="9">
        <v>1</v>
      </c>
    </row>
    <row r="2556" spans="1:6" ht="16.5" thickTop="1" thickBot="1" x14ac:dyDescent="0.3">
      <c r="A2556" s="8" t="s">
        <v>4872</v>
      </c>
      <c r="B2556" s="10"/>
      <c r="C2556" s="9"/>
      <c r="D2556" s="9">
        <v>167</v>
      </c>
      <c r="E2556" s="10"/>
      <c r="F2556" s="9"/>
    </row>
    <row r="2557" spans="1:6" ht="16.5" thickTop="1" thickBot="1" x14ac:dyDescent="0.3">
      <c r="A2557" s="8" t="s">
        <v>4873</v>
      </c>
      <c r="B2557" s="10"/>
      <c r="C2557" s="9"/>
      <c r="D2557" s="9">
        <v>3</v>
      </c>
      <c r="E2557" s="10" t="s">
        <v>4874</v>
      </c>
      <c r="F2557" s="9">
        <v>1</v>
      </c>
    </row>
    <row r="2558" spans="1:6" ht="16.5" thickTop="1" thickBot="1" x14ac:dyDescent="0.3">
      <c r="A2558" s="8" t="s">
        <v>4875</v>
      </c>
      <c r="B2558" s="10" t="s">
        <v>4876</v>
      </c>
      <c r="C2558" s="9" t="s">
        <v>4877</v>
      </c>
      <c r="D2558" s="9">
        <v>634</v>
      </c>
      <c r="E2558" s="10"/>
      <c r="F2558" s="9"/>
    </row>
    <row r="2559" spans="1:6" ht="16.5" thickTop="1" thickBot="1" x14ac:dyDescent="0.3">
      <c r="A2559" s="8" t="s">
        <v>4878</v>
      </c>
      <c r="B2559" s="10" t="s">
        <v>4879</v>
      </c>
      <c r="C2559" s="9" t="s">
        <v>4880</v>
      </c>
      <c r="D2559" s="9">
        <v>177</v>
      </c>
      <c r="E2559" s="10"/>
      <c r="F2559" s="9"/>
    </row>
    <row r="2560" spans="1:6" ht="16.5" thickTop="1" thickBot="1" x14ac:dyDescent="0.3">
      <c r="A2560" s="8" t="s">
        <v>4881</v>
      </c>
      <c r="B2560" s="10"/>
      <c r="C2560" s="9"/>
      <c r="D2560" s="9">
        <v>1</v>
      </c>
      <c r="E2560" s="10" t="s">
        <v>4882</v>
      </c>
      <c r="F2560" s="9">
        <v>1</v>
      </c>
    </row>
    <row r="2561" spans="1:6" ht="16.5" thickTop="1" thickBot="1" x14ac:dyDescent="0.3">
      <c r="A2561" s="8" t="s">
        <v>4883</v>
      </c>
      <c r="B2561" s="10"/>
      <c r="C2561" s="9"/>
      <c r="D2561" s="9">
        <v>1</v>
      </c>
      <c r="E2561" s="10" t="s">
        <v>4884</v>
      </c>
      <c r="F2561" s="9">
        <v>1</v>
      </c>
    </row>
    <row r="2562" spans="1:6" ht="16.5" thickTop="1" thickBot="1" x14ac:dyDescent="0.3">
      <c r="A2562" s="8" t="s">
        <v>4885</v>
      </c>
      <c r="B2562" s="10" t="s">
        <v>4519</v>
      </c>
      <c r="C2562" s="9" t="s">
        <v>4520</v>
      </c>
      <c r="D2562" s="9">
        <v>117</v>
      </c>
      <c r="E2562" s="10"/>
      <c r="F2562" s="9"/>
    </row>
    <row r="2563" spans="1:6" ht="16.5" thickTop="1" thickBot="1" x14ac:dyDescent="0.3">
      <c r="A2563" s="8" t="s">
        <v>4886</v>
      </c>
      <c r="B2563" s="10"/>
      <c r="C2563" s="9"/>
      <c r="D2563" s="9">
        <v>62</v>
      </c>
      <c r="E2563" s="10"/>
      <c r="F2563" s="9"/>
    </row>
    <row r="2564" spans="1:6" ht="16.5" thickTop="1" thickBot="1" x14ac:dyDescent="0.3">
      <c r="A2564" s="8" t="s">
        <v>4887</v>
      </c>
      <c r="B2564" s="10"/>
      <c r="C2564" s="9"/>
      <c r="D2564" s="9">
        <v>4</v>
      </c>
      <c r="E2564" s="10" t="s">
        <v>4888</v>
      </c>
      <c r="F2564" s="9">
        <v>1</v>
      </c>
    </row>
    <row r="2565" spans="1:6" ht="16.5" thickTop="1" thickBot="1" x14ac:dyDescent="0.3">
      <c r="A2565" s="8" t="s">
        <v>4889</v>
      </c>
      <c r="B2565" s="10"/>
      <c r="C2565" s="9"/>
      <c r="D2565" s="9">
        <v>31</v>
      </c>
      <c r="E2565" s="10"/>
      <c r="F2565" s="9"/>
    </row>
    <row r="2566" spans="1:6" ht="16.5" thickTop="1" thickBot="1" x14ac:dyDescent="0.3">
      <c r="A2566" s="8" t="s">
        <v>4890</v>
      </c>
      <c r="B2566" s="10" t="s">
        <v>1413</v>
      </c>
      <c r="C2566" s="9" t="s">
        <v>4891</v>
      </c>
      <c r="D2566" s="9">
        <v>136</v>
      </c>
      <c r="E2566" s="10"/>
      <c r="F2566" s="9"/>
    </row>
    <row r="2567" spans="1:6" ht="16.5" thickTop="1" thickBot="1" x14ac:dyDescent="0.3">
      <c r="A2567" s="8" t="s">
        <v>4892</v>
      </c>
      <c r="B2567" s="10"/>
      <c r="C2567" s="9"/>
      <c r="D2567" s="9"/>
      <c r="E2567" s="10"/>
      <c r="F2567" s="9"/>
    </row>
    <row r="2568" spans="1:6" ht="16.5" thickTop="1" thickBot="1" x14ac:dyDescent="0.3">
      <c r="A2568" s="8" t="s">
        <v>4893</v>
      </c>
      <c r="B2568" s="10"/>
      <c r="C2568" s="9"/>
      <c r="D2568" s="9">
        <v>26</v>
      </c>
      <c r="E2568" s="10" t="s">
        <v>126</v>
      </c>
      <c r="F2568" s="9">
        <v>2</v>
      </c>
    </row>
    <row r="2569" spans="1:6" ht="16.5" thickTop="1" thickBot="1" x14ac:dyDescent="0.3">
      <c r="A2569" s="8" t="s">
        <v>4894</v>
      </c>
      <c r="B2569" s="10"/>
      <c r="C2569" s="9"/>
      <c r="D2569" s="9">
        <v>4</v>
      </c>
      <c r="E2569" s="10"/>
      <c r="F2569" s="9"/>
    </row>
    <row r="2570" spans="1:6" ht="16.5" thickTop="1" thickBot="1" x14ac:dyDescent="0.3">
      <c r="A2570" s="8" t="s">
        <v>4895</v>
      </c>
      <c r="B2570" s="10"/>
      <c r="C2570" s="9"/>
      <c r="D2570" s="9">
        <v>3</v>
      </c>
      <c r="E2570" s="10" t="s">
        <v>4896</v>
      </c>
      <c r="F2570" s="9">
        <v>1</v>
      </c>
    </row>
    <row r="2571" spans="1:6" ht="16.5" thickTop="1" thickBot="1" x14ac:dyDescent="0.3">
      <c r="A2571" s="8" t="s">
        <v>4897</v>
      </c>
      <c r="B2571" s="10" t="s">
        <v>4898</v>
      </c>
      <c r="C2571" s="9" t="s">
        <v>4899</v>
      </c>
      <c r="D2571" s="9">
        <v>82</v>
      </c>
      <c r="E2571" s="10"/>
      <c r="F2571" s="9"/>
    </row>
    <row r="2572" spans="1:6" ht="16.5" thickTop="1" thickBot="1" x14ac:dyDescent="0.3">
      <c r="A2572" s="8" t="s">
        <v>4900</v>
      </c>
      <c r="B2572" s="10" t="s">
        <v>3261</v>
      </c>
      <c r="C2572" s="9" t="s">
        <v>4901</v>
      </c>
      <c r="D2572" s="9">
        <v>244</v>
      </c>
      <c r="E2572" s="10"/>
      <c r="F2572" s="9"/>
    </row>
    <row r="2573" spans="1:6" ht="16.5" thickTop="1" thickBot="1" x14ac:dyDescent="0.3">
      <c r="A2573" s="8" t="s">
        <v>4902</v>
      </c>
      <c r="B2573" s="10"/>
      <c r="C2573" s="9"/>
      <c r="D2573" s="9">
        <v>17</v>
      </c>
      <c r="E2573" s="10" t="s">
        <v>4903</v>
      </c>
      <c r="F2573" s="9">
        <v>1</v>
      </c>
    </row>
    <row r="2574" spans="1:6" ht="16.5" thickTop="1" thickBot="1" x14ac:dyDescent="0.3">
      <c r="A2574" s="8" t="s">
        <v>4904</v>
      </c>
      <c r="B2574" s="10"/>
      <c r="C2574" s="9"/>
      <c r="D2574" s="9">
        <v>8</v>
      </c>
      <c r="E2574" s="10" t="s">
        <v>4905</v>
      </c>
      <c r="F2574" s="9">
        <v>1</v>
      </c>
    </row>
    <row r="2575" spans="1:6" ht="16.5" thickTop="1" thickBot="1" x14ac:dyDescent="0.3">
      <c r="A2575" s="8" t="s">
        <v>4906</v>
      </c>
      <c r="B2575" s="10" t="s">
        <v>4907</v>
      </c>
      <c r="C2575" s="9" t="s">
        <v>68</v>
      </c>
      <c r="D2575" s="9">
        <v>12</v>
      </c>
      <c r="E2575" s="10"/>
      <c r="F2575" s="9"/>
    </row>
    <row r="2576" spans="1:6" ht="16.5" thickTop="1" thickBot="1" x14ac:dyDescent="0.3">
      <c r="A2576" s="8" t="s">
        <v>4908</v>
      </c>
      <c r="B2576" s="10"/>
      <c r="C2576" s="9"/>
      <c r="D2576" s="9">
        <v>144</v>
      </c>
      <c r="E2576" s="10"/>
      <c r="F2576" s="9"/>
    </row>
    <row r="2577" spans="1:6" ht="16.5" thickTop="1" thickBot="1" x14ac:dyDescent="0.3">
      <c r="A2577" s="8" t="s">
        <v>4909</v>
      </c>
      <c r="B2577" s="10"/>
      <c r="C2577" s="9"/>
      <c r="D2577" s="9">
        <v>6</v>
      </c>
      <c r="E2577" s="10" t="s">
        <v>1298</v>
      </c>
      <c r="F2577" s="9">
        <v>4</v>
      </c>
    </row>
    <row r="2578" spans="1:6" ht="16.5" thickTop="1" thickBot="1" x14ac:dyDescent="0.3">
      <c r="A2578" s="8" t="s">
        <v>4910</v>
      </c>
      <c r="B2578" s="10"/>
      <c r="C2578" s="9"/>
      <c r="D2578" s="9">
        <v>117</v>
      </c>
      <c r="E2578" s="10"/>
      <c r="F2578" s="9"/>
    </row>
    <row r="2579" spans="1:6" ht="16.5" thickTop="1" thickBot="1" x14ac:dyDescent="0.3">
      <c r="A2579" s="8" t="s">
        <v>4911</v>
      </c>
      <c r="B2579" s="10"/>
      <c r="C2579" s="9"/>
      <c r="D2579" s="9">
        <v>3</v>
      </c>
      <c r="E2579" s="10" t="s">
        <v>4912</v>
      </c>
      <c r="F2579" s="9">
        <v>1</v>
      </c>
    </row>
    <row r="2580" spans="1:6" ht="16.5" thickTop="1" thickBot="1" x14ac:dyDescent="0.3">
      <c r="A2580" s="8" t="s">
        <v>4913</v>
      </c>
      <c r="B2580" s="10" t="s">
        <v>4914</v>
      </c>
      <c r="C2580" s="9" t="s">
        <v>4915</v>
      </c>
      <c r="D2580" s="9">
        <v>253</v>
      </c>
      <c r="E2580" s="10"/>
      <c r="F2580" s="9"/>
    </row>
    <row r="2581" spans="1:6" ht="16.5" thickTop="1" thickBot="1" x14ac:dyDescent="0.3">
      <c r="A2581" s="8" t="s">
        <v>4916</v>
      </c>
      <c r="B2581" s="10"/>
      <c r="C2581" s="9"/>
      <c r="D2581" s="9"/>
      <c r="E2581" s="10"/>
      <c r="F2581" s="9"/>
    </row>
    <row r="2582" spans="1:6" ht="16.5" thickTop="1" thickBot="1" x14ac:dyDescent="0.3">
      <c r="A2582" s="8" t="s">
        <v>4917</v>
      </c>
      <c r="B2582" s="10" t="s">
        <v>4918</v>
      </c>
      <c r="C2582" s="9" t="s">
        <v>4919</v>
      </c>
      <c r="D2582" s="9">
        <v>315</v>
      </c>
      <c r="E2582" s="10"/>
      <c r="F2582" s="9"/>
    </row>
    <row r="2583" spans="1:6" ht="16.5" thickTop="1" thickBot="1" x14ac:dyDescent="0.3">
      <c r="A2583" s="8" t="s">
        <v>4920</v>
      </c>
      <c r="B2583" s="10" t="s">
        <v>4921</v>
      </c>
      <c r="C2583" s="9" t="s">
        <v>4922</v>
      </c>
      <c r="D2583" s="9">
        <v>674</v>
      </c>
      <c r="E2583" s="10"/>
      <c r="F2583" s="9"/>
    </row>
    <row r="2584" spans="1:6" ht="16.5" thickTop="1" thickBot="1" x14ac:dyDescent="0.3">
      <c r="A2584" s="8" t="s">
        <v>4923</v>
      </c>
      <c r="B2584" s="10"/>
      <c r="C2584" s="9"/>
      <c r="D2584" s="9">
        <v>190</v>
      </c>
      <c r="E2584" s="10"/>
      <c r="F2584" s="9"/>
    </row>
    <row r="2585" spans="1:6" ht="16.5" thickTop="1" thickBot="1" x14ac:dyDescent="0.3">
      <c r="A2585" s="8" t="s">
        <v>4924</v>
      </c>
      <c r="B2585" s="10" t="s">
        <v>4925</v>
      </c>
      <c r="C2585" s="9" t="s">
        <v>68</v>
      </c>
      <c r="D2585" s="9">
        <v>146</v>
      </c>
      <c r="E2585" s="10"/>
      <c r="F2585" s="9"/>
    </row>
    <row r="2586" spans="1:6" ht="16.5" thickTop="1" thickBot="1" x14ac:dyDescent="0.3">
      <c r="A2586" s="8" t="s">
        <v>4926</v>
      </c>
      <c r="B2586" s="10"/>
      <c r="C2586" s="9"/>
      <c r="D2586" s="9">
        <v>4</v>
      </c>
      <c r="E2586" s="10" t="s">
        <v>1586</v>
      </c>
      <c r="F2586" s="9">
        <v>2</v>
      </c>
    </row>
    <row r="2587" spans="1:6" ht="16.5" thickTop="1" thickBot="1" x14ac:dyDescent="0.3">
      <c r="A2587" s="8" t="s">
        <v>4927</v>
      </c>
      <c r="B2587" s="10" t="s">
        <v>4928</v>
      </c>
      <c r="C2587" s="9" t="s">
        <v>4929</v>
      </c>
      <c r="D2587" s="9">
        <v>27</v>
      </c>
      <c r="E2587" s="10"/>
      <c r="F2587" s="9"/>
    </row>
    <row r="2588" spans="1:6" ht="16.5" thickTop="1" thickBot="1" x14ac:dyDescent="0.3">
      <c r="A2588" s="8" t="s">
        <v>4930</v>
      </c>
      <c r="B2588" s="10" t="s">
        <v>4931</v>
      </c>
      <c r="C2588" s="9" t="s">
        <v>4932</v>
      </c>
      <c r="D2588" s="9">
        <v>171</v>
      </c>
      <c r="E2588" s="10"/>
      <c r="F2588" s="9"/>
    </row>
    <row r="2589" spans="1:6" ht="16.5" thickTop="1" thickBot="1" x14ac:dyDescent="0.3">
      <c r="A2589" s="8" t="s">
        <v>4933</v>
      </c>
      <c r="B2589" s="10" t="s">
        <v>2072</v>
      </c>
      <c r="C2589" s="9" t="s">
        <v>4934</v>
      </c>
      <c r="D2589" s="9">
        <v>1124</v>
      </c>
      <c r="E2589" s="10"/>
      <c r="F2589" s="9"/>
    </row>
    <row r="2590" spans="1:6" ht="16.5" thickTop="1" thickBot="1" x14ac:dyDescent="0.3">
      <c r="A2590" s="8" t="s">
        <v>4935</v>
      </c>
      <c r="B2590" s="10" t="s">
        <v>4936</v>
      </c>
      <c r="C2590" s="9" t="s">
        <v>4937</v>
      </c>
      <c r="D2590" s="9">
        <v>738</v>
      </c>
      <c r="E2590" s="10"/>
      <c r="F2590" s="9"/>
    </row>
    <row r="2591" spans="1:6" ht="16.5" thickTop="1" thickBot="1" x14ac:dyDescent="0.3">
      <c r="A2591" s="8" t="s">
        <v>4938</v>
      </c>
      <c r="B2591" s="10" t="s">
        <v>4939</v>
      </c>
      <c r="C2591" s="9" t="s">
        <v>4940</v>
      </c>
      <c r="D2591" s="9">
        <v>143</v>
      </c>
      <c r="E2591" s="10"/>
      <c r="F2591" s="9"/>
    </row>
    <row r="2592" spans="1:6" ht="16.5" thickTop="1" thickBot="1" x14ac:dyDescent="0.3">
      <c r="A2592" s="8" t="s">
        <v>4941</v>
      </c>
      <c r="B2592" s="10"/>
      <c r="C2592" s="9"/>
      <c r="D2592" s="9">
        <v>235</v>
      </c>
      <c r="E2592" s="10"/>
      <c r="F2592" s="9"/>
    </row>
    <row r="2593" spans="1:6" ht="16.5" thickTop="1" thickBot="1" x14ac:dyDescent="0.3">
      <c r="A2593" s="8" t="s">
        <v>4942</v>
      </c>
      <c r="B2593" s="10"/>
      <c r="C2593" s="9"/>
      <c r="D2593" s="9">
        <v>78</v>
      </c>
      <c r="E2593" s="10"/>
      <c r="F2593" s="9"/>
    </row>
    <row r="2594" spans="1:6" ht="16.5" thickTop="1" thickBot="1" x14ac:dyDescent="0.3">
      <c r="A2594" s="8" t="s">
        <v>4943</v>
      </c>
      <c r="B2594" s="10"/>
      <c r="C2594" s="9"/>
      <c r="D2594" s="9"/>
      <c r="E2594" s="10"/>
      <c r="F2594" s="9"/>
    </row>
    <row r="2595" spans="1:6" ht="16.5" thickTop="1" thickBot="1" x14ac:dyDescent="0.3">
      <c r="A2595" s="8" t="s">
        <v>4944</v>
      </c>
      <c r="B2595" s="10"/>
      <c r="C2595" s="9"/>
      <c r="D2595" s="9">
        <v>8</v>
      </c>
      <c r="E2595" s="10" t="s">
        <v>4945</v>
      </c>
      <c r="F2595" s="9">
        <v>1</v>
      </c>
    </row>
    <row r="2596" spans="1:6" ht="24" thickTop="1" thickBot="1" x14ac:dyDescent="0.3">
      <c r="A2596" s="8" t="s">
        <v>4946</v>
      </c>
      <c r="B2596" s="10" t="s">
        <v>4947</v>
      </c>
      <c r="C2596" s="9" t="s">
        <v>4948</v>
      </c>
      <c r="D2596" s="9">
        <v>406</v>
      </c>
      <c r="E2596" s="10"/>
      <c r="F2596" s="9"/>
    </row>
    <row r="2597" spans="1:6" ht="24" thickTop="1" thickBot="1" x14ac:dyDescent="0.3">
      <c r="A2597" s="8" t="s">
        <v>4949</v>
      </c>
      <c r="B2597" s="10" t="s">
        <v>4947</v>
      </c>
      <c r="C2597" s="9" t="s">
        <v>4948</v>
      </c>
      <c r="D2597" s="9">
        <v>44</v>
      </c>
      <c r="E2597" s="10"/>
      <c r="F2597" s="9"/>
    </row>
    <row r="2598" spans="1:6" ht="16.5" thickTop="1" thickBot="1" x14ac:dyDescent="0.3">
      <c r="A2598" s="8" t="s">
        <v>4950</v>
      </c>
      <c r="B2598" s="10" t="s">
        <v>3416</v>
      </c>
      <c r="C2598" s="9" t="s">
        <v>4951</v>
      </c>
      <c r="D2598" s="9">
        <v>174</v>
      </c>
      <c r="E2598" s="10"/>
      <c r="F2598" s="9"/>
    </row>
    <row r="2599" spans="1:6" ht="16.5" thickTop="1" thickBot="1" x14ac:dyDescent="0.3">
      <c r="A2599" s="8" t="s">
        <v>4952</v>
      </c>
      <c r="B2599" s="10"/>
      <c r="C2599" s="9"/>
      <c r="D2599" s="9">
        <v>2</v>
      </c>
      <c r="E2599" s="10" t="s">
        <v>4953</v>
      </c>
      <c r="F2599" s="9">
        <v>1</v>
      </c>
    </row>
    <row r="2600" spans="1:6" ht="16.5" thickTop="1" thickBot="1" x14ac:dyDescent="0.3">
      <c r="A2600" s="8" t="s">
        <v>4954</v>
      </c>
      <c r="B2600" s="10"/>
      <c r="C2600" s="9"/>
      <c r="D2600" s="9">
        <v>180</v>
      </c>
      <c r="E2600" s="10" t="s">
        <v>4955</v>
      </c>
      <c r="F2600" s="9">
        <v>21</v>
      </c>
    </row>
    <row r="2601" spans="1:6" ht="16.5" thickTop="1" thickBot="1" x14ac:dyDescent="0.3">
      <c r="A2601" s="8" t="s">
        <v>4956</v>
      </c>
      <c r="B2601" s="10"/>
      <c r="C2601" s="9"/>
      <c r="D2601" s="9">
        <v>1</v>
      </c>
      <c r="E2601" s="10" t="s">
        <v>4957</v>
      </c>
      <c r="F2601" s="9">
        <v>1</v>
      </c>
    </row>
    <row r="2602" spans="1:6" ht="16.5" thickTop="1" thickBot="1" x14ac:dyDescent="0.3">
      <c r="A2602" s="8" t="s">
        <v>4958</v>
      </c>
      <c r="B2602" s="10"/>
      <c r="C2602" s="9"/>
      <c r="D2602" s="9">
        <v>30</v>
      </c>
      <c r="E2602" s="10"/>
      <c r="F2602" s="9"/>
    </row>
    <row r="2603" spans="1:6" ht="16.5" thickTop="1" thickBot="1" x14ac:dyDescent="0.3">
      <c r="A2603" s="8" t="s">
        <v>4959</v>
      </c>
      <c r="B2603" s="10" t="s">
        <v>1339</v>
      </c>
      <c r="C2603" s="9" t="s">
        <v>4960</v>
      </c>
      <c r="D2603" s="9">
        <v>909</v>
      </c>
      <c r="E2603" s="10"/>
      <c r="F2603" s="9"/>
    </row>
    <row r="2604" spans="1:6" ht="16.5" thickTop="1" thickBot="1" x14ac:dyDescent="0.3">
      <c r="A2604" s="8" t="s">
        <v>4961</v>
      </c>
      <c r="B2604" s="10" t="s">
        <v>4962</v>
      </c>
      <c r="C2604" s="9" t="s">
        <v>4963</v>
      </c>
      <c r="D2604" s="9">
        <v>141</v>
      </c>
      <c r="E2604" s="10"/>
      <c r="F2604" s="9"/>
    </row>
    <row r="2605" spans="1:6" ht="16.5" thickTop="1" thickBot="1" x14ac:dyDescent="0.3">
      <c r="A2605" s="8" t="s">
        <v>4964</v>
      </c>
      <c r="B2605" s="10" t="s">
        <v>4965</v>
      </c>
      <c r="C2605" s="9" t="s">
        <v>4966</v>
      </c>
      <c r="D2605" s="9">
        <v>435</v>
      </c>
      <c r="E2605" s="10"/>
      <c r="F2605" s="9"/>
    </row>
    <row r="2606" spans="1:6" ht="16.5" thickTop="1" thickBot="1" x14ac:dyDescent="0.3">
      <c r="A2606" s="8" t="s">
        <v>4967</v>
      </c>
      <c r="B2606" s="10" t="s">
        <v>4968</v>
      </c>
      <c r="C2606" s="9" t="s">
        <v>4969</v>
      </c>
      <c r="D2606" s="9">
        <v>165</v>
      </c>
      <c r="E2606" s="10"/>
      <c r="F2606" s="9"/>
    </row>
    <row r="2607" spans="1:6" ht="16.5" thickTop="1" thickBot="1" x14ac:dyDescent="0.3">
      <c r="A2607" s="8" t="s">
        <v>4970</v>
      </c>
      <c r="B2607" s="10" t="s">
        <v>1355</v>
      </c>
      <c r="C2607" s="9" t="s">
        <v>4971</v>
      </c>
      <c r="D2607" s="9">
        <v>110</v>
      </c>
      <c r="E2607" s="10"/>
      <c r="F2607" s="9"/>
    </row>
    <row r="2608" spans="1:6" ht="16.5" thickTop="1" thickBot="1" x14ac:dyDescent="0.3">
      <c r="A2608" s="8" t="s">
        <v>4972</v>
      </c>
      <c r="B2608" s="10" t="s">
        <v>4973</v>
      </c>
      <c r="C2608" s="9" t="s">
        <v>4974</v>
      </c>
      <c r="D2608" s="9">
        <v>79</v>
      </c>
      <c r="E2608" s="10"/>
      <c r="F2608" s="9"/>
    </row>
    <row r="2609" spans="1:6" ht="16.5" thickTop="1" thickBot="1" x14ac:dyDescent="0.3">
      <c r="A2609" s="8" t="s">
        <v>4975</v>
      </c>
      <c r="B2609" s="10"/>
      <c r="C2609" s="9"/>
      <c r="D2609" s="9">
        <v>218</v>
      </c>
      <c r="E2609" s="10" t="s">
        <v>4976</v>
      </c>
      <c r="F2609" s="9">
        <v>24</v>
      </c>
    </row>
    <row r="2610" spans="1:6" ht="16.5" thickTop="1" thickBot="1" x14ac:dyDescent="0.3">
      <c r="A2610" s="8" t="s">
        <v>4977</v>
      </c>
      <c r="B2610" s="10"/>
      <c r="C2610" s="9"/>
      <c r="D2610" s="9">
        <v>6</v>
      </c>
      <c r="E2610" s="10" t="s">
        <v>4747</v>
      </c>
      <c r="F2610" s="9">
        <v>1</v>
      </c>
    </row>
    <row r="2611" spans="1:6" ht="16.5" thickTop="1" thickBot="1" x14ac:dyDescent="0.3">
      <c r="A2611" s="8" t="s">
        <v>4978</v>
      </c>
      <c r="B2611" s="10"/>
      <c r="C2611" s="9"/>
      <c r="D2611" s="9">
        <v>1</v>
      </c>
      <c r="E2611" s="10" t="s">
        <v>4979</v>
      </c>
      <c r="F2611" s="9">
        <v>1</v>
      </c>
    </row>
    <row r="2612" spans="1:6" ht="16.5" thickTop="1" thickBot="1" x14ac:dyDescent="0.3">
      <c r="A2612" s="8" t="s">
        <v>4980</v>
      </c>
      <c r="B2612" s="10"/>
      <c r="C2612" s="9"/>
      <c r="D2612" s="9">
        <v>252</v>
      </c>
      <c r="E2612" s="10"/>
      <c r="F2612" s="9"/>
    </row>
    <row r="2613" spans="1:6" ht="16.5" thickTop="1" thickBot="1" x14ac:dyDescent="0.3">
      <c r="A2613" s="8" t="s">
        <v>4981</v>
      </c>
      <c r="B2613" s="10"/>
      <c r="C2613" s="9"/>
      <c r="D2613" s="9">
        <v>3</v>
      </c>
      <c r="E2613" s="10" t="s">
        <v>4982</v>
      </c>
      <c r="F2613" s="9">
        <v>1</v>
      </c>
    </row>
    <row r="2614" spans="1:6" ht="16.5" thickTop="1" thickBot="1" x14ac:dyDescent="0.3">
      <c r="A2614" s="8" t="s">
        <v>4983</v>
      </c>
      <c r="B2614" s="10" t="s">
        <v>1548</v>
      </c>
      <c r="C2614" s="9" t="s">
        <v>4984</v>
      </c>
      <c r="D2614" s="9">
        <v>153</v>
      </c>
      <c r="E2614" s="10"/>
      <c r="F2614" s="9"/>
    </row>
    <row r="2615" spans="1:6" ht="16.5" thickTop="1" thickBot="1" x14ac:dyDescent="0.3">
      <c r="A2615" s="8" t="s">
        <v>4985</v>
      </c>
      <c r="B2615" s="10" t="s">
        <v>4986</v>
      </c>
      <c r="C2615" s="9" t="s">
        <v>68</v>
      </c>
      <c r="D2615" s="9">
        <v>244</v>
      </c>
      <c r="E2615" s="10"/>
      <c r="F2615" s="9"/>
    </row>
    <row r="2616" spans="1:6" ht="16.5" thickTop="1" thickBot="1" x14ac:dyDescent="0.3">
      <c r="A2616" s="8" t="s">
        <v>4987</v>
      </c>
      <c r="B2616" s="10"/>
      <c r="C2616" s="9"/>
      <c r="D2616" s="9">
        <v>59</v>
      </c>
      <c r="E2616" s="10"/>
      <c r="F2616" s="9"/>
    </row>
    <row r="2617" spans="1:6" ht="16.5" thickTop="1" thickBot="1" x14ac:dyDescent="0.3">
      <c r="A2617" s="8" t="s">
        <v>4988</v>
      </c>
      <c r="B2617" s="10" t="s">
        <v>4989</v>
      </c>
      <c r="C2617" s="9" t="s">
        <v>4990</v>
      </c>
      <c r="D2617" s="9">
        <v>55</v>
      </c>
      <c r="E2617" s="10"/>
      <c r="F2617" s="9"/>
    </row>
    <row r="2618" spans="1:6" ht="16.5" thickTop="1" thickBot="1" x14ac:dyDescent="0.3">
      <c r="A2618" s="8" t="s">
        <v>4991</v>
      </c>
      <c r="B2618" s="10"/>
      <c r="C2618" s="9"/>
      <c r="D2618" s="9">
        <v>233</v>
      </c>
      <c r="E2618" s="10"/>
      <c r="F2618" s="9"/>
    </row>
    <row r="2619" spans="1:6" ht="16.5" thickTop="1" thickBot="1" x14ac:dyDescent="0.3">
      <c r="A2619" s="8" t="s">
        <v>4992</v>
      </c>
      <c r="B2619" s="10" t="s">
        <v>260</v>
      </c>
      <c r="C2619" s="9" t="s">
        <v>261</v>
      </c>
      <c r="D2619" s="9">
        <v>250</v>
      </c>
      <c r="E2619" s="10"/>
      <c r="F2619" s="9"/>
    </row>
    <row r="2620" spans="1:6" ht="16.5" thickTop="1" thickBot="1" x14ac:dyDescent="0.3">
      <c r="A2620" s="8" t="s">
        <v>4993</v>
      </c>
      <c r="B2620" s="10"/>
      <c r="C2620" s="9"/>
      <c r="D2620" s="9">
        <v>1</v>
      </c>
      <c r="E2620" s="10" t="s">
        <v>4994</v>
      </c>
      <c r="F2620" s="9">
        <v>1</v>
      </c>
    </row>
    <row r="2621" spans="1:6" ht="16.5" thickTop="1" thickBot="1" x14ac:dyDescent="0.3">
      <c r="A2621" s="8" t="s">
        <v>4995</v>
      </c>
      <c r="B2621" s="10"/>
      <c r="C2621" s="9"/>
      <c r="D2621" s="9">
        <v>169</v>
      </c>
      <c r="E2621" s="10"/>
      <c r="F2621" s="9"/>
    </row>
    <row r="2622" spans="1:6" ht="16.5" thickTop="1" thickBot="1" x14ac:dyDescent="0.3">
      <c r="A2622" s="8" t="s">
        <v>4996</v>
      </c>
      <c r="B2622" s="10" t="s">
        <v>4997</v>
      </c>
      <c r="C2622" s="9" t="s">
        <v>4998</v>
      </c>
      <c r="D2622" s="9">
        <v>11</v>
      </c>
      <c r="E2622" s="10" t="s">
        <v>591</v>
      </c>
      <c r="F2622" s="9">
        <v>6</v>
      </c>
    </row>
    <row r="2623" spans="1:6" ht="16.5" thickTop="1" thickBot="1" x14ac:dyDescent="0.3">
      <c r="A2623" s="8" t="s">
        <v>4999</v>
      </c>
      <c r="B2623" s="10"/>
      <c r="C2623" s="9"/>
      <c r="D2623" s="9">
        <v>351</v>
      </c>
      <c r="E2623" s="10"/>
      <c r="F2623" s="9"/>
    </row>
    <row r="2624" spans="1:6" ht="16.5" thickTop="1" thickBot="1" x14ac:dyDescent="0.3">
      <c r="A2624" s="8" t="s">
        <v>5000</v>
      </c>
      <c r="B2624" s="10" t="s">
        <v>5001</v>
      </c>
      <c r="C2624" s="9" t="s">
        <v>5002</v>
      </c>
      <c r="D2624" s="9">
        <v>109</v>
      </c>
      <c r="E2624" s="10"/>
      <c r="F2624" s="9"/>
    </row>
    <row r="2625" spans="1:6" ht="16.5" thickTop="1" thickBot="1" x14ac:dyDescent="0.3">
      <c r="A2625" s="8" t="s">
        <v>5003</v>
      </c>
      <c r="B2625" s="10"/>
      <c r="C2625" s="9"/>
      <c r="D2625" s="9">
        <v>4</v>
      </c>
      <c r="E2625" s="10" t="s">
        <v>1390</v>
      </c>
      <c r="F2625" s="9">
        <v>3</v>
      </c>
    </row>
    <row r="2626" spans="1:6" ht="16.5" thickTop="1" thickBot="1" x14ac:dyDescent="0.3">
      <c r="A2626" s="8" t="s">
        <v>5004</v>
      </c>
      <c r="B2626" s="10"/>
      <c r="C2626" s="9"/>
      <c r="D2626" s="9">
        <v>19</v>
      </c>
      <c r="E2626" s="10" t="s">
        <v>260</v>
      </c>
      <c r="F2626" s="9">
        <v>1</v>
      </c>
    </row>
    <row r="2627" spans="1:6" ht="16.5" thickTop="1" thickBot="1" x14ac:dyDescent="0.3">
      <c r="A2627" s="8" t="s">
        <v>5005</v>
      </c>
      <c r="B2627" s="10"/>
      <c r="C2627" s="9"/>
      <c r="D2627" s="9">
        <v>2</v>
      </c>
      <c r="E2627" s="10" t="s">
        <v>5006</v>
      </c>
      <c r="F2627" s="9">
        <v>1</v>
      </c>
    </row>
    <row r="2628" spans="1:6" ht="16.5" thickTop="1" thickBot="1" x14ac:dyDescent="0.3">
      <c r="A2628" s="8" t="s">
        <v>5007</v>
      </c>
      <c r="B2628" s="10" t="s">
        <v>1141</v>
      </c>
      <c r="C2628" s="9" t="s">
        <v>1142</v>
      </c>
      <c r="D2628" s="9">
        <v>139</v>
      </c>
      <c r="E2628" s="10"/>
      <c r="F2628" s="9"/>
    </row>
    <row r="2629" spans="1:6" ht="16.5" thickTop="1" thickBot="1" x14ac:dyDescent="0.3">
      <c r="A2629" s="8" t="s">
        <v>5008</v>
      </c>
      <c r="B2629" s="10"/>
      <c r="C2629" s="9"/>
      <c r="D2629" s="9">
        <v>135</v>
      </c>
      <c r="E2629" s="10"/>
      <c r="F2629" s="9"/>
    </row>
    <row r="2630" spans="1:6" ht="16.5" thickTop="1" thickBot="1" x14ac:dyDescent="0.3">
      <c r="A2630" s="8" t="s">
        <v>5009</v>
      </c>
      <c r="B2630" s="10" t="s">
        <v>1136</v>
      </c>
      <c r="C2630" s="9" t="s">
        <v>1137</v>
      </c>
      <c r="D2630" s="9">
        <v>340</v>
      </c>
      <c r="E2630" s="10"/>
      <c r="F2630" s="9"/>
    </row>
    <row r="2631" spans="1:6" ht="16.5" thickTop="1" thickBot="1" x14ac:dyDescent="0.3">
      <c r="A2631" s="8" t="s">
        <v>5010</v>
      </c>
      <c r="B2631" s="10"/>
      <c r="C2631" s="9"/>
      <c r="D2631" s="9"/>
      <c r="E2631" s="10"/>
      <c r="F2631" s="9"/>
    </row>
    <row r="2632" spans="1:6" ht="16.5" thickTop="1" thickBot="1" x14ac:dyDescent="0.3">
      <c r="A2632" s="8" t="s">
        <v>5011</v>
      </c>
      <c r="B2632" s="10" t="s">
        <v>2532</v>
      </c>
      <c r="C2632" s="9" t="s">
        <v>2533</v>
      </c>
      <c r="D2632" s="9">
        <v>130</v>
      </c>
      <c r="E2632" s="10"/>
      <c r="F2632" s="9"/>
    </row>
    <row r="2633" spans="1:6" ht="16.5" thickTop="1" thickBot="1" x14ac:dyDescent="0.3">
      <c r="A2633" s="8" t="s">
        <v>5012</v>
      </c>
      <c r="B2633" s="10" t="s">
        <v>2840</v>
      </c>
      <c r="C2633" s="9" t="s">
        <v>2841</v>
      </c>
      <c r="D2633" s="9">
        <v>190</v>
      </c>
      <c r="E2633" s="10"/>
      <c r="F2633" s="9"/>
    </row>
    <row r="2634" spans="1:6" ht="24" thickTop="1" thickBot="1" x14ac:dyDescent="0.3">
      <c r="A2634" s="8" t="s">
        <v>5013</v>
      </c>
      <c r="B2634" s="10" t="s">
        <v>2837</v>
      </c>
      <c r="C2634" s="9" t="s">
        <v>2838</v>
      </c>
      <c r="D2634" s="9">
        <v>108</v>
      </c>
      <c r="E2634" s="10"/>
      <c r="F2634" s="9"/>
    </row>
    <row r="2635" spans="1:6" ht="16.5" thickTop="1" thickBot="1" x14ac:dyDescent="0.3">
      <c r="A2635" s="8" t="s">
        <v>5014</v>
      </c>
      <c r="B2635" s="10"/>
      <c r="C2635" s="9"/>
      <c r="D2635" s="9">
        <v>136</v>
      </c>
      <c r="E2635" s="10" t="s">
        <v>5015</v>
      </c>
      <c r="F2635" s="9">
        <v>1</v>
      </c>
    </row>
    <row r="2636" spans="1:6" ht="16.5" thickTop="1" thickBot="1" x14ac:dyDescent="0.3">
      <c r="A2636" s="8" t="s">
        <v>5016</v>
      </c>
      <c r="B2636" s="10" t="s">
        <v>5017</v>
      </c>
      <c r="C2636" s="9" t="s">
        <v>5018</v>
      </c>
      <c r="D2636" s="9">
        <v>384</v>
      </c>
      <c r="E2636" s="10"/>
      <c r="F2636" s="9"/>
    </row>
    <row r="2637" spans="1:6" ht="16.5" thickTop="1" thickBot="1" x14ac:dyDescent="0.3">
      <c r="A2637" s="8" t="s">
        <v>5019</v>
      </c>
      <c r="B2637" s="10"/>
      <c r="C2637" s="9"/>
      <c r="D2637" s="9">
        <v>229</v>
      </c>
      <c r="E2637" s="10"/>
      <c r="F2637" s="9"/>
    </row>
    <row r="2638" spans="1:6" ht="16.5" thickTop="1" thickBot="1" x14ac:dyDescent="0.3">
      <c r="A2638" s="8" t="s">
        <v>5020</v>
      </c>
      <c r="B2638" s="10"/>
      <c r="C2638" s="9"/>
      <c r="D2638" s="9">
        <v>449</v>
      </c>
      <c r="E2638" s="10"/>
      <c r="F2638" s="9"/>
    </row>
    <row r="2639" spans="1:6" ht="16.5" thickTop="1" thickBot="1" x14ac:dyDescent="0.3">
      <c r="A2639" s="8" t="s">
        <v>5021</v>
      </c>
      <c r="B2639" s="10" t="s">
        <v>1862</v>
      </c>
      <c r="C2639" s="9" t="s">
        <v>2554</v>
      </c>
      <c r="D2639" s="9">
        <v>388</v>
      </c>
      <c r="E2639" s="10"/>
      <c r="F2639" s="9"/>
    </row>
    <row r="2640" spans="1:6" ht="16.5" thickTop="1" thickBot="1" x14ac:dyDescent="0.3">
      <c r="A2640" s="8" t="s">
        <v>5022</v>
      </c>
      <c r="B2640" s="10"/>
      <c r="C2640" s="9"/>
      <c r="D2640" s="9">
        <v>1</v>
      </c>
      <c r="E2640" s="10"/>
      <c r="F2640" s="9"/>
    </row>
    <row r="2641" spans="1:6" ht="16.5" thickTop="1" thickBot="1" x14ac:dyDescent="0.3">
      <c r="A2641" s="8" t="s">
        <v>5023</v>
      </c>
      <c r="B2641" s="10"/>
      <c r="C2641" s="9"/>
      <c r="D2641" s="9">
        <v>102</v>
      </c>
      <c r="E2641" s="10"/>
      <c r="F2641" s="9"/>
    </row>
    <row r="2642" spans="1:6" ht="16.5" thickTop="1" thickBot="1" x14ac:dyDescent="0.3">
      <c r="A2642" s="8" t="s">
        <v>5024</v>
      </c>
      <c r="B2642" s="10"/>
      <c r="C2642" s="9"/>
      <c r="D2642" s="9">
        <v>696</v>
      </c>
      <c r="E2642" s="10"/>
      <c r="F2642" s="9"/>
    </row>
    <row r="2643" spans="1:6" ht="16.5" thickTop="1" thickBot="1" x14ac:dyDescent="0.3">
      <c r="A2643" s="8" t="s">
        <v>5025</v>
      </c>
      <c r="B2643" s="10"/>
      <c r="C2643" s="9"/>
      <c r="D2643" s="9">
        <v>95</v>
      </c>
      <c r="E2643" s="10"/>
      <c r="F2643" s="9"/>
    </row>
    <row r="2644" spans="1:6" ht="16.5" thickTop="1" thickBot="1" x14ac:dyDescent="0.3">
      <c r="A2644" s="8" t="s">
        <v>5026</v>
      </c>
      <c r="B2644" s="10" t="s">
        <v>5027</v>
      </c>
      <c r="C2644" s="9" t="s">
        <v>5028</v>
      </c>
      <c r="D2644" s="9">
        <v>198</v>
      </c>
      <c r="E2644" s="10"/>
      <c r="F2644" s="9"/>
    </row>
    <row r="2645" spans="1:6" ht="16.5" thickTop="1" thickBot="1" x14ac:dyDescent="0.3">
      <c r="A2645" s="8" t="s">
        <v>5029</v>
      </c>
      <c r="B2645" s="10" t="s">
        <v>2848</v>
      </c>
      <c r="C2645" s="9" t="s">
        <v>2849</v>
      </c>
      <c r="D2645" s="9">
        <v>201</v>
      </c>
      <c r="E2645" s="10"/>
      <c r="F2645" s="9"/>
    </row>
    <row r="2646" spans="1:6" ht="16.5" thickTop="1" thickBot="1" x14ac:dyDescent="0.3">
      <c r="A2646" s="8" t="s">
        <v>5030</v>
      </c>
      <c r="B2646" s="10" t="s">
        <v>3517</v>
      </c>
      <c r="C2646" s="9" t="s">
        <v>3518</v>
      </c>
      <c r="D2646" s="9">
        <v>202</v>
      </c>
      <c r="E2646" s="10"/>
      <c r="F2646" s="9"/>
    </row>
    <row r="2647" spans="1:6" ht="16.5" thickTop="1" thickBot="1" x14ac:dyDescent="0.3">
      <c r="A2647" s="8" t="s">
        <v>5031</v>
      </c>
      <c r="B2647" s="10"/>
      <c r="C2647" s="9"/>
      <c r="D2647" s="9">
        <v>2</v>
      </c>
      <c r="E2647" s="10" t="s">
        <v>4599</v>
      </c>
      <c r="F2647" s="9">
        <v>1</v>
      </c>
    </row>
    <row r="2648" spans="1:6" ht="16.5" thickTop="1" thickBot="1" x14ac:dyDescent="0.3">
      <c r="A2648" s="8" t="s">
        <v>5032</v>
      </c>
      <c r="B2648" s="10"/>
      <c r="C2648" s="9"/>
      <c r="D2648" s="9">
        <v>1</v>
      </c>
      <c r="E2648" s="10" t="s">
        <v>3117</v>
      </c>
      <c r="F2648" s="9">
        <v>1</v>
      </c>
    </row>
    <row r="2649" spans="1:6" ht="16.5" thickTop="1" thickBot="1" x14ac:dyDescent="0.3">
      <c r="A2649" s="8" t="s">
        <v>5033</v>
      </c>
      <c r="B2649" s="10"/>
      <c r="C2649" s="9"/>
      <c r="D2649" s="9"/>
      <c r="E2649" s="10"/>
      <c r="F2649" s="9"/>
    </row>
    <row r="2650" spans="1:6" ht="16.5" thickTop="1" thickBot="1" x14ac:dyDescent="0.3">
      <c r="A2650" s="8" t="s">
        <v>5034</v>
      </c>
      <c r="B2650" s="10"/>
      <c r="C2650" s="9"/>
      <c r="D2650" s="9">
        <v>138</v>
      </c>
      <c r="E2650" s="10"/>
      <c r="F2650" s="9"/>
    </row>
    <row r="2651" spans="1:6" ht="16.5" thickTop="1" thickBot="1" x14ac:dyDescent="0.3">
      <c r="A2651" s="8" t="s">
        <v>5035</v>
      </c>
      <c r="B2651" s="10"/>
      <c r="C2651" s="9"/>
      <c r="D2651" s="9">
        <v>80</v>
      </c>
      <c r="E2651" s="10"/>
      <c r="F2651" s="9"/>
    </row>
    <row r="2652" spans="1:6" ht="16.5" thickTop="1" thickBot="1" x14ac:dyDescent="0.3">
      <c r="A2652" s="8" t="s">
        <v>5036</v>
      </c>
      <c r="B2652" s="10"/>
      <c r="C2652" s="9"/>
      <c r="D2652" s="9">
        <v>2</v>
      </c>
      <c r="E2652" s="10" t="s">
        <v>2929</v>
      </c>
      <c r="F2652" s="9">
        <v>1</v>
      </c>
    </row>
    <row r="2653" spans="1:6" ht="16.5" thickTop="1" thickBot="1" x14ac:dyDescent="0.3">
      <c r="A2653" s="8" t="s">
        <v>5037</v>
      </c>
      <c r="B2653" s="10" t="s">
        <v>5038</v>
      </c>
      <c r="C2653" s="9" t="s">
        <v>5039</v>
      </c>
      <c r="D2653" s="9">
        <v>377</v>
      </c>
      <c r="E2653" s="10"/>
      <c r="F2653" s="9"/>
    </row>
    <row r="2654" spans="1:6" ht="16.5" thickTop="1" thickBot="1" x14ac:dyDescent="0.3">
      <c r="A2654" s="8" t="s">
        <v>5040</v>
      </c>
      <c r="B2654" s="10"/>
      <c r="C2654" s="9"/>
      <c r="D2654" s="9">
        <v>172</v>
      </c>
      <c r="E2654" s="10"/>
      <c r="F2654" s="9"/>
    </row>
    <row r="2655" spans="1:6" ht="24" thickTop="1" thickBot="1" x14ac:dyDescent="0.3">
      <c r="A2655" s="8" t="s">
        <v>5041</v>
      </c>
      <c r="B2655" s="10" t="s">
        <v>5042</v>
      </c>
      <c r="C2655" s="9" t="s">
        <v>5043</v>
      </c>
      <c r="D2655" s="9">
        <v>207</v>
      </c>
      <c r="E2655" s="10"/>
      <c r="F2655" s="9"/>
    </row>
    <row r="2656" spans="1:6" ht="16.5" thickTop="1" thickBot="1" x14ac:dyDescent="0.3">
      <c r="A2656" s="8" t="s">
        <v>5044</v>
      </c>
      <c r="B2656" s="10"/>
      <c r="C2656" s="9"/>
      <c r="D2656" s="9">
        <v>1</v>
      </c>
      <c r="E2656" s="10" t="s">
        <v>5045</v>
      </c>
      <c r="F2656" s="9">
        <v>1</v>
      </c>
    </row>
    <row r="2657" spans="1:6" ht="16.5" thickTop="1" thickBot="1" x14ac:dyDescent="0.3">
      <c r="A2657" s="8" t="s">
        <v>5046</v>
      </c>
      <c r="B2657" s="10" t="s">
        <v>5047</v>
      </c>
      <c r="C2657" s="9" t="s">
        <v>68</v>
      </c>
      <c r="D2657" s="9">
        <v>83</v>
      </c>
      <c r="E2657" s="10"/>
      <c r="F2657" s="9"/>
    </row>
    <row r="2658" spans="1:6" ht="16.5" thickTop="1" thickBot="1" x14ac:dyDescent="0.3">
      <c r="A2658" s="8" t="s">
        <v>5048</v>
      </c>
      <c r="B2658" s="10" t="s">
        <v>1430</v>
      </c>
      <c r="C2658" s="9" t="s">
        <v>1431</v>
      </c>
      <c r="D2658" s="9">
        <v>206</v>
      </c>
      <c r="E2658" s="10"/>
      <c r="F2658" s="9"/>
    </row>
    <row r="2659" spans="1:6" ht="16.5" thickTop="1" thickBot="1" x14ac:dyDescent="0.3">
      <c r="A2659" s="8" t="s">
        <v>5049</v>
      </c>
      <c r="B2659" s="10" t="s">
        <v>440</v>
      </c>
      <c r="C2659" s="9" t="s">
        <v>441</v>
      </c>
      <c r="D2659" s="9">
        <v>152</v>
      </c>
      <c r="E2659" s="10"/>
      <c r="F2659" s="9"/>
    </row>
    <row r="2660" spans="1:6" ht="24" thickTop="1" thickBot="1" x14ac:dyDescent="0.3">
      <c r="A2660" s="8" t="s">
        <v>5050</v>
      </c>
      <c r="B2660" s="10" t="s">
        <v>2690</v>
      </c>
      <c r="C2660" s="9" t="s">
        <v>5051</v>
      </c>
      <c r="D2660" s="9">
        <v>214</v>
      </c>
      <c r="E2660" s="10"/>
      <c r="F2660" s="9"/>
    </row>
    <row r="2661" spans="1:6" ht="16.5" thickTop="1" thickBot="1" x14ac:dyDescent="0.3">
      <c r="A2661" s="8" t="s">
        <v>5052</v>
      </c>
      <c r="B2661" s="10" t="s">
        <v>5053</v>
      </c>
      <c r="C2661" s="9" t="s">
        <v>5054</v>
      </c>
      <c r="D2661" s="9">
        <v>418</v>
      </c>
      <c r="E2661" s="10"/>
      <c r="F2661" s="9"/>
    </row>
    <row r="2662" spans="1:6" ht="16.5" thickTop="1" thickBot="1" x14ac:dyDescent="0.3">
      <c r="A2662" s="8" t="s">
        <v>5055</v>
      </c>
      <c r="B2662" s="10" t="s">
        <v>5056</v>
      </c>
      <c r="C2662" s="9" t="s">
        <v>5057</v>
      </c>
      <c r="D2662" s="9">
        <v>240</v>
      </c>
      <c r="E2662" s="10"/>
      <c r="F2662" s="9"/>
    </row>
    <row r="2663" spans="1:6" ht="16.5" thickTop="1" thickBot="1" x14ac:dyDescent="0.3">
      <c r="A2663" s="8" t="s">
        <v>5058</v>
      </c>
      <c r="B2663" s="10" t="s">
        <v>67</v>
      </c>
      <c r="C2663" s="9" t="s">
        <v>68</v>
      </c>
      <c r="D2663" s="9">
        <v>148</v>
      </c>
      <c r="E2663" s="10"/>
      <c r="F2663" s="9"/>
    </row>
    <row r="2664" spans="1:6" ht="16.5" thickTop="1" thickBot="1" x14ac:dyDescent="0.3">
      <c r="A2664" s="8" t="s">
        <v>5059</v>
      </c>
      <c r="B2664" s="10" t="s">
        <v>67</v>
      </c>
      <c r="C2664" s="9" t="s">
        <v>68</v>
      </c>
      <c r="D2664" s="9">
        <v>143</v>
      </c>
      <c r="E2664" s="10"/>
      <c r="F2664" s="9"/>
    </row>
    <row r="2665" spans="1:6" ht="24" thickTop="1" thickBot="1" x14ac:dyDescent="0.3">
      <c r="A2665" s="8" t="s">
        <v>5060</v>
      </c>
      <c r="B2665" s="10" t="s">
        <v>5061</v>
      </c>
      <c r="C2665" s="9" t="s">
        <v>5062</v>
      </c>
      <c r="D2665" s="9">
        <v>375</v>
      </c>
      <c r="E2665" s="10"/>
      <c r="F2665" s="9"/>
    </row>
    <row r="2666" spans="1:6" ht="24" thickTop="1" thickBot="1" x14ac:dyDescent="0.3">
      <c r="A2666" s="8" t="s">
        <v>5063</v>
      </c>
      <c r="B2666" s="10" t="s">
        <v>565</v>
      </c>
      <c r="C2666" s="9" t="s">
        <v>566</v>
      </c>
      <c r="D2666" s="9">
        <v>334</v>
      </c>
      <c r="E2666" s="10"/>
      <c r="F2666" s="9"/>
    </row>
    <row r="2667" spans="1:6" ht="16.5" thickTop="1" thickBot="1" x14ac:dyDescent="0.3">
      <c r="A2667" s="8" t="s">
        <v>5064</v>
      </c>
      <c r="B2667" s="10"/>
      <c r="C2667" s="9"/>
      <c r="D2667" s="9">
        <v>9</v>
      </c>
      <c r="E2667" s="10" t="s">
        <v>5065</v>
      </c>
      <c r="F2667" s="9">
        <v>2</v>
      </c>
    </row>
    <row r="2668" spans="1:6" ht="16.5" thickTop="1" thickBot="1" x14ac:dyDescent="0.3">
      <c r="A2668" s="8" t="s">
        <v>5066</v>
      </c>
      <c r="B2668" s="10" t="s">
        <v>5067</v>
      </c>
      <c r="C2668" s="9" t="s">
        <v>5068</v>
      </c>
      <c r="D2668" s="9">
        <v>286</v>
      </c>
      <c r="E2668" s="10"/>
      <c r="F2668" s="9"/>
    </row>
    <row r="2669" spans="1:6" ht="16.5" thickTop="1" thickBot="1" x14ac:dyDescent="0.3">
      <c r="A2669" s="8" t="s">
        <v>5069</v>
      </c>
      <c r="B2669" s="10" t="s">
        <v>4594</v>
      </c>
      <c r="C2669" s="9" t="s">
        <v>4595</v>
      </c>
      <c r="D2669" s="9">
        <v>218</v>
      </c>
      <c r="E2669" s="10"/>
      <c r="F2669" s="9"/>
    </row>
    <row r="2670" spans="1:6" ht="16.5" thickTop="1" thickBot="1" x14ac:dyDescent="0.3">
      <c r="A2670" s="8" t="s">
        <v>5070</v>
      </c>
      <c r="B2670" s="10" t="s">
        <v>2933</v>
      </c>
      <c r="C2670" s="9" t="s">
        <v>2934</v>
      </c>
      <c r="D2670" s="9">
        <v>40</v>
      </c>
      <c r="E2670" s="10" t="s">
        <v>5071</v>
      </c>
      <c r="F2670" s="9">
        <v>1</v>
      </c>
    </row>
    <row r="2671" spans="1:6" ht="16.5" thickTop="1" thickBot="1" x14ac:dyDescent="0.3">
      <c r="A2671" s="8" t="s">
        <v>5072</v>
      </c>
      <c r="B2671" s="10" t="s">
        <v>2936</v>
      </c>
      <c r="C2671" s="9" t="s">
        <v>2937</v>
      </c>
      <c r="D2671" s="9">
        <v>295</v>
      </c>
      <c r="E2671" s="10"/>
      <c r="F2671" s="9"/>
    </row>
    <row r="2672" spans="1:6" ht="16.5" thickTop="1" thickBot="1" x14ac:dyDescent="0.3">
      <c r="A2672" s="8" t="s">
        <v>5073</v>
      </c>
      <c r="B2672" s="10" t="s">
        <v>1784</v>
      </c>
      <c r="C2672" s="9" t="s">
        <v>1785</v>
      </c>
      <c r="D2672" s="9">
        <v>60</v>
      </c>
      <c r="E2672" s="10" t="s">
        <v>5074</v>
      </c>
      <c r="F2672" s="9">
        <v>3</v>
      </c>
    </row>
    <row r="2673" spans="1:6" ht="24" thickTop="1" thickBot="1" x14ac:dyDescent="0.3">
      <c r="A2673" s="8" t="s">
        <v>5075</v>
      </c>
      <c r="B2673" s="10" t="s">
        <v>5006</v>
      </c>
      <c r="C2673" s="9" t="s">
        <v>5076</v>
      </c>
      <c r="D2673" s="9">
        <v>104</v>
      </c>
      <c r="E2673" s="10"/>
      <c r="F2673" s="9"/>
    </row>
    <row r="2674" spans="1:6" ht="16.5" thickTop="1" thickBot="1" x14ac:dyDescent="0.3">
      <c r="A2674" s="8" t="s">
        <v>5077</v>
      </c>
      <c r="B2674" s="10" t="s">
        <v>5078</v>
      </c>
      <c r="C2674" s="9" t="s">
        <v>5079</v>
      </c>
      <c r="D2674" s="9">
        <v>150</v>
      </c>
      <c r="E2674" s="10"/>
      <c r="F2674" s="9"/>
    </row>
    <row r="2675" spans="1:6" ht="16.5" thickTop="1" thickBot="1" x14ac:dyDescent="0.3">
      <c r="A2675" s="8" t="s">
        <v>5080</v>
      </c>
      <c r="B2675" s="10"/>
      <c r="C2675" s="9"/>
      <c r="D2675" s="9">
        <v>187</v>
      </c>
      <c r="E2675" s="10"/>
      <c r="F2675" s="9"/>
    </row>
    <row r="2676" spans="1:6" ht="16.5" thickTop="1" thickBot="1" x14ac:dyDescent="0.3">
      <c r="A2676" s="8" t="s">
        <v>5081</v>
      </c>
      <c r="B2676" s="10" t="s">
        <v>2705</v>
      </c>
      <c r="C2676" s="9" t="s">
        <v>2706</v>
      </c>
      <c r="D2676" s="9">
        <v>251</v>
      </c>
      <c r="E2676" s="10"/>
      <c r="F2676" s="9"/>
    </row>
    <row r="2677" spans="1:6" ht="16.5" thickTop="1" thickBot="1" x14ac:dyDescent="0.3">
      <c r="A2677" s="8" t="s">
        <v>5082</v>
      </c>
      <c r="B2677" s="10"/>
      <c r="C2677" s="9"/>
      <c r="D2677" s="9">
        <v>152</v>
      </c>
      <c r="E2677" s="10"/>
      <c r="F2677" s="9"/>
    </row>
    <row r="2678" spans="1:6" ht="16.5" thickTop="1" thickBot="1" x14ac:dyDescent="0.3">
      <c r="A2678" s="8" t="s">
        <v>5083</v>
      </c>
      <c r="B2678" s="10" t="s">
        <v>3555</v>
      </c>
      <c r="C2678" s="9" t="s">
        <v>5084</v>
      </c>
      <c r="D2678" s="9">
        <v>298</v>
      </c>
      <c r="E2678" s="10"/>
      <c r="F2678" s="9"/>
    </row>
    <row r="2679" spans="1:6" ht="16.5" thickTop="1" thickBot="1" x14ac:dyDescent="0.3">
      <c r="A2679" s="8" t="s">
        <v>5085</v>
      </c>
      <c r="B2679" s="10"/>
      <c r="C2679" s="9"/>
      <c r="D2679" s="9">
        <v>159</v>
      </c>
      <c r="E2679" s="10" t="s">
        <v>2358</v>
      </c>
      <c r="F2679" s="9">
        <v>15</v>
      </c>
    </row>
    <row r="2680" spans="1:6" ht="16.5" thickTop="1" thickBot="1" x14ac:dyDescent="0.3">
      <c r="A2680" s="8" t="s">
        <v>5086</v>
      </c>
      <c r="B2680" s="10" t="s">
        <v>5087</v>
      </c>
      <c r="C2680" s="9" t="s">
        <v>5088</v>
      </c>
      <c r="D2680" s="9">
        <v>197</v>
      </c>
      <c r="E2680" s="10"/>
      <c r="F2680" s="9"/>
    </row>
    <row r="2681" spans="1:6" ht="16.5" thickTop="1" thickBot="1" x14ac:dyDescent="0.3">
      <c r="A2681" s="8" t="s">
        <v>5089</v>
      </c>
      <c r="B2681" s="10" t="s">
        <v>5090</v>
      </c>
      <c r="C2681" s="9" t="s">
        <v>5091</v>
      </c>
      <c r="D2681" s="9">
        <v>202</v>
      </c>
      <c r="E2681" s="10"/>
      <c r="F2681" s="9"/>
    </row>
    <row r="2682" spans="1:6" ht="24" thickTop="1" thickBot="1" x14ac:dyDescent="0.3">
      <c r="A2682" s="8" t="s">
        <v>5092</v>
      </c>
      <c r="B2682" s="10" t="s">
        <v>337</v>
      </c>
      <c r="C2682" s="9" t="s">
        <v>338</v>
      </c>
      <c r="D2682" s="9">
        <v>112</v>
      </c>
      <c r="E2682" s="10"/>
      <c r="F2682" s="9"/>
    </row>
    <row r="2683" spans="1:6" ht="16.5" thickTop="1" thickBot="1" x14ac:dyDescent="0.3">
      <c r="A2683" s="8" t="s">
        <v>5093</v>
      </c>
      <c r="B2683" s="10"/>
      <c r="C2683" s="9"/>
      <c r="D2683" s="9">
        <v>183</v>
      </c>
      <c r="E2683" s="10"/>
      <c r="F2683" s="9"/>
    </row>
    <row r="2684" spans="1:6" ht="16.5" thickTop="1" thickBot="1" x14ac:dyDescent="0.3">
      <c r="A2684" s="8" t="s">
        <v>5094</v>
      </c>
      <c r="B2684" s="10"/>
      <c r="C2684" s="9"/>
      <c r="D2684" s="9"/>
      <c r="E2684" s="10"/>
      <c r="F2684" s="9"/>
    </row>
    <row r="2685" spans="1:6" ht="16.5" thickTop="1" thickBot="1" x14ac:dyDescent="0.3">
      <c r="A2685" s="8" t="s">
        <v>5095</v>
      </c>
      <c r="B2685" s="10" t="s">
        <v>5096</v>
      </c>
      <c r="C2685" s="9" t="s">
        <v>68</v>
      </c>
      <c r="D2685" s="9">
        <v>144</v>
      </c>
      <c r="E2685" s="10"/>
      <c r="F2685" s="9"/>
    </row>
    <row r="2686" spans="1:6" ht="16.5" thickTop="1" thickBot="1" x14ac:dyDescent="0.3">
      <c r="A2686" s="8" t="s">
        <v>5097</v>
      </c>
      <c r="B2686" s="10"/>
      <c r="C2686" s="9"/>
      <c r="D2686" s="9">
        <v>64</v>
      </c>
      <c r="E2686" s="10"/>
      <c r="F2686" s="9"/>
    </row>
    <row r="2687" spans="1:6" ht="24" thickTop="1" thickBot="1" x14ac:dyDescent="0.3">
      <c r="A2687" s="8" t="s">
        <v>5098</v>
      </c>
      <c r="B2687" s="10" t="s">
        <v>5099</v>
      </c>
      <c r="C2687" s="9" t="s">
        <v>5100</v>
      </c>
      <c r="D2687" s="9">
        <v>44</v>
      </c>
      <c r="E2687" s="10"/>
      <c r="F2687" s="9"/>
    </row>
    <row r="2688" spans="1:6" ht="16.5" thickTop="1" thickBot="1" x14ac:dyDescent="0.3">
      <c r="A2688" s="8" t="s">
        <v>5101</v>
      </c>
      <c r="B2688" s="10"/>
      <c r="C2688" s="9"/>
      <c r="D2688" s="9">
        <v>53</v>
      </c>
      <c r="E2688" s="10" t="s">
        <v>5099</v>
      </c>
      <c r="F2688" s="9">
        <v>3</v>
      </c>
    </row>
    <row r="2689" spans="1:6" ht="16.5" thickTop="1" thickBot="1" x14ac:dyDescent="0.3">
      <c r="A2689" s="8" t="s">
        <v>5102</v>
      </c>
      <c r="B2689" s="10" t="s">
        <v>2907</v>
      </c>
      <c r="C2689" s="9" t="s">
        <v>2908</v>
      </c>
      <c r="D2689" s="9">
        <v>123</v>
      </c>
      <c r="E2689" s="10"/>
      <c r="F2689" s="9"/>
    </row>
    <row r="2690" spans="1:6" ht="16.5" thickTop="1" thickBot="1" x14ac:dyDescent="0.3">
      <c r="A2690" s="8" t="s">
        <v>5103</v>
      </c>
      <c r="B2690" s="10" t="s">
        <v>2904</v>
      </c>
      <c r="C2690" s="9" t="s">
        <v>2905</v>
      </c>
      <c r="D2690" s="9">
        <v>216</v>
      </c>
      <c r="E2690" s="10"/>
      <c r="F2690" s="9"/>
    </row>
    <row r="2691" spans="1:6" ht="16.5" thickTop="1" thickBot="1" x14ac:dyDescent="0.3">
      <c r="A2691" s="8" t="s">
        <v>5104</v>
      </c>
      <c r="B2691" s="10" t="s">
        <v>2901</v>
      </c>
      <c r="C2691" s="9" t="s">
        <v>2902</v>
      </c>
      <c r="D2691" s="9">
        <v>170</v>
      </c>
      <c r="E2691" s="10"/>
      <c r="F2691" s="9"/>
    </row>
    <row r="2692" spans="1:6" ht="16.5" thickTop="1" thickBot="1" x14ac:dyDescent="0.3">
      <c r="A2692" s="8" t="s">
        <v>5105</v>
      </c>
      <c r="B2692" s="10"/>
      <c r="C2692" s="9"/>
      <c r="D2692" s="9">
        <v>61</v>
      </c>
      <c r="E2692" s="10"/>
      <c r="F2692" s="9"/>
    </row>
    <row r="2693" spans="1:6" ht="16.5" thickTop="1" thickBot="1" x14ac:dyDescent="0.3">
      <c r="A2693" s="8" t="s">
        <v>5106</v>
      </c>
      <c r="B2693" s="10"/>
      <c r="C2693" s="9"/>
      <c r="D2693" s="9">
        <v>253</v>
      </c>
      <c r="E2693" s="10"/>
      <c r="F2693" s="9"/>
    </row>
    <row r="2694" spans="1:6" ht="16.5" thickTop="1" thickBot="1" x14ac:dyDescent="0.3">
      <c r="A2694" s="8" t="s">
        <v>5107</v>
      </c>
      <c r="B2694" s="10"/>
      <c r="C2694" s="9"/>
      <c r="D2694" s="9">
        <v>281</v>
      </c>
      <c r="E2694" s="10"/>
      <c r="F2694" s="9"/>
    </row>
    <row r="2695" spans="1:6" ht="16.5" thickTop="1" thickBot="1" x14ac:dyDescent="0.3">
      <c r="A2695" s="8" t="s">
        <v>5108</v>
      </c>
      <c r="B2695" s="10"/>
      <c r="C2695" s="9"/>
      <c r="D2695" s="9">
        <v>1</v>
      </c>
      <c r="E2695" s="10" t="s">
        <v>5109</v>
      </c>
      <c r="F2695" s="9">
        <v>1</v>
      </c>
    </row>
    <row r="2696" spans="1:6" ht="16.5" thickTop="1" thickBot="1" x14ac:dyDescent="0.3">
      <c r="A2696" s="8" t="s">
        <v>5110</v>
      </c>
      <c r="B2696" s="10" t="s">
        <v>1118</v>
      </c>
      <c r="C2696" s="9" t="s">
        <v>3553</v>
      </c>
      <c r="D2696" s="9">
        <v>185</v>
      </c>
      <c r="E2696" s="10"/>
      <c r="F2696" s="9"/>
    </row>
    <row r="2697" spans="1:6" ht="16.5" thickTop="1" thickBot="1" x14ac:dyDescent="0.3">
      <c r="A2697" s="8" t="s">
        <v>5111</v>
      </c>
      <c r="B2697" s="10" t="s">
        <v>996</v>
      </c>
      <c r="C2697" s="9" t="s">
        <v>2493</v>
      </c>
      <c r="D2697" s="9">
        <v>239</v>
      </c>
      <c r="E2697" s="10"/>
      <c r="F2697" s="9"/>
    </row>
    <row r="2698" spans="1:6" ht="16.5" thickTop="1" thickBot="1" x14ac:dyDescent="0.3">
      <c r="A2698" s="8" t="s">
        <v>5112</v>
      </c>
      <c r="B2698" s="10"/>
      <c r="C2698" s="9"/>
      <c r="D2698" s="9">
        <v>28</v>
      </c>
      <c r="E2698" s="10" t="s">
        <v>2281</v>
      </c>
      <c r="F2698" s="9">
        <v>1</v>
      </c>
    </row>
    <row r="2699" spans="1:6" ht="16.5" thickTop="1" thickBot="1" x14ac:dyDescent="0.3">
      <c r="A2699" s="8" t="s">
        <v>5113</v>
      </c>
      <c r="B2699" s="10"/>
      <c r="C2699" s="9"/>
      <c r="D2699" s="9">
        <v>129</v>
      </c>
      <c r="E2699" s="10"/>
      <c r="F2699" s="9"/>
    </row>
    <row r="2700" spans="1:6" ht="16.5" thickTop="1" thickBot="1" x14ac:dyDescent="0.3">
      <c r="A2700" s="8" t="s">
        <v>5114</v>
      </c>
      <c r="B2700" s="10"/>
      <c r="C2700" s="9"/>
      <c r="D2700" s="9"/>
      <c r="E2700" s="10"/>
      <c r="F2700" s="9"/>
    </row>
    <row r="2701" spans="1:6" ht="16.5" thickTop="1" thickBot="1" x14ac:dyDescent="0.3">
      <c r="A2701" s="8" t="s">
        <v>5115</v>
      </c>
      <c r="B2701" s="10"/>
      <c r="C2701" s="9"/>
      <c r="D2701" s="9">
        <v>206</v>
      </c>
      <c r="E2701" s="10"/>
      <c r="F2701" s="9"/>
    </row>
    <row r="2702" spans="1:6" ht="16.5" thickTop="1" thickBot="1" x14ac:dyDescent="0.3">
      <c r="A2702" s="8" t="s">
        <v>5116</v>
      </c>
      <c r="B2702" s="10"/>
      <c r="C2702" s="9"/>
      <c r="D2702" s="9">
        <v>89</v>
      </c>
      <c r="E2702" s="10"/>
      <c r="F2702" s="9"/>
    </row>
    <row r="2703" spans="1:6" ht="16.5" thickTop="1" thickBot="1" x14ac:dyDescent="0.3">
      <c r="A2703" s="8" t="s">
        <v>5117</v>
      </c>
      <c r="B2703" s="10"/>
      <c r="C2703" s="9"/>
      <c r="D2703" s="9">
        <v>702</v>
      </c>
      <c r="E2703" s="10" t="s">
        <v>1413</v>
      </c>
      <c r="F2703" s="9">
        <v>75</v>
      </c>
    </row>
    <row r="2704" spans="1:6" ht="16.5" thickTop="1" thickBot="1" x14ac:dyDescent="0.3">
      <c r="A2704" s="8" t="s">
        <v>5118</v>
      </c>
      <c r="B2704" s="10"/>
      <c r="C2704" s="9"/>
      <c r="D2704" s="9">
        <v>211</v>
      </c>
      <c r="E2704" s="10"/>
      <c r="F2704" s="9"/>
    </row>
    <row r="2705" spans="1:6" ht="16.5" thickTop="1" thickBot="1" x14ac:dyDescent="0.3">
      <c r="A2705" s="8" t="s">
        <v>5119</v>
      </c>
      <c r="B2705" s="10" t="s">
        <v>4519</v>
      </c>
      <c r="C2705" s="9" t="s">
        <v>4520</v>
      </c>
      <c r="D2705" s="9">
        <v>145</v>
      </c>
      <c r="E2705" s="10"/>
      <c r="F2705" s="9"/>
    </row>
    <row r="2706" spans="1:6" ht="16.5" thickTop="1" thickBot="1" x14ac:dyDescent="0.3">
      <c r="A2706" s="8" t="s">
        <v>5120</v>
      </c>
      <c r="B2706" s="10"/>
      <c r="C2706" s="9"/>
      <c r="D2706" s="9">
        <v>64</v>
      </c>
      <c r="E2706" s="10"/>
      <c r="F2706" s="9"/>
    </row>
    <row r="2707" spans="1:6" ht="16.5" thickTop="1" thickBot="1" x14ac:dyDescent="0.3">
      <c r="A2707" s="8" t="s">
        <v>5121</v>
      </c>
      <c r="B2707" s="10"/>
      <c r="C2707" s="9"/>
      <c r="D2707" s="9">
        <v>60</v>
      </c>
      <c r="E2707" s="10"/>
      <c r="F2707" s="9"/>
    </row>
    <row r="2708" spans="1:6" ht="16.5" thickTop="1" thickBot="1" x14ac:dyDescent="0.3">
      <c r="A2708" s="8" t="s">
        <v>5122</v>
      </c>
      <c r="B2708" s="10"/>
      <c r="C2708" s="9"/>
      <c r="D2708" s="9">
        <v>185</v>
      </c>
      <c r="E2708" s="10"/>
      <c r="F2708" s="9"/>
    </row>
    <row r="2709" spans="1:6" ht="16.5" thickTop="1" thickBot="1" x14ac:dyDescent="0.3">
      <c r="A2709" s="8" t="s">
        <v>5123</v>
      </c>
      <c r="B2709" s="10"/>
      <c r="C2709" s="9"/>
      <c r="D2709" s="9">
        <v>134</v>
      </c>
      <c r="E2709" s="10"/>
      <c r="F2709" s="9"/>
    </row>
    <row r="2710" spans="1:6" ht="16.5" thickTop="1" thickBot="1" x14ac:dyDescent="0.3">
      <c r="A2710" s="8" t="s">
        <v>5124</v>
      </c>
      <c r="B2710" s="10" t="s">
        <v>5125</v>
      </c>
      <c r="C2710" s="9" t="s">
        <v>5126</v>
      </c>
      <c r="D2710" s="9">
        <v>254</v>
      </c>
      <c r="E2710" s="10"/>
      <c r="F2710" s="9"/>
    </row>
    <row r="2711" spans="1:6" ht="16.5" thickTop="1" thickBot="1" x14ac:dyDescent="0.3">
      <c r="A2711" s="8" t="s">
        <v>5127</v>
      </c>
      <c r="B2711" s="10" t="s">
        <v>5128</v>
      </c>
      <c r="C2711" s="9" t="s">
        <v>5129</v>
      </c>
      <c r="D2711" s="9">
        <v>419</v>
      </c>
      <c r="E2711" s="10"/>
      <c r="F2711" s="9"/>
    </row>
    <row r="2712" spans="1:6" ht="24" thickTop="1" thickBot="1" x14ac:dyDescent="0.3">
      <c r="A2712" s="8" t="s">
        <v>5130</v>
      </c>
      <c r="B2712" s="10" t="s">
        <v>5131</v>
      </c>
      <c r="C2712" s="9" t="s">
        <v>5132</v>
      </c>
      <c r="D2712" s="9">
        <v>280</v>
      </c>
      <c r="E2712" s="10"/>
      <c r="F2712" s="9"/>
    </row>
    <row r="2713" spans="1:6" ht="16.5" thickTop="1" thickBot="1" x14ac:dyDescent="0.3">
      <c r="A2713" s="8" t="s">
        <v>5133</v>
      </c>
      <c r="B2713" s="10" t="s">
        <v>5134</v>
      </c>
      <c r="C2713" s="9" t="s">
        <v>5135</v>
      </c>
      <c r="D2713" s="9">
        <v>171</v>
      </c>
      <c r="E2713" s="10"/>
      <c r="F2713" s="9"/>
    </row>
    <row r="2714" spans="1:6" ht="16.5" thickTop="1" thickBot="1" x14ac:dyDescent="0.3">
      <c r="A2714" s="8" t="s">
        <v>5136</v>
      </c>
      <c r="B2714" s="10"/>
      <c r="C2714" s="9"/>
      <c r="D2714" s="9">
        <v>85</v>
      </c>
      <c r="E2714" s="10"/>
      <c r="F2714" s="9"/>
    </row>
    <row r="2715" spans="1:6" ht="16.5" thickTop="1" thickBot="1" x14ac:dyDescent="0.3">
      <c r="A2715" s="8" t="s">
        <v>5137</v>
      </c>
      <c r="B2715" s="10"/>
      <c r="C2715" s="9"/>
      <c r="D2715" s="9"/>
      <c r="E2715" s="10"/>
      <c r="F2715" s="9"/>
    </row>
    <row r="2716" spans="1:6" ht="16.5" thickTop="1" thickBot="1" x14ac:dyDescent="0.3">
      <c r="A2716" s="8" t="s">
        <v>5138</v>
      </c>
      <c r="B2716" s="10"/>
      <c r="C2716" s="9"/>
      <c r="D2716" s="9">
        <v>17</v>
      </c>
      <c r="E2716" s="10" t="s">
        <v>4379</v>
      </c>
      <c r="F2716" s="9">
        <v>1</v>
      </c>
    </row>
    <row r="2717" spans="1:6" ht="16.5" thickTop="1" thickBot="1" x14ac:dyDescent="0.3">
      <c r="A2717" s="8" t="s">
        <v>5139</v>
      </c>
      <c r="B2717" s="10" t="s">
        <v>20</v>
      </c>
      <c r="C2717" s="9" t="s">
        <v>21</v>
      </c>
      <c r="D2717" s="9">
        <v>396</v>
      </c>
      <c r="E2717" s="10"/>
      <c r="F2717" s="9"/>
    </row>
    <row r="2718" spans="1:6" ht="16.5" thickTop="1" thickBot="1" x14ac:dyDescent="0.3">
      <c r="A2718" s="8" t="s">
        <v>5140</v>
      </c>
      <c r="B2718" s="10" t="s">
        <v>2485</v>
      </c>
      <c r="C2718" s="9" t="s">
        <v>5141</v>
      </c>
      <c r="D2718" s="9">
        <v>202</v>
      </c>
      <c r="E2718" s="10"/>
      <c r="F2718" s="9"/>
    </row>
    <row r="2719" spans="1:6" ht="16.5" thickTop="1" thickBot="1" x14ac:dyDescent="0.3">
      <c r="A2719" s="8" t="s">
        <v>5142</v>
      </c>
      <c r="B2719" s="10"/>
      <c r="C2719" s="9"/>
      <c r="D2719" s="9">
        <v>2</v>
      </c>
      <c r="E2719" s="10" t="s">
        <v>3147</v>
      </c>
      <c r="F2719" s="9">
        <v>1</v>
      </c>
    </row>
    <row r="2720" spans="1:6" ht="16.5" thickTop="1" thickBot="1" x14ac:dyDescent="0.3">
      <c r="A2720" s="8" t="s">
        <v>5143</v>
      </c>
      <c r="B2720" s="10"/>
      <c r="C2720" s="9"/>
      <c r="D2720" s="9"/>
      <c r="E2720" s="10"/>
      <c r="F2720" s="9"/>
    </row>
    <row r="2721" spans="1:6" ht="16.5" thickTop="1" thickBot="1" x14ac:dyDescent="0.3">
      <c r="A2721" s="8" t="s">
        <v>5144</v>
      </c>
      <c r="B2721" s="10"/>
      <c r="C2721" s="9"/>
      <c r="D2721" s="9">
        <v>15</v>
      </c>
      <c r="E2721" s="10" t="s">
        <v>5065</v>
      </c>
      <c r="F2721" s="9">
        <v>1</v>
      </c>
    </row>
    <row r="2722" spans="1:6" ht="16.5" thickTop="1" thickBot="1" x14ac:dyDescent="0.3">
      <c r="A2722" s="8" t="s">
        <v>5145</v>
      </c>
      <c r="B2722" s="10"/>
      <c r="C2722" s="9"/>
      <c r="D2722" s="9">
        <v>108</v>
      </c>
      <c r="E2722" s="10"/>
      <c r="F2722" s="9"/>
    </row>
    <row r="2723" spans="1:6" ht="16.5" thickTop="1" thickBot="1" x14ac:dyDescent="0.3">
      <c r="A2723" s="8" t="s">
        <v>5146</v>
      </c>
      <c r="B2723" s="10"/>
      <c r="C2723" s="9"/>
      <c r="D2723" s="9">
        <v>263</v>
      </c>
      <c r="E2723" s="10"/>
      <c r="F2723" s="9"/>
    </row>
    <row r="2724" spans="1:6" ht="16.5" thickTop="1" thickBot="1" x14ac:dyDescent="0.3">
      <c r="A2724" s="8" t="s">
        <v>5147</v>
      </c>
      <c r="B2724" s="10"/>
      <c r="C2724" s="9"/>
      <c r="D2724" s="9">
        <v>78</v>
      </c>
      <c r="E2724" s="10"/>
      <c r="F2724" s="9"/>
    </row>
    <row r="2725" spans="1:6" ht="16.5" thickTop="1" thickBot="1" x14ac:dyDescent="0.3">
      <c r="A2725" s="8" t="s">
        <v>5148</v>
      </c>
      <c r="B2725" s="10" t="s">
        <v>5149</v>
      </c>
      <c r="C2725" s="9" t="s">
        <v>5150</v>
      </c>
      <c r="D2725" s="9">
        <v>237</v>
      </c>
      <c r="E2725" s="10"/>
      <c r="F2725" s="9"/>
    </row>
    <row r="2726" spans="1:6" ht="16.5" thickTop="1" thickBot="1" x14ac:dyDescent="0.3">
      <c r="A2726" s="8" t="s">
        <v>5151</v>
      </c>
      <c r="B2726" s="10" t="s">
        <v>3429</v>
      </c>
      <c r="C2726" s="9" t="s">
        <v>3430</v>
      </c>
      <c r="D2726" s="9">
        <v>553</v>
      </c>
      <c r="E2726" s="10"/>
      <c r="F2726" s="9"/>
    </row>
    <row r="2727" spans="1:6" ht="16.5" thickTop="1" thickBot="1" x14ac:dyDescent="0.3">
      <c r="A2727" s="8" t="s">
        <v>5152</v>
      </c>
      <c r="B2727" s="10"/>
      <c r="C2727" s="9"/>
      <c r="D2727" s="9">
        <v>240</v>
      </c>
      <c r="E2727" s="10"/>
      <c r="F2727" s="9"/>
    </row>
    <row r="2728" spans="1:6" ht="16.5" thickTop="1" thickBot="1" x14ac:dyDescent="0.3">
      <c r="A2728" s="8" t="s">
        <v>5153</v>
      </c>
      <c r="B2728" s="10"/>
      <c r="C2728" s="9"/>
      <c r="D2728" s="9">
        <v>40</v>
      </c>
      <c r="E2728" s="10" t="s">
        <v>5154</v>
      </c>
      <c r="F2728" s="9">
        <v>1</v>
      </c>
    </row>
    <row r="2729" spans="1:6" ht="16.5" thickTop="1" thickBot="1" x14ac:dyDescent="0.3">
      <c r="A2729" s="8" t="s">
        <v>5155</v>
      </c>
      <c r="B2729" s="10" t="s">
        <v>658</v>
      </c>
      <c r="C2729" s="9" t="s">
        <v>659</v>
      </c>
      <c r="D2729" s="9">
        <v>25</v>
      </c>
      <c r="E2729" s="10"/>
      <c r="F2729" s="9"/>
    </row>
    <row r="2730" spans="1:6" ht="16.5" thickTop="1" thickBot="1" x14ac:dyDescent="0.3">
      <c r="A2730" s="8" t="s">
        <v>5156</v>
      </c>
      <c r="B2730" s="10"/>
      <c r="C2730" s="9"/>
      <c r="D2730" s="9">
        <v>12</v>
      </c>
      <c r="E2730" s="10" t="s">
        <v>2713</v>
      </c>
      <c r="F2730" s="9">
        <v>1</v>
      </c>
    </row>
    <row r="2731" spans="1:6" ht="16.5" thickTop="1" thickBot="1" x14ac:dyDescent="0.3">
      <c r="A2731" s="8" t="s">
        <v>5157</v>
      </c>
      <c r="B2731" s="10"/>
      <c r="C2731" s="9"/>
      <c r="D2731" s="9">
        <v>1</v>
      </c>
      <c r="E2731" s="10" t="s">
        <v>96</v>
      </c>
      <c r="F2731" s="9">
        <v>1</v>
      </c>
    </row>
    <row r="2732" spans="1:6" ht="16.5" thickTop="1" thickBot="1" x14ac:dyDescent="0.3">
      <c r="A2732" s="8" t="s">
        <v>5158</v>
      </c>
      <c r="B2732" s="10" t="s">
        <v>5159</v>
      </c>
      <c r="C2732" s="9" t="s">
        <v>5160</v>
      </c>
      <c r="D2732" s="9">
        <v>465</v>
      </c>
      <c r="E2732" s="10"/>
      <c r="F2732" s="9"/>
    </row>
    <row r="2733" spans="1:6" ht="16.5" thickTop="1" thickBot="1" x14ac:dyDescent="0.3">
      <c r="A2733" s="8" t="s">
        <v>5161</v>
      </c>
      <c r="B2733" s="10" t="s">
        <v>5162</v>
      </c>
      <c r="C2733" s="9" t="s">
        <v>5163</v>
      </c>
      <c r="D2733" s="9">
        <v>182</v>
      </c>
      <c r="E2733" s="10" t="s">
        <v>5164</v>
      </c>
      <c r="F2733" s="9">
        <v>76</v>
      </c>
    </row>
    <row r="2734" spans="1:6" ht="16.5" thickTop="1" thickBot="1" x14ac:dyDescent="0.3">
      <c r="A2734" s="8" t="s">
        <v>5165</v>
      </c>
      <c r="B2734" s="10" t="s">
        <v>835</v>
      </c>
      <c r="C2734" s="9" t="s">
        <v>2140</v>
      </c>
      <c r="D2734" s="9">
        <v>165</v>
      </c>
      <c r="E2734" s="10"/>
      <c r="F2734" s="9"/>
    </row>
    <row r="2735" spans="1:6" ht="16.5" thickTop="1" thickBot="1" x14ac:dyDescent="0.3">
      <c r="A2735" s="8" t="s">
        <v>5166</v>
      </c>
      <c r="B2735" s="10" t="s">
        <v>3922</v>
      </c>
      <c r="C2735" s="9" t="s">
        <v>3923</v>
      </c>
      <c r="D2735" s="9">
        <v>105</v>
      </c>
      <c r="E2735" s="10"/>
      <c r="F2735" s="9"/>
    </row>
    <row r="2736" spans="1:6" ht="16.5" thickTop="1" thickBot="1" x14ac:dyDescent="0.3">
      <c r="A2736" s="8" t="s">
        <v>5167</v>
      </c>
      <c r="B2736" s="10"/>
      <c r="C2736" s="9"/>
      <c r="D2736" s="9">
        <v>202</v>
      </c>
      <c r="E2736" s="10"/>
      <c r="F2736" s="9"/>
    </row>
    <row r="2737" spans="1:6" ht="16.5" thickTop="1" thickBot="1" x14ac:dyDescent="0.3">
      <c r="A2737" s="8" t="s">
        <v>5168</v>
      </c>
      <c r="B2737" s="10"/>
      <c r="C2737" s="9"/>
      <c r="D2737" s="9"/>
      <c r="E2737" s="10"/>
      <c r="F2737" s="9"/>
    </row>
    <row r="2738" spans="1:6" ht="16.5" thickTop="1" thickBot="1" x14ac:dyDescent="0.3">
      <c r="A2738" s="8" t="s">
        <v>5169</v>
      </c>
      <c r="B2738" s="10" t="s">
        <v>5170</v>
      </c>
      <c r="C2738" s="9" t="s">
        <v>5171</v>
      </c>
      <c r="D2738" s="9">
        <v>446</v>
      </c>
      <c r="E2738" s="10"/>
      <c r="F2738" s="9"/>
    </row>
    <row r="2739" spans="1:6" ht="16.5" thickTop="1" thickBot="1" x14ac:dyDescent="0.3">
      <c r="A2739" s="8" t="s">
        <v>5172</v>
      </c>
      <c r="B2739" s="10"/>
      <c r="C2739" s="9"/>
      <c r="D2739" s="9">
        <v>1</v>
      </c>
      <c r="E2739" s="10" t="s">
        <v>1607</v>
      </c>
      <c r="F2739" s="9">
        <v>1</v>
      </c>
    </row>
    <row r="2740" spans="1:6" ht="16.5" thickTop="1" thickBot="1" x14ac:dyDescent="0.3">
      <c r="A2740" s="8" t="s">
        <v>5173</v>
      </c>
      <c r="B2740" s="10"/>
      <c r="C2740" s="9"/>
      <c r="D2740" s="9">
        <v>4</v>
      </c>
      <c r="E2740" s="10" t="s">
        <v>1134</v>
      </c>
      <c r="F2740" s="9">
        <v>1</v>
      </c>
    </row>
    <row r="2741" spans="1:6" ht="16.5" thickTop="1" thickBot="1" x14ac:dyDescent="0.3">
      <c r="A2741" s="8" t="s">
        <v>5174</v>
      </c>
      <c r="B2741" s="10" t="s">
        <v>5175</v>
      </c>
      <c r="C2741" s="9" t="s">
        <v>5176</v>
      </c>
      <c r="D2741" s="9">
        <v>168</v>
      </c>
      <c r="E2741" s="10"/>
      <c r="F2741" s="9"/>
    </row>
    <row r="2742" spans="1:6" ht="16.5" thickTop="1" thickBot="1" x14ac:dyDescent="0.3">
      <c r="A2742" s="8" t="s">
        <v>5177</v>
      </c>
      <c r="B2742" s="10"/>
      <c r="C2742" s="9"/>
      <c r="D2742" s="9">
        <v>5</v>
      </c>
      <c r="E2742" s="10" t="s">
        <v>5178</v>
      </c>
      <c r="F2742" s="9">
        <v>1</v>
      </c>
    </row>
    <row r="2743" spans="1:6" ht="16.5" thickTop="1" thickBot="1" x14ac:dyDescent="0.3">
      <c r="A2743" s="8" t="s">
        <v>5179</v>
      </c>
      <c r="B2743" s="10" t="s">
        <v>4651</v>
      </c>
      <c r="C2743" s="9" t="s">
        <v>5180</v>
      </c>
      <c r="D2743" s="9">
        <v>689</v>
      </c>
      <c r="E2743" s="10"/>
      <c r="F2743" s="9"/>
    </row>
    <row r="2744" spans="1:6" ht="16.5" thickTop="1" thickBot="1" x14ac:dyDescent="0.3">
      <c r="A2744" s="8" t="s">
        <v>5181</v>
      </c>
      <c r="B2744" s="10" t="s">
        <v>5182</v>
      </c>
      <c r="C2744" s="9" t="s">
        <v>5183</v>
      </c>
      <c r="D2744" s="9">
        <v>184</v>
      </c>
      <c r="E2744" s="10"/>
      <c r="F2744" s="9"/>
    </row>
    <row r="2745" spans="1:6" ht="16.5" thickTop="1" thickBot="1" x14ac:dyDescent="0.3">
      <c r="A2745" s="8" t="s">
        <v>5184</v>
      </c>
      <c r="B2745" s="10"/>
      <c r="C2745" s="9"/>
      <c r="D2745" s="9">
        <v>2</v>
      </c>
      <c r="E2745" s="10" t="s">
        <v>792</v>
      </c>
      <c r="F2745" s="9">
        <v>1</v>
      </c>
    </row>
    <row r="2746" spans="1:6" ht="16.5" thickTop="1" thickBot="1" x14ac:dyDescent="0.3">
      <c r="A2746" s="8" t="s">
        <v>5185</v>
      </c>
      <c r="B2746" s="10" t="s">
        <v>5186</v>
      </c>
      <c r="C2746" s="9" t="s">
        <v>5187</v>
      </c>
      <c r="D2746" s="9">
        <v>142</v>
      </c>
      <c r="E2746" s="10"/>
      <c r="F2746" s="9"/>
    </row>
    <row r="2747" spans="1:6" ht="16.5" thickTop="1" thickBot="1" x14ac:dyDescent="0.3">
      <c r="A2747" s="8" t="s">
        <v>5188</v>
      </c>
      <c r="B2747" s="10"/>
      <c r="C2747" s="9"/>
      <c r="D2747" s="9">
        <v>72</v>
      </c>
      <c r="E2747" s="10"/>
      <c r="F2747" s="9"/>
    </row>
    <row r="2748" spans="1:6" ht="16.5" thickTop="1" thickBot="1" x14ac:dyDescent="0.3">
      <c r="A2748" s="8" t="s">
        <v>5189</v>
      </c>
      <c r="B2748" s="10" t="s">
        <v>3790</v>
      </c>
      <c r="C2748" s="9" t="s">
        <v>3791</v>
      </c>
      <c r="D2748" s="9">
        <v>522</v>
      </c>
      <c r="E2748" s="10"/>
      <c r="F2748" s="9"/>
    </row>
    <row r="2749" spans="1:6" ht="16.5" thickTop="1" thickBot="1" x14ac:dyDescent="0.3">
      <c r="A2749" s="8" t="s">
        <v>5190</v>
      </c>
      <c r="B2749" s="10"/>
      <c r="C2749" s="9"/>
      <c r="D2749" s="9">
        <v>3</v>
      </c>
      <c r="E2749" s="10"/>
      <c r="F2749" s="9"/>
    </row>
    <row r="2750" spans="1:6" ht="16.5" thickTop="1" thickBot="1" x14ac:dyDescent="0.3">
      <c r="A2750" s="8" t="s">
        <v>5191</v>
      </c>
      <c r="B2750" s="10"/>
      <c r="C2750" s="9"/>
      <c r="D2750" s="9">
        <v>4</v>
      </c>
      <c r="E2750" s="10" t="s">
        <v>5192</v>
      </c>
      <c r="F2750" s="9">
        <v>1</v>
      </c>
    </row>
    <row r="2751" spans="1:6" ht="24" thickTop="1" thickBot="1" x14ac:dyDescent="0.3">
      <c r="A2751" s="8" t="s">
        <v>5193</v>
      </c>
      <c r="B2751" s="10" t="s">
        <v>5194</v>
      </c>
      <c r="C2751" s="9" t="s">
        <v>5195</v>
      </c>
      <c r="D2751" s="9">
        <v>156</v>
      </c>
      <c r="E2751" s="10"/>
      <c r="F2751" s="9"/>
    </row>
    <row r="2752" spans="1:6" ht="16.5" thickTop="1" thickBot="1" x14ac:dyDescent="0.3">
      <c r="A2752" s="8" t="s">
        <v>5196</v>
      </c>
      <c r="B2752" s="10" t="s">
        <v>1509</v>
      </c>
      <c r="C2752" s="9" t="s">
        <v>5197</v>
      </c>
      <c r="D2752" s="9">
        <v>183</v>
      </c>
      <c r="E2752" s="10"/>
      <c r="F2752" s="9"/>
    </row>
    <row r="2753" spans="1:6" ht="16.5" thickTop="1" thickBot="1" x14ac:dyDescent="0.3">
      <c r="A2753" s="8" t="s">
        <v>5198</v>
      </c>
      <c r="B2753" s="10" t="s">
        <v>5199</v>
      </c>
      <c r="C2753" s="9" t="s">
        <v>5200</v>
      </c>
      <c r="D2753" s="9">
        <v>313</v>
      </c>
      <c r="E2753" s="10"/>
      <c r="F2753" s="9"/>
    </row>
    <row r="2754" spans="1:6" ht="16.5" thickTop="1" thickBot="1" x14ac:dyDescent="0.3">
      <c r="A2754" s="8" t="s">
        <v>5201</v>
      </c>
      <c r="B2754" s="10"/>
      <c r="C2754" s="9"/>
      <c r="D2754" s="9">
        <v>193</v>
      </c>
      <c r="E2754" s="10"/>
      <c r="F2754" s="9"/>
    </row>
    <row r="2755" spans="1:6" ht="16.5" thickTop="1" thickBot="1" x14ac:dyDescent="0.3">
      <c r="A2755" s="8" t="s">
        <v>5202</v>
      </c>
      <c r="B2755" s="10" t="s">
        <v>282</v>
      </c>
      <c r="C2755" s="9" t="s">
        <v>5203</v>
      </c>
      <c r="D2755" s="9">
        <v>290</v>
      </c>
      <c r="E2755" s="10"/>
      <c r="F2755" s="9"/>
    </row>
    <row r="2756" spans="1:6" ht="16.5" thickTop="1" thickBot="1" x14ac:dyDescent="0.3">
      <c r="A2756" s="8" t="s">
        <v>5204</v>
      </c>
      <c r="B2756" s="10"/>
      <c r="C2756" s="9"/>
      <c r="D2756" s="9">
        <v>620</v>
      </c>
      <c r="E2756" s="10"/>
      <c r="F2756" s="9"/>
    </row>
    <row r="2757" spans="1:6" ht="16.5" thickTop="1" thickBot="1" x14ac:dyDescent="0.3">
      <c r="A2757" s="8" t="s">
        <v>5205</v>
      </c>
      <c r="B2757" s="10"/>
      <c r="C2757" s="9"/>
      <c r="D2757" s="9">
        <v>2</v>
      </c>
      <c r="E2757" s="10" t="s">
        <v>4559</v>
      </c>
      <c r="F2757" s="9">
        <v>1</v>
      </c>
    </row>
    <row r="2758" spans="1:6" ht="16.5" thickTop="1" thickBot="1" x14ac:dyDescent="0.3">
      <c r="A2758" s="8" t="s">
        <v>5206</v>
      </c>
      <c r="B2758" s="10" t="s">
        <v>5207</v>
      </c>
      <c r="C2758" s="9" t="s">
        <v>68</v>
      </c>
      <c r="D2758" s="9">
        <v>497</v>
      </c>
      <c r="E2758" s="10"/>
      <c r="F2758" s="9"/>
    </row>
    <row r="2759" spans="1:6" ht="16.5" thickTop="1" thickBot="1" x14ac:dyDescent="0.3">
      <c r="A2759" s="8" t="s">
        <v>5208</v>
      </c>
      <c r="B2759" s="10"/>
      <c r="C2759" s="9"/>
      <c r="D2759" s="9">
        <v>1</v>
      </c>
      <c r="E2759" s="10" t="s">
        <v>5209</v>
      </c>
      <c r="F2759" s="9">
        <v>1</v>
      </c>
    </row>
    <row r="2760" spans="1:6" ht="16.5" thickTop="1" thickBot="1" x14ac:dyDescent="0.3">
      <c r="A2760" s="8" t="s">
        <v>5210</v>
      </c>
      <c r="B2760" s="10" t="s">
        <v>5211</v>
      </c>
      <c r="C2760" s="9" t="s">
        <v>5212</v>
      </c>
      <c r="D2760" s="9">
        <v>20</v>
      </c>
      <c r="E2760" s="10"/>
      <c r="F2760" s="9"/>
    </row>
    <row r="2761" spans="1:6" ht="24" thickTop="1" thickBot="1" x14ac:dyDescent="0.3">
      <c r="A2761" s="8" t="s">
        <v>5213</v>
      </c>
      <c r="B2761" s="10" t="s">
        <v>5214</v>
      </c>
      <c r="C2761" s="9" t="s">
        <v>5215</v>
      </c>
      <c r="D2761" s="9">
        <v>200</v>
      </c>
      <c r="E2761" s="10"/>
      <c r="F2761" s="9"/>
    </row>
    <row r="2762" spans="1:6" ht="16.5" thickTop="1" thickBot="1" x14ac:dyDescent="0.3">
      <c r="A2762" s="8" t="s">
        <v>5216</v>
      </c>
      <c r="B2762" s="10" t="s">
        <v>4780</v>
      </c>
      <c r="C2762" s="9" t="s">
        <v>4781</v>
      </c>
      <c r="D2762" s="9">
        <v>175</v>
      </c>
      <c r="E2762" s="10"/>
      <c r="F2762" s="9"/>
    </row>
    <row r="2763" spans="1:6" ht="16.5" thickTop="1" thickBot="1" x14ac:dyDescent="0.3">
      <c r="A2763" s="8" t="s">
        <v>5217</v>
      </c>
      <c r="B2763" s="10"/>
      <c r="C2763" s="9"/>
      <c r="D2763" s="9">
        <v>328</v>
      </c>
      <c r="E2763" s="10"/>
      <c r="F2763" s="9"/>
    </row>
    <row r="2764" spans="1:6" ht="16.5" thickTop="1" thickBot="1" x14ac:dyDescent="0.3">
      <c r="A2764" s="8" t="s">
        <v>5218</v>
      </c>
      <c r="B2764" s="10" t="s">
        <v>5219</v>
      </c>
      <c r="C2764" s="9" t="s">
        <v>5220</v>
      </c>
      <c r="D2764" s="9">
        <v>229</v>
      </c>
      <c r="E2764" s="10"/>
      <c r="F2764" s="9"/>
    </row>
    <row r="2765" spans="1:6" ht="16.5" thickTop="1" thickBot="1" x14ac:dyDescent="0.3">
      <c r="A2765" s="8" t="s">
        <v>5221</v>
      </c>
      <c r="B2765" s="10" t="s">
        <v>1376</v>
      </c>
      <c r="C2765" s="9" t="s">
        <v>1377</v>
      </c>
      <c r="D2765" s="9">
        <v>325</v>
      </c>
      <c r="E2765" s="10"/>
      <c r="F2765" s="9"/>
    </row>
    <row r="2766" spans="1:6" ht="16.5" thickTop="1" thickBot="1" x14ac:dyDescent="0.3">
      <c r="A2766" s="8" t="s">
        <v>5222</v>
      </c>
      <c r="B2766" s="10"/>
      <c r="C2766" s="9"/>
      <c r="D2766" s="9">
        <v>7</v>
      </c>
      <c r="E2766" s="10" t="s">
        <v>4499</v>
      </c>
      <c r="F2766" s="9">
        <v>1</v>
      </c>
    </row>
    <row r="2767" spans="1:6" ht="16.5" thickTop="1" thickBot="1" x14ac:dyDescent="0.3">
      <c r="A2767" s="8" t="s">
        <v>5223</v>
      </c>
      <c r="B2767" s="10"/>
      <c r="C2767" s="9"/>
      <c r="D2767" s="9">
        <v>3</v>
      </c>
      <c r="E2767" s="10" t="s">
        <v>5224</v>
      </c>
      <c r="F2767" s="9">
        <v>1</v>
      </c>
    </row>
    <row r="2768" spans="1:6" ht="16.5" thickTop="1" thickBot="1" x14ac:dyDescent="0.3">
      <c r="A2768" s="8" t="s">
        <v>5225</v>
      </c>
      <c r="B2768" s="10"/>
      <c r="C2768" s="9"/>
      <c r="D2768" s="9">
        <v>2</v>
      </c>
      <c r="E2768" s="10" t="s">
        <v>1296</v>
      </c>
      <c r="F2768" s="9">
        <v>1</v>
      </c>
    </row>
    <row r="2769" spans="1:6" ht="16.5" thickTop="1" thickBot="1" x14ac:dyDescent="0.3">
      <c r="A2769" s="8" t="s">
        <v>5226</v>
      </c>
      <c r="B2769" s="10" t="s">
        <v>5227</v>
      </c>
      <c r="C2769" s="9" t="s">
        <v>5228</v>
      </c>
      <c r="D2769" s="9">
        <v>329</v>
      </c>
      <c r="E2769" s="10"/>
      <c r="F2769" s="9"/>
    </row>
    <row r="2770" spans="1:6" ht="16.5" thickTop="1" thickBot="1" x14ac:dyDescent="0.3">
      <c r="A2770" s="8" t="s">
        <v>5229</v>
      </c>
      <c r="B2770" s="10" t="s">
        <v>5230</v>
      </c>
      <c r="C2770" s="9" t="s">
        <v>5231</v>
      </c>
      <c r="D2770" s="9">
        <v>631</v>
      </c>
      <c r="E2770" s="10"/>
      <c r="F2770" s="9"/>
    </row>
    <row r="2771" spans="1:6" ht="16.5" thickTop="1" thickBot="1" x14ac:dyDescent="0.3">
      <c r="A2771" s="8" t="s">
        <v>5232</v>
      </c>
      <c r="B2771" s="10" t="s">
        <v>5233</v>
      </c>
      <c r="C2771" s="9" t="s">
        <v>5234</v>
      </c>
      <c r="D2771" s="9">
        <v>220</v>
      </c>
      <c r="E2771" s="10"/>
      <c r="F2771" s="9"/>
    </row>
    <row r="2772" spans="1:6" ht="16.5" thickTop="1" thickBot="1" x14ac:dyDescent="0.3">
      <c r="A2772" s="8" t="s">
        <v>5235</v>
      </c>
      <c r="B2772" s="10"/>
      <c r="C2772" s="9"/>
      <c r="D2772" s="9">
        <v>2</v>
      </c>
      <c r="E2772" s="10" t="s">
        <v>5236</v>
      </c>
      <c r="F2772" s="9">
        <v>1</v>
      </c>
    </row>
    <row r="2773" spans="1:6" ht="16.5" thickTop="1" thickBot="1" x14ac:dyDescent="0.3">
      <c r="A2773" s="8" t="s">
        <v>5237</v>
      </c>
      <c r="B2773" s="10"/>
      <c r="C2773" s="9"/>
      <c r="D2773" s="9">
        <v>4</v>
      </c>
      <c r="E2773" s="10" t="s">
        <v>5238</v>
      </c>
      <c r="F2773" s="9">
        <v>1</v>
      </c>
    </row>
    <row r="2774" spans="1:6" ht="16.5" thickTop="1" thickBot="1" x14ac:dyDescent="0.3">
      <c r="A2774" s="8" t="s">
        <v>5239</v>
      </c>
      <c r="B2774" s="10"/>
      <c r="C2774" s="9"/>
      <c r="D2774" s="9">
        <v>1</v>
      </c>
      <c r="E2774" s="10" t="s">
        <v>5240</v>
      </c>
      <c r="F2774" s="9">
        <v>1</v>
      </c>
    </row>
    <row r="2775" spans="1:6" ht="16.5" thickTop="1" thickBot="1" x14ac:dyDescent="0.3">
      <c r="A2775" s="8" t="s">
        <v>5241</v>
      </c>
      <c r="B2775" s="10" t="s">
        <v>4651</v>
      </c>
      <c r="C2775" s="9" t="s">
        <v>5180</v>
      </c>
      <c r="D2775" s="9">
        <v>350</v>
      </c>
      <c r="E2775" s="10"/>
      <c r="F2775" s="9"/>
    </row>
    <row r="2776" spans="1:6" ht="16.5" thickTop="1" thickBot="1" x14ac:dyDescent="0.3">
      <c r="A2776" s="8" t="s">
        <v>5242</v>
      </c>
      <c r="B2776" s="10"/>
      <c r="C2776" s="9"/>
      <c r="D2776" s="9">
        <v>201</v>
      </c>
      <c r="E2776" s="10"/>
      <c r="F2776" s="9"/>
    </row>
    <row r="2777" spans="1:6" ht="16.5" thickTop="1" thickBot="1" x14ac:dyDescent="0.3">
      <c r="A2777" s="8" t="s">
        <v>5243</v>
      </c>
      <c r="B2777" s="10" t="s">
        <v>4850</v>
      </c>
      <c r="C2777" s="9" t="s">
        <v>5244</v>
      </c>
      <c r="D2777" s="9">
        <v>328</v>
      </c>
      <c r="E2777" s="10"/>
      <c r="F2777" s="9"/>
    </row>
    <row r="2778" spans="1:6" ht="16.5" thickTop="1" thickBot="1" x14ac:dyDescent="0.3">
      <c r="A2778" s="8" t="s">
        <v>5245</v>
      </c>
      <c r="B2778" s="10" t="s">
        <v>5246</v>
      </c>
      <c r="C2778" s="9" t="s">
        <v>5247</v>
      </c>
      <c r="D2778" s="9">
        <v>230</v>
      </c>
      <c r="E2778" s="10"/>
      <c r="F2778" s="9"/>
    </row>
    <row r="2779" spans="1:6" ht="16.5" thickTop="1" thickBot="1" x14ac:dyDescent="0.3">
      <c r="A2779" s="8" t="s">
        <v>5248</v>
      </c>
      <c r="B2779" s="10" t="s">
        <v>5249</v>
      </c>
      <c r="C2779" s="9" t="s">
        <v>5250</v>
      </c>
      <c r="D2779" s="9">
        <v>214</v>
      </c>
      <c r="E2779" s="10"/>
      <c r="F2779" s="9"/>
    </row>
    <row r="2780" spans="1:6" ht="16.5" thickTop="1" thickBot="1" x14ac:dyDescent="0.3">
      <c r="A2780" s="8" t="s">
        <v>5251</v>
      </c>
      <c r="B2780" s="10"/>
      <c r="C2780" s="9"/>
      <c r="D2780" s="9"/>
      <c r="E2780" s="10"/>
      <c r="F2780" s="9"/>
    </row>
    <row r="2781" spans="1:6" ht="16.5" thickTop="1" thickBot="1" x14ac:dyDescent="0.3">
      <c r="A2781" s="8" t="s">
        <v>5252</v>
      </c>
      <c r="B2781" s="10" t="s">
        <v>5253</v>
      </c>
      <c r="C2781" s="9" t="s">
        <v>5254</v>
      </c>
      <c r="D2781" s="9">
        <v>175</v>
      </c>
      <c r="E2781" s="10"/>
      <c r="F2781" s="9"/>
    </row>
    <row r="2782" spans="1:6" ht="16.5" thickTop="1" thickBot="1" x14ac:dyDescent="0.3">
      <c r="A2782" s="8" t="s">
        <v>5255</v>
      </c>
      <c r="B2782" s="10" t="s">
        <v>5256</v>
      </c>
      <c r="C2782" s="9" t="s">
        <v>5257</v>
      </c>
      <c r="D2782" s="9">
        <v>222</v>
      </c>
      <c r="E2782" s="10"/>
      <c r="F2782" s="9"/>
    </row>
    <row r="2783" spans="1:6" ht="16.5" thickTop="1" thickBot="1" x14ac:dyDescent="0.3">
      <c r="A2783" s="8" t="s">
        <v>5258</v>
      </c>
      <c r="B2783" s="10" t="s">
        <v>5259</v>
      </c>
      <c r="C2783" s="9" t="s">
        <v>5260</v>
      </c>
      <c r="D2783" s="9">
        <v>103</v>
      </c>
      <c r="E2783" s="10"/>
      <c r="F2783" s="9"/>
    </row>
    <row r="2784" spans="1:6" ht="16.5" thickTop="1" thickBot="1" x14ac:dyDescent="0.3">
      <c r="A2784" s="8" t="s">
        <v>5261</v>
      </c>
      <c r="B2784" s="10" t="s">
        <v>5262</v>
      </c>
      <c r="C2784" s="9" t="s">
        <v>5263</v>
      </c>
      <c r="D2784" s="9">
        <v>268</v>
      </c>
      <c r="E2784" s="10"/>
      <c r="F2784" s="9"/>
    </row>
    <row r="2785" spans="1:6" ht="16.5" thickTop="1" thickBot="1" x14ac:dyDescent="0.3">
      <c r="A2785" s="8" t="s">
        <v>5264</v>
      </c>
      <c r="B2785" s="10" t="s">
        <v>1980</v>
      </c>
      <c r="C2785" s="9" t="s">
        <v>5265</v>
      </c>
      <c r="D2785" s="9">
        <v>145</v>
      </c>
      <c r="E2785" s="10"/>
      <c r="F2785" s="9"/>
    </row>
    <row r="2786" spans="1:6" ht="16.5" thickTop="1" thickBot="1" x14ac:dyDescent="0.3">
      <c r="A2786" s="8" t="s">
        <v>5266</v>
      </c>
      <c r="B2786" s="10" t="s">
        <v>3217</v>
      </c>
      <c r="C2786" s="9" t="s">
        <v>5267</v>
      </c>
      <c r="D2786" s="9">
        <v>565</v>
      </c>
      <c r="E2786" s="10"/>
      <c r="F2786" s="9"/>
    </row>
    <row r="2787" spans="1:6" ht="16.5" thickTop="1" thickBot="1" x14ac:dyDescent="0.3">
      <c r="A2787" s="8" t="s">
        <v>5268</v>
      </c>
      <c r="B2787" s="10"/>
      <c r="C2787" s="9"/>
      <c r="D2787" s="9">
        <v>2</v>
      </c>
      <c r="E2787" s="10"/>
      <c r="F2787" s="9"/>
    </row>
    <row r="2788" spans="1:6" ht="16.5" thickTop="1" thickBot="1" x14ac:dyDescent="0.3">
      <c r="A2788" s="8" t="s">
        <v>5269</v>
      </c>
      <c r="B2788" s="10"/>
      <c r="C2788" s="9"/>
      <c r="D2788" s="9">
        <v>5</v>
      </c>
      <c r="E2788" s="10" t="s">
        <v>5270</v>
      </c>
      <c r="F2788" s="9">
        <v>1</v>
      </c>
    </row>
    <row r="2789" spans="1:6" ht="16.5" thickTop="1" thickBot="1" x14ac:dyDescent="0.3">
      <c r="A2789" s="8" t="s">
        <v>5271</v>
      </c>
      <c r="B2789" s="10"/>
      <c r="C2789" s="9"/>
      <c r="D2789" s="9">
        <v>63</v>
      </c>
      <c r="E2789" s="10"/>
      <c r="F2789" s="9"/>
    </row>
    <row r="2790" spans="1:6" ht="16.5" thickTop="1" thickBot="1" x14ac:dyDescent="0.3">
      <c r="A2790" s="8" t="s">
        <v>5272</v>
      </c>
      <c r="B2790" s="10" t="s">
        <v>5273</v>
      </c>
      <c r="C2790" s="9" t="s">
        <v>5274</v>
      </c>
      <c r="D2790" s="9">
        <v>46</v>
      </c>
      <c r="E2790" s="10"/>
      <c r="F2790" s="9"/>
    </row>
    <row r="2791" spans="1:6" ht="24" thickTop="1" thickBot="1" x14ac:dyDescent="0.3">
      <c r="A2791" s="8" t="s">
        <v>5275</v>
      </c>
      <c r="B2791" s="10" t="s">
        <v>5276</v>
      </c>
      <c r="C2791" s="9" t="s">
        <v>5277</v>
      </c>
      <c r="D2791" s="9">
        <v>250</v>
      </c>
      <c r="E2791" s="10"/>
      <c r="F2791" s="9"/>
    </row>
    <row r="2792" spans="1:6" ht="16.5" thickTop="1" thickBot="1" x14ac:dyDescent="0.3">
      <c r="A2792" s="8" t="s">
        <v>5278</v>
      </c>
      <c r="B2792" s="10" t="s">
        <v>2919</v>
      </c>
      <c r="C2792" s="9" t="s">
        <v>2920</v>
      </c>
      <c r="D2792" s="9">
        <v>138</v>
      </c>
      <c r="E2792" s="10"/>
      <c r="F2792" s="9"/>
    </row>
    <row r="2793" spans="1:6" ht="16.5" thickTop="1" thickBot="1" x14ac:dyDescent="0.3">
      <c r="A2793" s="8" t="s">
        <v>5279</v>
      </c>
      <c r="B2793" s="10" t="s">
        <v>5280</v>
      </c>
      <c r="C2793" s="9" t="s">
        <v>5281</v>
      </c>
      <c r="D2793" s="9">
        <v>264</v>
      </c>
      <c r="E2793" s="10"/>
      <c r="F2793" s="9"/>
    </row>
    <row r="2794" spans="1:6" ht="16.5" thickTop="1" thickBot="1" x14ac:dyDescent="0.3">
      <c r="A2794" s="8" t="s">
        <v>5282</v>
      </c>
      <c r="B2794" s="10"/>
      <c r="C2794" s="9"/>
      <c r="D2794" s="9">
        <v>71</v>
      </c>
      <c r="E2794" s="10"/>
      <c r="F2794" s="9"/>
    </row>
    <row r="2795" spans="1:6" ht="16.5" thickTop="1" thickBot="1" x14ac:dyDescent="0.3">
      <c r="A2795" s="8" t="s">
        <v>5283</v>
      </c>
      <c r="B2795" s="10"/>
      <c r="C2795" s="9"/>
      <c r="D2795" s="9">
        <v>8</v>
      </c>
      <c r="E2795" s="10" t="s">
        <v>4724</v>
      </c>
      <c r="F2795" s="9">
        <v>1</v>
      </c>
    </row>
    <row r="2796" spans="1:6" ht="16.5" thickTop="1" thickBot="1" x14ac:dyDescent="0.3">
      <c r="A2796" s="8" t="s">
        <v>5284</v>
      </c>
      <c r="B2796" s="10" t="s">
        <v>3816</v>
      </c>
      <c r="C2796" s="9" t="s">
        <v>3817</v>
      </c>
      <c r="D2796" s="9">
        <v>62</v>
      </c>
      <c r="E2796" s="10"/>
      <c r="F2796" s="9"/>
    </row>
    <row r="2797" spans="1:6" ht="16.5" thickTop="1" thickBot="1" x14ac:dyDescent="0.3">
      <c r="A2797" s="8" t="s">
        <v>5285</v>
      </c>
      <c r="B2797" s="10"/>
      <c r="C2797" s="9"/>
      <c r="D2797" s="9">
        <v>139</v>
      </c>
      <c r="E2797" s="10"/>
      <c r="F2797" s="9"/>
    </row>
    <row r="2798" spans="1:6" ht="16.5" thickTop="1" thickBot="1" x14ac:dyDescent="0.3">
      <c r="A2798" s="8" t="s">
        <v>5286</v>
      </c>
      <c r="B2798" s="10" t="s">
        <v>3996</v>
      </c>
      <c r="C2798" s="9" t="s">
        <v>3997</v>
      </c>
      <c r="D2798" s="9">
        <v>150</v>
      </c>
      <c r="E2798" s="10"/>
      <c r="F2798" s="9"/>
    </row>
    <row r="2799" spans="1:6" ht="16.5" thickTop="1" thickBot="1" x14ac:dyDescent="0.3">
      <c r="A2799" s="8" t="s">
        <v>5287</v>
      </c>
      <c r="B2799" s="10" t="s">
        <v>5288</v>
      </c>
      <c r="C2799" s="9" t="s">
        <v>5289</v>
      </c>
      <c r="D2799" s="9">
        <v>247</v>
      </c>
      <c r="E2799" s="10"/>
      <c r="F2799" s="9"/>
    </row>
    <row r="2800" spans="1:6" ht="16.5" thickTop="1" thickBot="1" x14ac:dyDescent="0.3">
      <c r="A2800" s="8" t="s">
        <v>5290</v>
      </c>
      <c r="B2800" s="10"/>
      <c r="C2800" s="9"/>
      <c r="D2800" s="9">
        <v>4</v>
      </c>
      <c r="E2800" s="10" t="s">
        <v>5291</v>
      </c>
      <c r="F2800" s="9">
        <v>1</v>
      </c>
    </row>
    <row r="2801" spans="1:6" ht="16.5" thickTop="1" thickBot="1" x14ac:dyDescent="0.3">
      <c r="A2801" s="8" t="s">
        <v>5292</v>
      </c>
      <c r="B2801" s="10"/>
      <c r="C2801" s="9"/>
      <c r="D2801" s="9">
        <v>36</v>
      </c>
      <c r="E2801" s="10" t="s">
        <v>5293</v>
      </c>
      <c r="F2801" s="9">
        <v>1</v>
      </c>
    </row>
    <row r="2802" spans="1:6" ht="16.5" thickTop="1" thickBot="1" x14ac:dyDescent="0.3">
      <c r="A2802" s="8" t="s">
        <v>5294</v>
      </c>
      <c r="B2802" s="10"/>
      <c r="C2802" s="9"/>
      <c r="D2802" s="9">
        <v>9</v>
      </c>
      <c r="E2802" s="10" t="s">
        <v>0</v>
      </c>
      <c r="F2802" s="9">
        <v>1</v>
      </c>
    </row>
    <row r="2803" spans="1:6" ht="16.5" thickTop="1" thickBot="1" x14ac:dyDescent="0.3">
      <c r="A2803" s="8" t="s">
        <v>5295</v>
      </c>
      <c r="B2803" s="10"/>
      <c r="C2803" s="9"/>
      <c r="D2803" s="9">
        <v>18</v>
      </c>
      <c r="E2803" s="10" t="s">
        <v>3100</v>
      </c>
      <c r="F2803" s="9">
        <v>1</v>
      </c>
    </row>
    <row r="2804" spans="1:6" ht="16.5" thickTop="1" thickBot="1" x14ac:dyDescent="0.3">
      <c r="A2804" s="8" t="s">
        <v>5296</v>
      </c>
      <c r="B2804" s="10" t="s">
        <v>5297</v>
      </c>
      <c r="C2804" s="9" t="s">
        <v>5298</v>
      </c>
      <c r="D2804" s="9">
        <v>449</v>
      </c>
      <c r="E2804" s="10"/>
      <c r="F2804" s="9"/>
    </row>
    <row r="2805" spans="1:6" ht="16.5" thickTop="1" thickBot="1" x14ac:dyDescent="0.3">
      <c r="A2805" s="8" t="s">
        <v>5299</v>
      </c>
      <c r="B2805" s="10"/>
      <c r="C2805" s="9"/>
      <c r="D2805" s="9">
        <v>286</v>
      </c>
      <c r="E2805" s="10" t="s">
        <v>4747</v>
      </c>
      <c r="F2805" s="9">
        <v>29</v>
      </c>
    </row>
    <row r="2806" spans="1:6" ht="16.5" thickTop="1" thickBot="1" x14ac:dyDescent="0.3">
      <c r="A2806" s="8" t="s">
        <v>5300</v>
      </c>
      <c r="B2806" s="10"/>
      <c r="C2806" s="9"/>
      <c r="D2806" s="9">
        <v>2</v>
      </c>
      <c r="E2806" s="10" t="s">
        <v>5301</v>
      </c>
      <c r="F2806" s="9">
        <v>1</v>
      </c>
    </row>
    <row r="2807" spans="1:6" ht="16.5" thickTop="1" thickBot="1" x14ac:dyDescent="0.3">
      <c r="A2807" s="8" t="s">
        <v>5302</v>
      </c>
      <c r="B2807" s="10" t="s">
        <v>3387</v>
      </c>
      <c r="C2807" s="9" t="s">
        <v>3388</v>
      </c>
      <c r="D2807" s="9">
        <v>79</v>
      </c>
      <c r="E2807" s="10"/>
      <c r="F2807" s="9"/>
    </row>
    <row r="2808" spans="1:6" ht="16.5" thickTop="1" thickBot="1" x14ac:dyDescent="0.3">
      <c r="A2808" s="8" t="s">
        <v>5303</v>
      </c>
      <c r="B2808" s="10"/>
      <c r="C2808" s="9"/>
      <c r="D2808" s="9">
        <v>155</v>
      </c>
      <c r="E2808" s="10"/>
      <c r="F2808" s="9"/>
    </row>
    <row r="2809" spans="1:6" ht="16.5" thickTop="1" thickBot="1" x14ac:dyDescent="0.3">
      <c r="A2809" s="8" t="s">
        <v>5304</v>
      </c>
      <c r="B2809" s="10"/>
      <c r="C2809" s="9"/>
      <c r="D2809" s="9">
        <v>152</v>
      </c>
      <c r="E2809" s="10"/>
      <c r="F2809" s="9"/>
    </row>
    <row r="2810" spans="1:6" ht="16.5" thickTop="1" thickBot="1" x14ac:dyDescent="0.3">
      <c r="A2810" s="8" t="s">
        <v>5305</v>
      </c>
      <c r="B2810" s="10"/>
      <c r="C2810" s="9"/>
      <c r="D2810" s="9">
        <v>194</v>
      </c>
      <c r="E2810" s="10"/>
      <c r="F2810" s="9"/>
    </row>
    <row r="2811" spans="1:6" ht="16.5" thickTop="1" thickBot="1" x14ac:dyDescent="0.3">
      <c r="A2811" s="8" t="s">
        <v>5306</v>
      </c>
      <c r="B2811" s="10"/>
      <c r="C2811" s="9"/>
      <c r="D2811" s="9">
        <v>669</v>
      </c>
      <c r="E2811" s="10"/>
      <c r="F2811" s="9"/>
    </row>
    <row r="2812" spans="1:6" ht="16.5" thickTop="1" thickBot="1" x14ac:dyDescent="0.3">
      <c r="A2812" s="8" t="s">
        <v>5307</v>
      </c>
      <c r="B2812" s="10"/>
      <c r="C2812" s="9"/>
      <c r="D2812" s="9">
        <v>20</v>
      </c>
      <c r="E2812" s="10" t="s">
        <v>5308</v>
      </c>
      <c r="F2812" s="9">
        <v>1</v>
      </c>
    </row>
    <row r="2813" spans="1:6" ht="16.5" thickTop="1" thickBot="1" x14ac:dyDescent="0.3">
      <c r="A2813" s="8" t="s">
        <v>5309</v>
      </c>
      <c r="B2813" s="10" t="s">
        <v>5310</v>
      </c>
      <c r="C2813" s="9" t="s">
        <v>5311</v>
      </c>
      <c r="D2813" s="9">
        <v>1011</v>
      </c>
      <c r="E2813" s="10"/>
      <c r="F2813" s="9"/>
    </row>
    <row r="2814" spans="1:6" ht="16.5" thickTop="1" thickBot="1" x14ac:dyDescent="0.3">
      <c r="A2814" s="8" t="s">
        <v>5312</v>
      </c>
      <c r="B2814" s="10" t="s">
        <v>2229</v>
      </c>
      <c r="C2814" s="9" t="s">
        <v>2230</v>
      </c>
      <c r="D2814" s="9">
        <v>102</v>
      </c>
      <c r="E2814" s="10" t="s">
        <v>5313</v>
      </c>
      <c r="F2814" s="9">
        <v>15</v>
      </c>
    </row>
    <row r="2815" spans="1:6" ht="16.5" thickTop="1" thickBot="1" x14ac:dyDescent="0.3">
      <c r="A2815" s="8" t="s">
        <v>5314</v>
      </c>
      <c r="B2815" s="10"/>
      <c r="C2815" s="9"/>
      <c r="D2815" s="9">
        <v>173</v>
      </c>
      <c r="E2815" s="10"/>
      <c r="F2815" s="9"/>
    </row>
    <row r="2816" spans="1:6" ht="16.5" thickTop="1" thickBot="1" x14ac:dyDescent="0.3">
      <c r="A2816" s="8" t="s">
        <v>5315</v>
      </c>
      <c r="B2816" s="10"/>
      <c r="C2816" s="9"/>
      <c r="D2816" s="9">
        <v>52</v>
      </c>
      <c r="E2816" s="10"/>
      <c r="F2816" s="9"/>
    </row>
    <row r="2817" spans="1:6" ht="16.5" thickTop="1" thickBot="1" x14ac:dyDescent="0.3">
      <c r="A2817" s="8" t="s">
        <v>5316</v>
      </c>
      <c r="B2817" s="10"/>
      <c r="C2817" s="9"/>
      <c r="D2817" s="9">
        <v>19</v>
      </c>
      <c r="E2817" s="10" t="s">
        <v>1191</v>
      </c>
      <c r="F2817" s="9">
        <v>1</v>
      </c>
    </row>
    <row r="2818" spans="1:6" ht="16.5" thickTop="1" thickBot="1" x14ac:dyDescent="0.3">
      <c r="A2818" s="8" t="s">
        <v>5317</v>
      </c>
      <c r="B2818" s="10" t="s">
        <v>1298</v>
      </c>
      <c r="C2818" s="9" t="s">
        <v>1299</v>
      </c>
      <c r="D2818" s="9">
        <v>28</v>
      </c>
      <c r="E2818" s="10"/>
      <c r="F2818" s="9"/>
    </row>
    <row r="2819" spans="1:6" ht="16.5" thickTop="1" thickBot="1" x14ac:dyDescent="0.3">
      <c r="A2819" s="8" t="s">
        <v>5318</v>
      </c>
      <c r="B2819" s="10"/>
      <c r="C2819" s="9"/>
      <c r="D2819" s="9"/>
      <c r="E2819" s="10"/>
      <c r="F2819" s="9"/>
    </row>
    <row r="2820" spans="1:6" ht="16.5" thickTop="1" thickBot="1" x14ac:dyDescent="0.3">
      <c r="A2820" s="8" t="s">
        <v>5319</v>
      </c>
      <c r="B2820" s="10"/>
      <c r="C2820" s="9"/>
      <c r="D2820" s="9">
        <v>2</v>
      </c>
      <c r="E2820" s="10" t="s">
        <v>16</v>
      </c>
      <c r="F2820" s="9">
        <v>1</v>
      </c>
    </row>
    <row r="2821" spans="1:6" ht="16.5" thickTop="1" thickBot="1" x14ac:dyDescent="0.3">
      <c r="A2821" s="8" t="s">
        <v>5320</v>
      </c>
      <c r="B2821" s="10"/>
      <c r="C2821" s="9"/>
      <c r="D2821" s="9">
        <v>236</v>
      </c>
      <c r="E2821" s="10"/>
      <c r="F2821" s="9"/>
    </row>
    <row r="2822" spans="1:6" ht="16.5" thickTop="1" thickBot="1" x14ac:dyDescent="0.3">
      <c r="A2822" s="8" t="s">
        <v>5321</v>
      </c>
      <c r="B2822" s="10" t="s">
        <v>5322</v>
      </c>
      <c r="C2822" s="9" t="s">
        <v>5323</v>
      </c>
      <c r="D2822" s="9">
        <v>231</v>
      </c>
      <c r="E2822" s="10"/>
      <c r="F2822" s="9"/>
    </row>
    <row r="2823" spans="1:6" ht="16.5" thickTop="1" thickBot="1" x14ac:dyDescent="0.3">
      <c r="A2823" s="8" t="s">
        <v>5324</v>
      </c>
      <c r="B2823" s="10" t="s">
        <v>5325</v>
      </c>
      <c r="C2823" s="9" t="s">
        <v>5326</v>
      </c>
      <c r="D2823" s="9">
        <v>130</v>
      </c>
      <c r="E2823" s="10"/>
      <c r="F2823" s="9"/>
    </row>
    <row r="2824" spans="1:6" ht="16.5" thickTop="1" thickBot="1" x14ac:dyDescent="0.3">
      <c r="A2824" s="8" t="s">
        <v>5327</v>
      </c>
      <c r="B2824" s="10" t="s">
        <v>5328</v>
      </c>
      <c r="C2824" s="9" t="s">
        <v>5329</v>
      </c>
      <c r="D2824" s="9">
        <v>993</v>
      </c>
      <c r="E2824" s="10"/>
      <c r="F2824" s="9"/>
    </row>
    <row r="2825" spans="1:6" ht="16.5" thickTop="1" thickBot="1" x14ac:dyDescent="0.3">
      <c r="A2825" s="8" t="s">
        <v>5330</v>
      </c>
      <c r="B2825" s="10" t="s">
        <v>5331</v>
      </c>
      <c r="C2825" s="9" t="s">
        <v>5332</v>
      </c>
      <c r="D2825" s="9">
        <v>28</v>
      </c>
      <c r="E2825" s="10"/>
      <c r="F2825" s="9"/>
    </row>
    <row r="2826" spans="1:6" ht="16.5" thickTop="1" thickBot="1" x14ac:dyDescent="0.3">
      <c r="A2826" s="8" t="s">
        <v>5333</v>
      </c>
      <c r="B2826" s="10" t="s">
        <v>5334</v>
      </c>
      <c r="C2826" s="9" t="s">
        <v>5335</v>
      </c>
      <c r="D2826" s="9">
        <v>69</v>
      </c>
      <c r="E2826" s="10"/>
      <c r="F2826" s="9"/>
    </row>
    <row r="2827" spans="1:6" ht="16.5" thickTop="1" thickBot="1" x14ac:dyDescent="0.3">
      <c r="A2827" s="8" t="s">
        <v>5336</v>
      </c>
      <c r="B2827" s="10" t="s">
        <v>5337</v>
      </c>
      <c r="C2827" s="9" t="s">
        <v>5338</v>
      </c>
      <c r="D2827" s="9">
        <v>30</v>
      </c>
      <c r="E2827" s="10"/>
      <c r="F2827" s="9"/>
    </row>
    <row r="2828" spans="1:6" ht="16.5" thickTop="1" thickBot="1" x14ac:dyDescent="0.3">
      <c r="A2828" s="8" t="s">
        <v>5339</v>
      </c>
      <c r="B2828" s="10"/>
      <c r="C2828" s="9"/>
      <c r="D2828" s="9">
        <v>164</v>
      </c>
      <c r="E2828" s="10"/>
      <c r="F2828" s="9"/>
    </row>
    <row r="2829" spans="1:6" ht="16.5" thickTop="1" thickBot="1" x14ac:dyDescent="0.3">
      <c r="A2829" s="8" t="s">
        <v>5340</v>
      </c>
      <c r="B2829" s="10"/>
      <c r="C2829" s="9"/>
      <c r="D2829" s="9">
        <v>397</v>
      </c>
      <c r="E2829" s="10"/>
      <c r="F2829" s="9"/>
    </row>
    <row r="2830" spans="1:6" ht="16.5" thickTop="1" thickBot="1" x14ac:dyDescent="0.3">
      <c r="A2830" s="8" t="s">
        <v>5341</v>
      </c>
      <c r="B2830" s="10" t="s">
        <v>5342</v>
      </c>
      <c r="C2830" s="9" t="s">
        <v>5343</v>
      </c>
      <c r="D2830" s="9">
        <v>199</v>
      </c>
      <c r="E2830" s="10"/>
      <c r="F2830" s="9"/>
    </row>
    <row r="2831" spans="1:6" ht="16.5" thickTop="1" thickBot="1" x14ac:dyDescent="0.3">
      <c r="A2831" s="8" t="s">
        <v>5344</v>
      </c>
      <c r="B2831" s="10"/>
      <c r="C2831" s="9"/>
      <c r="D2831" s="9">
        <v>163</v>
      </c>
      <c r="E2831" s="10"/>
      <c r="F2831" s="9"/>
    </row>
    <row r="2832" spans="1:6" ht="16.5" thickTop="1" thickBot="1" x14ac:dyDescent="0.3">
      <c r="A2832" s="8" t="s">
        <v>5345</v>
      </c>
      <c r="B2832" s="10" t="s">
        <v>5346</v>
      </c>
      <c r="C2832" s="9" t="s">
        <v>5347</v>
      </c>
      <c r="D2832" s="9">
        <v>446</v>
      </c>
      <c r="E2832" s="10"/>
      <c r="F2832" s="9"/>
    </row>
    <row r="2833" spans="1:6" ht="16.5" thickTop="1" thickBot="1" x14ac:dyDescent="0.3">
      <c r="A2833" s="8" t="s">
        <v>5348</v>
      </c>
      <c r="B2833" s="10"/>
      <c r="C2833" s="9"/>
      <c r="D2833" s="9">
        <v>16</v>
      </c>
      <c r="E2833" s="10" t="s">
        <v>4114</v>
      </c>
      <c r="F2833" s="9">
        <v>1</v>
      </c>
    </row>
    <row r="2834" spans="1:6" ht="16.5" thickTop="1" thickBot="1" x14ac:dyDescent="0.3">
      <c r="A2834" s="8" t="s">
        <v>5349</v>
      </c>
      <c r="B2834" s="10"/>
      <c r="C2834" s="9"/>
      <c r="D2834" s="9">
        <v>123</v>
      </c>
      <c r="E2834" s="10"/>
      <c r="F2834" s="9"/>
    </row>
    <row r="2835" spans="1:6" ht="16.5" thickTop="1" thickBot="1" x14ac:dyDescent="0.3">
      <c r="A2835" s="8" t="s">
        <v>5350</v>
      </c>
      <c r="B2835" s="10"/>
      <c r="C2835" s="9"/>
      <c r="D2835" s="9"/>
      <c r="E2835" s="10"/>
      <c r="F2835" s="9"/>
    </row>
    <row r="2836" spans="1:6" ht="16.5" thickTop="1" thickBot="1" x14ac:dyDescent="0.3">
      <c r="A2836" s="8" t="s">
        <v>5351</v>
      </c>
      <c r="B2836" s="10" t="s">
        <v>885</v>
      </c>
      <c r="C2836" s="9" t="s">
        <v>886</v>
      </c>
      <c r="D2836" s="9">
        <v>205</v>
      </c>
      <c r="E2836" s="10"/>
      <c r="F2836" s="9"/>
    </row>
    <row r="2837" spans="1:6" ht="16.5" thickTop="1" thickBot="1" x14ac:dyDescent="0.3">
      <c r="A2837" s="8" t="s">
        <v>5352</v>
      </c>
      <c r="B2837" s="10" t="s">
        <v>5353</v>
      </c>
      <c r="C2837" s="9" t="s">
        <v>5354</v>
      </c>
      <c r="D2837" s="9">
        <v>254</v>
      </c>
      <c r="E2837" s="10"/>
      <c r="F2837" s="9"/>
    </row>
    <row r="2838" spans="1:6" ht="16.5" thickTop="1" thickBot="1" x14ac:dyDescent="0.3">
      <c r="A2838" s="8" t="s">
        <v>5355</v>
      </c>
      <c r="B2838" s="10"/>
      <c r="C2838" s="9"/>
      <c r="D2838" s="9"/>
      <c r="E2838" s="10"/>
      <c r="F2838" s="9"/>
    </row>
    <row r="2839" spans="1:6" ht="16.5" thickTop="1" thickBot="1" x14ac:dyDescent="0.3">
      <c r="A2839" s="8" t="s">
        <v>5356</v>
      </c>
      <c r="B2839" s="10"/>
      <c r="C2839" s="9"/>
      <c r="D2839" s="9">
        <v>18</v>
      </c>
      <c r="E2839" s="10" t="s">
        <v>5357</v>
      </c>
      <c r="F2839" s="9">
        <v>1</v>
      </c>
    </row>
    <row r="2840" spans="1:6" ht="16.5" thickTop="1" thickBot="1" x14ac:dyDescent="0.3">
      <c r="A2840" s="8" t="s">
        <v>5358</v>
      </c>
      <c r="B2840" s="10"/>
      <c r="C2840" s="9"/>
      <c r="D2840" s="9">
        <v>6</v>
      </c>
      <c r="E2840" s="10" t="s">
        <v>1509</v>
      </c>
      <c r="F2840" s="9">
        <v>1</v>
      </c>
    </row>
    <row r="2841" spans="1:6" ht="16.5" thickTop="1" thickBot="1" x14ac:dyDescent="0.3">
      <c r="A2841" s="8" t="s">
        <v>5359</v>
      </c>
      <c r="B2841" s="10"/>
      <c r="C2841" s="9"/>
      <c r="D2841" s="9">
        <v>111</v>
      </c>
      <c r="E2841" s="10"/>
      <c r="F2841" s="9"/>
    </row>
    <row r="2842" spans="1:6" ht="16.5" thickTop="1" thickBot="1" x14ac:dyDescent="0.3">
      <c r="A2842" s="8" t="s">
        <v>5360</v>
      </c>
      <c r="B2842" s="10"/>
      <c r="C2842" s="9"/>
      <c r="D2842" s="9"/>
      <c r="E2842" s="10"/>
      <c r="F2842" s="9"/>
    </row>
    <row r="2843" spans="1:6" ht="16.5" thickTop="1" thickBot="1" x14ac:dyDescent="0.3">
      <c r="A2843" s="8" t="s">
        <v>5361</v>
      </c>
      <c r="B2843" s="10"/>
      <c r="C2843" s="9"/>
      <c r="D2843" s="9">
        <v>23</v>
      </c>
      <c r="E2843" s="10" t="s">
        <v>5362</v>
      </c>
      <c r="F2843" s="9">
        <v>1</v>
      </c>
    </row>
    <row r="2844" spans="1:6" ht="16.5" thickTop="1" thickBot="1" x14ac:dyDescent="0.3">
      <c r="A2844" s="8" t="s">
        <v>5363</v>
      </c>
      <c r="B2844" s="10" t="s">
        <v>5364</v>
      </c>
      <c r="C2844" s="9" t="s">
        <v>5365</v>
      </c>
      <c r="D2844" s="9">
        <v>185</v>
      </c>
      <c r="E2844" s="10"/>
      <c r="F2844" s="9"/>
    </row>
    <row r="2845" spans="1:6" ht="16.5" thickTop="1" thickBot="1" x14ac:dyDescent="0.3">
      <c r="A2845" s="8" t="s">
        <v>5366</v>
      </c>
      <c r="B2845" s="10" t="s">
        <v>5367</v>
      </c>
      <c r="C2845" s="9" t="s">
        <v>5368</v>
      </c>
      <c r="D2845" s="9">
        <v>393</v>
      </c>
      <c r="E2845" s="10"/>
      <c r="F2845" s="9"/>
    </row>
    <row r="2846" spans="1:6" ht="16.5" thickTop="1" thickBot="1" x14ac:dyDescent="0.3">
      <c r="A2846" s="8" t="s">
        <v>5369</v>
      </c>
      <c r="B2846" s="10" t="s">
        <v>5370</v>
      </c>
      <c r="C2846" s="9" t="s">
        <v>5371</v>
      </c>
      <c r="D2846" s="9">
        <v>164</v>
      </c>
      <c r="E2846" s="10"/>
      <c r="F2846" s="9"/>
    </row>
    <row r="2847" spans="1:6" ht="16.5" thickTop="1" thickBot="1" x14ac:dyDescent="0.3">
      <c r="A2847" s="8" t="s">
        <v>5372</v>
      </c>
      <c r="B2847" s="10" t="s">
        <v>5373</v>
      </c>
      <c r="C2847" s="9" t="s">
        <v>5374</v>
      </c>
      <c r="D2847" s="9">
        <v>153</v>
      </c>
      <c r="E2847" s="10"/>
      <c r="F2847" s="9"/>
    </row>
    <row r="2848" spans="1:6" ht="16.5" thickTop="1" thickBot="1" x14ac:dyDescent="0.3">
      <c r="A2848" s="8" t="s">
        <v>5375</v>
      </c>
      <c r="B2848" s="10" t="s">
        <v>1955</v>
      </c>
      <c r="C2848" s="9" t="s">
        <v>5376</v>
      </c>
      <c r="D2848" s="9">
        <v>160</v>
      </c>
      <c r="E2848" s="10"/>
      <c r="F2848" s="9"/>
    </row>
    <row r="2849" spans="1:6" ht="16.5" thickTop="1" thickBot="1" x14ac:dyDescent="0.3">
      <c r="A2849" s="8" t="s">
        <v>5377</v>
      </c>
      <c r="B2849" s="10" t="s">
        <v>4544</v>
      </c>
      <c r="C2849" s="9" t="s">
        <v>4545</v>
      </c>
      <c r="D2849" s="9">
        <v>560</v>
      </c>
      <c r="E2849" s="10"/>
      <c r="F2849" s="9"/>
    </row>
    <row r="2850" spans="1:6" ht="16.5" thickTop="1" thickBot="1" x14ac:dyDescent="0.3">
      <c r="A2850" s="8" t="s">
        <v>5378</v>
      </c>
      <c r="B2850" s="10" t="s">
        <v>5379</v>
      </c>
      <c r="C2850" s="9" t="s">
        <v>5380</v>
      </c>
      <c r="D2850" s="9">
        <v>174</v>
      </c>
      <c r="E2850" s="10"/>
      <c r="F2850" s="9"/>
    </row>
    <row r="2851" spans="1:6" ht="16.5" thickTop="1" thickBot="1" x14ac:dyDescent="0.3">
      <c r="A2851" s="8" t="s">
        <v>5381</v>
      </c>
      <c r="B2851" s="10" t="s">
        <v>5382</v>
      </c>
      <c r="C2851" s="9" t="s">
        <v>5383</v>
      </c>
      <c r="D2851" s="9">
        <v>78</v>
      </c>
      <c r="E2851" s="10"/>
      <c r="F2851" s="9"/>
    </row>
    <row r="2852" spans="1:6" ht="16.5" thickTop="1" thickBot="1" x14ac:dyDescent="0.3">
      <c r="A2852" s="8" t="s">
        <v>5384</v>
      </c>
      <c r="B2852" s="10" t="s">
        <v>5385</v>
      </c>
      <c r="C2852" s="9" t="s">
        <v>5386</v>
      </c>
      <c r="D2852" s="9">
        <v>221</v>
      </c>
      <c r="E2852" s="10"/>
      <c r="F2852" s="9"/>
    </row>
    <row r="2853" spans="1:6" ht="16.5" thickTop="1" thickBot="1" x14ac:dyDescent="0.3">
      <c r="A2853" s="8" t="s">
        <v>5387</v>
      </c>
      <c r="B2853" s="10" t="s">
        <v>5388</v>
      </c>
      <c r="C2853" s="9" t="s">
        <v>5389</v>
      </c>
      <c r="D2853" s="9">
        <v>140</v>
      </c>
      <c r="E2853" s="10"/>
      <c r="F2853" s="9"/>
    </row>
    <row r="2854" spans="1:6" ht="16.5" thickTop="1" thickBot="1" x14ac:dyDescent="0.3">
      <c r="A2854" s="8" t="s">
        <v>5390</v>
      </c>
      <c r="B2854" s="10" t="s">
        <v>5391</v>
      </c>
      <c r="C2854" s="9" t="s">
        <v>5392</v>
      </c>
      <c r="D2854" s="9">
        <v>157</v>
      </c>
      <c r="E2854" s="10"/>
      <c r="F2854" s="9"/>
    </row>
    <row r="2855" spans="1:6" ht="16.5" thickTop="1" thickBot="1" x14ac:dyDescent="0.3">
      <c r="A2855" s="8" t="s">
        <v>5393</v>
      </c>
      <c r="B2855" s="10" t="s">
        <v>5394</v>
      </c>
      <c r="C2855" s="9" t="s">
        <v>5395</v>
      </c>
      <c r="D2855" s="9">
        <v>193</v>
      </c>
      <c r="E2855" s="10"/>
      <c r="F2855" s="9"/>
    </row>
    <row r="2856" spans="1:6" ht="16.5" thickTop="1" thickBot="1" x14ac:dyDescent="0.3">
      <c r="A2856" s="8" t="s">
        <v>5396</v>
      </c>
      <c r="B2856" s="10" t="s">
        <v>5397</v>
      </c>
      <c r="C2856" s="9" t="s">
        <v>5398</v>
      </c>
      <c r="D2856" s="9">
        <v>138</v>
      </c>
      <c r="E2856" s="10"/>
      <c r="F2856" s="9"/>
    </row>
    <row r="2857" spans="1:6" ht="16.5" thickTop="1" thickBot="1" x14ac:dyDescent="0.3">
      <c r="A2857" s="8" t="s">
        <v>5399</v>
      </c>
      <c r="B2857" s="10" t="s">
        <v>5400</v>
      </c>
      <c r="C2857" s="9" t="s">
        <v>5401</v>
      </c>
      <c r="D2857" s="9">
        <v>147</v>
      </c>
      <c r="E2857" s="10"/>
      <c r="F2857" s="9"/>
    </row>
    <row r="2858" spans="1:6" ht="16.5" thickTop="1" thickBot="1" x14ac:dyDescent="0.3">
      <c r="A2858" s="8" t="s">
        <v>5402</v>
      </c>
      <c r="B2858" s="10" t="s">
        <v>5403</v>
      </c>
      <c r="C2858" s="9" t="s">
        <v>5404</v>
      </c>
      <c r="D2858" s="9">
        <v>108</v>
      </c>
      <c r="E2858" s="10"/>
      <c r="F2858" s="9"/>
    </row>
    <row r="2859" spans="1:6" ht="16.5" thickTop="1" thickBot="1" x14ac:dyDescent="0.3">
      <c r="A2859" s="8" t="s">
        <v>5405</v>
      </c>
      <c r="B2859" s="10" t="s">
        <v>3558</v>
      </c>
      <c r="C2859" s="9" t="s">
        <v>5406</v>
      </c>
      <c r="D2859" s="9">
        <v>205</v>
      </c>
      <c r="E2859" s="10"/>
      <c r="F2859" s="9"/>
    </row>
    <row r="2860" spans="1:6" ht="16.5" thickTop="1" thickBot="1" x14ac:dyDescent="0.3">
      <c r="A2860" s="8" t="s">
        <v>5407</v>
      </c>
      <c r="B2860" s="10" t="s">
        <v>5408</v>
      </c>
      <c r="C2860" s="9" t="s">
        <v>5409</v>
      </c>
      <c r="D2860" s="9">
        <v>77</v>
      </c>
      <c r="E2860" s="10"/>
      <c r="F2860" s="9"/>
    </row>
    <row r="2861" spans="1:6" ht="16.5" thickTop="1" thickBot="1" x14ac:dyDescent="0.3">
      <c r="A2861" s="8" t="s">
        <v>5410</v>
      </c>
      <c r="B2861" s="10" t="s">
        <v>5411</v>
      </c>
      <c r="C2861" s="9" t="s">
        <v>5412</v>
      </c>
      <c r="D2861" s="9">
        <v>57</v>
      </c>
      <c r="E2861" s="10"/>
      <c r="F2861" s="9"/>
    </row>
    <row r="2862" spans="1:6" ht="16.5" thickTop="1" thickBot="1" x14ac:dyDescent="0.3">
      <c r="A2862" s="8" t="s">
        <v>5413</v>
      </c>
      <c r="B2862" s="10" t="s">
        <v>5414</v>
      </c>
      <c r="C2862" s="9" t="s">
        <v>5415</v>
      </c>
      <c r="D2862" s="9">
        <v>229</v>
      </c>
      <c r="E2862" s="10"/>
      <c r="F2862" s="9"/>
    </row>
    <row r="2863" spans="1:6" ht="16.5" thickTop="1" thickBot="1" x14ac:dyDescent="0.3">
      <c r="A2863" s="8" t="s">
        <v>5416</v>
      </c>
      <c r="B2863" s="10" t="s">
        <v>5417</v>
      </c>
      <c r="C2863" s="9" t="s">
        <v>5418</v>
      </c>
      <c r="D2863" s="9">
        <v>215</v>
      </c>
      <c r="E2863" s="10"/>
      <c r="F2863" s="9"/>
    </row>
    <row r="2864" spans="1:6" ht="16.5" thickTop="1" thickBot="1" x14ac:dyDescent="0.3">
      <c r="A2864" s="8" t="s">
        <v>5419</v>
      </c>
      <c r="B2864" s="10" t="s">
        <v>5420</v>
      </c>
      <c r="C2864" s="9" t="s">
        <v>5421</v>
      </c>
      <c r="D2864" s="9">
        <v>107</v>
      </c>
      <c r="E2864" s="10"/>
      <c r="F2864" s="9"/>
    </row>
    <row r="2865" spans="1:6" ht="16.5" thickTop="1" thickBot="1" x14ac:dyDescent="0.3">
      <c r="A2865" s="8" t="s">
        <v>5422</v>
      </c>
      <c r="B2865" s="10" t="s">
        <v>5423</v>
      </c>
      <c r="C2865" s="9" t="s">
        <v>5424</v>
      </c>
      <c r="D2865" s="9">
        <v>165</v>
      </c>
      <c r="E2865" s="10"/>
      <c r="F2865" s="9"/>
    </row>
    <row r="2866" spans="1:6" ht="16.5" thickTop="1" thickBot="1" x14ac:dyDescent="0.3">
      <c r="A2866" s="8" t="s">
        <v>5425</v>
      </c>
      <c r="B2866" s="10" t="s">
        <v>5426</v>
      </c>
      <c r="C2866" s="9" t="s">
        <v>5427</v>
      </c>
      <c r="D2866" s="9">
        <v>276</v>
      </c>
      <c r="E2866" s="10"/>
      <c r="F2866" s="9"/>
    </row>
    <row r="2867" spans="1:6" ht="16.5" thickTop="1" thickBot="1" x14ac:dyDescent="0.3">
      <c r="A2867" s="8" t="s">
        <v>5428</v>
      </c>
      <c r="B2867" s="10" t="s">
        <v>5429</v>
      </c>
      <c r="C2867" s="9" t="s">
        <v>5430</v>
      </c>
      <c r="D2867" s="9">
        <v>95</v>
      </c>
      <c r="E2867" s="10"/>
      <c r="F2867" s="9"/>
    </row>
    <row r="2868" spans="1:6" ht="16.5" thickTop="1" thickBot="1" x14ac:dyDescent="0.3">
      <c r="A2868" s="8" t="s">
        <v>5431</v>
      </c>
      <c r="B2868" s="10" t="s">
        <v>5432</v>
      </c>
      <c r="C2868" s="9" t="s">
        <v>5433</v>
      </c>
      <c r="D2868" s="9">
        <v>254</v>
      </c>
      <c r="E2868" s="10"/>
      <c r="F2868" s="9"/>
    </row>
    <row r="2869" spans="1:6" ht="16.5" thickTop="1" thickBot="1" x14ac:dyDescent="0.3">
      <c r="A2869" s="8" t="s">
        <v>5434</v>
      </c>
      <c r="B2869" s="10" t="s">
        <v>2018</v>
      </c>
      <c r="C2869" s="9" t="s">
        <v>5435</v>
      </c>
      <c r="D2869" s="9">
        <v>335</v>
      </c>
      <c r="E2869" s="10"/>
      <c r="F2869" s="9"/>
    </row>
    <row r="2870" spans="1:6" ht="16.5" thickTop="1" thickBot="1" x14ac:dyDescent="0.3">
      <c r="A2870" s="8" t="s">
        <v>5436</v>
      </c>
      <c r="B2870" s="10" t="s">
        <v>5437</v>
      </c>
      <c r="C2870" s="9" t="s">
        <v>5438</v>
      </c>
      <c r="D2870" s="9">
        <v>203</v>
      </c>
      <c r="E2870" s="10"/>
      <c r="F2870" s="9"/>
    </row>
    <row r="2871" spans="1:6" ht="16.5" thickTop="1" thickBot="1" x14ac:dyDescent="0.3">
      <c r="A2871" s="8" t="s">
        <v>5439</v>
      </c>
      <c r="B2871" s="10" t="s">
        <v>5440</v>
      </c>
      <c r="C2871" s="9" t="s">
        <v>5441</v>
      </c>
      <c r="D2871" s="9">
        <v>408</v>
      </c>
      <c r="E2871" s="10"/>
      <c r="F2871" s="9"/>
    </row>
    <row r="2872" spans="1:6" ht="16.5" thickTop="1" thickBot="1" x14ac:dyDescent="0.3">
      <c r="A2872" s="8" t="s">
        <v>5442</v>
      </c>
      <c r="B2872" s="10" t="s">
        <v>3631</v>
      </c>
      <c r="C2872" s="9" t="s">
        <v>3632</v>
      </c>
      <c r="D2872" s="9">
        <v>739</v>
      </c>
      <c r="E2872" s="10"/>
      <c r="F2872" s="9"/>
    </row>
    <row r="2873" spans="1:6" ht="16.5" thickTop="1" thickBot="1" x14ac:dyDescent="0.3">
      <c r="A2873" s="8" t="s">
        <v>5443</v>
      </c>
      <c r="B2873" s="10" t="s">
        <v>5444</v>
      </c>
      <c r="C2873" s="9" t="s">
        <v>5445</v>
      </c>
      <c r="D2873" s="9">
        <v>190</v>
      </c>
      <c r="E2873" s="10"/>
      <c r="F2873" s="9"/>
    </row>
    <row r="2874" spans="1:6" ht="16.5" thickTop="1" thickBot="1" x14ac:dyDescent="0.3">
      <c r="A2874" s="8" t="s">
        <v>5446</v>
      </c>
      <c r="B2874" s="10" t="s">
        <v>5447</v>
      </c>
      <c r="C2874" s="9" t="s">
        <v>5448</v>
      </c>
      <c r="D2874" s="9">
        <v>160</v>
      </c>
      <c r="E2874" s="10"/>
      <c r="F2874" s="9"/>
    </row>
    <row r="2875" spans="1:6" ht="16.5" thickTop="1" thickBot="1" x14ac:dyDescent="0.3">
      <c r="A2875" s="8" t="s">
        <v>5449</v>
      </c>
      <c r="B2875" s="10" t="s">
        <v>502</v>
      </c>
      <c r="C2875" s="9" t="s">
        <v>503</v>
      </c>
      <c r="D2875" s="9">
        <v>128</v>
      </c>
      <c r="E2875" s="10"/>
      <c r="F2875" s="9"/>
    </row>
    <row r="2876" spans="1:6" ht="16.5" thickTop="1" thickBot="1" x14ac:dyDescent="0.3">
      <c r="A2876" s="8" t="s">
        <v>5450</v>
      </c>
      <c r="B2876" s="10" t="s">
        <v>5451</v>
      </c>
      <c r="C2876" s="9" t="s">
        <v>5452</v>
      </c>
      <c r="D2876" s="9">
        <v>112</v>
      </c>
      <c r="E2876" s="10"/>
      <c r="F2876" s="9"/>
    </row>
    <row r="2877" spans="1:6" ht="16.5" thickTop="1" thickBot="1" x14ac:dyDescent="0.3">
      <c r="A2877" s="8" t="s">
        <v>5453</v>
      </c>
      <c r="B2877" s="10"/>
      <c r="C2877" s="9"/>
      <c r="D2877" s="9">
        <v>3</v>
      </c>
      <c r="E2877" s="10" t="s">
        <v>5454</v>
      </c>
      <c r="F2877" s="9">
        <v>1</v>
      </c>
    </row>
    <row r="2878" spans="1:6" ht="16.5" thickTop="1" thickBot="1" x14ac:dyDescent="0.3">
      <c r="A2878" s="8" t="s">
        <v>5455</v>
      </c>
      <c r="B2878" s="10"/>
      <c r="C2878" s="9"/>
      <c r="D2878" s="9"/>
      <c r="E2878" s="10"/>
      <c r="F2878" s="9"/>
    </row>
    <row r="2879" spans="1:6" ht="16.5" thickTop="1" thickBot="1" x14ac:dyDescent="0.3">
      <c r="A2879" s="8" t="s">
        <v>5456</v>
      </c>
      <c r="B2879" s="10"/>
      <c r="C2879" s="9"/>
      <c r="D2879" s="9">
        <v>41</v>
      </c>
      <c r="E2879" s="10" t="s">
        <v>5457</v>
      </c>
      <c r="F2879" s="9">
        <v>4</v>
      </c>
    </row>
    <row r="2880" spans="1:6" ht="16.5" thickTop="1" thickBot="1" x14ac:dyDescent="0.3">
      <c r="A2880" s="8" t="s">
        <v>5458</v>
      </c>
      <c r="B2880" s="10" t="s">
        <v>5459</v>
      </c>
      <c r="C2880" s="9" t="s">
        <v>5460</v>
      </c>
      <c r="D2880" s="9">
        <v>504</v>
      </c>
      <c r="E2880" s="10"/>
      <c r="F2880" s="9"/>
    </row>
    <row r="2881" spans="1:6" ht="16.5" thickTop="1" thickBot="1" x14ac:dyDescent="0.3">
      <c r="A2881" s="8" t="s">
        <v>5461</v>
      </c>
      <c r="B2881" s="10" t="s">
        <v>1914</v>
      </c>
      <c r="C2881" s="9" t="s">
        <v>68</v>
      </c>
      <c r="D2881" s="9">
        <v>218</v>
      </c>
      <c r="E2881" s="10"/>
      <c r="F2881" s="9"/>
    </row>
    <row r="2882" spans="1:6" ht="16.5" thickTop="1" thickBot="1" x14ac:dyDescent="0.3">
      <c r="A2882" s="8" t="s">
        <v>5462</v>
      </c>
      <c r="B2882" s="10" t="s">
        <v>5463</v>
      </c>
      <c r="C2882" s="9" t="s">
        <v>5464</v>
      </c>
      <c r="D2882" s="9">
        <v>286</v>
      </c>
      <c r="E2882" s="10"/>
      <c r="F2882" s="9"/>
    </row>
    <row r="2883" spans="1:6" ht="16.5" thickTop="1" thickBot="1" x14ac:dyDescent="0.3">
      <c r="A2883" s="8" t="s">
        <v>5465</v>
      </c>
      <c r="B2883" s="10"/>
      <c r="C2883" s="9"/>
      <c r="D2883" s="9">
        <v>7</v>
      </c>
      <c r="E2883" s="10" t="s">
        <v>5466</v>
      </c>
      <c r="F2883" s="9">
        <v>1</v>
      </c>
    </row>
    <row r="2884" spans="1:6" ht="16.5" thickTop="1" thickBot="1" x14ac:dyDescent="0.3">
      <c r="A2884" s="8" t="s">
        <v>5467</v>
      </c>
      <c r="B2884" s="10" t="s">
        <v>5468</v>
      </c>
      <c r="C2884" s="9" t="s">
        <v>5469</v>
      </c>
      <c r="D2884" s="9">
        <v>645</v>
      </c>
      <c r="E2884" s="10"/>
      <c r="F2884" s="9"/>
    </row>
    <row r="2885" spans="1:6" ht="16.5" thickTop="1" thickBot="1" x14ac:dyDescent="0.3">
      <c r="A2885" s="8" t="s">
        <v>5470</v>
      </c>
      <c r="B2885" s="10" t="s">
        <v>5471</v>
      </c>
      <c r="C2885" s="9" t="s">
        <v>5472</v>
      </c>
      <c r="D2885" s="9">
        <v>1553</v>
      </c>
      <c r="E2885" s="10"/>
      <c r="F2885" s="9"/>
    </row>
    <row r="2886" spans="1:6" ht="16.5" thickTop="1" thickBot="1" x14ac:dyDescent="0.3">
      <c r="A2886" s="8" t="s">
        <v>5473</v>
      </c>
      <c r="B2886" s="10" t="s">
        <v>5474</v>
      </c>
      <c r="C2886" s="9" t="s">
        <v>5475</v>
      </c>
      <c r="D2886" s="9">
        <v>1548</v>
      </c>
      <c r="E2886" s="10"/>
      <c r="F2886" s="9"/>
    </row>
    <row r="2887" spans="1:6" ht="16.5" thickTop="1" thickBot="1" x14ac:dyDescent="0.3">
      <c r="A2887" s="8" t="s">
        <v>5476</v>
      </c>
      <c r="B2887" s="10" t="s">
        <v>5477</v>
      </c>
      <c r="C2887" s="9" t="s">
        <v>5478</v>
      </c>
      <c r="D2887" s="9">
        <v>106</v>
      </c>
      <c r="E2887" s="10"/>
      <c r="F2887" s="9"/>
    </row>
    <row r="2888" spans="1:6" ht="16.5" thickTop="1" thickBot="1" x14ac:dyDescent="0.3">
      <c r="A2888" s="8" t="s">
        <v>5479</v>
      </c>
      <c r="B2888" s="10" t="s">
        <v>5480</v>
      </c>
      <c r="C2888" s="9" t="s">
        <v>5481</v>
      </c>
      <c r="D2888" s="9">
        <v>180</v>
      </c>
      <c r="E2888" s="10"/>
      <c r="F2888" s="9"/>
    </row>
    <row r="2889" spans="1:6" ht="16.5" thickTop="1" thickBot="1" x14ac:dyDescent="0.3">
      <c r="A2889" s="8" t="s">
        <v>5482</v>
      </c>
      <c r="B2889" s="10" t="s">
        <v>5483</v>
      </c>
      <c r="C2889" s="9" t="s">
        <v>5484</v>
      </c>
      <c r="D2889" s="9">
        <v>319</v>
      </c>
      <c r="E2889" s="10"/>
      <c r="F2889" s="9"/>
    </row>
    <row r="2890" spans="1:6" ht="16.5" thickTop="1" thickBot="1" x14ac:dyDescent="0.3">
      <c r="A2890" s="8" t="s">
        <v>5485</v>
      </c>
      <c r="B2890" s="10" t="s">
        <v>5486</v>
      </c>
      <c r="C2890" s="9" t="s">
        <v>5487</v>
      </c>
      <c r="D2890" s="9">
        <v>152</v>
      </c>
      <c r="E2890" s="10"/>
      <c r="F2890" s="9"/>
    </row>
    <row r="2891" spans="1:6" ht="16.5" thickTop="1" thickBot="1" x14ac:dyDescent="0.3">
      <c r="A2891" s="8" t="s">
        <v>5488</v>
      </c>
      <c r="B2891" s="10" t="s">
        <v>5489</v>
      </c>
      <c r="C2891" s="9" t="s">
        <v>5490</v>
      </c>
      <c r="D2891" s="9">
        <v>189</v>
      </c>
      <c r="E2891" s="10"/>
      <c r="F2891" s="9"/>
    </row>
    <row r="2892" spans="1:6" ht="16.5" thickTop="1" thickBot="1" x14ac:dyDescent="0.3">
      <c r="A2892" s="8" t="s">
        <v>5491</v>
      </c>
      <c r="B2892" s="10" t="s">
        <v>5492</v>
      </c>
      <c r="C2892" s="9" t="s">
        <v>5493</v>
      </c>
      <c r="D2892" s="9">
        <v>39</v>
      </c>
      <c r="E2892" s="10"/>
      <c r="F2892" s="9"/>
    </row>
    <row r="2893" spans="1:6" ht="16.5" thickTop="1" thickBot="1" x14ac:dyDescent="0.3">
      <c r="A2893" s="8" t="s">
        <v>5494</v>
      </c>
      <c r="B2893" s="10"/>
      <c r="C2893" s="9"/>
      <c r="D2893" s="9">
        <v>63</v>
      </c>
      <c r="E2893" s="10"/>
      <c r="F2893" s="9"/>
    </row>
    <row r="2894" spans="1:6" ht="16.5" thickTop="1" thickBot="1" x14ac:dyDescent="0.3">
      <c r="A2894" s="8" t="s">
        <v>5495</v>
      </c>
      <c r="B2894" s="10"/>
      <c r="C2894" s="9"/>
      <c r="D2894" s="9">
        <v>222</v>
      </c>
      <c r="E2894" s="10"/>
      <c r="F2894" s="9"/>
    </row>
    <row r="2895" spans="1:6" ht="16.5" thickTop="1" thickBot="1" x14ac:dyDescent="0.3">
      <c r="A2895" s="8" t="s">
        <v>5496</v>
      </c>
      <c r="B2895" s="10" t="s">
        <v>4232</v>
      </c>
      <c r="C2895" s="9" t="s">
        <v>68</v>
      </c>
      <c r="D2895" s="9">
        <v>306</v>
      </c>
      <c r="E2895" s="10"/>
      <c r="F2895" s="9"/>
    </row>
    <row r="2896" spans="1:6" ht="16.5" thickTop="1" thickBot="1" x14ac:dyDescent="0.3">
      <c r="A2896" s="8" t="s">
        <v>5497</v>
      </c>
      <c r="B2896" s="10"/>
      <c r="C2896" s="9"/>
      <c r="D2896" s="9">
        <v>277</v>
      </c>
      <c r="E2896" s="10"/>
      <c r="F2896" s="9"/>
    </row>
    <row r="2897" spans="1:6" ht="16.5" thickTop="1" thickBot="1" x14ac:dyDescent="0.3">
      <c r="A2897" s="8" t="s">
        <v>5498</v>
      </c>
      <c r="B2897" s="10" t="s">
        <v>5499</v>
      </c>
      <c r="C2897" s="9" t="s">
        <v>68</v>
      </c>
      <c r="D2897" s="9">
        <v>66</v>
      </c>
      <c r="E2897" s="10"/>
      <c r="F2897" s="9"/>
    </row>
    <row r="2898" spans="1:6" ht="16.5" thickTop="1" thickBot="1" x14ac:dyDescent="0.3">
      <c r="A2898" s="8" t="s">
        <v>5500</v>
      </c>
      <c r="B2898" s="10"/>
      <c r="C2898" s="9"/>
      <c r="D2898" s="9"/>
      <c r="E2898" s="10"/>
      <c r="F2898" s="9"/>
    </row>
    <row r="2899" spans="1:6" ht="16.5" thickTop="1" thickBot="1" x14ac:dyDescent="0.3">
      <c r="A2899" s="8" t="s">
        <v>5501</v>
      </c>
      <c r="B2899" s="10"/>
      <c r="C2899" s="9"/>
      <c r="D2899" s="9">
        <v>32</v>
      </c>
      <c r="E2899" s="10" t="s">
        <v>5502</v>
      </c>
      <c r="F2899" s="9">
        <v>4</v>
      </c>
    </row>
    <row r="2900" spans="1:6" ht="16.5" thickTop="1" thickBot="1" x14ac:dyDescent="0.3">
      <c r="A2900" s="8" t="s">
        <v>5503</v>
      </c>
      <c r="B2900" s="10"/>
      <c r="C2900" s="9"/>
      <c r="D2900" s="9">
        <v>7</v>
      </c>
      <c r="E2900" s="10"/>
      <c r="F2900" s="9"/>
    </row>
    <row r="2901" spans="1:6" ht="16.5" thickTop="1" thickBot="1" x14ac:dyDescent="0.3">
      <c r="A2901" s="8" t="s">
        <v>5504</v>
      </c>
      <c r="B2901" s="10"/>
      <c r="C2901" s="9"/>
      <c r="D2901" s="9">
        <v>3</v>
      </c>
      <c r="E2901" s="10" t="s">
        <v>5505</v>
      </c>
      <c r="F2901" s="9">
        <v>1</v>
      </c>
    </row>
    <row r="2902" spans="1:6" ht="16.5" thickTop="1" thickBot="1" x14ac:dyDescent="0.3">
      <c r="A2902" s="8" t="s">
        <v>5506</v>
      </c>
      <c r="B2902" s="10"/>
      <c r="C2902" s="9"/>
      <c r="D2902" s="9">
        <v>2</v>
      </c>
      <c r="E2902" s="10" t="s">
        <v>1752</v>
      </c>
      <c r="F2902" s="9">
        <v>1</v>
      </c>
    </row>
    <row r="2903" spans="1:6" ht="16.5" thickTop="1" thickBot="1" x14ac:dyDescent="0.3">
      <c r="A2903" s="8" t="s">
        <v>5507</v>
      </c>
      <c r="B2903" s="10"/>
      <c r="C2903" s="9"/>
      <c r="D2903" s="9">
        <v>2</v>
      </c>
      <c r="E2903" s="10" t="s">
        <v>5508</v>
      </c>
      <c r="F2903" s="9">
        <v>1</v>
      </c>
    </row>
    <row r="2904" spans="1:6" ht="16.5" thickTop="1" thickBot="1" x14ac:dyDescent="0.3">
      <c r="A2904" s="8" t="s">
        <v>5509</v>
      </c>
      <c r="B2904" s="10"/>
      <c r="C2904" s="9"/>
      <c r="D2904" s="9">
        <v>2</v>
      </c>
      <c r="E2904" s="10" t="s">
        <v>3286</v>
      </c>
      <c r="F2904" s="9">
        <v>1</v>
      </c>
    </row>
    <row r="2905" spans="1:6" ht="16.5" thickTop="1" thickBot="1" x14ac:dyDescent="0.3">
      <c r="A2905" s="8" t="s">
        <v>5510</v>
      </c>
      <c r="B2905" s="10"/>
      <c r="C2905" s="9"/>
      <c r="D2905" s="9">
        <v>4</v>
      </c>
      <c r="E2905" s="10" t="s">
        <v>5511</v>
      </c>
      <c r="F2905" s="9">
        <v>1</v>
      </c>
    </row>
    <row r="2906" spans="1:6" ht="16.5" thickTop="1" thickBot="1" x14ac:dyDescent="0.3">
      <c r="A2906" s="8" t="s">
        <v>5512</v>
      </c>
      <c r="B2906" s="10"/>
      <c r="C2906" s="9"/>
      <c r="D2906" s="9">
        <v>10</v>
      </c>
      <c r="E2906" s="10" t="s">
        <v>5513</v>
      </c>
      <c r="F2906" s="9">
        <v>1</v>
      </c>
    </row>
    <row r="2907" spans="1:6" ht="16.5" thickTop="1" thickBot="1" x14ac:dyDescent="0.3">
      <c r="A2907" s="8" t="s">
        <v>5514</v>
      </c>
      <c r="B2907" s="10"/>
      <c r="C2907" s="9"/>
      <c r="D2907" s="9">
        <v>7</v>
      </c>
      <c r="E2907" s="10" t="s">
        <v>1168</v>
      </c>
      <c r="F2907" s="9">
        <v>1</v>
      </c>
    </row>
    <row r="2908" spans="1:6" ht="16.5" thickTop="1" thickBot="1" x14ac:dyDescent="0.3">
      <c r="A2908" s="8" t="s">
        <v>5515</v>
      </c>
      <c r="B2908" s="10"/>
      <c r="C2908" s="9"/>
      <c r="D2908" s="9">
        <v>2</v>
      </c>
      <c r="E2908" s="10"/>
      <c r="F2908" s="9"/>
    </row>
    <row r="2909" spans="1:6" ht="16.5" thickTop="1" thickBot="1" x14ac:dyDescent="0.3">
      <c r="A2909" s="8" t="s">
        <v>5516</v>
      </c>
      <c r="B2909" s="10"/>
      <c r="C2909" s="9"/>
      <c r="D2909" s="9">
        <v>2</v>
      </c>
      <c r="E2909" s="10" t="s">
        <v>5517</v>
      </c>
      <c r="F2909" s="9">
        <v>1</v>
      </c>
    </row>
    <row r="2910" spans="1:6" ht="16.5" thickTop="1" thickBot="1" x14ac:dyDescent="0.3">
      <c r="A2910" s="8" t="s">
        <v>5518</v>
      </c>
      <c r="B2910" s="10"/>
      <c r="C2910" s="9"/>
      <c r="D2910" s="9">
        <v>1</v>
      </c>
      <c r="E2910" s="10" t="s">
        <v>4199</v>
      </c>
      <c r="F2910" s="9">
        <v>1</v>
      </c>
    </row>
    <row r="2911" spans="1:6" ht="16.5" thickTop="1" thickBot="1" x14ac:dyDescent="0.3">
      <c r="A2911" s="8" t="s">
        <v>5519</v>
      </c>
      <c r="B2911" s="10"/>
      <c r="C2911" s="9"/>
      <c r="D2911" s="9"/>
      <c r="E2911" s="10"/>
      <c r="F2911" s="9"/>
    </row>
    <row r="2912" spans="1:6" ht="16.5" thickTop="1" thickBot="1" x14ac:dyDescent="0.3">
      <c r="A2912" s="8" t="s">
        <v>5520</v>
      </c>
      <c r="B2912" s="10"/>
      <c r="C2912" s="9"/>
      <c r="D2912" s="9">
        <v>2</v>
      </c>
      <c r="E2912" s="10" t="s">
        <v>5521</v>
      </c>
      <c r="F2912" s="9">
        <v>1</v>
      </c>
    </row>
    <row r="2913" spans="1:6" ht="16.5" thickTop="1" thickBot="1" x14ac:dyDescent="0.3">
      <c r="A2913" s="8" t="s">
        <v>5522</v>
      </c>
      <c r="B2913" s="10"/>
      <c r="C2913" s="9"/>
      <c r="D2913" s="9">
        <v>1</v>
      </c>
      <c r="E2913" s="10" t="s">
        <v>5523</v>
      </c>
      <c r="F2913" s="9">
        <v>1</v>
      </c>
    </row>
    <row r="2914" spans="1:6" ht="16.5" thickTop="1" thickBot="1" x14ac:dyDescent="0.3">
      <c r="A2914" s="8" t="s">
        <v>5524</v>
      </c>
      <c r="B2914" s="10"/>
      <c r="C2914" s="9"/>
      <c r="D2914" s="9">
        <v>3</v>
      </c>
      <c r="E2914" s="10" t="s">
        <v>1752</v>
      </c>
      <c r="F2914" s="9">
        <v>1</v>
      </c>
    </row>
    <row r="2915" spans="1:6" ht="16.5" thickTop="1" thickBot="1" x14ac:dyDescent="0.3">
      <c r="A2915" s="8" t="s">
        <v>5525</v>
      </c>
      <c r="B2915" s="10"/>
      <c r="C2915" s="9"/>
      <c r="D2915" s="9">
        <v>8</v>
      </c>
      <c r="E2915" s="10" t="s">
        <v>1682</v>
      </c>
      <c r="F2915" s="9">
        <v>1</v>
      </c>
    </row>
    <row r="2916" spans="1:6" ht="16.5" thickTop="1" thickBot="1" x14ac:dyDescent="0.3">
      <c r="A2916" s="8" t="s">
        <v>5526</v>
      </c>
      <c r="B2916" s="10"/>
      <c r="C2916" s="9"/>
      <c r="D2916" s="9">
        <v>10</v>
      </c>
      <c r="E2916" s="10" t="s">
        <v>5527</v>
      </c>
      <c r="F2916" s="9">
        <v>1</v>
      </c>
    </row>
    <row r="2917" spans="1:6" ht="16.5" thickTop="1" thickBot="1" x14ac:dyDescent="0.3">
      <c r="A2917" s="8" t="s">
        <v>5528</v>
      </c>
      <c r="B2917" s="10"/>
      <c r="C2917" s="9"/>
      <c r="D2917" s="9">
        <v>1</v>
      </c>
      <c r="E2917" s="10" t="s">
        <v>5529</v>
      </c>
      <c r="F2917" s="9">
        <v>1</v>
      </c>
    </row>
    <row r="2918" spans="1:6" ht="16.5" thickTop="1" thickBot="1" x14ac:dyDescent="0.3">
      <c r="A2918" s="8" t="s">
        <v>5530</v>
      </c>
      <c r="B2918" s="10"/>
      <c r="C2918" s="9"/>
      <c r="D2918" s="9">
        <v>2</v>
      </c>
      <c r="E2918" s="10" t="s">
        <v>944</v>
      </c>
      <c r="F2918" s="9">
        <v>1</v>
      </c>
    </row>
    <row r="2919" spans="1:6" ht="16.5" thickTop="1" thickBot="1" x14ac:dyDescent="0.3">
      <c r="A2919" s="8" t="s">
        <v>5531</v>
      </c>
      <c r="B2919" s="10" t="s">
        <v>4953</v>
      </c>
      <c r="C2919" s="9" t="s">
        <v>5532</v>
      </c>
      <c r="D2919" s="9">
        <v>87</v>
      </c>
      <c r="E2919" s="10"/>
      <c r="F2919" s="9"/>
    </row>
    <row r="2920" spans="1:6" ht="16.5" thickTop="1" thickBot="1" x14ac:dyDescent="0.3">
      <c r="A2920" s="8" t="s">
        <v>5533</v>
      </c>
      <c r="B2920" s="10"/>
      <c r="C2920" s="9"/>
      <c r="D2920" s="9">
        <v>188</v>
      </c>
      <c r="E2920" s="10"/>
      <c r="F2920" s="9"/>
    </row>
    <row r="2921" spans="1:6" ht="16.5" thickTop="1" thickBot="1" x14ac:dyDescent="0.3">
      <c r="A2921" s="8" t="s">
        <v>5534</v>
      </c>
      <c r="B2921" s="10" t="s">
        <v>2792</v>
      </c>
      <c r="C2921" s="9" t="s">
        <v>2793</v>
      </c>
      <c r="D2921" s="9">
        <v>695</v>
      </c>
      <c r="E2921" s="10"/>
      <c r="F2921" s="9"/>
    </row>
    <row r="2922" spans="1:6" ht="24" thickTop="1" thickBot="1" x14ac:dyDescent="0.3">
      <c r="A2922" s="8" t="s">
        <v>5535</v>
      </c>
      <c r="B2922" s="10" t="s">
        <v>611</v>
      </c>
      <c r="C2922" s="9" t="s">
        <v>612</v>
      </c>
      <c r="D2922" s="9">
        <v>260</v>
      </c>
      <c r="E2922" s="10"/>
      <c r="F2922" s="9"/>
    </row>
    <row r="2923" spans="1:6" ht="16.5" thickTop="1" thickBot="1" x14ac:dyDescent="0.3">
      <c r="A2923" s="8" t="s">
        <v>5536</v>
      </c>
      <c r="B2923" s="10" t="s">
        <v>619</v>
      </c>
      <c r="C2923" s="9" t="s">
        <v>620</v>
      </c>
      <c r="D2923" s="9">
        <v>286</v>
      </c>
      <c r="E2923" s="10"/>
      <c r="F2923" s="9"/>
    </row>
    <row r="2924" spans="1:6" ht="16.5" thickTop="1" thickBot="1" x14ac:dyDescent="0.3">
      <c r="A2924" s="8" t="s">
        <v>5537</v>
      </c>
      <c r="B2924" s="10"/>
      <c r="C2924" s="9"/>
      <c r="D2924" s="9">
        <v>32</v>
      </c>
      <c r="E2924" s="10"/>
      <c r="F2924" s="9"/>
    </row>
    <row r="2925" spans="1:6" ht="16.5" thickTop="1" thickBot="1" x14ac:dyDescent="0.3">
      <c r="A2925" s="8" t="s">
        <v>5538</v>
      </c>
      <c r="B2925" s="10"/>
      <c r="C2925" s="9"/>
      <c r="D2925" s="9">
        <v>8</v>
      </c>
      <c r="E2925" s="10" t="s">
        <v>5539</v>
      </c>
      <c r="F2925" s="9">
        <v>1</v>
      </c>
    </row>
    <row r="2926" spans="1:6" ht="16.5" thickTop="1" thickBot="1" x14ac:dyDescent="0.3">
      <c r="A2926" s="8" t="s">
        <v>5540</v>
      </c>
      <c r="B2926" s="10"/>
      <c r="C2926" s="9"/>
      <c r="D2926" s="9">
        <v>383</v>
      </c>
      <c r="E2926" s="10"/>
      <c r="F2926" s="9"/>
    </row>
    <row r="2927" spans="1:6" ht="16.5" thickTop="1" thickBot="1" x14ac:dyDescent="0.3">
      <c r="A2927" s="8" t="s">
        <v>5541</v>
      </c>
      <c r="B2927" s="10" t="s">
        <v>5542</v>
      </c>
      <c r="C2927" s="9" t="s">
        <v>5543</v>
      </c>
      <c r="D2927" s="9">
        <v>216</v>
      </c>
      <c r="E2927" s="10"/>
      <c r="F2927" s="9"/>
    </row>
    <row r="2928" spans="1:6" ht="16.5" thickTop="1" thickBot="1" x14ac:dyDescent="0.3">
      <c r="A2928" s="8" t="s">
        <v>5544</v>
      </c>
      <c r="B2928" s="10" t="s">
        <v>5545</v>
      </c>
      <c r="C2928" s="9" t="s">
        <v>5546</v>
      </c>
      <c r="D2928" s="9">
        <v>19</v>
      </c>
      <c r="E2928" s="10"/>
      <c r="F2928" s="9"/>
    </row>
    <row r="2929" spans="1:6" ht="16.5" thickTop="1" thickBot="1" x14ac:dyDescent="0.3">
      <c r="A2929" s="8" t="s">
        <v>5547</v>
      </c>
      <c r="B2929" s="10" t="s">
        <v>1544</v>
      </c>
      <c r="C2929" s="9" t="s">
        <v>5548</v>
      </c>
      <c r="D2929" s="9">
        <v>78</v>
      </c>
      <c r="E2929" s="10"/>
      <c r="F2929" s="9"/>
    </row>
    <row r="2930" spans="1:6" ht="16.5" thickTop="1" thickBot="1" x14ac:dyDescent="0.3">
      <c r="A2930" s="8" t="s">
        <v>5549</v>
      </c>
      <c r="B2930" s="10"/>
      <c r="C2930" s="9"/>
      <c r="D2930" s="9">
        <v>7</v>
      </c>
      <c r="E2930" s="10" t="s">
        <v>713</v>
      </c>
      <c r="F2930" s="9">
        <v>1</v>
      </c>
    </row>
    <row r="2931" spans="1:6" ht="16.5" thickTop="1" thickBot="1" x14ac:dyDescent="0.3">
      <c r="A2931" s="8" t="s">
        <v>5550</v>
      </c>
      <c r="B2931" s="10"/>
      <c r="C2931" s="9"/>
      <c r="D2931" s="9">
        <v>21</v>
      </c>
      <c r="E2931" s="10"/>
      <c r="F2931" s="9"/>
    </row>
    <row r="2932" spans="1:6" ht="16.5" thickTop="1" thickBot="1" x14ac:dyDescent="0.3">
      <c r="A2932" s="8" t="s">
        <v>5551</v>
      </c>
      <c r="B2932" s="10"/>
      <c r="C2932" s="9"/>
      <c r="D2932" s="9">
        <v>28</v>
      </c>
      <c r="E2932" s="10" t="s">
        <v>1976</v>
      </c>
      <c r="F2932" s="9">
        <v>1</v>
      </c>
    </row>
    <row r="2933" spans="1:6" ht="16.5" thickTop="1" thickBot="1" x14ac:dyDescent="0.3">
      <c r="A2933" s="8" t="s">
        <v>5552</v>
      </c>
      <c r="B2933" s="10"/>
      <c r="C2933" s="9"/>
      <c r="D2933" s="9">
        <v>257</v>
      </c>
      <c r="E2933" s="10"/>
      <c r="F2933" s="9"/>
    </row>
    <row r="2934" spans="1:6" ht="16.5" thickTop="1" thickBot="1" x14ac:dyDescent="0.3">
      <c r="A2934" s="8" t="s">
        <v>5553</v>
      </c>
      <c r="B2934" s="10"/>
      <c r="C2934" s="9"/>
      <c r="D2934" s="9">
        <v>146</v>
      </c>
      <c r="E2934" s="10"/>
      <c r="F2934" s="9"/>
    </row>
    <row r="2935" spans="1:6" ht="16.5" thickTop="1" thickBot="1" x14ac:dyDescent="0.3">
      <c r="A2935" s="8" t="s">
        <v>5554</v>
      </c>
      <c r="B2935" s="10"/>
      <c r="C2935" s="9"/>
      <c r="D2935" s="9">
        <v>5</v>
      </c>
      <c r="E2935" s="10" t="s">
        <v>1752</v>
      </c>
      <c r="F2935" s="9">
        <v>1</v>
      </c>
    </row>
    <row r="2936" spans="1:6" ht="16.5" thickTop="1" thickBot="1" x14ac:dyDescent="0.3">
      <c r="A2936" s="8" t="s">
        <v>5555</v>
      </c>
      <c r="B2936" s="10"/>
      <c r="C2936" s="9"/>
      <c r="D2936" s="9">
        <v>280</v>
      </c>
      <c r="E2936" s="10"/>
      <c r="F2936" s="9"/>
    </row>
    <row r="2937" spans="1:6" ht="16.5" thickTop="1" thickBot="1" x14ac:dyDescent="0.3">
      <c r="A2937" s="8" t="s">
        <v>5556</v>
      </c>
      <c r="B2937" s="10"/>
      <c r="C2937" s="9"/>
      <c r="D2937" s="9">
        <v>28</v>
      </c>
      <c r="E2937" s="10"/>
      <c r="F2937" s="9"/>
    </row>
    <row r="2938" spans="1:6" ht="16.5" thickTop="1" thickBot="1" x14ac:dyDescent="0.3">
      <c r="A2938" s="8" t="s">
        <v>5557</v>
      </c>
      <c r="B2938" s="10"/>
      <c r="C2938" s="9"/>
      <c r="D2938" s="9">
        <v>4</v>
      </c>
      <c r="E2938" s="10"/>
      <c r="F2938" s="9"/>
    </row>
    <row r="2939" spans="1:6" ht="16.5" thickTop="1" thickBot="1" x14ac:dyDescent="0.3">
      <c r="A2939" s="8" t="s">
        <v>5558</v>
      </c>
      <c r="B2939" s="10"/>
      <c r="C2939" s="9"/>
      <c r="D2939" s="9">
        <v>56</v>
      </c>
      <c r="E2939" s="10" t="s">
        <v>5559</v>
      </c>
      <c r="F2939" s="9">
        <v>25</v>
      </c>
    </row>
    <row r="2940" spans="1:6" ht="16.5" thickTop="1" thickBot="1" x14ac:dyDescent="0.3">
      <c r="A2940" s="8" t="s">
        <v>5560</v>
      </c>
      <c r="B2940" s="10"/>
      <c r="C2940" s="9"/>
      <c r="D2940" s="9">
        <v>113</v>
      </c>
      <c r="E2940" s="10" t="s">
        <v>5561</v>
      </c>
      <c r="F2940" s="9">
        <v>18</v>
      </c>
    </row>
    <row r="2941" spans="1:6" ht="16.5" thickTop="1" thickBot="1" x14ac:dyDescent="0.3">
      <c r="A2941" s="8" t="s">
        <v>5562</v>
      </c>
      <c r="B2941" s="10" t="s">
        <v>2546</v>
      </c>
      <c r="C2941" s="9" t="s">
        <v>2547</v>
      </c>
      <c r="D2941" s="9">
        <v>276</v>
      </c>
      <c r="E2941" s="10"/>
      <c r="F2941" s="9"/>
    </row>
    <row r="2942" spans="1:6" ht="16.5" thickTop="1" thickBot="1" x14ac:dyDescent="0.3">
      <c r="A2942" s="8" t="s">
        <v>5563</v>
      </c>
      <c r="B2942" s="10" t="s">
        <v>2546</v>
      </c>
      <c r="C2942" s="9" t="s">
        <v>2547</v>
      </c>
      <c r="D2942" s="9">
        <v>293</v>
      </c>
      <c r="E2942" s="10"/>
      <c r="F2942" s="9"/>
    </row>
    <row r="2943" spans="1:6" ht="16.5" thickTop="1" thickBot="1" x14ac:dyDescent="0.3">
      <c r="A2943" s="8" t="s">
        <v>5564</v>
      </c>
      <c r="B2943" s="10" t="s">
        <v>4905</v>
      </c>
      <c r="C2943" s="9" t="s">
        <v>5565</v>
      </c>
      <c r="D2943" s="9">
        <v>467</v>
      </c>
      <c r="E2943" s="10"/>
      <c r="F2943" s="9"/>
    </row>
    <row r="2944" spans="1:6" ht="16.5" thickTop="1" thickBot="1" x14ac:dyDescent="0.3">
      <c r="A2944" s="8" t="s">
        <v>5566</v>
      </c>
      <c r="B2944" s="10"/>
      <c r="C2944" s="9"/>
      <c r="D2944" s="9">
        <v>2</v>
      </c>
      <c r="E2944" s="10"/>
      <c r="F2944" s="9"/>
    </row>
    <row r="2945" spans="1:6" ht="16.5" thickTop="1" thickBot="1" x14ac:dyDescent="0.3">
      <c r="A2945" s="8" t="s">
        <v>5567</v>
      </c>
      <c r="B2945" s="10"/>
      <c r="C2945" s="9"/>
      <c r="D2945" s="9">
        <v>14</v>
      </c>
      <c r="E2945" s="10" t="s">
        <v>5353</v>
      </c>
      <c r="F2945" s="9">
        <v>1</v>
      </c>
    </row>
    <row r="2946" spans="1:6" ht="16.5" thickTop="1" thickBot="1" x14ac:dyDescent="0.3">
      <c r="A2946" s="8" t="s">
        <v>5568</v>
      </c>
      <c r="B2946" s="10"/>
      <c r="C2946" s="9"/>
      <c r="D2946" s="9">
        <v>9</v>
      </c>
      <c r="E2946" s="10" t="s">
        <v>5569</v>
      </c>
      <c r="F2946" s="9">
        <v>1</v>
      </c>
    </row>
    <row r="2947" spans="1:6" ht="16.5" thickTop="1" thickBot="1" x14ac:dyDescent="0.3">
      <c r="A2947" s="8" t="s">
        <v>5570</v>
      </c>
      <c r="B2947" s="10"/>
      <c r="C2947" s="9"/>
      <c r="D2947" s="9">
        <v>118</v>
      </c>
      <c r="E2947" s="10"/>
      <c r="F2947" s="9"/>
    </row>
    <row r="2948" spans="1:6" ht="16.5" thickTop="1" thickBot="1" x14ac:dyDescent="0.3">
      <c r="A2948" s="8" t="s">
        <v>5571</v>
      </c>
      <c r="B2948" s="10"/>
      <c r="C2948" s="9"/>
      <c r="D2948" s="9">
        <v>32</v>
      </c>
      <c r="E2948" s="10" t="s">
        <v>1588</v>
      </c>
      <c r="F2948" s="9">
        <v>16</v>
      </c>
    </row>
    <row r="2949" spans="1:6" ht="16.5" thickTop="1" thickBot="1" x14ac:dyDescent="0.3">
      <c r="A2949" s="8" t="s">
        <v>5572</v>
      </c>
      <c r="B2949" s="10" t="s">
        <v>5573</v>
      </c>
      <c r="C2949" s="9" t="s">
        <v>5574</v>
      </c>
      <c r="D2949" s="9">
        <v>235</v>
      </c>
      <c r="E2949" s="10"/>
      <c r="F2949" s="9"/>
    </row>
    <row r="2950" spans="1:6" ht="16.5" thickTop="1" thickBot="1" x14ac:dyDescent="0.3">
      <c r="A2950" s="8" t="s">
        <v>5575</v>
      </c>
      <c r="B2950" s="10" t="s">
        <v>5576</v>
      </c>
      <c r="C2950" s="9" t="s">
        <v>5577</v>
      </c>
      <c r="D2950" s="9">
        <v>51</v>
      </c>
      <c r="E2950" s="10"/>
      <c r="F2950" s="9"/>
    </row>
    <row r="2951" spans="1:6" ht="16.5" thickTop="1" thickBot="1" x14ac:dyDescent="0.3">
      <c r="A2951" s="8" t="s">
        <v>5578</v>
      </c>
      <c r="B2951" s="10" t="s">
        <v>5579</v>
      </c>
      <c r="C2951" s="9" t="s">
        <v>5580</v>
      </c>
      <c r="D2951" s="9">
        <v>199</v>
      </c>
      <c r="E2951" s="10"/>
      <c r="F2951" s="9"/>
    </row>
    <row r="2952" spans="1:6" ht="16.5" thickTop="1" thickBot="1" x14ac:dyDescent="0.3">
      <c r="A2952" s="8" t="s">
        <v>5581</v>
      </c>
      <c r="B2952" s="10" t="s">
        <v>5582</v>
      </c>
      <c r="C2952" s="9" t="s">
        <v>5583</v>
      </c>
      <c r="D2952" s="9">
        <v>141</v>
      </c>
      <c r="E2952" s="10"/>
      <c r="F2952" s="9"/>
    </row>
    <row r="2953" spans="1:6" ht="16.5" thickTop="1" thickBot="1" x14ac:dyDescent="0.3">
      <c r="A2953" s="8" t="s">
        <v>5584</v>
      </c>
      <c r="B2953" s="10"/>
      <c r="C2953" s="9"/>
      <c r="D2953" s="9">
        <v>138</v>
      </c>
      <c r="E2953" s="10"/>
      <c r="F2953" s="9"/>
    </row>
    <row r="2954" spans="1:6" ht="16.5" thickTop="1" thickBot="1" x14ac:dyDescent="0.3">
      <c r="A2954" s="8" t="s">
        <v>5585</v>
      </c>
      <c r="B2954" s="10"/>
      <c r="C2954" s="9"/>
      <c r="D2954" s="9">
        <v>285</v>
      </c>
      <c r="E2954" s="10"/>
      <c r="F2954" s="9"/>
    </row>
    <row r="2955" spans="1:6" ht="16.5" thickTop="1" thickBot="1" x14ac:dyDescent="0.3">
      <c r="A2955" s="8" t="s">
        <v>5586</v>
      </c>
      <c r="B2955" s="10" t="s">
        <v>5587</v>
      </c>
      <c r="C2955" s="9" t="s">
        <v>5588</v>
      </c>
      <c r="D2955" s="9">
        <v>82</v>
      </c>
      <c r="E2955" s="10"/>
      <c r="F2955" s="9"/>
    </row>
    <row r="2956" spans="1:6" ht="16.5" thickTop="1" thickBot="1" x14ac:dyDescent="0.3">
      <c r="A2956" s="8" t="s">
        <v>5589</v>
      </c>
      <c r="B2956" s="10" t="s">
        <v>4997</v>
      </c>
      <c r="C2956" s="9" t="s">
        <v>4998</v>
      </c>
      <c r="D2956" s="9">
        <v>122</v>
      </c>
      <c r="E2956" s="10"/>
      <c r="F2956" s="9"/>
    </row>
    <row r="2957" spans="1:6" ht="16.5" thickTop="1" thickBot="1" x14ac:dyDescent="0.3">
      <c r="A2957" s="8" t="s">
        <v>5590</v>
      </c>
      <c r="B2957" s="10"/>
      <c r="C2957" s="9"/>
      <c r="D2957" s="9">
        <v>34</v>
      </c>
      <c r="E2957" s="10" t="s">
        <v>5591</v>
      </c>
      <c r="F2957" s="9">
        <v>33</v>
      </c>
    </row>
    <row r="2958" spans="1:6" ht="16.5" thickTop="1" thickBot="1" x14ac:dyDescent="0.3">
      <c r="A2958" s="8" t="s">
        <v>5592</v>
      </c>
      <c r="B2958" s="10" t="s">
        <v>5593</v>
      </c>
      <c r="C2958" s="9" t="s">
        <v>5594</v>
      </c>
      <c r="D2958" s="9">
        <v>977</v>
      </c>
      <c r="E2958" s="10"/>
      <c r="F2958" s="9"/>
    </row>
    <row r="2959" spans="1:6" ht="16.5" thickTop="1" thickBot="1" x14ac:dyDescent="0.3">
      <c r="A2959" s="8" t="s">
        <v>5595</v>
      </c>
      <c r="B2959" s="10"/>
      <c r="C2959" s="9"/>
      <c r="D2959" s="9">
        <v>1</v>
      </c>
      <c r="E2959" s="10"/>
      <c r="F2959" s="9"/>
    </row>
    <row r="2960" spans="1:6" ht="16.5" thickTop="1" thickBot="1" x14ac:dyDescent="0.3">
      <c r="A2960" s="8" t="s">
        <v>5596</v>
      </c>
      <c r="B2960" s="10"/>
      <c r="C2960" s="9"/>
      <c r="D2960" s="9">
        <v>28</v>
      </c>
      <c r="E2960" s="10" t="s">
        <v>5597</v>
      </c>
      <c r="F2960" s="9">
        <v>1</v>
      </c>
    </row>
    <row r="2961" spans="1:6" ht="16.5" thickTop="1" thickBot="1" x14ac:dyDescent="0.3">
      <c r="A2961" s="8" t="s">
        <v>5598</v>
      </c>
      <c r="B2961" s="10"/>
      <c r="C2961" s="9"/>
      <c r="D2961" s="9">
        <v>150</v>
      </c>
      <c r="E2961" s="10"/>
      <c r="F2961" s="9"/>
    </row>
    <row r="2962" spans="1:6" ht="16.5" thickTop="1" thickBot="1" x14ac:dyDescent="0.3">
      <c r="A2962" s="8" t="s">
        <v>5599</v>
      </c>
      <c r="B2962" s="10"/>
      <c r="C2962" s="9"/>
      <c r="D2962" s="9">
        <v>18</v>
      </c>
      <c r="E2962" s="10" t="s">
        <v>5600</v>
      </c>
      <c r="F2962" s="9">
        <v>1</v>
      </c>
    </row>
    <row r="2963" spans="1:6" ht="16.5" thickTop="1" thickBot="1" x14ac:dyDescent="0.3">
      <c r="A2963" s="8" t="s">
        <v>5601</v>
      </c>
      <c r="B2963" s="10" t="s">
        <v>1752</v>
      </c>
      <c r="C2963" s="9" t="s">
        <v>2295</v>
      </c>
      <c r="D2963" s="9">
        <v>70</v>
      </c>
      <c r="E2963" s="10"/>
      <c r="F2963" s="9"/>
    </row>
    <row r="2964" spans="1:6" ht="16.5" thickTop="1" thickBot="1" x14ac:dyDescent="0.3">
      <c r="A2964" s="8" t="s">
        <v>5602</v>
      </c>
      <c r="B2964" s="10" t="s">
        <v>5603</v>
      </c>
      <c r="C2964" s="9" t="s">
        <v>5604</v>
      </c>
      <c r="D2964" s="9">
        <v>133</v>
      </c>
      <c r="E2964" s="10"/>
      <c r="F2964" s="9"/>
    </row>
    <row r="2965" spans="1:6" ht="16.5" thickTop="1" thickBot="1" x14ac:dyDescent="0.3">
      <c r="A2965" s="8" t="s">
        <v>5605</v>
      </c>
      <c r="B2965" s="10"/>
      <c r="C2965" s="9"/>
      <c r="D2965" s="9">
        <v>3</v>
      </c>
      <c r="E2965" s="10"/>
      <c r="F2965" s="9"/>
    </row>
    <row r="2966" spans="1:6" ht="16.5" thickTop="1" thickBot="1" x14ac:dyDescent="0.3">
      <c r="A2966" s="8" t="s">
        <v>5606</v>
      </c>
      <c r="B2966" s="10" t="s">
        <v>201</v>
      </c>
      <c r="C2966" s="9" t="s">
        <v>202</v>
      </c>
      <c r="D2966" s="9">
        <v>309</v>
      </c>
      <c r="E2966" s="10"/>
      <c r="F2966" s="9"/>
    </row>
    <row r="2967" spans="1:6" ht="16.5" thickTop="1" thickBot="1" x14ac:dyDescent="0.3">
      <c r="A2967" s="8" t="s">
        <v>5607</v>
      </c>
      <c r="B2967" s="10"/>
      <c r="C2967" s="9"/>
      <c r="D2967" s="9"/>
      <c r="E2967" s="10"/>
      <c r="F2967" s="9"/>
    </row>
    <row r="2968" spans="1:6" ht="16.5" thickTop="1" thickBot="1" x14ac:dyDescent="0.3">
      <c r="A2968" s="8" t="s">
        <v>5608</v>
      </c>
      <c r="B2968" s="10"/>
      <c r="C2968" s="9"/>
      <c r="D2968" s="9">
        <v>3</v>
      </c>
      <c r="E2968" s="10" t="s">
        <v>71</v>
      </c>
      <c r="F2968" s="9">
        <v>1</v>
      </c>
    </row>
    <row r="2969" spans="1:6" ht="16.5" thickTop="1" thickBot="1" x14ac:dyDescent="0.3">
      <c r="A2969" s="8" t="s">
        <v>5609</v>
      </c>
      <c r="B2969" s="10"/>
      <c r="C2969" s="9"/>
      <c r="D2969" s="9">
        <v>3</v>
      </c>
      <c r="E2969" s="10" t="s">
        <v>1094</v>
      </c>
      <c r="F2969" s="9">
        <v>1</v>
      </c>
    </row>
    <row r="2970" spans="1:6" ht="16.5" thickTop="1" thickBot="1" x14ac:dyDescent="0.3">
      <c r="A2970" s="8" t="s">
        <v>5610</v>
      </c>
      <c r="B2970" s="10"/>
      <c r="C2970" s="9"/>
      <c r="D2970" s="9">
        <v>1</v>
      </c>
      <c r="E2970" s="10" t="s">
        <v>5611</v>
      </c>
      <c r="F2970" s="9">
        <v>1</v>
      </c>
    </row>
    <row r="2971" spans="1:6" ht="16.5" thickTop="1" thickBot="1" x14ac:dyDescent="0.3">
      <c r="A2971" s="8" t="s">
        <v>5612</v>
      </c>
      <c r="B2971" s="10"/>
      <c r="C2971" s="9"/>
      <c r="D2971" s="9">
        <v>1</v>
      </c>
      <c r="E2971" s="10" t="s">
        <v>1373</v>
      </c>
      <c r="F2971" s="9">
        <v>1</v>
      </c>
    </row>
    <row r="2972" spans="1:6" ht="16.5" thickTop="1" thickBot="1" x14ac:dyDescent="0.3">
      <c r="A2972" s="8" t="s">
        <v>5613</v>
      </c>
      <c r="B2972" s="10"/>
      <c r="C2972" s="9"/>
      <c r="D2972" s="9">
        <v>2</v>
      </c>
      <c r="E2972" s="10" t="s">
        <v>5614</v>
      </c>
      <c r="F2972" s="9">
        <v>1</v>
      </c>
    </row>
    <row r="2973" spans="1:6" ht="16.5" thickTop="1" thickBot="1" x14ac:dyDescent="0.3">
      <c r="A2973" s="8" t="s">
        <v>5615</v>
      </c>
      <c r="B2973" s="10"/>
      <c r="C2973" s="9"/>
      <c r="D2973" s="9"/>
      <c r="E2973" s="10"/>
      <c r="F2973" s="9"/>
    </row>
    <row r="2974" spans="1:6" ht="16.5" thickTop="1" thickBot="1" x14ac:dyDescent="0.3">
      <c r="A2974" s="8" t="s">
        <v>5616</v>
      </c>
      <c r="B2974" s="10"/>
      <c r="C2974" s="9"/>
      <c r="D2974" s="9">
        <v>2</v>
      </c>
      <c r="E2974" s="10" t="s">
        <v>5394</v>
      </c>
      <c r="F2974" s="9">
        <v>1</v>
      </c>
    </row>
    <row r="2975" spans="1:6" ht="16.5" thickTop="1" thickBot="1" x14ac:dyDescent="0.3">
      <c r="A2975" s="8" t="s">
        <v>5617</v>
      </c>
      <c r="B2975" s="10"/>
      <c r="C2975" s="9"/>
      <c r="D2975" s="9"/>
      <c r="E2975" s="10"/>
      <c r="F2975" s="9"/>
    </row>
    <row r="2976" spans="1:6" ht="16.5" thickTop="1" thickBot="1" x14ac:dyDescent="0.3">
      <c r="A2976" s="8" t="s">
        <v>5618</v>
      </c>
      <c r="B2976" s="10"/>
      <c r="C2976" s="9"/>
      <c r="D2976" s="9">
        <v>3</v>
      </c>
      <c r="E2976" s="10" t="s">
        <v>5619</v>
      </c>
      <c r="F2976" s="9">
        <v>1</v>
      </c>
    </row>
    <row r="2977" spans="1:6" ht="16.5" thickTop="1" thickBot="1" x14ac:dyDescent="0.3">
      <c r="A2977" s="8" t="s">
        <v>5620</v>
      </c>
      <c r="B2977" s="10"/>
      <c r="C2977" s="9"/>
      <c r="D2977" s="9">
        <v>6</v>
      </c>
      <c r="E2977" s="10" t="s">
        <v>5621</v>
      </c>
      <c r="F2977" s="9">
        <v>1</v>
      </c>
    </row>
    <row r="2978" spans="1:6" ht="16.5" thickTop="1" thickBot="1" x14ac:dyDescent="0.3">
      <c r="A2978" s="8" t="s">
        <v>5622</v>
      </c>
      <c r="B2978" s="10"/>
      <c r="C2978" s="9"/>
      <c r="D2978" s="9">
        <v>1</v>
      </c>
      <c r="E2978" s="10" t="s">
        <v>2214</v>
      </c>
      <c r="F2978" s="9">
        <v>1</v>
      </c>
    </row>
    <row r="2979" spans="1:6" ht="16.5" thickTop="1" thickBot="1" x14ac:dyDescent="0.3">
      <c r="A2979" s="8" t="s">
        <v>5623</v>
      </c>
      <c r="B2979" s="10"/>
      <c r="C2979" s="9"/>
      <c r="D2979" s="9">
        <v>1</v>
      </c>
      <c r="E2979" s="10" t="s">
        <v>4567</v>
      </c>
      <c r="F2979" s="9">
        <v>1</v>
      </c>
    </row>
    <row r="2980" spans="1:6" ht="16.5" thickTop="1" thickBot="1" x14ac:dyDescent="0.3">
      <c r="A2980" s="8" t="s">
        <v>5624</v>
      </c>
      <c r="B2980" s="10"/>
      <c r="C2980" s="9"/>
      <c r="D2980" s="9">
        <v>3</v>
      </c>
      <c r="E2980" s="10" t="s">
        <v>1752</v>
      </c>
      <c r="F2980" s="9">
        <v>1</v>
      </c>
    </row>
    <row r="2981" spans="1:6" ht="16.5" thickTop="1" thickBot="1" x14ac:dyDescent="0.3">
      <c r="A2981" s="8" t="s">
        <v>5625</v>
      </c>
      <c r="B2981" s="10"/>
      <c r="C2981" s="9"/>
      <c r="D2981" s="9">
        <v>2</v>
      </c>
      <c r="E2981" s="10" t="s">
        <v>5626</v>
      </c>
      <c r="F2981" s="9">
        <v>1</v>
      </c>
    </row>
    <row r="2982" spans="1:6" ht="16.5" thickTop="1" thickBot="1" x14ac:dyDescent="0.3">
      <c r="A2982" s="8" t="s">
        <v>5627</v>
      </c>
      <c r="B2982" s="10"/>
      <c r="C2982" s="9"/>
      <c r="D2982" s="9">
        <v>4</v>
      </c>
      <c r="E2982" s="10" t="s">
        <v>1411</v>
      </c>
      <c r="F2982" s="9">
        <v>1</v>
      </c>
    </row>
    <row r="2983" spans="1:6" ht="16.5" thickTop="1" thickBot="1" x14ac:dyDescent="0.3">
      <c r="A2983" s="8" t="s">
        <v>5628</v>
      </c>
      <c r="B2983" s="10"/>
      <c r="C2983" s="9"/>
      <c r="D2983" s="9">
        <v>1</v>
      </c>
      <c r="E2983" s="10" t="s">
        <v>5629</v>
      </c>
      <c r="F2983" s="9">
        <v>1</v>
      </c>
    </row>
    <row r="2984" spans="1:6" ht="16.5" thickTop="1" thickBot="1" x14ac:dyDescent="0.3">
      <c r="A2984" s="8" t="s">
        <v>5630</v>
      </c>
      <c r="B2984" s="10"/>
      <c r="C2984" s="9"/>
      <c r="D2984" s="9">
        <v>122</v>
      </c>
      <c r="E2984" s="10"/>
      <c r="F2984" s="9"/>
    </row>
    <row r="2985" spans="1:6" ht="16.5" thickTop="1" thickBot="1" x14ac:dyDescent="0.3">
      <c r="A2985" s="8" t="s">
        <v>5631</v>
      </c>
      <c r="B2985" s="10"/>
      <c r="C2985" s="9"/>
      <c r="D2985" s="9">
        <v>5</v>
      </c>
      <c r="E2985" s="10" t="s">
        <v>996</v>
      </c>
      <c r="F2985" s="9">
        <v>1</v>
      </c>
    </row>
    <row r="2986" spans="1:6" ht="16.5" thickTop="1" thickBot="1" x14ac:dyDescent="0.3">
      <c r="A2986" s="8" t="s">
        <v>5632</v>
      </c>
      <c r="B2986" s="10" t="s">
        <v>5633</v>
      </c>
      <c r="C2986" s="9" t="s">
        <v>5634</v>
      </c>
      <c r="D2986" s="9">
        <v>20</v>
      </c>
      <c r="E2986" s="10"/>
      <c r="F2986" s="9"/>
    </row>
    <row r="2987" spans="1:6" ht="16.5" thickTop="1" thickBot="1" x14ac:dyDescent="0.3">
      <c r="A2987" s="8" t="s">
        <v>5635</v>
      </c>
      <c r="B2987" s="10"/>
      <c r="C2987" s="9"/>
      <c r="D2987" s="9">
        <v>31</v>
      </c>
      <c r="E2987" s="10" t="s">
        <v>5636</v>
      </c>
      <c r="F2987" s="9">
        <v>1</v>
      </c>
    </row>
    <row r="2988" spans="1:6" ht="16.5" thickTop="1" thickBot="1" x14ac:dyDescent="0.3">
      <c r="A2988" s="8" t="s">
        <v>5637</v>
      </c>
      <c r="B2988" s="10"/>
      <c r="C2988" s="9"/>
      <c r="D2988" s="9">
        <v>91</v>
      </c>
      <c r="E2988" s="10"/>
      <c r="F2988" s="9"/>
    </row>
    <row r="2989" spans="1:6" ht="16.5" thickTop="1" thickBot="1" x14ac:dyDescent="0.3">
      <c r="A2989" s="8" t="s">
        <v>5638</v>
      </c>
      <c r="B2989" s="10"/>
      <c r="C2989" s="9"/>
      <c r="D2989" s="9">
        <v>162</v>
      </c>
      <c r="E2989" s="10"/>
      <c r="F2989" s="9"/>
    </row>
    <row r="2990" spans="1:6" ht="24" thickTop="1" thickBot="1" x14ac:dyDescent="0.3">
      <c r="A2990" s="8" t="s">
        <v>5639</v>
      </c>
      <c r="B2990" s="10" t="s">
        <v>3674</v>
      </c>
      <c r="C2990" s="9" t="s">
        <v>3675</v>
      </c>
      <c r="D2990" s="9">
        <v>41</v>
      </c>
      <c r="E2990" s="10" t="s">
        <v>5640</v>
      </c>
      <c r="F2990" s="9">
        <v>13</v>
      </c>
    </row>
    <row r="2991" spans="1:6" ht="16.5" thickTop="1" thickBot="1" x14ac:dyDescent="0.3">
      <c r="A2991" s="8" t="s">
        <v>5641</v>
      </c>
      <c r="B2991" s="10" t="s">
        <v>5642</v>
      </c>
      <c r="C2991" s="9" t="s">
        <v>68</v>
      </c>
      <c r="D2991" s="9">
        <v>70</v>
      </c>
      <c r="E2991" s="10"/>
      <c r="F2991" s="9"/>
    </row>
    <row r="2992" spans="1:6" ht="16.5" thickTop="1" thickBot="1" x14ac:dyDescent="0.3">
      <c r="A2992" s="8" t="s">
        <v>5643</v>
      </c>
      <c r="B2992" s="10" t="s">
        <v>5644</v>
      </c>
      <c r="C2992" s="9" t="s">
        <v>68</v>
      </c>
      <c r="D2992" s="9">
        <v>103</v>
      </c>
      <c r="E2992" s="10"/>
      <c r="F2992" s="9"/>
    </row>
    <row r="2993" spans="1:6" ht="16.5" thickTop="1" thickBot="1" x14ac:dyDescent="0.3">
      <c r="A2993" s="8" t="s">
        <v>5645</v>
      </c>
      <c r="B2993" s="10"/>
      <c r="C2993" s="9"/>
      <c r="D2993" s="9">
        <v>263</v>
      </c>
      <c r="E2993" s="10"/>
      <c r="F2993" s="9"/>
    </row>
    <row r="2994" spans="1:6" ht="16.5" thickTop="1" thickBot="1" x14ac:dyDescent="0.3">
      <c r="A2994" s="8" t="s">
        <v>5646</v>
      </c>
      <c r="B2994" s="10"/>
      <c r="C2994" s="9"/>
      <c r="D2994" s="9">
        <v>14</v>
      </c>
      <c r="E2994" s="10" t="s">
        <v>5647</v>
      </c>
      <c r="F2994" s="9">
        <v>1</v>
      </c>
    </row>
    <row r="2995" spans="1:6" ht="16.5" thickTop="1" thickBot="1" x14ac:dyDescent="0.3">
      <c r="A2995" s="8" t="s">
        <v>5648</v>
      </c>
      <c r="B2995" s="10" t="s">
        <v>5649</v>
      </c>
      <c r="C2995" s="9" t="s">
        <v>5650</v>
      </c>
      <c r="D2995" s="9">
        <v>236</v>
      </c>
      <c r="E2995" s="10"/>
      <c r="F2995" s="9"/>
    </row>
    <row r="2996" spans="1:6" ht="16.5" thickTop="1" thickBot="1" x14ac:dyDescent="0.3">
      <c r="A2996" s="8" t="s">
        <v>5651</v>
      </c>
      <c r="B2996" s="10" t="s">
        <v>5652</v>
      </c>
      <c r="C2996" s="9" t="s">
        <v>5653</v>
      </c>
      <c r="D2996" s="9">
        <v>250</v>
      </c>
      <c r="E2996" s="10"/>
      <c r="F2996" s="9"/>
    </row>
    <row r="2997" spans="1:6" ht="16.5" thickTop="1" thickBot="1" x14ac:dyDescent="0.3">
      <c r="A2997" s="8" t="s">
        <v>5654</v>
      </c>
      <c r="B2997" s="10"/>
      <c r="C2997" s="9"/>
      <c r="D2997" s="9">
        <v>115</v>
      </c>
      <c r="E2997" s="10"/>
      <c r="F2997" s="9"/>
    </row>
    <row r="2998" spans="1:6" ht="16.5" thickTop="1" thickBot="1" x14ac:dyDescent="0.3">
      <c r="A2998" s="8" t="s">
        <v>5655</v>
      </c>
      <c r="B2998" s="10" t="s">
        <v>5656</v>
      </c>
      <c r="C2998" s="9" t="s">
        <v>5657</v>
      </c>
      <c r="D2998" s="9">
        <v>357</v>
      </c>
      <c r="E2998" s="10"/>
      <c r="F2998" s="9"/>
    </row>
    <row r="2999" spans="1:6" ht="16.5" thickTop="1" thickBot="1" x14ac:dyDescent="0.3">
      <c r="A2999" s="8" t="s">
        <v>5658</v>
      </c>
      <c r="B2999" s="10" t="s">
        <v>5659</v>
      </c>
      <c r="C2999" s="9" t="s">
        <v>5660</v>
      </c>
      <c r="D2999" s="9">
        <v>161</v>
      </c>
      <c r="E2999" s="10"/>
      <c r="F2999" s="9"/>
    </row>
    <row r="3000" spans="1:6" ht="16.5" thickTop="1" thickBot="1" x14ac:dyDescent="0.3">
      <c r="A3000" s="8" t="s">
        <v>5661</v>
      </c>
      <c r="B3000" s="10"/>
      <c r="C3000" s="9"/>
      <c r="D3000" s="9">
        <v>190</v>
      </c>
      <c r="E3000" s="10"/>
      <c r="F3000" s="9"/>
    </row>
    <row r="3001" spans="1:6" ht="16.5" thickTop="1" thickBot="1" x14ac:dyDescent="0.3">
      <c r="A3001" s="8" t="s">
        <v>5662</v>
      </c>
      <c r="B3001" s="10"/>
      <c r="C3001" s="9"/>
      <c r="D3001" s="9">
        <v>3</v>
      </c>
      <c r="E3001" s="10" t="s">
        <v>1848</v>
      </c>
      <c r="F3001" s="9">
        <v>1</v>
      </c>
    </row>
    <row r="3002" spans="1:6" ht="16.5" thickTop="1" thickBot="1" x14ac:dyDescent="0.3">
      <c r="A3002" s="8" t="s">
        <v>5663</v>
      </c>
      <c r="B3002" s="10"/>
      <c r="C3002" s="9"/>
      <c r="D3002" s="9">
        <v>127</v>
      </c>
      <c r="E3002" s="10"/>
      <c r="F3002" s="9"/>
    </row>
    <row r="3003" spans="1:6" ht="16.5" thickTop="1" thickBot="1" x14ac:dyDescent="0.3">
      <c r="A3003" s="8" t="s">
        <v>5664</v>
      </c>
      <c r="B3003" s="10" t="s">
        <v>5665</v>
      </c>
      <c r="C3003" s="9" t="s">
        <v>5666</v>
      </c>
      <c r="D3003" s="9">
        <v>75</v>
      </c>
      <c r="E3003" s="10"/>
      <c r="F3003" s="9"/>
    </row>
    <row r="3004" spans="1:6" ht="16.5" thickTop="1" thickBot="1" x14ac:dyDescent="0.3">
      <c r="A3004" s="8" t="s">
        <v>5667</v>
      </c>
      <c r="B3004" s="10"/>
      <c r="C3004" s="9"/>
      <c r="D3004" s="9">
        <v>207</v>
      </c>
      <c r="E3004" s="10"/>
      <c r="F3004" s="9"/>
    </row>
    <row r="3005" spans="1:6" ht="16.5" thickTop="1" thickBot="1" x14ac:dyDescent="0.3">
      <c r="A3005" s="8" t="s">
        <v>5668</v>
      </c>
      <c r="B3005" s="10"/>
      <c r="C3005" s="9"/>
      <c r="D3005" s="9"/>
      <c r="E3005" s="10"/>
      <c r="F3005" s="9"/>
    </row>
    <row r="3006" spans="1:6" ht="16.5" thickTop="1" thickBot="1" x14ac:dyDescent="0.3">
      <c r="A3006" s="8" t="s">
        <v>5669</v>
      </c>
      <c r="B3006" s="10"/>
      <c r="C3006" s="9"/>
      <c r="D3006" s="9">
        <v>431</v>
      </c>
      <c r="E3006" s="10"/>
      <c r="F3006" s="9"/>
    </row>
    <row r="3007" spans="1:6" ht="16.5" thickTop="1" thickBot="1" x14ac:dyDescent="0.3">
      <c r="A3007" s="8" t="s">
        <v>5670</v>
      </c>
      <c r="B3007" s="10"/>
      <c r="C3007" s="9"/>
      <c r="D3007" s="9">
        <v>10</v>
      </c>
      <c r="E3007" s="10" t="s">
        <v>5671</v>
      </c>
      <c r="F3007" s="9">
        <v>1</v>
      </c>
    </row>
    <row r="3008" spans="1:6" ht="16.5" thickTop="1" thickBot="1" x14ac:dyDescent="0.3">
      <c r="A3008" s="8" t="s">
        <v>5672</v>
      </c>
      <c r="B3008" s="10"/>
      <c r="C3008" s="9"/>
      <c r="D3008" s="9"/>
      <c r="E3008" s="10"/>
      <c r="F3008" s="9"/>
    </row>
    <row r="3009" spans="1:6" ht="16.5" thickTop="1" thickBot="1" x14ac:dyDescent="0.3">
      <c r="A3009" s="8" t="s">
        <v>5673</v>
      </c>
      <c r="B3009" s="10" t="s">
        <v>102</v>
      </c>
      <c r="C3009" s="9" t="s">
        <v>103</v>
      </c>
      <c r="D3009" s="9">
        <v>16</v>
      </c>
      <c r="E3009" s="10" t="s">
        <v>5674</v>
      </c>
      <c r="F3009" s="9">
        <v>14</v>
      </c>
    </row>
    <row r="3010" spans="1:6" ht="16.5" thickTop="1" thickBot="1" x14ac:dyDescent="0.3">
      <c r="A3010" s="8" t="s">
        <v>5675</v>
      </c>
      <c r="B3010" s="10" t="s">
        <v>99</v>
      </c>
      <c r="C3010" s="9" t="s">
        <v>100</v>
      </c>
      <c r="D3010" s="9">
        <v>122</v>
      </c>
      <c r="E3010" s="10"/>
      <c r="F3010" s="9"/>
    </row>
    <row r="3011" spans="1:6" ht="16.5" thickTop="1" thickBot="1" x14ac:dyDescent="0.3">
      <c r="A3011" s="8" t="s">
        <v>5676</v>
      </c>
      <c r="B3011" s="10"/>
      <c r="C3011" s="9"/>
      <c r="D3011" s="9"/>
      <c r="E3011" s="10"/>
      <c r="F3011" s="9"/>
    </row>
    <row r="3012" spans="1:6" ht="16.5" thickTop="1" thickBot="1" x14ac:dyDescent="0.3">
      <c r="A3012" s="8" t="s">
        <v>5677</v>
      </c>
      <c r="B3012" s="10" t="s">
        <v>96</v>
      </c>
      <c r="C3012" s="9" t="s">
        <v>97</v>
      </c>
      <c r="D3012" s="9">
        <v>187</v>
      </c>
      <c r="E3012" s="10"/>
      <c r="F3012" s="9"/>
    </row>
    <row r="3013" spans="1:6" ht="16.5" thickTop="1" thickBot="1" x14ac:dyDescent="0.3">
      <c r="A3013" s="8" t="s">
        <v>5678</v>
      </c>
      <c r="B3013" s="10"/>
      <c r="C3013" s="9"/>
      <c r="D3013" s="9">
        <v>6</v>
      </c>
      <c r="E3013" s="10" t="s">
        <v>5679</v>
      </c>
      <c r="F3013" s="9">
        <v>1</v>
      </c>
    </row>
    <row r="3014" spans="1:6" ht="16.5" thickTop="1" thickBot="1" x14ac:dyDescent="0.3">
      <c r="A3014" s="8" t="s">
        <v>5680</v>
      </c>
      <c r="B3014" s="10"/>
      <c r="C3014" s="9"/>
      <c r="D3014" s="9">
        <v>1</v>
      </c>
      <c r="E3014" s="10" t="s">
        <v>5681</v>
      </c>
      <c r="F3014" s="9">
        <v>1</v>
      </c>
    </row>
    <row r="3015" spans="1:6" ht="16.5" thickTop="1" thickBot="1" x14ac:dyDescent="0.3">
      <c r="A3015" s="8" t="s">
        <v>5682</v>
      </c>
      <c r="B3015" s="10" t="s">
        <v>92</v>
      </c>
      <c r="C3015" s="9" t="s">
        <v>93</v>
      </c>
      <c r="D3015" s="9">
        <v>121</v>
      </c>
      <c r="E3015" s="10"/>
      <c r="F3015" s="9"/>
    </row>
    <row r="3016" spans="1:6" ht="16.5" thickTop="1" thickBot="1" x14ac:dyDescent="0.3">
      <c r="A3016" s="8" t="s">
        <v>5683</v>
      </c>
      <c r="B3016" s="10" t="s">
        <v>4761</v>
      </c>
      <c r="C3016" s="9" t="s">
        <v>5684</v>
      </c>
      <c r="D3016" s="9">
        <v>162</v>
      </c>
      <c r="E3016" s="10"/>
      <c r="F3016" s="9"/>
    </row>
    <row r="3017" spans="1:6" ht="16.5" thickTop="1" thickBot="1" x14ac:dyDescent="0.3">
      <c r="A3017" s="8" t="s">
        <v>5685</v>
      </c>
      <c r="B3017" s="10"/>
      <c r="C3017" s="9"/>
      <c r="D3017" s="9">
        <v>32</v>
      </c>
      <c r="E3017" s="10" t="s">
        <v>4731</v>
      </c>
      <c r="F3017" s="9">
        <v>1</v>
      </c>
    </row>
    <row r="3018" spans="1:6" ht="16.5" thickTop="1" thickBot="1" x14ac:dyDescent="0.3">
      <c r="A3018" s="8" t="s">
        <v>5686</v>
      </c>
      <c r="B3018" s="10" t="s">
        <v>5687</v>
      </c>
      <c r="C3018" s="9" t="s">
        <v>5688</v>
      </c>
      <c r="D3018" s="9">
        <v>398</v>
      </c>
      <c r="E3018" s="10"/>
      <c r="F3018" s="9"/>
    </row>
    <row r="3019" spans="1:6" ht="16.5" thickTop="1" thickBot="1" x14ac:dyDescent="0.3">
      <c r="A3019" s="8" t="s">
        <v>5689</v>
      </c>
      <c r="B3019" s="10" t="s">
        <v>5690</v>
      </c>
      <c r="C3019" s="9" t="s">
        <v>5691</v>
      </c>
      <c r="D3019" s="9">
        <v>106</v>
      </c>
      <c r="E3019" s="10" t="s">
        <v>5692</v>
      </c>
      <c r="F3019" s="9">
        <v>31</v>
      </c>
    </row>
    <row r="3020" spans="1:6" ht="24" thickTop="1" thickBot="1" x14ac:dyDescent="0.3">
      <c r="A3020" s="8" t="s">
        <v>5693</v>
      </c>
      <c r="B3020" s="10" t="s">
        <v>5694</v>
      </c>
      <c r="C3020" s="9" t="s">
        <v>5695</v>
      </c>
      <c r="D3020" s="9">
        <v>172</v>
      </c>
      <c r="E3020" s="10"/>
      <c r="F3020" s="9"/>
    </row>
    <row r="3021" spans="1:6" ht="16.5" thickTop="1" thickBot="1" x14ac:dyDescent="0.3">
      <c r="A3021" s="8" t="s">
        <v>5696</v>
      </c>
      <c r="B3021" s="10"/>
      <c r="C3021" s="9"/>
      <c r="D3021" s="9">
        <v>26</v>
      </c>
      <c r="E3021" s="10" t="s">
        <v>5697</v>
      </c>
      <c r="F3021" s="9">
        <v>1</v>
      </c>
    </row>
    <row r="3022" spans="1:6" ht="24" thickTop="1" thickBot="1" x14ac:dyDescent="0.3">
      <c r="A3022" s="8" t="s">
        <v>5698</v>
      </c>
      <c r="B3022" s="10" t="s">
        <v>5699</v>
      </c>
      <c r="C3022" s="9" t="s">
        <v>5700</v>
      </c>
      <c r="D3022" s="9">
        <v>749</v>
      </c>
      <c r="E3022" s="10"/>
      <c r="F3022" s="9"/>
    </row>
    <row r="3023" spans="1:6" ht="16.5" thickTop="1" thickBot="1" x14ac:dyDescent="0.3">
      <c r="A3023" s="8" t="s">
        <v>5701</v>
      </c>
      <c r="B3023" s="10"/>
      <c r="C3023" s="9"/>
      <c r="D3023" s="9">
        <v>8</v>
      </c>
      <c r="E3023" s="10" t="s">
        <v>2457</v>
      </c>
      <c r="F3023" s="9">
        <v>1</v>
      </c>
    </row>
    <row r="3024" spans="1:6" ht="16.5" thickTop="1" thickBot="1" x14ac:dyDescent="0.3">
      <c r="A3024" s="8" t="s">
        <v>5702</v>
      </c>
      <c r="B3024" s="10" t="s">
        <v>5703</v>
      </c>
      <c r="C3024" s="9" t="s">
        <v>5704</v>
      </c>
      <c r="D3024" s="9">
        <v>38</v>
      </c>
      <c r="E3024" s="10"/>
      <c r="F3024" s="9"/>
    </row>
    <row r="3025" spans="1:6" ht="24" thickTop="1" thickBot="1" x14ac:dyDescent="0.3">
      <c r="A3025" s="8" t="s">
        <v>5705</v>
      </c>
      <c r="B3025" s="10" t="s">
        <v>5706</v>
      </c>
      <c r="C3025" s="9" t="s">
        <v>5707</v>
      </c>
      <c r="D3025" s="9">
        <v>705</v>
      </c>
      <c r="E3025" s="10"/>
      <c r="F3025" s="9"/>
    </row>
    <row r="3026" spans="1:6" ht="16.5" thickTop="1" thickBot="1" x14ac:dyDescent="0.3">
      <c r="A3026" s="8" t="s">
        <v>5708</v>
      </c>
      <c r="B3026" s="10"/>
      <c r="C3026" s="9"/>
      <c r="D3026" s="9">
        <v>3</v>
      </c>
      <c r="E3026" s="10" t="s">
        <v>96</v>
      </c>
      <c r="F3026" s="9">
        <v>1</v>
      </c>
    </row>
    <row r="3027" spans="1:6" ht="24" thickTop="1" thickBot="1" x14ac:dyDescent="0.3">
      <c r="A3027" s="8" t="s">
        <v>5709</v>
      </c>
      <c r="B3027" s="10" t="s">
        <v>5710</v>
      </c>
      <c r="C3027" s="9" t="s">
        <v>5711</v>
      </c>
      <c r="D3027" s="9">
        <v>114</v>
      </c>
      <c r="E3027" s="10"/>
      <c r="F3027" s="9"/>
    </row>
    <row r="3028" spans="1:6" ht="16.5" thickTop="1" thickBot="1" x14ac:dyDescent="0.3">
      <c r="A3028" s="8" t="s">
        <v>5712</v>
      </c>
      <c r="B3028" s="10"/>
      <c r="C3028" s="9"/>
      <c r="D3028" s="9">
        <v>208</v>
      </c>
      <c r="E3028" s="10"/>
      <c r="F3028" s="9"/>
    </row>
    <row r="3029" spans="1:6" ht="16.5" thickTop="1" thickBot="1" x14ac:dyDescent="0.3">
      <c r="A3029" s="8" t="s">
        <v>5713</v>
      </c>
      <c r="B3029" s="10" t="s">
        <v>5714</v>
      </c>
      <c r="C3029" s="9" t="s">
        <v>5715</v>
      </c>
      <c r="D3029" s="9">
        <v>163</v>
      </c>
      <c r="E3029" s="10"/>
      <c r="F3029" s="9"/>
    </row>
    <row r="3030" spans="1:6" ht="16.5" thickTop="1" thickBot="1" x14ac:dyDescent="0.3">
      <c r="A3030" s="8" t="s">
        <v>5716</v>
      </c>
      <c r="B3030" s="10"/>
      <c r="C3030" s="9"/>
      <c r="D3030" s="9">
        <v>35</v>
      </c>
      <c r="E3030" s="10" t="s">
        <v>2532</v>
      </c>
      <c r="F3030" s="9">
        <v>1</v>
      </c>
    </row>
    <row r="3031" spans="1:6" ht="16.5" thickTop="1" thickBot="1" x14ac:dyDescent="0.3">
      <c r="A3031" s="8" t="s">
        <v>5717</v>
      </c>
      <c r="B3031" s="10"/>
      <c r="C3031" s="9"/>
      <c r="D3031" s="9">
        <v>53</v>
      </c>
      <c r="E3031" s="10" t="s">
        <v>2366</v>
      </c>
      <c r="F3031" s="9">
        <v>3</v>
      </c>
    </row>
    <row r="3032" spans="1:6" ht="16.5" thickTop="1" thickBot="1" x14ac:dyDescent="0.3">
      <c r="A3032" s="8" t="s">
        <v>5718</v>
      </c>
      <c r="B3032" s="10" t="s">
        <v>5719</v>
      </c>
      <c r="C3032" s="9" t="s">
        <v>5720</v>
      </c>
      <c r="D3032" s="9">
        <v>168</v>
      </c>
      <c r="E3032" s="10"/>
      <c r="F3032" s="9"/>
    </row>
    <row r="3033" spans="1:6" ht="16.5" thickTop="1" thickBot="1" x14ac:dyDescent="0.3">
      <c r="A3033" s="8" t="s">
        <v>5721</v>
      </c>
      <c r="B3033" s="10" t="s">
        <v>5722</v>
      </c>
      <c r="C3033" s="9" t="s">
        <v>5723</v>
      </c>
      <c r="D3033" s="9">
        <v>238</v>
      </c>
      <c r="E3033" s="10"/>
      <c r="F3033" s="9"/>
    </row>
    <row r="3034" spans="1:6" ht="16.5" thickTop="1" thickBot="1" x14ac:dyDescent="0.3">
      <c r="A3034" s="8" t="s">
        <v>5724</v>
      </c>
      <c r="B3034" s="10"/>
      <c r="C3034" s="9"/>
      <c r="D3034" s="9">
        <v>9</v>
      </c>
      <c r="E3034" s="10" t="s">
        <v>5725</v>
      </c>
      <c r="F3034" s="9">
        <v>1</v>
      </c>
    </row>
    <row r="3035" spans="1:6" ht="16.5" thickTop="1" thickBot="1" x14ac:dyDescent="0.3">
      <c r="A3035" s="8" t="s">
        <v>5726</v>
      </c>
      <c r="B3035" s="10" t="s">
        <v>5727</v>
      </c>
      <c r="C3035" s="9" t="s">
        <v>5728</v>
      </c>
      <c r="D3035" s="9">
        <v>152</v>
      </c>
      <c r="E3035" s="10"/>
      <c r="F3035" s="9"/>
    </row>
    <row r="3036" spans="1:6" ht="16.5" thickTop="1" thickBot="1" x14ac:dyDescent="0.3">
      <c r="A3036" s="8" t="s">
        <v>5729</v>
      </c>
      <c r="B3036" s="10" t="s">
        <v>5730</v>
      </c>
      <c r="C3036" s="9" t="s">
        <v>5731</v>
      </c>
      <c r="D3036" s="9">
        <v>796</v>
      </c>
      <c r="E3036" s="10"/>
      <c r="F3036" s="9"/>
    </row>
    <row r="3037" spans="1:6" ht="16.5" thickTop="1" thickBot="1" x14ac:dyDescent="0.3">
      <c r="A3037" s="8" t="s">
        <v>5732</v>
      </c>
      <c r="B3037" s="10"/>
      <c r="C3037" s="9"/>
      <c r="D3037" s="9">
        <v>1</v>
      </c>
      <c r="E3037" s="10" t="s">
        <v>5733</v>
      </c>
      <c r="F3037" s="9">
        <v>1</v>
      </c>
    </row>
    <row r="3038" spans="1:6" ht="16.5" thickTop="1" thickBot="1" x14ac:dyDescent="0.3">
      <c r="A3038" s="8" t="s">
        <v>5734</v>
      </c>
      <c r="B3038" s="10" t="s">
        <v>5735</v>
      </c>
      <c r="C3038" s="9" t="s">
        <v>5736</v>
      </c>
      <c r="D3038" s="9">
        <v>870</v>
      </c>
      <c r="E3038" s="10"/>
      <c r="F3038" s="9"/>
    </row>
    <row r="3039" spans="1:6" ht="16.5" thickTop="1" thickBot="1" x14ac:dyDescent="0.3">
      <c r="A3039" s="8" t="s">
        <v>5737</v>
      </c>
      <c r="B3039" s="10" t="s">
        <v>5738</v>
      </c>
      <c r="C3039" s="9" t="s">
        <v>5739</v>
      </c>
      <c r="D3039" s="9">
        <v>377</v>
      </c>
      <c r="E3039" s="10"/>
      <c r="F3039" s="9"/>
    </row>
    <row r="3040" spans="1:6" ht="16.5" thickTop="1" thickBot="1" x14ac:dyDescent="0.3">
      <c r="A3040" s="8" t="s">
        <v>5740</v>
      </c>
      <c r="B3040" s="10" t="s">
        <v>5741</v>
      </c>
      <c r="C3040" s="9" t="s">
        <v>5742</v>
      </c>
      <c r="D3040" s="9">
        <v>311</v>
      </c>
      <c r="E3040" s="10"/>
      <c r="F3040" s="9"/>
    </row>
    <row r="3041" spans="1:6" ht="16.5" thickTop="1" thickBot="1" x14ac:dyDescent="0.3">
      <c r="A3041" s="8" t="s">
        <v>5743</v>
      </c>
      <c r="B3041" s="10" t="s">
        <v>417</v>
      </c>
      <c r="C3041" s="9" t="s">
        <v>5744</v>
      </c>
      <c r="D3041" s="9">
        <v>196</v>
      </c>
      <c r="E3041" s="10"/>
      <c r="F3041" s="9"/>
    </row>
    <row r="3042" spans="1:6" ht="16.5" thickTop="1" thickBot="1" x14ac:dyDescent="0.3">
      <c r="A3042" s="8" t="s">
        <v>5745</v>
      </c>
      <c r="B3042" s="10"/>
      <c r="C3042" s="9"/>
      <c r="D3042" s="9">
        <v>192</v>
      </c>
      <c r="E3042" s="10" t="s">
        <v>1752</v>
      </c>
      <c r="F3042" s="9">
        <v>15</v>
      </c>
    </row>
    <row r="3043" spans="1:6" ht="16.5" thickTop="1" thickBot="1" x14ac:dyDescent="0.3">
      <c r="A3043" s="8" t="s">
        <v>5746</v>
      </c>
      <c r="B3043" s="10"/>
      <c r="C3043" s="9"/>
      <c r="D3043" s="9">
        <v>1</v>
      </c>
      <c r="E3043" s="10" t="s">
        <v>5747</v>
      </c>
      <c r="F3043" s="9">
        <v>1</v>
      </c>
    </row>
    <row r="3044" spans="1:6" ht="16.5" thickTop="1" thickBot="1" x14ac:dyDescent="0.3">
      <c r="A3044" s="8" t="s">
        <v>5748</v>
      </c>
      <c r="B3044" s="10"/>
      <c r="C3044" s="9"/>
      <c r="D3044" s="9">
        <v>205</v>
      </c>
      <c r="E3044" s="10"/>
      <c r="F3044" s="9"/>
    </row>
    <row r="3045" spans="1:6" ht="16.5" thickTop="1" thickBot="1" x14ac:dyDescent="0.3">
      <c r="A3045" s="8" t="s">
        <v>5749</v>
      </c>
      <c r="B3045" s="10"/>
      <c r="C3045" s="9"/>
      <c r="D3045" s="9">
        <v>4</v>
      </c>
      <c r="E3045" s="10" t="s">
        <v>2323</v>
      </c>
      <c r="F3045" s="9">
        <v>1</v>
      </c>
    </row>
    <row r="3046" spans="1:6" ht="16.5" thickTop="1" thickBot="1" x14ac:dyDescent="0.3">
      <c r="A3046" s="8" t="s">
        <v>5750</v>
      </c>
      <c r="B3046" s="10"/>
      <c r="C3046" s="9"/>
      <c r="D3046" s="9">
        <v>154</v>
      </c>
      <c r="E3046" s="10"/>
      <c r="F3046" s="9"/>
    </row>
    <row r="3047" spans="1:6" ht="16.5" thickTop="1" thickBot="1" x14ac:dyDescent="0.3">
      <c r="A3047" s="8" t="s">
        <v>5751</v>
      </c>
      <c r="B3047" s="10"/>
      <c r="C3047" s="9"/>
      <c r="D3047" s="9">
        <v>15</v>
      </c>
      <c r="E3047" s="10" t="s">
        <v>2012</v>
      </c>
      <c r="F3047" s="9">
        <v>1</v>
      </c>
    </row>
    <row r="3048" spans="1:6" ht="16.5" thickTop="1" thickBot="1" x14ac:dyDescent="0.3">
      <c r="A3048" s="8" t="s">
        <v>5752</v>
      </c>
      <c r="B3048" s="10" t="s">
        <v>5753</v>
      </c>
      <c r="C3048" s="9" t="s">
        <v>5754</v>
      </c>
      <c r="D3048" s="9">
        <v>264</v>
      </c>
      <c r="E3048" s="10"/>
      <c r="F3048" s="9"/>
    </row>
    <row r="3049" spans="1:6" ht="16.5" thickTop="1" thickBot="1" x14ac:dyDescent="0.3">
      <c r="A3049" s="8" t="s">
        <v>5755</v>
      </c>
      <c r="B3049" s="10"/>
      <c r="C3049" s="9"/>
      <c r="D3049" s="9">
        <v>24</v>
      </c>
      <c r="E3049" s="10" t="s">
        <v>1314</v>
      </c>
      <c r="F3049" s="9">
        <v>1</v>
      </c>
    </row>
    <row r="3050" spans="1:6" ht="16.5" thickTop="1" thickBot="1" x14ac:dyDescent="0.3">
      <c r="A3050" s="8" t="s">
        <v>5756</v>
      </c>
      <c r="B3050" s="10" t="s">
        <v>5730</v>
      </c>
      <c r="C3050" s="9" t="s">
        <v>5731</v>
      </c>
      <c r="D3050" s="9">
        <v>606</v>
      </c>
      <c r="E3050" s="10"/>
      <c r="F3050" s="9"/>
    </row>
    <row r="3051" spans="1:6" ht="16.5" thickTop="1" thickBot="1" x14ac:dyDescent="0.3">
      <c r="A3051" s="8" t="s">
        <v>5757</v>
      </c>
      <c r="B3051" s="10" t="s">
        <v>5727</v>
      </c>
      <c r="C3051" s="9" t="s">
        <v>5728</v>
      </c>
      <c r="D3051" s="9">
        <v>155</v>
      </c>
      <c r="E3051" s="10"/>
      <c r="F3051" s="9"/>
    </row>
    <row r="3052" spans="1:6" ht="16.5" thickTop="1" thickBot="1" x14ac:dyDescent="0.3">
      <c r="A3052" s="8" t="s">
        <v>5758</v>
      </c>
      <c r="B3052" s="10" t="s">
        <v>5759</v>
      </c>
      <c r="C3052" s="9" t="s">
        <v>5760</v>
      </c>
      <c r="D3052" s="9">
        <v>51</v>
      </c>
      <c r="E3052" s="10"/>
      <c r="F3052" s="9"/>
    </row>
    <row r="3053" spans="1:6" ht="24" thickTop="1" thickBot="1" x14ac:dyDescent="0.3">
      <c r="A3053" s="8" t="s">
        <v>5761</v>
      </c>
      <c r="B3053" s="10" t="s">
        <v>5762</v>
      </c>
      <c r="C3053" s="9" t="s">
        <v>5763</v>
      </c>
      <c r="D3053" s="9">
        <v>235</v>
      </c>
      <c r="E3053" s="10"/>
      <c r="F3053" s="9"/>
    </row>
    <row r="3054" spans="1:6" ht="16.5" thickTop="1" thickBot="1" x14ac:dyDescent="0.3">
      <c r="A3054" s="8" t="s">
        <v>5764</v>
      </c>
      <c r="B3054" s="10" t="s">
        <v>102</v>
      </c>
      <c r="C3054" s="9" t="s">
        <v>103</v>
      </c>
      <c r="D3054" s="9">
        <v>128</v>
      </c>
      <c r="E3054" s="10"/>
      <c r="F3054" s="9"/>
    </row>
    <row r="3055" spans="1:6" ht="16.5" thickTop="1" thickBot="1" x14ac:dyDescent="0.3">
      <c r="A3055" s="8" t="s">
        <v>5765</v>
      </c>
      <c r="B3055" s="10" t="s">
        <v>3065</v>
      </c>
      <c r="C3055" s="9" t="s">
        <v>3066</v>
      </c>
      <c r="D3055" s="9">
        <v>293</v>
      </c>
      <c r="E3055" s="10"/>
      <c r="F3055" s="9"/>
    </row>
    <row r="3056" spans="1:6" ht="16.5" thickTop="1" thickBot="1" x14ac:dyDescent="0.3">
      <c r="A3056" s="8" t="s">
        <v>5766</v>
      </c>
      <c r="B3056" s="10"/>
      <c r="C3056" s="9"/>
      <c r="D3056" s="9">
        <v>7</v>
      </c>
      <c r="E3056" s="10" t="s">
        <v>0</v>
      </c>
      <c r="F3056" s="9">
        <v>1</v>
      </c>
    </row>
    <row r="3057" spans="1:6" ht="16.5" thickTop="1" thickBot="1" x14ac:dyDescent="0.3">
      <c r="A3057" s="8" t="s">
        <v>5767</v>
      </c>
      <c r="B3057" s="10" t="s">
        <v>5768</v>
      </c>
      <c r="C3057" s="9" t="s">
        <v>68</v>
      </c>
      <c r="D3057" s="9">
        <v>394</v>
      </c>
      <c r="E3057" s="10"/>
      <c r="F3057" s="9"/>
    </row>
    <row r="3058" spans="1:6" ht="16.5" thickTop="1" thickBot="1" x14ac:dyDescent="0.3">
      <c r="A3058" s="8" t="s">
        <v>5769</v>
      </c>
      <c r="B3058" s="10" t="s">
        <v>5770</v>
      </c>
      <c r="C3058" s="9" t="s">
        <v>5771</v>
      </c>
      <c r="D3058" s="9">
        <v>315</v>
      </c>
      <c r="E3058" s="10"/>
      <c r="F3058" s="9"/>
    </row>
    <row r="3059" spans="1:6" ht="16.5" thickTop="1" thickBot="1" x14ac:dyDescent="0.3">
      <c r="A3059" s="8" t="s">
        <v>5772</v>
      </c>
      <c r="B3059" s="10" t="s">
        <v>5770</v>
      </c>
      <c r="C3059" s="9" t="s">
        <v>5771</v>
      </c>
      <c r="D3059" s="9">
        <v>786</v>
      </c>
      <c r="E3059" s="10"/>
      <c r="F3059" s="9"/>
    </row>
    <row r="3060" spans="1:6" ht="16.5" thickTop="1" thickBot="1" x14ac:dyDescent="0.3">
      <c r="A3060" s="8" t="s">
        <v>5773</v>
      </c>
      <c r="B3060" s="10"/>
      <c r="C3060" s="9"/>
      <c r="D3060" s="9">
        <v>248</v>
      </c>
      <c r="E3060" s="10"/>
      <c r="F3060" s="9"/>
    </row>
    <row r="3061" spans="1:6" ht="16.5" thickTop="1" thickBot="1" x14ac:dyDescent="0.3">
      <c r="A3061" s="8" t="s">
        <v>5774</v>
      </c>
      <c r="B3061" s="10"/>
      <c r="C3061" s="9"/>
      <c r="D3061" s="9">
        <v>74</v>
      </c>
      <c r="E3061" s="10"/>
      <c r="F3061" s="9"/>
    </row>
    <row r="3062" spans="1:6" ht="16.5" thickTop="1" thickBot="1" x14ac:dyDescent="0.3">
      <c r="A3062" s="8" t="s">
        <v>5775</v>
      </c>
      <c r="B3062" s="10" t="s">
        <v>2653</v>
      </c>
      <c r="C3062" s="9" t="s">
        <v>5776</v>
      </c>
      <c r="D3062" s="9">
        <v>851</v>
      </c>
      <c r="E3062" s="10"/>
      <c r="F3062" s="9"/>
    </row>
    <row r="3063" spans="1:6" ht="16.5" thickTop="1" thickBot="1" x14ac:dyDescent="0.3">
      <c r="A3063" s="8" t="s">
        <v>5777</v>
      </c>
      <c r="B3063" s="10" t="s">
        <v>5778</v>
      </c>
      <c r="C3063" s="9" t="s">
        <v>5779</v>
      </c>
      <c r="D3063" s="9">
        <v>131</v>
      </c>
      <c r="E3063" s="10"/>
      <c r="F3063" s="9"/>
    </row>
    <row r="3064" spans="1:6" ht="16.5" thickTop="1" thickBot="1" x14ac:dyDescent="0.3">
      <c r="A3064" s="8" t="s">
        <v>5780</v>
      </c>
      <c r="B3064" s="10"/>
      <c r="C3064" s="9"/>
      <c r="D3064" s="9">
        <v>74</v>
      </c>
      <c r="E3064" s="10"/>
      <c r="F3064" s="9"/>
    </row>
    <row r="3065" spans="1:6" ht="16.5" thickTop="1" thickBot="1" x14ac:dyDescent="0.3">
      <c r="A3065" s="8" t="s">
        <v>5781</v>
      </c>
      <c r="B3065" s="10" t="s">
        <v>2323</v>
      </c>
      <c r="C3065" s="9" t="s">
        <v>2324</v>
      </c>
      <c r="D3065" s="9">
        <v>119</v>
      </c>
      <c r="E3065" s="10"/>
      <c r="F3065" s="9"/>
    </row>
    <row r="3066" spans="1:6" ht="16.5" thickTop="1" thickBot="1" x14ac:dyDescent="0.3">
      <c r="A3066" s="8" t="s">
        <v>5782</v>
      </c>
      <c r="B3066" s="10"/>
      <c r="C3066" s="9"/>
      <c r="D3066" s="9">
        <v>120</v>
      </c>
      <c r="E3066" s="10"/>
      <c r="F3066" s="9"/>
    </row>
    <row r="3067" spans="1:6" ht="16.5" thickTop="1" thickBot="1" x14ac:dyDescent="0.3">
      <c r="A3067" s="8" t="s">
        <v>5783</v>
      </c>
      <c r="B3067" s="10"/>
      <c r="C3067" s="9"/>
      <c r="D3067" s="9">
        <v>167</v>
      </c>
      <c r="E3067" s="10"/>
      <c r="F3067" s="9"/>
    </row>
    <row r="3068" spans="1:6" ht="35.25" thickTop="1" thickBot="1" x14ac:dyDescent="0.3">
      <c r="A3068" s="8" t="s">
        <v>5784</v>
      </c>
      <c r="B3068" s="10" t="s">
        <v>5785</v>
      </c>
      <c r="C3068" s="9" t="s">
        <v>5786</v>
      </c>
      <c r="D3068" s="9">
        <v>621</v>
      </c>
      <c r="E3068" s="10"/>
      <c r="F3068" s="9"/>
    </row>
    <row r="3069" spans="1:6" ht="16.5" thickTop="1" thickBot="1" x14ac:dyDescent="0.3">
      <c r="A3069" s="8" t="s">
        <v>5787</v>
      </c>
      <c r="B3069" s="10" t="s">
        <v>5788</v>
      </c>
      <c r="C3069" s="9" t="s">
        <v>5789</v>
      </c>
      <c r="D3069" s="9">
        <v>184</v>
      </c>
      <c r="E3069" s="10"/>
      <c r="F3069" s="9"/>
    </row>
    <row r="3070" spans="1:6" ht="16.5" thickTop="1" thickBot="1" x14ac:dyDescent="0.3">
      <c r="A3070" s="8" t="s">
        <v>5790</v>
      </c>
      <c r="B3070" s="10"/>
      <c r="C3070" s="9"/>
      <c r="D3070" s="9">
        <v>156</v>
      </c>
      <c r="E3070" s="10"/>
      <c r="F3070" s="9"/>
    </row>
    <row r="3071" spans="1:6" ht="16.5" thickTop="1" thickBot="1" x14ac:dyDescent="0.3">
      <c r="A3071" s="8" t="s">
        <v>5791</v>
      </c>
      <c r="B3071" s="10" t="s">
        <v>5792</v>
      </c>
      <c r="C3071" s="9" t="s">
        <v>5793</v>
      </c>
      <c r="D3071" s="9">
        <v>651</v>
      </c>
      <c r="E3071" s="10"/>
      <c r="F3071" s="9"/>
    </row>
    <row r="3072" spans="1:6" ht="16.5" thickTop="1" thickBot="1" x14ac:dyDescent="0.3">
      <c r="A3072" s="8" t="s">
        <v>5794</v>
      </c>
      <c r="B3072" s="10"/>
      <c r="C3072" s="9"/>
      <c r="D3072" s="9">
        <v>5</v>
      </c>
      <c r="E3072" s="10" t="s">
        <v>5795</v>
      </c>
      <c r="F3072" s="9">
        <v>1</v>
      </c>
    </row>
    <row r="3073" spans="1:6" ht="16.5" thickTop="1" thickBot="1" x14ac:dyDescent="0.3">
      <c r="A3073" s="8" t="s">
        <v>5796</v>
      </c>
      <c r="B3073" s="10"/>
      <c r="C3073" s="9"/>
      <c r="D3073" s="9">
        <v>35</v>
      </c>
      <c r="E3073" s="10" t="s">
        <v>139</v>
      </c>
      <c r="F3073" s="9">
        <v>6</v>
      </c>
    </row>
    <row r="3074" spans="1:6" ht="16.5" thickTop="1" thickBot="1" x14ac:dyDescent="0.3">
      <c r="A3074" s="8" t="s">
        <v>5797</v>
      </c>
      <c r="B3074" s="10"/>
      <c r="C3074" s="9"/>
      <c r="D3074" s="9">
        <v>2</v>
      </c>
      <c r="E3074" s="10" t="s">
        <v>5798</v>
      </c>
      <c r="F3074" s="9">
        <v>1</v>
      </c>
    </row>
    <row r="3075" spans="1:6" ht="16.5" thickTop="1" thickBot="1" x14ac:dyDescent="0.3">
      <c r="A3075" s="8" t="s">
        <v>5799</v>
      </c>
      <c r="B3075" s="10" t="s">
        <v>5800</v>
      </c>
      <c r="C3075" s="9" t="s">
        <v>5801</v>
      </c>
      <c r="D3075" s="9">
        <v>265</v>
      </c>
      <c r="E3075" s="10"/>
      <c r="F3075" s="9"/>
    </row>
    <row r="3076" spans="1:6" ht="16.5" thickTop="1" thickBot="1" x14ac:dyDescent="0.3">
      <c r="A3076" s="8" t="s">
        <v>5802</v>
      </c>
      <c r="B3076" s="10" t="s">
        <v>5803</v>
      </c>
      <c r="C3076" s="9" t="s">
        <v>5804</v>
      </c>
      <c r="D3076" s="9">
        <v>176</v>
      </c>
      <c r="E3076" s="10"/>
      <c r="F3076" s="9"/>
    </row>
    <row r="3077" spans="1:6" ht="16.5" thickTop="1" thickBot="1" x14ac:dyDescent="0.3">
      <c r="A3077" s="8" t="s">
        <v>5805</v>
      </c>
      <c r="B3077" s="10"/>
      <c r="C3077" s="9"/>
      <c r="D3077" s="9">
        <v>331</v>
      </c>
      <c r="E3077" s="10"/>
      <c r="F3077" s="9"/>
    </row>
    <row r="3078" spans="1:6" ht="16.5" thickTop="1" thickBot="1" x14ac:dyDescent="0.3">
      <c r="A3078" s="8" t="s">
        <v>5806</v>
      </c>
      <c r="B3078" s="10"/>
      <c r="C3078" s="9"/>
      <c r="D3078" s="9">
        <v>1</v>
      </c>
      <c r="E3078" s="10" t="s">
        <v>5807</v>
      </c>
      <c r="F3078" s="9">
        <v>1</v>
      </c>
    </row>
    <row r="3079" spans="1:6" ht="16.5" thickTop="1" thickBot="1" x14ac:dyDescent="0.3">
      <c r="A3079" s="8" t="s">
        <v>5808</v>
      </c>
      <c r="B3079" s="10"/>
      <c r="C3079" s="9"/>
      <c r="D3079" s="9">
        <v>14</v>
      </c>
      <c r="E3079" s="10" t="s">
        <v>5809</v>
      </c>
      <c r="F3079" s="9">
        <v>1</v>
      </c>
    </row>
    <row r="3080" spans="1:6" ht="24" thickTop="1" thickBot="1" x14ac:dyDescent="0.3">
      <c r="A3080" s="8" t="s">
        <v>5810</v>
      </c>
      <c r="B3080" s="10" t="s">
        <v>5811</v>
      </c>
      <c r="C3080" s="9" t="s">
        <v>5812</v>
      </c>
      <c r="D3080" s="9">
        <v>178</v>
      </c>
      <c r="E3080" s="10"/>
      <c r="F3080" s="9"/>
    </row>
    <row r="3081" spans="1:6" ht="16.5" thickTop="1" thickBot="1" x14ac:dyDescent="0.3">
      <c r="A3081" s="8" t="s">
        <v>5813</v>
      </c>
      <c r="B3081" s="10"/>
      <c r="C3081" s="9"/>
      <c r="D3081" s="9"/>
      <c r="E3081" s="10"/>
      <c r="F3081" s="9"/>
    </row>
    <row r="3082" spans="1:6" ht="16.5" thickTop="1" thickBot="1" x14ac:dyDescent="0.3">
      <c r="A3082" s="8" t="s">
        <v>5814</v>
      </c>
      <c r="B3082" s="10" t="s">
        <v>4914</v>
      </c>
      <c r="C3082" s="9" t="s">
        <v>4915</v>
      </c>
      <c r="D3082" s="9">
        <v>280</v>
      </c>
      <c r="E3082" s="10"/>
      <c r="F3082" s="9"/>
    </row>
    <row r="3083" spans="1:6" ht="16.5" thickTop="1" thickBot="1" x14ac:dyDescent="0.3">
      <c r="A3083" s="8" t="s">
        <v>5815</v>
      </c>
      <c r="B3083" s="10" t="s">
        <v>5816</v>
      </c>
      <c r="C3083" s="9" t="s">
        <v>5817</v>
      </c>
      <c r="D3083" s="9">
        <v>277</v>
      </c>
      <c r="E3083" s="10"/>
      <c r="F3083" s="9"/>
    </row>
    <row r="3084" spans="1:6" ht="16.5" thickTop="1" thickBot="1" x14ac:dyDescent="0.3">
      <c r="A3084" s="8" t="s">
        <v>5818</v>
      </c>
      <c r="B3084" s="10" t="s">
        <v>5819</v>
      </c>
      <c r="C3084" s="9" t="s">
        <v>5820</v>
      </c>
      <c r="D3084" s="9">
        <v>390</v>
      </c>
      <c r="E3084" s="10"/>
      <c r="F3084" s="9"/>
    </row>
    <row r="3085" spans="1:6" ht="16.5" thickTop="1" thickBot="1" x14ac:dyDescent="0.3">
      <c r="A3085" s="8" t="s">
        <v>5821</v>
      </c>
      <c r="B3085" s="10"/>
      <c r="C3085" s="9"/>
      <c r="D3085" s="9">
        <v>3</v>
      </c>
      <c r="E3085" s="10" t="s">
        <v>5822</v>
      </c>
      <c r="F3085" s="9">
        <v>1</v>
      </c>
    </row>
    <row r="3086" spans="1:6" ht="16.5" thickTop="1" thickBot="1" x14ac:dyDescent="0.3">
      <c r="A3086" s="8" t="s">
        <v>5823</v>
      </c>
      <c r="B3086" s="10"/>
      <c r="C3086" s="9"/>
      <c r="D3086" s="9">
        <v>218</v>
      </c>
      <c r="E3086" s="10"/>
      <c r="F3086" s="9"/>
    </row>
    <row r="3087" spans="1:6" ht="16.5" thickTop="1" thickBot="1" x14ac:dyDescent="0.3">
      <c r="A3087" s="8" t="s">
        <v>5824</v>
      </c>
      <c r="B3087" s="10"/>
      <c r="C3087" s="9"/>
      <c r="D3087" s="9">
        <v>2</v>
      </c>
      <c r="E3087" s="10" t="s">
        <v>990</v>
      </c>
      <c r="F3087" s="9">
        <v>1</v>
      </c>
    </row>
    <row r="3088" spans="1:6" ht="16.5" thickTop="1" thickBot="1" x14ac:dyDescent="0.3">
      <c r="A3088" s="8" t="s">
        <v>5825</v>
      </c>
      <c r="B3088" s="10"/>
      <c r="C3088" s="9"/>
      <c r="D3088" s="9">
        <v>57</v>
      </c>
      <c r="E3088" s="10"/>
      <c r="F3088" s="9"/>
    </row>
    <row r="3089" spans="1:6" ht="16.5" thickTop="1" thickBot="1" x14ac:dyDescent="0.3">
      <c r="A3089" s="8" t="s">
        <v>5826</v>
      </c>
      <c r="B3089" s="10" t="s">
        <v>5827</v>
      </c>
      <c r="C3089" s="9" t="s">
        <v>5828</v>
      </c>
      <c r="D3089" s="9">
        <v>86</v>
      </c>
      <c r="E3089" s="10"/>
      <c r="F3089" s="9"/>
    </row>
    <row r="3090" spans="1:6" ht="16.5" thickTop="1" thickBot="1" x14ac:dyDescent="0.3">
      <c r="A3090" s="8" t="s">
        <v>5829</v>
      </c>
      <c r="B3090" s="10"/>
      <c r="C3090" s="9"/>
      <c r="D3090" s="9">
        <v>279</v>
      </c>
      <c r="E3090" s="10"/>
      <c r="F3090" s="9"/>
    </row>
    <row r="3091" spans="1:6" ht="16.5" thickTop="1" thickBot="1" x14ac:dyDescent="0.3">
      <c r="A3091" s="8" t="s">
        <v>5830</v>
      </c>
      <c r="B3091" s="10"/>
      <c r="C3091" s="9"/>
      <c r="D3091" s="9">
        <v>26</v>
      </c>
      <c r="E3091" s="10" t="s">
        <v>5831</v>
      </c>
      <c r="F3091" s="9">
        <v>1</v>
      </c>
    </row>
    <row r="3092" spans="1:6" ht="16.5" thickTop="1" thickBot="1" x14ac:dyDescent="0.3">
      <c r="A3092" s="8" t="s">
        <v>5832</v>
      </c>
      <c r="B3092" s="10" t="s">
        <v>5833</v>
      </c>
      <c r="C3092" s="9" t="s">
        <v>5834</v>
      </c>
      <c r="D3092" s="9">
        <v>452</v>
      </c>
      <c r="E3092" s="10"/>
      <c r="F3092" s="9"/>
    </row>
    <row r="3093" spans="1:6" ht="16.5" thickTop="1" thickBot="1" x14ac:dyDescent="0.3">
      <c r="A3093" s="8" t="s">
        <v>5835</v>
      </c>
      <c r="B3093" s="10" t="s">
        <v>5836</v>
      </c>
      <c r="C3093" s="9" t="s">
        <v>5837</v>
      </c>
      <c r="D3093" s="9">
        <v>249</v>
      </c>
      <c r="E3093" s="10"/>
      <c r="F3093" s="9"/>
    </row>
    <row r="3094" spans="1:6" ht="16.5" thickTop="1" thickBot="1" x14ac:dyDescent="0.3">
      <c r="A3094" s="8" t="s">
        <v>5838</v>
      </c>
      <c r="B3094" s="10"/>
      <c r="C3094" s="9"/>
      <c r="D3094" s="9">
        <v>329</v>
      </c>
      <c r="E3094" s="10"/>
      <c r="F3094" s="9"/>
    </row>
    <row r="3095" spans="1:6" ht="16.5" thickTop="1" thickBot="1" x14ac:dyDescent="0.3">
      <c r="A3095" s="8" t="s">
        <v>5839</v>
      </c>
      <c r="B3095" s="10" t="s">
        <v>5840</v>
      </c>
      <c r="C3095" s="9" t="s">
        <v>68</v>
      </c>
      <c r="D3095" s="9">
        <v>289</v>
      </c>
      <c r="E3095" s="10"/>
      <c r="F3095" s="9"/>
    </row>
    <row r="3096" spans="1:6" ht="16.5" thickTop="1" thickBot="1" x14ac:dyDescent="0.3">
      <c r="A3096" s="8" t="s">
        <v>5841</v>
      </c>
      <c r="B3096" s="10" t="s">
        <v>5842</v>
      </c>
      <c r="C3096" s="9" t="s">
        <v>68</v>
      </c>
      <c r="D3096" s="9">
        <v>189</v>
      </c>
      <c r="E3096" s="10"/>
      <c r="F3096" s="9"/>
    </row>
    <row r="3097" spans="1:6" ht="24" thickTop="1" thickBot="1" x14ac:dyDescent="0.3">
      <c r="A3097" s="8" t="s">
        <v>5843</v>
      </c>
      <c r="B3097" s="10" t="s">
        <v>5844</v>
      </c>
      <c r="C3097" s="9" t="s">
        <v>5845</v>
      </c>
      <c r="D3097" s="9">
        <v>53</v>
      </c>
      <c r="E3097" s="10" t="s">
        <v>5846</v>
      </c>
      <c r="F3097" s="9">
        <v>2</v>
      </c>
    </row>
    <row r="3098" spans="1:6" ht="16.5" thickTop="1" thickBot="1" x14ac:dyDescent="0.3">
      <c r="A3098" s="8" t="s">
        <v>5847</v>
      </c>
      <c r="B3098" s="10" t="s">
        <v>5846</v>
      </c>
      <c r="C3098" s="9" t="s">
        <v>5848</v>
      </c>
      <c r="D3098" s="9">
        <v>198</v>
      </c>
      <c r="E3098" s="10"/>
      <c r="F3098" s="9"/>
    </row>
    <row r="3099" spans="1:6" ht="16.5" thickTop="1" thickBot="1" x14ac:dyDescent="0.3">
      <c r="A3099" s="8" t="s">
        <v>5849</v>
      </c>
      <c r="B3099" s="10" t="s">
        <v>5850</v>
      </c>
      <c r="C3099" s="9" t="s">
        <v>5851</v>
      </c>
      <c r="D3099" s="9">
        <v>618</v>
      </c>
      <c r="E3099" s="10"/>
      <c r="F3099" s="9"/>
    </row>
    <row r="3100" spans="1:6" ht="16.5" thickTop="1" thickBot="1" x14ac:dyDescent="0.3">
      <c r="A3100" s="8" t="s">
        <v>5852</v>
      </c>
      <c r="B3100" s="10" t="s">
        <v>5853</v>
      </c>
      <c r="C3100" s="9" t="s">
        <v>5854</v>
      </c>
      <c r="D3100" s="9">
        <v>269</v>
      </c>
      <c r="E3100" s="10"/>
      <c r="F3100" s="9"/>
    </row>
    <row r="3101" spans="1:6" ht="16.5" thickTop="1" thickBot="1" x14ac:dyDescent="0.3">
      <c r="A3101" s="8" t="s">
        <v>5855</v>
      </c>
      <c r="B3101" s="10" t="s">
        <v>5600</v>
      </c>
      <c r="C3101" s="9" t="s">
        <v>5856</v>
      </c>
      <c r="D3101" s="9">
        <v>265</v>
      </c>
      <c r="E3101" s="10"/>
      <c r="F3101" s="9"/>
    </row>
    <row r="3102" spans="1:6" ht="16.5" thickTop="1" thickBot="1" x14ac:dyDescent="0.3">
      <c r="A3102" s="8" t="s">
        <v>5857</v>
      </c>
      <c r="B3102" s="10" t="s">
        <v>5219</v>
      </c>
      <c r="C3102" s="9" t="s">
        <v>5220</v>
      </c>
      <c r="D3102" s="9">
        <v>390</v>
      </c>
      <c r="E3102" s="10"/>
      <c r="F3102" s="9"/>
    </row>
    <row r="3103" spans="1:6" ht="16.5" thickTop="1" thickBot="1" x14ac:dyDescent="0.3">
      <c r="A3103" s="8" t="s">
        <v>5858</v>
      </c>
      <c r="B3103" s="10"/>
      <c r="C3103" s="9"/>
      <c r="D3103" s="9">
        <v>62</v>
      </c>
      <c r="E3103" s="10"/>
      <c r="F3103" s="9"/>
    </row>
    <row r="3104" spans="1:6" ht="16.5" thickTop="1" thickBot="1" x14ac:dyDescent="0.3">
      <c r="A3104" s="8" t="s">
        <v>5859</v>
      </c>
      <c r="B3104" s="10" t="s">
        <v>3583</v>
      </c>
      <c r="C3104" s="9" t="s">
        <v>5860</v>
      </c>
      <c r="D3104" s="9">
        <v>139</v>
      </c>
      <c r="E3104" s="10"/>
      <c r="F3104" s="9"/>
    </row>
    <row r="3105" spans="1:6" ht="16.5" thickTop="1" thickBot="1" x14ac:dyDescent="0.3">
      <c r="A3105" s="8" t="s">
        <v>5861</v>
      </c>
      <c r="B3105" s="10" t="s">
        <v>5862</v>
      </c>
      <c r="C3105" s="9" t="s">
        <v>5863</v>
      </c>
      <c r="D3105" s="9">
        <v>718</v>
      </c>
      <c r="E3105" s="10"/>
      <c r="F3105" s="9"/>
    </row>
    <row r="3106" spans="1:6" ht="16.5" thickTop="1" thickBot="1" x14ac:dyDescent="0.3">
      <c r="A3106" s="8" t="s">
        <v>5864</v>
      </c>
      <c r="B3106" s="10"/>
      <c r="C3106" s="9"/>
      <c r="D3106" s="9"/>
      <c r="E3106" s="10"/>
      <c r="F3106" s="9"/>
    </row>
    <row r="3107" spans="1:6" ht="16.5" thickTop="1" thickBot="1" x14ac:dyDescent="0.3">
      <c r="A3107" s="8" t="s">
        <v>5865</v>
      </c>
      <c r="B3107" s="10"/>
      <c r="C3107" s="9"/>
      <c r="D3107" s="9">
        <v>42</v>
      </c>
      <c r="E3107" s="10"/>
      <c r="F3107" s="9"/>
    </row>
    <row r="3108" spans="1:6" ht="16.5" thickTop="1" thickBot="1" x14ac:dyDescent="0.3">
      <c r="A3108" s="8" t="s">
        <v>5866</v>
      </c>
      <c r="B3108" s="10" t="s">
        <v>5867</v>
      </c>
      <c r="C3108" s="9" t="s">
        <v>5868</v>
      </c>
      <c r="D3108" s="9">
        <v>650</v>
      </c>
      <c r="E3108" s="10"/>
      <c r="F3108" s="9"/>
    </row>
    <row r="3109" spans="1:6" ht="16.5" thickTop="1" thickBot="1" x14ac:dyDescent="0.3">
      <c r="A3109" s="8" t="s">
        <v>5869</v>
      </c>
      <c r="B3109" s="10" t="s">
        <v>5870</v>
      </c>
      <c r="C3109" s="9" t="s">
        <v>5871</v>
      </c>
      <c r="D3109" s="9">
        <v>71</v>
      </c>
      <c r="E3109" s="10"/>
      <c r="F3109" s="9"/>
    </row>
    <row r="3110" spans="1:6" ht="16.5" thickTop="1" thickBot="1" x14ac:dyDescent="0.3">
      <c r="A3110" s="8" t="s">
        <v>5872</v>
      </c>
      <c r="B3110" s="10"/>
      <c r="C3110" s="9"/>
      <c r="D3110" s="9">
        <v>437</v>
      </c>
      <c r="E3110" s="10"/>
      <c r="F3110" s="9"/>
    </row>
    <row r="3111" spans="1:6" ht="16.5" thickTop="1" thickBot="1" x14ac:dyDescent="0.3">
      <c r="A3111" s="8" t="s">
        <v>5873</v>
      </c>
      <c r="B3111" s="10"/>
      <c r="C3111" s="9"/>
      <c r="D3111" s="9">
        <v>125</v>
      </c>
      <c r="E3111" s="10"/>
      <c r="F3111" s="9"/>
    </row>
    <row r="3112" spans="1:6" ht="24" thickTop="1" thickBot="1" x14ac:dyDescent="0.3">
      <c r="A3112" s="8" t="s">
        <v>5874</v>
      </c>
      <c r="B3112" s="10" t="s">
        <v>2415</v>
      </c>
      <c r="C3112" s="9" t="s">
        <v>5875</v>
      </c>
      <c r="D3112" s="9">
        <v>203</v>
      </c>
      <c r="E3112" s="10"/>
      <c r="F3112" s="9"/>
    </row>
    <row r="3113" spans="1:6" ht="16.5" thickTop="1" thickBot="1" x14ac:dyDescent="0.3">
      <c r="A3113" s="8" t="s">
        <v>5876</v>
      </c>
      <c r="B3113" s="10"/>
      <c r="C3113" s="9"/>
      <c r="D3113" s="9">
        <v>51</v>
      </c>
      <c r="E3113" s="10"/>
      <c r="F3113" s="9"/>
    </row>
    <row r="3114" spans="1:6" ht="16.5" thickTop="1" thickBot="1" x14ac:dyDescent="0.3">
      <c r="A3114" s="8" t="s">
        <v>5877</v>
      </c>
      <c r="B3114" s="10"/>
      <c r="C3114" s="9"/>
      <c r="D3114" s="9">
        <v>134</v>
      </c>
      <c r="E3114" s="10"/>
      <c r="F3114" s="9"/>
    </row>
    <row r="3115" spans="1:6" ht="16.5" thickTop="1" thickBot="1" x14ac:dyDescent="0.3">
      <c r="A3115" s="8" t="s">
        <v>5878</v>
      </c>
      <c r="B3115" s="10" t="s">
        <v>5879</v>
      </c>
      <c r="C3115" s="9" t="s">
        <v>5880</v>
      </c>
      <c r="D3115" s="9">
        <v>357</v>
      </c>
      <c r="E3115" s="10"/>
      <c r="F3115" s="9"/>
    </row>
    <row r="3116" spans="1:6" ht="16.5" thickTop="1" thickBot="1" x14ac:dyDescent="0.3">
      <c r="A3116" s="8" t="s">
        <v>5881</v>
      </c>
      <c r="B3116" s="10"/>
      <c r="C3116" s="9"/>
      <c r="D3116" s="9">
        <v>61</v>
      </c>
      <c r="E3116" s="10"/>
      <c r="F3116" s="9"/>
    </row>
    <row r="3117" spans="1:6" ht="16.5" thickTop="1" thickBot="1" x14ac:dyDescent="0.3">
      <c r="A3117" s="8" t="s">
        <v>5882</v>
      </c>
      <c r="B3117" s="10" t="s">
        <v>5883</v>
      </c>
      <c r="C3117" s="9" t="s">
        <v>5884</v>
      </c>
      <c r="D3117" s="9">
        <v>74</v>
      </c>
      <c r="E3117" s="10"/>
      <c r="F3117" s="9"/>
    </row>
    <row r="3118" spans="1:6" ht="16.5" thickTop="1" thickBot="1" x14ac:dyDescent="0.3">
      <c r="A3118" s="8" t="s">
        <v>5885</v>
      </c>
      <c r="B3118" s="10" t="s">
        <v>5886</v>
      </c>
      <c r="C3118" s="9" t="s">
        <v>5887</v>
      </c>
      <c r="D3118" s="9">
        <v>174</v>
      </c>
      <c r="E3118" s="10"/>
      <c r="F3118" s="9"/>
    </row>
    <row r="3119" spans="1:6" ht="16.5" thickTop="1" thickBot="1" x14ac:dyDescent="0.3">
      <c r="A3119" s="8" t="s">
        <v>5888</v>
      </c>
      <c r="B3119" s="10"/>
      <c r="C3119" s="9"/>
      <c r="D3119" s="9">
        <v>288</v>
      </c>
      <c r="E3119" s="10"/>
      <c r="F3119" s="9"/>
    </row>
    <row r="3120" spans="1:6" ht="16.5" thickTop="1" thickBot="1" x14ac:dyDescent="0.3">
      <c r="A3120" s="8" t="s">
        <v>5889</v>
      </c>
      <c r="B3120" s="10" t="s">
        <v>3302</v>
      </c>
      <c r="C3120" s="9" t="s">
        <v>3303</v>
      </c>
      <c r="D3120" s="9">
        <v>230</v>
      </c>
      <c r="E3120" s="10"/>
      <c r="F3120" s="9"/>
    </row>
    <row r="3121" spans="1:6" ht="16.5" thickTop="1" thickBot="1" x14ac:dyDescent="0.3">
      <c r="A3121" s="8" t="s">
        <v>5890</v>
      </c>
      <c r="B3121" s="10" t="s">
        <v>5891</v>
      </c>
      <c r="C3121" s="9" t="s">
        <v>5892</v>
      </c>
      <c r="D3121" s="9">
        <v>217</v>
      </c>
      <c r="E3121" s="10"/>
      <c r="F3121" s="9"/>
    </row>
    <row r="3122" spans="1:6" ht="16.5" thickTop="1" thickBot="1" x14ac:dyDescent="0.3">
      <c r="A3122" s="8" t="s">
        <v>5893</v>
      </c>
      <c r="B3122" s="10"/>
      <c r="C3122" s="9"/>
      <c r="D3122" s="9">
        <v>4</v>
      </c>
      <c r="E3122" s="10" t="s">
        <v>5894</v>
      </c>
      <c r="F3122" s="9">
        <v>1</v>
      </c>
    </row>
    <row r="3123" spans="1:6" ht="16.5" thickTop="1" thickBot="1" x14ac:dyDescent="0.3">
      <c r="A3123" s="8" t="s">
        <v>5895</v>
      </c>
      <c r="B3123" s="10" t="s">
        <v>5896</v>
      </c>
      <c r="C3123" s="9" t="s">
        <v>5897</v>
      </c>
      <c r="D3123" s="9">
        <v>132</v>
      </c>
      <c r="E3123" s="10"/>
      <c r="F3123" s="9"/>
    </row>
    <row r="3124" spans="1:6" ht="16.5" thickTop="1" thickBot="1" x14ac:dyDescent="0.3">
      <c r="A3124" s="8" t="s">
        <v>5898</v>
      </c>
      <c r="B3124" s="10" t="s">
        <v>5899</v>
      </c>
      <c r="C3124" s="9" t="s">
        <v>5900</v>
      </c>
      <c r="D3124" s="9">
        <v>1606</v>
      </c>
      <c r="E3124" s="10"/>
      <c r="F3124" s="9"/>
    </row>
    <row r="3125" spans="1:6" ht="16.5" thickTop="1" thickBot="1" x14ac:dyDescent="0.3">
      <c r="A3125" s="8" t="s">
        <v>5901</v>
      </c>
      <c r="B3125" s="10" t="s">
        <v>5902</v>
      </c>
      <c r="C3125" s="9" t="s">
        <v>5903</v>
      </c>
      <c r="D3125" s="9">
        <v>452</v>
      </c>
      <c r="E3125" s="10"/>
      <c r="F3125" s="9"/>
    </row>
    <row r="3126" spans="1:6" ht="16.5" thickTop="1" thickBot="1" x14ac:dyDescent="0.3">
      <c r="A3126" s="8" t="s">
        <v>5904</v>
      </c>
      <c r="B3126" s="10"/>
      <c r="C3126" s="9"/>
      <c r="D3126" s="9">
        <v>1</v>
      </c>
      <c r="E3126" s="10" t="s">
        <v>934</v>
      </c>
      <c r="F3126" s="9">
        <v>1</v>
      </c>
    </row>
    <row r="3127" spans="1:6" ht="16.5" thickTop="1" thickBot="1" x14ac:dyDescent="0.3">
      <c r="A3127" s="8" t="s">
        <v>5905</v>
      </c>
      <c r="B3127" s="10"/>
      <c r="C3127" s="9"/>
      <c r="D3127" s="9">
        <v>39</v>
      </c>
      <c r="E3127" s="10"/>
      <c r="F3127" s="9"/>
    </row>
    <row r="3128" spans="1:6" ht="16.5" thickTop="1" thickBot="1" x14ac:dyDescent="0.3">
      <c r="A3128" s="8" t="s">
        <v>5906</v>
      </c>
      <c r="B3128" s="10" t="s">
        <v>55</v>
      </c>
      <c r="C3128" s="9" t="s">
        <v>68</v>
      </c>
      <c r="D3128" s="9">
        <v>65</v>
      </c>
      <c r="E3128" s="10"/>
      <c r="F3128" s="9"/>
    </row>
    <row r="3129" spans="1:6" ht="16.5" thickTop="1" thickBot="1" x14ac:dyDescent="0.3">
      <c r="A3129" s="8" t="s">
        <v>5907</v>
      </c>
      <c r="B3129" s="10"/>
      <c r="C3129" s="9"/>
      <c r="D3129" s="9">
        <v>255</v>
      </c>
      <c r="E3129" s="10"/>
      <c r="F3129" s="9"/>
    </row>
    <row r="3130" spans="1:6" ht="16.5" thickTop="1" thickBot="1" x14ac:dyDescent="0.3">
      <c r="A3130" s="8" t="s">
        <v>5908</v>
      </c>
      <c r="B3130" s="10" t="s">
        <v>5909</v>
      </c>
      <c r="C3130" s="9" t="s">
        <v>5910</v>
      </c>
      <c r="D3130" s="9">
        <v>280</v>
      </c>
      <c r="E3130" s="10"/>
      <c r="F3130" s="9"/>
    </row>
    <row r="3131" spans="1:6" ht="16.5" thickTop="1" thickBot="1" x14ac:dyDescent="0.3">
      <c r="A3131" s="8" t="s">
        <v>5911</v>
      </c>
      <c r="B3131" s="10"/>
      <c r="C3131" s="9"/>
      <c r="D3131" s="9">
        <v>213</v>
      </c>
      <c r="E3131" s="10"/>
      <c r="F3131" s="9"/>
    </row>
    <row r="3132" spans="1:6" ht="16.5" thickTop="1" thickBot="1" x14ac:dyDescent="0.3">
      <c r="A3132" s="8" t="s">
        <v>5912</v>
      </c>
      <c r="B3132" s="10" t="s">
        <v>944</v>
      </c>
      <c r="C3132" s="9" t="s">
        <v>1746</v>
      </c>
      <c r="D3132" s="9">
        <v>280</v>
      </c>
      <c r="E3132" s="10"/>
      <c r="F3132" s="9"/>
    </row>
    <row r="3133" spans="1:6" ht="16.5" thickTop="1" thickBot="1" x14ac:dyDescent="0.3">
      <c r="A3133" s="8" t="s">
        <v>5913</v>
      </c>
      <c r="B3133" s="10"/>
      <c r="C3133" s="9"/>
      <c r="D3133" s="9">
        <v>28</v>
      </c>
      <c r="E3133" s="10" t="s">
        <v>668</v>
      </c>
      <c r="F3133" s="9">
        <v>1</v>
      </c>
    </row>
    <row r="3134" spans="1:6" ht="16.5" thickTop="1" thickBot="1" x14ac:dyDescent="0.3">
      <c r="A3134" s="8" t="s">
        <v>5914</v>
      </c>
      <c r="B3134" s="10"/>
      <c r="C3134" s="9"/>
      <c r="D3134" s="9">
        <v>2</v>
      </c>
      <c r="E3134" s="10" t="s">
        <v>2837</v>
      </c>
      <c r="F3134" s="9">
        <v>1</v>
      </c>
    </row>
    <row r="3135" spans="1:6" ht="16.5" thickTop="1" thickBot="1" x14ac:dyDescent="0.3">
      <c r="A3135" s="8" t="s">
        <v>5915</v>
      </c>
      <c r="B3135" s="10" t="s">
        <v>1115</v>
      </c>
      <c r="C3135" s="9" t="s">
        <v>1116</v>
      </c>
      <c r="D3135" s="9">
        <v>119</v>
      </c>
      <c r="E3135" s="10"/>
      <c r="F3135" s="9"/>
    </row>
    <row r="3136" spans="1:6" ht="16.5" thickTop="1" thickBot="1" x14ac:dyDescent="0.3">
      <c r="A3136" s="8" t="s">
        <v>5916</v>
      </c>
      <c r="B3136" s="10"/>
      <c r="C3136" s="9"/>
      <c r="D3136" s="9">
        <v>3</v>
      </c>
      <c r="E3136" s="10" t="s">
        <v>5367</v>
      </c>
      <c r="F3136" s="9">
        <v>1</v>
      </c>
    </row>
    <row r="3137" spans="1:6" ht="16.5" thickTop="1" thickBot="1" x14ac:dyDescent="0.3">
      <c r="A3137" s="8" t="s">
        <v>5917</v>
      </c>
      <c r="B3137" s="10"/>
      <c r="C3137" s="9"/>
      <c r="D3137" s="9"/>
      <c r="E3137" s="10"/>
      <c r="F3137" s="9"/>
    </row>
    <row r="3138" spans="1:6" ht="16.5" thickTop="1" thickBot="1" x14ac:dyDescent="0.3">
      <c r="A3138" s="8" t="s">
        <v>5918</v>
      </c>
      <c r="B3138" s="10" t="s">
        <v>2358</v>
      </c>
      <c r="C3138" s="9" t="s">
        <v>5919</v>
      </c>
      <c r="D3138" s="9">
        <v>301</v>
      </c>
      <c r="E3138" s="10"/>
      <c r="F3138" s="9"/>
    </row>
    <row r="3139" spans="1:6" ht="16.5" thickTop="1" thickBot="1" x14ac:dyDescent="0.3">
      <c r="A3139" s="8" t="s">
        <v>5920</v>
      </c>
      <c r="B3139" s="10" t="s">
        <v>5921</v>
      </c>
      <c r="C3139" s="9" t="s">
        <v>5922</v>
      </c>
      <c r="D3139" s="9">
        <v>254</v>
      </c>
      <c r="E3139" s="10"/>
      <c r="F3139" s="9"/>
    </row>
    <row r="3140" spans="1:6" ht="16.5" thickTop="1" thickBot="1" x14ac:dyDescent="0.3">
      <c r="A3140" s="8" t="s">
        <v>5923</v>
      </c>
      <c r="B3140" s="10"/>
      <c r="C3140" s="9"/>
      <c r="D3140" s="9">
        <v>1</v>
      </c>
      <c r="E3140" s="10" t="s">
        <v>5924</v>
      </c>
      <c r="F3140" s="9">
        <v>1</v>
      </c>
    </row>
    <row r="3141" spans="1:6" ht="16.5" thickTop="1" thickBot="1" x14ac:dyDescent="0.3">
      <c r="A3141" s="8" t="s">
        <v>5925</v>
      </c>
      <c r="B3141" s="10"/>
      <c r="C3141" s="9"/>
      <c r="D3141" s="9">
        <v>4</v>
      </c>
      <c r="E3141" s="10" t="s">
        <v>5297</v>
      </c>
      <c r="F3141" s="9">
        <v>1</v>
      </c>
    </row>
    <row r="3142" spans="1:6" ht="16.5" thickTop="1" thickBot="1" x14ac:dyDescent="0.3">
      <c r="A3142" s="8" t="s">
        <v>5926</v>
      </c>
      <c r="B3142" s="10"/>
      <c r="C3142" s="9"/>
      <c r="D3142" s="9">
        <v>12</v>
      </c>
      <c r="E3142" s="10" t="s">
        <v>4011</v>
      </c>
      <c r="F3142" s="9">
        <v>1</v>
      </c>
    </row>
    <row r="3143" spans="1:6" ht="16.5" thickTop="1" thickBot="1" x14ac:dyDescent="0.3">
      <c r="A3143" s="8" t="s">
        <v>5927</v>
      </c>
      <c r="B3143" s="10" t="s">
        <v>5928</v>
      </c>
      <c r="C3143" s="9" t="s">
        <v>5929</v>
      </c>
      <c r="D3143" s="9">
        <v>737</v>
      </c>
      <c r="E3143" s="10"/>
      <c r="F3143" s="9"/>
    </row>
    <row r="3144" spans="1:6" ht="16.5" thickTop="1" thickBot="1" x14ac:dyDescent="0.3">
      <c r="A3144" s="8" t="s">
        <v>5930</v>
      </c>
      <c r="B3144" s="10"/>
      <c r="C3144" s="9"/>
      <c r="D3144" s="9">
        <v>51</v>
      </c>
      <c r="E3144" s="10"/>
      <c r="F3144" s="9"/>
    </row>
    <row r="3145" spans="1:6" ht="16.5" thickTop="1" thickBot="1" x14ac:dyDescent="0.3">
      <c r="A3145" s="8" t="s">
        <v>5931</v>
      </c>
      <c r="B3145" s="10" t="s">
        <v>5932</v>
      </c>
      <c r="C3145" s="9" t="s">
        <v>5933</v>
      </c>
      <c r="D3145" s="9">
        <v>214</v>
      </c>
      <c r="E3145" s="10"/>
      <c r="F3145" s="9"/>
    </row>
    <row r="3146" spans="1:6" ht="16.5" thickTop="1" thickBot="1" x14ac:dyDescent="0.3">
      <c r="A3146" s="8" t="s">
        <v>5934</v>
      </c>
      <c r="B3146" s="10"/>
      <c r="C3146" s="9"/>
      <c r="D3146" s="9">
        <v>5</v>
      </c>
      <c r="E3146" s="10" t="s">
        <v>4766</v>
      </c>
      <c r="F3146" s="9">
        <v>1</v>
      </c>
    </row>
    <row r="3147" spans="1:6" ht="16.5" thickTop="1" thickBot="1" x14ac:dyDescent="0.3">
      <c r="A3147" s="8" t="s">
        <v>5935</v>
      </c>
      <c r="B3147" s="10" t="s">
        <v>5936</v>
      </c>
      <c r="C3147" s="9" t="s">
        <v>5937</v>
      </c>
      <c r="D3147" s="9">
        <v>263</v>
      </c>
      <c r="E3147" s="10"/>
      <c r="F3147" s="9"/>
    </row>
    <row r="3148" spans="1:6" ht="16.5" thickTop="1" thickBot="1" x14ac:dyDescent="0.3">
      <c r="A3148" s="8" t="s">
        <v>5938</v>
      </c>
      <c r="B3148" s="10" t="s">
        <v>5939</v>
      </c>
      <c r="C3148" s="9" t="s">
        <v>5940</v>
      </c>
      <c r="D3148" s="9">
        <v>150</v>
      </c>
      <c r="E3148" s="10"/>
      <c r="F3148" s="9"/>
    </row>
    <row r="3149" spans="1:6" ht="16.5" thickTop="1" thickBot="1" x14ac:dyDescent="0.3">
      <c r="A3149" s="8" t="s">
        <v>5941</v>
      </c>
      <c r="B3149" s="10" t="s">
        <v>1134</v>
      </c>
      <c r="C3149" s="9" t="s">
        <v>5942</v>
      </c>
      <c r="D3149" s="9">
        <v>288</v>
      </c>
      <c r="E3149" s="10"/>
      <c r="F3149" s="9"/>
    </row>
    <row r="3150" spans="1:6" ht="16.5" thickTop="1" thickBot="1" x14ac:dyDescent="0.3">
      <c r="A3150" s="8" t="s">
        <v>5943</v>
      </c>
      <c r="B3150" s="10" t="s">
        <v>5944</v>
      </c>
      <c r="C3150" s="9" t="s">
        <v>5945</v>
      </c>
      <c r="D3150" s="9">
        <v>183</v>
      </c>
      <c r="E3150" s="10"/>
      <c r="F3150" s="9"/>
    </row>
    <row r="3151" spans="1:6" ht="16.5" thickTop="1" thickBot="1" x14ac:dyDescent="0.3">
      <c r="A3151" s="8" t="s">
        <v>5946</v>
      </c>
      <c r="B3151" s="10" t="s">
        <v>5947</v>
      </c>
      <c r="C3151" s="9" t="s">
        <v>5948</v>
      </c>
      <c r="D3151" s="9">
        <v>189</v>
      </c>
      <c r="E3151" s="10"/>
      <c r="F3151" s="9"/>
    </row>
    <row r="3152" spans="1:6" ht="24" thickTop="1" thickBot="1" x14ac:dyDescent="0.3">
      <c r="A3152" s="8" t="s">
        <v>5949</v>
      </c>
      <c r="B3152" s="10" t="s">
        <v>5950</v>
      </c>
      <c r="C3152" s="9" t="s">
        <v>5951</v>
      </c>
      <c r="D3152" s="9">
        <v>192</v>
      </c>
      <c r="E3152" s="10" t="s">
        <v>5952</v>
      </c>
      <c r="F3152" s="9">
        <v>186</v>
      </c>
    </row>
    <row r="3153" spans="1:6" ht="16.5" thickTop="1" thickBot="1" x14ac:dyDescent="0.3">
      <c r="A3153" s="8" t="s">
        <v>5953</v>
      </c>
      <c r="B3153" s="10" t="s">
        <v>5954</v>
      </c>
      <c r="C3153" s="9" t="s">
        <v>5955</v>
      </c>
      <c r="D3153" s="9">
        <v>134</v>
      </c>
      <c r="E3153" s="10"/>
      <c r="F3153" s="9"/>
    </row>
    <row r="3154" spans="1:6" ht="16.5" thickTop="1" thickBot="1" x14ac:dyDescent="0.3">
      <c r="A3154" s="8" t="s">
        <v>5956</v>
      </c>
      <c r="B3154" s="10"/>
      <c r="C3154" s="9"/>
      <c r="D3154" s="9">
        <v>215</v>
      </c>
      <c r="E3154" s="10"/>
      <c r="F3154" s="9"/>
    </row>
    <row r="3155" spans="1:6" ht="16.5" thickTop="1" thickBot="1" x14ac:dyDescent="0.3">
      <c r="A3155" s="8" t="s">
        <v>5957</v>
      </c>
      <c r="B3155" s="10" t="s">
        <v>1947</v>
      </c>
      <c r="C3155" s="9" t="s">
        <v>2591</v>
      </c>
      <c r="D3155" s="9">
        <v>191</v>
      </c>
      <c r="E3155" s="10"/>
      <c r="F3155" s="9"/>
    </row>
    <row r="3156" spans="1:6" ht="16.5" thickTop="1" thickBot="1" x14ac:dyDescent="0.3">
      <c r="A3156" s="8" t="s">
        <v>5958</v>
      </c>
      <c r="B3156" s="10"/>
      <c r="C3156" s="9"/>
      <c r="D3156" s="9">
        <v>113</v>
      </c>
      <c r="E3156" s="10"/>
      <c r="F3156" s="9"/>
    </row>
    <row r="3157" spans="1:6" ht="16.5" thickTop="1" thickBot="1" x14ac:dyDescent="0.3">
      <c r="A3157" s="8" t="s">
        <v>5959</v>
      </c>
      <c r="B3157" s="10"/>
      <c r="C3157" s="9"/>
      <c r="D3157" s="9">
        <v>84</v>
      </c>
      <c r="E3157" s="10"/>
      <c r="F3157" s="9"/>
    </row>
    <row r="3158" spans="1:6" ht="16.5" thickTop="1" thickBot="1" x14ac:dyDescent="0.3">
      <c r="A3158" s="8" t="s">
        <v>5960</v>
      </c>
      <c r="B3158" s="10"/>
      <c r="C3158" s="9"/>
      <c r="D3158" s="9">
        <v>131</v>
      </c>
      <c r="E3158" s="10"/>
      <c r="F3158" s="9"/>
    </row>
    <row r="3159" spans="1:6" ht="16.5" thickTop="1" thickBot="1" x14ac:dyDescent="0.3">
      <c r="A3159" s="8" t="s">
        <v>5961</v>
      </c>
      <c r="B3159" s="10" t="s">
        <v>5962</v>
      </c>
      <c r="C3159" s="9" t="s">
        <v>5963</v>
      </c>
      <c r="D3159" s="9">
        <v>200</v>
      </c>
      <c r="E3159" s="10"/>
      <c r="F3159" s="9"/>
    </row>
    <row r="3160" spans="1:6" ht="16.5" thickTop="1" thickBot="1" x14ac:dyDescent="0.3">
      <c r="A3160" s="8" t="s">
        <v>5964</v>
      </c>
      <c r="B3160" s="10" t="s">
        <v>5965</v>
      </c>
      <c r="C3160" s="9" t="s">
        <v>5966</v>
      </c>
      <c r="D3160" s="9">
        <v>297</v>
      </c>
      <c r="E3160" s="10"/>
      <c r="F3160" s="9"/>
    </row>
    <row r="3161" spans="1:6" ht="16.5" thickTop="1" thickBot="1" x14ac:dyDescent="0.3">
      <c r="A3161" s="8" t="s">
        <v>5967</v>
      </c>
      <c r="B3161" s="10" t="s">
        <v>5968</v>
      </c>
      <c r="C3161" s="9" t="s">
        <v>5969</v>
      </c>
      <c r="D3161" s="9">
        <v>255</v>
      </c>
      <c r="E3161" s="10"/>
      <c r="F3161" s="9"/>
    </row>
    <row r="3162" spans="1:6" ht="16.5" thickTop="1" thickBot="1" x14ac:dyDescent="0.3">
      <c r="A3162" s="8" t="s">
        <v>5970</v>
      </c>
      <c r="B3162" s="10"/>
      <c r="C3162" s="9"/>
      <c r="D3162" s="9">
        <v>180</v>
      </c>
      <c r="E3162" s="10"/>
      <c r="F3162" s="9"/>
    </row>
    <row r="3163" spans="1:6" ht="16.5" thickTop="1" thickBot="1" x14ac:dyDescent="0.3">
      <c r="A3163" s="8" t="s">
        <v>5971</v>
      </c>
      <c r="B3163" s="10" t="s">
        <v>2453</v>
      </c>
      <c r="C3163" s="9" t="s">
        <v>3715</v>
      </c>
      <c r="D3163" s="9">
        <v>22</v>
      </c>
      <c r="E3163" s="10"/>
      <c r="F3163" s="9"/>
    </row>
    <row r="3164" spans="1:6" ht="16.5" thickTop="1" thickBot="1" x14ac:dyDescent="0.3">
      <c r="A3164" s="8" t="s">
        <v>5972</v>
      </c>
      <c r="B3164" s="10"/>
      <c r="C3164" s="9"/>
      <c r="D3164" s="9">
        <v>7</v>
      </c>
      <c r="E3164" s="10"/>
      <c r="F3164" s="9"/>
    </row>
    <row r="3165" spans="1:6" ht="16.5" thickTop="1" thickBot="1" x14ac:dyDescent="0.3">
      <c r="A3165" s="8" t="s">
        <v>5973</v>
      </c>
      <c r="B3165" s="10"/>
      <c r="C3165" s="9"/>
      <c r="D3165" s="9">
        <v>16</v>
      </c>
      <c r="E3165" s="10"/>
      <c r="F3165" s="9"/>
    </row>
    <row r="3166" spans="1:6" ht="16.5" thickTop="1" thickBot="1" x14ac:dyDescent="0.3">
      <c r="A3166" s="8" t="s">
        <v>5974</v>
      </c>
      <c r="B3166" s="10"/>
      <c r="C3166" s="9"/>
      <c r="D3166" s="9">
        <v>57</v>
      </c>
      <c r="E3166" s="10"/>
      <c r="F3166" s="9"/>
    </row>
    <row r="3167" spans="1:6" ht="16.5" thickTop="1" thickBot="1" x14ac:dyDescent="0.3">
      <c r="A3167" s="8" t="s">
        <v>5975</v>
      </c>
      <c r="B3167" s="10"/>
      <c r="C3167" s="9"/>
      <c r="D3167" s="9"/>
      <c r="E3167" s="10"/>
      <c r="F3167" s="9"/>
    </row>
    <row r="3168" spans="1:6" ht="16.5" thickTop="1" thickBot="1" x14ac:dyDescent="0.3">
      <c r="A3168" s="8" t="s">
        <v>5976</v>
      </c>
      <c r="B3168" s="10" t="s">
        <v>5977</v>
      </c>
      <c r="C3168" s="9" t="s">
        <v>5978</v>
      </c>
      <c r="D3168" s="9">
        <v>189</v>
      </c>
      <c r="E3168" s="10"/>
      <c r="F3168" s="9"/>
    </row>
    <row r="3169" spans="1:6" ht="16.5" thickTop="1" thickBot="1" x14ac:dyDescent="0.3">
      <c r="A3169" s="8" t="s">
        <v>5979</v>
      </c>
      <c r="B3169" s="10" t="s">
        <v>5980</v>
      </c>
      <c r="C3169" s="9" t="s">
        <v>5981</v>
      </c>
      <c r="D3169" s="9">
        <v>154</v>
      </c>
      <c r="E3169" s="10"/>
      <c r="F3169" s="9"/>
    </row>
    <row r="3170" spans="1:6" ht="24" thickTop="1" thickBot="1" x14ac:dyDescent="0.3">
      <c r="A3170" s="8" t="s">
        <v>5982</v>
      </c>
      <c r="B3170" s="10" t="s">
        <v>217</v>
      </c>
      <c r="C3170" s="9" t="s">
        <v>218</v>
      </c>
      <c r="D3170" s="9">
        <v>67</v>
      </c>
      <c r="E3170" s="10"/>
      <c r="F3170" s="9"/>
    </row>
    <row r="3171" spans="1:6" ht="16.5" thickTop="1" thickBot="1" x14ac:dyDescent="0.3">
      <c r="A3171" s="8" t="s">
        <v>5983</v>
      </c>
      <c r="B3171" s="10"/>
      <c r="C3171" s="9"/>
      <c r="D3171" s="9">
        <v>69</v>
      </c>
      <c r="E3171" s="10" t="s">
        <v>5984</v>
      </c>
      <c r="F3171" s="9">
        <v>4</v>
      </c>
    </row>
    <row r="3172" spans="1:6" ht="16.5" thickTop="1" thickBot="1" x14ac:dyDescent="0.3">
      <c r="A3172" s="8" t="s">
        <v>5985</v>
      </c>
      <c r="B3172" s="10" t="s">
        <v>5986</v>
      </c>
      <c r="C3172" s="9" t="s">
        <v>5987</v>
      </c>
      <c r="D3172" s="9">
        <v>171</v>
      </c>
      <c r="E3172" s="10"/>
      <c r="F3172" s="9"/>
    </row>
    <row r="3173" spans="1:6" ht="16.5" thickTop="1" thickBot="1" x14ac:dyDescent="0.3">
      <c r="A3173" s="8" t="s">
        <v>5988</v>
      </c>
      <c r="B3173" s="10"/>
      <c r="C3173" s="9"/>
      <c r="D3173" s="9">
        <v>17</v>
      </c>
      <c r="E3173" s="10"/>
      <c r="F3173" s="9"/>
    </row>
    <row r="3174" spans="1:6" ht="16.5" thickTop="1" thickBot="1" x14ac:dyDescent="0.3">
      <c r="A3174" s="8" t="s">
        <v>5989</v>
      </c>
      <c r="B3174" s="10"/>
      <c r="C3174" s="9"/>
      <c r="D3174" s="9">
        <v>25</v>
      </c>
      <c r="E3174" s="10" t="s">
        <v>5990</v>
      </c>
      <c r="F3174" s="9">
        <v>1</v>
      </c>
    </row>
    <row r="3175" spans="1:6" ht="16.5" thickTop="1" thickBot="1" x14ac:dyDescent="0.3">
      <c r="A3175" s="8" t="s">
        <v>5991</v>
      </c>
      <c r="B3175" s="10" t="s">
        <v>1430</v>
      </c>
      <c r="C3175" s="9" t="s">
        <v>1431</v>
      </c>
      <c r="D3175" s="9">
        <v>83</v>
      </c>
      <c r="E3175" s="10"/>
      <c r="F3175" s="9"/>
    </row>
    <row r="3176" spans="1:6" ht="16.5" thickTop="1" thickBot="1" x14ac:dyDescent="0.3">
      <c r="A3176" s="8" t="s">
        <v>5992</v>
      </c>
      <c r="B3176" s="10" t="s">
        <v>5993</v>
      </c>
      <c r="C3176" s="9" t="s">
        <v>5994</v>
      </c>
      <c r="D3176" s="9">
        <v>185</v>
      </c>
      <c r="E3176" s="10"/>
      <c r="F3176" s="9"/>
    </row>
    <row r="3177" spans="1:6" ht="16.5" thickTop="1" thickBot="1" x14ac:dyDescent="0.3">
      <c r="A3177" s="8" t="s">
        <v>5995</v>
      </c>
      <c r="B3177" s="10"/>
      <c r="C3177" s="9"/>
      <c r="D3177" s="9">
        <v>31</v>
      </c>
      <c r="E3177" s="10"/>
      <c r="F3177" s="9"/>
    </row>
    <row r="3178" spans="1:6" ht="24" thickTop="1" thickBot="1" x14ac:dyDescent="0.3">
      <c r="A3178" s="8" t="s">
        <v>5996</v>
      </c>
      <c r="B3178" s="10" t="s">
        <v>3719</v>
      </c>
      <c r="C3178" s="9" t="s">
        <v>3720</v>
      </c>
      <c r="D3178" s="9">
        <v>92</v>
      </c>
      <c r="E3178" s="10"/>
      <c r="F3178" s="9"/>
    </row>
    <row r="3179" spans="1:6" ht="16.5" thickTop="1" thickBot="1" x14ac:dyDescent="0.3">
      <c r="A3179" s="8" t="s">
        <v>5997</v>
      </c>
      <c r="B3179" s="10"/>
      <c r="C3179" s="9"/>
      <c r="D3179" s="9">
        <v>4</v>
      </c>
      <c r="E3179" s="10" t="s">
        <v>5998</v>
      </c>
      <c r="F3179" s="9">
        <v>1</v>
      </c>
    </row>
    <row r="3180" spans="1:6" ht="16.5" thickTop="1" thickBot="1" x14ac:dyDescent="0.3">
      <c r="A3180" s="8" t="s">
        <v>5999</v>
      </c>
      <c r="B3180" s="10"/>
      <c r="C3180" s="9"/>
      <c r="D3180" s="9">
        <v>20</v>
      </c>
      <c r="E3180" s="10" t="s">
        <v>6000</v>
      </c>
      <c r="F3180" s="9">
        <v>1</v>
      </c>
    </row>
    <row r="3181" spans="1:6" ht="16.5" thickTop="1" thickBot="1" x14ac:dyDescent="0.3">
      <c r="A3181" s="8" t="s">
        <v>6001</v>
      </c>
      <c r="B3181" s="10"/>
      <c r="C3181" s="9"/>
      <c r="D3181" s="9">
        <v>16</v>
      </c>
      <c r="E3181" s="10" t="s">
        <v>3302</v>
      </c>
      <c r="F3181" s="9">
        <v>1</v>
      </c>
    </row>
    <row r="3182" spans="1:6" ht="16.5" thickTop="1" thickBot="1" x14ac:dyDescent="0.3">
      <c r="A3182" s="8" t="s">
        <v>6002</v>
      </c>
      <c r="B3182" s="10" t="s">
        <v>5529</v>
      </c>
      <c r="C3182" s="9" t="s">
        <v>6003</v>
      </c>
      <c r="D3182" s="9">
        <v>686</v>
      </c>
      <c r="E3182" s="10"/>
      <c r="F3182" s="9"/>
    </row>
    <row r="3183" spans="1:6" ht="16.5" thickTop="1" thickBot="1" x14ac:dyDescent="0.3">
      <c r="A3183" s="8" t="s">
        <v>6004</v>
      </c>
      <c r="B3183" s="10"/>
      <c r="C3183" s="9"/>
      <c r="D3183" s="9">
        <v>181</v>
      </c>
      <c r="E3183" s="10"/>
      <c r="F3183" s="9"/>
    </row>
    <row r="3184" spans="1:6" ht="16.5" thickTop="1" thickBot="1" x14ac:dyDescent="0.3">
      <c r="A3184" s="8" t="s">
        <v>6005</v>
      </c>
      <c r="B3184" s="10"/>
      <c r="C3184" s="9"/>
      <c r="D3184" s="9">
        <v>37</v>
      </c>
      <c r="E3184" s="10"/>
      <c r="F3184" s="9"/>
    </row>
    <row r="3185" spans="1:6" ht="16.5" thickTop="1" thickBot="1" x14ac:dyDescent="0.3">
      <c r="A3185" s="8" t="s">
        <v>6006</v>
      </c>
      <c r="B3185" s="10"/>
      <c r="C3185" s="9"/>
      <c r="D3185" s="9">
        <v>18</v>
      </c>
      <c r="E3185" s="10"/>
      <c r="F3185" s="9"/>
    </row>
    <row r="3186" spans="1:6" ht="16.5" thickTop="1" thickBot="1" x14ac:dyDescent="0.3">
      <c r="A3186" s="8" t="s">
        <v>6007</v>
      </c>
      <c r="B3186" s="10" t="s">
        <v>6008</v>
      </c>
      <c r="C3186" s="9" t="s">
        <v>6009</v>
      </c>
      <c r="D3186" s="9">
        <v>537</v>
      </c>
      <c r="E3186" s="10"/>
      <c r="F3186" s="9"/>
    </row>
    <row r="3187" spans="1:6" ht="16.5" thickTop="1" thickBot="1" x14ac:dyDescent="0.3">
      <c r="A3187" s="8" t="s">
        <v>6010</v>
      </c>
      <c r="B3187" s="10"/>
      <c r="C3187" s="9"/>
      <c r="D3187" s="9">
        <v>34</v>
      </c>
      <c r="E3187" s="10" t="s">
        <v>895</v>
      </c>
      <c r="F3187" s="9">
        <v>1</v>
      </c>
    </row>
    <row r="3188" spans="1:6" ht="16.5" thickTop="1" thickBot="1" x14ac:dyDescent="0.3">
      <c r="A3188" s="8" t="s">
        <v>6011</v>
      </c>
      <c r="B3188" s="10"/>
      <c r="C3188" s="9"/>
      <c r="D3188" s="9">
        <v>2</v>
      </c>
      <c r="E3188" s="10" t="s">
        <v>6012</v>
      </c>
      <c r="F3188" s="9">
        <v>1</v>
      </c>
    </row>
    <row r="3189" spans="1:6" ht="16.5" thickTop="1" thickBot="1" x14ac:dyDescent="0.3">
      <c r="A3189" s="8" t="s">
        <v>6013</v>
      </c>
      <c r="B3189" s="10"/>
      <c r="C3189" s="9"/>
      <c r="D3189" s="9">
        <v>3</v>
      </c>
      <c r="E3189" s="10" t="s">
        <v>2901</v>
      </c>
      <c r="F3189" s="9">
        <v>1</v>
      </c>
    </row>
    <row r="3190" spans="1:6" ht="16.5" thickTop="1" thickBot="1" x14ac:dyDescent="0.3">
      <c r="A3190" s="8" t="s">
        <v>6014</v>
      </c>
      <c r="B3190" s="10" t="s">
        <v>6015</v>
      </c>
      <c r="C3190" s="9" t="s">
        <v>68</v>
      </c>
      <c r="D3190" s="9">
        <v>156</v>
      </c>
      <c r="E3190" s="10"/>
      <c r="F3190" s="9"/>
    </row>
    <row r="3191" spans="1:6" ht="16.5" thickTop="1" thickBot="1" x14ac:dyDescent="0.3">
      <c r="A3191" s="8" t="s">
        <v>6016</v>
      </c>
      <c r="B3191" s="10" t="s">
        <v>4143</v>
      </c>
      <c r="C3191" s="9" t="s">
        <v>68</v>
      </c>
      <c r="D3191" s="9">
        <v>14</v>
      </c>
      <c r="E3191" s="10"/>
      <c r="F3191" s="9"/>
    </row>
    <row r="3192" spans="1:6" ht="16.5" thickTop="1" thickBot="1" x14ac:dyDescent="0.3">
      <c r="A3192" s="8" t="s">
        <v>6017</v>
      </c>
      <c r="B3192" s="10" t="s">
        <v>6018</v>
      </c>
      <c r="C3192" s="9" t="s">
        <v>6019</v>
      </c>
      <c r="D3192" s="9">
        <v>412</v>
      </c>
      <c r="E3192" s="10"/>
      <c r="F3192" s="9"/>
    </row>
    <row r="3193" spans="1:6" ht="16.5" thickTop="1" thickBot="1" x14ac:dyDescent="0.3">
      <c r="A3193" s="8" t="s">
        <v>6020</v>
      </c>
      <c r="B3193" s="10" t="s">
        <v>4559</v>
      </c>
      <c r="C3193" s="9" t="s">
        <v>6021</v>
      </c>
      <c r="D3193" s="9">
        <v>152</v>
      </c>
      <c r="E3193" s="10"/>
      <c r="F3193" s="9"/>
    </row>
    <row r="3194" spans="1:6" ht="16.5" thickTop="1" thickBot="1" x14ac:dyDescent="0.3">
      <c r="A3194" s="8" t="s">
        <v>6022</v>
      </c>
      <c r="B3194" s="10" t="s">
        <v>6023</v>
      </c>
      <c r="C3194" s="9" t="s">
        <v>6024</v>
      </c>
      <c r="D3194" s="9">
        <v>280</v>
      </c>
      <c r="E3194" s="10"/>
      <c r="F3194" s="9"/>
    </row>
    <row r="3195" spans="1:6" ht="16.5" thickTop="1" thickBot="1" x14ac:dyDescent="0.3">
      <c r="A3195" s="8" t="s">
        <v>6025</v>
      </c>
      <c r="B3195" s="10" t="s">
        <v>6026</v>
      </c>
      <c r="C3195" s="9" t="s">
        <v>6027</v>
      </c>
      <c r="D3195" s="9">
        <v>228</v>
      </c>
      <c r="E3195" s="10"/>
      <c r="F3195" s="9"/>
    </row>
    <row r="3196" spans="1:6" ht="16.5" thickTop="1" thickBot="1" x14ac:dyDescent="0.3">
      <c r="A3196" s="8" t="s">
        <v>6028</v>
      </c>
      <c r="B3196" s="10" t="s">
        <v>4747</v>
      </c>
      <c r="C3196" s="9" t="s">
        <v>4815</v>
      </c>
      <c r="D3196" s="9">
        <v>333</v>
      </c>
      <c r="E3196" s="10"/>
      <c r="F3196" s="9"/>
    </row>
    <row r="3197" spans="1:6" ht="16.5" thickTop="1" thickBot="1" x14ac:dyDescent="0.3">
      <c r="A3197" s="8" t="s">
        <v>6029</v>
      </c>
      <c r="B3197" s="10" t="s">
        <v>6030</v>
      </c>
      <c r="C3197" s="9" t="s">
        <v>6031</v>
      </c>
      <c r="D3197" s="9">
        <v>192</v>
      </c>
      <c r="E3197" s="10"/>
      <c r="F3197" s="9"/>
    </row>
    <row r="3198" spans="1:6" ht="24" thickTop="1" thickBot="1" x14ac:dyDescent="0.3">
      <c r="A3198" s="8" t="s">
        <v>6032</v>
      </c>
      <c r="B3198" s="10" t="s">
        <v>6033</v>
      </c>
      <c r="C3198" s="9" t="s">
        <v>6034</v>
      </c>
      <c r="D3198" s="9">
        <v>158</v>
      </c>
      <c r="E3198" s="10"/>
      <c r="F3198" s="9"/>
    </row>
    <row r="3199" spans="1:6" ht="16.5" thickTop="1" thickBot="1" x14ac:dyDescent="0.3">
      <c r="A3199" s="8" t="s">
        <v>6035</v>
      </c>
      <c r="B3199" s="10"/>
      <c r="C3199" s="9"/>
      <c r="D3199" s="9">
        <v>20</v>
      </c>
      <c r="E3199" s="10" t="s">
        <v>5947</v>
      </c>
      <c r="F3199" s="9">
        <v>1</v>
      </c>
    </row>
    <row r="3200" spans="1:6" ht="16.5" thickTop="1" thickBot="1" x14ac:dyDescent="0.3">
      <c r="A3200" s="8" t="s">
        <v>6036</v>
      </c>
      <c r="B3200" s="10" t="s">
        <v>5768</v>
      </c>
      <c r="C3200" s="9" t="s">
        <v>68</v>
      </c>
      <c r="D3200" s="9">
        <v>62</v>
      </c>
      <c r="E3200" s="10"/>
      <c r="F3200" s="9"/>
    </row>
    <row r="3201" spans="1:6" ht="16.5" thickTop="1" thickBot="1" x14ac:dyDescent="0.3">
      <c r="A3201" s="8" t="s">
        <v>6037</v>
      </c>
      <c r="B3201" s="10" t="s">
        <v>5768</v>
      </c>
      <c r="C3201" s="9" t="s">
        <v>68</v>
      </c>
      <c r="D3201" s="9">
        <v>60</v>
      </c>
      <c r="E3201" s="10"/>
      <c r="F3201" s="9"/>
    </row>
    <row r="3202" spans="1:6" ht="24" thickTop="1" thickBot="1" x14ac:dyDescent="0.3">
      <c r="A3202" s="8" t="s">
        <v>6038</v>
      </c>
      <c r="B3202" s="10" t="s">
        <v>4670</v>
      </c>
      <c r="C3202" s="9" t="s">
        <v>4671</v>
      </c>
      <c r="D3202" s="9">
        <v>24</v>
      </c>
      <c r="E3202" s="10"/>
      <c r="F3202" s="9"/>
    </row>
    <row r="3203" spans="1:6" ht="16.5" thickTop="1" thickBot="1" x14ac:dyDescent="0.3">
      <c r="A3203" s="8" t="s">
        <v>6039</v>
      </c>
      <c r="B3203" s="10"/>
      <c r="C3203" s="9"/>
      <c r="D3203" s="9">
        <v>86</v>
      </c>
      <c r="E3203" s="10"/>
      <c r="F3203" s="9"/>
    </row>
    <row r="3204" spans="1:6" ht="16.5" thickTop="1" thickBot="1" x14ac:dyDescent="0.3">
      <c r="A3204" s="8" t="s">
        <v>6040</v>
      </c>
      <c r="B3204" s="10" t="s">
        <v>250</v>
      </c>
      <c r="C3204" s="9" t="s">
        <v>6041</v>
      </c>
      <c r="D3204" s="9">
        <v>69</v>
      </c>
      <c r="E3204" s="10"/>
      <c r="F3204" s="9"/>
    </row>
    <row r="3205" spans="1:6" ht="16.5" thickTop="1" thickBot="1" x14ac:dyDescent="0.3">
      <c r="A3205" s="8" t="s">
        <v>6042</v>
      </c>
      <c r="B3205" s="10"/>
      <c r="C3205" s="9"/>
      <c r="D3205" s="9">
        <v>23</v>
      </c>
      <c r="E3205" s="10"/>
      <c r="F3205" s="9"/>
    </row>
    <row r="3206" spans="1:6" ht="16.5" thickTop="1" thickBot="1" x14ac:dyDescent="0.3">
      <c r="A3206" s="8" t="s">
        <v>6043</v>
      </c>
      <c r="B3206" s="10" t="s">
        <v>2453</v>
      </c>
      <c r="C3206" s="9" t="s">
        <v>3715</v>
      </c>
      <c r="D3206" s="9">
        <v>251</v>
      </c>
      <c r="E3206" s="10"/>
      <c r="F3206" s="9"/>
    </row>
    <row r="3207" spans="1:6" ht="16.5" thickTop="1" thickBot="1" x14ac:dyDescent="0.3">
      <c r="A3207" s="8" t="s">
        <v>6044</v>
      </c>
      <c r="B3207" s="10" t="s">
        <v>369</v>
      </c>
      <c r="C3207" s="9" t="s">
        <v>370</v>
      </c>
      <c r="D3207" s="9">
        <v>248</v>
      </c>
      <c r="E3207" s="10"/>
      <c r="F3207" s="9"/>
    </row>
    <row r="3208" spans="1:6" ht="24" thickTop="1" thickBot="1" x14ac:dyDescent="0.3">
      <c r="A3208" s="8" t="s">
        <v>6045</v>
      </c>
      <c r="B3208" s="10" t="s">
        <v>593</v>
      </c>
      <c r="C3208" s="9" t="s">
        <v>6046</v>
      </c>
      <c r="D3208" s="9">
        <v>27</v>
      </c>
      <c r="E3208" s="10"/>
      <c r="F3208" s="9"/>
    </row>
    <row r="3209" spans="1:6" ht="35.25" thickTop="1" thickBot="1" x14ac:dyDescent="0.3">
      <c r="A3209" s="8" t="s">
        <v>6047</v>
      </c>
      <c r="B3209" s="10" t="s">
        <v>1380</v>
      </c>
      <c r="C3209" s="9" t="s">
        <v>1381</v>
      </c>
      <c r="D3209" s="9">
        <v>421</v>
      </c>
      <c r="E3209" s="10"/>
      <c r="F3209" s="9"/>
    </row>
    <row r="3210" spans="1:6" ht="16.5" thickTop="1" thickBot="1" x14ac:dyDescent="0.3">
      <c r="A3210" s="8" t="s">
        <v>6048</v>
      </c>
      <c r="B3210" s="10" t="s">
        <v>745</v>
      </c>
      <c r="C3210" s="9" t="s">
        <v>746</v>
      </c>
      <c r="D3210" s="9">
        <v>330</v>
      </c>
      <c r="E3210" s="10"/>
      <c r="F3210" s="9"/>
    </row>
    <row r="3211" spans="1:6" ht="16.5" thickTop="1" thickBot="1" x14ac:dyDescent="0.3">
      <c r="A3211" s="8" t="s">
        <v>6049</v>
      </c>
      <c r="B3211" s="10" t="s">
        <v>6050</v>
      </c>
      <c r="C3211" s="9" t="s">
        <v>6051</v>
      </c>
      <c r="D3211" s="9">
        <v>391</v>
      </c>
      <c r="E3211" s="10"/>
      <c r="F3211" s="9"/>
    </row>
    <row r="3212" spans="1:6" ht="16.5" thickTop="1" thickBot="1" x14ac:dyDescent="0.3">
      <c r="A3212" s="8" t="s">
        <v>6052</v>
      </c>
      <c r="B3212" s="10" t="s">
        <v>6053</v>
      </c>
      <c r="C3212" s="9" t="s">
        <v>6054</v>
      </c>
      <c r="D3212" s="9">
        <v>316</v>
      </c>
      <c r="E3212" s="10"/>
      <c r="F3212" s="9"/>
    </row>
    <row r="3213" spans="1:6" ht="16.5" thickTop="1" thickBot="1" x14ac:dyDescent="0.3">
      <c r="A3213" s="8" t="s">
        <v>6055</v>
      </c>
      <c r="B3213" s="10" t="s">
        <v>6056</v>
      </c>
      <c r="C3213" s="9" t="s">
        <v>6057</v>
      </c>
      <c r="D3213" s="9">
        <v>641</v>
      </c>
      <c r="E3213" s="10"/>
      <c r="F3213" s="9"/>
    </row>
    <row r="3214" spans="1:6" ht="16.5" thickTop="1" thickBot="1" x14ac:dyDescent="0.3">
      <c r="A3214" s="8" t="s">
        <v>6058</v>
      </c>
      <c r="B3214" s="10" t="s">
        <v>6059</v>
      </c>
      <c r="C3214" s="9" t="s">
        <v>6060</v>
      </c>
      <c r="D3214" s="9">
        <v>454</v>
      </c>
      <c r="E3214" s="10"/>
      <c r="F3214" s="9"/>
    </row>
    <row r="3215" spans="1:6" ht="16.5" thickTop="1" thickBot="1" x14ac:dyDescent="0.3">
      <c r="A3215" s="8" t="s">
        <v>6061</v>
      </c>
      <c r="B3215" s="10" t="s">
        <v>6062</v>
      </c>
      <c r="C3215" s="9" t="s">
        <v>6063</v>
      </c>
      <c r="D3215" s="9">
        <v>151</v>
      </c>
      <c r="E3215" s="10"/>
      <c r="F3215" s="9"/>
    </row>
    <row r="3216" spans="1:6" ht="16.5" thickTop="1" thickBot="1" x14ac:dyDescent="0.3">
      <c r="A3216" s="8" t="s">
        <v>6064</v>
      </c>
      <c r="B3216" s="10"/>
      <c r="C3216" s="9"/>
      <c r="D3216" s="9">
        <v>12</v>
      </c>
      <c r="E3216" s="10" t="s">
        <v>3473</v>
      </c>
      <c r="F3216" s="9">
        <v>1</v>
      </c>
    </row>
    <row r="3217" spans="1:6" ht="16.5" thickTop="1" thickBot="1" x14ac:dyDescent="0.3">
      <c r="A3217" s="8" t="s">
        <v>6065</v>
      </c>
      <c r="B3217" s="10" t="s">
        <v>6066</v>
      </c>
      <c r="C3217" s="9" t="s">
        <v>6067</v>
      </c>
      <c r="D3217" s="9">
        <v>308</v>
      </c>
      <c r="E3217" s="10"/>
      <c r="F3217" s="9"/>
    </row>
    <row r="3218" spans="1:6" ht="16.5" thickTop="1" thickBot="1" x14ac:dyDescent="0.3">
      <c r="A3218" s="8" t="s">
        <v>6068</v>
      </c>
      <c r="B3218" s="10" t="s">
        <v>6069</v>
      </c>
      <c r="C3218" s="9" t="s">
        <v>6070</v>
      </c>
      <c r="D3218" s="9">
        <v>213</v>
      </c>
      <c r="E3218" s="10"/>
      <c r="F3218" s="9"/>
    </row>
    <row r="3219" spans="1:6" ht="16.5" thickTop="1" thickBot="1" x14ac:dyDescent="0.3">
      <c r="A3219" s="8" t="s">
        <v>6071</v>
      </c>
      <c r="B3219" s="10"/>
      <c r="C3219" s="9"/>
      <c r="D3219" s="9">
        <v>1</v>
      </c>
      <c r="E3219" s="10" t="s">
        <v>4436</v>
      </c>
      <c r="F3219" s="9">
        <v>1</v>
      </c>
    </row>
    <row r="3220" spans="1:6" ht="16.5" thickTop="1" thickBot="1" x14ac:dyDescent="0.3">
      <c r="A3220" s="8" t="s">
        <v>6072</v>
      </c>
      <c r="B3220" s="10" t="s">
        <v>2502</v>
      </c>
      <c r="C3220" s="9" t="s">
        <v>2503</v>
      </c>
      <c r="D3220" s="9">
        <v>769</v>
      </c>
      <c r="E3220" s="10"/>
      <c r="F3220" s="9"/>
    </row>
    <row r="3221" spans="1:6" ht="16.5" thickTop="1" thickBot="1" x14ac:dyDescent="0.3">
      <c r="A3221" s="8" t="s">
        <v>6073</v>
      </c>
      <c r="B3221" s="10"/>
      <c r="C3221" s="9"/>
      <c r="D3221" s="9">
        <v>7</v>
      </c>
      <c r="E3221" s="10" t="s">
        <v>2593</v>
      </c>
      <c r="F3221" s="9">
        <v>1</v>
      </c>
    </row>
    <row r="3222" spans="1:6" ht="16.5" thickTop="1" thickBot="1" x14ac:dyDescent="0.3">
      <c r="A3222" s="8" t="s">
        <v>6074</v>
      </c>
      <c r="B3222" s="10"/>
      <c r="C3222" s="9"/>
      <c r="D3222" s="9">
        <v>109</v>
      </c>
      <c r="E3222" s="10"/>
      <c r="F3222" s="9"/>
    </row>
    <row r="3223" spans="1:6" ht="16.5" thickTop="1" thickBot="1" x14ac:dyDescent="0.3">
      <c r="A3223" s="8" t="s">
        <v>6075</v>
      </c>
      <c r="B3223" s="10" t="s">
        <v>471</v>
      </c>
      <c r="C3223" s="9" t="s">
        <v>6076</v>
      </c>
      <c r="D3223" s="9">
        <v>112</v>
      </c>
      <c r="E3223" s="10"/>
      <c r="F3223" s="9"/>
    </row>
    <row r="3224" spans="1:6" ht="16.5" thickTop="1" thickBot="1" x14ac:dyDescent="0.3">
      <c r="A3224" s="8" t="s">
        <v>6077</v>
      </c>
      <c r="B3224" s="10" t="s">
        <v>6078</v>
      </c>
      <c r="C3224" s="9" t="s">
        <v>6079</v>
      </c>
      <c r="D3224" s="9">
        <v>130</v>
      </c>
      <c r="E3224" s="10"/>
      <c r="F3224" s="9"/>
    </row>
    <row r="3225" spans="1:6" ht="16.5" thickTop="1" thickBot="1" x14ac:dyDescent="0.3">
      <c r="A3225" s="8" t="s">
        <v>6080</v>
      </c>
      <c r="B3225" s="10"/>
      <c r="C3225" s="9"/>
      <c r="D3225" s="9">
        <v>51</v>
      </c>
      <c r="E3225" s="10" t="s">
        <v>235</v>
      </c>
      <c r="F3225" s="9">
        <v>2</v>
      </c>
    </row>
    <row r="3226" spans="1:6" ht="16.5" thickTop="1" thickBot="1" x14ac:dyDescent="0.3">
      <c r="A3226" s="8" t="s">
        <v>6081</v>
      </c>
      <c r="B3226" s="10" t="s">
        <v>6082</v>
      </c>
      <c r="C3226" s="9" t="s">
        <v>6083</v>
      </c>
      <c r="D3226" s="9">
        <v>302</v>
      </c>
      <c r="E3226" s="10"/>
      <c r="F3226" s="9"/>
    </row>
    <row r="3227" spans="1:6" ht="16.5" thickTop="1" thickBot="1" x14ac:dyDescent="0.3">
      <c r="A3227" s="8" t="s">
        <v>6084</v>
      </c>
      <c r="B3227" s="10"/>
      <c r="C3227" s="9"/>
      <c r="D3227" s="9">
        <v>11</v>
      </c>
      <c r="E3227" s="10"/>
      <c r="F3227" s="9"/>
    </row>
    <row r="3228" spans="1:6" ht="16.5" thickTop="1" thickBot="1" x14ac:dyDescent="0.3">
      <c r="A3228" s="8" t="s">
        <v>6085</v>
      </c>
      <c r="B3228" s="10"/>
      <c r="C3228" s="9"/>
      <c r="D3228" s="9">
        <v>13</v>
      </c>
      <c r="E3228" s="10" t="s">
        <v>3068</v>
      </c>
      <c r="F3228" s="9">
        <v>1</v>
      </c>
    </row>
    <row r="3229" spans="1:6" ht="16.5" thickTop="1" thickBot="1" x14ac:dyDescent="0.3">
      <c r="A3229" s="8" t="s">
        <v>6086</v>
      </c>
      <c r="B3229" s="10"/>
      <c r="C3229" s="9"/>
      <c r="D3229" s="9">
        <v>125</v>
      </c>
      <c r="E3229" s="10"/>
      <c r="F3229" s="9"/>
    </row>
    <row r="3230" spans="1:6" ht="16.5" thickTop="1" thickBot="1" x14ac:dyDescent="0.3">
      <c r="A3230" s="8" t="s">
        <v>6087</v>
      </c>
      <c r="B3230" s="10"/>
      <c r="C3230" s="9"/>
      <c r="D3230" s="9">
        <v>4</v>
      </c>
      <c r="E3230" s="10" t="s">
        <v>6088</v>
      </c>
      <c r="F3230" s="9">
        <v>1</v>
      </c>
    </row>
    <row r="3231" spans="1:6" ht="16.5" thickTop="1" thickBot="1" x14ac:dyDescent="0.3">
      <c r="A3231" s="8" t="s">
        <v>6089</v>
      </c>
      <c r="B3231" s="10" t="s">
        <v>6090</v>
      </c>
      <c r="C3231" s="9" t="s">
        <v>6091</v>
      </c>
      <c r="D3231" s="9">
        <v>966</v>
      </c>
      <c r="E3231" s="10"/>
      <c r="F3231" s="9"/>
    </row>
    <row r="3232" spans="1:6" ht="16.5" thickTop="1" thickBot="1" x14ac:dyDescent="0.3">
      <c r="A3232" s="8" t="s">
        <v>6092</v>
      </c>
      <c r="B3232" s="10" t="s">
        <v>1127</v>
      </c>
      <c r="C3232" s="9" t="s">
        <v>6093</v>
      </c>
      <c r="D3232" s="9">
        <v>419</v>
      </c>
      <c r="E3232" s="10"/>
      <c r="F3232" s="9"/>
    </row>
    <row r="3233" spans="1:6" ht="16.5" thickTop="1" thickBot="1" x14ac:dyDescent="0.3">
      <c r="A3233" s="8" t="s">
        <v>6094</v>
      </c>
      <c r="B3233" s="10"/>
      <c r="C3233" s="9"/>
      <c r="D3233" s="9">
        <v>10</v>
      </c>
      <c r="E3233" s="10"/>
      <c r="F3233" s="9"/>
    </row>
    <row r="3234" spans="1:6" ht="16.5" thickTop="1" thickBot="1" x14ac:dyDescent="0.3">
      <c r="A3234" s="8" t="s">
        <v>6095</v>
      </c>
      <c r="B3234" s="10" t="s">
        <v>2549</v>
      </c>
      <c r="C3234" s="9" t="s">
        <v>6096</v>
      </c>
      <c r="D3234" s="9">
        <v>189</v>
      </c>
      <c r="E3234" s="10"/>
      <c r="F3234" s="9"/>
    </row>
    <row r="3235" spans="1:6" ht="16.5" thickTop="1" thickBot="1" x14ac:dyDescent="0.3">
      <c r="A3235" s="8" t="s">
        <v>6097</v>
      </c>
      <c r="B3235" s="10" t="s">
        <v>6098</v>
      </c>
      <c r="C3235" s="9" t="s">
        <v>6099</v>
      </c>
      <c r="D3235" s="9">
        <v>380</v>
      </c>
      <c r="E3235" s="10"/>
      <c r="F3235" s="9"/>
    </row>
    <row r="3236" spans="1:6" ht="16.5" thickTop="1" thickBot="1" x14ac:dyDescent="0.3">
      <c r="A3236" s="8" t="s">
        <v>6100</v>
      </c>
      <c r="B3236" s="10" t="s">
        <v>6101</v>
      </c>
      <c r="C3236" s="9" t="s">
        <v>6102</v>
      </c>
      <c r="D3236" s="9">
        <v>455</v>
      </c>
      <c r="E3236" s="10"/>
      <c r="F3236" s="9"/>
    </row>
    <row r="3237" spans="1:6" ht="16.5" thickTop="1" thickBot="1" x14ac:dyDescent="0.3">
      <c r="A3237" s="8" t="s">
        <v>6103</v>
      </c>
      <c r="B3237" s="10"/>
      <c r="C3237" s="9"/>
      <c r="D3237" s="9"/>
      <c r="E3237" s="10"/>
      <c r="F3237" s="9"/>
    </row>
    <row r="3238" spans="1:6" ht="16.5" thickTop="1" thickBot="1" x14ac:dyDescent="0.3">
      <c r="A3238" s="8" t="s">
        <v>6104</v>
      </c>
      <c r="B3238" s="10"/>
      <c r="C3238" s="9"/>
      <c r="D3238" s="9">
        <v>35</v>
      </c>
      <c r="E3238" s="10"/>
      <c r="F3238" s="9"/>
    </row>
    <row r="3239" spans="1:6" ht="16.5" thickTop="1" thickBot="1" x14ac:dyDescent="0.3">
      <c r="A3239" s="8" t="s">
        <v>6105</v>
      </c>
      <c r="B3239" s="10" t="s">
        <v>6106</v>
      </c>
      <c r="C3239" s="9" t="s">
        <v>6107</v>
      </c>
      <c r="D3239" s="9">
        <v>164</v>
      </c>
      <c r="E3239" s="10"/>
      <c r="F3239" s="9"/>
    </row>
    <row r="3240" spans="1:6" ht="16.5" thickTop="1" thickBot="1" x14ac:dyDescent="0.3">
      <c r="A3240" s="8" t="s">
        <v>6108</v>
      </c>
      <c r="B3240" s="10" t="s">
        <v>6109</v>
      </c>
      <c r="C3240" s="9" t="s">
        <v>6110</v>
      </c>
      <c r="D3240" s="9">
        <v>477</v>
      </c>
      <c r="E3240" s="10"/>
      <c r="F3240" s="9"/>
    </row>
    <row r="3241" spans="1:6" ht="24" thickTop="1" thickBot="1" x14ac:dyDescent="0.3">
      <c r="A3241" s="8" t="s">
        <v>6111</v>
      </c>
      <c r="B3241" s="10" t="s">
        <v>1889</v>
      </c>
      <c r="C3241" s="9" t="s">
        <v>6112</v>
      </c>
      <c r="D3241" s="9">
        <v>117</v>
      </c>
      <c r="E3241" s="10"/>
      <c r="F3241" s="9"/>
    </row>
    <row r="3242" spans="1:6" ht="16.5" thickTop="1" thickBot="1" x14ac:dyDescent="0.3">
      <c r="A3242" s="8" t="s">
        <v>6113</v>
      </c>
      <c r="B3242" s="10"/>
      <c r="C3242" s="9"/>
      <c r="D3242" s="9">
        <v>17</v>
      </c>
      <c r="E3242" s="10" t="s">
        <v>3974</v>
      </c>
      <c r="F3242" s="9">
        <v>1</v>
      </c>
    </row>
    <row r="3243" spans="1:6" ht="16.5" thickTop="1" thickBot="1" x14ac:dyDescent="0.3">
      <c r="A3243" s="8" t="s">
        <v>6114</v>
      </c>
      <c r="B3243" s="10" t="s">
        <v>6115</v>
      </c>
      <c r="C3243" s="9" t="s">
        <v>6116</v>
      </c>
      <c r="D3243" s="9">
        <v>470</v>
      </c>
      <c r="E3243" s="10"/>
      <c r="F3243" s="9"/>
    </row>
    <row r="3244" spans="1:6" ht="16.5" thickTop="1" thickBot="1" x14ac:dyDescent="0.3">
      <c r="A3244" s="8" t="s">
        <v>6117</v>
      </c>
      <c r="B3244" s="10" t="s">
        <v>6118</v>
      </c>
      <c r="C3244" s="9" t="s">
        <v>6119</v>
      </c>
      <c r="D3244" s="9">
        <v>478</v>
      </c>
      <c r="E3244" s="10"/>
      <c r="F3244" s="9"/>
    </row>
    <row r="3245" spans="1:6" ht="16.5" thickTop="1" thickBot="1" x14ac:dyDescent="0.3">
      <c r="A3245" s="8" t="s">
        <v>6120</v>
      </c>
      <c r="B3245" s="10" t="s">
        <v>6121</v>
      </c>
      <c r="C3245" s="9" t="s">
        <v>6122</v>
      </c>
      <c r="D3245" s="9">
        <v>582</v>
      </c>
      <c r="E3245" s="10"/>
      <c r="F3245" s="9"/>
    </row>
    <row r="3246" spans="1:6" ht="16.5" thickTop="1" thickBot="1" x14ac:dyDescent="0.3">
      <c r="A3246" s="8" t="s">
        <v>6123</v>
      </c>
      <c r="B3246" s="10" t="s">
        <v>6124</v>
      </c>
      <c r="C3246" s="9" t="s">
        <v>6125</v>
      </c>
      <c r="D3246" s="9">
        <v>131</v>
      </c>
      <c r="E3246" s="10"/>
      <c r="F3246" s="9"/>
    </row>
    <row r="3247" spans="1:6" ht="16.5" thickTop="1" thickBot="1" x14ac:dyDescent="0.3">
      <c r="A3247" s="8" t="s">
        <v>6126</v>
      </c>
      <c r="B3247" s="10" t="s">
        <v>5521</v>
      </c>
      <c r="C3247" s="9" t="s">
        <v>6127</v>
      </c>
      <c r="D3247" s="9">
        <v>168</v>
      </c>
      <c r="E3247" s="10"/>
      <c r="F3247" s="9"/>
    </row>
    <row r="3248" spans="1:6" ht="16.5" thickTop="1" thickBot="1" x14ac:dyDescent="0.3">
      <c r="A3248" s="8" t="s">
        <v>6128</v>
      </c>
      <c r="B3248" s="10" t="s">
        <v>6129</v>
      </c>
      <c r="C3248" s="9" t="s">
        <v>6130</v>
      </c>
      <c r="D3248" s="9">
        <v>216</v>
      </c>
      <c r="E3248" s="10"/>
      <c r="F3248" s="9"/>
    </row>
    <row r="3249" spans="1:6" ht="16.5" thickTop="1" thickBot="1" x14ac:dyDescent="0.3">
      <c r="A3249" s="8" t="s">
        <v>6131</v>
      </c>
      <c r="B3249" s="10" t="s">
        <v>6132</v>
      </c>
      <c r="C3249" s="9" t="s">
        <v>6133</v>
      </c>
      <c r="D3249" s="9">
        <v>326</v>
      </c>
      <c r="E3249" s="10"/>
      <c r="F3249" s="9"/>
    </row>
    <row r="3250" spans="1:6" ht="16.5" thickTop="1" thickBot="1" x14ac:dyDescent="0.3">
      <c r="A3250" s="8" t="s">
        <v>6134</v>
      </c>
      <c r="B3250" s="10" t="s">
        <v>6135</v>
      </c>
      <c r="C3250" s="9" t="s">
        <v>6136</v>
      </c>
      <c r="D3250" s="9">
        <v>632</v>
      </c>
      <c r="E3250" s="10"/>
      <c r="F3250" s="9"/>
    </row>
    <row r="3251" spans="1:6" ht="16.5" thickTop="1" thickBot="1" x14ac:dyDescent="0.3">
      <c r="A3251" s="8" t="s">
        <v>6137</v>
      </c>
      <c r="B3251" s="10" t="s">
        <v>6138</v>
      </c>
      <c r="C3251" s="9" t="s">
        <v>6139</v>
      </c>
      <c r="D3251" s="9">
        <v>602</v>
      </c>
      <c r="E3251" s="10"/>
      <c r="F3251" s="9"/>
    </row>
    <row r="3252" spans="1:6" ht="16.5" thickTop="1" thickBot="1" x14ac:dyDescent="0.3">
      <c r="A3252" s="8" t="s">
        <v>6140</v>
      </c>
      <c r="B3252" s="10" t="s">
        <v>2983</v>
      </c>
      <c r="C3252" s="9" t="s">
        <v>6141</v>
      </c>
      <c r="D3252" s="9">
        <v>174</v>
      </c>
      <c r="E3252" s="10"/>
      <c r="F3252" s="9"/>
    </row>
    <row r="3253" spans="1:6" ht="16.5" thickTop="1" thickBot="1" x14ac:dyDescent="0.3">
      <c r="A3253" s="8" t="s">
        <v>6142</v>
      </c>
      <c r="B3253" s="10"/>
      <c r="C3253" s="9"/>
      <c r="D3253" s="9">
        <v>27</v>
      </c>
      <c r="E3253" s="10" t="s">
        <v>6143</v>
      </c>
      <c r="F3253" s="9">
        <v>1</v>
      </c>
    </row>
    <row r="3254" spans="1:6" ht="16.5" thickTop="1" thickBot="1" x14ac:dyDescent="0.3">
      <c r="A3254" s="8" t="s">
        <v>6144</v>
      </c>
      <c r="B3254" s="10" t="s">
        <v>6145</v>
      </c>
      <c r="C3254" s="9" t="s">
        <v>6146</v>
      </c>
      <c r="D3254" s="9">
        <v>367</v>
      </c>
      <c r="E3254" s="10"/>
      <c r="F3254" s="9"/>
    </row>
    <row r="3255" spans="1:6" ht="16.5" thickTop="1" thickBot="1" x14ac:dyDescent="0.3">
      <c r="A3255" s="8" t="s">
        <v>6147</v>
      </c>
      <c r="B3255" s="10"/>
      <c r="C3255" s="9"/>
      <c r="D3255" s="9">
        <v>14</v>
      </c>
      <c r="E3255" s="10" t="s">
        <v>4327</v>
      </c>
      <c r="F3255" s="9">
        <v>1</v>
      </c>
    </row>
    <row r="3256" spans="1:6" ht="16.5" thickTop="1" thickBot="1" x14ac:dyDescent="0.3">
      <c r="A3256" s="8" t="s">
        <v>6148</v>
      </c>
      <c r="B3256" s="10"/>
      <c r="C3256" s="9"/>
      <c r="D3256" s="9"/>
      <c r="E3256" s="10"/>
      <c r="F3256" s="9"/>
    </row>
    <row r="3257" spans="1:6" ht="16.5" thickTop="1" thickBot="1" x14ac:dyDescent="0.3">
      <c r="A3257" s="8" t="s">
        <v>6149</v>
      </c>
      <c r="B3257" s="10" t="s">
        <v>6150</v>
      </c>
      <c r="C3257" s="9" t="s">
        <v>68</v>
      </c>
      <c r="D3257" s="9">
        <v>92</v>
      </c>
      <c r="E3257" s="10"/>
      <c r="F3257" s="9"/>
    </row>
    <row r="3258" spans="1:6" ht="16.5" thickTop="1" thickBot="1" x14ac:dyDescent="0.3">
      <c r="A3258" s="8" t="s">
        <v>6151</v>
      </c>
      <c r="B3258" s="10"/>
      <c r="C3258" s="9"/>
      <c r="D3258" s="9">
        <v>1</v>
      </c>
      <c r="E3258" s="10"/>
      <c r="F3258" s="9"/>
    </row>
    <row r="3259" spans="1:6" ht="24" thickTop="1" thickBot="1" x14ac:dyDescent="0.3">
      <c r="A3259" s="8" t="s">
        <v>6152</v>
      </c>
      <c r="B3259" s="10" t="s">
        <v>6153</v>
      </c>
      <c r="C3259" s="9" t="s">
        <v>6154</v>
      </c>
      <c r="D3259" s="9">
        <v>299</v>
      </c>
      <c r="E3259" s="10"/>
      <c r="F3259" s="9"/>
    </row>
    <row r="3260" spans="1:6" ht="16.5" thickTop="1" thickBot="1" x14ac:dyDescent="0.3">
      <c r="A3260" s="8" t="s">
        <v>6155</v>
      </c>
      <c r="B3260" s="10"/>
      <c r="C3260" s="9"/>
      <c r="D3260" s="9">
        <v>39</v>
      </c>
      <c r="E3260" s="10" t="s">
        <v>6156</v>
      </c>
      <c r="F3260" s="9">
        <v>1</v>
      </c>
    </row>
    <row r="3261" spans="1:6" ht="16.5" thickTop="1" thickBot="1" x14ac:dyDescent="0.3">
      <c r="A3261" s="8" t="s">
        <v>6157</v>
      </c>
      <c r="B3261" s="10"/>
      <c r="C3261" s="9"/>
      <c r="D3261" s="9">
        <v>7</v>
      </c>
      <c r="E3261" s="10" t="s">
        <v>6158</v>
      </c>
      <c r="F3261" s="9">
        <v>1</v>
      </c>
    </row>
    <row r="3262" spans="1:6" ht="16.5" thickTop="1" thickBot="1" x14ac:dyDescent="0.3">
      <c r="A3262" s="8" t="s">
        <v>6159</v>
      </c>
      <c r="B3262" s="10"/>
      <c r="C3262" s="9"/>
      <c r="D3262" s="9"/>
      <c r="E3262" s="10"/>
      <c r="F3262" s="9"/>
    </row>
    <row r="3263" spans="1:6" ht="16.5" thickTop="1" thickBot="1" x14ac:dyDescent="0.3">
      <c r="A3263" s="8" t="s">
        <v>6160</v>
      </c>
      <c r="B3263" s="10" t="s">
        <v>6161</v>
      </c>
      <c r="C3263" s="9" t="s">
        <v>6162</v>
      </c>
      <c r="D3263" s="9">
        <v>267</v>
      </c>
      <c r="E3263" s="10"/>
      <c r="F3263" s="9"/>
    </row>
    <row r="3264" spans="1:6" ht="16.5" thickTop="1" thickBot="1" x14ac:dyDescent="0.3">
      <c r="A3264" s="8" t="s">
        <v>6163</v>
      </c>
      <c r="B3264" s="10"/>
      <c r="C3264" s="9"/>
      <c r="D3264" s="9">
        <v>9</v>
      </c>
      <c r="E3264" s="10" t="s">
        <v>6164</v>
      </c>
      <c r="F3264" s="9">
        <v>2</v>
      </c>
    </row>
    <row r="3265" spans="1:6" ht="16.5" thickTop="1" thickBot="1" x14ac:dyDescent="0.3">
      <c r="A3265" s="8" t="s">
        <v>6165</v>
      </c>
      <c r="B3265" s="10"/>
      <c r="C3265" s="9"/>
      <c r="D3265" s="9">
        <v>1</v>
      </c>
      <c r="E3265" s="10"/>
      <c r="F3265" s="9"/>
    </row>
    <row r="3266" spans="1:6" ht="16.5" thickTop="1" thickBot="1" x14ac:dyDescent="0.3">
      <c r="A3266" s="8" t="s">
        <v>6166</v>
      </c>
      <c r="B3266" s="10"/>
      <c r="C3266" s="9"/>
      <c r="D3266" s="9">
        <v>1</v>
      </c>
      <c r="E3266" s="10" t="s">
        <v>1891</v>
      </c>
      <c r="F3266" s="9">
        <v>1</v>
      </c>
    </row>
    <row r="3267" spans="1:6" ht="16.5" thickTop="1" thickBot="1" x14ac:dyDescent="0.3">
      <c r="A3267" s="8" t="s">
        <v>6167</v>
      </c>
      <c r="B3267" s="10"/>
      <c r="C3267" s="9"/>
      <c r="D3267" s="9">
        <v>1</v>
      </c>
      <c r="E3267" s="10" t="s">
        <v>5932</v>
      </c>
      <c r="F3267" s="9">
        <v>1</v>
      </c>
    </row>
    <row r="3268" spans="1:6" ht="16.5" thickTop="1" thickBot="1" x14ac:dyDescent="0.3">
      <c r="A3268" s="8" t="s">
        <v>6168</v>
      </c>
      <c r="B3268" s="10" t="s">
        <v>6169</v>
      </c>
      <c r="C3268" s="9" t="s">
        <v>6170</v>
      </c>
      <c r="D3268" s="9">
        <v>501</v>
      </c>
      <c r="E3268" s="10"/>
      <c r="F3268" s="9"/>
    </row>
    <row r="3269" spans="1:6" ht="16.5" thickTop="1" thickBot="1" x14ac:dyDescent="0.3">
      <c r="A3269" s="8" t="s">
        <v>6171</v>
      </c>
      <c r="B3269" s="10"/>
      <c r="C3269" s="9"/>
      <c r="D3269" s="9">
        <v>2</v>
      </c>
      <c r="E3269" s="10" t="s">
        <v>6172</v>
      </c>
      <c r="F3269" s="9">
        <v>1</v>
      </c>
    </row>
    <row r="3270" spans="1:6" ht="16.5" thickTop="1" thickBot="1" x14ac:dyDescent="0.3">
      <c r="A3270" s="8" t="s">
        <v>6173</v>
      </c>
      <c r="B3270" s="10"/>
      <c r="C3270" s="9"/>
      <c r="D3270" s="9">
        <v>2</v>
      </c>
      <c r="E3270" s="10" t="s">
        <v>870</v>
      </c>
      <c r="F3270" s="9">
        <v>1</v>
      </c>
    </row>
    <row r="3271" spans="1:6" ht="16.5" thickTop="1" thickBot="1" x14ac:dyDescent="0.3">
      <c r="A3271" s="8" t="s">
        <v>6174</v>
      </c>
      <c r="B3271" s="10"/>
      <c r="C3271" s="9"/>
      <c r="D3271" s="9"/>
      <c r="E3271" s="10"/>
      <c r="F3271" s="9"/>
    </row>
    <row r="3272" spans="1:6" ht="16.5" thickTop="1" thickBot="1" x14ac:dyDescent="0.3">
      <c r="A3272" s="8" t="s">
        <v>6175</v>
      </c>
      <c r="B3272" s="10" t="s">
        <v>6176</v>
      </c>
      <c r="C3272" s="9" t="s">
        <v>6177</v>
      </c>
      <c r="D3272" s="9">
        <v>216</v>
      </c>
      <c r="E3272" s="10"/>
      <c r="F3272" s="9"/>
    </row>
    <row r="3273" spans="1:6" ht="16.5" thickTop="1" thickBot="1" x14ac:dyDescent="0.3">
      <c r="A3273" s="8" t="s">
        <v>6178</v>
      </c>
      <c r="B3273" s="10" t="s">
        <v>6179</v>
      </c>
      <c r="C3273" s="9" t="s">
        <v>6180</v>
      </c>
      <c r="D3273" s="9">
        <v>96</v>
      </c>
      <c r="E3273" s="10"/>
      <c r="F3273" s="9"/>
    </row>
    <row r="3274" spans="1:6" ht="16.5" thickTop="1" thickBot="1" x14ac:dyDescent="0.3">
      <c r="A3274" s="8" t="s">
        <v>6181</v>
      </c>
      <c r="B3274" s="10" t="s">
        <v>6182</v>
      </c>
      <c r="C3274" s="9" t="s">
        <v>68</v>
      </c>
      <c r="D3274" s="9">
        <v>157</v>
      </c>
      <c r="E3274" s="10"/>
      <c r="F3274" s="9"/>
    </row>
    <row r="3275" spans="1:6" ht="16.5" thickTop="1" thickBot="1" x14ac:dyDescent="0.3">
      <c r="A3275" s="8" t="s">
        <v>6183</v>
      </c>
      <c r="B3275" s="10" t="s">
        <v>4989</v>
      </c>
      <c r="C3275" s="9" t="s">
        <v>4990</v>
      </c>
      <c r="D3275" s="9">
        <v>297</v>
      </c>
      <c r="E3275" s="10"/>
      <c r="F3275" s="9"/>
    </row>
    <row r="3276" spans="1:6" ht="16.5" thickTop="1" thickBot="1" x14ac:dyDescent="0.3">
      <c r="A3276" s="8" t="s">
        <v>6184</v>
      </c>
      <c r="B3276" s="10" t="s">
        <v>1189</v>
      </c>
      <c r="C3276" s="9" t="s">
        <v>6185</v>
      </c>
      <c r="D3276" s="9">
        <v>258</v>
      </c>
      <c r="E3276" s="10"/>
      <c r="F3276" s="9"/>
    </row>
    <row r="3277" spans="1:6" ht="16.5" thickTop="1" thickBot="1" x14ac:dyDescent="0.3">
      <c r="A3277" s="8" t="s">
        <v>6186</v>
      </c>
      <c r="B3277" s="10" t="s">
        <v>1275</v>
      </c>
      <c r="C3277" s="9" t="s">
        <v>1317</v>
      </c>
      <c r="D3277" s="9">
        <v>108</v>
      </c>
      <c r="E3277" s="10"/>
      <c r="F3277" s="9"/>
    </row>
    <row r="3278" spans="1:6" ht="16.5" thickTop="1" thickBot="1" x14ac:dyDescent="0.3">
      <c r="A3278" s="8" t="s">
        <v>6187</v>
      </c>
      <c r="B3278" s="10" t="s">
        <v>6188</v>
      </c>
      <c r="C3278" s="9" t="s">
        <v>6189</v>
      </c>
      <c r="D3278" s="9">
        <v>906</v>
      </c>
      <c r="E3278" s="10"/>
      <c r="F3278" s="9"/>
    </row>
    <row r="3279" spans="1:6" ht="16.5" thickTop="1" thickBot="1" x14ac:dyDescent="0.3">
      <c r="A3279" s="8" t="s">
        <v>6190</v>
      </c>
      <c r="B3279" s="10" t="s">
        <v>6191</v>
      </c>
      <c r="C3279" s="9" t="s">
        <v>6192</v>
      </c>
      <c r="D3279" s="9">
        <v>83</v>
      </c>
      <c r="E3279" s="10"/>
      <c r="F3279" s="9"/>
    </row>
    <row r="3280" spans="1:6" ht="16.5" thickTop="1" thickBot="1" x14ac:dyDescent="0.3">
      <c r="A3280" s="8" t="s">
        <v>6193</v>
      </c>
      <c r="B3280" s="10"/>
      <c r="C3280" s="9"/>
      <c r="D3280" s="9">
        <v>15</v>
      </c>
      <c r="E3280" s="10" t="s">
        <v>6194</v>
      </c>
      <c r="F3280" s="9">
        <v>1</v>
      </c>
    </row>
    <row r="3281" spans="1:6" ht="16.5" thickTop="1" thickBot="1" x14ac:dyDescent="0.3">
      <c r="A3281" s="8" t="s">
        <v>6195</v>
      </c>
      <c r="B3281" s="10" t="s">
        <v>6196</v>
      </c>
      <c r="C3281" s="9" t="s">
        <v>6197</v>
      </c>
      <c r="D3281" s="9">
        <v>322</v>
      </c>
      <c r="E3281" s="10"/>
      <c r="F3281" s="9"/>
    </row>
    <row r="3282" spans="1:6" ht="16.5" thickTop="1" thickBot="1" x14ac:dyDescent="0.3">
      <c r="A3282" s="8" t="s">
        <v>6198</v>
      </c>
      <c r="B3282" s="10" t="s">
        <v>6196</v>
      </c>
      <c r="C3282" s="9" t="s">
        <v>6197</v>
      </c>
      <c r="D3282" s="9">
        <v>291</v>
      </c>
      <c r="E3282" s="10"/>
      <c r="F3282" s="9"/>
    </row>
    <row r="3283" spans="1:6" ht="16.5" thickTop="1" thickBot="1" x14ac:dyDescent="0.3">
      <c r="A3283" s="8" t="s">
        <v>6199</v>
      </c>
      <c r="B3283" s="10" t="s">
        <v>6200</v>
      </c>
      <c r="C3283" s="9" t="s">
        <v>6201</v>
      </c>
      <c r="D3283" s="9">
        <v>367</v>
      </c>
      <c r="E3283" s="10"/>
      <c r="F3283" s="9"/>
    </row>
    <row r="3284" spans="1:6" ht="16.5" thickTop="1" thickBot="1" x14ac:dyDescent="0.3">
      <c r="A3284" s="8" t="s">
        <v>6202</v>
      </c>
      <c r="B3284" s="10"/>
      <c r="C3284" s="9"/>
      <c r="D3284" s="9">
        <v>129</v>
      </c>
      <c r="E3284" s="10"/>
      <c r="F3284" s="9"/>
    </row>
    <row r="3285" spans="1:6" ht="16.5" thickTop="1" thickBot="1" x14ac:dyDescent="0.3">
      <c r="A3285" s="8" t="s">
        <v>6203</v>
      </c>
      <c r="B3285" s="10"/>
      <c r="C3285" s="9"/>
      <c r="D3285" s="9">
        <v>244</v>
      </c>
      <c r="E3285" s="10"/>
      <c r="F3285" s="9"/>
    </row>
    <row r="3286" spans="1:6" ht="16.5" thickTop="1" thickBot="1" x14ac:dyDescent="0.3">
      <c r="A3286" s="8" t="s">
        <v>6204</v>
      </c>
      <c r="B3286" s="10"/>
      <c r="C3286" s="9"/>
      <c r="D3286" s="9">
        <v>122</v>
      </c>
      <c r="E3286" s="10"/>
      <c r="F3286" s="9"/>
    </row>
    <row r="3287" spans="1:6" ht="16.5" thickTop="1" thickBot="1" x14ac:dyDescent="0.3">
      <c r="A3287" s="8" t="s">
        <v>6205</v>
      </c>
      <c r="B3287" s="10"/>
      <c r="C3287" s="9"/>
      <c r="D3287" s="9">
        <v>307</v>
      </c>
      <c r="E3287" s="10" t="s">
        <v>1413</v>
      </c>
      <c r="F3287" s="9">
        <v>27</v>
      </c>
    </row>
    <row r="3288" spans="1:6" ht="16.5" thickTop="1" thickBot="1" x14ac:dyDescent="0.3">
      <c r="A3288" s="8" t="s">
        <v>6206</v>
      </c>
      <c r="B3288" s="10"/>
      <c r="C3288" s="9"/>
      <c r="D3288" s="9">
        <v>118</v>
      </c>
      <c r="E3288" s="10"/>
      <c r="F3288" s="9"/>
    </row>
    <row r="3289" spans="1:6" ht="24" thickTop="1" thickBot="1" x14ac:dyDescent="0.3">
      <c r="A3289" s="8" t="s">
        <v>6207</v>
      </c>
      <c r="B3289" s="10" t="s">
        <v>4045</v>
      </c>
      <c r="C3289" s="9" t="s">
        <v>4046</v>
      </c>
      <c r="D3289" s="9">
        <v>103</v>
      </c>
      <c r="E3289" s="10"/>
      <c r="F3289" s="9"/>
    </row>
    <row r="3290" spans="1:6" ht="16.5" thickTop="1" thickBot="1" x14ac:dyDescent="0.3">
      <c r="A3290" s="8" t="s">
        <v>6208</v>
      </c>
      <c r="B3290" s="10"/>
      <c r="C3290" s="9"/>
      <c r="D3290" s="9">
        <v>48</v>
      </c>
      <c r="E3290" s="10" t="s">
        <v>362</v>
      </c>
      <c r="F3290" s="9">
        <v>1</v>
      </c>
    </row>
    <row r="3291" spans="1:6" ht="16.5" thickTop="1" thickBot="1" x14ac:dyDescent="0.3">
      <c r="A3291" s="8" t="s">
        <v>6209</v>
      </c>
      <c r="B3291" s="10" t="s">
        <v>4519</v>
      </c>
      <c r="C3291" s="9" t="s">
        <v>4520</v>
      </c>
      <c r="D3291" s="9">
        <v>157</v>
      </c>
      <c r="E3291" s="10"/>
      <c r="F3291" s="9"/>
    </row>
    <row r="3292" spans="1:6" ht="16.5" thickTop="1" thickBot="1" x14ac:dyDescent="0.3">
      <c r="A3292" s="8" t="s">
        <v>6210</v>
      </c>
      <c r="B3292" s="10"/>
      <c r="C3292" s="9"/>
      <c r="D3292" s="9">
        <v>32</v>
      </c>
      <c r="E3292" s="10" t="s">
        <v>2323</v>
      </c>
      <c r="F3292" s="9">
        <v>4</v>
      </c>
    </row>
    <row r="3293" spans="1:6" ht="16.5" thickTop="1" thickBot="1" x14ac:dyDescent="0.3">
      <c r="A3293" s="8" t="s">
        <v>6211</v>
      </c>
      <c r="B3293" s="10"/>
      <c r="C3293" s="9"/>
      <c r="D3293" s="9">
        <v>19</v>
      </c>
      <c r="E3293" s="10"/>
      <c r="F3293" s="9"/>
    </row>
    <row r="3294" spans="1:6" ht="16.5" thickTop="1" thickBot="1" x14ac:dyDescent="0.3">
      <c r="A3294" s="8" t="s">
        <v>6212</v>
      </c>
      <c r="B3294" s="10"/>
      <c r="C3294" s="9"/>
      <c r="D3294" s="9">
        <v>67</v>
      </c>
      <c r="E3294" s="10"/>
      <c r="F3294" s="9"/>
    </row>
    <row r="3295" spans="1:6" ht="16.5" thickTop="1" thickBot="1" x14ac:dyDescent="0.3">
      <c r="A3295" s="8" t="s">
        <v>6213</v>
      </c>
      <c r="B3295" s="10"/>
      <c r="C3295" s="9"/>
      <c r="D3295" s="9">
        <v>3</v>
      </c>
      <c r="E3295" s="10" t="s">
        <v>3065</v>
      </c>
      <c r="F3295" s="9">
        <v>1</v>
      </c>
    </row>
    <row r="3296" spans="1:6" ht="16.5" thickTop="1" thickBot="1" x14ac:dyDescent="0.3">
      <c r="A3296" s="8" t="s">
        <v>6214</v>
      </c>
      <c r="B3296" s="10"/>
      <c r="C3296" s="9"/>
      <c r="D3296" s="9">
        <v>2</v>
      </c>
      <c r="E3296" s="10" t="s">
        <v>382</v>
      </c>
      <c r="F3296" s="9">
        <v>1</v>
      </c>
    </row>
    <row r="3297" spans="1:6" ht="16.5" thickTop="1" thickBot="1" x14ac:dyDescent="0.3">
      <c r="A3297" s="8" t="s">
        <v>6215</v>
      </c>
      <c r="B3297" s="10"/>
      <c r="C3297" s="9"/>
      <c r="D3297" s="9">
        <v>89</v>
      </c>
      <c r="E3297" s="10"/>
      <c r="F3297" s="9"/>
    </row>
    <row r="3298" spans="1:6" ht="16.5" thickTop="1" thickBot="1" x14ac:dyDescent="0.3">
      <c r="A3298" s="8" t="s">
        <v>6216</v>
      </c>
      <c r="B3298" s="10"/>
      <c r="C3298" s="9"/>
      <c r="D3298" s="9"/>
      <c r="E3298" s="10"/>
      <c r="F3298" s="9"/>
    </row>
    <row r="3299" spans="1:6" ht="16.5" thickTop="1" thickBot="1" x14ac:dyDescent="0.3">
      <c r="A3299" s="8" t="s">
        <v>6217</v>
      </c>
      <c r="B3299" s="10"/>
      <c r="C3299" s="9"/>
      <c r="D3299" s="9">
        <v>44</v>
      </c>
      <c r="E3299" s="10"/>
      <c r="F3299" s="9"/>
    </row>
    <row r="3300" spans="1:6" ht="16.5" thickTop="1" thickBot="1" x14ac:dyDescent="0.3">
      <c r="A3300" s="8" t="s">
        <v>6218</v>
      </c>
      <c r="B3300" s="10"/>
      <c r="C3300" s="9"/>
      <c r="D3300" s="9">
        <v>2</v>
      </c>
      <c r="E3300" s="10" t="s">
        <v>1314</v>
      </c>
      <c r="F3300" s="9">
        <v>1</v>
      </c>
    </row>
    <row r="3301" spans="1:6" ht="16.5" thickTop="1" thickBot="1" x14ac:dyDescent="0.3">
      <c r="A3301" s="8" t="s">
        <v>6219</v>
      </c>
      <c r="B3301" s="10"/>
      <c r="C3301" s="9"/>
      <c r="D3301" s="9">
        <v>3</v>
      </c>
      <c r="E3301" s="10" t="s">
        <v>6145</v>
      </c>
      <c r="F3301" s="9">
        <v>1</v>
      </c>
    </row>
    <row r="3302" spans="1:6" ht="16.5" thickTop="1" thickBot="1" x14ac:dyDescent="0.3">
      <c r="A3302" s="8" t="s">
        <v>6220</v>
      </c>
      <c r="B3302" s="10" t="s">
        <v>6221</v>
      </c>
      <c r="C3302" s="9" t="s">
        <v>651</v>
      </c>
      <c r="D3302" s="9">
        <v>15</v>
      </c>
      <c r="E3302" s="10"/>
      <c r="F3302" s="9"/>
    </row>
    <row r="3303" spans="1:6" ht="16.5" thickTop="1" thickBot="1" x14ac:dyDescent="0.3">
      <c r="A3303" s="8" t="s">
        <v>6222</v>
      </c>
      <c r="B3303" s="10" t="s">
        <v>4274</v>
      </c>
      <c r="C3303" s="9" t="s">
        <v>4275</v>
      </c>
      <c r="D3303" s="9">
        <v>30</v>
      </c>
      <c r="E3303" s="10" t="s">
        <v>6223</v>
      </c>
      <c r="F3303" s="9">
        <v>8</v>
      </c>
    </row>
    <row r="3304" spans="1:6" ht="16.5" thickTop="1" thickBot="1" x14ac:dyDescent="0.3">
      <c r="A3304" s="8" t="s">
        <v>6224</v>
      </c>
      <c r="B3304" s="10" t="s">
        <v>6225</v>
      </c>
      <c r="C3304" s="9" t="s">
        <v>6226</v>
      </c>
      <c r="D3304" s="9">
        <v>346</v>
      </c>
      <c r="E3304" s="10"/>
      <c r="F3304" s="9"/>
    </row>
    <row r="3305" spans="1:6" ht="16.5" thickTop="1" thickBot="1" x14ac:dyDescent="0.3">
      <c r="A3305" s="8" t="s">
        <v>6227</v>
      </c>
      <c r="B3305" s="10" t="s">
        <v>6228</v>
      </c>
      <c r="C3305" s="9" t="s">
        <v>6229</v>
      </c>
      <c r="D3305" s="9">
        <v>307</v>
      </c>
      <c r="E3305" s="10"/>
      <c r="F3305" s="9"/>
    </row>
    <row r="3306" spans="1:6" ht="16.5" thickTop="1" thickBot="1" x14ac:dyDescent="0.3">
      <c r="A3306" s="8" t="s">
        <v>6230</v>
      </c>
      <c r="B3306" s="10"/>
      <c r="C3306" s="9"/>
      <c r="D3306" s="9"/>
      <c r="E3306" s="10"/>
      <c r="F3306" s="9"/>
    </row>
    <row r="3307" spans="1:6" ht="16.5" thickTop="1" thickBot="1" x14ac:dyDescent="0.3">
      <c r="A3307" s="8" t="s">
        <v>6231</v>
      </c>
      <c r="B3307" s="10"/>
      <c r="C3307" s="9"/>
      <c r="D3307" s="9">
        <v>18</v>
      </c>
      <c r="E3307" s="10" t="s">
        <v>2224</v>
      </c>
      <c r="F3307" s="9">
        <v>1</v>
      </c>
    </row>
    <row r="3308" spans="1:6" ht="16.5" thickTop="1" thickBot="1" x14ac:dyDescent="0.3">
      <c r="A3308" s="8" t="s">
        <v>6232</v>
      </c>
      <c r="B3308" s="10" t="s">
        <v>6233</v>
      </c>
      <c r="C3308" s="9" t="s">
        <v>6234</v>
      </c>
      <c r="D3308" s="9">
        <v>447</v>
      </c>
      <c r="E3308" s="10"/>
      <c r="F3308" s="9"/>
    </row>
    <row r="3309" spans="1:6" ht="16.5" thickTop="1" thickBot="1" x14ac:dyDescent="0.3">
      <c r="A3309" s="8" t="s">
        <v>6235</v>
      </c>
      <c r="B3309" s="10" t="s">
        <v>6236</v>
      </c>
      <c r="C3309" s="9" t="s">
        <v>6237</v>
      </c>
      <c r="D3309" s="9">
        <v>520</v>
      </c>
      <c r="E3309" s="10"/>
      <c r="F3309" s="9"/>
    </row>
    <row r="3310" spans="1:6" ht="16.5" thickTop="1" thickBot="1" x14ac:dyDescent="0.3">
      <c r="A3310" s="8" t="s">
        <v>6238</v>
      </c>
      <c r="B3310" s="10"/>
      <c r="C3310" s="9"/>
      <c r="D3310" s="9">
        <v>138</v>
      </c>
      <c r="E3310" s="10"/>
      <c r="F3310" s="9"/>
    </row>
    <row r="3311" spans="1:6" ht="24" thickTop="1" thickBot="1" x14ac:dyDescent="0.3">
      <c r="A3311" s="8" t="s">
        <v>6239</v>
      </c>
      <c r="B3311" s="10" t="s">
        <v>217</v>
      </c>
      <c r="C3311" s="9" t="s">
        <v>218</v>
      </c>
      <c r="D3311" s="9">
        <v>105</v>
      </c>
      <c r="E3311" s="10"/>
      <c r="F3311" s="9"/>
    </row>
    <row r="3312" spans="1:6" ht="16.5" thickTop="1" thickBot="1" x14ac:dyDescent="0.3">
      <c r="A3312" s="8" t="s">
        <v>6240</v>
      </c>
      <c r="B3312" s="10"/>
      <c r="C3312" s="9"/>
      <c r="D3312" s="9">
        <v>16</v>
      </c>
      <c r="E3312" s="10" t="s">
        <v>6241</v>
      </c>
      <c r="F3312" s="9">
        <v>1</v>
      </c>
    </row>
    <row r="3313" spans="1:6" ht="16.5" thickTop="1" thickBot="1" x14ac:dyDescent="0.3">
      <c r="A3313" s="8" t="s">
        <v>6242</v>
      </c>
      <c r="B3313" s="10" t="s">
        <v>6243</v>
      </c>
      <c r="C3313" s="9" t="s">
        <v>6244</v>
      </c>
      <c r="D3313" s="9">
        <v>188</v>
      </c>
      <c r="E3313" s="10"/>
      <c r="F3313" s="9"/>
    </row>
    <row r="3314" spans="1:6" ht="16.5" thickTop="1" thickBot="1" x14ac:dyDescent="0.3">
      <c r="A3314" s="8" t="s">
        <v>6245</v>
      </c>
      <c r="B3314" s="10" t="s">
        <v>6246</v>
      </c>
      <c r="C3314" s="9" t="s">
        <v>6247</v>
      </c>
      <c r="D3314" s="9">
        <v>115</v>
      </c>
      <c r="E3314" s="10"/>
      <c r="F3314" s="9"/>
    </row>
    <row r="3315" spans="1:6" ht="24" thickTop="1" thickBot="1" x14ac:dyDescent="0.3">
      <c r="A3315" s="8" t="s">
        <v>6248</v>
      </c>
      <c r="B3315" s="10" t="s">
        <v>1514</v>
      </c>
      <c r="C3315" s="9" t="s">
        <v>6249</v>
      </c>
      <c r="D3315" s="9">
        <v>156</v>
      </c>
      <c r="E3315" s="10"/>
      <c r="F3315" s="9"/>
    </row>
    <row r="3316" spans="1:6" ht="16.5" thickTop="1" thickBot="1" x14ac:dyDescent="0.3">
      <c r="A3316" s="8" t="s">
        <v>6250</v>
      </c>
      <c r="B3316" s="10"/>
      <c r="C3316" s="9"/>
      <c r="D3316" s="9"/>
      <c r="E3316" s="10"/>
      <c r="F3316" s="9"/>
    </row>
    <row r="3317" spans="1:6" ht="16.5" thickTop="1" thickBot="1" x14ac:dyDescent="0.3">
      <c r="A3317" s="8" t="s">
        <v>6251</v>
      </c>
      <c r="B3317" s="10"/>
      <c r="C3317" s="9"/>
      <c r="D3317" s="9">
        <v>146</v>
      </c>
      <c r="E3317" s="10"/>
      <c r="F3317" s="9"/>
    </row>
    <row r="3318" spans="1:6" ht="16.5" thickTop="1" thickBot="1" x14ac:dyDescent="0.3">
      <c r="A3318" s="8" t="s">
        <v>6252</v>
      </c>
      <c r="B3318" s="10" t="s">
        <v>1402</v>
      </c>
      <c r="C3318" s="9" t="s">
        <v>6253</v>
      </c>
      <c r="D3318" s="9">
        <v>134</v>
      </c>
      <c r="E3318" s="10"/>
      <c r="F3318" s="9"/>
    </row>
    <row r="3319" spans="1:6" ht="16.5" thickTop="1" thickBot="1" x14ac:dyDescent="0.3">
      <c r="A3319" s="8" t="s">
        <v>6254</v>
      </c>
      <c r="B3319" s="10" t="s">
        <v>6255</v>
      </c>
      <c r="C3319" s="9" t="s">
        <v>6256</v>
      </c>
      <c r="D3319" s="9">
        <v>436</v>
      </c>
      <c r="E3319" s="10"/>
      <c r="F3319" s="9"/>
    </row>
    <row r="3320" spans="1:6" ht="16.5" thickTop="1" thickBot="1" x14ac:dyDescent="0.3">
      <c r="A3320" s="8" t="s">
        <v>6257</v>
      </c>
      <c r="B3320" s="10"/>
      <c r="C3320" s="9"/>
      <c r="D3320" s="9">
        <v>4</v>
      </c>
      <c r="E3320" s="10" t="s">
        <v>6258</v>
      </c>
      <c r="F3320" s="9">
        <v>1</v>
      </c>
    </row>
    <row r="3321" spans="1:6" ht="16.5" thickTop="1" thickBot="1" x14ac:dyDescent="0.3">
      <c r="A3321" s="8" t="s">
        <v>6259</v>
      </c>
      <c r="B3321" s="10"/>
      <c r="C3321" s="9"/>
      <c r="D3321" s="9">
        <v>3</v>
      </c>
      <c r="E3321" s="10"/>
      <c r="F3321" s="9"/>
    </row>
    <row r="3322" spans="1:6" ht="16.5" thickTop="1" thickBot="1" x14ac:dyDescent="0.3">
      <c r="A3322" s="8" t="s">
        <v>6260</v>
      </c>
      <c r="B3322" s="10" t="s">
        <v>4474</v>
      </c>
      <c r="C3322" s="9" t="s">
        <v>6261</v>
      </c>
      <c r="D3322" s="9">
        <v>621</v>
      </c>
      <c r="E3322" s="10"/>
      <c r="F3322" s="9"/>
    </row>
    <row r="3323" spans="1:6" ht="16.5" thickTop="1" thickBot="1" x14ac:dyDescent="0.3">
      <c r="A3323" s="8" t="s">
        <v>6262</v>
      </c>
      <c r="B3323" s="10" t="s">
        <v>6263</v>
      </c>
      <c r="C3323" s="9" t="s">
        <v>6264</v>
      </c>
      <c r="D3323" s="9">
        <v>189</v>
      </c>
      <c r="E3323" s="10"/>
      <c r="F3323" s="9"/>
    </row>
    <row r="3324" spans="1:6" ht="24" thickTop="1" thickBot="1" x14ac:dyDescent="0.3">
      <c r="A3324" s="8" t="s">
        <v>6265</v>
      </c>
      <c r="B3324" s="10" t="s">
        <v>6266</v>
      </c>
      <c r="C3324" s="9" t="s">
        <v>6267</v>
      </c>
      <c r="D3324" s="9">
        <v>323</v>
      </c>
      <c r="E3324" s="10"/>
      <c r="F3324" s="9"/>
    </row>
    <row r="3325" spans="1:6" ht="16.5" thickTop="1" thickBot="1" x14ac:dyDescent="0.3">
      <c r="A3325" s="8" t="s">
        <v>6268</v>
      </c>
      <c r="B3325" s="10" t="s">
        <v>6269</v>
      </c>
      <c r="C3325" s="9" t="s">
        <v>6270</v>
      </c>
      <c r="D3325" s="9">
        <v>227</v>
      </c>
      <c r="E3325" s="10"/>
      <c r="F3325" s="9"/>
    </row>
    <row r="3326" spans="1:6" ht="16.5" thickTop="1" thickBot="1" x14ac:dyDescent="0.3">
      <c r="A3326" s="8" t="s">
        <v>6271</v>
      </c>
      <c r="B3326" s="10" t="s">
        <v>6272</v>
      </c>
      <c r="C3326" s="9" t="s">
        <v>6273</v>
      </c>
      <c r="D3326" s="9">
        <v>220</v>
      </c>
      <c r="E3326" s="10"/>
      <c r="F3326" s="9"/>
    </row>
    <row r="3327" spans="1:6" ht="16.5" thickTop="1" thickBot="1" x14ac:dyDescent="0.3">
      <c r="A3327" s="8" t="s">
        <v>6274</v>
      </c>
      <c r="B3327" s="10" t="s">
        <v>6275</v>
      </c>
      <c r="C3327" s="9" t="s">
        <v>6276</v>
      </c>
      <c r="D3327" s="9">
        <v>59</v>
      </c>
      <c r="E3327" s="10"/>
      <c r="F3327" s="9"/>
    </row>
    <row r="3328" spans="1:6" ht="16.5" thickTop="1" thickBot="1" x14ac:dyDescent="0.3">
      <c r="A3328" s="8" t="s">
        <v>6277</v>
      </c>
      <c r="B3328" s="10" t="s">
        <v>6278</v>
      </c>
      <c r="C3328" s="9" t="s">
        <v>6279</v>
      </c>
      <c r="D3328" s="9">
        <v>278</v>
      </c>
      <c r="E3328" s="10"/>
      <c r="F3328" s="9"/>
    </row>
    <row r="3329" spans="1:6" ht="16.5" thickTop="1" thickBot="1" x14ac:dyDescent="0.3">
      <c r="A3329" s="8" t="s">
        <v>6280</v>
      </c>
      <c r="B3329" s="10" t="s">
        <v>529</v>
      </c>
      <c r="C3329" s="9" t="s">
        <v>6281</v>
      </c>
      <c r="D3329" s="9">
        <v>276</v>
      </c>
      <c r="E3329" s="10"/>
      <c r="F3329" s="9"/>
    </row>
    <row r="3330" spans="1:6" ht="16.5" thickTop="1" thickBot="1" x14ac:dyDescent="0.3">
      <c r="A3330" s="8" t="s">
        <v>6282</v>
      </c>
      <c r="B3330" s="10" t="s">
        <v>1522</v>
      </c>
      <c r="C3330" s="9" t="s">
        <v>6283</v>
      </c>
      <c r="D3330" s="9">
        <v>363</v>
      </c>
      <c r="E3330" s="10"/>
      <c r="F3330" s="9"/>
    </row>
    <row r="3331" spans="1:6" ht="35.25" thickTop="1" thickBot="1" x14ac:dyDescent="0.3">
      <c r="A3331" s="8" t="s">
        <v>6284</v>
      </c>
      <c r="B3331" s="10" t="s">
        <v>6285</v>
      </c>
      <c r="C3331" s="9" t="s">
        <v>6286</v>
      </c>
      <c r="D3331" s="9">
        <v>259</v>
      </c>
      <c r="E3331" s="10"/>
      <c r="F3331" s="9"/>
    </row>
    <row r="3332" spans="1:6" ht="16.5" thickTop="1" thickBot="1" x14ac:dyDescent="0.3">
      <c r="A3332" s="8" t="s">
        <v>6287</v>
      </c>
      <c r="B3332" s="10" t="s">
        <v>6288</v>
      </c>
      <c r="C3332" s="9" t="s">
        <v>6289</v>
      </c>
      <c r="D3332" s="9">
        <v>335</v>
      </c>
      <c r="E3332" s="10"/>
      <c r="F3332" s="9"/>
    </row>
    <row r="3333" spans="1:6" ht="16.5" thickTop="1" thickBot="1" x14ac:dyDescent="0.3">
      <c r="A3333" s="8" t="s">
        <v>6290</v>
      </c>
      <c r="B3333" s="10" t="s">
        <v>6291</v>
      </c>
      <c r="C3333" s="9" t="s">
        <v>6292</v>
      </c>
      <c r="D3333" s="9">
        <v>331</v>
      </c>
      <c r="E3333" s="10"/>
      <c r="F3333" s="9"/>
    </row>
    <row r="3334" spans="1:6" ht="16.5" thickTop="1" thickBot="1" x14ac:dyDescent="0.3">
      <c r="A3334" s="8" t="s">
        <v>6293</v>
      </c>
      <c r="B3334" s="10"/>
      <c r="C3334" s="9"/>
      <c r="D3334" s="9">
        <v>2</v>
      </c>
      <c r="E3334" s="10" t="s">
        <v>6294</v>
      </c>
      <c r="F3334" s="9">
        <v>1</v>
      </c>
    </row>
    <row r="3335" spans="1:6" ht="24" thickTop="1" thickBot="1" x14ac:dyDescent="0.3">
      <c r="A3335" s="8" t="s">
        <v>6295</v>
      </c>
      <c r="B3335" s="10" t="s">
        <v>6296</v>
      </c>
      <c r="C3335" s="9" t="s">
        <v>6297</v>
      </c>
      <c r="D3335" s="9">
        <v>505</v>
      </c>
      <c r="E3335" s="10"/>
      <c r="F3335" s="9"/>
    </row>
    <row r="3336" spans="1:6" ht="24" thickTop="1" thickBot="1" x14ac:dyDescent="0.3">
      <c r="A3336" s="8" t="s">
        <v>6298</v>
      </c>
      <c r="B3336" s="10" t="s">
        <v>6299</v>
      </c>
      <c r="C3336" s="9" t="s">
        <v>6300</v>
      </c>
      <c r="D3336" s="9">
        <v>266</v>
      </c>
      <c r="E3336" s="10" t="s">
        <v>6301</v>
      </c>
      <c r="F3336" s="9">
        <v>11</v>
      </c>
    </row>
    <row r="3337" spans="1:6" ht="24" thickTop="1" thickBot="1" x14ac:dyDescent="0.3">
      <c r="A3337" s="8" t="s">
        <v>6302</v>
      </c>
      <c r="B3337" s="10" t="s">
        <v>6301</v>
      </c>
      <c r="C3337" s="9" t="s">
        <v>6303</v>
      </c>
      <c r="D3337" s="9">
        <v>356</v>
      </c>
      <c r="E3337" s="10"/>
      <c r="F3337" s="9"/>
    </row>
    <row r="3338" spans="1:6" ht="16.5" thickTop="1" thickBot="1" x14ac:dyDescent="0.3">
      <c r="A3338" s="8" t="s">
        <v>6304</v>
      </c>
      <c r="B3338" s="10" t="s">
        <v>6305</v>
      </c>
      <c r="C3338" s="9" t="s">
        <v>68</v>
      </c>
      <c r="D3338" s="9">
        <v>147</v>
      </c>
      <c r="E3338" s="10"/>
      <c r="F3338" s="9"/>
    </row>
    <row r="3339" spans="1:6" ht="16.5" thickTop="1" thickBot="1" x14ac:dyDescent="0.3">
      <c r="A3339" s="8" t="s">
        <v>6306</v>
      </c>
      <c r="B3339" s="10" t="s">
        <v>6307</v>
      </c>
      <c r="C3339" s="9" t="s">
        <v>68</v>
      </c>
      <c r="D3339" s="9">
        <v>144</v>
      </c>
      <c r="E3339" s="10"/>
      <c r="F3339" s="9"/>
    </row>
    <row r="3340" spans="1:6" ht="16.5" thickTop="1" thickBot="1" x14ac:dyDescent="0.3">
      <c r="A3340" s="8" t="s">
        <v>6308</v>
      </c>
      <c r="B3340" s="10"/>
      <c r="C3340" s="9"/>
      <c r="D3340" s="9">
        <v>26</v>
      </c>
      <c r="E3340" s="10" t="s">
        <v>461</v>
      </c>
      <c r="F3340" s="9">
        <v>1</v>
      </c>
    </row>
    <row r="3341" spans="1:6" ht="16.5" thickTop="1" thickBot="1" x14ac:dyDescent="0.3">
      <c r="A3341" s="8" t="s">
        <v>6309</v>
      </c>
      <c r="B3341" s="10"/>
      <c r="C3341" s="9"/>
      <c r="D3341" s="9">
        <v>53</v>
      </c>
      <c r="E3341" s="10" t="s">
        <v>2901</v>
      </c>
      <c r="F3341" s="9">
        <v>1</v>
      </c>
    </row>
    <row r="3342" spans="1:6" ht="16.5" thickTop="1" thickBot="1" x14ac:dyDescent="0.3">
      <c r="A3342" s="8" t="s">
        <v>6310</v>
      </c>
      <c r="B3342" s="10"/>
      <c r="C3342" s="9"/>
      <c r="D3342" s="9"/>
      <c r="E3342" s="10"/>
      <c r="F3342" s="9"/>
    </row>
    <row r="3343" spans="1:6" ht="16.5" thickTop="1" thickBot="1" x14ac:dyDescent="0.3">
      <c r="A3343" s="8" t="s">
        <v>6311</v>
      </c>
      <c r="B3343" s="10"/>
      <c r="C3343" s="9"/>
      <c r="D3343" s="9"/>
      <c r="E3343" s="10"/>
      <c r="F3343" s="9"/>
    </row>
    <row r="3344" spans="1:6" ht="16.5" thickTop="1" thickBot="1" x14ac:dyDescent="0.3">
      <c r="A3344" s="8" t="s">
        <v>6312</v>
      </c>
      <c r="B3344" s="10" t="s">
        <v>6313</v>
      </c>
      <c r="C3344" s="9" t="s">
        <v>6314</v>
      </c>
      <c r="D3344" s="9">
        <v>347</v>
      </c>
      <c r="E3344" s="10"/>
      <c r="F3344" s="9"/>
    </row>
    <row r="3345" spans="1:6" ht="16.5" thickTop="1" thickBot="1" x14ac:dyDescent="0.3">
      <c r="A3345" s="8" t="s">
        <v>6315</v>
      </c>
      <c r="B3345" s="10"/>
      <c r="C3345" s="9"/>
      <c r="D3345" s="9"/>
      <c r="E3345" s="10"/>
      <c r="F3345" s="9"/>
    </row>
    <row r="3346" spans="1:6" ht="16.5" thickTop="1" thickBot="1" x14ac:dyDescent="0.3">
      <c r="A3346" s="8" t="s">
        <v>6316</v>
      </c>
      <c r="B3346" s="10"/>
      <c r="C3346" s="9"/>
      <c r="D3346" s="9">
        <v>341</v>
      </c>
      <c r="E3346" s="10"/>
      <c r="F3346" s="9"/>
    </row>
    <row r="3347" spans="1:6" ht="16.5" thickTop="1" thickBot="1" x14ac:dyDescent="0.3">
      <c r="A3347" s="8" t="s">
        <v>6317</v>
      </c>
      <c r="B3347" s="10" t="s">
        <v>6318</v>
      </c>
      <c r="C3347" s="9" t="s">
        <v>6319</v>
      </c>
      <c r="D3347" s="9">
        <v>156</v>
      </c>
      <c r="E3347" s="10"/>
      <c r="F3347" s="9"/>
    </row>
    <row r="3348" spans="1:6" ht="16.5" thickTop="1" thickBot="1" x14ac:dyDescent="0.3">
      <c r="A3348" s="8" t="s">
        <v>6320</v>
      </c>
      <c r="B3348" s="10"/>
      <c r="C3348" s="9"/>
      <c r="D3348" s="9">
        <v>66</v>
      </c>
      <c r="E3348" s="10"/>
      <c r="F3348" s="9"/>
    </row>
    <row r="3349" spans="1:6" ht="16.5" thickTop="1" thickBot="1" x14ac:dyDescent="0.3">
      <c r="A3349" s="8" t="s">
        <v>6321</v>
      </c>
      <c r="B3349" s="10"/>
      <c r="C3349" s="9"/>
      <c r="D3349" s="9">
        <v>196</v>
      </c>
      <c r="E3349" s="10"/>
      <c r="F3349" s="9"/>
    </row>
    <row r="3350" spans="1:6" ht="16.5" thickTop="1" thickBot="1" x14ac:dyDescent="0.3">
      <c r="A3350" s="8" t="s">
        <v>6322</v>
      </c>
      <c r="B3350" s="10"/>
      <c r="C3350" s="9"/>
      <c r="D3350" s="9"/>
      <c r="E3350" s="10"/>
      <c r="F3350" s="9"/>
    </row>
    <row r="3351" spans="1:6" ht="16.5" thickTop="1" thickBot="1" x14ac:dyDescent="0.3">
      <c r="A3351" s="8" t="s">
        <v>6323</v>
      </c>
      <c r="B3351" s="10"/>
      <c r="C3351" s="9"/>
      <c r="D3351" s="9">
        <v>106</v>
      </c>
      <c r="E3351" s="10"/>
      <c r="F3351" s="9"/>
    </row>
    <row r="3352" spans="1:6" ht="16.5" thickTop="1" thickBot="1" x14ac:dyDescent="0.3">
      <c r="A3352" s="8" t="s">
        <v>6324</v>
      </c>
      <c r="B3352" s="10"/>
      <c r="C3352" s="9"/>
      <c r="D3352" s="9">
        <v>124</v>
      </c>
      <c r="E3352" s="10"/>
      <c r="F3352" s="9"/>
    </row>
    <row r="3353" spans="1:6" ht="24" thickTop="1" thickBot="1" x14ac:dyDescent="0.3">
      <c r="A3353" s="8" t="s">
        <v>6325</v>
      </c>
      <c r="B3353" s="10" t="s">
        <v>5214</v>
      </c>
      <c r="C3353" s="9" t="s">
        <v>5215</v>
      </c>
      <c r="D3353" s="9">
        <v>217</v>
      </c>
      <c r="E3353" s="10"/>
      <c r="F3353" s="9"/>
    </row>
    <row r="3354" spans="1:6" ht="16.5" thickTop="1" thickBot="1" x14ac:dyDescent="0.3">
      <c r="A3354" s="8" t="s">
        <v>6326</v>
      </c>
      <c r="B3354" s="10" t="s">
        <v>6327</v>
      </c>
      <c r="C3354" s="9" t="s">
        <v>6328</v>
      </c>
      <c r="D3354" s="9">
        <v>235</v>
      </c>
      <c r="E3354" s="10"/>
      <c r="F3354" s="9"/>
    </row>
    <row r="3355" spans="1:6" ht="16.5" thickTop="1" thickBot="1" x14ac:dyDescent="0.3">
      <c r="A3355" s="8" t="s">
        <v>6329</v>
      </c>
      <c r="B3355" s="10" t="s">
        <v>6330</v>
      </c>
      <c r="C3355" s="9" t="s">
        <v>6331</v>
      </c>
      <c r="D3355" s="9">
        <v>186</v>
      </c>
      <c r="E3355" s="10"/>
      <c r="F3355" s="9"/>
    </row>
    <row r="3356" spans="1:6" ht="16.5" thickTop="1" thickBot="1" x14ac:dyDescent="0.3">
      <c r="A3356" s="8" t="s">
        <v>6332</v>
      </c>
      <c r="B3356" s="10" t="s">
        <v>6333</v>
      </c>
      <c r="C3356" s="9" t="s">
        <v>6334</v>
      </c>
      <c r="D3356" s="9">
        <v>268</v>
      </c>
      <c r="E3356" s="10"/>
      <c r="F3356" s="9"/>
    </row>
    <row r="3357" spans="1:6" ht="16.5" thickTop="1" thickBot="1" x14ac:dyDescent="0.3">
      <c r="A3357" s="8" t="s">
        <v>6335</v>
      </c>
      <c r="B3357" s="10"/>
      <c r="C3357" s="9"/>
      <c r="D3357" s="9">
        <v>63</v>
      </c>
      <c r="E3357" s="10"/>
      <c r="F3357" s="9"/>
    </row>
    <row r="3358" spans="1:6" ht="16.5" thickTop="1" thickBot="1" x14ac:dyDescent="0.3">
      <c r="A3358" s="8" t="s">
        <v>6336</v>
      </c>
      <c r="B3358" s="10"/>
      <c r="C3358" s="9"/>
      <c r="D3358" s="9">
        <v>108</v>
      </c>
      <c r="E3358" s="10"/>
      <c r="F3358" s="9"/>
    </row>
    <row r="3359" spans="1:6" ht="16.5" thickTop="1" thickBot="1" x14ac:dyDescent="0.3">
      <c r="A3359" s="8" t="s">
        <v>6337</v>
      </c>
      <c r="B3359" s="10" t="s">
        <v>4547</v>
      </c>
      <c r="C3359" s="9" t="s">
        <v>68</v>
      </c>
      <c r="D3359" s="9">
        <v>46</v>
      </c>
      <c r="E3359" s="10"/>
      <c r="F3359" s="9"/>
    </row>
    <row r="3360" spans="1:6" ht="16.5" thickTop="1" thickBot="1" x14ac:dyDescent="0.3">
      <c r="A3360" s="8" t="s">
        <v>6338</v>
      </c>
      <c r="B3360" s="10"/>
      <c r="C3360" s="9"/>
      <c r="D3360" s="9"/>
      <c r="E3360" s="10"/>
      <c r="F3360" s="9"/>
    </row>
    <row r="3361" spans="1:6" ht="16.5" thickTop="1" thickBot="1" x14ac:dyDescent="0.3">
      <c r="A3361" s="8" t="s">
        <v>6339</v>
      </c>
      <c r="B3361" s="10" t="s">
        <v>6340</v>
      </c>
      <c r="C3361" s="9" t="s">
        <v>6341</v>
      </c>
      <c r="D3361" s="9">
        <v>204</v>
      </c>
      <c r="E3361" s="10"/>
      <c r="F3361" s="9"/>
    </row>
    <row r="3362" spans="1:6" ht="16.5" thickTop="1" thickBot="1" x14ac:dyDescent="0.3">
      <c r="A3362" s="8" t="s">
        <v>6342</v>
      </c>
      <c r="B3362" s="10"/>
      <c r="C3362" s="9"/>
      <c r="D3362" s="9">
        <v>23</v>
      </c>
      <c r="E3362" s="10" t="s">
        <v>6343</v>
      </c>
      <c r="F3362" s="9">
        <v>1</v>
      </c>
    </row>
    <row r="3363" spans="1:6" ht="16.5" thickTop="1" thickBot="1" x14ac:dyDescent="0.3">
      <c r="A3363" s="8" t="s">
        <v>6344</v>
      </c>
      <c r="B3363" s="10" t="s">
        <v>6340</v>
      </c>
      <c r="C3363" s="9" t="s">
        <v>6341</v>
      </c>
      <c r="D3363" s="9">
        <v>188</v>
      </c>
      <c r="E3363" s="10"/>
      <c r="F3363" s="9"/>
    </row>
    <row r="3364" spans="1:6" ht="16.5" thickTop="1" thickBot="1" x14ac:dyDescent="0.3">
      <c r="A3364" s="8" t="s">
        <v>6345</v>
      </c>
      <c r="B3364" s="10"/>
      <c r="C3364" s="9"/>
      <c r="D3364" s="9">
        <v>284</v>
      </c>
      <c r="E3364" s="10"/>
      <c r="F3364" s="9"/>
    </row>
    <row r="3365" spans="1:6" ht="16.5" thickTop="1" thickBot="1" x14ac:dyDescent="0.3">
      <c r="A3365" s="8" t="s">
        <v>6346</v>
      </c>
      <c r="B3365" s="10"/>
      <c r="C3365" s="9"/>
      <c r="D3365" s="9">
        <v>106</v>
      </c>
      <c r="E3365" s="10"/>
      <c r="F3365" s="9"/>
    </row>
    <row r="3366" spans="1:6" ht="16.5" thickTop="1" thickBot="1" x14ac:dyDescent="0.3">
      <c r="A3366" s="8" t="s">
        <v>6347</v>
      </c>
      <c r="B3366" s="10"/>
      <c r="C3366" s="9"/>
      <c r="D3366" s="9">
        <v>8</v>
      </c>
      <c r="E3366" s="10" t="s">
        <v>4341</v>
      </c>
      <c r="F3366" s="9">
        <v>1</v>
      </c>
    </row>
    <row r="3367" spans="1:6" ht="16.5" thickTop="1" thickBot="1" x14ac:dyDescent="0.3">
      <c r="A3367" s="8" t="s">
        <v>6348</v>
      </c>
      <c r="B3367" s="10"/>
      <c r="C3367" s="9"/>
      <c r="D3367" s="9">
        <v>5</v>
      </c>
      <c r="E3367" s="10" t="s">
        <v>6172</v>
      </c>
      <c r="F3367" s="9">
        <v>2</v>
      </c>
    </row>
    <row r="3368" spans="1:6" ht="16.5" thickTop="1" thickBot="1" x14ac:dyDescent="0.3">
      <c r="A3368" s="8" t="s">
        <v>6349</v>
      </c>
      <c r="B3368" s="10" t="s">
        <v>6350</v>
      </c>
      <c r="C3368" s="9" t="s">
        <v>6351</v>
      </c>
      <c r="D3368" s="9">
        <v>124</v>
      </c>
      <c r="E3368" s="10"/>
      <c r="F3368" s="9"/>
    </row>
    <row r="3369" spans="1:6" ht="16.5" thickTop="1" thickBot="1" x14ac:dyDescent="0.3">
      <c r="A3369" s="8" t="s">
        <v>6352</v>
      </c>
      <c r="B3369" s="10"/>
      <c r="C3369" s="9"/>
      <c r="D3369" s="9">
        <v>79</v>
      </c>
      <c r="E3369" s="10"/>
      <c r="F3369" s="9"/>
    </row>
    <row r="3370" spans="1:6" ht="16.5" thickTop="1" thickBot="1" x14ac:dyDescent="0.3">
      <c r="A3370" s="8" t="s">
        <v>6353</v>
      </c>
      <c r="B3370" s="10"/>
      <c r="C3370" s="9"/>
      <c r="D3370" s="9">
        <v>14</v>
      </c>
      <c r="E3370" s="10" t="s">
        <v>3426</v>
      </c>
      <c r="F3370" s="9">
        <v>1</v>
      </c>
    </row>
    <row r="3371" spans="1:6" ht="24" thickTop="1" thickBot="1" x14ac:dyDescent="0.3">
      <c r="A3371" s="8" t="s">
        <v>6354</v>
      </c>
      <c r="B3371" s="10" t="s">
        <v>3719</v>
      </c>
      <c r="C3371" s="9" t="s">
        <v>3720</v>
      </c>
      <c r="D3371" s="9">
        <v>102</v>
      </c>
      <c r="E3371" s="10"/>
      <c r="F3371" s="9"/>
    </row>
    <row r="3372" spans="1:6" ht="16.5" thickTop="1" thickBot="1" x14ac:dyDescent="0.3">
      <c r="A3372" s="8" t="s">
        <v>6355</v>
      </c>
      <c r="B3372" s="10" t="s">
        <v>6356</v>
      </c>
      <c r="C3372" s="9" t="s">
        <v>6357</v>
      </c>
      <c r="D3372" s="9">
        <v>997</v>
      </c>
      <c r="E3372" s="10"/>
      <c r="F3372" s="9"/>
    </row>
    <row r="3373" spans="1:6" ht="16.5" thickTop="1" thickBot="1" x14ac:dyDescent="0.3">
      <c r="A3373" s="8" t="s">
        <v>6358</v>
      </c>
      <c r="B3373" s="10"/>
      <c r="C3373" s="9"/>
      <c r="D3373" s="9">
        <v>1</v>
      </c>
      <c r="E3373" s="10"/>
      <c r="F3373" s="9"/>
    </row>
    <row r="3374" spans="1:6" ht="16.5" thickTop="1" thickBot="1" x14ac:dyDescent="0.3">
      <c r="A3374" s="8" t="s">
        <v>6359</v>
      </c>
      <c r="B3374" s="10" t="s">
        <v>6360</v>
      </c>
      <c r="C3374" s="9" t="s">
        <v>6361</v>
      </c>
      <c r="D3374" s="9">
        <v>83</v>
      </c>
      <c r="E3374" s="10"/>
      <c r="F3374" s="9"/>
    </row>
    <row r="3375" spans="1:6" ht="16.5" thickTop="1" thickBot="1" x14ac:dyDescent="0.3">
      <c r="A3375" s="8" t="s">
        <v>6362</v>
      </c>
      <c r="B3375" s="10"/>
      <c r="C3375" s="9"/>
      <c r="D3375" s="9">
        <v>69</v>
      </c>
      <c r="E3375" s="10" t="s">
        <v>6363</v>
      </c>
      <c r="F3375" s="9">
        <v>64</v>
      </c>
    </row>
    <row r="3376" spans="1:6" ht="16.5" thickTop="1" thickBot="1" x14ac:dyDescent="0.3">
      <c r="A3376" s="8" t="s">
        <v>6364</v>
      </c>
      <c r="B3376" s="10" t="s">
        <v>6365</v>
      </c>
      <c r="C3376" s="9" t="s">
        <v>6366</v>
      </c>
      <c r="D3376" s="9">
        <v>249</v>
      </c>
      <c r="E3376" s="10"/>
      <c r="F3376" s="9"/>
    </row>
    <row r="3377" spans="1:6" ht="16.5" thickTop="1" thickBot="1" x14ac:dyDescent="0.3">
      <c r="A3377" s="8" t="s">
        <v>6367</v>
      </c>
      <c r="B3377" s="10"/>
      <c r="C3377" s="9"/>
      <c r="D3377" s="9">
        <v>4</v>
      </c>
      <c r="E3377" s="10" t="s">
        <v>6368</v>
      </c>
      <c r="F3377" s="9">
        <v>1</v>
      </c>
    </row>
    <row r="3378" spans="1:6" ht="16.5" thickTop="1" thickBot="1" x14ac:dyDescent="0.3">
      <c r="A3378" s="8" t="s">
        <v>6369</v>
      </c>
      <c r="B3378" s="10" t="s">
        <v>4559</v>
      </c>
      <c r="C3378" s="9" t="s">
        <v>6021</v>
      </c>
      <c r="D3378" s="9">
        <v>17</v>
      </c>
      <c r="E3378" s="10" t="s">
        <v>6370</v>
      </c>
      <c r="F3378" s="9">
        <v>14</v>
      </c>
    </row>
    <row r="3379" spans="1:6" ht="16.5" thickTop="1" thickBot="1" x14ac:dyDescent="0.3">
      <c r="A3379" s="8" t="s">
        <v>6371</v>
      </c>
      <c r="B3379" s="10"/>
      <c r="C3379" s="9"/>
      <c r="D3379" s="9">
        <v>40</v>
      </c>
      <c r="E3379" s="10" t="s">
        <v>6372</v>
      </c>
      <c r="F3379" s="9">
        <v>1</v>
      </c>
    </row>
    <row r="3380" spans="1:6" ht="16.5" thickTop="1" thickBot="1" x14ac:dyDescent="0.3">
      <c r="A3380" s="8" t="s">
        <v>6373</v>
      </c>
      <c r="B3380" s="10" t="s">
        <v>5733</v>
      </c>
      <c r="C3380" s="9" t="s">
        <v>6374</v>
      </c>
      <c r="D3380" s="9">
        <v>108</v>
      </c>
      <c r="E3380" s="10"/>
      <c r="F3380" s="9"/>
    </row>
    <row r="3381" spans="1:6" ht="16.5" thickTop="1" thickBot="1" x14ac:dyDescent="0.3">
      <c r="A3381" s="8" t="s">
        <v>6375</v>
      </c>
      <c r="B3381" s="10" t="s">
        <v>5240</v>
      </c>
      <c r="C3381" s="9" t="s">
        <v>6376</v>
      </c>
      <c r="D3381" s="9">
        <v>230</v>
      </c>
      <c r="E3381" s="10"/>
      <c r="F3381" s="9"/>
    </row>
    <row r="3382" spans="1:6" ht="16.5" thickTop="1" thickBot="1" x14ac:dyDescent="0.3">
      <c r="A3382" s="8" t="s">
        <v>6377</v>
      </c>
      <c r="B3382" s="10"/>
      <c r="C3382" s="9"/>
      <c r="D3382" s="9">
        <v>13</v>
      </c>
      <c r="E3382" s="10" t="s">
        <v>6378</v>
      </c>
      <c r="F3382" s="9">
        <v>1</v>
      </c>
    </row>
    <row r="3383" spans="1:6" ht="16.5" thickTop="1" thickBot="1" x14ac:dyDescent="0.3">
      <c r="A3383" s="8" t="s">
        <v>6379</v>
      </c>
      <c r="B3383" s="10" t="s">
        <v>6380</v>
      </c>
      <c r="C3383" s="9" t="s">
        <v>6381</v>
      </c>
      <c r="D3383" s="9">
        <v>293</v>
      </c>
      <c r="E3383" s="10"/>
      <c r="F3383" s="9"/>
    </row>
    <row r="3384" spans="1:6" ht="16.5" thickTop="1" thickBot="1" x14ac:dyDescent="0.3">
      <c r="A3384" s="8" t="s">
        <v>6382</v>
      </c>
      <c r="B3384" s="10"/>
      <c r="C3384" s="9"/>
      <c r="D3384" s="9">
        <v>20</v>
      </c>
      <c r="E3384" s="10"/>
      <c r="F3384" s="9"/>
    </row>
    <row r="3385" spans="1:6" ht="16.5" thickTop="1" thickBot="1" x14ac:dyDescent="0.3">
      <c r="A3385" s="8" t="s">
        <v>6383</v>
      </c>
      <c r="B3385" s="10"/>
      <c r="C3385" s="9"/>
      <c r="D3385" s="9">
        <v>4</v>
      </c>
      <c r="E3385" s="10" t="s">
        <v>53</v>
      </c>
      <c r="F3385" s="9">
        <v>1</v>
      </c>
    </row>
    <row r="3386" spans="1:6" ht="16.5" thickTop="1" thickBot="1" x14ac:dyDescent="0.3">
      <c r="A3386" s="8" t="s">
        <v>6384</v>
      </c>
      <c r="B3386" s="10" t="s">
        <v>6385</v>
      </c>
      <c r="C3386" s="9" t="s">
        <v>6386</v>
      </c>
      <c r="D3386" s="9">
        <v>672</v>
      </c>
      <c r="E3386" s="10"/>
      <c r="F3386" s="9"/>
    </row>
    <row r="3387" spans="1:6" ht="16.5" thickTop="1" thickBot="1" x14ac:dyDescent="0.3">
      <c r="A3387" s="8" t="s">
        <v>6387</v>
      </c>
      <c r="B3387" s="10"/>
      <c r="C3387" s="9"/>
      <c r="D3387" s="9"/>
      <c r="E3387" s="10"/>
      <c r="F3387" s="9"/>
    </row>
    <row r="3388" spans="1:6" ht="16.5" thickTop="1" thickBot="1" x14ac:dyDescent="0.3">
      <c r="A3388" s="8" t="s">
        <v>6388</v>
      </c>
      <c r="B3388" s="10" t="s">
        <v>6389</v>
      </c>
      <c r="C3388" s="9" t="s">
        <v>6390</v>
      </c>
      <c r="D3388" s="9">
        <v>69</v>
      </c>
      <c r="E3388" s="10"/>
      <c r="F3388" s="9"/>
    </row>
    <row r="3389" spans="1:6" ht="16.5" thickTop="1" thickBot="1" x14ac:dyDescent="0.3">
      <c r="A3389" s="8" t="s">
        <v>6391</v>
      </c>
      <c r="B3389" s="10"/>
      <c r="C3389" s="9"/>
      <c r="D3389" s="9">
        <v>340</v>
      </c>
      <c r="E3389" s="10"/>
      <c r="F3389" s="9"/>
    </row>
    <row r="3390" spans="1:6" ht="16.5" thickTop="1" thickBot="1" x14ac:dyDescent="0.3">
      <c r="A3390" s="8" t="s">
        <v>6392</v>
      </c>
      <c r="B3390" s="10"/>
      <c r="C3390" s="9"/>
      <c r="D3390" s="9">
        <v>35</v>
      </c>
      <c r="E3390" s="10" t="s">
        <v>6393</v>
      </c>
      <c r="F3390" s="9">
        <v>1</v>
      </c>
    </row>
    <row r="3391" spans="1:6" ht="16.5" thickTop="1" thickBot="1" x14ac:dyDescent="0.3">
      <c r="A3391" s="8" t="s">
        <v>6394</v>
      </c>
      <c r="B3391" s="10"/>
      <c r="C3391" s="9"/>
      <c r="D3391" s="9">
        <v>478</v>
      </c>
      <c r="E3391" s="10"/>
      <c r="F3391" s="9"/>
    </row>
    <row r="3392" spans="1:6" ht="16.5" thickTop="1" thickBot="1" x14ac:dyDescent="0.3">
      <c r="A3392" s="8" t="s">
        <v>6395</v>
      </c>
      <c r="B3392" s="10" t="s">
        <v>6396</v>
      </c>
      <c r="C3392" s="9" t="s">
        <v>6397</v>
      </c>
      <c r="D3392" s="9">
        <v>218</v>
      </c>
      <c r="E3392" s="10"/>
      <c r="F3392" s="9"/>
    </row>
    <row r="3393" spans="1:6" ht="16.5" thickTop="1" thickBot="1" x14ac:dyDescent="0.3">
      <c r="A3393" s="8" t="s">
        <v>6398</v>
      </c>
      <c r="B3393" s="10"/>
      <c r="C3393" s="9"/>
      <c r="D3393" s="9">
        <v>363</v>
      </c>
      <c r="E3393" s="10"/>
      <c r="F3393" s="9"/>
    </row>
    <row r="3394" spans="1:6" ht="16.5" thickTop="1" thickBot="1" x14ac:dyDescent="0.3">
      <c r="A3394" s="8" t="s">
        <v>6399</v>
      </c>
      <c r="B3394" s="10"/>
      <c r="C3394" s="9"/>
      <c r="D3394" s="9">
        <v>12</v>
      </c>
      <c r="E3394" s="10" t="s">
        <v>4810</v>
      </c>
      <c r="F3394" s="9">
        <v>1</v>
      </c>
    </row>
    <row r="3395" spans="1:6" ht="16.5" thickTop="1" thickBot="1" x14ac:dyDescent="0.3">
      <c r="A3395" s="8" t="s">
        <v>6400</v>
      </c>
      <c r="B3395" s="10" t="s">
        <v>5559</v>
      </c>
      <c r="C3395" s="9" t="s">
        <v>6401</v>
      </c>
      <c r="D3395" s="9">
        <v>103</v>
      </c>
      <c r="E3395" s="10"/>
      <c r="F3395" s="9"/>
    </row>
    <row r="3396" spans="1:6" ht="16.5" thickTop="1" thickBot="1" x14ac:dyDescent="0.3">
      <c r="A3396" s="8" t="s">
        <v>6402</v>
      </c>
      <c r="B3396" s="10"/>
      <c r="C3396" s="9"/>
      <c r="D3396" s="9">
        <v>64</v>
      </c>
      <c r="E3396" s="10" t="s">
        <v>5561</v>
      </c>
      <c r="F3396" s="9">
        <v>9</v>
      </c>
    </row>
    <row r="3397" spans="1:6" ht="16.5" thickTop="1" thickBot="1" x14ac:dyDescent="0.3">
      <c r="A3397" s="8" t="s">
        <v>6403</v>
      </c>
      <c r="B3397" s="10"/>
      <c r="C3397" s="9"/>
      <c r="D3397" s="9"/>
      <c r="E3397" s="10"/>
      <c r="F3397" s="9"/>
    </row>
    <row r="3398" spans="1:6" ht="16.5" thickTop="1" thickBot="1" x14ac:dyDescent="0.3">
      <c r="A3398" s="8" t="s">
        <v>6404</v>
      </c>
      <c r="B3398" s="10"/>
      <c r="C3398" s="9"/>
      <c r="D3398" s="9">
        <v>1</v>
      </c>
      <c r="E3398" s="10"/>
      <c r="F3398" s="9"/>
    </row>
    <row r="3399" spans="1:6" ht="16.5" thickTop="1" thickBot="1" x14ac:dyDescent="0.3">
      <c r="A3399" s="8" t="s">
        <v>6405</v>
      </c>
      <c r="B3399" s="10"/>
      <c r="C3399" s="9"/>
      <c r="D3399" s="9">
        <v>110</v>
      </c>
      <c r="E3399" s="10"/>
      <c r="F3399" s="9"/>
    </row>
    <row r="3400" spans="1:6" ht="16.5" thickTop="1" thickBot="1" x14ac:dyDescent="0.3">
      <c r="A3400" s="8" t="s">
        <v>6406</v>
      </c>
      <c r="B3400" s="10"/>
      <c r="C3400" s="9"/>
      <c r="D3400" s="9">
        <v>51</v>
      </c>
      <c r="E3400" s="10"/>
      <c r="F3400" s="9"/>
    </row>
    <row r="3401" spans="1:6" ht="16.5" thickTop="1" thickBot="1" x14ac:dyDescent="0.3">
      <c r="A3401" s="8" t="s">
        <v>6407</v>
      </c>
      <c r="B3401" s="10"/>
      <c r="C3401" s="9"/>
      <c r="D3401" s="9">
        <v>213</v>
      </c>
      <c r="E3401" s="10"/>
      <c r="F3401" s="9"/>
    </row>
    <row r="3402" spans="1:6" ht="16.5" thickTop="1" thickBot="1" x14ac:dyDescent="0.3">
      <c r="A3402" s="8" t="s">
        <v>6408</v>
      </c>
      <c r="B3402" s="10"/>
      <c r="C3402" s="9"/>
      <c r="D3402" s="9">
        <v>65</v>
      </c>
      <c r="E3402" s="10"/>
      <c r="F3402" s="9"/>
    </row>
    <row r="3403" spans="1:6" ht="16.5" thickTop="1" thickBot="1" x14ac:dyDescent="0.3">
      <c r="A3403" s="8" t="s">
        <v>6409</v>
      </c>
      <c r="B3403" s="10"/>
      <c r="C3403" s="9"/>
      <c r="D3403" s="9">
        <v>3</v>
      </c>
      <c r="E3403" s="10"/>
      <c r="F3403" s="9"/>
    </row>
    <row r="3404" spans="1:6" ht="16.5" thickTop="1" thickBot="1" x14ac:dyDescent="0.3">
      <c r="A3404" s="8" t="s">
        <v>6410</v>
      </c>
      <c r="B3404" s="10"/>
      <c r="C3404" s="9"/>
      <c r="D3404" s="9">
        <v>4</v>
      </c>
      <c r="E3404" s="10" t="s">
        <v>3266</v>
      </c>
      <c r="F3404" s="9">
        <v>1</v>
      </c>
    </row>
    <row r="3405" spans="1:6" ht="16.5" thickTop="1" thickBot="1" x14ac:dyDescent="0.3">
      <c r="A3405" s="8" t="s">
        <v>6411</v>
      </c>
      <c r="B3405" s="10"/>
      <c r="C3405" s="9"/>
      <c r="D3405" s="9"/>
      <c r="E3405" s="10"/>
      <c r="F3405" s="9"/>
    </row>
    <row r="3406" spans="1:6" ht="16.5" thickTop="1" thickBot="1" x14ac:dyDescent="0.3">
      <c r="A3406" s="8" t="s">
        <v>6412</v>
      </c>
      <c r="B3406" s="10"/>
      <c r="C3406" s="9"/>
      <c r="D3406" s="9">
        <v>38</v>
      </c>
      <c r="E3406" s="10" t="s">
        <v>6413</v>
      </c>
      <c r="F3406" s="9">
        <v>1</v>
      </c>
    </row>
    <row r="3407" spans="1:6" ht="16.5" thickTop="1" thickBot="1" x14ac:dyDescent="0.3">
      <c r="A3407" s="8" t="s">
        <v>6414</v>
      </c>
      <c r="B3407" s="10"/>
      <c r="C3407" s="9"/>
      <c r="D3407" s="9">
        <v>2</v>
      </c>
      <c r="E3407" s="10" t="s">
        <v>5280</v>
      </c>
      <c r="F3407" s="9">
        <v>1</v>
      </c>
    </row>
    <row r="3408" spans="1:6" ht="16.5" thickTop="1" thickBot="1" x14ac:dyDescent="0.3">
      <c r="A3408" s="8" t="s">
        <v>6415</v>
      </c>
      <c r="B3408" s="10"/>
      <c r="C3408" s="9"/>
      <c r="D3408" s="9">
        <v>1</v>
      </c>
      <c r="E3408" s="10" t="s">
        <v>6416</v>
      </c>
      <c r="F3408" s="9">
        <v>1</v>
      </c>
    </row>
    <row r="3409" spans="1:6" ht="16.5" thickTop="1" thickBot="1" x14ac:dyDescent="0.3">
      <c r="A3409" s="8" t="s">
        <v>6417</v>
      </c>
      <c r="B3409" s="10"/>
      <c r="C3409" s="9"/>
      <c r="D3409" s="9">
        <v>191</v>
      </c>
      <c r="E3409" s="10"/>
      <c r="F3409" s="9"/>
    </row>
    <row r="3410" spans="1:6" ht="16.5" thickTop="1" thickBot="1" x14ac:dyDescent="0.3">
      <c r="A3410" s="8" t="s">
        <v>6418</v>
      </c>
      <c r="B3410" s="10" t="s">
        <v>6419</v>
      </c>
      <c r="C3410" s="9" t="s">
        <v>6420</v>
      </c>
      <c r="D3410" s="9">
        <v>51</v>
      </c>
      <c r="E3410" s="10"/>
      <c r="F3410" s="9"/>
    </row>
    <row r="3411" spans="1:6" ht="16.5" thickTop="1" thickBot="1" x14ac:dyDescent="0.3">
      <c r="A3411" s="8" t="s">
        <v>6421</v>
      </c>
      <c r="B3411" s="10"/>
      <c r="C3411" s="9"/>
      <c r="D3411" s="9">
        <v>14</v>
      </c>
      <c r="E3411" s="10" t="s">
        <v>6422</v>
      </c>
      <c r="F3411" s="9">
        <v>1</v>
      </c>
    </row>
    <row r="3412" spans="1:6" ht="16.5" thickTop="1" thickBot="1" x14ac:dyDescent="0.3">
      <c r="A3412" s="8" t="s">
        <v>6423</v>
      </c>
      <c r="B3412" s="10"/>
      <c r="C3412" s="9"/>
      <c r="D3412" s="9">
        <v>264</v>
      </c>
      <c r="E3412" s="10"/>
      <c r="F3412" s="9"/>
    </row>
    <row r="3413" spans="1:6" ht="16.5" thickTop="1" thickBot="1" x14ac:dyDescent="0.3">
      <c r="A3413" s="8" t="s">
        <v>6424</v>
      </c>
      <c r="B3413" s="10"/>
      <c r="C3413" s="9"/>
      <c r="D3413" s="9">
        <v>88</v>
      </c>
      <c r="E3413" s="10"/>
      <c r="F3413" s="9"/>
    </row>
    <row r="3414" spans="1:6" ht="16.5" thickTop="1" thickBot="1" x14ac:dyDescent="0.3">
      <c r="A3414" s="8" t="s">
        <v>6425</v>
      </c>
      <c r="B3414" s="10"/>
      <c r="C3414" s="9"/>
      <c r="D3414" s="9">
        <v>236</v>
      </c>
      <c r="E3414" s="10"/>
      <c r="F3414" s="9"/>
    </row>
    <row r="3415" spans="1:6" ht="16.5" thickTop="1" thickBot="1" x14ac:dyDescent="0.3">
      <c r="A3415" s="8" t="s">
        <v>6426</v>
      </c>
      <c r="B3415" s="10"/>
      <c r="C3415" s="9"/>
      <c r="D3415" s="9">
        <v>139</v>
      </c>
      <c r="E3415" s="10"/>
      <c r="F3415" s="9"/>
    </row>
    <row r="3416" spans="1:6" ht="16.5" thickTop="1" thickBot="1" x14ac:dyDescent="0.3">
      <c r="A3416" s="8" t="s">
        <v>6427</v>
      </c>
      <c r="B3416" s="10" t="s">
        <v>6428</v>
      </c>
      <c r="C3416" s="9" t="s">
        <v>6429</v>
      </c>
      <c r="D3416" s="9">
        <v>201</v>
      </c>
      <c r="E3416" s="10"/>
      <c r="F3416" s="9"/>
    </row>
    <row r="3417" spans="1:6" ht="16.5" thickTop="1" thickBot="1" x14ac:dyDescent="0.3">
      <c r="A3417" s="8" t="s">
        <v>6430</v>
      </c>
      <c r="B3417" s="10" t="s">
        <v>6431</v>
      </c>
      <c r="C3417" s="9" t="s">
        <v>6432</v>
      </c>
      <c r="D3417" s="9">
        <v>315</v>
      </c>
      <c r="E3417" s="10"/>
      <c r="F3417" s="9"/>
    </row>
    <row r="3418" spans="1:6" ht="16.5" thickTop="1" thickBot="1" x14ac:dyDescent="0.3">
      <c r="A3418" s="8" t="s">
        <v>6433</v>
      </c>
      <c r="B3418" s="10"/>
      <c r="C3418" s="9"/>
      <c r="D3418" s="9">
        <v>56</v>
      </c>
      <c r="E3418" s="10" t="s">
        <v>6434</v>
      </c>
      <c r="F3418" s="9">
        <v>2</v>
      </c>
    </row>
    <row r="3419" spans="1:6" ht="16.5" thickTop="1" thickBot="1" x14ac:dyDescent="0.3">
      <c r="A3419" s="8" t="s">
        <v>6435</v>
      </c>
      <c r="B3419" s="10"/>
      <c r="C3419" s="9"/>
      <c r="D3419" s="9">
        <v>37</v>
      </c>
      <c r="E3419" s="10" t="s">
        <v>6428</v>
      </c>
      <c r="F3419" s="9">
        <v>17</v>
      </c>
    </row>
    <row r="3420" spans="1:6" ht="16.5" thickTop="1" thickBot="1" x14ac:dyDescent="0.3">
      <c r="A3420" s="8" t="s">
        <v>6436</v>
      </c>
      <c r="B3420" s="10" t="s">
        <v>3790</v>
      </c>
      <c r="C3420" s="9" t="s">
        <v>3791</v>
      </c>
      <c r="D3420" s="9">
        <v>176</v>
      </c>
      <c r="E3420" s="10"/>
      <c r="F3420" s="9"/>
    </row>
    <row r="3421" spans="1:6" ht="16.5" thickTop="1" thickBot="1" x14ac:dyDescent="0.3">
      <c r="A3421" s="8" t="s">
        <v>6437</v>
      </c>
      <c r="B3421" s="10" t="s">
        <v>3790</v>
      </c>
      <c r="C3421" s="9" t="s">
        <v>3791</v>
      </c>
      <c r="D3421" s="9">
        <v>207</v>
      </c>
      <c r="E3421" s="10"/>
      <c r="F3421" s="9"/>
    </row>
    <row r="3422" spans="1:6" ht="16.5" thickTop="1" thickBot="1" x14ac:dyDescent="0.3">
      <c r="A3422" s="8" t="s">
        <v>6438</v>
      </c>
      <c r="B3422" s="10" t="s">
        <v>20</v>
      </c>
      <c r="C3422" s="9" t="s">
        <v>21</v>
      </c>
      <c r="D3422" s="9">
        <v>98</v>
      </c>
      <c r="E3422" s="10"/>
      <c r="F3422" s="9"/>
    </row>
    <row r="3423" spans="1:6" ht="16.5" thickTop="1" thickBot="1" x14ac:dyDescent="0.3">
      <c r="A3423" s="8" t="s">
        <v>6439</v>
      </c>
      <c r="B3423" s="10"/>
      <c r="C3423" s="9"/>
      <c r="D3423" s="9">
        <v>18</v>
      </c>
      <c r="E3423" s="10" t="s">
        <v>6434</v>
      </c>
      <c r="F3423" s="9">
        <v>11</v>
      </c>
    </row>
    <row r="3424" spans="1:6" ht="16.5" thickTop="1" thickBot="1" x14ac:dyDescent="0.3">
      <c r="A3424" s="8" t="s">
        <v>6440</v>
      </c>
      <c r="B3424" s="10"/>
      <c r="C3424" s="9"/>
      <c r="D3424" s="9">
        <v>106</v>
      </c>
      <c r="E3424" s="10"/>
      <c r="F3424" s="9"/>
    </row>
    <row r="3425" spans="1:6" ht="16.5" thickTop="1" thickBot="1" x14ac:dyDescent="0.3">
      <c r="A3425" s="8" t="s">
        <v>6441</v>
      </c>
      <c r="B3425" s="10"/>
      <c r="C3425" s="9"/>
      <c r="D3425" s="9">
        <v>1</v>
      </c>
      <c r="E3425" s="10"/>
      <c r="F3425" s="9"/>
    </row>
    <row r="3426" spans="1:6" ht="16.5" thickTop="1" thickBot="1" x14ac:dyDescent="0.3">
      <c r="A3426" s="8" t="s">
        <v>6442</v>
      </c>
      <c r="B3426" s="10"/>
      <c r="C3426" s="9"/>
      <c r="D3426" s="9">
        <v>9</v>
      </c>
      <c r="E3426" s="10" t="s">
        <v>6443</v>
      </c>
      <c r="F3426" s="9">
        <v>1</v>
      </c>
    </row>
    <row r="3427" spans="1:6" ht="16.5" thickTop="1" thickBot="1" x14ac:dyDescent="0.3">
      <c r="A3427" s="8" t="s">
        <v>6444</v>
      </c>
      <c r="B3427" s="10"/>
      <c r="C3427" s="9"/>
      <c r="D3427" s="9">
        <v>12</v>
      </c>
      <c r="E3427" s="10" t="s">
        <v>6445</v>
      </c>
      <c r="F3427" s="9">
        <v>1</v>
      </c>
    </row>
    <row r="3428" spans="1:6" ht="16.5" thickTop="1" thickBot="1" x14ac:dyDescent="0.3">
      <c r="A3428" s="8" t="s">
        <v>6446</v>
      </c>
      <c r="B3428" s="10"/>
      <c r="C3428" s="9"/>
      <c r="D3428" s="9">
        <v>17</v>
      </c>
      <c r="E3428" s="10" t="s">
        <v>4802</v>
      </c>
      <c r="F3428" s="9">
        <v>1</v>
      </c>
    </row>
    <row r="3429" spans="1:6" ht="16.5" thickTop="1" thickBot="1" x14ac:dyDescent="0.3">
      <c r="A3429" s="8" t="s">
        <v>6447</v>
      </c>
      <c r="B3429" s="10"/>
      <c r="C3429" s="9"/>
      <c r="D3429" s="9">
        <v>39</v>
      </c>
      <c r="E3429" s="10" t="s">
        <v>6448</v>
      </c>
      <c r="F3429" s="9">
        <v>1</v>
      </c>
    </row>
    <row r="3430" spans="1:6" ht="16.5" thickTop="1" thickBot="1" x14ac:dyDescent="0.3">
      <c r="A3430" s="8" t="s">
        <v>6449</v>
      </c>
      <c r="B3430" s="10"/>
      <c r="C3430" s="9"/>
      <c r="D3430" s="9">
        <v>9</v>
      </c>
      <c r="E3430" s="10" t="s">
        <v>6450</v>
      </c>
      <c r="F3430" s="9">
        <v>1</v>
      </c>
    </row>
    <row r="3431" spans="1:6" ht="16.5" thickTop="1" thickBot="1" x14ac:dyDescent="0.3">
      <c r="A3431" s="8" t="s">
        <v>6451</v>
      </c>
      <c r="B3431" s="10"/>
      <c r="C3431" s="9"/>
      <c r="D3431" s="9"/>
      <c r="E3431" s="10"/>
      <c r="F3431" s="9"/>
    </row>
    <row r="3432" spans="1:6" ht="16.5" thickTop="1" thickBot="1" x14ac:dyDescent="0.3">
      <c r="A3432" s="8" t="s">
        <v>6452</v>
      </c>
      <c r="B3432" s="10"/>
      <c r="C3432" s="9"/>
      <c r="D3432" s="9">
        <v>8</v>
      </c>
      <c r="E3432" s="10" t="s">
        <v>362</v>
      </c>
      <c r="F3432" s="9">
        <v>1</v>
      </c>
    </row>
    <row r="3433" spans="1:6" ht="16.5" thickTop="1" thickBot="1" x14ac:dyDescent="0.3">
      <c r="A3433" s="8" t="s">
        <v>6453</v>
      </c>
      <c r="B3433" s="10"/>
      <c r="C3433" s="9"/>
      <c r="D3433" s="9">
        <v>22</v>
      </c>
      <c r="E3433" s="10" t="s">
        <v>6200</v>
      </c>
      <c r="F3433" s="9">
        <v>1</v>
      </c>
    </row>
    <row r="3434" spans="1:6" ht="16.5" thickTop="1" thickBot="1" x14ac:dyDescent="0.3">
      <c r="A3434" s="8" t="s">
        <v>6454</v>
      </c>
      <c r="B3434" s="10"/>
      <c r="C3434" s="9"/>
      <c r="D3434" s="9">
        <v>24</v>
      </c>
      <c r="E3434" s="10" t="s">
        <v>6455</v>
      </c>
      <c r="F3434" s="9">
        <v>1</v>
      </c>
    </row>
    <row r="3435" spans="1:6" ht="16.5" thickTop="1" thickBot="1" x14ac:dyDescent="0.3">
      <c r="A3435" s="8" t="s">
        <v>6456</v>
      </c>
      <c r="B3435" s="10" t="s">
        <v>6457</v>
      </c>
      <c r="C3435" s="9" t="s">
        <v>6458</v>
      </c>
      <c r="D3435" s="9">
        <v>27</v>
      </c>
      <c r="E3435" s="10"/>
      <c r="F3435" s="9"/>
    </row>
    <row r="3436" spans="1:6" ht="16.5" thickTop="1" thickBot="1" x14ac:dyDescent="0.3">
      <c r="A3436" s="8" t="s">
        <v>6459</v>
      </c>
      <c r="B3436" s="10"/>
      <c r="C3436" s="9"/>
      <c r="D3436" s="9">
        <v>67</v>
      </c>
      <c r="E3436" s="10"/>
      <c r="F3436" s="9"/>
    </row>
    <row r="3437" spans="1:6" ht="16.5" thickTop="1" thickBot="1" x14ac:dyDescent="0.3">
      <c r="A3437" s="8" t="s">
        <v>6460</v>
      </c>
      <c r="B3437" s="10" t="s">
        <v>1011</v>
      </c>
      <c r="C3437" s="9" t="s">
        <v>6461</v>
      </c>
      <c r="D3437" s="9">
        <v>102</v>
      </c>
      <c r="E3437" s="10"/>
      <c r="F3437" s="9"/>
    </row>
    <row r="3438" spans="1:6" ht="16.5" thickTop="1" thickBot="1" x14ac:dyDescent="0.3">
      <c r="A3438" s="8" t="s">
        <v>6462</v>
      </c>
      <c r="B3438" s="10" t="s">
        <v>238</v>
      </c>
      <c r="C3438" s="9" t="s">
        <v>239</v>
      </c>
      <c r="D3438" s="9">
        <v>324</v>
      </c>
      <c r="E3438" s="10"/>
      <c r="F3438" s="9"/>
    </row>
    <row r="3439" spans="1:6" ht="16.5" thickTop="1" thickBot="1" x14ac:dyDescent="0.3">
      <c r="A3439" s="8" t="s">
        <v>6463</v>
      </c>
      <c r="B3439" s="10" t="s">
        <v>6464</v>
      </c>
      <c r="C3439" s="9" t="s">
        <v>6465</v>
      </c>
      <c r="D3439" s="9">
        <v>344</v>
      </c>
      <c r="E3439" s="10"/>
      <c r="F3439" s="9"/>
    </row>
    <row r="3440" spans="1:6" ht="16.5" thickTop="1" thickBot="1" x14ac:dyDescent="0.3">
      <c r="A3440" s="8" t="s">
        <v>6466</v>
      </c>
      <c r="B3440" s="10"/>
      <c r="C3440" s="9"/>
      <c r="D3440" s="9">
        <v>70</v>
      </c>
      <c r="E3440" s="10"/>
      <c r="F3440" s="9"/>
    </row>
    <row r="3441" spans="1:6" ht="16.5" thickTop="1" thickBot="1" x14ac:dyDescent="0.3">
      <c r="A3441" s="8" t="s">
        <v>6467</v>
      </c>
      <c r="B3441" s="10" t="s">
        <v>6468</v>
      </c>
      <c r="C3441" s="9" t="s">
        <v>6469</v>
      </c>
      <c r="D3441" s="9">
        <v>74</v>
      </c>
      <c r="E3441" s="10"/>
      <c r="F3441" s="9"/>
    </row>
    <row r="3442" spans="1:6" ht="16.5" thickTop="1" thickBot="1" x14ac:dyDescent="0.3">
      <c r="A3442" s="8" t="s">
        <v>6470</v>
      </c>
      <c r="B3442" s="10"/>
      <c r="C3442" s="9"/>
      <c r="D3442" s="9">
        <v>70</v>
      </c>
      <c r="E3442" s="10"/>
      <c r="F3442" s="9"/>
    </row>
    <row r="3443" spans="1:6" ht="16.5" thickTop="1" thickBot="1" x14ac:dyDescent="0.3">
      <c r="A3443" s="8" t="s">
        <v>6471</v>
      </c>
      <c r="B3443" s="10"/>
      <c r="C3443" s="9"/>
      <c r="D3443" s="9">
        <v>13</v>
      </c>
      <c r="E3443" s="10" t="s">
        <v>226</v>
      </c>
      <c r="F3443" s="9">
        <v>1</v>
      </c>
    </row>
    <row r="3444" spans="1:6" ht="24" thickTop="1" thickBot="1" x14ac:dyDescent="0.3">
      <c r="A3444" s="8" t="s">
        <v>6472</v>
      </c>
      <c r="B3444" s="10" t="s">
        <v>6473</v>
      </c>
      <c r="C3444" s="9" t="s">
        <v>6474</v>
      </c>
      <c r="D3444" s="9">
        <v>1037</v>
      </c>
      <c r="E3444" s="10"/>
      <c r="F3444" s="9"/>
    </row>
    <row r="3445" spans="1:6" ht="16.5" thickTop="1" thickBot="1" x14ac:dyDescent="0.3">
      <c r="A3445" s="8" t="s">
        <v>6475</v>
      </c>
      <c r="B3445" s="10"/>
      <c r="C3445" s="9"/>
      <c r="D3445" s="9"/>
      <c r="E3445" s="10"/>
      <c r="F3445" s="9"/>
    </row>
    <row r="3446" spans="1:6" ht="16.5" thickTop="1" thickBot="1" x14ac:dyDescent="0.3">
      <c r="A3446" s="8" t="s">
        <v>6476</v>
      </c>
      <c r="B3446" s="10"/>
      <c r="C3446" s="9"/>
      <c r="D3446" s="9">
        <v>76</v>
      </c>
      <c r="E3446" s="10"/>
      <c r="F3446" s="9"/>
    </row>
    <row r="3447" spans="1:6" ht="16.5" thickTop="1" thickBot="1" x14ac:dyDescent="0.3">
      <c r="A3447" s="8" t="s">
        <v>6477</v>
      </c>
      <c r="B3447" s="10"/>
      <c r="C3447" s="9"/>
      <c r="D3447" s="9">
        <v>61</v>
      </c>
      <c r="E3447" s="10"/>
      <c r="F3447" s="9"/>
    </row>
    <row r="3448" spans="1:6" ht="16.5" thickTop="1" thickBot="1" x14ac:dyDescent="0.3">
      <c r="A3448" s="8" t="s">
        <v>6478</v>
      </c>
      <c r="B3448" s="10"/>
      <c r="C3448" s="9"/>
      <c r="D3448" s="9">
        <v>1</v>
      </c>
      <c r="E3448" s="10" t="s">
        <v>362</v>
      </c>
      <c r="F3448" s="9">
        <v>1</v>
      </c>
    </row>
    <row r="3449" spans="1:6" ht="16.5" thickTop="1" thickBot="1" x14ac:dyDescent="0.3">
      <c r="A3449" s="8" t="s">
        <v>6479</v>
      </c>
      <c r="B3449" s="10" t="s">
        <v>6480</v>
      </c>
      <c r="C3449" s="9" t="s">
        <v>6481</v>
      </c>
      <c r="D3449" s="9">
        <v>572</v>
      </c>
      <c r="E3449" s="10"/>
      <c r="F3449" s="9"/>
    </row>
    <row r="3450" spans="1:6" ht="16.5" thickTop="1" thickBot="1" x14ac:dyDescent="0.3">
      <c r="A3450" s="8" t="s">
        <v>6482</v>
      </c>
      <c r="B3450" s="10" t="s">
        <v>6483</v>
      </c>
      <c r="C3450" s="9" t="s">
        <v>6484</v>
      </c>
      <c r="D3450" s="9">
        <v>372</v>
      </c>
      <c r="E3450" s="10"/>
      <c r="F3450" s="9"/>
    </row>
    <row r="3451" spans="1:6" ht="16.5" thickTop="1" thickBot="1" x14ac:dyDescent="0.3">
      <c r="A3451" s="8" t="s">
        <v>6485</v>
      </c>
      <c r="B3451" s="10"/>
      <c r="C3451" s="9"/>
      <c r="D3451" s="9">
        <v>3</v>
      </c>
      <c r="E3451" s="10" t="s">
        <v>3353</v>
      </c>
      <c r="F3451" s="9">
        <v>1</v>
      </c>
    </row>
    <row r="3452" spans="1:6" ht="24" thickTop="1" thickBot="1" x14ac:dyDescent="0.3">
      <c r="A3452" s="8" t="s">
        <v>6486</v>
      </c>
      <c r="B3452" s="10" t="s">
        <v>6487</v>
      </c>
      <c r="C3452" s="9" t="s">
        <v>6488</v>
      </c>
      <c r="D3452" s="9">
        <v>478</v>
      </c>
      <c r="E3452" s="10"/>
      <c r="F3452" s="9"/>
    </row>
    <row r="3453" spans="1:6" ht="16.5" thickTop="1" thickBot="1" x14ac:dyDescent="0.3">
      <c r="A3453" s="8" t="s">
        <v>6489</v>
      </c>
      <c r="B3453" s="10" t="s">
        <v>6490</v>
      </c>
      <c r="C3453" s="9" t="s">
        <v>68</v>
      </c>
      <c r="D3453" s="9">
        <v>298</v>
      </c>
      <c r="E3453" s="10"/>
      <c r="F3453" s="9"/>
    </row>
    <row r="3454" spans="1:6" ht="16.5" thickTop="1" thickBot="1" x14ac:dyDescent="0.3">
      <c r="A3454" s="8" t="s">
        <v>6491</v>
      </c>
      <c r="B3454" s="10" t="s">
        <v>6492</v>
      </c>
      <c r="C3454" s="9" t="s">
        <v>6493</v>
      </c>
      <c r="D3454" s="9">
        <v>132</v>
      </c>
      <c r="E3454" s="10"/>
      <c r="F3454" s="9"/>
    </row>
    <row r="3455" spans="1:6" ht="16.5" thickTop="1" thickBot="1" x14ac:dyDescent="0.3">
      <c r="A3455" s="8" t="s">
        <v>6494</v>
      </c>
      <c r="B3455" s="10"/>
      <c r="C3455" s="9"/>
      <c r="D3455" s="9">
        <v>4</v>
      </c>
      <c r="E3455" s="10" t="s">
        <v>776</v>
      </c>
      <c r="F3455" s="9">
        <v>1</v>
      </c>
    </row>
    <row r="3456" spans="1:6" ht="16.5" thickTop="1" thickBot="1" x14ac:dyDescent="0.3">
      <c r="A3456" s="8" t="s">
        <v>6495</v>
      </c>
      <c r="B3456" s="10"/>
      <c r="C3456" s="9"/>
      <c r="D3456" s="9">
        <v>101</v>
      </c>
      <c r="E3456" s="10"/>
      <c r="F3456" s="9"/>
    </row>
    <row r="3457" spans="1:6" ht="16.5" thickTop="1" thickBot="1" x14ac:dyDescent="0.3">
      <c r="A3457" s="8" t="s">
        <v>6496</v>
      </c>
      <c r="B3457" s="10" t="s">
        <v>6497</v>
      </c>
      <c r="C3457" s="9" t="s">
        <v>6498</v>
      </c>
      <c r="D3457" s="9">
        <v>56</v>
      </c>
      <c r="E3457" s="10"/>
      <c r="F3457" s="9"/>
    </row>
    <row r="3458" spans="1:6" ht="16.5" thickTop="1" thickBot="1" x14ac:dyDescent="0.3">
      <c r="A3458" s="8" t="s">
        <v>6499</v>
      </c>
      <c r="B3458" s="10"/>
      <c r="C3458" s="9"/>
      <c r="D3458" s="9">
        <v>241</v>
      </c>
      <c r="E3458" s="10"/>
      <c r="F3458" s="9"/>
    </row>
    <row r="3459" spans="1:6" ht="16.5" thickTop="1" thickBot="1" x14ac:dyDescent="0.3">
      <c r="A3459" s="8" t="s">
        <v>6500</v>
      </c>
      <c r="B3459" s="10"/>
      <c r="C3459" s="9"/>
      <c r="D3459" s="9">
        <v>3</v>
      </c>
      <c r="E3459" s="10" t="s">
        <v>6501</v>
      </c>
      <c r="F3459" s="9">
        <v>1</v>
      </c>
    </row>
    <row r="3460" spans="1:6" ht="16.5" thickTop="1" thickBot="1" x14ac:dyDescent="0.3">
      <c r="A3460" s="8" t="s">
        <v>6502</v>
      </c>
      <c r="B3460" s="10" t="s">
        <v>413</v>
      </c>
      <c r="C3460" s="9" t="s">
        <v>414</v>
      </c>
      <c r="D3460" s="9">
        <v>83</v>
      </c>
      <c r="E3460" s="10"/>
      <c r="F3460" s="9"/>
    </row>
    <row r="3461" spans="1:6" ht="16.5" thickTop="1" thickBot="1" x14ac:dyDescent="0.3">
      <c r="A3461" s="8" t="s">
        <v>6503</v>
      </c>
      <c r="B3461" s="10"/>
      <c r="C3461" s="9"/>
      <c r="D3461" s="9">
        <v>5</v>
      </c>
      <c r="E3461" s="10" t="s">
        <v>2111</v>
      </c>
      <c r="F3461" s="9">
        <v>1</v>
      </c>
    </row>
    <row r="3462" spans="1:6" ht="16.5" thickTop="1" thickBot="1" x14ac:dyDescent="0.3">
      <c r="A3462" s="8" t="s">
        <v>6504</v>
      </c>
      <c r="B3462" s="10" t="s">
        <v>6505</v>
      </c>
      <c r="C3462" s="9" t="s">
        <v>6506</v>
      </c>
      <c r="D3462" s="9">
        <v>202</v>
      </c>
      <c r="E3462" s="10"/>
      <c r="F3462" s="9"/>
    </row>
    <row r="3463" spans="1:6" ht="16.5" thickTop="1" thickBot="1" x14ac:dyDescent="0.3">
      <c r="A3463" s="8" t="s">
        <v>6507</v>
      </c>
      <c r="B3463" s="10"/>
      <c r="C3463" s="9"/>
      <c r="D3463" s="9">
        <v>28</v>
      </c>
      <c r="E3463" s="10" t="s">
        <v>373</v>
      </c>
      <c r="F3463" s="9">
        <v>1</v>
      </c>
    </row>
    <row r="3464" spans="1:6" ht="16.5" thickTop="1" thickBot="1" x14ac:dyDescent="0.3">
      <c r="A3464" s="8" t="s">
        <v>6508</v>
      </c>
      <c r="B3464" s="10" t="s">
        <v>6509</v>
      </c>
      <c r="C3464" s="9" t="s">
        <v>6510</v>
      </c>
      <c r="D3464" s="9">
        <v>204</v>
      </c>
      <c r="E3464" s="10" t="s">
        <v>1464</v>
      </c>
      <c r="F3464" s="9">
        <v>28</v>
      </c>
    </row>
    <row r="3465" spans="1:6" ht="16.5" thickTop="1" thickBot="1" x14ac:dyDescent="0.3">
      <c r="A3465" s="8" t="s">
        <v>6511</v>
      </c>
      <c r="B3465" s="10" t="s">
        <v>6512</v>
      </c>
      <c r="C3465" s="9" t="s">
        <v>6513</v>
      </c>
      <c r="D3465" s="9">
        <v>98</v>
      </c>
      <c r="E3465" s="10"/>
      <c r="F3465" s="9"/>
    </row>
    <row r="3466" spans="1:6" ht="16.5" thickTop="1" thickBot="1" x14ac:dyDescent="0.3">
      <c r="A3466" s="8" t="s">
        <v>6514</v>
      </c>
      <c r="B3466" s="10"/>
      <c r="C3466" s="9"/>
      <c r="D3466" s="9">
        <v>2</v>
      </c>
      <c r="E3466" s="10" t="s">
        <v>731</v>
      </c>
      <c r="F3466" s="9">
        <v>1</v>
      </c>
    </row>
    <row r="3467" spans="1:6" ht="16.5" thickTop="1" thickBot="1" x14ac:dyDescent="0.3">
      <c r="A3467" s="8" t="s">
        <v>6515</v>
      </c>
      <c r="B3467" s="10" t="s">
        <v>6516</v>
      </c>
      <c r="C3467" s="9" t="s">
        <v>6517</v>
      </c>
      <c r="D3467" s="9">
        <v>154</v>
      </c>
      <c r="E3467" s="10"/>
      <c r="F3467" s="9"/>
    </row>
    <row r="3468" spans="1:6" ht="16.5" thickTop="1" thickBot="1" x14ac:dyDescent="0.3">
      <c r="A3468" s="8" t="s">
        <v>6518</v>
      </c>
      <c r="B3468" s="10"/>
      <c r="C3468" s="9"/>
      <c r="D3468" s="9"/>
      <c r="E3468" s="10"/>
      <c r="F3468" s="9"/>
    </row>
    <row r="3469" spans="1:6" ht="16.5" thickTop="1" thickBot="1" x14ac:dyDescent="0.3">
      <c r="A3469" s="8" t="s">
        <v>6519</v>
      </c>
      <c r="B3469" s="10"/>
      <c r="C3469" s="9"/>
      <c r="D3469" s="9">
        <v>431</v>
      </c>
      <c r="E3469" s="10"/>
      <c r="F3469" s="9"/>
    </row>
    <row r="3470" spans="1:6" ht="16.5" thickTop="1" thickBot="1" x14ac:dyDescent="0.3">
      <c r="A3470" s="8" t="s">
        <v>6520</v>
      </c>
      <c r="B3470" s="10"/>
      <c r="C3470" s="9"/>
      <c r="D3470" s="9">
        <v>2</v>
      </c>
      <c r="E3470" s="10" t="s">
        <v>6521</v>
      </c>
      <c r="F3470" s="9">
        <v>1</v>
      </c>
    </row>
    <row r="3471" spans="1:6" ht="16.5" thickTop="1" thickBot="1" x14ac:dyDescent="0.3">
      <c r="A3471" s="8" t="s">
        <v>6522</v>
      </c>
      <c r="B3471" s="10"/>
      <c r="C3471" s="9"/>
      <c r="D3471" s="9">
        <v>141</v>
      </c>
      <c r="E3471" s="10"/>
      <c r="F3471" s="9"/>
    </row>
    <row r="3472" spans="1:6" ht="16.5" thickTop="1" thickBot="1" x14ac:dyDescent="0.3">
      <c r="A3472" s="8" t="s">
        <v>6523</v>
      </c>
      <c r="B3472" s="10"/>
      <c r="C3472" s="9"/>
      <c r="D3472" s="9">
        <v>83</v>
      </c>
      <c r="E3472" s="10"/>
      <c r="F3472" s="9"/>
    </row>
    <row r="3473" spans="1:6" ht="16.5" thickTop="1" thickBot="1" x14ac:dyDescent="0.3">
      <c r="A3473" s="8" t="s">
        <v>6524</v>
      </c>
      <c r="B3473" s="10" t="s">
        <v>1113</v>
      </c>
      <c r="C3473" s="9" t="s">
        <v>6525</v>
      </c>
      <c r="D3473" s="9">
        <v>373</v>
      </c>
      <c r="E3473" s="10"/>
      <c r="F3473" s="9"/>
    </row>
    <row r="3474" spans="1:6" ht="16.5" thickTop="1" thickBot="1" x14ac:dyDescent="0.3">
      <c r="A3474" s="8" t="s">
        <v>6526</v>
      </c>
      <c r="B3474" s="10"/>
      <c r="C3474" s="9"/>
      <c r="D3474" s="9">
        <v>2</v>
      </c>
      <c r="E3474" s="10" t="s">
        <v>6527</v>
      </c>
      <c r="F3474" s="9">
        <v>1</v>
      </c>
    </row>
    <row r="3475" spans="1:6" ht="16.5" thickTop="1" thickBot="1" x14ac:dyDescent="0.3">
      <c r="A3475" s="8" t="s">
        <v>6528</v>
      </c>
      <c r="B3475" s="10"/>
      <c r="C3475" s="9"/>
      <c r="D3475" s="9">
        <v>102</v>
      </c>
      <c r="E3475" s="10"/>
      <c r="F3475" s="9"/>
    </row>
    <row r="3476" spans="1:6" ht="24" thickTop="1" thickBot="1" x14ac:dyDescent="0.3">
      <c r="A3476" s="8" t="s">
        <v>6529</v>
      </c>
      <c r="B3476" s="10" t="s">
        <v>6530</v>
      </c>
      <c r="C3476" s="9" t="s">
        <v>6531</v>
      </c>
      <c r="D3476" s="9">
        <v>221</v>
      </c>
      <c r="E3476" s="10"/>
      <c r="F3476" s="9"/>
    </row>
    <row r="3477" spans="1:6" ht="24" thickTop="1" thickBot="1" x14ac:dyDescent="0.3">
      <c r="A3477" s="8" t="s">
        <v>6532</v>
      </c>
      <c r="B3477" s="10" t="s">
        <v>5209</v>
      </c>
      <c r="C3477" s="9" t="s">
        <v>6533</v>
      </c>
      <c r="D3477" s="9">
        <v>341</v>
      </c>
      <c r="E3477" s="10"/>
      <c r="F3477" s="9"/>
    </row>
    <row r="3478" spans="1:6" ht="16.5" thickTop="1" thickBot="1" x14ac:dyDescent="0.3">
      <c r="A3478" s="8" t="s">
        <v>6534</v>
      </c>
      <c r="B3478" s="10" t="s">
        <v>6535</v>
      </c>
      <c r="C3478" s="9" t="s">
        <v>6536</v>
      </c>
      <c r="D3478" s="9">
        <v>153</v>
      </c>
      <c r="E3478" s="10"/>
      <c r="F3478" s="9"/>
    </row>
    <row r="3479" spans="1:6" ht="16.5" thickTop="1" thickBot="1" x14ac:dyDescent="0.3">
      <c r="A3479" s="8" t="s">
        <v>6537</v>
      </c>
      <c r="B3479" s="10"/>
      <c r="C3479" s="9"/>
      <c r="D3479" s="9">
        <v>195</v>
      </c>
      <c r="E3479" s="10"/>
      <c r="F3479" s="9"/>
    </row>
    <row r="3480" spans="1:6" ht="16.5" thickTop="1" thickBot="1" x14ac:dyDescent="0.3">
      <c r="A3480" s="8" t="s">
        <v>6538</v>
      </c>
      <c r="B3480" s="10" t="s">
        <v>6539</v>
      </c>
      <c r="C3480" s="9" t="s">
        <v>68</v>
      </c>
      <c r="D3480" s="9">
        <v>61</v>
      </c>
      <c r="E3480" s="10"/>
      <c r="F3480" s="9"/>
    </row>
    <row r="3481" spans="1:6" ht="24" thickTop="1" thickBot="1" x14ac:dyDescent="0.3">
      <c r="A3481" s="8" t="s">
        <v>6540</v>
      </c>
      <c r="B3481" s="10" t="s">
        <v>4472</v>
      </c>
      <c r="C3481" s="9" t="s">
        <v>6541</v>
      </c>
      <c r="D3481" s="9">
        <v>239</v>
      </c>
      <c r="E3481" s="10"/>
      <c r="F3481" s="9"/>
    </row>
    <row r="3482" spans="1:6" ht="16.5" thickTop="1" thickBot="1" x14ac:dyDescent="0.3">
      <c r="A3482" s="8" t="s">
        <v>6542</v>
      </c>
      <c r="B3482" s="10"/>
      <c r="C3482" s="9"/>
      <c r="D3482" s="9">
        <v>229</v>
      </c>
      <c r="E3482" s="10"/>
      <c r="F3482" s="9"/>
    </row>
    <row r="3483" spans="1:6" ht="16.5" thickTop="1" thickBot="1" x14ac:dyDescent="0.3">
      <c r="A3483" s="8" t="s">
        <v>6543</v>
      </c>
      <c r="B3483" s="10" t="s">
        <v>668</v>
      </c>
      <c r="C3483" s="9" t="s">
        <v>6544</v>
      </c>
      <c r="D3483" s="9">
        <v>261</v>
      </c>
      <c r="E3483" s="10"/>
      <c r="F3483" s="9"/>
    </row>
    <row r="3484" spans="1:6" ht="16.5" thickTop="1" thickBot="1" x14ac:dyDescent="0.3">
      <c r="A3484" s="8" t="s">
        <v>6545</v>
      </c>
      <c r="B3484" s="10"/>
      <c r="C3484" s="9"/>
      <c r="D3484" s="9">
        <v>15</v>
      </c>
      <c r="E3484" s="10" t="s">
        <v>6546</v>
      </c>
      <c r="F3484" s="9">
        <v>1</v>
      </c>
    </row>
    <row r="3485" spans="1:6" ht="16.5" thickTop="1" thickBot="1" x14ac:dyDescent="0.3">
      <c r="A3485" s="8" t="s">
        <v>6547</v>
      </c>
      <c r="B3485" s="10" t="s">
        <v>6548</v>
      </c>
      <c r="C3485" s="9" t="s">
        <v>6549</v>
      </c>
      <c r="D3485" s="9">
        <v>331</v>
      </c>
      <c r="E3485" s="10"/>
      <c r="F3485" s="9"/>
    </row>
    <row r="3486" spans="1:6" ht="16.5" thickTop="1" thickBot="1" x14ac:dyDescent="0.3">
      <c r="A3486" s="8" t="s">
        <v>6550</v>
      </c>
      <c r="B3486" s="10"/>
      <c r="C3486" s="9"/>
      <c r="D3486" s="9">
        <v>432</v>
      </c>
      <c r="E3486" s="10"/>
      <c r="F3486" s="9"/>
    </row>
    <row r="3487" spans="1:6" ht="16.5" thickTop="1" thickBot="1" x14ac:dyDescent="0.3">
      <c r="A3487" s="8" t="s">
        <v>6551</v>
      </c>
      <c r="B3487" s="10" t="s">
        <v>6552</v>
      </c>
      <c r="C3487" s="9" t="s">
        <v>6553</v>
      </c>
      <c r="D3487" s="9">
        <v>286</v>
      </c>
      <c r="E3487" s="10"/>
      <c r="F3487" s="9"/>
    </row>
    <row r="3488" spans="1:6" ht="24" thickTop="1" thickBot="1" x14ac:dyDescent="0.3">
      <c r="A3488" s="8" t="s">
        <v>6554</v>
      </c>
      <c r="B3488" s="10" t="s">
        <v>6555</v>
      </c>
      <c r="C3488" s="9" t="s">
        <v>6556</v>
      </c>
      <c r="D3488" s="9">
        <v>192</v>
      </c>
      <c r="E3488" s="10"/>
      <c r="F3488" s="9"/>
    </row>
    <row r="3489" spans="1:6" ht="16.5" thickTop="1" thickBot="1" x14ac:dyDescent="0.3">
      <c r="A3489" s="8" t="s">
        <v>6557</v>
      </c>
      <c r="B3489" s="10" t="s">
        <v>6558</v>
      </c>
      <c r="C3489" s="9" t="s">
        <v>6559</v>
      </c>
      <c r="D3489" s="9">
        <v>662</v>
      </c>
      <c r="E3489" s="10"/>
      <c r="F3489" s="9"/>
    </row>
    <row r="3490" spans="1:6" ht="16.5" thickTop="1" thickBot="1" x14ac:dyDescent="0.3">
      <c r="A3490" s="8" t="s">
        <v>6560</v>
      </c>
      <c r="B3490" s="10" t="s">
        <v>6561</v>
      </c>
      <c r="C3490" s="9" t="s">
        <v>6562</v>
      </c>
      <c r="D3490" s="9">
        <v>589</v>
      </c>
      <c r="E3490" s="10"/>
      <c r="F3490" s="9"/>
    </row>
    <row r="3491" spans="1:6" ht="16.5" thickTop="1" thickBot="1" x14ac:dyDescent="0.3">
      <c r="A3491" s="8" t="s">
        <v>6563</v>
      </c>
      <c r="B3491" s="10" t="s">
        <v>6564</v>
      </c>
      <c r="C3491" s="9" t="s">
        <v>6565</v>
      </c>
      <c r="D3491" s="9">
        <v>83</v>
      </c>
      <c r="E3491" s="10"/>
      <c r="F3491" s="9"/>
    </row>
    <row r="3492" spans="1:6" ht="24" thickTop="1" thickBot="1" x14ac:dyDescent="0.3">
      <c r="A3492" s="8" t="s">
        <v>6566</v>
      </c>
      <c r="B3492" s="10" t="s">
        <v>6567</v>
      </c>
      <c r="C3492" s="9" t="s">
        <v>6568</v>
      </c>
      <c r="D3492" s="9">
        <v>47</v>
      </c>
      <c r="E3492" s="10"/>
      <c r="F3492" s="9"/>
    </row>
    <row r="3493" spans="1:6" ht="16.5" thickTop="1" thickBot="1" x14ac:dyDescent="0.3">
      <c r="A3493" s="8" t="s">
        <v>6569</v>
      </c>
      <c r="B3493" s="10" t="s">
        <v>6570</v>
      </c>
      <c r="C3493" s="9" t="s">
        <v>6571</v>
      </c>
      <c r="D3493" s="9">
        <v>150</v>
      </c>
      <c r="E3493" s="10"/>
      <c r="F3493" s="9"/>
    </row>
    <row r="3494" spans="1:6" ht="16.5" thickTop="1" thickBot="1" x14ac:dyDescent="0.3">
      <c r="A3494" s="8" t="s">
        <v>6572</v>
      </c>
      <c r="B3494" s="10"/>
      <c r="C3494" s="9"/>
      <c r="D3494" s="9">
        <v>213</v>
      </c>
      <c r="E3494" s="10"/>
      <c r="F3494" s="9"/>
    </row>
    <row r="3495" spans="1:6" ht="24" thickTop="1" thickBot="1" x14ac:dyDescent="0.3">
      <c r="A3495" s="8" t="s">
        <v>6573</v>
      </c>
      <c r="B3495" s="10" t="s">
        <v>2506</v>
      </c>
      <c r="C3495" s="9" t="s">
        <v>2507</v>
      </c>
      <c r="D3495" s="9">
        <v>282</v>
      </c>
      <c r="E3495" s="10"/>
      <c r="F3495" s="9"/>
    </row>
    <row r="3496" spans="1:6" ht="24" thickTop="1" thickBot="1" x14ac:dyDescent="0.3">
      <c r="A3496" s="8" t="s">
        <v>6574</v>
      </c>
      <c r="B3496" s="10" t="s">
        <v>6575</v>
      </c>
      <c r="C3496" s="9" t="s">
        <v>6576</v>
      </c>
      <c r="D3496" s="9">
        <v>249</v>
      </c>
      <c r="E3496" s="10"/>
      <c r="F3496" s="9"/>
    </row>
    <row r="3497" spans="1:6" ht="16.5" thickTop="1" thickBot="1" x14ac:dyDescent="0.3">
      <c r="A3497" s="8" t="s">
        <v>6577</v>
      </c>
      <c r="B3497" s="10" t="s">
        <v>4011</v>
      </c>
      <c r="C3497" s="9" t="s">
        <v>6578</v>
      </c>
      <c r="D3497" s="9">
        <v>243</v>
      </c>
      <c r="E3497" s="10"/>
      <c r="F3497" s="9"/>
    </row>
    <row r="3498" spans="1:6" ht="16.5" thickTop="1" thickBot="1" x14ac:dyDescent="0.3">
      <c r="A3498" s="8" t="s">
        <v>6579</v>
      </c>
      <c r="B3498" s="10" t="s">
        <v>6580</v>
      </c>
      <c r="C3498" s="9" t="s">
        <v>6581</v>
      </c>
      <c r="D3498" s="9">
        <v>434</v>
      </c>
      <c r="E3498" s="10"/>
      <c r="F3498" s="9"/>
    </row>
    <row r="3499" spans="1:6" ht="16.5" thickTop="1" thickBot="1" x14ac:dyDescent="0.3">
      <c r="A3499" s="8" t="s">
        <v>6582</v>
      </c>
      <c r="B3499" s="10" t="s">
        <v>3221</v>
      </c>
      <c r="C3499" s="9" t="s">
        <v>6583</v>
      </c>
      <c r="D3499" s="9">
        <v>171</v>
      </c>
      <c r="E3499" s="10"/>
      <c r="F3499" s="9"/>
    </row>
    <row r="3500" spans="1:6" ht="16.5" thickTop="1" thickBot="1" x14ac:dyDescent="0.3">
      <c r="A3500" s="8" t="s">
        <v>6584</v>
      </c>
      <c r="B3500" s="10"/>
      <c r="C3500" s="9"/>
      <c r="D3500" s="9">
        <v>33</v>
      </c>
      <c r="E3500" s="10"/>
      <c r="F3500" s="9"/>
    </row>
    <row r="3501" spans="1:6" ht="16.5" thickTop="1" thickBot="1" x14ac:dyDescent="0.3">
      <c r="A3501" s="8" t="s">
        <v>6585</v>
      </c>
      <c r="B3501" s="10" t="s">
        <v>6586</v>
      </c>
      <c r="C3501" s="9" t="s">
        <v>6587</v>
      </c>
      <c r="D3501" s="9">
        <v>120</v>
      </c>
      <c r="E3501" s="10"/>
      <c r="F3501" s="9"/>
    </row>
    <row r="3502" spans="1:6" ht="16.5" thickTop="1" thickBot="1" x14ac:dyDescent="0.3">
      <c r="A3502" s="8" t="s">
        <v>6588</v>
      </c>
      <c r="B3502" s="10" t="s">
        <v>6589</v>
      </c>
      <c r="C3502" s="9" t="s">
        <v>6590</v>
      </c>
      <c r="D3502" s="9">
        <v>193</v>
      </c>
      <c r="E3502" s="10"/>
      <c r="F3502" s="9"/>
    </row>
    <row r="3503" spans="1:6" ht="16.5" thickTop="1" thickBot="1" x14ac:dyDescent="0.3">
      <c r="A3503" s="8" t="s">
        <v>6591</v>
      </c>
      <c r="B3503" s="10" t="s">
        <v>4499</v>
      </c>
      <c r="C3503" s="9" t="s">
        <v>6592</v>
      </c>
      <c r="D3503" s="9">
        <v>592</v>
      </c>
      <c r="E3503" s="10"/>
      <c r="F3503" s="9"/>
    </row>
    <row r="3504" spans="1:6" ht="16.5" thickTop="1" thickBot="1" x14ac:dyDescent="0.3">
      <c r="A3504" s="8" t="s">
        <v>6593</v>
      </c>
      <c r="B3504" s="10" t="s">
        <v>5636</v>
      </c>
      <c r="C3504" s="9" t="s">
        <v>6594</v>
      </c>
      <c r="D3504" s="9">
        <v>148</v>
      </c>
      <c r="E3504" s="10"/>
      <c r="F3504" s="9"/>
    </row>
    <row r="3505" spans="1:6" ht="16.5" thickTop="1" thickBot="1" x14ac:dyDescent="0.3">
      <c r="A3505" s="8" t="s">
        <v>6595</v>
      </c>
      <c r="B3505" s="10" t="s">
        <v>6596</v>
      </c>
      <c r="C3505" s="9" t="s">
        <v>6597</v>
      </c>
      <c r="D3505" s="9">
        <v>439</v>
      </c>
      <c r="E3505" s="10"/>
      <c r="F3505" s="9"/>
    </row>
    <row r="3506" spans="1:6" ht="16.5" thickTop="1" thickBot="1" x14ac:dyDescent="0.3">
      <c r="A3506" s="8" t="s">
        <v>6598</v>
      </c>
      <c r="B3506" s="10"/>
      <c r="C3506" s="9"/>
      <c r="D3506" s="9">
        <v>17</v>
      </c>
      <c r="E3506" s="10"/>
      <c r="F3506" s="9"/>
    </row>
    <row r="3507" spans="1:6" ht="16.5" thickTop="1" thickBot="1" x14ac:dyDescent="0.3">
      <c r="A3507" s="8" t="s">
        <v>6599</v>
      </c>
      <c r="B3507" s="10"/>
      <c r="C3507" s="9"/>
      <c r="D3507" s="9"/>
      <c r="E3507" s="10"/>
      <c r="F3507" s="9"/>
    </row>
    <row r="3508" spans="1:6" ht="16.5" thickTop="1" thickBot="1" x14ac:dyDescent="0.3">
      <c r="A3508" s="8" t="s">
        <v>6600</v>
      </c>
      <c r="B3508" s="10"/>
      <c r="C3508" s="9"/>
      <c r="D3508" s="9"/>
      <c r="E3508" s="10"/>
      <c r="F3508" s="9"/>
    </row>
    <row r="3509" spans="1:6" ht="16.5" thickTop="1" thickBot="1" x14ac:dyDescent="0.3">
      <c r="A3509" s="8" t="s">
        <v>6601</v>
      </c>
      <c r="B3509" s="10"/>
      <c r="C3509" s="9"/>
      <c r="D3509" s="9">
        <v>32</v>
      </c>
      <c r="E3509" s="10" t="s">
        <v>6602</v>
      </c>
      <c r="F3509" s="9">
        <v>1</v>
      </c>
    </row>
    <row r="3510" spans="1:6" ht="16.5" thickTop="1" thickBot="1" x14ac:dyDescent="0.3">
      <c r="A3510" s="8" t="s">
        <v>6603</v>
      </c>
      <c r="B3510" s="10" t="s">
        <v>6604</v>
      </c>
      <c r="C3510" s="9" t="s">
        <v>6605</v>
      </c>
      <c r="D3510" s="9">
        <v>171</v>
      </c>
      <c r="E3510" s="10"/>
      <c r="F3510" s="9"/>
    </row>
    <row r="3511" spans="1:6" ht="16.5" thickTop="1" thickBot="1" x14ac:dyDescent="0.3">
      <c r="A3511" s="8" t="s">
        <v>6606</v>
      </c>
      <c r="B3511" s="10" t="s">
        <v>6607</v>
      </c>
      <c r="C3511" s="9" t="s">
        <v>6608</v>
      </c>
      <c r="D3511" s="9">
        <v>337</v>
      </c>
      <c r="E3511" s="10"/>
      <c r="F3511" s="9"/>
    </row>
    <row r="3512" spans="1:6" ht="16.5" thickTop="1" thickBot="1" x14ac:dyDescent="0.3">
      <c r="A3512" s="8" t="s">
        <v>6609</v>
      </c>
      <c r="B3512" s="10"/>
      <c r="C3512" s="9"/>
      <c r="D3512" s="9">
        <v>10</v>
      </c>
      <c r="E3512" s="10"/>
      <c r="F3512" s="9"/>
    </row>
    <row r="3513" spans="1:6" ht="16.5" thickTop="1" thickBot="1" x14ac:dyDescent="0.3">
      <c r="A3513" s="8" t="s">
        <v>6610</v>
      </c>
      <c r="B3513" s="10" t="s">
        <v>6611</v>
      </c>
      <c r="C3513" s="9" t="s">
        <v>6612</v>
      </c>
      <c r="D3513" s="9">
        <v>165</v>
      </c>
      <c r="E3513" s="10"/>
      <c r="F3513" s="9"/>
    </row>
    <row r="3514" spans="1:6" ht="16.5" thickTop="1" thickBot="1" x14ac:dyDescent="0.3">
      <c r="A3514" s="8" t="s">
        <v>6613</v>
      </c>
      <c r="B3514" s="10"/>
      <c r="C3514" s="9"/>
      <c r="D3514" s="9">
        <v>11</v>
      </c>
      <c r="E3514" s="10" t="s">
        <v>2157</v>
      </c>
      <c r="F3514" s="9">
        <v>1</v>
      </c>
    </row>
    <row r="3515" spans="1:6" ht="16.5" thickTop="1" thickBot="1" x14ac:dyDescent="0.3">
      <c r="A3515" s="8" t="s">
        <v>6614</v>
      </c>
      <c r="B3515" s="10"/>
      <c r="C3515" s="9"/>
      <c r="D3515" s="9">
        <v>71</v>
      </c>
      <c r="E3515" s="10"/>
      <c r="F3515" s="9"/>
    </row>
    <row r="3516" spans="1:6" ht="16.5" thickTop="1" thickBot="1" x14ac:dyDescent="0.3">
      <c r="A3516" s="8" t="s">
        <v>6615</v>
      </c>
      <c r="B3516" s="10"/>
      <c r="C3516" s="9"/>
      <c r="D3516" s="9">
        <v>31</v>
      </c>
      <c r="E3516" s="10"/>
      <c r="F3516" s="9"/>
    </row>
    <row r="3517" spans="1:6" ht="16.5" thickTop="1" thickBot="1" x14ac:dyDescent="0.3">
      <c r="A3517" s="8" t="s">
        <v>6616</v>
      </c>
      <c r="B3517" s="10" t="s">
        <v>4519</v>
      </c>
      <c r="C3517" s="9" t="s">
        <v>4520</v>
      </c>
      <c r="D3517" s="9">
        <v>107</v>
      </c>
      <c r="E3517" s="10"/>
      <c r="F3517" s="9"/>
    </row>
    <row r="3518" spans="1:6" ht="16.5" thickTop="1" thickBot="1" x14ac:dyDescent="0.3">
      <c r="A3518" s="8" t="s">
        <v>6617</v>
      </c>
      <c r="B3518" s="10"/>
      <c r="C3518" s="9"/>
      <c r="D3518" s="9">
        <v>76</v>
      </c>
      <c r="E3518" s="10"/>
      <c r="F3518" s="9"/>
    </row>
    <row r="3519" spans="1:6" ht="16.5" thickTop="1" thickBot="1" x14ac:dyDescent="0.3">
      <c r="A3519" s="8" t="s">
        <v>6618</v>
      </c>
      <c r="B3519" s="10" t="s">
        <v>413</v>
      </c>
      <c r="C3519" s="9" t="s">
        <v>414</v>
      </c>
      <c r="D3519" s="9">
        <v>186</v>
      </c>
      <c r="E3519" s="10"/>
      <c r="F3519" s="9"/>
    </row>
    <row r="3520" spans="1:6" ht="16.5" thickTop="1" thickBot="1" x14ac:dyDescent="0.3">
      <c r="A3520" s="8" t="s">
        <v>6619</v>
      </c>
      <c r="B3520" s="10" t="s">
        <v>6620</v>
      </c>
      <c r="C3520" s="9" t="s">
        <v>6621</v>
      </c>
      <c r="D3520" s="9">
        <v>73</v>
      </c>
      <c r="E3520" s="10"/>
      <c r="F3520" s="9"/>
    </row>
    <row r="3521" spans="1:6" ht="16.5" thickTop="1" thickBot="1" x14ac:dyDescent="0.3">
      <c r="A3521" s="8" t="s">
        <v>6622</v>
      </c>
      <c r="B3521" s="10" t="s">
        <v>1293</v>
      </c>
      <c r="C3521" s="9" t="s">
        <v>1294</v>
      </c>
      <c r="D3521" s="9">
        <v>66</v>
      </c>
      <c r="E3521" s="10"/>
      <c r="F3521" s="9"/>
    </row>
    <row r="3522" spans="1:6" ht="16.5" thickTop="1" thickBot="1" x14ac:dyDescent="0.3">
      <c r="A3522" s="8" t="s">
        <v>6623</v>
      </c>
      <c r="B3522" s="10" t="s">
        <v>6624</v>
      </c>
      <c r="C3522" s="9" t="s">
        <v>6625</v>
      </c>
      <c r="D3522" s="9">
        <v>133</v>
      </c>
      <c r="E3522" s="10"/>
      <c r="F3522" s="9"/>
    </row>
    <row r="3523" spans="1:6" ht="16.5" thickTop="1" thickBot="1" x14ac:dyDescent="0.3">
      <c r="A3523" s="8" t="s">
        <v>6626</v>
      </c>
      <c r="B3523" s="10" t="s">
        <v>6627</v>
      </c>
      <c r="C3523" s="9" t="s">
        <v>6628</v>
      </c>
      <c r="D3523" s="9">
        <v>197</v>
      </c>
      <c r="E3523" s="10"/>
      <c r="F3523" s="9"/>
    </row>
    <row r="3524" spans="1:6" ht="16.5" thickTop="1" thickBot="1" x14ac:dyDescent="0.3">
      <c r="A3524" s="8" t="s">
        <v>6629</v>
      </c>
      <c r="B3524" s="10"/>
      <c r="C3524" s="9"/>
      <c r="D3524" s="9">
        <v>13</v>
      </c>
      <c r="E3524" s="10" t="s">
        <v>6630</v>
      </c>
      <c r="F3524" s="9">
        <v>1</v>
      </c>
    </row>
    <row r="3525" spans="1:6" ht="16.5" thickTop="1" thickBot="1" x14ac:dyDescent="0.3">
      <c r="A3525" s="8" t="s">
        <v>6631</v>
      </c>
      <c r="B3525" s="10" t="s">
        <v>6632</v>
      </c>
      <c r="C3525" s="9" t="s">
        <v>6633</v>
      </c>
      <c r="D3525" s="9">
        <v>398</v>
      </c>
      <c r="E3525" s="10"/>
      <c r="F3525" s="9"/>
    </row>
    <row r="3526" spans="1:6" ht="16.5" thickTop="1" thickBot="1" x14ac:dyDescent="0.3">
      <c r="A3526" s="8" t="s">
        <v>6634</v>
      </c>
      <c r="B3526" s="10"/>
      <c r="C3526" s="9"/>
      <c r="D3526" s="9">
        <v>65</v>
      </c>
      <c r="E3526" s="10"/>
      <c r="F3526" s="9"/>
    </row>
    <row r="3527" spans="1:6" ht="16.5" thickTop="1" thickBot="1" x14ac:dyDescent="0.3">
      <c r="A3527" s="8" t="s">
        <v>6635</v>
      </c>
      <c r="B3527" s="10"/>
      <c r="C3527" s="9"/>
      <c r="D3527" s="9">
        <v>65</v>
      </c>
      <c r="E3527" s="10"/>
      <c r="F3527" s="9"/>
    </row>
    <row r="3528" spans="1:6" ht="16.5" thickTop="1" thickBot="1" x14ac:dyDescent="0.3">
      <c r="A3528" s="8" t="s">
        <v>6636</v>
      </c>
      <c r="B3528" s="10"/>
      <c r="C3528" s="9"/>
      <c r="D3528" s="9">
        <v>4</v>
      </c>
      <c r="E3528" s="10" t="s">
        <v>3719</v>
      </c>
      <c r="F3528" s="9">
        <v>1</v>
      </c>
    </row>
    <row r="3529" spans="1:6" ht="16.5" thickTop="1" thickBot="1" x14ac:dyDescent="0.3">
      <c r="A3529" s="8" t="s">
        <v>6637</v>
      </c>
      <c r="B3529" s="10"/>
      <c r="C3529" s="9"/>
      <c r="D3529" s="9">
        <v>188</v>
      </c>
      <c r="E3529" s="10"/>
      <c r="F3529" s="9"/>
    </row>
    <row r="3530" spans="1:6" ht="16.5" thickTop="1" thickBot="1" x14ac:dyDescent="0.3">
      <c r="A3530" s="8" t="s">
        <v>6638</v>
      </c>
      <c r="B3530" s="10"/>
      <c r="C3530" s="9"/>
      <c r="D3530" s="9">
        <v>1</v>
      </c>
      <c r="E3530" s="10" t="s">
        <v>3878</v>
      </c>
      <c r="F3530" s="9">
        <v>1</v>
      </c>
    </row>
    <row r="3531" spans="1:6" ht="16.5" thickTop="1" thickBot="1" x14ac:dyDescent="0.3">
      <c r="A3531" s="8" t="s">
        <v>6639</v>
      </c>
      <c r="B3531" s="10"/>
      <c r="C3531" s="9"/>
      <c r="D3531" s="9">
        <v>19</v>
      </c>
      <c r="E3531" s="10" t="s">
        <v>6640</v>
      </c>
      <c r="F3531" s="9">
        <v>1</v>
      </c>
    </row>
    <row r="3532" spans="1:6" ht="16.5" thickTop="1" thickBot="1" x14ac:dyDescent="0.3">
      <c r="A3532" s="8" t="s">
        <v>6641</v>
      </c>
      <c r="B3532" s="10" t="s">
        <v>6642</v>
      </c>
      <c r="C3532" s="9" t="s">
        <v>6643</v>
      </c>
      <c r="D3532" s="9">
        <v>533</v>
      </c>
      <c r="E3532" s="10"/>
      <c r="F3532" s="9"/>
    </row>
    <row r="3533" spans="1:6" ht="16.5" thickTop="1" thickBot="1" x14ac:dyDescent="0.3">
      <c r="A3533" s="8" t="s">
        <v>6644</v>
      </c>
      <c r="B3533" s="10" t="s">
        <v>3468</v>
      </c>
      <c r="C3533" s="9" t="s">
        <v>6645</v>
      </c>
      <c r="D3533" s="9">
        <v>128</v>
      </c>
      <c r="E3533" s="10"/>
      <c r="F3533" s="9"/>
    </row>
    <row r="3534" spans="1:6" ht="16.5" thickTop="1" thickBot="1" x14ac:dyDescent="0.3">
      <c r="A3534" s="8" t="s">
        <v>6646</v>
      </c>
      <c r="B3534" s="10" t="s">
        <v>6647</v>
      </c>
      <c r="C3534" s="9" t="s">
        <v>6648</v>
      </c>
      <c r="D3534" s="9">
        <v>486</v>
      </c>
      <c r="E3534" s="10"/>
      <c r="F3534" s="9"/>
    </row>
    <row r="3535" spans="1:6" ht="16.5" thickTop="1" thickBot="1" x14ac:dyDescent="0.3">
      <c r="A3535" s="8" t="s">
        <v>6649</v>
      </c>
      <c r="B3535" s="10"/>
      <c r="C3535" s="9"/>
      <c r="D3535" s="9">
        <v>2</v>
      </c>
      <c r="E3535" s="10" t="s">
        <v>6650</v>
      </c>
      <c r="F3535" s="9">
        <v>1</v>
      </c>
    </row>
    <row r="3536" spans="1:6" ht="16.5" thickTop="1" thickBot="1" x14ac:dyDescent="0.3">
      <c r="A3536" s="8" t="s">
        <v>6651</v>
      </c>
      <c r="B3536" s="10" t="s">
        <v>6652</v>
      </c>
      <c r="C3536" s="9" t="s">
        <v>6653</v>
      </c>
      <c r="D3536" s="9">
        <v>718</v>
      </c>
      <c r="E3536" s="10"/>
      <c r="F3536" s="9"/>
    </row>
    <row r="3537" spans="1:6" ht="16.5" thickTop="1" thickBot="1" x14ac:dyDescent="0.3">
      <c r="A3537" s="8" t="s">
        <v>6654</v>
      </c>
      <c r="B3537" s="10"/>
      <c r="C3537" s="9"/>
      <c r="D3537" s="9">
        <v>8</v>
      </c>
      <c r="E3537" s="10" t="s">
        <v>1</v>
      </c>
      <c r="F3537" s="9">
        <v>1</v>
      </c>
    </row>
    <row r="3538" spans="1:6" ht="16.5" thickTop="1" thickBot="1" x14ac:dyDescent="0.3">
      <c r="A3538" s="8" t="s">
        <v>6655</v>
      </c>
      <c r="B3538" s="10"/>
      <c r="C3538" s="9"/>
      <c r="D3538" s="9"/>
      <c r="E3538" s="10"/>
      <c r="F3538" s="9"/>
    </row>
    <row r="3539" spans="1:6" ht="16.5" thickTop="1" thickBot="1" x14ac:dyDescent="0.3">
      <c r="A3539" s="8" t="s">
        <v>6656</v>
      </c>
      <c r="B3539" s="10"/>
      <c r="C3539" s="9"/>
      <c r="D3539" s="9">
        <v>261</v>
      </c>
      <c r="E3539" s="10" t="s">
        <v>6657</v>
      </c>
      <c r="F3539" s="9">
        <v>20</v>
      </c>
    </row>
    <row r="3540" spans="1:6" ht="16.5" thickTop="1" thickBot="1" x14ac:dyDescent="0.3">
      <c r="A3540" s="8" t="s">
        <v>6658</v>
      </c>
      <c r="B3540" s="10" t="s">
        <v>6659</v>
      </c>
      <c r="C3540" s="9" t="s">
        <v>68</v>
      </c>
      <c r="D3540" s="9">
        <v>105</v>
      </c>
      <c r="E3540" s="10"/>
      <c r="F3540" s="9"/>
    </row>
    <row r="3541" spans="1:6" ht="16.5" thickTop="1" thickBot="1" x14ac:dyDescent="0.3">
      <c r="A3541" s="8" t="s">
        <v>6660</v>
      </c>
      <c r="B3541" s="10" t="s">
        <v>6661</v>
      </c>
      <c r="C3541" s="9" t="s">
        <v>6662</v>
      </c>
      <c r="D3541" s="9">
        <v>149</v>
      </c>
      <c r="E3541" s="10"/>
      <c r="F3541" s="9"/>
    </row>
    <row r="3542" spans="1:6" ht="16.5" thickTop="1" thickBot="1" x14ac:dyDescent="0.3">
      <c r="A3542" s="8" t="s">
        <v>6663</v>
      </c>
      <c r="B3542" s="10" t="s">
        <v>6664</v>
      </c>
      <c r="C3542" s="9" t="s">
        <v>6665</v>
      </c>
      <c r="D3542" s="9">
        <v>385</v>
      </c>
      <c r="E3542" s="10"/>
      <c r="F3542" s="9"/>
    </row>
    <row r="3543" spans="1:6" ht="16.5" thickTop="1" thickBot="1" x14ac:dyDescent="0.3">
      <c r="A3543" s="8" t="s">
        <v>6666</v>
      </c>
      <c r="B3543" s="10"/>
      <c r="C3543" s="9"/>
      <c r="D3543" s="9"/>
      <c r="E3543" s="10"/>
      <c r="F3543" s="9"/>
    </row>
    <row r="3544" spans="1:6" ht="16.5" thickTop="1" thickBot="1" x14ac:dyDescent="0.3">
      <c r="A3544" s="8" t="s">
        <v>6667</v>
      </c>
      <c r="B3544" s="10"/>
      <c r="C3544" s="9"/>
      <c r="D3544" s="9">
        <v>125</v>
      </c>
      <c r="E3544" s="10"/>
      <c r="F3544" s="9"/>
    </row>
    <row r="3545" spans="1:6" ht="16.5" thickTop="1" thickBot="1" x14ac:dyDescent="0.3">
      <c r="A3545" s="8" t="s">
        <v>6668</v>
      </c>
      <c r="B3545" s="10"/>
      <c r="C3545" s="9"/>
      <c r="D3545" s="9">
        <v>3</v>
      </c>
      <c r="E3545" s="10" t="s">
        <v>6669</v>
      </c>
      <c r="F3545" s="9">
        <v>1</v>
      </c>
    </row>
    <row r="3546" spans="1:6" ht="16.5" thickTop="1" thickBot="1" x14ac:dyDescent="0.3">
      <c r="A3546" s="8" t="s">
        <v>6670</v>
      </c>
      <c r="B3546" s="10"/>
      <c r="C3546" s="9"/>
      <c r="D3546" s="9">
        <v>4</v>
      </c>
      <c r="E3546" s="10" t="s">
        <v>6263</v>
      </c>
      <c r="F3546" s="9">
        <v>1</v>
      </c>
    </row>
    <row r="3547" spans="1:6" ht="16.5" thickTop="1" thickBot="1" x14ac:dyDescent="0.3">
      <c r="A3547" s="8" t="s">
        <v>6671</v>
      </c>
      <c r="B3547" s="10" t="s">
        <v>2102</v>
      </c>
      <c r="C3547" s="9" t="s">
        <v>2103</v>
      </c>
      <c r="D3547" s="9">
        <v>423</v>
      </c>
      <c r="E3547" s="10"/>
      <c r="F3547" s="9"/>
    </row>
    <row r="3548" spans="1:6" ht="16.5" thickTop="1" thickBot="1" x14ac:dyDescent="0.3">
      <c r="A3548" s="8" t="s">
        <v>6672</v>
      </c>
      <c r="B3548" s="10" t="s">
        <v>6673</v>
      </c>
      <c r="C3548" s="9" t="s">
        <v>6674</v>
      </c>
      <c r="D3548" s="9">
        <v>81</v>
      </c>
      <c r="E3548" s="10"/>
      <c r="F3548" s="9"/>
    </row>
    <row r="3549" spans="1:6" ht="16.5" thickTop="1" thickBot="1" x14ac:dyDescent="0.3">
      <c r="A3549" s="8" t="s">
        <v>6675</v>
      </c>
      <c r="B3549" s="10" t="s">
        <v>6676</v>
      </c>
      <c r="C3549" s="9" t="s">
        <v>68</v>
      </c>
      <c r="D3549" s="9">
        <v>172</v>
      </c>
      <c r="E3549" s="10"/>
      <c r="F3549" s="9"/>
    </row>
    <row r="3550" spans="1:6" ht="16.5" thickTop="1" thickBot="1" x14ac:dyDescent="0.3">
      <c r="A3550" s="8" t="s">
        <v>6677</v>
      </c>
      <c r="B3550" s="10"/>
      <c r="C3550" s="9"/>
      <c r="D3550" s="9">
        <v>452</v>
      </c>
      <c r="E3550" s="10"/>
      <c r="F3550" s="9"/>
    </row>
    <row r="3551" spans="1:6" ht="15.75" thickTop="1" x14ac:dyDescent="0.25"/>
  </sheetData>
  <mergeCells count="2">
    <mergeCell ref="E1:F1"/>
    <mergeCell ref="A648:A649"/>
  </mergeCells>
  <hyperlinks>
    <hyperlink ref="A2" r:id="rId1" display="https://www.kegg.jp/kegg-bin/blastkoala_result_gene_list?id=fdcc166cff7cf902907463ff7eff1e42019cc537&amp;passwd=rLRQUz&amp;type=blastkoala&amp;code=user&amp;target=fig%7C1029756%2E3%2Epeg%2E1"/>
    <hyperlink ref="B2" r:id="rId2" display="https://www.kegg.jp/dbget-bin/www_bget?ko:"/>
    <hyperlink ref="E2" r:id="rId3" display="https://www.kegg.jp/dbget-bin/www_bget?ko:"/>
    <hyperlink ref="A3" r:id="rId4" display="https://www.kegg.jp/kegg-bin/blastkoala_result_gene_list?id=fdcc166cff7cf902907463ff7eff1e42019cc537&amp;passwd=rLRQUz&amp;type=blastkoala&amp;code=user&amp;target=fig%7C1029756%2E3%2Epeg%2E2"/>
    <hyperlink ref="B3" r:id="rId5" display="https://www.kegg.jp/dbget-bin/www_bget?ko:K03593"/>
    <hyperlink ref="E3" r:id="rId6" display="https://www.kegg.jp/dbget-bin/www_bget?ko:"/>
    <hyperlink ref="A4" r:id="rId7" display="https://www.kegg.jp/kegg-bin/blastkoala_result_gene_list?id=fdcc166cff7cf902907463ff7eff1e42019cc537&amp;passwd=rLRQUz&amp;type=blastkoala&amp;code=user&amp;target=fig%7C1029756%2E3%2Epeg%2E3"/>
    <hyperlink ref="B4" r:id="rId8" display="https://www.kegg.jp/dbget-bin/www_bget?ko:K21430"/>
    <hyperlink ref="E4" r:id="rId9" display="https://www.kegg.jp/dbget-bin/www_bget?ko:"/>
    <hyperlink ref="A5" r:id="rId10" display="https://www.kegg.jp/kegg-bin/blastkoala_result_gene_list?id=fdcc166cff7cf902907463ff7eff1e42019cc537&amp;passwd=rLRQUz&amp;type=blastkoala&amp;code=user&amp;target=fig%7C1029756%2E3%2Epeg%2E4"/>
    <hyperlink ref="B5" r:id="rId11" display="https://www.kegg.jp/dbget-bin/www_bget?ko:"/>
    <hyperlink ref="E5" r:id="rId12" display="https://www.kegg.jp/dbget-bin/www_bget?ko:"/>
    <hyperlink ref="A6" r:id="rId13" display="https://www.kegg.jp/kegg-bin/blastkoala_result_gene_list?id=fdcc166cff7cf902907463ff7eff1e42019cc537&amp;passwd=rLRQUz&amp;type=blastkoala&amp;code=user&amp;target=fig%7C1029756%2E3%2Epeg%2E5"/>
    <hyperlink ref="B6" r:id="rId14" display="https://www.kegg.jp/dbget-bin/www_bget?ko:K02014"/>
    <hyperlink ref="E6" r:id="rId15" display="https://www.kegg.jp/dbget-bin/www_bget?ko:"/>
    <hyperlink ref="A7" r:id="rId16" display="https://www.kegg.jp/kegg-bin/blastkoala_result_gene_list?id=fdcc166cff7cf902907463ff7eff1e42019cc537&amp;passwd=rLRQUz&amp;type=blastkoala&amp;code=user&amp;target=fig%7C1029756%2E3%2Epeg%2E6"/>
    <hyperlink ref="B7" r:id="rId17" display="https://www.kegg.jp/dbget-bin/www_bget?ko:"/>
    <hyperlink ref="E7" r:id="rId18" display="https://www.kegg.jp/dbget-bin/www_bget?ko:"/>
    <hyperlink ref="A8" r:id="rId19" display="https://www.kegg.jp/kegg-bin/blastkoala_result_gene_list?id=fdcc166cff7cf902907463ff7eff1e42019cc537&amp;passwd=rLRQUz&amp;type=blastkoala&amp;code=user&amp;target=fig%7C1029756%2E3%2Epeg%2E7"/>
    <hyperlink ref="B8" r:id="rId20" display="https://www.kegg.jp/dbget-bin/www_bget?ko:K01251"/>
    <hyperlink ref="E8" r:id="rId21" display="https://www.kegg.jp/dbget-bin/www_bget?ko:"/>
    <hyperlink ref="A9" r:id="rId22" display="https://www.kegg.jp/kegg-bin/blastkoala_result_gene_list?id=fdcc166cff7cf902907463ff7eff1e42019cc537&amp;passwd=rLRQUz&amp;type=blastkoala&amp;code=user&amp;target=fig%7C1029756%2E3%2Epeg%2E8"/>
    <hyperlink ref="B9" r:id="rId23" display="https://www.kegg.jp/dbget-bin/www_bget?ko:K11189"/>
    <hyperlink ref="E9" r:id="rId24" display="https://www.kegg.jp/dbget-bin/www_bget?ko:"/>
    <hyperlink ref="A10" r:id="rId25" display="https://www.kegg.jp/kegg-bin/blastkoala_result_gene_list?id=fdcc166cff7cf902907463ff7eff1e42019cc537&amp;passwd=rLRQUz&amp;type=blastkoala&amp;code=user&amp;target=fig%7C1029756%2E3%2Epeg%2E9"/>
    <hyperlink ref="B10" r:id="rId26" display="https://www.kegg.jp/dbget-bin/www_bget?ko:K02793"/>
    <hyperlink ref="E10" r:id="rId27" display="https://www.kegg.jp/dbget-bin/www_bget?ko:"/>
    <hyperlink ref="A11" r:id="rId28" display="https://www.kegg.jp/kegg-bin/blastkoala_result_gene_list?id=fdcc166cff7cf902907463ff7eff1e42019cc537&amp;passwd=rLRQUz&amp;type=blastkoala&amp;code=user&amp;target=fig%7C1029756%2E3%2Epeg%2E10"/>
    <hyperlink ref="B11" r:id="rId29" display="https://www.kegg.jp/dbget-bin/www_bget?ko:"/>
    <hyperlink ref="E11" r:id="rId30" display="https://www.kegg.jp/dbget-bin/www_bget?ko:"/>
    <hyperlink ref="A12" r:id="rId31" display="https://www.kegg.jp/kegg-bin/blastkoala_result_gene_list?id=fdcc166cff7cf902907463ff7eff1e42019cc537&amp;passwd=rLRQUz&amp;type=blastkoala&amp;code=user&amp;target=fig%7C1029756%2E3%2Epeg%2E11"/>
    <hyperlink ref="B12" r:id="rId32" display="https://www.kegg.jp/dbget-bin/www_bget?ko:K14980"/>
    <hyperlink ref="E12" r:id="rId33" display="https://www.kegg.jp/dbget-bin/www_bget?ko:"/>
    <hyperlink ref="A13" r:id="rId34" display="https://www.kegg.jp/kegg-bin/blastkoala_result_gene_list?id=fdcc166cff7cf902907463ff7eff1e42019cc537&amp;passwd=rLRQUz&amp;type=blastkoala&amp;code=user&amp;target=fig%7C1029756%2E3%2Epeg%2E12"/>
    <hyperlink ref="B13" r:id="rId35" display="https://www.kegg.jp/dbget-bin/www_bget?ko:K14981"/>
    <hyperlink ref="E13" r:id="rId36" display="https://www.kegg.jp/dbget-bin/www_bget?ko:"/>
    <hyperlink ref="A14" r:id="rId37" display="https://www.kegg.jp/kegg-bin/blastkoala_result_gene_list?id=fdcc166cff7cf902907463ff7eff1e42019cc537&amp;passwd=rLRQUz&amp;type=blastkoala&amp;code=user&amp;target=fig%7C1029756%2E3%2Epeg%2E13"/>
    <hyperlink ref="B14" r:id="rId38" display="https://www.kegg.jp/dbget-bin/www_bget?ko:K07226"/>
    <hyperlink ref="E14" r:id="rId39" display="https://www.kegg.jp/dbget-bin/www_bget?ko:"/>
    <hyperlink ref="A15" r:id="rId40" display="https://www.kegg.jp/kegg-bin/blastkoala_result_gene_list?id=fdcc166cff7cf902907463ff7eff1e42019cc537&amp;passwd=rLRQUz&amp;type=blastkoala&amp;code=user&amp;target=fig%7C1029756%2E3%2Epeg%2E14"/>
    <hyperlink ref="B15" r:id="rId41" display="https://www.kegg.jp/dbget-bin/www_bget?ko:K01596"/>
    <hyperlink ref="E15" r:id="rId42" display="https://www.kegg.jp/dbget-bin/www_bget?ko:"/>
    <hyperlink ref="A16" r:id="rId43" display="https://www.kegg.jp/kegg-bin/blastkoala_result_gene_list?id=fdcc166cff7cf902907463ff7eff1e42019cc537&amp;passwd=rLRQUz&amp;type=blastkoala&amp;code=user&amp;target=fig%7C1029756%2E3%2Epeg%2E15"/>
    <hyperlink ref="B16" r:id="rId44" display="https://www.kegg.jp/dbget-bin/www_bget?ko:"/>
    <hyperlink ref="E16" r:id="rId45" display="https://www.kegg.jp/dbget-bin/www_bget?ko:"/>
    <hyperlink ref="A17" r:id="rId46" display="https://www.kegg.jp/kegg-bin/blastkoala_result_gene_list?id=fdcc166cff7cf902907463ff7eff1e42019cc537&amp;passwd=rLRQUz&amp;type=blastkoala&amp;code=user&amp;target=fig%7C1029756%2E3%2Epeg%2E16"/>
    <hyperlink ref="B17" r:id="rId47" display="https://www.kegg.jp/dbget-bin/www_bget?ko:"/>
    <hyperlink ref="E17" r:id="rId48" display="https://www.kegg.jp/dbget-bin/www_bget?ko:"/>
    <hyperlink ref="A18" r:id="rId49" display="https://www.kegg.jp/kegg-bin/blastkoala_result_gene_list?id=fdcc166cff7cf902907463ff7eff1e42019cc537&amp;passwd=rLRQUz&amp;type=blastkoala&amp;code=user&amp;target=fig%7C1029756%2E3%2Epeg%2E17"/>
    <hyperlink ref="B18" r:id="rId50" display="https://www.kegg.jp/dbget-bin/www_bget?ko:"/>
    <hyperlink ref="E18" r:id="rId51" display="https://www.kegg.jp/dbget-bin/www_bget?ko:"/>
    <hyperlink ref="A19" r:id="rId52" display="https://www.kegg.jp/kegg-bin/blastkoala_result_gene_list?id=fdcc166cff7cf902907463ff7eff1e42019cc537&amp;passwd=rLRQUz&amp;type=blastkoala&amp;code=user&amp;target=fig%7C1029756%2E3%2Epeg%2E18"/>
    <hyperlink ref="B19" r:id="rId53" display="https://www.kegg.jp/dbget-bin/www_bget?ko:"/>
    <hyperlink ref="E19" r:id="rId54" display="https://www.kegg.jp/dbget-bin/www_bget?ko:K01449"/>
    <hyperlink ref="A20" r:id="rId55" display="https://www.kegg.jp/kegg-bin/blastkoala_result_gene_list?id=fdcc166cff7cf902907463ff7eff1e42019cc537&amp;passwd=rLRQUz&amp;type=blastkoala&amp;code=user&amp;target=fig%7C1029756%2E3%2Epeg%2E19"/>
    <hyperlink ref="B20" r:id="rId56" display="https://www.kegg.jp/dbget-bin/www_bget?ko:"/>
    <hyperlink ref="E20" r:id="rId57" display="https://www.kegg.jp/dbget-bin/www_bget?ko:K03534"/>
    <hyperlink ref="A21" r:id="rId58" display="https://www.kegg.jp/kegg-bin/blastkoala_result_gene_list?id=fdcc166cff7cf902907463ff7eff1e42019cc537&amp;passwd=rLRQUz&amp;type=blastkoala&amp;code=user&amp;target=fig%7C1029756%2E3%2Epeg%2E20"/>
    <hyperlink ref="B21" r:id="rId59" display="https://www.kegg.jp/dbget-bin/www_bget?ko:"/>
    <hyperlink ref="E21" r:id="rId60" display="https://www.kegg.jp/dbget-bin/www_bget?ko:K07726"/>
    <hyperlink ref="A22" r:id="rId61" display="https://www.kegg.jp/kegg-bin/blastkoala_result_gene_list?id=fdcc166cff7cf902907463ff7eff1e42019cc537&amp;passwd=rLRQUz&amp;type=blastkoala&amp;code=user&amp;target=fig%7C1029756%2E3%2Epeg%2E21"/>
    <hyperlink ref="B22" r:id="rId62" display="https://www.kegg.jp/dbget-bin/www_bget?ko:"/>
    <hyperlink ref="E22" r:id="rId63" display="https://www.kegg.jp/dbget-bin/www_bget?ko:K09795"/>
    <hyperlink ref="A23" r:id="rId64" display="https://www.kegg.jp/kegg-bin/blastkoala_result_gene_list?id=fdcc166cff7cf902907463ff7eff1e42019cc537&amp;passwd=rLRQUz&amp;type=blastkoala&amp;code=user&amp;target=fig%7C1029756%2E3%2Epeg%2E22"/>
    <hyperlink ref="B23" r:id="rId65" display="https://www.kegg.jp/dbget-bin/www_bget?ko:"/>
    <hyperlink ref="E23" r:id="rId66" display="https://www.kegg.jp/dbget-bin/www_bget?ko:"/>
    <hyperlink ref="A24" r:id="rId67" display="https://www.kegg.jp/kegg-bin/blastkoala_result_gene_list?id=fdcc166cff7cf902907463ff7eff1e42019cc537&amp;passwd=rLRQUz&amp;type=blastkoala&amp;code=user&amp;target=fig%7C1029756%2E3%2Epeg%2E23"/>
    <hyperlink ref="B24" r:id="rId68" display="https://www.kegg.jp/dbget-bin/www_bget?ko:"/>
    <hyperlink ref="E24" r:id="rId69" display="https://www.kegg.jp/dbget-bin/www_bget?ko:K03470"/>
    <hyperlink ref="A25" r:id="rId70" display="https://www.kegg.jp/kegg-bin/blastkoala_result_gene_list?id=fdcc166cff7cf902907463ff7eff1e42019cc537&amp;passwd=rLRQUz&amp;type=blastkoala&amp;code=user&amp;target=fig%7C1029756%2E3%2Epeg%2E24"/>
    <hyperlink ref="B25" r:id="rId71" display="https://www.kegg.jp/dbget-bin/www_bget?ko:"/>
    <hyperlink ref="E25" r:id="rId72" display="https://www.kegg.jp/dbget-bin/www_bget?ko:"/>
    <hyperlink ref="A26" r:id="rId73" display="https://www.kegg.jp/kegg-bin/blastkoala_result_gene_list?id=fdcc166cff7cf902907463ff7eff1e42019cc537&amp;passwd=rLRQUz&amp;type=blastkoala&amp;code=user&amp;target=fig%7C1029756%2E3%2Epeg%2E25"/>
    <hyperlink ref="B26" r:id="rId74" display="https://www.kegg.jp/dbget-bin/www_bget?ko:"/>
    <hyperlink ref="E26" r:id="rId75" display="https://www.kegg.jp/dbget-bin/www_bget?ko:K06024"/>
    <hyperlink ref="A27" r:id="rId76" display="https://www.kegg.jp/kegg-bin/blastkoala_result_gene_list?id=fdcc166cff7cf902907463ff7eff1e42019cc537&amp;passwd=rLRQUz&amp;type=blastkoala&amp;code=user&amp;target=fig%7C1029756%2E3%2Epeg%2E26"/>
    <hyperlink ref="B27" r:id="rId77" display="https://www.kegg.jp/dbget-bin/www_bget?ko:K13582"/>
    <hyperlink ref="E27" r:id="rId78" display="https://www.kegg.jp/dbget-bin/www_bget?ko:K07126"/>
    <hyperlink ref="A28" r:id="rId79" display="https://www.kegg.jp/kegg-bin/blastkoala_result_gene_list?id=fdcc166cff7cf902907463ff7eff1e42019cc537&amp;passwd=rLRQUz&amp;type=blastkoala&amp;code=user&amp;target=fig%7C1029756%2E3%2Epeg%2E27"/>
    <hyperlink ref="B28" r:id="rId80" display="https://www.kegg.jp/dbget-bin/www_bget?ko:K07090"/>
    <hyperlink ref="E28" r:id="rId81" display="https://www.kegg.jp/dbget-bin/www_bget?ko:"/>
    <hyperlink ref="A29" r:id="rId82" display="https://www.kegg.jp/kegg-bin/blastkoala_result_gene_list?id=fdcc166cff7cf902907463ff7eff1e42019cc537&amp;passwd=rLRQUz&amp;type=blastkoala&amp;code=user&amp;target=fig%7C1029756%2E3%2Epeg%2E28"/>
    <hyperlink ref="B29" r:id="rId83" display="https://www.kegg.jp/dbget-bin/www_bget?ko:"/>
    <hyperlink ref="E29" r:id="rId84" display="https://www.kegg.jp/dbget-bin/www_bget?ko:"/>
    <hyperlink ref="A30" r:id="rId85" display="https://www.kegg.jp/kegg-bin/blastkoala_result_gene_list?id=fdcc166cff7cf902907463ff7eff1e42019cc537&amp;passwd=rLRQUz&amp;type=blastkoala&amp;code=user&amp;target=fig%7C1029756%2E3%2Epeg%2E29"/>
    <hyperlink ref="B30" r:id="rId86" display="https://www.kegg.jp/dbget-bin/www_bget?ko:K06953"/>
    <hyperlink ref="E30" r:id="rId87" display="https://www.kegg.jp/dbget-bin/www_bget?ko:"/>
    <hyperlink ref="A31" r:id="rId88" display="https://www.kegg.jp/kegg-bin/blastkoala_result_gene_list?id=fdcc166cff7cf902907463ff7eff1e42019cc537&amp;passwd=rLRQUz&amp;type=blastkoala&amp;code=user&amp;target=fig%7C1029756%2E3%2Epeg%2E30"/>
    <hyperlink ref="B31" r:id="rId89" display="https://www.kegg.jp/dbget-bin/www_bget?ko:K03724"/>
    <hyperlink ref="E31" r:id="rId90" display="https://www.kegg.jp/dbget-bin/www_bget?ko:"/>
    <hyperlink ref="A32" r:id="rId91" display="https://www.kegg.jp/kegg-bin/blastkoala_result_gene_list?id=fdcc166cff7cf902907463ff7eff1e42019cc537&amp;passwd=rLRQUz&amp;type=blastkoala&amp;code=user&amp;target=fig%7C1029756%2E3%2Epeg%2E31"/>
    <hyperlink ref="B32" r:id="rId92" display="https://www.kegg.jp/dbget-bin/www_bget?ko:"/>
    <hyperlink ref="E32" r:id="rId93" display="https://www.kegg.jp/dbget-bin/www_bget?ko:K00281"/>
    <hyperlink ref="A33" r:id="rId94" display="https://www.kegg.jp/kegg-bin/blastkoala_result_gene_list?id=fdcc166cff7cf902907463ff7eff1e42019cc537&amp;passwd=rLRQUz&amp;type=blastkoala&amp;code=user&amp;target=fig%7C1029756%2E3%2Epeg%2E32"/>
    <hyperlink ref="B33" r:id="rId95" display="https://www.kegg.jp/dbget-bin/www_bget?ko:"/>
    <hyperlink ref="E33" r:id="rId96" display="https://www.kegg.jp/dbget-bin/www_bget?ko:"/>
    <hyperlink ref="A34" r:id="rId97" display="https://www.kegg.jp/kegg-bin/blastkoala_result_gene_list?id=fdcc166cff7cf902907463ff7eff1e42019cc537&amp;passwd=rLRQUz&amp;type=blastkoala&amp;code=user&amp;target=fig%7C1029756%2E3%2Epeg%2E33"/>
    <hyperlink ref="B34" r:id="rId98" display="https://www.kegg.jp/dbget-bin/www_bget?ko:K00254"/>
    <hyperlink ref="E34" r:id="rId99" display="https://www.kegg.jp/dbget-bin/www_bget?ko:"/>
    <hyperlink ref="A35" r:id="rId100" display="https://www.kegg.jp/kegg-bin/blastkoala_result_gene_list?id=fdcc166cff7cf902907463ff7eff1e42019cc537&amp;passwd=rLRQUz&amp;type=blastkoala&amp;code=user&amp;target=fig%7C1029756%2E3%2Epeg%2E34"/>
    <hyperlink ref="B35" r:id="rId101" display="https://www.kegg.jp/dbget-bin/www_bget?ko:"/>
    <hyperlink ref="E35" r:id="rId102" display="https://www.kegg.jp/dbget-bin/www_bget?ko:"/>
    <hyperlink ref="A36" r:id="rId103" display="https://www.kegg.jp/kegg-bin/blastkoala_result_gene_list?id=fdcc166cff7cf902907463ff7eff1e42019cc537&amp;passwd=rLRQUz&amp;type=blastkoala&amp;code=user&amp;target=fig%7C1029756%2E3%2Epeg%2E35"/>
    <hyperlink ref="B36" r:id="rId104" display="https://www.kegg.jp/dbget-bin/www_bget?ko:"/>
    <hyperlink ref="E36" r:id="rId105" display="https://www.kegg.jp/dbget-bin/www_bget?ko:"/>
    <hyperlink ref="A37" r:id="rId106" display="https://www.kegg.jp/kegg-bin/blastkoala_result_gene_list?id=fdcc166cff7cf902907463ff7eff1e42019cc537&amp;passwd=rLRQUz&amp;type=blastkoala&amp;code=user&amp;target=fig%7C1029756%2E3%2Epeg%2E36"/>
    <hyperlink ref="B37" r:id="rId107" display="https://www.kegg.jp/dbget-bin/www_bget?ko:K04566"/>
    <hyperlink ref="E37" r:id="rId108" display="https://www.kegg.jp/dbget-bin/www_bget?ko:"/>
    <hyperlink ref="A38" r:id="rId109" display="https://www.kegg.jp/kegg-bin/blastkoala_result_gene_list?id=fdcc166cff7cf902907463ff7eff1e42019cc537&amp;passwd=rLRQUz&amp;type=blastkoala&amp;code=user&amp;target=fig%7C1029756%2E3%2Epeg%2E37"/>
    <hyperlink ref="B38" r:id="rId110" display="https://www.kegg.jp/dbget-bin/www_bget?ko:"/>
    <hyperlink ref="E38" r:id="rId111" display="https://www.kegg.jp/dbget-bin/www_bget?ko:K04044"/>
    <hyperlink ref="A39" r:id="rId112" display="https://www.kegg.jp/kegg-bin/blastkoala_result_gene_list?id=fdcc166cff7cf902907463ff7eff1e42019cc537&amp;passwd=rLRQUz&amp;type=blastkoala&amp;code=user&amp;target=fig%7C1029756%2E3%2Epeg%2E38"/>
    <hyperlink ref="B39" r:id="rId113" display="https://www.kegg.jp/dbget-bin/www_bget?ko:"/>
    <hyperlink ref="E39" r:id="rId114" display="https://www.kegg.jp/dbget-bin/www_bget?ko:"/>
    <hyperlink ref="A40" r:id="rId115" display="https://www.kegg.jp/kegg-bin/blastkoala_result_gene_list?id=fdcc166cff7cf902907463ff7eff1e42019cc537&amp;passwd=rLRQUz&amp;type=blastkoala&amp;code=user&amp;target=fig%7C1029756%2E3%2Epeg%2E39"/>
    <hyperlink ref="B40" r:id="rId116" display="https://www.kegg.jp/dbget-bin/www_bget?ko:"/>
    <hyperlink ref="E40" r:id="rId117" display="https://www.kegg.jp/dbget-bin/www_bget?ko:K03811"/>
    <hyperlink ref="A41" r:id="rId118" display="https://www.kegg.jp/kegg-bin/blastkoala_result_gene_list?id=fdcc166cff7cf902907463ff7eff1e42019cc537&amp;passwd=rLRQUz&amp;type=blastkoala&amp;code=user&amp;target=fig%7C1029756%2E3%2Epeg%2E40"/>
    <hyperlink ref="B41" r:id="rId119" display="https://www.kegg.jp/dbget-bin/www_bget?ko:K03928"/>
    <hyperlink ref="E41" r:id="rId120" display="https://www.kegg.jp/dbget-bin/www_bget?ko:"/>
    <hyperlink ref="A42" r:id="rId121" display="https://www.kegg.jp/kegg-bin/blastkoala_result_gene_list?id=fdcc166cff7cf902907463ff7eff1e42019cc537&amp;passwd=rLRQUz&amp;type=blastkoala&amp;code=user&amp;target=fig%7C1029756%2E3%2Epeg%2E41"/>
    <hyperlink ref="B42" r:id="rId122" display="https://www.kegg.jp/dbget-bin/www_bget?ko:"/>
    <hyperlink ref="E42" r:id="rId123" display="https://www.kegg.jp/dbget-bin/www_bget?ko:"/>
    <hyperlink ref="A43" r:id="rId124" display="https://www.kegg.jp/kegg-bin/blastkoala_result_gene_list?id=fdcc166cff7cf902907463ff7eff1e42019cc537&amp;passwd=rLRQUz&amp;type=blastkoala&amp;code=user&amp;target=fig%7C1029756%2E3%2Epeg%2E42"/>
    <hyperlink ref="B43" r:id="rId125" display="https://www.kegg.jp/dbget-bin/www_bget?ko:K02004"/>
    <hyperlink ref="E43" r:id="rId126" display="https://www.kegg.jp/dbget-bin/www_bget?ko:"/>
    <hyperlink ref="A44" r:id="rId127" display="https://www.kegg.jp/kegg-bin/blastkoala_result_gene_list?id=fdcc166cff7cf902907463ff7eff1e42019cc537&amp;passwd=rLRQUz&amp;type=blastkoala&amp;code=user&amp;target=fig%7C1029756%2E3%2Epeg%2E43"/>
    <hyperlink ref="B44" r:id="rId128" display="https://www.kegg.jp/dbget-bin/www_bget?ko:K02003"/>
    <hyperlink ref="E44" r:id="rId129" display="https://www.kegg.jp/dbget-bin/www_bget?ko:"/>
    <hyperlink ref="A45" r:id="rId130" display="https://www.kegg.jp/kegg-bin/blastkoala_result_gene_list?id=fdcc166cff7cf902907463ff7eff1e42019cc537&amp;passwd=rLRQUz&amp;type=blastkoala&amp;code=user&amp;target=fig%7C1029756%2E3%2Epeg%2E44"/>
    <hyperlink ref="B45" r:id="rId131" display="https://www.kegg.jp/dbget-bin/www_bget?ko:K02005"/>
    <hyperlink ref="E45" r:id="rId132" display="https://www.kegg.jp/dbget-bin/www_bget?ko:K03543"/>
    <hyperlink ref="A46" r:id="rId133" display="https://www.kegg.jp/kegg-bin/blastkoala_result_gene_list?id=fdcc166cff7cf902907463ff7eff1e42019cc537&amp;passwd=rLRQUz&amp;type=blastkoala&amp;code=user&amp;target=fig%7C1029756%2E3%2Epeg%2E45"/>
    <hyperlink ref="B46" r:id="rId134" display="https://www.kegg.jp/dbget-bin/www_bget?ko:"/>
    <hyperlink ref="E46" r:id="rId135" display="https://www.kegg.jp/dbget-bin/www_bget?ko:K03296"/>
    <hyperlink ref="A47" r:id="rId136" display="https://www.kegg.jp/kegg-bin/blastkoala_result_gene_list?id=fdcc166cff7cf902907463ff7eff1e42019cc537&amp;passwd=rLRQUz&amp;type=blastkoala&amp;code=user&amp;target=fig%7C1029756%2E3%2Epeg%2E46"/>
    <hyperlink ref="B47" r:id="rId137" display="https://www.kegg.jp/dbget-bin/www_bget?ko:"/>
    <hyperlink ref="E47" r:id="rId138" display="https://www.kegg.jp/dbget-bin/www_bget?ko:"/>
    <hyperlink ref="A48" r:id="rId139" display="https://www.kegg.jp/kegg-bin/blastkoala_result_gene_list?id=fdcc166cff7cf902907463ff7eff1e42019cc537&amp;passwd=rLRQUz&amp;type=blastkoala&amp;code=user&amp;target=fig%7C1029756%2E3%2Epeg%2E47"/>
    <hyperlink ref="B48" r:id="rId140" display="https://www.kegg.jp/dbget-bin/www_bget?ko:"/>
    <hyperlink ref="E48" r:id="rId141" display="https://www.kegg.jp/dbget-bin/www_bget?ko:"/>
    <hyperlink ref="A49" r:id="rId142" display="https://www.kegg.jp/kegg-bin/blastkoala_result_gene_list?id=fdcc166cff7cf902907463ff7eff1e42019cc537&amp;passwd=rLRQUz&amp;type=blastkoala&amp;code=user&amp;target=fig%7C1029756%2E3%2Epeg%2E48"/>
    <hyperlink ref="B49" r:id="rId143" display="https://www.kegg.jp/dbget-bin/www_bget?ko:"/>
    <hyperlink ref="E49" r:id="rId144" display="https://www.kegg.jp/dbget-bin/www_bget?ko:K01809"/>
    <hyperlink ref="A50" r:id="rId145" display="https://www.kegg.jp/kegg-bin/blastkoala_result_gene_list?id=fdcc166cff7cf902907463ff7eff1e42019cc537&amp;passwd=rLRQUz&amp;type=blastkoala&amp;code=user&amp;target=fig%7C1029756%2E3%2Epeg%2E49"/>
    <hyperlink ref="B50" r:id="rId146" display="https://www.kegg.jp/dbget-bin/www_bget?ko:"/>
    <hyperlink ref="E50" r:id="rId147" display="https://www.kegg.jp/dbget-bin/www_bget?ko:"/>
    <hyperlink ref="A51" r:id="rId148" display="https://www.kegg.jp/kegg-bin/blastkoala_result_gene_list?id=fdcc166cff7cf902907463ff7eff1e42019cc537&amp;passwd=rLRQUz&amp;type=blastkoala&amp;code=user&amp;target=fig%7C1029756%2E3%2Epeg%2E50"/>
    <hyperlink ref="B51" r:id="rId149" display="https://www.kegg.jp/dbget-bin/www_bget?ko:K00790"/>
    <hyperlink ref="E51" r:id="rId150" display="https://www.kegg.jp/dbget-bin/www_bget?ko:"/>
    <hyperlink ref="A52" r:id="rId151" display="https://www.kegg.jp/kegg-bin/blastkoala_result_gene_list?id=fdcc166cff7cf902907463ff7eff1e42019cc537&amp;passwd=rLRQUz&amp;type=blastkoala&amp;code=user&amp;target=fig%7C1029756%2E3%2Epeg%2E51"/>
    <hyperlink ref="B52" r:id="rId152" display="https://www.kegg.jp/dbget-bin/www_bget?ko:"/>
    <hyperlink ref="E52" r:id="rId153" display="https://www.kegg.jp/dbget-bin/www_bget?ko:K03787"/>
    <hyperlink ref="A53" r:id="rId154" display="https://www.kegg.jp/kegg-bin/blastkoala_result_gene_list?id=fdcc166cff7cf902907463ff7eff1e42019cc537&amp;passwd=rLRQUz&amp;type=blastkoala&amp;code=user&amp;target=fig%7C1029756%2E3%2Epeg%2E52"/>
    <hyperlink ref="B53" r:id="rId155" display="https://www.kegg.jp/dbget-bin/www_bget?ko:"/>
    <hyperlink ref="E53" r:id="rId156" display="https://www.kegg.jp/dbget-bin/www_bget?ko:"/>
    <hyperlink ref="A54" r:id="rId157" display="https://www.kegg.jp/kegg-bin/blastkoala_result_gene_list?id=fdcc166cff7cf902907463ff7eff1e42019cc537&amp;passwd=rLRQUz&amp;type=blastkoala&amp;code=user&amp;target=fig%7C1029756%2E3%2Epeg%2E53"/>
    <hyperlink ref="B54" r:id="rId158" display="https://www.kegg.jp/dbget-bin/www_bget?ko:"/>
    <hyperlink ref="E54" r:id="rId159" display="https://www.kegg.jp/dbget-bin/www_bget?ko:K08256"/>
    <hyperlink ref="A55" r:id="rId160" display="https://www.kegg.jp/kegg-bin/blastkoala_result_gene_list?id=fdcc166cff7cf902907463ff7eff1e42019cc537&amp;passwd=rLRQUz&amp;type=blastkoala&amp;code=user&amp;target=fig%7C1029756%2E3%2Epeg%2E54"/>
    <hyperlink ref="B55" r:id="rId161" display="https://www.kegg.jp/dbget-bin/www_bget?ko:"/>
    <hyperlink ref="E55" r:id="rId162" display="https://www.kegg.jp/dbget-bin/www_bget?ko:"/>
    <hyperlink ref="A56" r:id="rId163" display="https://www.kegg.jp/kegg-bin/blastkoala_result_gene_list?id=fdcc166cff7cf902907463ff7eff1e42019cc537&amp;passwd=rLRQUz&amp;type=blastkoala&amp;code=user&amp;target=fig%7C1029756%2E3%2Epeg%2E55"/>
    <hyperlink ref="B56" r:id="rId164" display="https://www.kegg.jp/dbget-bin/www_bget?ko:"/>
    <hyperlink ref="E56" r:id="rId165" display="https://www.kegg.jp/dbget-bin/www_bget?ko:K13816"/>
    <hyperlink ref="A57" r:id="rId166" display="https://www.kegg.jp/kegg-bin/blastkoala_result_gene_list?id=fdcc166cff7cf902907463ff7eff1e42019cc537&amp;passwd=rLRQUz&amp;type=blastkoala&amp;code=user&amp;target=fig%7C1029756%2E3%2Epeg%2E56"/>
    <hyperlink ref="B57" r:id="rId167" display="https://www.kegg.jp/dbget-bin/www_bget?ko:"/>
    <hyperlink ref="E57" r:id="rId168" display="https://www.kegg.jp/dbget-bin/www_bget?ko:K00096"/>
    <hyperlink ref="A58" r:id="rId169" display="https://www.kegg.jp/kegg-bin/blastkoala_result_gene_list?id=fdcc166cff7cf902907463ff7eff1e42019cc537&amp;passwd=rLRQUz&amp;type=blastkoala&amp;code=user&amp;target=fig%7C1029756%2E3%2Epeg%2E57"/>
    <hyperlink ref="B58" r:id="rId170" display="https://www.kegg.jp/dbget-bin/www_bget?ko:"/>
    <hyperlink ref="E58" r:id="rId171" display="https://www.kegg.jp/dbget-bin/www_bget?ko:K06919"/>
    <hyperlink ref="A59" r:id="rId172" display="https://www.kegg.jp/kegg-bin/blastkoala_result_gene_list?id=fdcc166cff7cf902907463ff7eff1e42019cc537&amp;passwd=rLRQUz&amp;type=blastkoala&amp;code=user&amp;target=fig%7C1029756%2E3%2Epeg%2E58"/>
    <hyperlink ref="B59" r:id="rId173" display="https://www.kegg.jp/dbget-bin/www_bget?ko:"/>
    <hyperlink ref="E59" r:id="rId174" display="https://www.kegg.jp/dbget-bin/www_bget?ko:K06888"/>
    <hyperlink ref="A60" r:id="rId175" display="https://www.kegg.jp/kegg-bin/blastkoala_result_gene_list?id=fdcc166cff7cf902907463ff7eff1e42019cc537&amp;passwd=rLRQUz&amp;type=blastkoala&amp;code=user&amp;target=fig%7C1029756%2E3%2Epeg%2E59"/>
    <hyperlink ref="B60" r:id="rId176" display="https://www.kegg.jp/dbget-bin/www_bget?ko:"/>
    <hyperlink ref="E60" r:id="rId177" display="https://www.kegg.jp/dbget-bin/www_bget?ko:"/>
    <hyperlink ref="A61" r:id="rId178" display="https://www.kegg.jp/kegg-bin/blastkoala_result_gene_list?id=fdcc166cff7cf902907463ff7eff1e42019cc537&amp;passwd=rLRQUz&amp;type=blastkoala&amp;code=user&amp;target=fig%7C1029756%2E3%2Epeg%2E60"/>
    <hyperlink ref="B61" r:id="rId179" display="https://www.kegg.jp/dbget-bin/www_bget?ko:K09862"/>
    <hyperlink ref="E61" r:id="rId180" display="https://www.kegg.jp/dbget-bin/www_bget?ko:"/>
    <hyperlink ref="A62" r:id="rId181" display="https://www.kegg.jp/kegg-bin/blastkoala_result_gene_list?id=fdcc166cff7cf902907463ff7eff1e42019cc537&amp;passwd=rLRQUz&amp;type=blastkoala&amp;code=user&amp;target=fig%7C1029756%2E3%2Epeg%2E61"/>
    <hyperlink ref="B62" r:id="rId182" display="https://www.kegg.jp/dbget-bin/www_bget?ko:K06287"/>
    <hyperlink ref="E62" r:id="rId183" display="https://www.kegg.jp/dbget-bin/www_bget?ko:"/>
    <hyperlink ref="A63" r:id="rId184" display="https://www.kegg.jp/kegg-bin/blastkoala_result_gene_list?id=fdcc166cff7cf902907463ff7eff1e42019cc537&amp;passwd=rLRQUz&amp;type=blastkoala&amp;code=user&amp;target=fig%7C1029756%2E3%2Epeg%2E62"/>
    <hyperlink ref="B63" r:id="rId185" display="https://www.kegg.jp/dbget-bin/www_bget?ko:K10914"/>
    <hyperlink ref="E63" r:id="rId186" display="https://www.kegg.jp/dbget-bin/www_bget?ko:"/>
    <hyperlink ref="A64" r:id="rId187" display="https://www.kegg.jp/kegg-bin/blastkoala_result_gene_list?id=fdcc166cff7cf902907463ff7eff1e42019cc537&amp;passwd=rLRQUz&amp;type=blastkoala&amp;code=user&amp;target=fig%7C1029756%2E3%2Epeg%2E63"/>
    <hyperlink ref="B64" r:id="rId188" display="https://www.kegg.jp/dbget-bin/www_bget?ko:K01768"/>
    <hyperlink ref="E64" r:id="rId189" display="https://www.kegg.jp/dbget-bin/www_bget?ko:K01769"/>
    <hyperlink ref="A65" r:id="rId190" display="https://www.kegg.jp/kegg-bin/blastkoala_result_gene_list?id=fdcc166cff7cf902907463ff7eff1e42019cc537&amp;passwd=rLRQUz&amp;type=blastkoala&amp;code=user&amp;target=fig%7C1029756%2E3%2Epeg%2E64"/>
    <hyperlink ref="B65" r:id="rId191" display="https://www.kegg.jp/dbget-bin/www_bget?ko:"/>
    <hyperlink ref="E65" r:id="rId192" display="https://www.kegg.jp/dbget-bin/www_bget?ko:"/>
    <hyperlink ref="A66" r:id="rId193" display="https://www.kegg.jp/kegg-bin/blastkoala_result_gene_list?id=fdcc166cff7cf902907463ff7eff1e42019cc537&amp;passwd=rLRQUz&amp;type=blastkoala&amp;code=user&amp;target=fig%7C1029756%2E3%2Epeg%2E65"/>
    <hyperlink ref="B66" r:id="rId194" display="https://www.kegg.jp/dbget-bin/www_bget?ko:"/>
    <hyperlink ref="E66" r:id="rId195" display="https://www.kegg.jp/dbget-bin/www_bget?ko:"/>
    <hyperlink ref="A67" r:id="rId196" display="https://www.kegg.jp/kegg-bin/blastkoala_result_gene_list?id=fdcc166cff7cf902907463ff7eff1e42019cc537&amp;passwd=rLRQUz&amp;type=blastkoala&amp;code=user&amp;target=fig%7C1029756%2E3%2Epeg%2E66"/>
    <hyperlink ref="B67" r:id="rId197" display="https://www.kegg.jp/dbget-bin/www_bget?ko:"/>
    <hyperlink ref="E67" r:id="rId198" display="https://www.kegg.jp/dbget-bin/www_bget?ko:"/>
    <hyperlink ref="A68" r:id="rId199" display="https://www.kegg.jp/kegg-bin/blastkoala_result_gene_list?id=fdcc166cff7cf902907463ff7eff1e42019cc537&amp;passwd=rLRQUz&amp;type=blastkoala&amp;code=user&amp;target=fig%7C1029756%2E3%2Epeg%2E67"/>
    <hyperlink ref="B68" r:id="rId200" display="https://www.kegg.jp/dbget-bin/www_bget?ko:K00013"/>
    <hyperlink ref="E68" r:id="rId201" display="https://www.kegg.jp/dbget-bin/www_bget?ko:"/>
    <hyperlink ref="A69" r:id="rId202" display="https://www.kegg.jp/kegg-bin/blastkoala_result_gene_list?id=fdcc166cff7cf902907463ff7eff1e42019cc537&amp;passwd=rLRQUz&amp;type=blastkoala&amp;code=user&amp;target=fig%7C1029756%2E3%2Epeg%2E68"/>
    <hyperlink ref="B69" r:id="rId203" display="https://www.kegg.jp/dbget-bin/www_bget?ko:"/>
    <hyperlink ref="E69" r:id="rId204" display="https://www.kegg.jp/dbget-bin/www_bget?ko:"/>
    <hyperlink ref="A70" r:id="rId205" display="https://www.kegg.jp/kegg-bin/blastkoala_result_gene_list?id=fdcc166cff7cf902907463ff7eff1e42019cc537&amp;passwd=rLRQUz&amp;type=blastkoala&amp;code=user&amp;target=fig%7C1029756%2E3%2Epeg%2E69"/>
    <hyperlink ref="B70" r:id="rId206" display="https://www.kegg.jp/dbget-bin/www_bget?ko:"/>
    <hyperlink ref="E70" r:id="rId207" display="https://www.kegg.jp/dbget-bin/www_bget?ko:"/>
    <hyperlink ref="A71" r:id="rId208" display="https://www.kegg.jp/kegg-bin/blastkoala_result_gene_list?id=fdcc166cff7cf902907463ff7eff1e42019cc537&amp;passwd=rLRQUz&amp;type=blastkoala&amp;code=user&amp;target=fig%7C1029756%2E3%2Epeg%2E70"/>
    <hyperlink ref="B71" r:id="rId209" display="https://www.kegg.jp/dbget-bin/www_bget?ko:"/>
    <hyperlink ref="E71" r:id="rId210" display="https://www.kegg.jp/dbget-bin/www_bget?ko:K10914"/>
    <hyperlink ref="A72" r:id="rId211" display="https://www.kegg.jp/kegg-bin/blastkoala_result_gene_list?id=fdcc166cff7cf902907463ff7eff1e42019cc537&amp;passwd=rLRQUz&amp;type=blastkoala&amp;code=user&amp;target=fig%7C1029756%2E3%2Epeg%2E71"/>
    <hyperlink ref="B72" r:id="rId212" display="https://www.kegg.jp/dbget-bin/www_bget?ko:"/>
    <hyperlink ref="E72" r:id="rId213" display="https://www.kegg.jp/dbget-bin/www_bget?ko:K02847"/>
    <hyperlink ref="A73" r:id="rId214" display="https://www.kegg.jp/kegg-bin/blastkoala_result_gene_list?id=fdcc166cff7cf902907463ff7eff1e42019cc537&amp;passwd=rLRQUz&amp;type=blastkoala&amp;code=user&amp;target=fig%7C1029756%2E3%2Epeg%2E72"/>
    <hyperlink ref="B73" r:id="rId215" display="https://www.kegg.jp/dbget-bin/www_bget?ko:K02017"/>
    <hyperlink ref="E73" r:id="rId216" display="https://www.kegg.jp/dbget-bin/www_bget?ko:"/>
    <hyperlink ref="A74" r:id="rId217" display="https://www.kegg.jp/kegg-bin/blastkoala_result_gene_list?id=fdcc166cff7cf902907463ff7eff1e42019cc537&amp;passwd=rLRQUz&amp;type=blastkoala&amp;code=user&amp;target=fig%7C1029756%2E3%2Epeg%2E73"/>
    <hyperlink ref="B74" r:id="rId218" display="https://www.kegg.jp/dbget-bin/www_bget?ko:K02018"/>
    <hyperlink ref="E74" r:id="rId219" display="https://www.kegg.jp/dbget-bin/www_bget?ko:"/>
    <hyperlink ref="A75" r:id="rId220" display="https://www.kegg.jp/kegg-bin/blastkoala_result_gene_list?id=fdcc166cff7cf902907463ff7eff1e42019cc537&amp;passwd=rLRQUz&amp;type=blastkoala&amp;code=user&amp;target=fig%7C1029756%2E3%2Epeg%2E74"/>
    <hyperlink ref="B75" r:id="rId221" display="https://www.kegg.jp/dbget-bin/www_bget?ko:"/>
    <hyperlink ref="E75" r:id="rId222" display="https://www.kegg.jp/dbget-bin/www_bget?ko:"/>
    <hyperlink ref="A76" r:id="rId223" display="https://www.kegg.jp/kegg-bin/blastkoala_result_gene_list?id=fdcc166cff7cf902907463ff7eff1e42019cc537&amp;passwd=rLRQUz&amp;type=blastkoala&amp;code=user&amp;target=fig%7C1029756%2E3%2Epeg%2E75"/>
    <hyperlink ref="B76" r:id="rId224" display="https://www.kegg.jp/dbget-bin/www_bget?ko:"/>
    <hyperlink ref="E76" r:id="rId225" display="https://www.kegg.jp/dbget-bin/www_bget?ko:"/>
    <hyperlink ref="A77" r:id="rId226" display="https://www.kegg.jp/kegg-bin/blastkoala_result_gene_list?id=fdcc166cff7cf902907463ff7eff1e42019cc537&amp;passwd=rLRQUz&amp;type=blastkoala&amp;code=user&amp;target=fig%7C1029756%2E3%2Epeg%2E76"/>
    <hyperlink ref="B77" r:id="rId227" display="https://www.kegg.jp/dbget-bin/www_bget?ko:"/>
    <hyperlink ref="E77" r:id="rId228" display="https://www.kegg.jp/dbget-bin/www_bget?ko:K17939"/>
    <hyperlink ref="A78" r:id="rId229" display="https://www.kegg.jp/kegg-bin/blastkoala_result_gene_list?id=fdcc166cff7cf902907463ff7eff1e42019cc537&amp;passwd=rLRQUz&amp;type=blastkoala&amp;code=user&amp;target=fig%7C1029756%2E3%2Epeg%2E77"/>
    <hyperlink ref="B78" r:id="rId230" display="https://www.kegg.jp/dbget-bin/www_bget?ko:"/>
    <hyperlink ref="E78" r:id="rId231" display="https://www.kegg.jp/dbget-bin/www_bget?ko:K19428"/>
    <hyperlink ref="A79" r:id="rId232" display="https://www.kegg.jp/kegg-bin/blastkoala_result_gene_list?id=fdcc166cff7cf902907463ff7eff1e42019cc537&amp;passwd=rLRQUz&amp;type=blastkoala&amp;code=user&amp;target=fig%7C1029756%2E3%2Epeg%2E78"/>
    <hyperlink ref="B79" r:id="rId233" display="https://www.kegg.jp/dbget-bin/www_bget?ko:"/>
    <hyperlink ref="E79" r:id="rId234" display="https://www.kegg.jp/dbget-bin/www_bget?ko:"/>
    <hyperlink ref="A80" r:id="rId235" display="https://www.kegg.jp/kegg-bin/blastkoala_result_gene_list?id=fdcc166cff7cf902907463ff7eff1e42019cc537&amp;passwd=rLRQUz&amp;type=blastkoala&amp;code=user&amp;target=fig%7C1029756%2E3%2Epeg%2E79"/>
    <hyperlink ref="B80" r:id="rId236" display="https://www.kegg.jp/dbget-bin/www_bget?ko:"/>
    <hyperlink ref="E80" r:id="rId237" display="https://www.kegg.jp/dbget-bin/www_bget?ko:"/>
    <hyperlink ref="A81" r:id="rId238" display="https://www.kegg.jp/kegg-bin/blastkoala_result_gene_list?id=fdcc166cff7cf902907463ff7eff1e42019cc537&amp;passwd=rLRQUz&amp;type=blastkoala&amp;code=user&amp;target=fig%7C1029756%2E3%2Epeg%2E80"/>
    <hyperlink ref="B81" r:id="rId239" display="https://www.kegg.jp/dbget-bin/www_bget?ko:K13018"/>
    <hyperlink ref="E81" r:id="rId240" display="https://www.kegg.jp/dbget-bin/www_bget?ko:"/>
    <hyperlink ref="A82" r:id="rId241" display="https://www.kegg.jp/kegg-bin/blastkoala_result_gene_list?id=fdcc166cff7cf902907463ff7eff1e42019cc537&amp;passwd=rLRQUz&amp;type=blastkoala&amp;code=user&amp;target=fig%7C1029756%2E3%2Epeg%2E81"/>
    <hyperlink ref="B82" r:id="rId242" display="https://www.kegg.jp/dbget-bin/www_bget?ko:K02474"/>
    <hyperlink ref="E82" r:id="rId243" display="https://www.kegg.jp/dbget-bin/www_bget?ko:"/>
    <hyperlink ref="A83" r:id="rId244" display="https://www.kegg.jp/kegg-bin/blastkoala_result_gene_list?id=fdcc166cff7cf902907463ff7eff1e42019cc537&amp;passwd=rLRQUz&amp;type=blastkoala&amp;code=user&amp;target=fig%7C1029756%2E3%2Epeg%2E82"/>
    <hyperlink ref="B83" r:id="rId245" display="https://www.kegg.jp/dbget-bin/www_bget?ko:K13020"/>
    <hyperlink ref="E83" r:id="rId246" display="https://www.kegg.jp/dbget-bin/www_bget?ko:"/>
    <hyperlink ref="A84" r:id="rId247" display="https://www.kegg.jp/kegg-bin/blastkoala_result_gene_list?id=fdcc166cff7cf902907463ff7eff1e42019cc537&amp;passwd=rLRQUz&amp;type=blastkoala&amp;code=user&amp;target=fig%7C1029756%2E3%2Epeg%2E83"/>
    <hyperlink ref="B84" r:id="rId248" display="https://www.kegg.jp/dbget-bin/www_bget?ko:K13017"/>
    <hyperlink ref="E84" r:id="rId249" display="https://www.kegg.jp/dbget-bin/www_bget?ko:"/>
    <hyperlink ref="A85" r:id="rId250" display="https://www.kegg.jp/kegg-bin/blastkoala_result_gene_list?id=fdcc166cff7cf902907463ff7eff1e42019cc537&amp;passwd=rLRQUz&amp;type=blastkoala&amp;code=user&amp;target=fig%7C1029756%2E3%2Epeg%2E84"/>
    <hyperlink ref="B85" r:id="rId251" display="https://www.kegg.jp/dbget-bin/www_bget?ko:K13019"/>
    <hyperlink ref="E85" r:id="rId252" display="https://www.kegg.jp/dbget-bin/www_bget?ko:"/>
    <hyperlink ref="A86" r:id="rId253" display="https://www.kegg.jp/kegg-bin/blastkoala_result_gene_list?id=fdcc166cff7cf902907463ff7eff1e42019cc537&amp;passwd=rLRQUz&amp;type=blastkoala&amp;code=user&amp;target=fig%7C1029756%2E3%2Epeg%2E85"/>
    <hyperlink ref="B86" r:id="rId254" display="https://www.kegg.jp/dbget-bin/www_bget?ko:K01953"/>
    <hyperlink ref="E86" r:id="rId255" display="https://www.kegg.jp/dbget-bin/www_bget?ko:"/>
    <hyperlink ref="A87" r:id="rId256" display="https://www.kegg.jp/kegg-bin/blastkoala_result_gene_list?id=fdcc166cff7cf902907463ff7eff1e42019cc537&amp;passwd=rLRQUz&amp;type=blastkoala&amp;code=user&amp;target=fig%7C1029756%2E3%2Epeg%2E86"/>
    <hyperlink ref="B87" r:id="rId257" display="https://www.kegg.jp/dbget-bin/www_bget?ko:"/>
    <hyperlink ref="E87" r:id="rId258" display="https://www.kegg.jp/dbget-bin/www_bget?ko:"/>
    <hyperlink ref="A88" r:id="rId259" display="https://www.kegg.jp/kegg-bin/blastkoala_result_gene_list?id=fdcc166cff7cf902907463ff7eff1e42019cc537&amp;passwd=rLRQUz&amp;type=blastkoala&amp;code=user&amp;target=fig%7C1029756%2E3%2Epeg%2E87"/>
    <hyperlink ref="B88" r:id="rId260" display="https://www.kegg.jp/dbget-bin/www_bget?ko:K09691"/>
    <hyperlink ref="E88" r:id="rId261" display="https://www.kegg.jp/dbget-bin/www_bget?ko:K09693"/>
    <hyperlink ref="A89" r:id="rId262" display="https://www.kegg.jp/kegg-bin/blastkoala_result_gene_list?id=fdcc166cff7cf902907463ff7eff1e42019cc537&amp;passwd=rLRQUz&amp;type=blastkoala&amp;code=user&amp;target=fig%7C1029756%2E3%2Epeg%2E88"/>
    <hyperlink ref="B89" r:id="rId263" display="https://www.kegg.jp/dbget-bin/www_bget?ko:K09690"/>
    <hyperlink ref="E89" r:id="rId264" display="https://www.kegg.jp/dbget-bin/www_bget?ko:"/>
    <hyperlink ref="A90" r:id="rId265" display="https://www.kegg.jp/kegg-bin/blastkoala_result_gene_list?id=fdcc166cff7cf902907463ff7eff1e42019cc537&amp;passwd=rLRQUz&amp;type=blastkoala&amp;code=user&amp;target=fig%7C1029756%2E3%2Epeg%2E89"/>
    <hyperlink ref="B90" r:id="rId266" display="https://www.kegg.jp/dbget-bin/www_bget?ko:"/>
    <hyperlink ref="E90" r:id="rId267" display="https://www.kegg.jp/dbget-bin/www_bget?ko:K14126"/>
    <hyperlink ref="A91" r:id="rId268" display="https://www.kegg.jp/kegg-bin/blastkoala_result_gene_list?id=fdcc166cff7cf902907463ff7eff1e42019cc537&amp;passwd=rLRQUz&amp;type=blastkoala&amp;code=user&amp;target=fig%7C1029756%2E3%2Epeg%2E90"/>
    <hyperlink ref="B91" r:id="rId269" display="https://www.kegg.jp/dbget-bin/www_bget?ko:"/>
    <hyperlink ref="E91" r:id="rId270" display="https://www.kegg.jp/dbget-bin/www_bget?ko:K07755"/>
    <hyperlink ref="A92" r:id="rId271" display="https://www.kegg.jp/kegg-bin/blastkoala_result_gene_list?id=fdcc166cff7cf902907463ff7eff1e42019cc537&amp;passwd=rLRQUz&amp;type=blastkoala&amp;code=user&amp;target=fig%7C1029756%2E3%2Epeg%2E91"/>
    <hyperlink ref="B92" r:id="rId272" display="https://www.kegg.jp/dbget-bin/www_bget?ko:"/>
    <hyperlink ref="E92" r:id="rId273" display="https://www.kegg.jp/dbget-bin/www_bget?ko:"/>
    <hyperlink ref="A93" r:id="rId274" display="https://www.kegg.jp/kegg-bin/blastkoala_result_gene_list?id=fdcc166cff7cf902907463ff7eff1e42019cc537&amp;passwd=rLRQUz&amp;type=blastkoala&amp;code=user&amp;target=fig%7C1029756%2E3%2Epeg%2E92"/>
    <hyperlink ref="B93" r:id="rId275" display="https://www.kegg.jp/dbget-bin/www_bget?ko:"/>
    <hyperlink ref="E93" r:id="rId276" display="https://www.kegg.jp/dbget-bin/www_bget?ko:K00208"/>
    <hyperlink ref="A94" r:id="rId277" display="https://www.kegg.jp/kegg-bin/blastkoala_result_gene_list?id=fdcc166cff7cf902907463ff7eff1e42019cc537&amp;passwd=rLRQUz&amp;type=blastkoala&amp;code=user&amp;target=fig%7C1029756%2E3%2Epeg%2E93"/>
    <hyperlink ref="B94" r:id="rId278" display="https://www.kegg.jp/dbget-bin/www_bget?ko:K01784"/>
    <hyperlink ref="E94" r:id="rId279" display="https://www.kegg.jp/dbget-bin/www_bget?ko:"/>
    <hyperlink ref="A95" r:id="rId280" display="https://www.kegg.jp/kegg-bin/blastkoala_result_gene_list?id=fdcc166cff7cf902907463ff7eff1e42019cc537&amp;passwd=rLRQUz&amp;type=blastkoala&amp;code=user&amp;target=fig%7C1029756%2E3%2Epeg%2E94"/>
    <hyperlink ref="B95" r:id="rId281" display="https://www.kegg.jp/dbget-bin/www_bget?ko:K01784"/>
    <hyperlink ref="E95" r:id="rId282" display="https://www.kegg.jp/dbget-bin/www_bget?ko:"/>
    <hyperlink ref="A96" r:id="rId283" display="https://www.kegg.jp/kegg-bin/blastkoala_result_gene_list?id=fdcc166cff7cf902907463ff7eff1e42019cc537&amp;passwd=rLRQUz&amp;type=blastkoala&amp;code=user&amp;target=fig%7C1029756%2E3%2Epeg%2E95"/>
    <hyperlink ref="B96" r:id="rId284" display="https://www.kegg.jp/dbget-bin/www_bget?ko:K01953"/>
    <hyperlink ref="E96" r:id="rId285" display="https://www.kegg.jp/dbget-bin/www_bget?ko:"/>
    <hyperlink ref="A97" r:id="rId286" display="https://www.kegg.jp/kegg-bin/blastkoala_result_gene_list?id=fdcc166cff7cf902907463ff7eff1e42019cc537&amp;passwd=rLRQUz&amp;type=blastkoala&amp;code=user&amp;target=fig%7C1029756%2E3%2Epeg%2E96"/>
    <hyperlink ref="B97" r:id="rId287" display="https://www.kegg.jp/dbget-bin/www_bget?ko:"/>
    <hyperlink ref="E97" r:id="rId288" display="https://www.kegg.jp/dbget-bin/www_bget?ko:K00958"/>
    <hyperlink ref="A98" r:id="rId289" display="https://www.kegg.jp/kegg-bin/blastkoala_result_gene_list?id=fdcc166cff7cf902907463ff7eff1e42019cc537&amp;passwd=rLRQUz&amp;type=blastkoala&amp;code=user&amp;target=fig%7C1029756%2E3%2Epeg%2E97"/>
    <hyperlink ref="B98" r:id="rId290" display="https://www.kegg.jp/dbget-bin/www_bget?ko:"/>
    <hyperlink ref="E98" r:id="rId291" display="https://www.kegg.jp/dbget-bin/www_bget?ko:"/>
    <hyperlink ref="A99" r:id="rId292" display="https://www.kegg.jp/kegg-bin/blastkoala_result_gene_list?id=fdcc166cff7cf902907463ff7eff1e42019cc537&amp;passwd=rLRQUz&amp;type=blastkoala&amp;code=user&amp;target=fig%7C1029756%2E3%2Epeg%2E98"/>
    <hyperlink ref="B99" r:id="rId293" display="https://www.kegg.jp/dbget-bin/www_bget?ko:K01953"/>
    <hyperlink ref="E99" r:id="rId294" display="https://www.kegg.jp/dbget-bin/www_bget?ko:"/>
    <hyperlink ref="A100" r:id="rId295" display="https://www.kegg.jp/kegg-bin/blastkoala_result_gene_list?id=fdcc166cff7cf902907463ff7eff1e42019cc537&amp;passwd=rLRQUz&amp;type=blastkoala&amp;code=user&amp;target=fig%7C1029756%2E3%2Epeg%2E99"/>
    <hyperlink ref="B100" r:id="rId296" display="https://www.kegg.jp/dbget-bin/www_bget?ko:"/>
    <hyperlink ref="E100" r:id="rId297" display="https://www.kegg.jp/dbget-bin/www_bget?ko:"/>
    <hyperlink ref="A101" r:id="rId298" display="https://www.kegg.jp/kegg-bin/blastkoala_result_gene_list?id=fdcc166cff7cf902907463ff7eff1e42019cc537&amp;passwd=rLRQUz&amp;type=blastkoala&amp;code=user&amp;target=fig%7C1029756%2E3%2Epeg%2E100"/>
    <hyperlink ref="B101" r:id="rId299" display="https://www.kegg.jp/dbget-bin/www_bget?ko:K08679"/>
    <hyperlink ref="E101" r:id="rId300" display="https://www.kegg.jp/dbget-bin/www_bget?ko:"/>
    <hyperlink ref="A102" r:id="rId301" display="https://www.kegg.jp/kegg-bin/blastkoala_result_gene_list?id=fdcc166cff7cf902907463ff7eff1e42019cc537&amp;passwd=rLRQUz&amp;type=blastkoala&amp;code=user&amp;target=fig%7C1029756%2E3%2Epeg%2E101"/>
    <hyperlink ref="B102" r:id="rId302" display="https://www.kegg.jp/dbget-bin/www_bget?ko:K06041"/>
    <hyperlink ref="E102" r:id="rId303" display="https://www.kegg.jp/dbget-bin/www_bget?ko:"/>
    <hyperlink ref="A103" r:id="rId304" display="https://www.kegg.jp/kegg-bin/blastkoala_result_gene_list?id=fdcc166cff7cf902907463ff7eff1e42019cc537&amp;passwd=rLRQUz&amp;type=blastkoala&amp;code=user&amp;target=fig%7C1029756%2E3%2Epeg%2E102"/>
    <hyperlink ref="B103" r:id="rId305" display="https://www.kegg.jp/dbget-bin/www_bget?ko:K03413"/>
    <hyperlink ref="E103" r:id="rId306" display="https://www.kegg.jp/dbget-bin/www_bget?ko:"/>
    <hyperlink ref="A104" r:id="rId307" display="https://www.kegg.jp/kegg-bin/blastkoala_result_gene_list?id=fdcc166cff7cf902907463ff7eff1e42019cc537&amp;passwd=rLRQUz&amp;type=blastkoala&amp;code=user&amp;target=fig%7C1029756%2E3%2Epeg%2E103"/>
    <hyperlink ref="B104" r:id="rId308" display="https://www.kegg.jp/dbget-bin/www_bget?ko:K03412"/>
    <hyperlink ref="E104" r:id="rId309" display="https://www.kegg.jp/dbget-bin/www_bget?ko:"/>
    <hyperlink ref="A105" r:id="rId310" display="https://www.kegg.jp/kegg-bin/blastkoala_result_gene_list?id=fdcc166cff7cf902907463ff7eff1e42019cc537&amp;passwd=rLRQUz&amp;type=blastkoala&amp;code=user&amp;target=fig%7C1029756%2E3%2Epeg%2E104"/>
    <hyperlink ref="B105" r:id="rId311" display="https://www.kegg.jp/dbget-bin/www_bget?ko:"/>
    <hyperlink ref="E105" r:id="rId312" display="https://www.kegg.jp/dbget-bin/www_bget?ko:K19733"/>
    <hyperlink ref="A106" r:id="rId313" display="https://www.kegg.jp/kegg-bin/blastkoala_result_gene_list?id=fdcc166cff7cf902907463ff7eff1e42019cc537&amp;passwd=rLRQUz&amp;type=blastkoala&amp;code=user&amp;target=fig%7C1029756%2E3%2Epeg%2E105"/>
    <hyperlink ref="B106" r:id="rId314" display="https://www.kegg.jp/dbget-bin/www_bget?ko:"/>
    <hyperlink ref="E106" r:id="rId315" display="https://www.kegg.jp/dbget-bin/www_bget?ko:"/>
    <hyperlink ref="A107" r:id="rId316" display="https://www.kegg.jp/kegg-bin/blastkoala_result_gene_list?id=fdcc166cff7cf902907463ff7eff1e42019cc537&amp;passwd=rLRQUz&amp;type=blastkoala&amp;code=user&amp;target=fig%7C1029756%2E3%2Epeg%2E106"/>
    <hyperlink ref="B107" r:id="rId317" display="https://www.kegg.jp/dbget-bin/www_bget?ko:K11206"/>
    <hyperlink ref="E107" r:id="rId318" display="https://www.kegg.jp/dbget-bin/www_bget?ko:"/>
    <hyperlink ref="A108" r:id="rId319" display="https://www.kegg.jp/kegg-bin/blastkoala_result_gene_list?id=fdcc166cff7cf902907463ff7eff1e42019cc537&amp;passwd=rLRQUz&amp;type=blastkoala&amp;code=user&amp;target=fig%7C1029756%2E3%2Epeg%2E107"/>
    <hyperlink ref="B108" r:id="rId320" display="https://www.kegg.jp/dbget-bin/www_bget?ko:K03676"/>
    <hyperlink ref="E108" r:id="rId321" display="https://www.kegg.jp/dbget-bin/www_bget?ko:"/>
    <hyperlink ref="A109" r:id="rId322" display="https://www.kegg.jp/kegg-bin/blastkoala_result_gene_list?id=fdcc166cff7cf902907463ff7eff1e42019cc537&amp;passwd=rLRQUz&amp;type=blastkoala&amp;code=user&amp;target=fig%7C1029756%2E3%2Epeg%2E108"/>
    <hyperlink ref="B109" r:id="rId323" display="https://www.kegg.jp/dbget-bin/www_bget?ko:"/>
    <hyperlink ref="E109" r:id="rId324" display="https://www.kegg.jp/dbget-bin/www_bget?ko:"/>
    <hyperlink ref="A110" r:id="rId325" display="https://www.kegg.jp/kegg-bin/blastkoala_result_gene_list?id=fdcc166cff7cf902907463ff7eff1e42019cc537&amp;passwd=rLRQUz&amp;type=blastkoala&amp;code=user&amp;target=fig%7C1029756%2E3%2Epeg%2E109"/>
    <hyperlink ref="B110" r:id="rId326" display="https://www.kegg.jp/dbget-bin/www_bget?ko:"/>
    <hyperlink ref="E110" r:id="rId327" display="https://www.kegg.jp/dbget-bin/www_bget?ko:"/>
    <hyperlink ref="A111" r:id="rId328" display="https://www.kegg.jp/kegg-bin/blastkoala_result_gene_list?id=fdcc166cff7cf902907463ff7eff1e42019cc537&amp;passwd=rLRQUz&amp;type=blastkoala&amp;code=user&amp;target=fig%7C1029756%2E3%2Epeg%2E110"/>
    <hyperlink ref="B111" r:id="rId329" display="https://www.kegg.jp/dbget-bin/www_bget?ko:"/>
    <hyperlink ref="E111" r:id="rId330" display="https://www.kegg.jp/dbget-bin/www_bget?ko:"/>
    <hyperlink ref="A112" r:id="rId331" display="https://www.kegg.jp/kegg-bin/blastkoala_result_gene_list?id=fdcc166cff7cf902907463ff7eff1e42019cc537&amp;passwd=rLRQUz&amp;type=blastkoala&amp;code=user&amp;target=fig%7C1029756%2E3%2Epeg%2E111"/>
    <hyperlink ref="B112" r:id="rId332" display="https://www.kegg.jp/dbget-bin/www_bget?ko:K03574"/>
    <hyperlink ref="E112" r:id="rId333" display="https://www.kegg.jp/dbget-bin/www_bget?ko:"/>
    <hyperlink ref="A113" r:id="rId334" display="https://www.kegg.jp/kegg-bin/blastkoala_result_gene_list?id=fdcc166cff7cf902907463ff7eff1e42019cc537&amp;passwd=rLRQUz&amp;type=blastkoala&amp;code=user&amp;target=fig%7C1029756%2E3%2Epeg%2E112"/>
    <hyperlink ref="B113" r:id="rId335" display="https://www.kegg.jp/dbget-bin/www_bget?ko:K00648"/>
    <hyperlink ref="E113" r:id="rId336" display="https://www.kegg.jp/dbget-bin/www_bget?ko:"/>
    <hyperlink ref="A114" r:id="rId337" display="https://www.kegg.jp/kegg-bin/blastkoala_result_gene_list?id=fdcc166cff7cf902907463ff7eff1e42019cc537&amp;passwd=rLRQUz&amp;type=blastkoala&amp;code=user&amp;target=fig%7C1029756%2E3%2Epeg%2E113"/>
    <hyperlink ref="B114" r:id="rId338" display="https://www.kegg.jp/dbget-bin/www_bget?ko:"/>
    <hyperlink ref="E114" r:id="rId339" display="https://www.kegg.jp/dbget-bin/www_bget?ko:"/>
    <hyperlink ref="A115" r:id="rId340" display="https://www.kegg.jp/kegg-bin/blastkoala_result_gene_list?id=fdcc166cff7cf902907463ff7eff1e42019cc537&amp;passwd=rLRQUz&amp;type=blastkoala&amp;code=user&amp;target=fig%7C1029756%2E3%2Epeg%2E114"/>
    <hyperlink ref="B115" r:id="rId341" display="https://www.kegg.jp/dbget-bin/www_bget?ko:"/>
    <hyperlink ref="E115" r:id="rId342" display="https://www.kegg.jp/dbget-bin/www_bget?ko:"/>
    <hyperlink ref="A116" r:id="rId343" display="https://www.kegg.jp/kegg-bin/blastkoala_result_gene_list?id=fdcc166cff7cf902907463ff7eff1e42019cc537&amp;passwd=rLRQUz&amp;type=blastkoala&amp;code=user&amp;target=fig%7C1029756%2E3%2Epeg%2E115"/>
    <hyperlink ref="B116" r:id="rId344" display="https://www.kegg.jp/dbget-bin/www_bget?ko:"/>
    <hyperlink ref="E116" r:id="rId345" display="https://www.kegg.jp/dbget-bin/www_bget?ko:K01547"/>
    <hyperlink ref="A117" r:id="rId346" display="https://www.kegg.jp/kegg-bin/blastkoala_result_gene_list?id=fdcc166cff7cf902907463ff7eff1e42019cc537&amp;passwd=rLRQUz&amp;type=blastkoala&amp;code=user&amp;target=fig%7C1029756%2E3%2Epeg%2E116"/>
    <hyperlink ref="B117" r:id="rId347" display="https://www.kegg.jp/dbget-bin/www_bget?ko:"/>
    <hyperlink ref="E117" r:id="rId348" display="https://www.kegg.jp/dbget-bin/www_bget?ko:"/>
    <hyperlink ref="A118" r:id="rId349" display="https://www.kegg.jp/kegg-bin/blastkoala_result_gene_list?id=fdcc166cff7cf902907463ff7eff1e42019cc537&amp;passwd=rLRQUz&amp;type=blastkoala&amp;code=user&amp;target=fig%7C1029756%2E3%2Epeg%2E117"/>
    <hyperlink ref="B118" r:id="rId350" display="https://www.kegg.jp/dbget-bin/www_bget?ko:"/>
    <hyperlink ref="E118" r:id="rId351" display="https://www.kegg.jp/dbget-bin/www_bget?ko:"/>
    <hyperlink ref="A119" r:id="rId352" display="https://www.kegg.jp/kegg-bin/blastkoala_result_gene_list?id=fdcc166cff7cf902907463ff7eff1e42019cc537&amp;passwd=rLRQUz&amp;type=blastkoala&amp;code=user&amp;target=fig%7C1029756%2E3%2Epeg%2E118"/>
    <hyperlink ref="B119" r:id="rId353" display="https://www.kegg.jp/dbget-bin/www_bget?ko:K09883"/>
    <hyperlink ref="E119" r:id="rId354" display="https://www.kegg.jp/dbget-bin/www_bget?ko:"/>
    <hyperlink ref="A120" r:id="rId355" display="https://www.kegg.jp/kegg-bin/blastkoala_result_gene_list?id=fdcc166cff7cf902907463ff7eff1e42019cc537&amp;passwd=rLRQUz&amp;type=blastkoala&amp;code=user&amp;target=fig%7C1029756%2E3%2Epeg%2E119"/>
    <hyperlink ref="B120" r:id="rId356" display="https://www.kegg.jp/dbget-bin/www_bget?ko:"/>
    <hyperlink ref="E120" r:id="rId357" display="https://www.kegg.jp/dbget-bin/www_bget?ko:K03282"/>
    <hyperlink ref="A121" r:id="rId358" display="https://www.kegg.jp/kegg-bin/blastkoala_result_gene_list?id=fdcc166cff7cf902907463ff7eff1e42019cc537&amp;passwd=rLRQUz&amp;type=blastkoala&amp;code=user&amp;target=fig%7C1029756%2E3%2Epeg%2E120"/>
    <hyperlink ref="B121" r:id="rId359" display="https://www.kegg.jp/dbget-bin/www_bget?ko:K09882"/>
    <hyperlink ref="E121" r:id="rId360" display="https://www.kegg.jp/dbget-bin/www_bget?ko:"/>
    <hyperlink ref="A122" r:id="rId361" display="https://www.kegg.jp/kegg-bin/blastkoala_result_gene_list?id=fdcc166cff7cf902907463ff7eff1e42019cc537&amp;passwd=rLRQUz&amp;type=blastkoala&amp;code=user&amp;target=fig%7C1029756%2E3%2Epeg%2E121"/>
    <hyperlink ref="B122" r:id="rId362" display="https://www.kegg.jp/dbget-bin/www_bget?ko:"/>
    <hyperlink ref="E122" r:id="rId363" display="https://www.kegg.jp/dbget-bin/www_bget?ko:"/>
    <hyperlink ref="A123" r:id="rId364" display="https://www.kegg.jp/kegg-bin/blastkoala_result_gene_list?id=fdcc166cff7cf902907463ff7eff1e42019cc537&amp;passwd=rLRQUz&amp;type=blastkoala&amp;code=user&amp;target=fig%7C1029756%2E3%2Epeg%2E122"/>
    <hyperlink ref="B123" r:id="rId365" display="https://www.kegg.jp/dbget-bin/www_bget?ko:K05527"/>
    <hyperlink ref="E123" r:id="rId366" display="https://www.kegg.jp/dbget-bin/www_bget?ko:"/>
    <hyperlink ref="A124" r:id="rId367" display="https://www.kegg.jp/kegg-bin/blastkoala_result_gene_list?id=fdcc166cff7cf902907463ff7eff1e42019cc537&amp;passwd=rLRQUz&amp;type=blastkoala&amp;code=user&amp;target=fig%7C1029756%2E3%2Epeg%2E123"/>
    <hyperlink ref="B124" r:id="rId368" display="https://www.kegg.jp/dbget-bin/www_bget?ko:"/>
    <hyperlink ref="E124" r:id="rId369" display="https://www.kegg.jp/dbget-bin/www_bget?ko:"/>
    <hyperlink ref="A125" r:id="rId370" display="https://www.kegg.jp/kegg-bin/blastkoala_result_gene_list?id=fdcc166cff7cf902907463ff7eff1e42019cc537&amp;passwd=rLRQUz&amp;type=blastkoala&amp;code=user&amp;target=fig%7C1029756%2E3%2Epeg%2E124"/>
    <hyperlink ref="B125" r:id="rId371" display="https://www.kegg.jp/dbget-bin/www_bget?ko:K01735"/>
    <hyperlink ref="E125" r:id="rId372" display="https://www.kegg.jp/dbget-bin/www_bget?ko:K13829"/>
    <hyperlink ref="A126" r:id="rId373" display="https://www.kegg.jp/kegg-bin/blastkoala_result_gene_list?id=fdcc166cff7cf902907463ff7eff1e42019cc537&amp;passwd=rLRQUz&amp;type=blastkoala&amp;code=user&amp;target=fig%7C1029756%2E3%2Epeg%2E125"/>
    <hyperlink ref="B126" r:id="rId374" display="https://www.kegg.jp/dbget-bin/www_bget?ko:K00891"/>
    <hyperlink ref="E126" r:id="rId375" display="https://www.kegg.jp/dbget-bin/www_bget?ko:K13829"/>
    <hyperlink ref="A127" r:id="rId376" display="https://www.kegg.jp/kegg-bin/blastkoala_result_gene_list?id=fdcc166cff7cf902907463ff7eff1e42019cc537&amp;passwd=rLRQUz&amp;type=blastkoala&amp;code=user&amp;target=fig%7C1029756%2E3%2Epeg%2E126"/>
    <hyperlink ref="B127" r:id="rId377" display="https://www.kegg.jp/dbget-bin/www_bget?ko:"/>
    <hyperlink ref="E127" r:id="rId378" display="https://www.kegg.jp/dbget-bin/www_bget?ko:K00856"/>
    <hyperlink ref="A128" r:id="rId379" display="https://www.kegg.jp/kegg-bin/blastkoala_result_gene_list?id=fdcc166cff7cf902907463ff7eff1e42019cc537&amp;passwd=rLRQUz&amp;type=blastkoala&amp;code=user&amp;target=fig%7C1029756%2E3%2Epeg%2E127"/>
    <hyperlink ref="B128" r:id="rId380" display="https://www.kegg.jp/dbget-bin/www_bget?ko:"/>
    <hyperlink ref="E128" r:id="rId381" display="https://www.kegg.jp/dbget-bin/www_bget?ko:"/>
    <hyperlink ref="A129" r:id="rId382" display="https://www.kegg.jp/kegg-bin/blastkoala_result_gene_list?id=fdcc166cff7cf902907463ff7eff1e42019cc537&amp;passwd=rLRQUz&amp;type=blastkoala&amp;code=user&amp;target=fig%7C1029756%2E3%2Epeg%2E128"/>
    <hyperlink ref="B129" r:id="rId383" display="https://www.kegg.jp/dbget-bin/www_bget?ko:"/>
    <hyperlink ref="E129" r:id="rId384" display="https://www.kegg.jp/dbget-bin/www_bget?ko:K12141"/>
    <hyperlink ref="A130" r:id="rId385" display="https://www.kegg.jp/kegg-bin/blastkoala_result_gene_list?id=fdcc166cff7cf902907463ff7eff1e42019cc537&amp;passwd=rLRQUz&amp;type=blastkoala&amp;code=user&amp;target=fig%7C1029756%2E3%2Epeg%2E129"/>
    <hyperlink ref="B130" r:id="rId386" display="https://www.kegg.jp/dbget-bin/www_bget?ko:K04763"/>
    <hyperlink ref="E130" r:id="rId387" display="https://www.kegg.jp/dbget-bin/www_bget?ko:"/>
    <hyperlink ref="A131" r:id="rId388" display="https://www.kegg.jp/kegg-bin/blastkoala_result_gene_list?id=fdcc166cff7cf902907463ff7eff1e42019cc537&amp;passwd=rLRQUz&amp;type=blastkoala&amp;code=user&amp;target=fig%7C1029756%2E3%2Epeg%2E130"/>
    <hyperlink ref="B131" r:id="rId389" display="https://www.kegg.jp/dbget-bin/www_bget?ko:K01962"/>
    <hyperlink ref="E131" r:id="rId390" display="https://www.kegg.jp/dbget-bin/www_bget?ko:"/>
    <hyperlink ref="A132" r:id="rId391" display="https://www.kegg.jp/kegg-bin/blastkoala_result_gene_list?id=fdcc166cff7cf902907463ff7eff1e42019cc537&amp;passwd=rLRQUz&amp;type=blastkoala&amp;code=user&amp;target=fig%7C1029756%2E3%2Epeg%2E131"/>
    <hyperlink ref="B132" r:id="rId392" display="https://www.kegg.jp/dbget-bin/www_bget?ko:"/>
    <hyperlink ref="E132" r:id="rId393" display="https://www.kegg.jp/dbget-bin/www_bget?ko:"/>
    <hyperlink ref="A133" r:id="rId394" display="https://www.kegg.jp/kegg-bin/blastkoala_result_gene_list?id=fdcc166cff7cf902907463ff7eff1e42019cc537&amp;passwd=rLRQUz&amp;type=blastkoala&amp;code=user&amp;target=fig%7C1029756%2E3%2Epeg%2E132"/>
    <hyperlink ref="B133" r:id="rId395" display="https://www.kegg.jp/dbget-bin/www_bget?ko:"/>
    <hyperlink ref="E133" r:id="rId396" display="https://www.kegg.jp/dbget-bin/www_bget?ko:"/>
    <hyperlink ref="A134" r:id="rId397" display="https://www.kegg.jp/kegg-bin/blastkoala_result_gene_list?id=fdcc166cff7cf902907463ff7eff1e42019cc537&amp;passwd=rLRQUz&amp;type=blastkoala&amp;code=user&amp;target=fig%7C1029756%2E3%2Epeg%2E133"/>
    <hyperlink ref="B134" r:id="rId398" display="https://www.kegg.jp/dbget-bin/www_bget?ko:"/>
    <hyperlink ref="E134" r:id="rId399" display="https://www.kegg.jp/dbget-bin/www_bget?ko:"/>
    <hyperlink ref="A135" r:id="rId400" display="https://www.kegg.jp/kegg-bin/blastkoala_result_gene_list?id=fdcc166cff7cf902907463ff7eff1e42019cc537&amp;passwd=rLRQUz&amp;type=blastkoala&amp;code=user&amp;target=fig%7C1029756%2E3%2Epeg%2E134"/>
    <hyperlink ref="B135" r:id="rId401" display="https://www.kegg.jp/dbget-bin/www_bget?ko:"/>
    <hyperlink ref="E135" r:id="rId402" display="https://www.kegg.jp/dbget-bin/www_bget?ko:"/>
    <hyperlink ref="A136" r:id="rId403" display="https://www.kegg.jp/kegg-bin/blastkoala_result_gene_list?id=fdcc166cff7cf902907463ff7eff1e42019cc537&amp;passwd=rLRQUz&amp;type=blastkoala&amp;code=user&amp;target=fig%7C1029756%2E3%2Epeg%2E135"/>
    <hyperlink ref="B136" r:id="rId404" display="https://www.kegg.jp/dbget-bin/www_bget?ko:"/>
    <hyperlink ref="E136" r:id="rId405" display="https://www.kegg.jp/dbget-bin/www_bget?ko:K01843"/>
    <hyperlink ref="A137" r:id="rId406" display="https://www.kegg.jp/kegg-bin/blastkoala_result_gene_list?id=fdcc166cff7cf902907463ff7eff1e42019cc537&amp;passwd=rLRQUz&amp;type=blastkoala&amp;code=user&amp;target=fig%7C1029756%2E3%2Epeg%2E136"/>
    <hyperlink ref="B137" r:id="rId407" display="https://www.kegg.jp/dbget-bin/www_bget?ko:"/>
    <hyperlink ref="E137" r:id="rId408" display="https://www.kegg.jp/dbget-bin/www_bget?ko:"/>
    <hyperlink ref="A138" r:id="rId409" display="https://www.kegg.jp/kegg-bin/blastkoala_result_gene_list?id=fdcc166cff7cf902907463ff7eff1e42019cc537&amp;passwd=rLRQUz&amp;type=blastkoala&amp;code=user&amp;target=fig%7C1029756%2E3%2Epeg%2E137"/>
    <hyperlink ref="B138" r:id="rId410" display="https://www.kegg.jp/dbget-bin/www_bget?ko:"/>
    <hyperlink ref="E138" r:id="rId411" display="https://www.kegg.jp/dbget-bin/www_bget?ko:"/>
    <hyperlink ref="A139" r:id="rId412" display="https://www.kegg.jp/kegg-bin/blastkoala_result_gene_list?id=fdcc166cff7cf902907463ff7eff1e42019cc537&amp;passwd=rLRQUz&amp;type=blastkoala&amp;code=user&amp;target=fig%7C1029756%2E3%2Epeg%2E138"/>
    <hyperlink ref="B139" r:id="rId413" display="https://www.kegg.jp/dbget-bin/www_bget?ko:"/>
    <hyperlink ref="E139" r:id="rId414" display="https://www.kegg.jp/dbget-bin/www_bget?ko:"/>
    <hyperlink ref="A140" r:id="rId415" display="https://www.kegg.jp/kegg-bin/blastkoala_result_gene_list?id=fdcc166cff7cf902907463ff7eff1e42019cc537&amp;passwd=rLRQUz&amp;type=blastkoala&amp;code=user&amp;target=fig%7C1029756%2E3%2Epeg%2E139"/>
    <hyperlink ref="B140" r:id="rId416" display="https://www.kegg.jp/dbget-bin/www_bget?ko:K03333"/>
    <hyperlink ref="E140" r:id="rId417" display="https://www.kegg.jp/dbget-bin/www_bget?ko:"/>
    <hyperlink ref="A141" r:id="rId418" display="https://www.kegg.jp/kegg-bin/blastkoala_result_gene_list?id=fdcc166cff7cf902907463ff7eff1e42019cc537&amp;passwd=rLRQUz&amp;type=blastkoala&amp;code=user&amp;target=fig%7C1029756%2E3%2Epeg%2E140"/>
    <hyperlink ref="B141" r:id="rId419" display="https://www.kegg.jp/dbget-bin/www_bget?ko:K11434"/>
    <hyperlink ref="E141" r:id="rId420" display="https://www.kegg.jp/dbget-bin/www_bget?ko:"/>
    <hyperlink ref="A142" r:id="rId421" display="https://www.kegg.jp/kegg-bin/blastkoala_result_gene_list?id=fdcc166cff7cf902907463ff7eff1e42019cc537&amp;passwd=rLRQUz&amp;type=blastkoala&amp;code=user&amp;target=fig%7C1029756%2E3%2Epeg%2E141"/>
    <hyperlink ref="B142" r:id="rId422" display="https://www.kegg.jp/dbget-bin/www_bget?ko:K05973"/>
    <hyperlink ref="E142" r:id="rId423" display="https://www.kegg.jp/dbget-bin/www_bget?ko:"/>
    <hyperlink ref="A143" r:id="rId424" display="https://www.kegg.jp/kegg-bin/blastkoala_result_gene_list?id=fdcc166cff7cf902907463ff7eff1e42019cc537&amp;passwd=rLRQUz&amp;type=blastkoala&amp;code=user&amp;target=fig%7C1029756%2E3%2Epeg%2E142"/>
    <hyperlink ref="B143" r:id="rId425" display="https://www.kegg.jp/dbget-bin/www_bget?ko:"/>
    <hyperlink ref="E143" r:id="rId426" display="https://www.kegg.jp/dbget-bin/www_bget?ko:"/>
    <hyperlink ref="A144" r:id="rId427" display="https://www.kegg.jp/kegg-bin/blastkoala_result_gene_list?id=fdcc166cff7cf902907463ff7eff1e42019cc537&amp;passwd=rLRQUz&amp;type=blastkoala&amp;code=user&amp;target=fig%7C1029756%2E3%2Epeg%2E143"/>
    <hyperlink ref="B144" r:id="rId428" display="https://www.kegg.jp/dbget-bin/www_bget?ko:K07152"/>
    <hyperlink ref="E144" r:id="rId429" display="https://www.kegg.jp/dbget-bin/www_bget?ko:"/>
    <hyperlink ref="A145" r:id="rId430" display="https://www.kegg.jp/kegg-bin/blastkoala_result_gene_list?id=fdcc166cff7cf902907463ff7eff1e42019cc537&amp;passwd=rLRQUz&amp;type=blastkoala&amp;code=user&amp;target=fig%7C1029756%2E3%2Epeg%2E144"/>
    <hyperlink ref="B145" r:id="rId431" display="https://www.kegg.jp/dbget-bin/www_bget?ko:K15011"/>
    <hyperlink ref="E145" r:id="rId432" display="https://www.kegg.jp/dbget-bin/www_bget?ko:"/>
    <hyperlink ref="A146" r:id="rId433" display="https://www.kegg.jp/kegg-bin/blastkoala_result_gene_list?id=fdcc166cff7cf902907463ff7eff1e42019cc537&amp;passwd=rLRQUz&amp;type=blastkoala&amp;code=user&amp;target=fig%7C1029756%2E3%2Epeg%2E145"/>
    <hyperlink ref="B146" r:id="rId434" display="https://www.kegg.jp/dbget-bin/www_bget?ko:K15012"/>
    <hyperlink ref="E146" r:id="rId435" display="https://www.kegg.jp/dbget-bin/www_bget?ko:"/>
    <hyperlink ref="A147" r:id="rId436" display="https://www.kegg.jp/kegg-bin/blastkoala_result_gene_list?id=fdcc166cff7cf902907463ff7eff1e42019cc537&amp;passwd=rLRQUz&amp;type=blastkoala&amp;code=user&amp;target=fig%7C1029756%2E3%2Epeg%2E146"/>
    <hyperlink ref="B147" r:id="rId437" display="https://www.kegg.jp/dbget-bin/www_bget?ko:"/>
    <hyperlink ref="E147" r:id="rId438" display="https://www.kegg.jp/dbget-bin/www_bget?ko:"/>
    <hyperlink ref="A148" r:id="rId439" display="https://www.kegg.jp/kegg-bin/blastkoala_result_gene_list?id=fdcc166cff7cf902907463ff7eff1e42019cc537&amp;passwd=rLRQUz&amp;type=blastkoala&amp;code=user&amp;target=fig%7C1029756%2E3%2Epeg%2E147"/>
    <hyperlink ref="B148" r:id="rId440" display="https://www.kegg.jp/dbget-bin/www_bget?ko:"/>
    <hyperlink ref="E148" r:id="rId441" display="https://www.kegg.jp/dbget-bin/www_bget?ko:"/>
    <hyperlink ref="A149" r:id="rId442" display="https://www.kegg.jp/kegg-bin/blastkoala_result_gene_list?id=fdcc166cff7cf902907463ff7eff1e42019cc537&amp;passwd=rLRQUz&amp;type=blastkoala&amp;code=user&amp;target=fig%7C1029756%2E3%2Epeg%2E148"/>
    <hyperlink ref="B149" r:id="rId443" display="https://www.kegg.jp/dbget-bin/www_bget?ko:"/>
    <hyperlink ref="E149" r:id="rId444" display="https://www.kegg.jp/dbget-bin/www_bget?ko:K14055"/>
    <hyperlink ref="A150" r:id="rId445" display="https://www.kegg.jp/kegg-bin/blastkoala_result_gene_list?id=fdcc166cff7cf902907463ff7eff1e42019cc537&amp;passwd=rLRQUz&amp;type=blastkoala&amp;code=user&amp;target=fig%7C1029756%2E3%2Epeg%2E149"/>
    <hyperlink ref="B150" r:id="rId446" display="https://www.kegg.jp/dbget-bin/www_bget?ko:"/>
    <hyperlink ref="E150" r:id="rId447" display="https://www.kegg.jp/dbget-bin/www_bget?ko:"/>
    <hyperlink ref="A151" r:id="rId448" display="https://www.kegg.jp/kegg-bin/blastkoala_result_gene_list?id=fdcc166cff7cf902907463ff7eff1e42019cc537&amp;passwd=rLRQUz&amp;type=blastkoala&amp;code=user&amp;target=fig%7C1029756%2E3%2Epeg%2E150"/>
    <hyperlink ref="B151" r:id="rId449" display="https://www.kegg.jp/dbget-bin/www_bget?ko:K10563"/>
    <hyperlink ref="E151" r:id="rId450" display="https://www.kegg.jp/dbget-bin/www_bget?ko:"/>
    <hyperlink ref="A152" r:id="rId451" display="https://www.kegg.jp/kegg-bin/blastkoala_result_gene_list?id=fdcc166cff7cf902907463ff7eff1e42019cc537&amp;passwd=rLRQUz&amp;type=blastkoala&amp;code=user&amp;target=fig%7C1029756%2E3%2Epeg%2E151"/>
    <hyperlink ref="B152" r:id="rId452" display="https://www.kegg.jp/dbget-bin/www_bget?ko:K01692"/>
    <hyperlink ref="E152" r:id="rId453" display="https://www.kegg.jp/dbget-bin/www_bget?ko:"/>
    <hyperlink ref="A153" r:id="rId454" display="https://www.kegg.jp/kegg-bin/blastkoala_result_gene_list?id=fdcc166cff7cf902907463ff7eff1e42019cc537&amp;passwd=rLRQUz&amp;type=blastkoala&amp;code=user&amp;target=fig%7C1029756%2E3%2Epeg%2E152"/>
    <hyperlink ref="B153" r:id="rId455" display="https://www.kegg.jp/dbget-bin/www_bget?ko:"/>
    <hyperlink ref="E153" r:id="rId456" display="https://www.kegg.jp/dbget-bin/www_bget?ko:K00946"/>
    <hyperlink ref="A154" r:id="rId457" display="https://www.kegg.jp/kegg-bin/blastkoala_result_gene_list?id=fdcc166cff7cf902907463ff7eff1e42019cc537&amp;passwd=rLRQUz&amp;type=blastkoala&amp;code=user&amp;target=fig%7C1029756%2E3%2Epeg%2E153"/>
    <hyperlink ref="B154" r:id="rId458" display="https://www.kegg.jp/dbget-bin/www_bget?ko:"/>
    <hyperlink ref="E154" r:id="rId459" display="https://www.kegg.jp/dbget-bin/www_bget?ko:K06957"/>
    <hyperlink ref="A155" r:id="rId460" display="https://www.kegg.jp/kegg-bin/blastkoala_result_gene_list?id=fdcc166cff7cf902907463ff7eff1e42019cc537&amp;passwd=rLRQUz&amp;type=blastkoala&amp;code=user&amp;target=fig%7C1029756%2E3%2Epeg%2E154"/>
    <hyperlink ref="B155" r:id="rId461" display="https://www.kegg.jp/dbget-bin/www_bget?ko:K00611"/>
    <hyperlink ref="E155" r:id="rId462" display="https://www.kegg.jp/dbget-bin/www_bget?ko:"/>
    <hyperlink ref="A156" r:id="rId463" display="https://www.kegg.jp/kegg-bin/blastkoala_result_gene_list?id=fdcc166cff7cf902907463ff7eff1e42019cc537&amp;passwd=rLRQUz&amp;type=blastkoala&amp;code=user&amp;target=fig%7C1029756%2E3%2Epeg%2E155"/>
    <hyperlink ref="B156" r:id="rId464" display="https://www.kegg.jp/dbget-bin/www_bget?ko:K00821"/>
    <hyperlink ref="E156" r:id="rId465" display="https://www.kegg.jp/dbget-bin/www_bget?ko:"/>
    <hyperlink ref="A157" r:id="rId466" display="https://www.kegg.jp/kegg-bin/blastkoala_result_gene_list?id=fdcc166cff7cf902907463ff7eff1e42019cc537&amp;passwd=rLRQUz&amp;type=blastkoala&amp;code=user&amp;target=fig%7C1029756%2E3%2Epeg%2E156"/>
    <hyperlink ref="B157" r:id="rId467" display="https://www.kegg.jp/dbget-bin/www_bget?ko:K13583"/>
    <hyperlink ref="E157" r:id="rId468" display="https://www.kegg.jp/dbget-bin/www_bget?ko:"/>
    <hyperlink ref="A158" r:id="rId469" display="https://www.kegg.jp/kegg-bin/blastkoala_result_gene_list?id=fdcc166cff7cf902907463ff7eff1e42019cc537&amp;passwd=rLRQUz&amp;type=blastkoala&amp;code=user&amp;target=fig%7C1029756%2E3%2Epeg%2E157"/>
    <hyperlink ref="B158" r:id="rId470" display="https://www.kegg.jp/dbget-bin/www_bget?ko:"/>
    <hyperlink ref="E158" r:id="rId471" display="https://www.kegg.jp/dbget-bin/www_bget?ko:"/>
    <hyperlink ref="A159" r:id="rId472" display="https://www.kegg.jp/kegg-bin/blastkoala_result_gene_list?id=fdcc166cff7cf902907463ff7eff1e42019cc537&amp;passwd=rLRQUz&amp;type=blastkoala&amp;code=user&amp;target=fig%7C1029756%2E3%2Epeg%2E158"/>
    <hyperlink ref="B159" r:id="rId473" display="https://www.kegg.jp/dbget-bin/www_bget?ko:K10773"/>
    <hyperlink ref="E159" r:id="rId474" display="https://www.kegg.jp/dbget-bin/www_bget?ko:"/>
    <hyperlink ref="A160" r:id="rId475" display="https://www.kegg.jp/kegg-bin/blastkoala_result_gene_list?id=fdcc166cff7cf902907463ff7eff1e42019cc537&amp;passwd=rLRQUz&amp;type=blastkoala&amp;code=user&amp;target=fig%7C1029756%2E3%2Epeg%2E159"/>
    <hyperlink ref="B160" r:id="rId476" display="https://www.kegg.jp/dbget-bin/www_bget?ko:K02500"/>
    <hyperlink ref="E160" r:id="rId477" display="https://www.kegg.jp/dbget-bin/www_bget?ko:"/>
    <hyperlink ref="A161" r:id="rId478" display="https://www.kegg.jp/kegg-bin/blastkoala_result_gene_list?id=fdcc166cff7cf902907463ff7eff1e42019cc537&amp;passwd=rLRQUz&amp;type=blastkoala&amp;code=user&amp;target=fig%7C1029756%2E3%2Epeg%2E160"/>
    <hyperlink ref="B161" r:id="rId479" display="https://www.kegg.jp/dbget-bin/www_bget?ko:K01814"/>
    <hyperlink ref="E161" r:id="rId480" display="https://www.kegg.jp/dbget-bin/www_bget?ko:"/>
    <hyperlink ref="A162" r:id="rId481" display="https://www.kegg.jp/kegg-bin/blastkoala_result_gene_list?id=fdcc166cff7cf902907463ff7eff1e42019cc537&amp;passwd=rLRQUz&amp;type=blastkoala&amp;code=user&amp;target=fig%7C1029756%2E3%2Epeg%2E161"/>
    <hyperlink ref="B162" r:id="rId482" display="https://www.kegg.jp/dbget-bin/www_bget?ko:"/>
    <hyperlink ref="E162" r:id="rId483" display="https://www.kegg.jp/dbget-bin/www_bget?ko:K01869"/>
    <hyperlink ref="A163" r:id="rId484" display="https://www.kegg.jp/kegg-bin/blastkoala_result_gene_list?id=fdcc166cff7cf902907463ff7eff1e42019cc537&amp;passwd=rLRQUz&amp;type=blastkoala&amp;code=user&amp;target=fig%7C1029756%2E3%2Epeg%2E162"/>
    <hyperlink ref="B163" r:id="rId485" display="https://www.kegg.jp/dbget-bin/www_bget?ko:"/>
    <hyperlink ref="E163" r:id="rId486" display="https://www.kegg.jp/dbget-bin/www_bget?ko:K07000"/>
    <hyperlink ref="A164" r:id="rId487" display="https://www.kegg.jp/kegg-bin/blastkoala_result_gene_list?id=fdcc166cff7cf902907463ff7eff1e42019cc537&amp;passwd=rLRQUz&amp;type=blastkoala&amp;code=user&amp;target=fig%7C1029756%2E3%2Epeg%2E163"/>
    <hyperlink ref="B164" r:id="rId488" display="https://www.kegg.jp/dbget-bin/www_bget?ko:"/>
    <hyperlink ref="E164" r:id="rId489" display="https://www.kegg.jp/dbget-bin/www_bget?ko:"/>
    <hyperlink ref="A165" r:id="rId490" display="https://www.kegg.jp/kegg-bin/blastkoala_result_gene_list?id=fdcc166cff7cf902907463ff7eff1e42019cc537&amp;passwd=rLRQUz&amp;type=blastkoala&amp;code=user&amp;target=fig%7C1029756%2E3%2Epeg%2E164"/>
    <hyperlink ref="B165" r:id="rId491" display="https://www.kegg.jp/dbget-bin/www_bget?ko:K00762"/>
    <hyperlink ref="E165" r:id="rId492" display="https://www.kegg.jp/dbget-bin/www_bget?ko:"/>
    <hyperlink ref="A166" r:id="rId493" display="https://www.kegg.jp/kegg-bin/blastkoala_result_gene_list?id=fdcc166cff7cf902907463ff7eff1e42019cc537&amp;passwd=rLRQUz&amp;type=blastkoala&amp;code=user&amp;target=fig%7C1029756%2E3%2Epeg%2E165"/>
    <hyperlink ref="B166" r:id="rId494" display="https://www.kegg.jp/dbget-bin/www_bget?ko:K02501"/>
    <hyperlink ref="E166" r:id="rId495" display="https://www.kegg.jp/dbget-bin/www_bget?ko:"/>
    <hyperlink ref="A167" r:id="rId496" display="https://www.kegg.jp/kegg-bin/blastkoala_result_gene_list?id=fdcc166cff7cf902907463ff7eff1e42019cc537&amp;passwd=rLRQUz&amp;type=blastkoala&amp;code=user&amp;target=fig%7C1029756%2E3%2Epeg%2E166"/>
    <hyperlink ref="B167" r:id="rId497" display="https://www.kegg.jp/dbget-bin/www_bget?ko:"/>
    <hyperlink ref="E167" r:id="rId498" display="https://www.kegg.jp/dbget-bin/www_bget?ko:"/>
    <hyperlink ref="A168" r:id="rId499" display="https://www.kegg.jp/kegg-bin/blastkoala_result_gene_list?id=fdcc166cff7cf902907463ff7eff1e42019cc537&amp;passwd=rLRQUz&amp;type=blastkoala&amp;code=user&amp;target=fig%7C1029756%2E3%2Epeg%2E167"/>
    <hyperlink ref="B168" r:id="rId500" display="https://www.kegg.jp/dbget-bin/www_bget?ko:K01693"/>
    <hyperlink ref="E168" r:id="rId501" display="https://www.kegg.jp/dbget-bin/www_bget?ko:"/>
    <hyperlink ref="A169" r:id="rId502" display="https://www.kegg.jp/kegg-bin/blastkoala_result_gene_list?id=fdcc166cff7cf902907463ff7eff1e42019cc537&amp;passwd=rLRQUz&amp;type=blastkoala&amp;code=user&amp;target=fig%7C1029756%2E3%2Epeg%2E168"/>
    <hyperlink ref="B169" r:id="rId503" display="https://www.kegg.jp/dbget-bin/www_bget?ko:K01419"/>
    <hyperlink ref="E169" r:id="rId504" display="https://www.kegg.jp/dbget-bin/www_bget?ko:"/>
    <hyperlink ref="A170" r:id="rId505" display="https://www.kegg.jp/kegg-bin/blastkoala_result_gene_list?id=fdcc166cff7cf902907463ff7eff1e42019cc537&amp;passwd=rLRQUz&amp;type=blastkoala&amp;code=user&amp;target=fig%7C1029756%2E3%2Epeg%2E169"/>
    <hyperlink ref="B170" r:id="rId506" display="https://www.kegg.jp/dbget-bin/www_bget?ko:"/>
    <hyperlink ref="E170" r:id="rId507" display="https://www.kegg.jp/dbget-bin/www_bget?ko:"/>
    <hyperlink ref="A171" r:id="rId508" display="https://www.kegg.jp/kegg-bin/blastkoala_result_gene_list?id=fdcc166cff7cf902907463ff7eff1e42019cc537&amp;passwd=rLRQUz&amp;type=blastkoala&amp;code=user&amp;target=fig%7C1029756%2E3%2Epeg%2E170"/>
    <hyperlink ref="B171" r:id="rId509" display="https://www.kegg.jp/dbget-bin/www_bget?ko:K03667"/>
    <hyperlink ref="E171" r:id="rId510" display="https://www.kegg.jp/dbget-bin/www_bget?ko:"/>
    <hyperlink ref="A172" r:id="rId511" display="https://www.kegg.jp/kegg-bin/blastkoala_result_gene_list?id=fdcc166cff7cf902907463ff7eff1e42019cc537&amp;passwd=rLRQUz&amp;type=blastkoala&amp;code=user&amp;target=fig%7C1029756%2E3%2Epeg%2E171"/>
    <hyperlink ref="B172" r:id="rId512" display="https://www.kegg.jp/dbget-bin/www_bget?ko:"/>
    <hyperlink ref="E172" r:id="rId513" display="https://www.kegg.jp/dbget-bin/www_bget?ko:K12132"/>
    <hyperlink ref="A173" r:id="rId514" display="https://www.kegg.jp/kegg-bin/blastkoala_result_gene_list?id=fdcc166cff7cf902907463ff7eff1e42019cc537&amp;passwd=rLRQUz&amp;type=blastkoala&amp;code=user&amp;target=fig%7C1029756%2E3%2Epeg%2E172"/>
    <hyperlink ref="B173" r:id="rId515" display="https://www.kegg.jp/dbget-bin/www_bget?ko:"/>
    <hyperlink ref="E173" r:id="rId516" display="https://www.kegg.jp/dbget-bin/www_bget?ko:K02238"/>
    <hyperlink ref="A174" r:id="rId517" display="https://www.kegg.jp/kegg-bin/blastkoala_result_gene_list?id=fdcc166cff7cf902907463ff7eff1e42019cc537&amp;passwd=rLRQUz&amp;type=blastkoala&amp;code=user&amp;target=fig%7C1029756%2E3%2Epeg%2E173"/>
    <hyperlink ref="B174" r:id="rId518" display="https://www.kegg.jp/dbget-bin/www_bget?ko:K07146"/>
    <hyperlink ref="E174" r:id="rId519" display="https://www.kegg.jp/dbget-bin/www_bget?ko:"/>
    <hyperlink ref="A175" r:id="rId520" display="https://www.kegg.jp/kegg-bin/blastkoala_result_gene_list?id=fdcc166cff7cf902907463ff7eff1e42019cc537&amp;passwd=rLRQUz&amp;type=blastkoala&amp;code=user&amp;target=fig%7C1029756%2E3%2Epeg%2E174"/>
    <hyperlink ref="B175" r:id="rId521" display="https://www.kegg.jp/dbget-bin/www_bget?ko:K01259"/>
    <hyperlink ref="E175" r:id="rId522" display="https://www.kegg.jp/dbget-bin/www_bget?ko:"/>
    <hyperlink ref="A176" r:id="rId523" display="https://www.kegg.jp/kegg-bin/blastkoala_result_gene_list?id=fdcc166cff7cf902907463ff7eff1e42019cc537&amp;passwd=rLRQUz&amp;type=blastkoala&amp;code=user&amp;target=fig%7C1029756%2E3%2Epeg%2E175"/>
    <hyperlink ref="B176" r:id="rId524" display="https://www.kegg.jp/dbget-bin/www_bget?ko:"/>
    <hyperlink ref="E176" r:id="rId525" display="https://www.kegg.jp/dbget-bin/www_bget?ko:"/>
    <hyperlink ref="A177" r:id="rId526" display="https://www.kegg.jp/kegg-bin/blastkoala_result_gene_list?id=fdcc166cff7cf902907463ff7eff1e42019cc537&amp;passwd=rLRQUz&amp;type=blastkoala&amp;code=user&amp;target=fig%7C1029756%2E3%2Epeg%2E176"/>
    <hyperlink ref="B177" r:id="rId527" display="https://www.kegg.jp/dbget-bin/www_bget?ko:K02470"/>
    <hyperlink ref="E177" r:id="rId528" display="https://www.kegg.jp/dbget-bin/www_bget?ko:"/>
    <hyperlink ref="A178" r:id="rId529" display="https://www.kegg.jp/kegg-bin/blastkoala_result_gene_list?id=fdcc166cff7cf902907463ff7eff1e42019cc537&amp;passwd=rLRQUz&amp;type=blastkoala&amp;code=user&amp;target=fig%7C1029756%2E3%2Epeg%2E177"/>
    <hyperlink ref="B178" r:id="rId530" display="https://www.kegg.jp/dbget-bin/www_bget?ko:K03629"/>
    <hyperlink ref="E178" r:id="rId531" display="https://www.kegg.jp/dbget-bin/www_bget?ko:"/>
    <hyperlink ref="A179" r:id="rId532" display="https://www.kegg.jp/kegg-bin/blastkoala_result_gene_list?id=fdcc166cff7cf902907463ff7eff1e42019cc537&amp;passwd=rLRQUz&amp;type=blastkoala&amp;code=user&amp;target=fig%7C1029756%2E3%2Epeg%2E178"/>
    <hyperlink ref="B179" r:id="rId533" display="https://www.kegg.jp/dbget-bin/www_bget?ko:K02338"/>
    <hyperlink ref="E179" r:id="rId534" display="https://www.kegg.jp/dbget-bin/www_bget?ko:"/>
    <hyperlink ref="A180" r:id="rId535" display="https://www.kegg.jp/kegg-bin/blastkoala_result_gene_list?id=fdcc166cff7cf902907463ff7eff1e42019cc537&amp;passwd=rLRQUz&amp;type=blastkoala&amp;code=user&amp;target=fig%7C1029756%2E3%2Epeg%2E179"/>
    <hyperlink ref="B180" r:id="rId536" display="https://www.kegg.jp/dbget-bin/www_bget?ko:K02313"/>
    <hyperlink ref="E180" r:id="rId537" display="https://www.kegg.jp/dbget-bin/www_bget?ko:"/>
    <hyperlink ref="A181" r:id="rId538" display="https://www.kegg.jp/kegg-bin/blastkoala_result_gene_list?id=fdcc166cff7cf902907463ff7eff1e42019cc537&amp;passwd=rLRQUz&amp;type=blastkoala&amp;code=user&amp;target=fig%7C1029756%2E3%2Epeg%2E180"/>
    <hyperlink ref="B181" r:id="rId539" display="https://www.kegg.jp/dbget-bin/www_bget?ko:"/>
    <hyperlink ref="E181" r:id="rId540" display="https://www.kegg.jp/dbget-bin/www_bget?ko:"/>
    <hyperlink ref="A182" r:id="rId541" display="https://www.kegg.jp/kegg-bin/blastkoala_result_gene_list?id=fdcc166cff7cf902907463ff7eff1e42019cc537&amp;passwd=rLRQUz&amp;type=blastkoala&amp;code=user&amp;target=fig%7C1029756%2E3%2Epeg%2E181"/>
    <hyperlink ref="B182" r:id="rId542" display="https://www.kegg.jp/dbget-bin/www_bget?ko:K02968"/>
    <hyperlink ref="E182" r:id="rId543" display="https://www.kegg.jp/dbget-bin/www_bget?ko:"/>
    <hyperlink ref="A183" r:id="rId544" display="https://www.kegg.jp/kegg-bin/blastkoala_result_gene_list?id=fdcc166cff7cf902907463ff7eff1e42019cc537&amp;passwd=rLRQUz&amp;type=blastkoala&amp;code=user&amp;target=fig%7C1029756%2E3%2Epeg%2E182"/>
    <hyperlink ref="B183" r:id="rId545" display="https://www.kegg.jp/dbget-bin/www_bget?ko:"/>
    <hyperlink ref="E183" r:id="rId546" display="https://www.kegg.jp/dbget-bin/www_bget?ko:"/>
    <hyperlink ref="A184" r:id="rId547" display="https://www.kegg.jp/kegg-bin/blastkoala_result_gene_list?id=fdcc166cff7cf902907463ff7eff1e42019cc537&amp;passwd=rLRQUz&amp;type=blastkoala&amp;code=user&amp;target=fig%7C1029756%2E3%2Epeg%2E183"/>
    <hyperlink ref="B184" r:id="rId548" display="https://www.kegg.jp/dbget-bin/www_bget?ko:K01776"/>
    <hyperlink ref="E184" r:id="rId549" display="https://www.kegg.jp/dbget-bin/www_bget?ko:"/>
    <hyperlink ref="A185" r:id="rId550" display="https://www.kegg.jp/kegg-bin/blastkoala_result_gene_list?id=fdcc166cff7cf902907463ff7eff1e42019cc537&amp;passwd=rLRQUz&amp;type=blastkoala&amp;code=user&amp;target=fig%7C1029756%2E3%2Epeg%2E184"/>
    <hyperlink ref="B185" r:id="rId551" display="https://www.kegg.jp/dbget-bin/www_bget?ko:K00208"/>
    <hyperlink ref="E185" r:id="rId552" display="https://www.kegg.jp/dbget-bin/www_bget?ko:"/>
    <hyperlink ref="A186" r:id="rId553" display="https://www.kegg.jp/kegg-bin/blastkoala_result_gene_list?id=fdcc166cff7cf902907463ff7eff1e42019cc537&amp;passwd=rLRQUz&amp;type=blastkoala&amp;code=user&amp;target=fig%7C1029756%2E3%2Epeg%2E185"/>
    <hyperlink ref="B186" r:id="rId554" display="https://www.kegg.jp/dbget-bin/www_bget?ko:K00647"/>
    <hyperlink ref="E186" r:id="rId555" display="https://www.kegg.jp/dbget-bin/www_bget?ko:"/>
    <hyperlink ref="A187" r:id="rId556" display="https://www.kegg.jp/kegg-bin/blastkoala_result_gene_list?id=fdcc166cff7cf902907463ff7eff1e42019cc537&amp;passwd=rLRQUz&amp;type=blastkoala&amp;code=user&amp;target=fig%7C1029756%2E3%2Epeg%2E186"/>
    <hyperlink ref="B187" r:id="rId557" display="https://www.kegg.jp/dbget-bin/www_bget?ko:K01716"/>
    <hyperlink ref="E187" r:id="rId558" display="https://www.kegg.jp/dbget-bin/www_bget?ko:"/>
    <hyperlink ref="A188" r:id="rId559" display="https://www.kegg.jp/kegg-bin/blastkoala_result_gene_list?id=fdcc166cff7cf902907463ff7eff1e42019cc537&amp;passwd=rLRQUz&amp;type=blastkoala&amp;code=user&amp;target=fig%7C1029756%2E3%2Epeg%2E187"/>
    <hyperlink ref="B188" r:id="rId560" display="https://www.kegg.jp/dbget-bin/www_bget?ko:K09826"/>
    <hyperlink ref="E188" r:id="rId561" display="https://www.kegg.jp/dbget-bin/www_bget?ko:"/>
    <hyperlink ref="A189" r:id="rId562" display="https://www.kegg.jp/kegg-bin/blastkoala_result_gene_list?id=fdcc166cff7cf902907463ff7eff1e42019cc537&amp;passwd=rLRQUz&amp;type=blastkoala&amp;code=user&amp;target=fig%7C1029756%2E3%2Epeg%2E188"/>
    <hyperlink ref="B189" r:id="rId563" display="https://www.kegg.jp/dbget-bin/www_bget?ko:"/>
    <hyperlink ref="E189" r:id="rId564" display="https://www.kegg.jp/dbget-bin/www_bget?ko:"/>
    <hyperlink ref="A190" r:id="rId565" display="https://www.kegg.jp/kegg-bin/blastkoala_result_gene_list?id=fdcc166cff7cf902907463ff7eff1e42019cc537&amp;passwd=rLRQUz&amp;type=blastkoala&amp;code=user&amp;target=fig%7C1029756%2E3%2Epeg%2E189"/>
    <hyperlink ref="B190" r:id="rId566" display="https://www.kegg.jp/dbget-bin/www_bget?ko:K00015"/>
    <hyperlink ref="E190" r:id="rId567" display="https://www.kegg.jp/dbget-bin/www_bget?ko:"/>
    <hyperlink ref="A191" r:id="rId568" display="https://www.kegg.jp/kegg-bin/blastkoala_result_gene_list?id=fdcc166cff7cf902907463ff7eff1e42019cc537&amp;passwd=rLRQUz&amp;type=blastkoala&amp;code=user&amp;target=fig%7C1029756%2E3%2Epeg%2E190"/>
    <hyperlink ref="B191" r:id="rId569" display="https://www.kegg.jp/dbget-bin/www_bget?ko:"/>
    <hyperlink ref="E191" r:id="rId570" display="https://www.kegg.jp/dbget-bin/www_bget?ko:K16922"/>
    <hyperlink ref="A192" r:id="rId571" display="https://www.kegg.jp/kegg-bin/blastkoala_result_gene_list?id=fdcc166cff7cf902907463ff7eff1e42019cc537&amp;passwd=rLRQUz&amp;type=blastkoala&amp;code=user&amp;target=fig%7C1029756%2E3%2Epeg%2E191"/>
    <hyperlink ref="B192" r:id="rId572" display="https://www.kegg.jp/dbget-bin/www_bget?ko:K21029"/>
    <hyperlink ref="E192" r:id="rId573" display="https://www.kegg.jp/dbget-bin/www_bget?ko:"/>
    <hyperlink ref="A193" r:id="rId574" display="https://www.kegg.jp/kegg-bin/blastkoala_result_gene_list?id=fdcc166cff7cf902907463ff7eff1e42019cc537&amp;passwd=rLRQUz&amp;type=blastkoala&amp;code=user&amp;target=fig%7C1029756%2E3%2Epeg%2E192"/>
    <hyperlink ref="B193" r:id="rId575" display="https://www.kegg.jp/dbget-bin/www_bget?ko:K07289"/>
    <hyperlink ref="E193" r:id="rId576" display="https://www.kegg.jp/dbget-bin/www_bget?ko:"/>
    <hyperlink ref="A194" r:id="rId577" display="https://www.kegg.jp/kegg-bin/blastkoala_result_gene_list?id=fdcc166cff7cf902907463ff7eff1e42019cc537&amp;passwd=rLRQUz&amp;type=blastkoala&amp;code=user&amp;target=fig%7C1029756%2E3%2Epeg%2E193"/>
    <hyperlink ref="B194" r:id="rId578" display="https://www.kegg.jp/dbget-bin/www_bget?ko:"/>
    <hyperlink ref="E194" r:id="rId579" display="https://www.kegg.jp/dbget-bin/www_bget?ko:"/>
    <hyperlink ref="A195" r:id="rId580" display="https://www.kegg.jp/kegg-bin/blastkoala_result_gene_list?id=fdcc166cff7cf902907463ff7eff1e42019cc537&amp;passwd=rLRQUz&amp;type=blastkoala&amp;code=user&amp;target=fig%7C1029756%2E3%2Epeg%2E194"/>
    <hyperlink ref="B195" r:id="rId581" display="https://www.kegg.jp/dbget-bin/www_bget?ko:"/>
    <hyperlink ref="E195" r:id="rId582" display="https://www.kegg.jp/dbget-bin/www_bget?ko:K01674"/>
    <hyperlink ref="A196" r:id="rId583" display="https://www.kegg.jp/kegg-bin/blastkoala_result_gene_list?id=fdcc166cff7cf902907463ff7eff1e42019cc537&amp;passwd=rLRQUz&amp;type=blastkoala&amp;code=user&amp;target=fig%7C1029756%2E3%2Epeg%2E195"/>
    <hyperlink ref="B196" r:id="rId584" display="https://www.kegg.jp/dbget-bin/www_bget?ko:"/>
    <hyperlink ref="E196" r:id="rId585" display="https://www.kegg.jp/dbget-bin/www_bget?ko:K07239"/>
    <hyperlink ref="A197" r:id="rId586" display="https://www.kegg.jp/kegg-bin/blastkoala_result_gene_list?id=fdcc166cff7cf902907463ff7eff1e42019cc537&amp;passwd=rLRQUz&amp;type=blastkoala&amp;code=user&amp;target=fig%7C1029756%2E3%2Epeg%2E196"/>
    <hyperlink ref="B197" r:id="rId587" display="https://www.kegg.jp/dbget-bin/www_bget?ko:"/>
    <hyperlink ref="E197" r:id="rId588" display="https://www.kegg.jp/dbget-bin/www_bget?ko:"/>
    <hyperlink ref="A198" r:id="rId589" display="https://www.kegg.jp/kegg-bin/blastkoala_result_gene_list?id=fdcc166cff7cf902907463ff7eff1e42019cc537&amp;passwd=rLRQUz&amp;type=blastkoala&amp;code=user&amp;target=fig%7C1029756%2E3%2Epeg%2E197"/>
    <hyperlink ref="B198" r:id="rId590" display="https://www.kegg.jp/dbget-bin/www_bget?ko:"/>
    <hyperlink ref="E198" r:id="rId591" display="https://www.kegg.jp/dbget-bin/www_bget?ko:"/>
    <hyperlink ref="A199" r:id="rId592" display="https://www.kegg.jp/kegg-bin/blastkoala_result_gene_list?id=fdcc166cff7cf902907463ff7eff1e42019cc537&amp;passwd=rLRQUz&amp;type=blastkoala&amp;code=user&amp;target=fig%7C1029756%2E3%2Epeg%2E198"/>
    <hyperlink ref="B199" r:id="rId593" display="https://www.kegg.jp/dbget-bin/www_bget?ko:"/>
    <hyperlink ref="E199" r:id="rId594" display="https://www.kegg.jp/dbget-bin/www_bget?ko:"/>
    <hyperlink ref="A200" r:id="rId595" display="https://www.kegg.jp/kegg-bin/blastkoala_result_gene_list?id=fdcc166cff7cf902907463ff7eff1e42019cc537&amp;passwd=rLRQUz&amp;type=blastkoala&amp;code=user&amp;target=fig%7C1029756%2E3%2Epeg%2E199"/>
    <hyperlink ref="B200" r:id="rId596" display="https://www.kegg.jp/dbget-bin/www_bget?ko:"/>
    <hyperlink ref="E200" r:id="rId597" display="https://www.kegg.jp/dbget-bin/www_bget?ko:K02672"/>
    <hyperlink ref="A201" r:id="rId598" display="https://www.kegg.jp/kegg-bin/blastkoala_result_gene_list?id=fdcc166cff7cf902907463ff7eff1e42019cc537&amp;passwd=rLRQUz&amp;type=blastkoala&amp;code=user&amp;target=fig%7C1029756%2E3%2Epeg%2E200"/>
    <hyperlink ref="B201" r:id="rId599" display="https://www.kegg.jp/dbget-bin/www_bget?ko:"/>
    <hyperlink ref="E201" r:id="rId600" display="https://www.kegg.jp/dbget-bin/www_bget?ko:"/>
    <hyperlink ref="A202" r:id="rId601" display="https://www.kegg.jp/kegg-bin/blastkoala_result_gene_list?id=fdcc166cff7cf902907463ff7eff1e42019cc537&amp;passwd=rLRQUz&amp;type=blastkoala&amp;code=user&amp;target=fig%7C1029756%2E3%2Epeg%2E201"/>
    <hyperlink ref="B202" r:id="rId602" display="https://www.kegg.jp/dbget-bin/www_bget?ko:K02011"/>
    <hyperlink ref="E202" r:id="rId603" display="https://www.kegg.jp/dbget-bin/www_bget?ko:"/>
    <hyperlink ref="A203" r:id="rId604" display="https://www.kegg.jp/kegg-bin/blastkoala_result_gene_list?id=fdcc166cff7cf902907463ff7eff1e42019cc537&amp;passwd=rLRQUz&amp;type=blastkoala&amp;code=user&amp;target=fig%7C1029756%2E3%2Epeg%2E202"/>
    <hyperlink ref="B203" r:id="rId605" display="https://www.kegg.jp/dbget-bin/www_bget?ko:"/>
    <hyperlink ref="E203" r:id="rId606" display="https://www.kegg.jp/dbget-bin/www_bget?ko:"/>
    <hyperlink ref="A204" r:id="rId607" display="https://www.kegg.jp/kegg-bin/blastkoala_result_gene_list?id=fdcc166cff7cf902907463ff7eff1e42019cc537&amp;passwd=rLRQUz&amp;type=blastkoala&amp;code=user&amp;target=fig%7C1029756%2E3%2Epeg%2E203"/>
    <hyperlink ref="B204" r:id="rId608" display="https://www.kegg.jp/dbget-bin/www_bget?ko:"/>
    <hyperlink ref="E204" r:id="rId609" display="https://www.kegg.jp/dbget-bin/www_bget?ko:K12262"/>
    <hyperlink ref="A205" r:id="rId610" display="https://www.kegg.jp/kegg-bin/blastkoala_result_gene_list?id=fdcc166cff7cf902907463ff7eff1e42019cc537&amp;passwd=rLRQUz&amp;type=blastkoala&amp;code=user&amp;target=fig%7C1029756%2E3%2Epeg%2E204"/>
    <hyperlink ref="B205" r:id="rId611" display="https://www.kegg.jp/dbget-bin/www_bget?ko:"/>
    <hyperlink ref="E205" r:id="rId612" display="https://www.kegg.jp/dbget-bin/www_bget?ko:K06978"/>
    <hyperlink ref="A206" r:id="rId613" display="https://www.kegg.jp/kegg-bin/blastkoala_result_gene_list?id=fdcc166cff7cf902907463ff7eff1e42019cc537&amp;passwd=rLRQUz&amp;type=blastkoala&amp;code=user&amp;target=fig%7C1029756%2E3%2Epeg%2E205"/>
    <hyperlink ref="B206" r:id="rId614" display="https://www.kegg.jp/dbget-bin/www_bget?ko:K01966"/>
    <hyperlink ref="E206" r:id="rId615" display="https://www.kegg.jp/dbget-bin/www_bget?ko:"/>
    <hyperlink ref="A207" r:id="rId616" display="https://www.kegg.jp/kegg-bin/blastkoala_result_gene_list?id=fdcc166cff7cf902907463ff7eff1e42019cc537&amp;passwd=rLRQUz&amp;type=blastkoala&amp;code=user&amp;target=fig%7C1029756%2E3%2Epeg%2E206"/>
    <hyperlink ref="B207" r:id="rId617" display="https://www.kegg.jp/dbget-bin/www_bget?ko:"/>
    <hyperlink ref="E207" r:id="rId618" display="https://www.kegg.jp/dbget-bin/www_bget?ko:K00575"/>
    <hyperlink ref="A208" r:id="rId619" display="https://www.kegg.jp/kegg-bin/blastkoala_result_gene_list?id=fdcc166cff7cf902907463ff7eff1e42019cc537&amp;passwd=rLRQUz&amp;type=blastkoala&amp;code=user&amp;target=fig%7C1029756%2E3%2Epeg%2E207"/>
    <hyperlink ref="B208" r:id="rId620" display="https://www.kegg.jp/dbget-bin/www_bget?ko:K01759"/>
    <hyperlink ref="E208" r:id="rId621" display="https://www.kegg.jp/dbget-bin/www_bget?ko:"/>
    <hyperlink ref="A209" r:id="rId622" display="https://www.kegg.jp/kegg-bin/blastkoala_result_gene_list?id=fdcc166cff7cf902907463ff7eff1e42019cc537&amp;passwd=rLRQUz&amp;type=blastkoala&amp;code=user&amp;target=fig%7C1029756%2E3%2Epeg%2E208"/>
    <hyperlink ref="B209" r:id="rId623" display="https://www.kegg.jp/dbget-bin/www_bget?ko:"/>
    <hyperlink ref="E209" r:id="rId624" display="https://www.kegg.jp/dbget-bin/www_bget?ko:K00605"/>
    <hyperlink ref="A210" r:id="rId625" display="https://www.kegg.jp/kegg-bin/blastkoala_result_gene_list?id=fdcc166cff7cf902907463ff7eff1e42019cc537&amp;passwd=rLRQUz&amp;type=blastkoala&amp;code=user&amp;target=fig%7C1029756%2E3%2Epeg%2E209"/>
    <hyperlink ref="B210" r:id="rId626" display="https://www.kegg.jp/dbget-bin/www_bget?ko:"/>
    <hyperlink ref="E210" r:id="rId627" display="https://www.kegg.jp/dbget-bin/www_bget?ko:"/>
    <hyperlink ref="A211" r:id="rId628" display="https://www.kegg.jp/kegg-bin/blastkoala_result_gene_list?id=fdcc166cff7cf902907463ff7eff1e42019cc537&amp;passwd=rLRQUz&amp;type=blastkoala&amp;code=user&amp;target=fig%7C1029756%2E3%2Epeg%2E210"/>
    <hyperlink ref="B211" r:id="rId629" display="https://www.kegg.jp/dbget-bin/www_bget?ko:"/>
    <hyperlink ref="E211" r:id="rId630" display="https://www.kegg.jp/dbget-bin/www_bget?ko:"/>
    <hyperlink ref="A212" r:id="rId631" display="https://www.kegg.jp/kegg-bin/blastkoala_result_gene_list?id=fdcc166cff7cf902907463ff7eff1e42019cc537&amp;passwd=rLRQUz&amp;type=blastkoala&amp;code=user&amp;target=fig%7C1029756%2E3%2Epeg%2E211"/>
    <hyperlink ref="B212" r:id="rId632" display="https://www.kegg.jp/dbget-bin/www_bget?ko:"/>
    <hyperlink ref="E212" r:id="rId633" display="https://www.kegg.jp/dbget-bin/www_bget?ko:"/>
    <hyperlink ref="A213" r:id="rId634" display="https://www.kegg.jp/kegg-bin/blastkoala_result_gene_list?id=fdcc166cff7cf902907463ff7eff1e42019cc537&amp;passwd=rLRQUz&amp;type=blastkoala&amp;code=user&amp;target=fig%7C1029756%2E3%2Epeg%2E212"/>
    <hyperlink ref="B213" r:id="rId635" display="https://www.kegg.jp/dbget-bin/www_bget?ko:K00765"/>
    <hyperlink ref="E213" r:id="rId636" display="https://www.kegg.jp/dbget-bin/www_bget?ko:"/>
    <hyperlink ref="A214" r:id="rId637" display="https://www.kegg.jp/kegg-bin/blastkoala_result_gene_list?id=fdcc166cff7cf902907463ff7eff1e42019cc537&amp;passwd=rLRQUz&amp;type=blastkoala&amp;code=user&amp;target=fig%7C1029756%2E3%2Epeg%2E213"/>
    <hyperlink ref="B214" r:id="rId638" display="https://www.kegg.jp/dbget-bin/www_bget?ko:K02502"/>
    <hyperlink ref="E214" r:id="rId639" display="https://www.kegg.jp/dbget-bin/www_bget?ko:"/>
    <hyperlink ref="A215" r:id="rId640" display="https://www.kegg.jp/kegg-bin/blastkoala_result_gene_list?id=fdcc166cff7cf902907463ff7eff1e42019cc537&amp;passwd=rLRQUz&amp;type=blastkoala&amp;code=user&amp;target=fig%7C1029756%2E3%2Epeg%2E214"/>
    <hyperlink ref="B215" r:id="rId641" display="https://www.kegg.jp/dbget-bin/www_bget?ko:"/>
    <hyperlink ref="E215" r:id="rId642" display="https://www.kegg.jp/dbget-bin/www_bget?ko:"/>
    <hyperlink ref="A216" r:id="rId643" display="https://www.kegg.jp/kegg-bin/blastkoala_result_gene_list?id=fdcc166cff7cf902907463ff7eff1e42019cc537&amp;passwd=rLRQUz&amp;type=blastkoala&amp;code=user&amp;target=fig%7C1029756%2E3%2Epeg%2E215"/>
    <hyperlink ref="B216" r:id="rId644" display="https://www.kegg.jp/dbget-bin/www_bget?ko:K01892"/>
    <hyperlink ref="E216" r:id="rId645" display="https://www.kegg.jp/dbget-bin/www_bget?ko:"/>
    <hyperlink ref="A217" r:id="rId646" display="https://www.kegg.jp/kegg-bin/blastkoala_result_gene_list?id=fdcc166cff7cf902907463ff7eff1e42019cc537&amp;passwd=rLRQUz&amp;type=blastkoala&amp;code=user&amp;target=fig%7C1029756%2E3%2Epeg%2E216"/>
    <hyperlink ref="B217" r:id="rId647" display="https://www.kegg.jp/dbget-bin/www_bget?ko:K06941"/>
    <hyperlink ref="E217" r:id="rId648" display="https://www.kegg.jp/dbget-bin/www_bget?ko:"/>
    <hyperlink ref="A218" r:id="rId649" display="https://www.kegg.jp/kegg-bin/blastkoala_result_gene_list?id=fdcc166cff7cf902907463ff7eff1e42019cc537&amp;passwd=rLRQUz&amp;type=blastkoala&amp;code=user&amp;target=fig%7C1029756%2E3%2Epeg%2E217"/>
    <hyperlink ref="B218" r:id="rId650" display="https://www.kegg.jp/dbget-bin/www_bget?ko:"/>
    <hyperlink ref="E218" r:id="rId651" display="https://www.kegg.jp/dbget-bin/www_bget?ko:K00362"/>
    <hyperlink ref="A219" r:id="rId652" display="https://www.kegg.jp/kegg-bin/blastkoala_result_gene_list?id=fdcc166cff7cf902907463ff7eff1e42019cc537&amp;passwd=rLRQUz&amp;type=blastkoala&amp;code=user&amp;target=fig%7C1029756%2E3%2Epeg%2E218"/>
    <hyperlink ref="B219" r:id="rId653" display="https://www.kegg.jp/dbget-bin/www_bget?ko:"/>
    <hyperlink ref="E219" r:id="rId654" display="https://www.kegg.jp/dbget-bin/www_bget?ko:K05587"/>
    <hyperlink ref="A220" r:id="rId655" display="https://www.kegg.jp/kegg-bin/blastkoala_result_gene_list?id=fdcc166cff7cf902907463ff7eff1e42019cc537&amp;passwd=rLRQUz&amp;type=blastkoala&amp;code=user&amp;target=fig%7C1029756%2E3%2Epeg%2E219"/>
    <hyperlink ref="B220" r:id="rId656" display="https://www.kegg.jp/dbget-bin/www_bget?ko:"/>
    <hyperlink ref="E220" r:id="rId657" display="https://www.kegg.jp/dbget-bin/www_bget?ko:K06178"/>
    <hyperlink ref="A221" r:id="rId658" display="https://www.kegg.jp/kegg-bin/blastkoala_result_gene_list?id=fdcc166cff7cf902907463ff7eff1e42019cc537&amp;passwd=rLRQUz&amp;type=blastkoala&amp;code=user&amp;target=fig%7C1029756%2E3%2Epeg%2E220"/>
    <hyperlink ref="B221" r:id="rId659" display="https://www.kegg.jp/dbget-bin/www_bget?ko:"/>
    <hyperlink ref="E221" r:id="rId660" display="https://www.kegg.jp/dbget-bin/www_bget?ko:"/>
    <hyperlink ref="A222" r:id="rId661" display="https://www.kegg.jp/kegg-bin/blastkoala_result_gene_list?id=fdcc166cff7cf902907463ff7eff1e42019cc537&amp;passwd=rLRQUz&amp;type=blastkoala&amp;code=user&amp;target=fig%7C1029756%2E3%2Epeg%2E221"/>
    <hyperlink ref="B222" r:id="rId662" display="https://www.kegg.jp/dbget-bin/www_bget?ko:K01940"/>
    <hyperlink ref="E222" r:id="rId663" display="https://www.kegg.jp/dbget-bin/www_bget?ko:"/>
    <hyperlink ref="A223" r:id="rId664" display="https://www.kegg.jp/kegg-bin/blastkoala_result_gene_list?id=fdcc166cff7cf902907463ff7eff1e42019cc537&amp;passwd=rLRQUz&amp;type=blastkoala&amp;code=user&amp;target=fig%7C1029756%2E3%2Epeg%2E222"/>
    <hyperlink ref="B223" r:id="rId665" display="https://www.kegg.jp/dbget-bin/www_bget?ko:"/>
    <hyperlink ref="E223" r:id="rId666" display="https://www.kegg.jp/dbget-bin/www_bget?ko:K02888"/>
    <hyperlink ref="A224" r:id="rId667" display="https://www.kegg.jp/kegg-bin/blastkoala_result_gene_list?id=fdcc166cff7cf902907463ff7eff1e42019cc537&amp;passwd=rLRQUz&amp;type=blastkoala&amp;code=user&amp;target=fig%7C1029756%2E3%2Epeg%2E223"/>
    <hyperlink ref="B224" r:id="rId668" display="https://www.kegg.jp/dbget-bin/www_bget?ko:"/>
    <hyperlink ref="E224" r:id="rId669" display="https://www.kegg.jp/dbget-bin/www_bget?ko:K06595"/>
    <hyperlink ref="A225" r:id="rId670" display="https://www.kegg.jp/kegg-bin/blastkoala_result_gene_list?id=fdcc166cff7cf902907463ff7eff1e42019cc537&amp;passwd=rLRQUz&amp;type=blastkoala&amp;code=user&amp;target=fig%7C1029756%2E3%2Epeg%2E224"/>
    <hyperlink ref="B225" r:id="rId671" display="https://www.kegg.jp/dbget-bin/www_bget?ko:K06207"/>
    <hyperlink ref="E225" r:id="rId672" display="https://www.kegg.jp/dbget-bin/www_bget?ko:"/>
    <hyperlink ref="A226" r:id="rId673" display="https://www.kegg.jp/kegg-bin/blastkoala_result_gene_list?id=fdcc166cff7cf902907463ff7eff1e42019cc537&amp;passwd=rLRQUz&amp;type=blastkoala&amp;code=user&amp;target=fig%7C1029756%2E3%2Epeg%2E225"/>
    <hyperlink ref="B226" r:id="rId674" display="https://www.kegg.jp/dbget-bin/www_bget?ko:"/>
    <hyperlink ref="E226" r:id="rId675" display="https://www.kegg.jp/dbget-bin/www_bget?ko:K06893"/>
    <hyperlink ref="A227" r:id="rId676" display="https://www.kegg.jp/kegg-bin/blastkoala_result_gene_list?id=fdcc166cff7cf902907463ff7eff1e42019cc537&amp;passwd=rLRQUz&amp;type=blastkoala&amp;code=user&amp;target=fig%7C1029756%2E3%2Epeg%2E226"/>
    <hyperlink ref="B227" r:id="rId677" display="https://www.kegg.jp/dbget-bin/www_bget?ko:"/>
    <hyperlink ref="E227" r:id="rId678" display="https://www.kegg.jp/dbget-bin/www_bget?ko:"/>
    <hyperlink ref="A228" r:id="rId679" display="https://www.kegg.jp/kegg-bin/blastkoala_result_gene_list?id=fdcc166cff7cf902907463ff7eff1e42019cc537&amp;passwd=rLRQUz&amp;type=blastkoala&amp;code=user&amp;target=fig%7C1029756%2E3%2Epeg%2E227"/>
    <hyperlink ref="B228" r:id="rId680" display="https://www.kegg.jp/dbget-bin/www_bget?ko:K06890"/>
    <hyperlink ref="E228" r:id="rId681" display="https://www.kegg.jp/dbget-bin/www_bget?ko:"/>
    <hyperlink ref="A229" r:id="rId682" display="https://www.kegg.jp/kegg-bin/blastkoala_result_gene_list?id=fdcc166cff7cf902907463ff7eff1e42019cc537&amp;passwd=rLRQUz&amp;type=blastkoala&amp;code=user&amp;target=fig%7C1029756%2E3%2Epeg%2E228"/>
    <hyperlink ref="B229" r:id="rId683" display="https://www.kegg.jp/dbget-bin/www_bget?ko:K02004"/>
    <hyperlink ref="E229" r:id="rId684" display="https://www.kegg.jp/dbget-bin/www_bget?ko:"/>
    <hyperlink ref="A230" r:id="rId685" display="https://www.kegg.jp/kegg-bin/blastkoala_result_gene_list?id=fdcc166cff7cf902907463ff7eff1e42019cc537&amp;passwd=rLRQUz&amp;type=blastkoala&amp;code=user&amp;target=fig%7C1029756%2E3%2Epeg%2E229"/>
    <hyperlink ref="B230" r:id="rId686" display="https://www.kegg.jp/dbget-bin/www_bget?ko:K02003"/>
    <hyperlink ref="E230" r:id="rId687" display="https://www.kegg.jp/dbget-bin/www_bget?ko:"/>
    <hyperlink ref="A231" r:id="rId688" display="https://www.kegg.jp/kegg-bin/blastkoala_result_gene_list?id=fdcc166cff7cf902907463ff7eff1e42019cc537&amp;passwd=rLRQUz&amp;type=blastkoala&amp;code=user&amp;target=fig%7C1029756%2E3%2Epeg%2E230"/>
    <hyperlink ref="B231" r:id="rId689" display="https://www.kegg.jp/dbget-bin/www_bget?ko:K10804"/>
    <hyperlink ref="E231" r:id="rId690" display="https://www.kegg.jp/dbget-bin/www_bget?ko:"/>
    <hyperlink ref="A232" r:id="rId691" display="https://www.kegg.jp/kegg-bin/blastkoala_result_gene_list?id=fdcc166cff7cf902907463ff7eff1e42019cc537&amp;passwd=rLRQUz&amp;type=blastkoala&amp;code=user&amp;target=fig%7C1029756%2E3%2Epeg%2E231"/>
    <hyperlink ref="B232" r:id="rId692" display="https://www.kegg.jp/dbget-bin/www_bget?ko:K01975"/>
    <hyperlink ref="E232" r:id="rId693" display="https://www.kegg.jp/dbget-bin/www_bget?ko:"/>
    <hyperlink ref="A233" r:id="rId694" display="https://www.kegg.jp/kegg-bin/blastkoala_result_gene_list?id=fdcc166cff7cf902907463ff7eff1e42019cc537&amp;passwd=rLRQUz&amp;type=blastkoala&amp;code=user&amp;target=fig%7C1029756%2E3%2Epeg%2E232"/>
    <hyperlink ref="B233" r:id="rId695" display="https://www.kegg.jp/dbget-bin/www_bget?ko:K06902"/>
    <hyperlink ref="E233" r:id="rId696" display="https://www.kegg.jp/dbget-bin/www_bget?ko:"/>
    <hyperlink ref="A234" r:id="rId697" display="https://www.kegg.jp/kegg-bin/blastkoala_result_gene_list?id=fdcc166cff7cf902907463ff7eff1e42019cc537&amp;passwd=rLRQUz&amp;type=blastkoala&amp;code=user&amp;target=fig%7C1029756%2E3%2Epeg%2E233"/>
    <hyperlink ref="B234" r:id="rId698" display="https://www.kegg.jp/dbget-bin/www_bget?ko:"/>
    <hyperlink ref="E234" r:id="rId699" display="https://www.kegg.jp/dbget-bin/www_bget?ko:"/>
    <hyperlink ref="A235" r:id="rId700" display="https://www.kegg.jp/kegg-bin/blastkoala_result_gene_list?id=fdcc166cff7cf902907463ff7eff1e42019cc537&amp;passwd=rLRQUz&amp;type=blastkoala&amp;code=user&amp;target=fig%7C1029756%2E3%2Epeg%2E234"/>
    <hyperlink ref="B235" r:id="rId701" display="https://www.kegg.jp/dbget-bin/www_bget?ko:K00602"/>
    <hyperlink ref="E235" r:id="rId702" display="https://www.kegg.jp/dbget-bin/www_bget?ko:"/>
    <hyperlink ref="A236" r:id="rId703" display="https://www.kegg.jp/kegg-bin/blastkoala_result_gene_list?id=fdcc166cff7cf902907463ff7eff1e42019cc537&amp;passwd=rLRQUz&amp;type=blastkoala&amp;code=user&amp;target=fig%7C1029756%2E3%2Epeg%2E235"/>
    <hyperlink ref="B236" r:id="rId704" display="https://www.kegg.jp/dbget-bin/www_bget?ko:"/>
    <hyperlink ref="E236" r:id="rId705" display="https://www.kegg.jp/dbget-bin/www_bget?ko:"/>
    <hyperlink ref="A237" r:id="rId706" display="https://www.kegg.jp/kegg-bin/blastkoala_result_gene_list?id=fdcc166cff7cf902907463ff7eff1e42019cc537&amp;passwd=rLRQUz&amp;type=blastkoala&amp;code=user&amp;target=fig%7C1029756%2E3%2Epeg%2E236"/>
    <hyperlink ref="B237" r:id="rId707" display="https://www.kegg.jp/dbget-bin/www_bget?ko:K03500"/>
    <hyperlink ref="E237" r:id="rId708" display="https://www.kegg.jp/dbget-bin/www_bget?ko:"/>
    <hyperlink ref="A238" r:id="rId709" display="https://www.kegg.jp/kegg-bin/blastkoala_result_gene_list?id=fdcc166cff7cf902907463ff7eff1e42019cc537&amp;passwd=rLRQUz&amp;type=blastkoala&amp;code=user&amp;target=fig%7C1029756%2E3%2Epeg%2E237"/>
    <hyperlink ref="B238" r:id="rId710" display="https://www.kegg.jp/dbget-bin/www_bget?ko:K03799"/>
    <hyperlink ref="E238" r:id="rId711" display="https://www.kegg.jp/dbget-bin/www_bget?ko:"/>
    <hyperlink ref="A239" r:id="rId712" display="https://www.kegg.jp/kegg-bin/blastkoala_result_gene_list?id=fdcc166cff7cf902907463ff7eff1e42019cc537&amp;passwd=rLRQUz&amp;type=blastkoala&amp;code=user&amp;target=fig%7C1029756%2E3%2Epeg%2E238"/>
    <hyperlink ref="B239" r:id="rId713" display="https://www.kegg.jp/dbget-bin/www_bget?ko:"/>
    <hyperlink ref="E239" r:id="rId714" display="https://www.kegg.jp/dbget-bin/www_bget?ko:"/>
    <hyperlink ref="A240" r:id="rId715" display="https://www.kegg.jp/kegg-bin/blastkoala_result_gene_list?id=fdcc166cff7cf902907463ff7eff1e42019cc537&amp;passwd=rLRQUz&amp;type=blastkoala&amp;code=user&amp;target=fig%7C1029756%2E3%2Epeg%2E239"/>
    <hyperlink ref="B240" r:id="rId716" display="https://www.kegg.jp/dbget-bin/www_bget?ko:"/>
    <hyperlink ref="E240" r:id="rId717" display="https://www.kegg.jp/dbget-bin/www_bget?ko:"/>
    <hyperlink ref="A241" r:id="rId718" display="https://www.kegg.jp/kegg-bin/blastkoala_result_gene_list?id=fdcc166cff7cf902907463ff7eff1e42019cc537&amp;passwd=rLRQUz&amp;type=blastkoala&amp;code=user&amp;target=fig%7C1029756%2E3%2Epeg%2E240"/>
    <hyperlink ref="B241" r:id="rId719" display="https://www.kegg.jp/dbget-bin/www_bget?ko:K01895"/>
    <hyperlink ref="E241" r:id="rId720" display="https://www.kegg.jp/dbget-bin/www_bget?ko:"/>
    <hyperlink ref="A242" r:id="rId721" display="https://www.kegg.jp/kegg-bin/blastkoala_result_gene_list?id=fdcc166cff7cf902907463ff7eff1e42019cc537&amp;passwd=rLRQUz&amp;type=blastkoala&amp;code=user&amp;target=fig%7C1029756%2E3%2Epeg%2E241"/>
    <hyperlink ref="B242" r:id="rId722" display="https://www.kegg.jp/dbget-bin/www_bget?ko:"/>
    <hyperlink ref="E242" r:id="rId723" display="https://www.kegg.jp/dbget-bin/www_bget?ko:"/>
    <hyperlink ref="A243" r:id="rId724" display="https://www.kegg.jp/kegg-bin/blastkoala_result_gene_list?id=fdcc166cff7cf902907463ff7eff1e42019cc537&amp;passwd=rLRQUz&amp;type=blastkoala&amp;code=user&amp;target=fig%7C1029756%2E3%2Epeg%2E242"/>
    <hyperlink ref="B243" r:id="rId725" display="https://www.kegg.jp/dbget-bin/www_bget?ko:K02498"/>
    <hyperlink ref="E243" r:id="rId726" display="https://www.kegg.jp/dbget-bin/www_bget?ko:"/>
    <hyperlink ref="A244" r:id="rId727" display="https://www.kegg.jp/kegg-bin/blastkoala_result_gene_list?id=fdcc166cff7cf902907463ff7eff1e42019cc537&amp;passwd=rLRQUz&amp;type=blastkoala&amp;code=user&amp;target=fig%7C1029756%2E3%2Epeg%2E243"/>
    <hyperlink ref="B244" r:id="rId728" display="https://www.kegg.jp/dbget-bin/www_bget?ko:"/>
    <hyperlink ref="E244" r:id="rId729" display="https://www.kegg.jp/dbget-bin/www_bget?ko:K01719"/>
    <hyperlink ref="A245" r:id="rId730" display="https://www.kegg.jp/kegg-bin/blastkoala_result_gene_list?id=fdcc166cff7cf902907463ff7eff1e42019cc537&amp;passwd=rLRQUz&amp;type=blastkoala&amp;code=user&amp;target=fig%7C1029756%2E3%2Epeg%2E244"/>
    <hyperlink ref="B245" r:id="rId731" display="https://www.kegg.jp/dbget-bin/www_bget?ko:K01719"/>
    <hyperlink ref="E245" r:id="rId732" display="https://www.kegg.jp/dbget-bin/www_bget?ko:"/>
    <hyperlink ref="A246" r:id="rId733" display="https://www.kegg.jp/kegg-bin/blastkoala_result_gene_list?id=fdcc166cff7cf902907463ff7eff1e42019cc537&amp;passwd=rLRQUz&amp;type=blastkoala&amp;code=user&amp;target=fig%7C1029756%2E3%2Epeg%2E245"/>
    <hyperlink ref="B246" r:id="rId734" display="https://www.kegg.jp/dbget-bin/www_bget?ko:K01749"/>
    <hyperlink ref="E246" r:id="rId735" display="https://www.kegg.jp/dbget-bin/www_bget?ko:"/>
    <hyperlink ref="A247" r:id="rId736" display="https://www.kegg.jp/kegg-bin/blastkoala_result_gene_list?id=fdcc166cff7cf902907463ff7eff1e42019cc537&amp;passwd=rLRQUz&amp;type=blastkoala&amp;code=user&amp;target=fig%7C1029756%2E3%2Epeg%2E246"/>
    <hyperlink ref="B247" r:id="rId737" display="https://www.kegg.jp/dbget-bin/www_bget?ko:"/>
    <hyperlink ref="E247" r:id="rId738" display="https://www.kegg.jp/dbget-bin/www_bget?ko:"/>
    <hyperlink ref="A248" r:id="rId739" display="https://www.kegg.jp/kegg-bin/blastkoala_result_gene_list?id=fdcc166cff7cf902907463ff7eff1e42019cc537&amp;passwd=rLRQUz&amp;type=blastkoala&amp;code=user&amp;target=fig%7C1029756%2E3%2Epeg%2E247"/>
    <hyperlink ref="B248" r:id="rId740" display="https://www.kegg.jp/dbget-bin/www_bget?ko:K01409"/>
    <hyperlink ref="E248" r:id="rId741" display="https://www.kegg.jp/dbget-bin/www_bget?ko:"/>
    <hyperlink ref="A249" r:id="rId742" display="https://www.kegg.jp/kegg-bin/blastkoala_result_gene_list?id=fdcc166cff7cf902907463ff7eff1e42019cc537&amp;passwd=rLRQUz&amp;type=blastkoala&amp;code=user&amp;target=fig%7C1029756%2E3%2Epeg%2E248"/>
    <hyperlink ref="B249" r:id="rId743" display="https://www.kegg.jp/dbget-bin/www_bget?ko:K00057"/>
    <hyperlink ref="E249" r:id="rId744" display="https://www.kegg.jp/dbget-bin/www_bget?ko:"/>
    <hyperlink ref="A250" r:id="rId745" display="https://www.kegg.jp/kegg-bin/blastkoala_result_gene_list?id=fdcc166cff7cf902907463ff7eff1e42019cc537&amp;passwd=rLRQUz&amp;type=blastkoala&amp;code=user&amp;target=fig%7C1029756%2E3%2Epeg%2E249"/>
    <hyperlink ref="B250" r:id="rId746" display="https://www.kegg.jp/dbget-bin/www_bget?ko:"/>
    <hyperlink ref="E250" r:id="rId747" display="https://www.kegg.jp/dbget-bin/www_bget?ko:"/>
    <hyperlink ref="A251" r:id="rId748" display="https://www.kegg.jp/kegg-bin/blastkoala_result_gene_list?id=fdcc166cff7cf902907463ff7eff1e42019cc537&amp;passwd=rLRQUz&amp;type=blastkoala&amp;code=user&amp;target=fig%7C1029756%2E3%2Epeg%2E250"/>
    <hyperlink ref="B251" r:id="rId749" display="https://www.kegg.jp/dbget-bin/www_bget?ko:"/>
    <hyperlink ref="E251" r:id="rId750" display="https://www.kegg.jp/dbget-bin/www_bget?ko:K00075"/>
    <hyperlink ref="A252" r:id="rId751" display="https://www.kegg.jp/kegg-bin/blastkoala_result_gene_list?id=fdcc166cff7cf902907463ff7eff1e42019cc537&amp;passwd=rLRQUz&amp;type=blastkoala&amp;code=user&amp;target=fig%7C1029756%2E3%2Epeg%2E251"/>
    <hyperlink ref="B252" r:id="rId752" display="https://www.kegg.jp/dbget-bin/www_bget?ko:"/>
    <hyperlink ref="E252" r:id="rId753" display="https://www.kegg.jp/dbget-bin/www_bget?ko:"/>
    <hyperlink ref="A253" r:id="rId754" display="https://www.kegg.jp/kegg-bin/blastkoala_result_gene_list?id=fdcc166cff7cf902907463ff7eff1e42019cc537&amp;passwd=rLRQUz&amp;type=blastkoala&amp;code=user&amp;target=fig%7C1029756%2E3%2Epeg%2E252"/>
    <hyperlink ref="B253" r:id="rId755" display="https://www.kegg.jp/dbget-bin/www_bget?ko:"/>
    <hyperlink ref="E253" r:id="rId756" display="https://www.kegg.jp/dbget-bin/www_bget?ko:K07054"/>
    <hyperlink ref="A254" r:id="rId757" display="https://www.kegg.jp/kegg-bin/blastkoala_result_gene_list?id=fdcc166cff7cf902907463ff7eff1e42019cc537&amp;passwd=rLRQUz&amp;type=blastkoala&amp;code=user&amp;target=fig%7C1029756%2E3%2Epeg%2E253"/>
    <hyperlink ref="B254" r:id="rId758" display="https://www.kegg.jp/dbget-bin/www_bget?ko:"/>
    <hyperlink ref="E254" r:id="rId759" display="https://www.kegg.jp/dbget-bin/www_bget?ko:"/>
    <hyperlink ref="A255" r:id="rId760" display="https://www.kegg.jp/kegg-bin/blastkoala_result_gene_list?id=fdcc166cff7cf902907463ff7eff1e42019cc537&amp;passwd=rLRQUz&amp;type=blastkoala&amp;code=user&amp;target=fig%7C1029756%2E3%2Epeg%2E254"/>
    <hyperlink ref="B255" r:id="rId761" display="https://www.kegg.jp/dbget-bin/www_bget?ko:"/>
    <hyperlink ref="E255" r:id="rId762" display="https://www.kegg.jp/dbget-bin/www_bget?ko:K02666"/>
    <hyperlink ref="A256" r:id="rId763" display="https://www.kegg.jp/kegg-bin/blastkoala_result_gene_list?id=fdcc166cff7cf902907463ff7eff1e42019cc537&amp;passwd=rLRQUz&amp;type=blastkoala&amp;code=user&amp;target=fig%7C1029756%2E3%2Epeg%2E255"/>
    <hyperlink ref="B256" r:id="rId764" display="https://www.kegg.jp/dbget-bin/www_bget?ko:"/>
    <hyperlink ref="E256" r:id="rId765" display="https://www.kegg.jp/dbget-bin/www_bget?ko:K06950"/>
    <hyperlink ref="A257" r:id="rId766" display="https://www.kegg.jp/kegg-bin/blastkoala_result_gene_list?id=fdcc166cff7cf902907463ff7eff1e42019cc537&amp;passwd=rLRQUz&amp;type=blastkoala&amp;code=user&amp;target=fig%7C1029756%2E3%2Epeg%2E256"/>
    <hyperlink ref="B257" r:id="rId767" display="https://www.kegg.jp/dbget-bin/www_bget?ko:"/>
    <hyperlink ref="E257" r:id="rId768" display="https://www.kegg.jp/dbget-bin/www_bget?ko:"/>
    <hyperlink ref="A258" r:id="rId769" display="https://www.kegg.jp/kegg-bin/blastkoala_result_gene_list?id=fdcc166cff7cf902907463ff7eff1e42019cc537&amp;passwd=rLRQUz&amp;type=blastkoala&amp;code=user&amp;target=fig%7C1029756%2E3%2Epeg%2E257"/>
    <hyperlink ref="B258" r:id="rId770" display="https://www.kegg.jp/dbget-bin/www_bget?ko:"/>
    <hyperlink ref="E258" r:id="rId771" display="https://www.kegg.jp/dbget-bin/www_bget?ko:K21904"/>
    <hyperlink ref="A259" r:id="rId772" display="https://www.kegg.jp/kegg-bin/blastkoala_result_gene_list?id=fdcc166cff7cf902907463ff7eff1e42019cc537&amp;passwd=rLRQUz&amp;type=blastkoala&amp;code=user&amp;target=fig%7C1029756%2E3%2Epeg%2E258"/>
    <hyperlink ref="B259" r:id="rId773" display="https://www.kegg.jp/dbget-bin/www_bget?ko:K07124"/>
    <hyperlink ref="E259" r:id="rId774" display="https://www.kegg.jp/dbget-bin/www_bget?ko:"/>
    <hyperlink ref="A260" r:id="rId775" display="https://www.kegg.jp/kegg-bin/blastkoala_result_gene_list?id=fdcc166cff7cf902907463ff7eff1e42019cc537&amp;passwd=rLRQUz&amp;type=blastkoala&amp;code=user&amp;target=fig%7C1029756%2E3%2Epeg%2E259"/>
    <hyperlink ref="B260" r:id="rId776" display="https://www.kegg.jp/dbget-bin/www_bget?ko:"/>
    <hyperlink ref="E260" r:id="rId777" display="https://www.kegg.jp/dbget-bin/www_bget?ko:K11913"/>
    <hyperlink ref="A261" r:id="rId778" display="https://www.kegg.jp/kegg-bin/blastkoala_result_gene_list?id=fdcc166cff7cf902907463ff7eff1e42019cc537&amp;passwd=rLRQUz&amp;type=blastkoala&amp;code=user&amp;target=fig%7C1029756%2E3%2Epeg%2E260"/>
    <hyperlink ref="B261" r:id="rId779" display="https://www.kegg.jp/dbget-bin/www_bget?ko:"/>
    <hyperlink ref="E261" r:id="rId780" display="https://www.kegg.jp/dbget-bin/www_bget?ko:K00613"/>
    <hyperlink ref="A262" r:id="rId781" display="https://www.kegg.jp/kegg-bin/blastkoala_result_gene_list?id=fdcc166cff7cf902907463ff7eff1e42019cc537&amp;passwd=rLRQUz&amp;type=blastkoala&amp;code=user&amp;target=fig%7C1029756%2E3%2Epeg%2E261"/>
    <hyperlink ref="B262" r:id="rId782" display="https://www.kegg.jp/dbget-bin/www_bget?ko:"/>
    <hyperlink ref="E262" r:id="rId783" display="https://www.kegg.jp/dbget-bin/www_bget?ko:K03744"/>
    <hyperlink ref="A263" r:id="rId784" display="https://www.kegg.jp/kegg-bin/blastkoala_result_gene_list?id=fdcc166cff7cf902907463ff7eff1e42019cc537&amp;passwd=rLRQUz&amp;type=blastkoala&amp;code=user&amp;target=fig%7C1029756%2E3%2Epeg%2E262"/>
    <hyperlink ref="B263" r:id="rId785" display="https://www.kegg.jp/dbget-bin/www_bget?ko:"/>
    <hyperlink ref="E263" r:id="rId786" display="https://www.kegg.jp/dbget-bin/www_bget?ko:"/>
    <hyperlink ref="A264" r:id="rId787" display="https://www.kegg.jp/kegg-bin/blastkoala_result_gene_list?id=fdcc166cff7cf902907463ff7eff1e42019cc537&amp;passwd=rLRQUz&amp;type=blastkoala&amp;code=user&amp;target=fig%7C1029756%2E3%2Epeg%2E263"/>
    <hyperlink ref="B264" r:id="rId788" display="https://www.kegg.jp/dbget-bin/www_bget?ko:K03585"/>
    <hyperlink ref="E264" r:id="rId789" display="https://www.kegg.jp/dbget-bin/www_bget?ko:"/>
    <hyperlink ref="A265" r:id="rId790" display="https://www.kegg.jp/kegg-bin/blastkoala_result_gene_list?id=fdcc166cff7cf902907463ff7eff1e42019cc537&amp;passwd=rLRQUz&amp;type=blastkoala&amp;code=user&amp;target=fig%7C1029756%2E3%2Epeg%2E264"/>
    <hyperlink ref="B265" r:id="rId791" display="https://www.kegg.jp/dbget-bin/www_bget?ko:"/>
    <hyperlink ref="E265" r:id="rId792" display="https://www.kegg.jp/dbget-bin/www_bget?ko:"/>
    <hyperlink ref="A266" r:id="rId793" display="https://www.kegg.jp/kegg-bin/blastkoala_result_gene_list?id=fdcc166cff7cf902907463ff7eff1e42019cc537&amp;passwd=rLRQUz&amp;type=blastkoala&amp;code=user&amp;target=fig%7C1029756%2E3%2Epeg%2E265"/>
    <hyperlink ref="B266" r:id="rId794" display="https://www.kegg.jp/dbget-bin/www_bget?ko:"/>
    <hyperlink ref="E266" r:id="rId795" display="https://www.kegg.jp/dbget-bin/www_bget?ko:"/>
    <hyperlink ref="A267" r:id="rId796" display="https://www.kegg.jp/kegg-bin/blastkoala_result_gene_list?id=fdcc166cff7cf902907463ff7eff1e42019cc537&amp;passwd=rLRQUz&amp;type=blastkoala&amp;code=user&amp;target=fig%7C1029756%2E3%2Epeg%2E266"/>
    <hyperlink ref="B267" r:id="rId797" display="https://www.kegg.jp/dbget-bin/www_bget?ko:"/>
    <hyperlink ref="E267" r:id="rId798" display="https://www.kegg.jp/dbget-bin/www_bget?ko:"/>
    <hyperlink ref="A268" r:id="rId799" display="https://www.kegg.jp/kegg-bin/blastkoala_result_gene_list?id=fdcc166cff7cf902907463ff7eff1e42019cc537&amp;passwd=rLRQUz&amp;type=blastkoala&amp;code=user&amp;target=fig%7C1029756%2E3%2Epeg%2E267"/>
    <hyperlink ref="B268" r:id="rId800" display="https://www.kegg.jp/dbget-bin/www_bget?ko:K03821"/>
    <hyperlink ref="E268" r:id="rId801" display="https://www.kegg.jp/dbget-bin/www_bget?ko:"/>
    <hyperlink ref="A269" r:id="rId802" display="https://www.kegg.jp/kegg-bin/blastkoala_result_gene_list?id=fdcc166cff7cf902907463ff7eff1e42019cc537&amp;passwd=rLRQUz&amp;type=blastkoala&amp;code=user&amp;target=fig%7C1029756%2E3%2Epeg%2E268"/>
    <hyperlink ref="B269" r:id="rId803" display="https://www.kegg.jp/dbget-bin/www_bget?ko:"/>
    <hyperlink ref="E269" r:id="rId804" display="https://www.kegg.jp/dbget-bin/www_bget?ko:"/>
    <hyperlink ref="A270" r:id="rId805" display="https://www.kegg.jp/kegg-bin/blastkoala_result_gene_list?id=fdcc166cff7cf902907463ff7eff1e42019cc537&amp;passwd=rLRQUz&amp;type=blastkoala&amp;code=user&amp;target=fig%7C1029756%2E3%2Epeg%2E269"/>
    <hyperlink ref="B270" r:id="rId806" display="https://www.kegg.jp/dbget-bin/www_bget?ko:"/>
    <hyperlink ref="E270" r:id="rId807" display="https://www.kegg.jp/dbget-bin/www_bget?ko:"/>
    <hyperlink ref="A271" r:id="rId808" display="https://www.kegg.jp/kegg-bin/blastkoala_result_gene_list?id=fdcc166cff7cf902907463ff7eff1e42019cc537&amp;passwd=rLRQUz&amp;type=blastkoala&amp;code=user&amp;target=fig%7C1029756%2E3%2Epeg%2E270"/>
    <hyperlink ref="B271" r:id="rId809" display="https://www.kegg.jp/dbget-bin/www_bget?ko:K00372"/>
    <hyperlink ref="E271" r:id="rId810" display="https://www.kegg.jp/dbget-bin/www_bget?ko:"/>
    <hyperlink ref="A272" r:id="rId811" display="https://www.kegg.jp/kegg-bin/blastkoala_result_gene_list?id=fdcc166cff7cf902907463ff7eff1e42019cc537&amp;passwd=rLRQUz&amp;type=blastkoala&amp;code=user&amp;target=fig%7C1029756%2E3%2Epeg%2E271"/>
    <hyperlink ref="B272" r:id="rId812" display="https://www.kegg.jp/dbget-bin/www_bget?ko:K00380"/>
    <hyperlink ref="E272" r:id="rId813" display="https://www.kegg.jp/dbget-bin/www_bget?ko:"/>
    <hyperlink ref="A273" r:id="rId814" display="https://www.kegg.jp/kegg-bin/blastkoala_result_gene_list?id=fdcc166cff7cf902907463ff7eff1e42019cc537&amp;passwd=rLRQUz&amp;type=blastkoala&amp;code=user&amp;target=fig%7C1029756%2E3%2Epeg%2E272"/>
    <hyperlink ref="B273" r:id="rId815" display="https://www.kegg.jp/dbget-bin/www_bget?ko:K00366"/>
    <hyperlink ref="E273" r:id="rId816" display="https://www.kegg.jp/dbget-bin/www_bget?ko:"/>
    <hyperlink ref="A274" r:id="rId817" display="https://www.kegg.jp/kegg-bin/blastkoala_result_gene_list?id=fdcc166cff7cf902907463ff7eff1e42019cc537&amp;passwd=rLRQUz&amp;type=blastkoala&amp;code=user&amp;target=fig%7C1029756%2E3%2Epeg%2E273"/>
    <hyperlink ref="B274" r:id="rId818" display="https://www.kegg.jp/dbget-bin/www_bget?ko:K00362"/>
    <hyperlink ref="E274" r:id="rId819" display="https://www.kegg.jp/dbget-bin/www_bget?ko:"/>
    <hyperlink ref="A275" r:id="rId820" display="https://www.kegg.jp/kegg-bin/blastkoala_result_gene_list?id=fdcc166cff7cf902907463ff7eff1e42019cc537&amp;passwd=rLRQUz&amp;type=blastkoala&amp;code=user&amp;target=fig%7C1029756%2E3%2Epeg%2E274"/>
    <hyperlink ref="B275" r:id="rId821" display="https://www.kegg.jp/dbget-bin/www_bget?ko:K15578"/>
    <hyperlink ref="E275" r:id="rId822" display="https://www.kegg.jp/dbget-bin/www_bget?ko:"/>
    <hyperlink ref="A276" r:id="rId823" display="https://www.kegg.jp/kegg-bin/blastkoala_result_gene_list?id=fdcc166cff7cf902907463ff7eff1e42019cc537&amp;passwd=rLRQUz&amp;type=blastkoala&amp;code=user&amp;target=fig%7C1029756%2E3%2Epeg%2E275"/>
    <hyperlink ref="B276" r:id="rId824" display="https://www.kegg.jp/dbget-bin/www_bget?ko:K15577"/>
    <hyperlink ref="E276" r:id="rId825" display="https://www.kegg.jp/dbget-bin/www_bget?ko:"/>
    <hyperlink ref="A277" r:id="rId826" display="https://www.kegg.jp/kegg-bin/blastkoala_result_gene_list?id=fdcc166cff7cf902907463ff7eff1e42019cc537&amp;passwd=rLRQUz&amp;type=blastkoala&amp;code=user&amp;target=fig%7C1029756%2E3%2Epeg%2E276"/>
    <hyperlink ref="B277" r:id="rId827" display="https://www.kegg.jp/dbget-bin/www_bget?ko:K15576"/>
    <hyperlink ref="E277" r:id="rId828" display="https://www.kegg.jp/dbget-bin/www_bget?ko:"/>
    <hyperlink ref="A278" r:id="rId829" display="https://www.kegg.jp/kegg-bin/blastkoala_result_gene_list?id=fdcc166cff7cf902907463ff7eff1e42019cc537&amp;passwd=rLRQUz&amp;type=blastkoala&amp;code=user&amp;target=fig%7C1029756%2E3%2Epeg%2E277"/>
    <hyperlink ref="B278" r:id="rId830" display="https://www.kegg.jp/dbget-bin/www_bget?ko:K22067"/>
    <hyperlink ref="E278" r:id="rId831" display="https://www.kegg.jp/dbget-bin/www_bget?ko:K15576"/>
    <hyperlink ref="A279" r:id="rId832" display="https://www.kegg.jp/kegg-bin/blastkoala_result_gene_list?id=fdcc166cff7cf902907463ff7eff1e42019cc537&amp;passwd=rLRQUz&amp;type=blastkoala&amp;code=user&amp;target=fig%7C1029756%2E3%2Epeg%2E278"/>
    <hyperlink ref="B279" r:id="rId833" display="https://www.kegg.jp/dbget-bin/www_bget?ko:K07183"/>
    <hyperlink ref="E279" r:id="rId834" display="https://www.kegg.jp/dbget-bin/www_bget?ko:"/>
    <hyperlink ref="A280" r:id="rId835" display="https://www.kegg.jp/kegg-bin/blastkoala_result_gene_list?id=fdcc166cff7cf902907463ff7eff1e42019cc537&amp;passwd=rLRQUz&amp;type=blastkoala&amp;code=user&amp;target=fig%7C1029756%2E3%2Epeg%2E279"/>
    <hyperlink ref="B280" r:id="rId836" display="https://www.kegg.jp/dbget-bin/www_bget?ko:K00117"/>
    <hyperlink ref="E280" r:id="rId837" display="https://www.kegg.jp/dbget-bin/www_bget?ko:"/>
    <hyperlink ref="A281" r:id="rId838" display="https://www.kegg.jp/kegg-bin/blastkoala_result_gene_list?id=fdcc166cff7cf902907463ff7eff1e42019cc537&amp;passwd=rLRQUz&amp;type=blastkoala&amp;code=user&amp;target=fig%7C1029756%2E3%2Epeg%2E280"/>
    <hyperlink ref="B281" r:id="rId839" display="https://www.kegg.jp/dbget-bin/www_bget?ko:"/>
    <hyperlink ref="E281" r:id="rId840" display="https://www.kegg.jp/dbget-bin/www_bget?ko:K00406"/>
    <hyperlink ref="A282" r:id="rId841" display="https://www.kegg.jp/kegg-bin/blastkoala_result_gene_list?id=fdcc166cff7cf902907463ff7eff1e42019cc537&amp;passwd=rLRQUz&amp;type=blastkoala&amp;code=user&amp;target=fig%7C1029756%2E3%2Epeg%2E281"/>
    <hyperlink ref="B282" r:id="rId842" display="https://www.kegg.jp/dbget-bin/www_bget?ko:"/>
    <hyperlink ref="E282" r:id="rId843" display="https://www.kegg.jp/dbget-bin/www_bget?ko:K07685"/>
    <hyperlink ref="A283" r:id="rId844" display="https://www.kegg.jp/kegg-bin/blastkoala_result_gene_list?id=fdcc166cff7cf902907463ff7eff1e42019cc537&amp;passwd=rLRQUz&amp;type=blastkoala&amp;code=user&amp;target=fig%7C1029756%2E3%2Epeg%2E282"/>
    <hyperlink ref="B283" r:id="rId845" display="https://www.kegg.jp/dbget-bin/www_bget?ko:K03644"/>
    <hyperlink ref="E283" r:id="rId846" display="https://www.kegg.jp/dbget-bin/www_bget?ko:"/>
    <hyperlink ref="A284" r:id="rId847" display="https://www.kegg.jp/kegg-bin/blastkoala_result_gene_list?id=fdcc166cff7cf902907463ff7eff1e42019cc537&amp;passwd=rLRQUz&amp;type=blastkoala&amp;code=user&amp;target=fig%7C1029756%2E3%2Epeg%2E283"/>
    <hyperlink ref="B284" r:id="rId848" display="https://www.kegg.jp/dbget-bin/www_bget?ko:K17760"/>
    <hyperlink ref="E284" r:id="rId849" display="https://www.kegg.jp/dbget-bin/www_bget?ko:K20936"/>
    <hyperlink ref="A285" r:id="rId850" display="https://www.kegg.jp/kegg-bin/blastkoala_result_gene_list?id=fdcc166cff7cf902907463ff7eff1e42019cc537&amp;passwd=rLRQUz&amp;type=blastkoala&amp;code=user&amp;target=fig%7C1029756%2E3%2Epeg%2E284"/>
    <hyperlink ref="B285" r:id="rId851" display="https://www.kegg.jp/dbget-bin/www_bget?ko:K17760"/>
    <hyperlink ref="E285" r:id="rId852" display="https://www.kegg.jp/dbget-bin/www_bget?ko:"/>
    <hyperlink ref="A286" r:id="rId853" display="https://www.kegg.jp/kegg-bin/blastkoala_result_gene_list?id=fdcc166cff7cf902907463ff7eff1e42019cc537&amp;passwd=rLRQUz&amp;type=blastkoala&amp;code=user&amp;target=fig%7C1029756%2E3%2Epeg%2E285"/>
    <hyperlink ref="B286" r:id="rId854" display="https://www.kegg.jp/dbget-bin/www_bget?ko:K21416"/>
    <hyperlink ref="E286" r:id="rId855" display="https://www.kegg.jp/dbget-bin/www_bget?ko:"/>
    <hyperlink ref="A287" r:id="rId856" display="https://www.kegg.jp/kegg-bin/blastkoala_result_gene_list?id=fdcc166cff7cf902907463ff7eff1e42019cc537&amp;passwd=rLRQUz&amp;type=blastkoala&amp;code=user&amp;target=fig%7C1029756%2E3%2Epeg%2E286"/>
    <hyperlink ref="B287" r:id="rId857" display="https://www.kegg.jp/dbget-bin/www_bget?ko:K21417"/>
    <hyperlink ref="E287" r:id="rId858" display="https://www.kegg.jp/dbget-bin/www_bget?ko:"/>
    <hyperlink ref="A288" r:id="rId859" display="https://www.kegg.jp/kegg-bin/blastkoala_result_gene_list?id=fdcc166cff7cf902907463ff7eff1e42019cc537&amp;passwd=rLRQUz&amp;type=blastkoala&amp;code=user&amp;target=fig%7C1029756%2E3%2Epeg%2E287"/>
    <hyperlink ref="B288" r:id="rId860" display="https://www.kegg.jp/dbget-bin/www_bget?ko:"/>
    <hyperlink ref="E288" r:id="rId861" display="https://www.kegg.jp/dbget-bin/www_bget?ko:K00658"/>
    <hyperlink ref="A289" r:id="rId862" display="https://www.kegg.jp/kegg-bin/blastkoala_result_gene_list?id=fdcc166cff7cf902907463ff7eff1e42019cc537&amp;passwd=rLRQUz&amp;type=blastkoala&amp;code=user&amp;target=fig%7C1029756%2E3%2Epeg%2E288"/>
    <hyperlink ref="B289" r:id="rId863" display="https://www.kegg.jp/dbget-bin/www_bget?ko:K00627"/>
    <hyperlink ref="E289" r:id="rId864" display="https://www.kegg.jp/dbget-bin/www_bget?ko:"/>
    <hyperlink ref="A290" r:id="rId865" display="https://www.kegg.jp/kegg-bin/blastkoala_result_gene_list?id=fdcc166cff7cf902907463ff7eff1e42019cc537&amp;passwd=rLRQUz&amp;type=blastkoala&amp;code=user&amp;target=fig%7C1029756%2E3%2Epeg%2E289"/>
    <hyperlink ref="B290" r:id="rId866" display="https://www.kegg.jp/dbget-bin/www_bget?ko:"/>
    <hyperlink ref="E290" r:id="rId867" display="https://www.kegg.jp/dbget-bin/www_bget?ko:K16869"/>
    <hyperlink ref="A291" r:id="rId868" display="https://www.kegg.jp/kegg-bin/blastkoala_result_gene_list?id=fdcc166cff7cf902907463ff7eff1e42019cc537&amp;passwd=rLRQUz&amp;type=blastkoala&amp;code=user&amp;target=fig%7C1029756%2E3%2Epeg%2E290"/>
    <hyperlink ref="B291" r:id="rId869" display="https://www.kegg.jp/dbget-bin/www_bget?ko:K21405"/>
    <hyperlink ref="E291" r:id="rId870" display="https://www.kegg.jp/dbget-bin/www_bget?ko:"/>
    <hyperlink ref="A292" r:id="rId871" display="https://www.kegg.jp/kegg-bin/blastkoala_result_gene_list?id=fdcc166cff7cf902907463ff7eff1e42019cc537&amp;passwd=rLRQUz&amp;type=blastkoala&amp;code=user&amp;target=fig%7C1029756%2E3%2Epeg%2E291"/>
    <hyperlink ref="B292" r:id="rId872" display="https://www.kegg.jp/dbget-bin/www_bget?ko:K00382"/>
    <hyperlink ref="E292" r:id="rId873" display="https://www.kegg.jp/dbget-bin/www_bget?ko:"/>
    <hyperlink ref="A293" r:id="rId874" display="https://www.kegg.jp/kegg-bin/blastkoala_result_gene_list?id=fdcc166cff7cf902907463ff7eff1e42019cc537&amp;passwd=rLRQUz&amp;type=blastkoala&amp;code=user&amp;target=fig%7C1029756%2E3%2Epeg%2E292"/>
    <hyperlink ref="B293" r:id="rId875" display="https://www.kegg.jp/dbget-bin/www_bget?ko:"/>
    <hyperlink ref="E293" r:id="rId876" display="https://www.kegg.jp/dbget-bin/www_bget?ko:"/>
    <hyperlink ref="A294" r:id="rId877" display="https://www.kegg.jp/kegg-bin/blastkoala_result_gene_list?id=fdcc166cff7cf902907463ff7eff1e42019cc537&amp;passwd=rLRQUz&amp;type=blastkoala&amp;code=user&amp;target=fig%7C1029756%2E3%2Epeg%2E293"/>
    <hyperlink ref="B294" r:id="rId878" display="https://www.kegg.jp/dbget-bin/www_bget?ko:"/>
    <hyperlink ref="E294" r:id="rId879" display="https://www.kegg.jp/dbget-bin/www_bget?ko:"/>
    <hyperlink ref="A295" r:id="rId880" display="https://www.kegg.jp/kegg-bin/blastkoala_result_gene_list?id=fdcc166cff7cf902907463ff7eff1e42019cc537&amp;passwd=rLRQUz&amp;type=blastkoala&amp;code=user&amp;target=fig%7C1029756%2E3%2Epeg%2E294"/>
    <hyperlink ref="B295" r:id="rId881" display="https://www.kegg.jp/dbget-bin/www_bget?ko:"/>
    <hyperlink ref="E295" r:id="rId882" display="https://www.kegg.jp/dbget-bin/www_bget?ko:"/>
    <hyperlink ref="A296" r:id="rId883" display="https://www.kegg.jp/kegg-bin/blastkoala_result_gene_list?id=fdcc166cff7cf902907463ff7eff1e42019cc537&amp;passwd=rLRQUz&amp;type=blastkoala&amp;code=user&amp;target=fig%7C1029756%2E3%2Epeg%2E295"/>
    <hyperlink ref="B296" r:id="rId884" display="https://www.kegg.jp/dbget-bin/www_bget?ko:"/>
    <hyperlink ref="E296" r:id="rId885" display="https://www.kegg.jp/dbget-bin/www_bget?ko:"/>
    <hyperlink ref="A297" r:id="rId886" display="https://www.kegg.jp/kegg-bin/blastkoala_result_gene_list?id=fdcc166cff7cf902907463ff7eff1e42019cc537&amp;passwd=rLRQUz&amp;type=blastkoala&amp;code=user&amp;target=fig%7C1029756%2E3%2Epeg%2E296"/>
    <hyperlink ref="B297" r:id="rId887" display="https://www.kegg.jp/dbget-bin/www_bget?ko:"/>
    <hyperlink ref="E297" r:id="rId888" display="https://www.kegg.jp/dbget-bin/www_bget?ko:"/>
    <hyperlink ref="A298" r:id="rId889" display="https://www.kegg.jp/kegg-bin/blastkoala_result_gene_list?id=fdcc166cff7cf902907463ff7eff1e42019cc537&amp;passwd=rLRQUz&amp;type=blastkoala&amp;code=user&amp;target=fig%7C1029756%2E3%2Epeg%2E297"/>
    <hyperlink ref="B298" r:id="rId890" display="https://www.kegg.jp/dbget-bin/www_bget?ko:"/>
    <hyperlink ref="E298" r:id="rId891" display="https://www.kegg.jp/dbget-bin/www_bget?ko:"/>
    <hyperlink ref="A299" r:id="rId892" display="https://www.kegg.jp/kegg-bin/blastkoala_result_gene_list?id=fdcc166cff7cf902907463ff7eff1e42019cc537&amp;passwd=rLRQUz&amp;type=blastkoala&amp;code=user&amp;target=fig%7C1029756%2E3%2Epeg%2E298"/>
    <hyperlink ref="B299" r:id="rId893" display="https://www.kegg.jp/dbget-bin/www_bget?ko:K03585"/>
    <hyperlink ref="E299" r:id="rId894" display="https://www.kegg.jp/dbget-bin/www_bget?ko:"/>
    <hyperlink ref="A300" r:id="rId895" display="https://www.kegg.jp/kegg-bin/blastkoala_result_gene_list?id=fdcc166cff7cf902907463ff7eff1e42019cc537&amp;passwd=rLRQUz&amp;type=blastkoala&amp;code=user&amp;target=fig%7C1029756%2E3%2Epeg%2E299"/>
    <hyperlink ref="B300" r:id="rId896" display="https://www.kegg.jp/dbget-bin/www_bget?ko:"/>
    <hyperlink ref="E300" r:id="rId897" display="https://www.kegg.jp/dbget-bin/www_bget?ko:"/>
    <hyperlink ref="A301" r:id="rId898" display="https://www.kegg.jp/kegg-bin/blastkoala_result_gene_list?id=fdcc166cff7cf902907463ff7eff1e42019cc537&amp;passwd=rLRQUz&amp;type=blastkoala&amp;code=user&amp;target=fig%7C1029756%2E3%2Epeg%2E300"/>
    <hyperlink ref="B301" r:id="rId899" display="https://www.kegg.jp/dbget-bin/www_bget?ko:"/>
    <hyperlink ref="E301" r:id="rId900" display="https://www.kegg.jp/dbget-bin/www_bget?ko:"/>
    <hyperlink ref="A302" r:id="rId901" display="https://www.kegg.jp/kegg-bin/blastkoala_result_gene_list?id=fdcc166cff7cf902907463ff7eff1e42019cc537&amp;passwd=rLRQUz&amp;type=blastkoala&amp;code=user&amp;target=fig%7C1029756%2E3%2Epeg%2E301"/>
    <hyperlink ref="B302" r:id="rId902" display="https://www.kegg.jp/dbget-bin/www_bget?ko:"/>
    <hyperlink ref="E302" r:id="rId903" display="https://www.kegg.jp/dbget-bin/www_bget?ko:"/>
    <hyperlink ref="A303" r:id="rId904" display="https://www.kegg.jp/kegg-bin/blastkoala_result_gene_list?id=fdcc166cff7cf902907463ff7eff1e42019cc537&amp;passwd=rLRQUz&amp;type=blastkoala&amp;code=user&amp;target=fig%7C1029756%2E3%2Epeg%2E302"/>
    <hyperlink ref="B303" r:id="rId905" display="https://www.kegg.jp/dbget-bin/www_bget?ko:"/>
    <hyperlink ref="E303" r:id="rId906" display="https://www.kegg.jp/dbget-bin/www_bget?ko:"/>
    <hyperlink ref="A304" r:id="rId907" display="https://www.kegg.jp/kegg-bin/blastkoala_result_gene_list?id=fdcc166cff7cf902907463ff7eff1e42019cc537&amp;passwd=rLRQUz&amp;type=blastkoala&amp;code=user&amp;target=fig%7C1029756%2E3%2Epeg%2E303"/>
    <hyperlink ref="B304" r:id="rId908" display="https://www.kegg.jp/dbget-bin/www_bget?ko:"/>
    <hyperlink ref="E304" r:id="rId909" display="https://www.kegg.jp/dbget-bin/www_bget?ko:"/>
    <hyperlink ref="A305" r:id="rId910" display="https://www.kegg.jp/kegg-bin/blastkoala_result_gene_list?id=fdcc166cff7cf902907463ff7eff1e42019cc537&amp;passwd=rLRQUz&amp;type=blastkoala&amp;code=user&amp;target=fig%7C1029756%2E3%2Epeg%2E304"/>
    <hyperlink ref="B305" r:id="rId911" display="https://www.kegg.jp/dbget-bin/www_bget?ko:"/>
    <hyperlink ref="E305" r:id="rId912" display="https://www.kegg.jp/dbget-bin/www_bget?ko:"/>
    <hyperlink ref="A306" r:id="rId913" display="https://www.kegg.jp/kegg-bin/blastkoala_result_gene_list?id=fdcc166cff7cf902907463ff7eff1e42019cc537&amp;passwd=rLRQUz&amp;type=blastkoala&amp;code=user&amp;target=fig%7C1029756%2E3%2Epeg%2E305"/>
    <hyperlink ref="B306" r:id="rId914" display="https://www.kegg.jp/dbget-bin/www_bget?ko:"/>
    <hyperlink ref="E306" r:id="rId915" display="https://www.kegg.jp/dbget-bin/www_bget?ko:"/>
    <hyperlink ref="A307" r:id="rId916" display="https://www.kegg.jp/kegg-bin/blastkoala_result_gene_list?id=fdcc166cff7cf902907463ff7eff1e42019cc537&amp;passwd=rLRQUz&amp;type=blastkoala&amp;code=user&amp;target=fig%7C1029756%2E3%2Epeg%2E306"/>
    <hyperlink ref="B307" r:id="rId917" display="https://www.kegg.jp/dbget-bin/www_bget?ko:"/>
    <hyperlink ref="E307" r:id="rId918" display="https://www.kegg.jp/dbget-bin/www_bget?ko:K03789"/>
    <hyperlink ref="A308" r:id="rId919" display="https://www.kegg.jp/kegg-bin/blastkoala_result_gene_list?id=fdcc166cff7cf902907463ff7eff1e42019cc537&amp;passwd=rLRQUz&amp;type=blastkoala&amp;code=user&amp;target=fig%7C1029756%2E3%2Epeg%2E307"/>
    <hyperlink ref="B308" r:id="rId920" display="https://www.kegg.jp/dbget-bin/www_bget?ko:"/>
    <hyperlink ref="E308" r:id="rId921" display="https://www.kegg.jp/dbget-bin/www_bget?ko:"/>
    <hyperlink ref="A309" r:id="rId922" display="https://www.kegg.jp/kegg-bin/blastkoala_result_gene_list?id=fdcc166cff7cf902907463ff7eff1e42019cc537&amp;passwd=rLRQUz&amp;type=blastkoala&amp;code=user&amp;target=fig%7C1029756%2E3%2Epeg%2E308"/>
    <hyperlink ref="B309" r:id="rId923" display="https://www.kegg.jp/dbget-bin/www_bget?ko:"/>
    <hyperlink ref="E309" r:id="rId924" display="https://www.kegg.jp/dbget-bin/www_bget?ko:K03695"/>
    <hyperlink ref="A310" r:id="rId925" display="https://www.kegg.jp/kegg-bin/blastkoala_result_gene_list?id=fdcc166cff7cf902907463ff7eff1e42019cc537&amp;passwd=rLRQUz&amp;type=blastkoala&amp;code=user&amp;target=fig%7C1029756%2E3%2Epeg%2E309"/>
    <hyperlink ref="B310" r:id="rId926" display="https://www.kegg.jp/dbget-bin/www_bget?ko:"/>
    <hyperlink ref="E310" r:id="rId927" display="https://www.kegg.jp/dbget-bin/www_bget?ko:K01768"/>
    <hyperlink ref="A311" r:id="rId928" display="https://www.kegg.jp/kegg-bin/blastkoala_result_gene_list?id=fdcc166cff7cf902907463ff7eff1e42019cc537&amp;passwd=rLRQUz&amp;type=blastkoala&amp;code=user&amp;target=fig%7C1029756%2E3%2Epeg%2E310"/>
    <hyperlink ref="B311" r:id="rId929" display="https://www.kegg.jp/dbget-bin/www_bget?ko:"/>
    <hyperlink ref="E311" r:id="rId930" display="https://www.kegg.jp/dbget-bin/www_bget?ko:K09748"/>
    <hyperlink ref="A312" r:id="rId931" display="https://www.kegg.jp/kegg-bin/blastkoala_result_gene_list?id=fdcc166cff7cf902907463ff7eff1e42019cc537&amp;passwd=rLRQUz&amp;type=blastkoala&amp;code=user&amp;target=fig%7C1029756%2E3%2Epeg%2E311"/>
    <hyperlink ref="B312" r:id="rId932" display="https://www.kegg.jp/dbget-bin/www_bget?ko:"/>
    <hyperlink ref="E312" r:id="rId933" display="https://www.kegg.jp/dbget-bin/www_bget?ko:K01879"/>
    <hyperlink ref="A313" r:id="rId934" display="https://www.kegg.jp/kegg-bin/blastkoala_result_gene_list?id=fdcc166cff7cf902907463ff7eff1e42019cc537&amp;passwd=rLRQUz&amp;type=blastkoala&amp;code=user&amp;target=fig%7C1029756%2E3%2Epeg%2E312"/>
    <hyperlink ref="B313" r:id="rId935" display="https://www.kegg.jp/dbget-bin/www_bget?ko:"/>
    <hyperlink ref="E313" r:id="rId936" display="https://www.kegg.jp/dbget-bin/www_bget?ko:"/>
    <hyperlink ref="A314" r:id="rId937" display="https://www.kegg.jp/kegg-bin/blastkoala_result_gene_list?id=fdcc166cff7cf902907463ff7eff1e42019cc537&amp;passwd=rLRQUz&amp;type=blastkoala&amp;code=user&amp;target=fig%7C1029756%2E3%2Epeg%2E313"/>
    <hyperlink ref="B314" r:id="rId938" display="https://www.kegg.jp/dbget-bin/www_bget?ko:K01284"/>
    <hyperlink ref="E314" r:id="rId939" display="https://www.kegg.jp/dbget-bin/www_bget?ko:"/>
    <hyperlink ref="A315" r:id="rId940" display="https://www.kegg.jp/kegg-bin/blastkoala_result_gene_list?id=fdcc166cff7cf902907463ff7eff1e42019cc537&amp;passwd=rLRQUz&amp;type=blastkoala&amp;code=user&amp;target=fig%7C1029756%2E3%2Epeg%2E314"/>
    <hyperlink ref="B315" r:id="rId941" display="https://www.kegg.jp/dbget-bin/www_bget?ko:K08988"/>
    <hyperlink ref="E315" r:id="rId942" display="https://www.kegg.jp/dbget-bin/www_bget?ko:"/>
    <hyperlink ref="A316" r:id="rId943" display="https://www.kegg.jp/kegg-bin/blastkoala_result_gene_list?id=fdcc166cff7cf902907463ff7eff1e42019cc537&amp;passwd=rLRQUz&amp;type=blastkoala&amp;code=user&amp;target=fig%7C1029756%2E3%2Epeg%2E315"/>
    <hyperlink ref="B316" r:id="rId944" display="https://www.kegg.jp/dbget-bin/www_bget?ko:K06872"/>
    <hyperlink ref="E316" r:id="rId945" display="https://www.kegg.jp/dbget-bin/www_bget?ko:"/>
    <hyperlink ref="A317" r:id="rId946" display="https://www.kegg.jp/kegg-bin/blastkoala_result_gene_list?id=fdcc166cff7cf902907463ff7eff1e42019cc537&amp;passwd=rLRQUz&amp;type=blastkoala&amp;code=user&amp;target=fig%7C1029756%2E3%2Epeg%2E316"/>
    <hyperlink ref="B317" r:id="rId947" display="https://www.kegg.jp/dbget-bin/www_bget?ko:K03744"/>
    <hyperlink ref="E317" r:id="rId948" display="https://www.kegg.jp/dbget-bin/www_bget?ko:"/>
    <hyperlink ref="A318" r:id="rId949" display="https://www.kegg.jp/kegg-bin/blastkoala_result_gene_list?id=fdcc166cff7cf902907463ff7eff1e42019cc537&amp;passwd=rLRQUz&amp;type=blastkoala&amp;code=user&amp;target=fig%7C1029756%2E3%2Epeg%2E317"/>
    <hyperlink ref="B318" r:id="rId950" display="https://www.kegg.jp/dbget-bin/www_bget?ko:"/>
    <hyperlink ref="E318" r:id="rId951" display="https://www.kegg.jp/dbget-bin/www_bget?ko:K02030"/>
    <hyperlink ref="A319" r:id="rId952" display="https://www.kegg.jp/kegg-bin/blastkoala_result_gene_list?id=fdcc166cff7cf902907463ff7eff1e42019cc537&amp;passwd=rLRQUz&amp;type=blastkoala&amp;code=user&amp;target=fig%7C1029756%2E3%2Epeg%2E318"/>
    <hyperlink ref="B319" r:id="rId953" display="https://www.kegg.jp/dbget-bin/www_bget?ko:K03496"/>
    <hyperlink ref="E319" r:id="rId954" display="https://www.kegg.jp/dbget-bin/www_bget?ko:"/>
    <hyperlink ref="A320" r:id="rId955" display="https://www.kegg.jp/kegg-bin/blastkoala_result_gene_list?id=fdcc166cff7cf902907463ff7eff1e42019cc537&amp;passwd=rLRQUz&amp;type=blastkoala&amp;code=user&amp;target=fig%7C1029756%2E3%2Epeg%2E319"/>
    <hyperlink ref="B320" r:id="rId956" display="https://www.kegg.jp/dbget-bin/www_bget?ko:K05838"/>
    <hyperlink ref="E320" r:id="rId957" display="https://www.kegg.jp/dbget-bin/www_bget?ko:"/>
    <hyperlink ref="A321" r:id="rId958" display="https://www.kegg.jp/kegg-bin/blastkoala_result_gene_list?id=fdcc166cff7cf902907463ff7eff1e42019cc537&amp;passwd=rLRQUz&amp;type=blastkoala&amp;code=user&amp;target=fig%7C1029756%2E3%2Epeg%2E320"/>
    <hyperlink ref="B321" r:id="rId959" display="https://www.kegg.jp/dbget-bin/www_bget?ko:K07157"/>
    <hyperlink ref="E321" r:id="rId960" display="https://www.kegg.jp/dbget-bin/www_bget?ko:"/>
    <hyperlink ref="A322" r:id="rId961" display="https://www.kegg.jp/kegg-bin/blastkoala_result_gene_list?id=fdcc166cff7cf902907463ff7eff1e42019cc537&amp;passwd=rLRQUz&amp;type=blastkoala&amp;code=user&amp;target=fig%7C1029756%2E3%2Epeg%2E321"/>
    <hyperlink ref="B322" r:id="rId962" display="https://www.kegg.jp/dbget-bin/www_bget?ko:K09791"/>
    <hyperlink ref="E322" r:id="rId963" display="https://www.kegg.jp/dbget-bin/www_bget?ko:"/>
    <hyperlink ref="A323" r:id="rId964" display="https://www.kegg.jp/kegg-bin/blastkoala_result_gene_list?id=fdcc166cff7cf902907463ff7eff1e42019cc537&amp;passwd=rLRQUz&amp;type=blastkoala&amp;code=user&amp;target=fig%7C1029756%2E3%2Epeg%2E322"/>
    <hyperlink ref="B323" r:id="rId965" display="https://www.kegg.jp/dbget-bin/www_bget?ko:"/>
    <hyperlink ref="E323" r:id="rId966" display="https://www.kegg.jp/dbget-bin/www_bget?ko:K05810"/>
    <hyperlink ref="A324" r:id="rId967" display="https://www.kegg.jp/kegg-bin/blastkoala_result_gene_list?id=fdcc166cff7cf902907463ff7eff1e42019cc537&amp;passwd=rLRQUz&amp;type=blastkoala&amp;code=user&amp;target=fig%7C1029756%2E3%2Epeg%2E323"/>
    <hyperlink ref="B324" r:id="rId968" display="https://www.kegg.jp/dbget-bin/www_bget?ko:K22310"/>
    <hyperlink ref="E324" r:id="rId969" display="https://www.kegg.jp/dbget-bin/www_bget?ko:"/>
    <hyperlink ref="A325" r:id="rId970" display="https://www.kegg.jp/kegg-bin/blastkoala_result_gene_list?id=fdcc166cff7cf902907463ff7eff1e42019cc537&amp;passwd=rLRQUz&amp;type=blastkoala&amp;code=user&amp;target=fig%7C1029756%2E3%2Epeg%2E324"/>
    <hyperlink ref="B325" r:id="rId971" display="https://www.kegg.jp/dbget-bin/www_bget?ko:K03555"/>
    <hyperlink ref="E325" r:id="rId972" display="https://www.kegg.jp/dbget-bin/www_bget?ko:"/>
    <hyperlink ref="A326" r:id="rId973" display="https://www.kegg.jp/kegg-bin/blastkoala_result_gene_list?id=fdcc166cff7cf902907463ff7eff1e42019cc537&amp;passwd=rLRQUz&amp;type=blastkoala&amp;code=user&amp;target=fig%7C1029756%2E3%2Epeg%2E325"/>
    <hyperlink ref="B326" r:id="rId974" display="https://www.kegg.jp/dbget-bin/www_bget?ko:K00990"/>
    <hyperlink ref="E326" r:id="rId975" display="https://www.kegg.jp/dbget-bin/www_bget?ko:"/>
    <hyperlink ref="A327" r:id="rId976" display="https://www.kegg.jp/kegg-bin/blastkoala_result_gene_list?id=fdcc166cff7cf902907463ff7eff1e42019cc537&amp;passwd=rLRQUz&amp;type=blastkoala&amp;code=user&amp;target=fig%7C1029756%2E3%2Epeg%2E326"/>
    <hyperlink ref="B327" r:id="rId977" display="https://www.kegg.jp/dbget-bin/www_bget?ko:K02335"/>
    <hyperlink ref="E327" r:id="rId978" display="https://www.kegg.jp/dbget-bin/www_bget?ko:"/>
    <hyperlink ref="A328" r:id="rId979" display="https://www.kegg.jp/kegg-bin/blastkoala_result_gene_list?id=fdcc166cff7cf902907463ff7eff1e42019cc537&amp;passwd=rLRQUz&amp;type=blastkoala&amp;code=user&amp;target=fig%7C1029756%2E3%2Epeg%2E327"/>
    <hyperlink ref="B328" r:id="rId980" display="https://www.kegg.jp/dbget-bin/www_bget?ko:"/>
    <hyperlink ref="E328" r:id="rId981" display="https://www.kegg.jp/dbget-bin/www_bget?ko:"/>
    <hyperlink ref="A329" r:id="rId982" display="https://www.kegg.jp/kegg-bin/blastkoala_result_gene_list?id=fdcc166cff7cf902907463ff7eff1e42019cc537&amp;passwd=rLRQUz&amp;type=blastkoala&amp;code=user&amp;target=fig%7C1029756%2E3%2Epeg%2E328"/>
    <hyperlink ref="B329" r:id="rId983" display="https://www.kegg.jp/dbget-bin/www_bget?ko:"/>
    <hyperlink ref="E329" r:id="rId984" display="https://www.kegg.jp/dbget-bin/www_bget?ko:K07812"/>
    <hyperlink ref="A330" r:id="rId985" display="https://www.kegg.jp/kegg-bin/blastkoala_result_gene_list?id=fdcc166cff7cf902907463ff7eff1e42019cc537&amp;passwd=rLRQUz&amp;type=blastkoala&amp;code=user&amp;target=fig%7C1029756%2E3%2Epeg%2E329"/>
    <hyperlink ref="B330" r:id="rId986" display="https://www.kegg.jp/dbget-bin/www_bget?ko:"/>
    <hyperlink ref="E330" r:id="rId987" display="https://www.kegg.jp/dbget-bin/www_bget?ko:"/>
    <hyperlink ref="A331" r:id="rId988" display="https://www.kegg.jp/kegg-bin/blastkoala_result_gene_list?id=fdcc166cff7cf902907463ff7eff1e42019cc537&amp;passwd=rLRQUz&amp;type=blastkoala&amp;code=user&amp;target=fig%7C1029756%2E3%2Epeg%2E330"/>
    <hyperlink ref="B331" r:id="rId989" display="https://www.kegg.jp/dbget-bin/www_bget?ko:K02014"/>
    <hyperlink ref="E331" r:id="rId990" display="https://www.kegg.jp/dbget-bin/www_bget?ko:"/>
    <hyperlink ref="A332" r:id="rId991" display="https://www.kegg.jp/kegg-bin/blastkoala_result_gene_list?id=fdcc166cff7cf902907463ff7eff1e42019cc537&amp;passwd=rLRQUz&amp;type=blastkoala&amp;code=user&amp;target=fig%7C1029756%2E3%2Epeg%2E331"/>
    <hyperlink ref="B332" r:id="rId992" display="https://www.kegg.jp/dbget-bin/www_bget?ko:"/>
    <hyperlink ref="E332" r:id="rId993" display="https://www.kegg.jp/dbget-bin/www_bget?ko:K00087"/>
    <hyperlink ref="A333" r:id="rId994" display="https://www.kegg.jp/kegg-bin/blastkoala_result_gene_list?id=fdcc166cff7cf902907463ff7eff1e42019cc537&amp;passwd=rLRQUz&amp;type=blastkoala&amp;code=user&amp;target=fig%7C1029756%2E3%2Epeg%2E332"/>
    <hyperlink ref="B333" r:id="rId995" display="https://www.kegg.jp/dbget-bin/www_bget?ko:"/>
    <hyperlink ref="E333" r:id="rId996" display="https://www.kegg.jp/dbget-bin/www_bget?ko:"/>
    <hyperlink ref="A334" r:id="rId997" display="https://www.kegg.jp/kegg-bin/blastkoala_result_gene_list?id=fdcc166cff7cf902907463ff7eff1e42019cc537&amp;passwd=rLRQUz&amp;type=blastkoala&amp;code=user&amp;target=fig%7C1029756%2E3%2Epeg%2E333"/>
    <hyperlink ref="B334" r:id="rId998" display="https://www.kegg.jp/dbget-bin/www_bget?ko:"/>
    <hyperlink ref="E334" r:id="rId999" display="https://www.kegg.jp/dbget-bin/www_bget?ko:K22083"/>
    <hyperlink ref="A335" r:id="rId1000" display="https://www.kegg.jp/kegg-bin/blastkoala_result_gene_list?id=fdcc166cff7cf902907463ff7eff1e42019cc537&amp;passwd=rLRQUz&amp;type=blastkoala&amp;code=user&amp;target=fig%7C1029756%2E3%2Epeg%2E334"/>
    <hyperlink ref="B335" r:id="rId1001" display="https://www.kegg.jp/dbget-bin/www_bget?ko:"/>
    <hyperlink ref="E335" r:id="rId1002" display="https://www.kegg.jp/dbget-bin/www_bget?ko:"/>
    <hyperlink ref="A336" r:id="rId1003" display="https://www.kegg.jp/kegg-bin/blastkoala_result_gene_list?id=fdcc166cff7cf902907463ff7eff1e42019cc537&amp;passwd=rLRQUz&amp;type=blastkoala&amp;code=user&amp;target=fig%7C1029756%2E3%2Epeg%2E335"/>
    <hyperlink ref="B336" r:id="rId1004" display="https://www.kegg.jp/dbget-bin/www_bget?ko:K07104"/>
    <hyperlink ref="E336" r:id="rId1005" display="https://www.kegg.jp/dbget-bin/www_bget?ko:"/>
    <hyperlink ref="A337" r:id="rId1006" display="https://www.kegg.jp/kegg-bin/blastkoala_result_gene_list?id=fdcc166cff7cf902907463ff7eff1e42019cc537&amp;passwd=rLRQUz&amp;type=blastkoala&amp;code=user&amp;target=fig%7C1029756%2E3%2Epeg%2E336"/>
    <hyperlink ref="B337" r:id="rId1007" display="https://www.kegg.jp/dbget-bin/www_bget?ko:K02902"/>
    <hyperlink ref="E337" r:id="rId1008" display="https://www.kegg.jp/dbget-bin/www_bget?ko:"/>
    <hyperlink ref="A338" r:id="rId1009" display="https://www.kegg.jp/kegg-bin/blastkoala_result_gene_list?id=fdcc166cff7cf902907463ff7eff1e42019cc537&amp;passwd=rLRQUz&amp;type=blastkoala&amp;code=user&amp;target=fig%7C1029756%2E3%2Epeg%2E337"/>
    <hyperlink ref="B338" r:id="rId1010" display="https://www.kegg.jp/dbget-bin/www_bget?ko:"/>
    <hyperlink ref="E338" r:id="rId1011" display="https://www.kegg.jp/dbget-bin/www_bget?ko:"/>
    <hyperlink ref="A339" r:id="rId1012" display="https://www.kegg.jp/kegg-bin/blastkoala_result_gene_list?id=fdcc166cff7cf902907463ff7eff1e42019cc537&amp;passwd=rLRQUz&amp;type=blastkoala&amp;code=user&amp;target=fig%7C1029756%2E3%2Epeg%2E338"/>
    <hyperlink ref="B339" r:id="rId1013" display="https://www.kegg.jp/dbget-bin/www_bget?ko:K17675"/>
    <hyperlink ref="E339" r:id="rId1014" display="https://www.kegg.jp/dbget-bin/www_bget?ko:"/>
    <hyperlink ref="A340" r:id="rId1015" display="https://www.kegg.jp/kegg-bin/blastkoala_result_gene_list?id=fdcc166cff7cf902907463ff7eff1e42019cc537&amp;passwd=rLRQUz&amp;type=blastkoala&amp;code=user&amp;target=fig%7C1029756%2E3%2Epeg%2E339"/>
    <hyperlink ref="B340" r:id="rId1016" display="https://www.kegg.jp/dbget-bin/www_bget?ko:K04762"/>
    <hyperlink ref="E340" r:id="rId1017" display="https://www.kegg.jp/dbget-bin/www_bget?ko:"/>
    <hyperlink ref="A341" r:id="rId1018" display="https://www.kegg.jp/kegg-bin/blastkoala_result_gene_list?id=fdcc166cff7cf902907463ff7eff1e42019cc537&amp;passwd=rLRQUz&amp;type=blastkoala&amp;code=user&amp;target=fig%7C1029756%2E3%2Epeg%2E340"/>
    <hyperlink ref="B341" r:id="rId1019" display="https://www.kegg.jp/dbget-bin/www_bget?ko:K05524"/>
    <hyperlink ref="E341" r:id="rId1020" display="https://www.kegg.jp/dbget-bin/www_bget?ko:"/>
    <hyperlink ref="A342" r:id="rId1021" display="https://www.kegg.jp/kegg-bin/blastkoala_result_gene_list?id=fdcc166cff7cf902907463ff7eff1e42019cc537&amp;passwd=rLRQUz&amp;type=blastkoala&amp;code=user&amp;target=fig%7C1029756%2E3%2Epeg%2E341"/>
    <hyperlink ref="B342" r:id="rId1022" display="https://www.kegg.jp/dbget-bin/www_bget?ko:K07736"/>
    <hyperlink ref="E342" r:id="rId1023" display="https://www.kegg.jp/dbget-bin/www_bget?ko:"/>
    <hyperlink ref="A343" r:id="rId1024" display="https://www.kegg.jp/kegg-bin/blastkoala_result_gene_list?id=fdcc166cff7cf902907463ff7eff1e42019cc537&amp;passwd=rLRQUz&amp;type=blastkoala&amp;code=user&amp;target=fig%7C1029756%2E3%2Epeg%2E342"/>
    <hyperlink ref="B343" r:id="rId1025" display="https://www.kegg.jp/dbget-bin/www_bget?ko:"/>
    <hyperlink ref="E343" r:id="rId1026" display="https://www.kegg.jp/dbget-bin/www_bget?ko:"/>
    <hyperlink ref="A344" r:id="rId1027" display="https://www.kegg.jp/kegg-bin/blastkoala_result_gene_list?id=fdcc166cff7cf902907463ff7eff1e42019cc537&amp;passwd=rLRQUz&amp;type=blastkoala&amp;code=user&amp;target=fig%7C1029756%2E3%2Epeg%2E343"/>
    <hyperlink ref="B344" r:id="rId1028" display="https://www.kegg.jp/dbget-bin/www_bget?ko:"/>
    <hyperlink ref="E344" r:id="rId1029" display="https://www.kegg.jp/dbget-bin/www_bget?ko:K01406"/>
    <hyperlink ref="A345" r:id="rId1030" display="https://www.kegg.jp/kegg-bin/blastkoala_result_gene_list?id=fdcc166cff7cf902907463ff7eff1e42019cc537&amp;passwd=rLRQUz&amp;type=blastkoala&amp;code=user&amp;target=fig%7C1029756%2E3%2Epeg%2E344"/>
    <hyperlink ref="B345" r:id="rId1031" display="https://www.kegg.jp/dbget-bin/www_bget?ko:"/>
    <hyperlink ref="E345" r:id="rId1032" display="https://www.kegg.jp/dbget-bin/www_bget?ko:K15582"/>
    <hyperlink ref="A346" r:id="rId1033" display="https://www.kegg.jp/kegg-bin/blastkoala_result_gene_list?id=fdcc166cff7cf902907463ff7eff1e42019cc537&amp;passwd=rLRQUz&amp;type=blastkoala&amp;code=user&amp;target=fig%7C1029756%2E3%2Epeg%2E345"/>
    <hyperlink ref="B346" r:id="rId1034" display="https://www.kegg.jp/dbget-bin/www_bget?ko:K22468"/>
    <hyperlink ref="E346" r:id="rId1035" display="https://www.kegg.jp/dbget-bin/www_bget?ko:"/>
    <hyperlink ref="A347" r:id="rId1036" display="https://www.kegg.jp/kegg-bin/blastkoala_result_gene_list?id=fdcc166cff7cf902907463ff7eff1e42019cc537&amp;passwd=rLRQUz&amp;type=blastkoala&amp;code=user&amp;target=fig%7C1029756%2E3%2Epeg%2E346"/>
    <hyperlink ref="B347" r:id="rId1037" display="https://www.kegg.jp/dbget-bin/www_bget?ko:K07636"/>
    <hyperlink ref="E347" r:id="rId1038" display="https://www.kegg.jp/dbget-bin/www_bget?ko:"/>
    <hyperlink ref="A348" r:id="rId1039" display="https://www.kegg.jp/kegg-bin/blastkoala_result_gene_list?id=fdcc166cff7cf902907463ff7eff1e42019cc537&amp;passwd=rLRQUz&amp;type=blastkoala&amp;code=user&amp;target=fig%7C1029756%2E3%2Epeg%2E347"/>
    <hyperlink ref="B348" r:id="rId1040" display="https://www.kegg.jp/dbget-bin/www_bget?ko:"/>
    <hyperlink ref="E348" r:id="rId1041" display="https://www.kegg.jp/dbget-bin/www_bget?ko:K03631"/>
    <hyperlink ref="A349" r:id="rId1042" display="https://www.kegg.jp/kegg-bin/blastkoala_result_gene_list?id=fdcc166cff7cf902907463ff7eff1e42019cc537&amp;passwd=rLRQUz&amp;type=blastkoala&amp;code=user&amp;target=fig%7C1029756%2E3%2Epeg%2E348"/>
    <hyperlink ref="B349" r:id="rId1043" display="https://www.kegg.jp/dbget-bin/www_bget?ko:K15977"/>
    <hyperlink ref="E349" r:id="rId1044" display="https://www.kegg.jp/dbget-bin/www_bget?ko:"/>
    <hyperlink ref="A350" r:id="rId1045" display="https://www.kegg.jp/kegg-bin/blastkoala_result_gene_list?id=fdcc166cff7cf902907463ff7eff1e42019cc537&amp;passwd=rLRQUz&amp;type=blastkoala&amp;code=user&amp;target=fig%7C1029756%2E3%2Epeg%2E349"/>
    <hyperlink ref="B350" r:id="rId1046" display="https://www.kegg.jp/dbget-bin/www_bget?ko:K00239"/>
    <hyperlink ref="E350" r:id="rId1047" display="https://www.kegg.jp/dbget-bin/www_bget?ko:"/>
    <hyperlink ref="A351" r:id="rId1048" display="https://www.kegg.jp/kegg-bin/blastkoala_result_gene_list?id=fdcc166cff7cf902907463ff7eff1e42019cc537&amp;passwd=rLRQUz&amp;type=blastkoala&amp;code=user&amp;target=fig%7C1029756%2E3%2Epeg%2E350"/>
    <hyperlink ref="B351" r:id="rId1049" display="https://www.kegg.jp/dbget-bin/www_bget?ko:K00242"/>
    <hyperlink ref="E351" r:id="rId1050" display="https://www.kegg.jp/dbget-bin/www_bget?ko:"/>
    <hyperlink ref="A352" r:id="rId1051" display="https://www.kegg.jp/kegg-bin/blastkoala_result_gene_list?id=fdcc166cff7cf902907463ff7eff1e42019cc537&amp;passwd=rLRQUz&amp;type=blastkoala&amp;code=user&amp;target=fig%7C1029756%2E3%2Epeg%2E351"/>
    <hyperlink ref="B352" r:id="rId1052" display="https://www.kegg.jp/dbget-bin/www_bget?ko:K00241"/>
    <hyperlink ref="E352" r:id="rId1053" display="https://www.kegg.jp/dbget-bin/www_bget?ko:"/>
    <hyperlink ref="A353" r:id="rId1054" display="https://www.kegg.jp/kegg-bin/blastkoala_result_gene_list?id=fdcc166cff7cf902907463ff7eff1e42019cc537&amp;passwd=rLRQUz&amp;type=blastkoala&amp;code=user&amp;target=fig%7C1029756%2E3%2Epeg%2E352"/>
    <hyperlink ref="B353" r:id="rId1055" display="https://www.kegg.jp/dbget-bin/www_bget?ko:"/>
    <hyperlink ref="E353" r:id="rId1056" display="https://www.kegg.jp/dbget-bin/www_bget?ko:"/>
    <hyperlink ref="A354" r:id="rId1057" display="https://www.kegg.jp/kegg-bin/blastkoala_result_gene_list?id=fdcc166cff7cf902907463ff7eff1e42019cc537&amp;passwd=rLRQUz&amp;type=blastkoala&amp;code=user&amp;target=fig%7C1029756%2E3%2Epeg%2E353"/>
    <hyperlink ref="B354" r:id="rId1058" display="https://www.kegg.jp/dbget-bin/www_bget?ko:K06955"/>
    <hyperlink ref="E354" r:id="rId1059" display="https://www.kegg.jp/dbget-bin/www_bget?ko:"/>
    <hyperlink ref="A355" r:id="rId1060" display="https://www.kegg.jp/kegg-bin/blastkoala_result_gene_list?id=fdcc166cff7cf902907463ff7eff1e42019cc537&amp;passwd=rLRQUz&amp;type=blastkoala&amp;code=user&amp;target=fig%7C1029756%2E3%2Epeg%2E354"/>
    <hyperlink ref="B355" r:id="rId1061" display="https://www.kegg.jp/dbget-bin/www_bget?ko:"/>
    <hyperlink ref="E355" r:id="rId1062" display="https://www.kegg.jp/dbget-bin/www_bget?ko:"/>
    <hyperlink ref="A356" r:id="rId1063" display="https://www.kegg.jp/kegg-bin/blastkoala_result_gene_list?id=fdcc166cff7cf902907463ff7eff1e42019cc537&amp;passwd=rLRQUz&amp;type=blastkoala&amp;code=user&amp;target=fig%7C1029756%2E3%2Epeg%2E355"/>
    <hyperlink ref="B356" r:id="rId1064" display="https://www.kegg.jp/dbget-bin/www_bget?ko:K14449"/>
    <hyperlink ref="E356" r:id="rId1065" display="https://www.kegg.jp/dbget-bin/www_bget?ko:"/>
    <hyperlink ref="A357" r:id="rId1066" display="https://www.kegg.jp/kegg-bin/blastkoala_result_gene_list?id=fdcc166cff7cf902907463ff7eff1e42019cc537&amp;passwd=rLRQUz&amp;type=blastkoala&amp;code=user&amp;target=fig%7C1029756%2E3%2Epeg%2E356"/>
    <hyperlink ref="B357" r:id="rId1067" display="https://www.kegg.jp/dbget-bin/www_bget?ko:"/>
    <hyperlink ref="E357" r:id="rId1068" display="https://www.kegg.jp/dbget-bin/www_bget?ko:"/>
    <hyperlink ref="A358" r:id="rId1069" display="https://www.kegg.jp/kegg-bin/blastkoala_result_gene_list?id=fdcc166cff7cf902907463ff7eff1e42019cc537&amp;passwd=rLRQUz&amp;type=blastkoala&amp;code=user&amp;target=fig%7C1029756%2E3%2Epeg%2E357"/>
    <hyperlink ref="B358" r:id="rId1070" display="https://www.kegg.jp/dbget-bin/www_bget?ko:K01644"/>
    <hyperlink ref="E358" r:id="rId1071" display="https://www.kegg.jp/dbget-bin/www_bget?ko:"/>
    <hyperlink ref="A359" r:id="rId1072" display="https://www.kegg.jp/kegg-bin/blastkoala_result_gene_list?id=fdcc166cff7cf902907463ff7eff1e42019cc537&amp;passwd=rLRQUz&amp;type=blastkoala&amp;code=user&amp;target=fig%7C1029756%2E3%2Epeg%2E358"/>
    <hyperlink ref="B359" r:id="rId1073" display="https://www.kegg.jp/dbget-bin/www_bget?ko:K00868"/>
    <hyperlink ref="E359" r:id="rId1074" display="https://www.kegg.jp/dbget-bin/www_bget?ko:"/>
    <hyperlink ref="A360" r:id="rId1075" display="https://www.kegg.jp/kegg-bin/blastkoala_result_gene_list?id=fdcc166cff7cf902907463ff7eff1e42019cc537&amp;passwd=rLRQUz&amp;type=blastkoala&amp;code=user&amp;target=fig%7C1029756%2E3%2Epeg%2E359"/>
    <hyperlink ref="B360" r:id="rId1076" display="https://www.kegg.jp/dbget-bin/www_bget?ko:"/>
    <hyperlink ref="E360" r:id="rId1077" display="https://www.kegg.jp/dbget-bin/www_bget?ko:"/>
    <hyperlink ref="A361" r:id="rId1078" display="https://www.kegg.jp/kegg-bin/blastkoala_result_gene_list?id=fdcc166cff7cf902907463ff7eff1e42019cc537&amp;passwd=rLRQUz&amp;type=blastkoala&amp;code=user&amp;target=fig%7C1029756%2E3%2Epeg%2E360"/>
    <hyperlink ref="B361" r:id="rId1079" display="https://www.kegg.jp/dbget-bin/www_bget?ko:"/>
    <hyperlink ref="E361" r:id="rId1080" display="https://www.kegg.jp/dbget-bin/www_bget?ko:"/>
    <hyperlink ref="A362" r:id="rId1081" display="https://www.kegg.jp/kegg-bin/blastkoala_result_gene_list?id=fdcc166cff7cf902907463ff7eff1e42019cc537&amp;passwd=rLRQUz&amp;type=blastkoala&amp;code=user&amp;target=fig%7C1029756%2E3%2Epeg%2E361"/>
    <hyperlink ref="B362" r:id="rId1082" display="https://www.kegg.jp/dbget-bin/www_bget?ko:K01673"/>
    <hyperlink ref="E362" r:id="rId1083" display="https://www.kegg.jp/dbget-bin/www_bget?ko:"/>
    <hyperlink ref="A363" r:id="rId1084" display="https://www.kegg.jp/kegg-bin/blastkoala_result_gene_list?id=fdcc166cff7cf902907463ff7eff1e42019cc537&amp;passwd=rLRQUz&amp;type=blastkoala&amp;code=user&amp;target=fig%7C1029756%2E3%2Epeg%2E362"/>
    <hyperlink ref="B363" r:id="rId1085" display="https://www.kegg.jp/dbget-bin/www_bget?ko:K02199"/>
    <hyperlink ref="E363" r:id="rId1086" display="https://www.kegg.jp/dbget-bin/www_bget?ko:"/>
    <hyperlink ref="A364" r:id="rId1087" display="https://www.kegg.jp/kegg-bin/blastkoala_result_gene_list?id=fdcc166cff7cf902907463ff7eff1e42019cc537&amp;passwd=rLRQUz&amp;type=blastkoala&amp;code=user&amp;target=fig%7C1029756%2E3%2Epeg%2E363"/>
    <hyperlink ref="B364" r:id="rId1088" display="https://www.kegg.jp/dbget-bin/www_bget?ko:K02196"/>
    <hyperlink ref="E364" r:id="rId1089" display="https://www.kegg.jp/dbget-bin/www_bget?ko:"/>
    <hyperlink ref="A365" r:id="rId1090" display="https://www.kegg.jp/kegg-bin/blastkoala_result_gene_list?id=fdcc166cff7cf902907463ff7eff1e42019cc537&amp;passwd=rLRQUz&amp;type=blastkoala&amp;code=user&amp;target=fig%7C1029756%2E3%2Epeg%2E364"/>
    <hyperlink ref="B365" r:id="rId1091" display="https://www.kegg.jp/dbget-bin/www_bget?ko:K02195"/>
    <hyperlink ref="E365" r:id="rId1092" display="https://www.kegg.jp/dbget-bin/www_bget?ko:"/>
    <hyperlink ref="A366" r:id="rId1093" display="https://www.kegg.jp/kegg-bin/blastkoala_result_gene_list?id=fdcc166cff7cf902907463ff7eff1e42019cc537&amp;passwd=rLRQUz&amp;type=blastkoala&amp;code=user&amp;target=fig%7C1029756%2E3%2Epeg%2E365"/>
    <hyperlink ref="B366" r:id="rId1094" display="https://www.kegg.jp/dbget-bin/www_bget?ko:K02194"/>
    <hyperlink ref="E366" r:id="rId1095" display="https://www.kegg.jp/dbget-bin/www_bget?ko:"/>
    <hyperlink ref="A367" r:id="rId1096" display="https://www.kegg.jp/kegg-bin/blastkoala_result_gene_list?id=fdcc166cff7cf902907463ff7eff1e42019cc537&amp;passwd=rLRQUz&amp;type=blastkoala&amp;code=user&amp;target=fig%7C1029756%2E3%2Epeg%2E366"/>
    <hyperlink ref="B367" r:id="rId1097" display="https://www.kegg.jp/dbget-bin/www_bget?ko:K02193"/>
    <hyperlink ref="E367" r:id="rId1098" display="https://www.kegg.jp/dbget-bin/www_bget?ko:"/>
    <hyperlink ref="A368" r:id="rId1099" display="https://www.kegg.jp/kegg-bin/blastkoala_result_gene_list?id=fdcc166cff7cf902907463ff7eff1e42019cc537&amp;passwd=rLRQUz&amp;type=blastkoala&amp;code=user&amp;target=fig%7C1029756%2E3%2Epeg%2E367"/>
    <hyperlink ref="B368" r:id="rId1100" display="https://www.kegg.jp/dbget-bin/www_bget?ko:"/>
    <hyperlink ref="E368" r:id="rId1101" display="https://www.kegg.jp/dbget-bin/www_bget?ko:"/>
    <hyperlink ref="A369" r:id="rId1102" display="https://www.kegg.jp/kegg-bin/blastkoala_result_gene_list?id=fdcc166cff7cf902907463ff7eff1e42019cc537&amp;passwd=rLRQUz&amp;type=blastkoala&amp;code=user&amp;target=fig%7C1029756%2E3%2Epeg%2E368"/>
    <hyperlink ref="B369" r:id="rId1103" display="https://www.kegg.jp/dbget-bin/www_bget?ko:K01681"/>
    <hyperlink ref="E369" r:id="rId1104" display="https://www.kegg.jp/dbget-bin/www_bget?ko:"/>
    <hyperlink ref="A370" r:id="rId1105" display="https://www.kegg.jp/kegg-bin/blastkoala_result_gene_list?id=fdcc166cff7cf902907463ff7eff1e42019cc537&amp;passwd=rLRQUz&amp;type=blastkoala&amp;code=user&amp;target=fig%7C1029756%2E3%2Epeg%2E369"/>
    <hyperlink ref="B370" r:id="rId1106" display="https://www.kegg.jp/dbget-bin/www_bget?ko:"/>
    <hyperlink ref="E370" r:id="rId1107" display="https://www.kegg.jp/dbget-bin/www_bget?ko:"/>
    <hyperlink ref="A371" r:id="rId1108" display="https://www.kegg.jp/kegg-bin/blastkoala_result_gene_list?id=fdcc166cff7cf902907463ff7eff1e42019cc537&amp;passwd=rLRQUz&amp;type=blastkoala&amp;code=user&amp;target=fig%7C1029756%2E3%2Epeg%2E370"/>
    <hyperlink ref="B371" r:id="rId1109" display="https://www.kegg.jp/dbget-bin/www_bget?ko:K00344"/>
    <hyperlink ref="E371" r:id="rId1110" display="https://www.kegg.jp/dbget-bin/www_bget?ko:"/>
    <hyperlink ref="A372" r:id="rId1111" display="https://www.kegg.jp/kegg-bin/blastkoala_result_gene_list?id=fdcc166cff7cf902907463ff7eff1e42019cc537&amp;passwd=rLRQUz&amp;type=blastkoala&amp;code=user&amp;target=fig%7C1029756%2E3%2Epeg%2E371"/>
    <hyperlink ref="B372" r:id="rId1112" display="https://www.kegg.jp/dbget-bin/www_bget?ko:"/>
    <hyperlink ref="E372" r:id="rId1113" display="https://www.kegg.jp/dbget-bin/www_bget?ko:"/>
    <hyperlink ref="A373" r:id="rId1114" display="https://www.kegg.jp/kegg-bin/blastkoala_result_gene_list?id=fdcc166cff7cf902907463ff7eff1e42019cc537&amp;passwd=rLRQUz&amp;type=blastkoala&amp;code=user&amp;target=fig%7C1029756%2E3%2Epeg%2E372"/>
    <hyperlink ref="B373" r:id="rId1115" display="https://www.kegg.jp/dbget-bin/www_bget?ko:"/>
    <hyperlink ref="E373" r:id="rId1116" display="https://www.kegg.jp/dbget-bin/www_bget?ko:"/>
    <hyperlink ref="A374" r:id="rId1117" display="https://www.kegg.jp/kegg-bin/blastkoala_result_gene_list?id=fdcc166cff7cf902907463ff7eff1e42019cc537&amp;passwd=rLRQUz&amp;type=blastkoala&amp;code=user&amp;target=fig%7C1029756%2E3%2Epeg%2E373"/>
    <hyperlink ref="B374" r:id="rId1118" display="https://www.kegg.jp/dbget-bin/www_bget?ko:"/>
    <hyperlink ref="E374" r:id="rId1119" display="https://www.kegg.jp/dbget-bin/www_bget?ko:"/>
    <hyperlink ref="A375" r:id="rId1120" display="https://www.kegg.jp/kegg-bin/blastkoala_result_gene_list?id=fdcc166cff7cf902907463ff7eff1e42019cc537&amp;passwd=rLRQUz&amp;type=blastkoala&amp;code=user&amp;target=fig%7C1029756%2E3%2Epeg%2E374"/>
    <hyperlink ref="B375" r:id="rId1121" display="https://www.kegg.jp/dbget-bin/www_bget?ko:K08304"/>
    <hyperlink ref="E375" r:id="rId1122" display="https://www.kegg.jp/dbget-bin/www_bget?ko:"/>
    <hyperlink ref="A376" r:id="rId1123" display="https://www.kegg.jp/kegg-bin/blastkoala_result_gene_list?id=fdcc166cff7cf902907463ff7eff1e42019cc537&amp;passwd=rLRQUz&amp;type=blastkoala&amp;code=user&amp;target=fig%7C1029756%2E3%2Epeg%2E375"/>
    <hyperlink ref="B376" r:id="rId1124" display="https://www.kegg.jp/dbget-bin/www_bget?ko:"/>
    <hyperlink ref="E376" r:id="rId1125" display="https://www.kegg.jp/dbget-bin/www_bget?ko:"/>
    <hyperlink ref="A377" r:id="rId1126" display="https://www.kegg.jp/kegg-bin/blastkoala_result_gene_list?id=fdcc166cff7cf902907463ff7eff1e42019cc537&amp;passwd=rLRQUz&amp;type=blastkoala&amp;code=user&amp;target=fig%7C1029756%2E3%2Epeg%2E376"/>
    <hyperlink ref="B377" r:id="rId1127" display="https://www.kegg.jp/dbget-bin/www_bget?ko:K03071"/>
    <hyperlink ref="E377" r:id="rId1128" display="https://www.kegg.jp/dbget-bin/www_bget?ko:"/>
    <hyperlink ref="A378" r:id="rId1129" display="https://www.kegg.jp/kegg-bin/blastkoala_result_gene_list?id=fdcc166cff7cf902907463ff7eff1e42019cc537&amp;passwd=rLRQUz&amp;type=blastkoala&amp;code=user&amp;target=fig%7C1029756%2E3%2Epeg%2E377"/>
    <hyperlink ref="B378" r:id="rId1130" display="https://www.kegg.jp/dbget-bin/www_bget?ko:K02342"/>
    <hyperlink ref="E378" r:id="rId1131" display="https://www.kegg.jp/dbget-bin/www_bget?ko:"/>
    <hyperlink ref="A379" r:id="rId1132" display="https://www.kegg.jp/kegg-bin/blastkoala_result_gene_list?id=fdcc166cff7cf902907463ff7eff1e42019cc537&amp;passwd=rLRQUz&amp;type=blastkoala&amp;code=user&amp;target=fig%7C1029756%2E3%2Epeg%2E378"/>
    <hyperlink ref="B379" r:id="rId1133" display="https://www.kegg.jp/dbget-bin/www_bget?ko:K00859"/>
    <hyperlink ref="E379" r:id="rId1134" display="https://www.kegg.jp/dbget-bin/www_bget?ko:"/>
    <hyperlink ref="A380" r:id="rId1135" display="https://www.kegg.jp/kegg-bin/blastkoala_result_gene_list?id=fdcc166cff7cf902907463ff7eff1e42019cc537&amp;passwd=rLRQUz&amp;type=blastkoala&amp;code=user&amp;target=fig%7C1029756%2E3%2Epeg%2E379"/>
    <hyperlink ref="B380" r:id="rId1136" display="https://www.kegg.jp/dbget-bin/www_bget?ko:K00014"/>
    <hyperlink ref="E380" r:id="rId1137" display="https://www.kegg.jp/dbget-bin/www_bget?ko:"/>
    <hyperlink ref="A381" r:id="rId1138" display="https://www.kegg.jp/kegg-bin/blastkoala_result_gene_list?id=fdcc166cff7cf902907463ff7eff1e42019cc537&amp;passwd=rLRQUz&amp;type=blastkoala&amp;code=user&amp;target=fig%7C1029756%2E3%2Epeg%2E380"/>
    <hyperlink ref="B381" r:id="rId1139" display="https://www.kegg.jp/dbget-bin/www_bget?ko:K06287"/>
    <hyperlink ref="E381" r:id="rId1140" display="https://www.kegg.jp/dbget-bin/www_bget?ko:"/>
    <hyperlink ref="A382" r:id="rId1141" display="https://www.kegg.jp/kegg-bin/blastkoala_result_gene_list?id=fdcc166cff7cf902907463ff7eff1e42019cc537&amp;passwd=rLRQUz&amp;type=blastkoala&amp;code=user&amp;target=fig%7C1029756%2E3%2Epeg%2E381"/>
    <hyperlink ref="B382" r:id="rId1142" display="https://www.kegg.jp/dbget-bin/www_bget?ko:K09773"/>
    <hyperlink ref="E382" r:id="rId1143" display="https://www.kegg.jp/dbget-bin/www_bget?ko:"/>
    <hyperlink ref="A383" r:id="rId1144" display="https://www.kegg.jp/kegg-bin/blastkoala_result_gene_list?id=fdcc166cff7cf902907463ff7eff1e42019cc537&amp;passwd=rLRQUz&amp;type=blastkoala&amp;code=user&amp;target=fig%7C1029756%2E3%2Epeg%2E382"/>
    <hyperlink ref="B383" r:id="rId1145" display="https://www.kegg.jp/dbget-bin/www_bget?ko:K01599"/>
    <hyperlink ref="E383" r:id="rId1146" display="https://www.kegg.jp/dbget-bin/www_bget?ko:"/>
    <hyperlink ref="A384" r:id="rId1147" display="https://www.kegg.jp/kegg-bin/blastkoala_result_gene_list?id=fdcc166cff7cf902907463ff7eff1e42019cc537&amp;passwd=rLRQUz&amp;type=blastkoala&amp;code=user&amp;target=fig%7C1029756%2E3%2Epeg%2E383"/>
    <hyperlink ref="B384" r:id="rId1148" display="https://www.kegg.jp/dbget-bin/www_bget?ko:K08973"/>
    <hyperlink ref="E384" r:id="rId1149" display="https://www.kegg.jp/dbget-bin/www_bget?ko:"/>
    <hyperlink ref="A385" r:id="rId1150" display="https://www.kegg.jp/kegg-bin/blastkoala_result_gene_list?id=fdcc166cff7cf902907463ff7eff1e42019cc537&amp;passwd=rLRQUz&amp;type=blastkoala&amp;code=user&amp;target=fig%7C1029756%2E3%2Epeg%2E384"/>
    <hyperlink ref="B385" r:id="rId1151" display="https://www.kegg.jp/dbget-bin/www_bget?ko:K03628"/>
    <hyperlink ref="E385" r:id="rId1152" display="https://www.kegg.jp/dbget-bin/www_bget?ko:"/>
    <hyperlink ref="A386" r:id="rId1153" display="https://www.kegg.jp/kegg-bin/blastkoala_result_gene_list?id=fdcc166cff7cf902907463ff7eff1e42019cc537&amp;passwd=rLRQUz&amp;type=blastkoala&amp;code=user&amp;target=fig%7C1029756%2E3%2Epeg%2E385"/>
    <hyperlink ref="B386" r:id="rId1154" display="https://www.kegg.jp/dbget-bin/www_bget?ko:"/>
    <hyperlink ref="E386" r:id="rId1155" display="https://www.kegg.jp/dbget-bin/www_bget?ko:"/>
    <hyperlink ref="A387" r:id="rId1156" display="https://www.kegg.jp/kegg-bin/blastkoala_result_gene_list?id=fdcc166cff7cf902907463ff7eff1e42019cc537&amp;passwd=rLRQUz&amp;type=blastkoala&amp;code=user&amp;target=fig%7C1029756%2E3%2Epeg%2E386"/>
    <hyperlink ref="B387" r:id="rId1157" display="https://www.kegg.jp/dbget-bin/www_bget?ko:K06888"/>
    <hyperlink ref="E387" r:id="rId1158" display="https://www.kegg.jp/dbget-bin/www_bget?ko:"/>
    <hyperlink ref="A388" r:id="rId1159" display="https://www.kegg.jp/kegg-bin/blastkoala_result_gene_list?id=fdcc166cff7cf902907463ff7eff1e42019cc537&amp;passwd=rLRQUz&amp;type=blastkoala&amp;code=user&amp;target=fig%7C1029756%2E3%2Epeg%2E387"/>
    <hyperlink ref="B388" r:id="rId1160" display="https://www.kegg.jp/dbget-bin/www_bget?ko:K03650"/>
    <hyperlink ref="E388" r:id="rId1161" display="https://www.kegg.jp/dbget-bin/www_bget?ko:"/>
    <hyperlink ref="A389" r:id="rId1162" display="https://www.kegg.jp/kegg-bin/blastkoala_result_gene_list?id=fdcc166cff7cf902907463ff7eff1e42019cc537&amp;passwd=rLRQUz&amp;type=blastkoala&amp;code=user&amp;target=fig%7C1029756%2E3%2Epeg%2E388"/>
    <hyperlink ref="B389" r:id="rId1163" display="https://www.kegg.jp/dbget-bin/www_bget?ko:"/>
    <hyperlink ref="E389" r:id="rId1164" display="https://www.kegg.jp/dbget-bin/www_bget?ko:"/>
    <hyperlink ref="A390" r:id="rId1165" display="https://www.kegg.jp/kegg-bin/blastkoala_result_gene_list?id=fdcc166cff7cf902907463ff7eff1e42019cc537&amp;passwd=rLRQUz&amp;type=blastkoala&amp;code=user&amp;target=fig%7C1029756%2E3%2Epeg%2E389"/>
    <hyperlink ref="B390" r:id="rId1166" display="https://www.kegg.jp/dbget-bin/www_bget?ko:"/>
    <hyperlink ref="E390" r:id="rId1167" display="https://www.kegg.jp/dbget-bin/www_bget?ko:K02843"/>
    <hyperlink ref="A391" r:id="rId1168" display="https://www.kegg.jp/kegg-bin/blastkoala_result_gene_list?id=fdcc166cff7cf902907463ff7eff1e42019cc537&amp;passwd=rLRQUz&amp;type=blastkoala&amp;code=user&amp;target=fig%7C1029756%2E3%2Epeg%2E390"/>
    <hyperlink ref="B391" r:id="rId1169" display="https://www.kegg.jp/dbget-bin/www_bget?ko:"/>
    <hyperlink ref="E391" r:id="rId1170" display="https://www.kegg.jp/dbget-bin/www_bget?ko:K07090"/>
    <hyperlink ref="A392" r:id="rId1171" display="https://www.kegg.jp/kegg-bin/blastkoala_result_gene_list?id=fdcc166cff7cf902907463ff7eff1e42019cc537&amp;passwd=rLRQUz&amp;type=blastkoala&amp;code=user&amp;target=fig%7C1029756%2E3%2Epeg%2E391"/>
    <hyperlink ref="B392" r:id="rId1172" display="https://www.kegg.jp/dbget-bin/www_bget?ko:K03495"/>
    <hyperlink ref="E392" r:id="rId1173" display="https://www.kegg.jp/dbget-bin/www_bget?ko:"/>
    <hyperlink ref="A393" r:id="rId1174" display="https://www.kegg.jp/kegg-bin/blastkoala_result_gene_list?id=fdcc166cff7cf902907463ff7eff1e42019cc537&amp;passwd=rLRQUz&amp;type=blastkoala&amp;code=user&amp;target=fig%7C1029756%2E3%2Epeg%2E392"/>
    <hyperlink ref="B393" r:id="rId1175" display="https://www.kegg.jp/dbget-bin/www_bget?ko:K03501"/>
    <hyperlink ref="E393" r:id="rId1176" display="https://www.kegg.jp/dbget-bin/www_bget?ko:"/>
    <hyperlink ref="A394" r:id="rId1177" display="https://www.kegg.jp/kegg-bin/blastkoala_result_gene_list?id=fdcc166cff7cf902907463ff7eff1e42019cc537&amp;passwd=rLRQUz&amp;type=blastkoala&amp;code=user&amp;target=fig%7C1029756%2E3%2Epeg%2E393"/>
    <hyperlink ref="B394" r:id="rId1178" display="https://www.kegg.jp/dbget-bin/www_bget?ko:K03496"/>
    <hyperlink ref="E394" r:id="rId1179" display="https://www.kegg.jp/dbget-bin/www_bget?ko:"/>
    <hyperlink ref="A395" r:id="rId1180" display="https://www.kegg.jp/kegg-bin/blastkoala_result_gene_list?id=fdcc166cff7cf902907463ff7eff1e42019cc537&amp;passwd=rLRQUz&amp;type=blastkoala&amp;code=user&amp;target=fig%7C1029756%2E3%2Epeg%2E394"/>
    <hyperlink ref="B395" r:id="rId1181" display="https://www.kegg.jp/dbget-bin/www_bget?ko:K03497"/>
    <hyperlink ref="E395" r:id="rId1182" display="https://www.kegg.jp/dbget-bin/www_bget?ko:"/>
    <hyperlink ref="A396" r:id="rId1183" display="https://www.kegg.jp/kegg-bin/blastkoala_result_gene_list?id=fdcc166cff7cf902907463ff7eff1e42019cc537&amp;passwd=rLRQUz&amp;type=blastkoala&amp;code=user&amp;target=fig%7C1029756%2E3%2Epeg%2E395"/>
    <hyperlink ref="B396" r:id="rId1184" display="https://www.kegg.jp/dbget-bin/www_bget?ko:K01523"/>
    <hyperlink ref="E396" r:id="rId1185" display="https://www.kegg.jp/dbget-bin/www_bget?ko:"/>
    <hyperlink ref="A397" r:id="rId1186" display="https://www.kegg.jp/kegg-bin/blastkoala_result_gene_list?id=fdcc166cff7cf902907463ff7eff1e42019cc537&amp;passwd=rLRQUz&amp;type=blastkoala&amp;code=user&amp;target=fig%7C1029756%2E3%2Epeg%2E396"/>
    <hyperlink ref="B397" r:id="rId1187" display="https://www.kegg.jp/dbget-bin/www_bget?ko:K00867"/>
    <hyperlink ref="E397" r:id="rId1188" display="https://www.kegg.jp/dbget-bin/www_bget?ko:"/>
    <hyperlink ref="A398" r:id="rId1189" display="https://www.kegg.jp/kegg-bin/blastkoala_result_gene_list?id=fdcc166cff7cf902907463ff7eff1e42019cc537&amp;passwd=rLRQUz&amp;type=blastkoala&amp;code=user&amp;target=fig%7C1029756%2E3%2Epeg%2E397"/>
    <hyperlink ref="B398" r:id="rId1190" display="https://www.kegg.jp/dbget-bin/www_bget?ko:"/>
    <hyperlink ref="E398" r:id="rId1191" display="https://www.kegg.jp/dbget-bin/www_bget?ko:K00059"/>
    <hyperlink ref="A399" r:id="rId1192" display="https://www.kegg.jp/kegg-bin/blastkoala_result_gene_list?id=fdcc166cff7cf902907463ff7eff1e42019cc537&amp;passwd=rLRQUz&amp;type=blastkoala&amp;code=user&amp;target=fig%7C1029756%2E3%2Epeg%2E398"/>
    <hyperlink ref="B399" r:id="rId1193" display="https://www.kegg.jp/dbget-bin/www_bget?ko:K00052"/>
    <hyperlink ref="E399" r:id="rId1194" display="https://www.kegg.jp/dbget-bin/www_bget?ko:"/>
    <hyperlink ref="A400" r:id="rId1195" display="https://www.kegg.jp/kegg-bin/blastkoala_result_gene_list?id=fdcc166cff7cf902907463ff7eff1e42019cc537&amp;passwd=rLRQUz&amp;type=blastkoala&amp;code=user&amp;target=fig%7C1029756%2E3%2Epeg%2E399"/>
    <hyperlink ref="B400" r:id="rId1196" display="https://www.kegg.jp/dbget-bin/www_bget?ko:"/>
    <hyperlink ref="E400" r:id="rId1197" display="https://www.kegg.jp/dbget-bin/www_bget?ko:"/>
    <hyperlink ref="A401" r:id="rId1198" display="https://www.kegg.jp/kegg-bin/blastkoala_result_gene_list?id=fdcc166cff7cf902907463ff7eff1e42019cc537&amp;passwd=rLRQUz&amp;type=blastkoala&amp;code=user&amp;target=fig%7C1029756%2E3%2Epeg%2E400"/>
    <hyperlink ref="B401" r:id="rId1199" display="https://www.kegg.jp/dbget-bin/www_bget?ko:"/>
    <hyperlink ref="E401" r:id="rId1200" display="https://www.kegg.jp/dbget-bin/www_bget?ko:"/>
    <hyperlink ref="A402" r:id="rId1201" display="https://www.kegg.jp/kegg-bin/blastkoala_result_gene_list?id=fdcc166cff7cf902907463ff7eff1e42019cc537&amp;passwd=rLRQUz&amp;type=blastkoala&amp;code=user&amp;target=fig%7C1029756%2E3%2Epeg%2E401"/>
    <hyperlink ref="B402" r:id="rId1202" display="https://www.kegg.jp/dbget-bin/www_bget?ko:K01834"/>
    <hyperlink ref="E402" r:id="rId1203" display="https://www.kegg.jp/dbget-bin/www_bget?ko:"/>
    <hyperlink ref="A403" r:id="rId1204" display="https://www.kegg.jp/kegg-bin/blastkoala_result_gene_list?id=fdcc166cff7cf902907463ff7eff1e42019cc537&amp;passwd=rLRQUz&amp;type=blastkoala&amp;code=user&amp;target=fig%7C1029756%2E3%2Epeg%2E402"/>
    <hyperlink ref="B403" r:id="rId1205" display="https://www.kegg.jp/dbget-bin/www_bget?ko:K00215"/>
    <hyperlink ref="E403" r:id="rId1206" display="https://www.kegg.jp/dbget-bin/www_bget?ko:"/>
    <hyperlink ref="A404" r:id="rId1207" display="https://www.kegg.jp/kegg-bin/blastkoala_result_gene_list?id=fdcc166cff7cf902907463ff7eff1e42019cc537&amp;passwd=rLRQUz&amp;type=blastkoala&amp;code=user&amp;target=fig%7C1029756%2E3%2Epeg%2E403"/>
    <hyperlink ref="B404" r:id="rId1208" display="https://www.kegg.jp/dbget-bin/www_bget?ko:"/>
    <hyperlink ref="E404" r:id="rId1209" display="https://www.kegg.jp/dbget-bin/www_bget?ko:"/>
    <hyperlink ref="A405" r:id="rId1210" display="https://www.kegg.jp/kegg-bin/blastkoala_result_gene_list?id=fdcc166cff7cf902907463ff7eff1e42019cc537&amp;passwd=rLRQUz&amp;type=blastkoala&amp;code=user&amp;target=fig%7C1029756%2E3%2Epeg%2E404"/>
    <hyperlink ref="B405" r:id="rId1211" display="https://www.kegg.jp/dbget-bin/www_bget?ko:"/>
    <hyperlink ref="E405" r:id="rId1212" display="https://www.kegg.jp/dbget-bin/www_bget?ko:"/>
    <hyperlink ref="A406" r:id="rId1213" display="https://www.kegg.jp/kegg-bin/blastkoala_result_gene_list?id=fdcc166cff7cf902907463ff7eff1e42019cc537&amp;passwd=rLRQUz&amp;type=blastkoala&amp;code=user&amp;target=fig%7C1029756%2E3%2Epeg%2E405"/>
    <hyperlink ref="B406" r:id="rId1214" display="https://www.kegg.jp/dbget-bin/www_bget?ko:"/>
    <hyperlink ref="E406" r:id="rId1215" display="https://www.kegg.jp/dbget-bin/www_bget?ko:"/>
    <hyperlink ref="A407" r:id="rId1216" display="https://www.kegg.jp/kegg-bin/blastkoala_result_gene_list?id=fdcc166cff7cf902907463ff7eff1e42019cc537&amp;passwd=rLRQUz&amp;type=blastkoala&amp;code=user&amp;target=fig%7C1029756%2E3%2Epeg%2E406"/>
    <hyperlink ref="B407" r:id="rId1217" display="https://www.kegg.jp/dbget-bin/www_bget?ko:K00133"/>
    <hyperlink ref="E407" r:id="rId1218" display="https://www.kegg.jp/dbget-bin/www_bget?ko:"/>
    <hyperlink ref="A408" r:id="rId1219" display="https://www.kegg.jp/kegg-bin/blastkoala_result_gene_list?id=fdcc166cff7cf902907463ff7eff1e42019cc537&amp;passwd=rLRQUz&amp;type=blastkoala&amp;code=user&amp;target=fig%7C1029756%2E3%2Epeg%2E407"/>
    <hyperlink ref="B408" r:id="rId1220" display="https://www.kegg.jp/dbget-bin/www_bget?ko:"/>
    <hyperlink ref="E408" r:id="rId1221" display="https://www.kegg.jp/dbget-bin/www_bget?ko:K22489"/>
    <hyperlink ref="A409" r:id="rId1222" display="https://www.kegg.jp/kegg-bin/blastkoala_result_gene_list?id=fdcc166cff7cf902907463ff7eff1e42019cc537&amp;passwd=rLRQUz&amp;type=blastkoala&amp;code=user&amp;target=fig%7C1029756%2E3%2Epeg%2E408"/>
    <hyperlink ref="B409" r:id="rId1223" display="https://www.kegg.jp/dbget-bin/www_bget?ko:K06190"/>
    <hyperlink ref="E409" r:id="rId1224" display="https://www.kegg.jp/dbget-bin/www_bget?ko:"/>
    <hyperlink ref="A410" r:id="rId1225" display="https://www.kegg.jp/kegg-bin/blastkoala_result_gene_list?id=fdcc166cff7cf902907463ff7eff1e42019cc537&amp;passwd=rLRQUz&amp;type=blastkoala&amp;code=user&amp;target=fig%7C1029756%2E3%2Epeg%2E409"/>
    <hyperlink ref="B410" r:id="rId1226" display="https://www.kegg.jp/dbget-bin/www_bget?ko:K06190"/>
    <hyperlink ref="E410" r:id="rId1227" display="https://www.kegg.jp/dbget-bin/www_bget?ko:"/>
    <hyperlink ref="A411" r:id="rId1228" display="https://www.kegg.jp/kegg-bin/blastkoala_result_gene_list?id=fdcc166cff7cf902907463ff7eff1e42019cc537&amp;passwd=rLRQUz&amp;type=blastkoala&amp;code=user&amp;target=fig%7C1029756%2E3%2Epeg%2E410"/>
    <hyperlink ref="B411" r:id="rId1229" display="https://www.kegg.jp/dbget-bin/www_bget?ko:K03110"/>
    <hyperlink ref="E411" r:id="rId1230" display="https://www.kegg.jp/dbget-bin/www_bget?ko:"/>
    <hyperlink ref="A412" r:id="rId1231" display="https://www.kegg.jp/kegg-bin/blastkoala_result_gene_list?id=fdcc166cff7cf902907463ff7eff1e42019cc537&amp;passwd=rLRQUz&amp;type=blastkoala&amp;code=user&amp;target=fig%7C1029756%2E3%2Epeg%2E411"/>
    <hyperlink ref="B412" r:id="rId1232" display="https://www.kegg.jp/dbget-bin/www_bget?ko:K18707"/>
    <hyperlink ref="E412" r:id="rId1233" display="https://www.kegg.jp/dbget-bin/www_bget?ko:"/>
    <hyperlink ref="A413" r:id="rId1234" display="https://www.kegg.jp/kegg-bin/blastkoala_result_gene_list?id=fdcc166cff7cf902907463ff7eff1e42019cc537&amp;passwd=rLRQUz&amp;type=blastkoala&amp;code=user&amp;target=fig%7C1029756%2E3%2Epeg%2E412"/>
    <hyperlink ref="B413" r:id="rId1235" display="https://www.kegg.jp/dbget-bin/www_bget?ko:K01778"/>
    <hyperlink ref="E413" r:id="rId1236" display="https://www.kegg.jp/dbget-bin/www_bget?ko:"/>
    <hyperlink ref="A414" r:id="rId1237" display="https://www.kegg.jp/kegg-bin/blastkoala_result_gene_list?id=fdcc166cff7cf902907463ff7eff1e42019cc537&amp;passwd=rLRQUz&amp;type=blastkoala&amp;code=user&amp;target=fig%7C1029756%2E3%2Epeg%2E413"/>
    <hyperlink ref="B414" r:id="rId1238" display="https://www.kegg.jp/dbget-bin/www_bget?ko:K21430"/>
    <hyperlink ref="E414" r:id="rId1239" display="https://www.kegg.jp/dbget-bin/www_bget?ko:"/>
    <hyperlink ref="A415" r:id="rId1240" display="https://www.kegg.jp/kegg-bin/blastkoala_result_gene_list?id=fdcc166cff7cf902907463ff7eff1e42019cc537&amp;passwd=rLRQUz&amp;type=blastkoala&amp;code=user&amp;target=fig%7C1029756%2E3%2Epeg%2E414"/>
    <hyperlink ref="B415" r:id="rId1241" display="https://www.kegg.jp/dbget-bin/www_bget?ko:"/>
    <hyperlink ref="E415" r:id="rId1242" display="https://www.kegg.jp/dbget-bin/www_bget?ko:K00616"/>
    <hyperlink ref="A416" r:id="rId1243" display="https://www.kegg.jp/kegg-bin/blastkoala_result_gene_list?id=fdcc166cff7cf902907463ff7eff1e42019cc537&amp;passwd=rLRQUz&amp;type=blastkoala&amp;code=user&amp;target=fig%7C1029756%2E3%2Epeg%2E415"/>
    <hyperlink ref="B416" r:id="rId1244" display="https://www.kegg.jp/dbget-bin/www_bget?ko:"/>
    <hyperlink ref="E416" r:id="rId1245" display="https://www.kegg.jp/dbget-bin/www_bget?ko:"/>
    <hyperlink ref="A417" r:id="rId1246" display="https://www.kegg.jp/kegg-bin/blastkoala_result_gene_list?id=fdcc166cff7cf902907463ff7eff1e42019cc537&amp;passwd=rLRQUz&amp;type=blastkoala&amp;code=user&amp;target=fig%7C1029756%2E3%2Epeg%2E416"/>
    <hyperlink ref="B417" r:id="rId1247" display="https://www.kegg.jp/dbget-bin/www_bget?ko:K03106"/>
    <hyperlink ref="E417" r:id="rId1248" display="https://www.kegg.jp/dbget-bin/www_bget?ko:"/>
    <hyperlink ref="A418" r:id="rId1249" display="https://www.kegg.jp/kegg-bin/blastkoala_result_gene_list?id=fdcc166cff7cf902907463ff7eff1e42019cc537&amp;passwd=rLRQUz&amp;type=blastkoala&amp;code=user&amp;target=fig%7C1029756%2E3%2Epeg%2E417"/>
    <hyperlink ref="B418" r:id="rId1250" display="https://www.kegg.jp/dbget-bin/www_bget?ko:K02959"/>
    <hyperlink ref="E418" r:id="rId1251" display="https://www.kegg.jp/dbget-bin/www_bget?ko:"/>
    <hyperlink ref="A419" r:id="rId1252" display="https://www.kegg.jp/kegg-bin/blastkoala_result_gene_list?id=fdcc166cff7cf902907463ff7eff1e42019cc537&amp;passwd=rLRQUz&amp;type=blastkoala&amp;code=user&amp;target=fig%7C1029756%2E3%2Epeg%2E418"/>
    <hyperlink ref="B419" r:id="rId1253" display="https://www.kegg.jp/dbget-bin/www_bget?ko:"/>
    <hyperlink ref="E419" r:id="rId1254" display="https://www.kegg.jp/dbget-bin/www_bget?ko:"/>
    <hyperlink ref="A420" r:id="rId1255" display="https://www.kegg.jp/kegg-bin/blastkoala_result_gene_list?id=fdcc166cff7cf902907463ff7eff1e42019cc537&amp;passwd=rLRQUz&amp;type=blastkoala&amp;code=user&amp;target=fig%7C1029756%2E3%2Epeg%2E419"/>
    <hyperlink ref="B420" r:id="rId1256" display="https://www.kegg.jp/dbget-bin/www_bget?ko:"/>
    <hyperlink ref="E420" r:id="rId1257" display="https://www.kegg.jp/dbget-bin/www_bget?ko:K22551"/>
    <hyperlink ref="A421" r:id="rId1258" display="https://www.kegg.jp/kegg-bin/blastkoala_result_gene_list?id=fdcc166cff7cf902907463ff7eff1e42019cc537&amp;passwd=rLRQUz&amp;type=blastkoala&amp;code=user&amp;target=fig%7C1029756%2E3%2Epeg%2E420"/>
    <hyperlink ref="B421" r:id="rId1259" display="https://www.kegg.jp/dbget-bin/www_bget?ko:K02860"/>
    <hyperlink ref="E421" r:id="rId1260" display="https://www.kegg.jp/dbget-bin/www_bget?ko:"/>
    <hyperlink ref="A422" r:id="rId1261" display="https://www.kegg.jp/kegg-bin/blastkoala_result_gene_list?id=fdcc166cff7cf902907463ff7eff1e42019cc537&amp;passwd=rLRQUz&amp;type=blastkoala&amp;code=user&amp;target=fig%7C1029756%2E3%2Epeg%2E421"/>
    <hyperlink ref="B422" r:id="rId1262" display="https://www.kegg.jp/dbget-bin/www_bget?ko:K03185"/>
    <hyperlink ref="E422" r:id="rId1263" display="https://www.kegg.jp/dbget-bin/www_bget?ko:"/>
    <hyperlink ref="A423" r:id="rId1264" display="https://www.kegg.jp/kegg-bin/blastkoala_result_gene_list?id=fdcc166cff7cf902907463ff7eff1e42019cc537&amp;passwd=rLRQUz&amp;type=blastkoala&amp;code=user&amp;target=fig%7C1029756%2E3%2Epeg%2E422"/>
    <hyperlink ref="B423" r:id="rId1265" display="https://www.kegg.jp/dbget-bin/www_bget?ko:K10805"/>
    <hyperlink ref="E423" r:id="rId1266" display="https://www.kegg.jp/dbget-bin/www_bget?ko:"/>
    <hyperlink ref="A424" r:id="rId1267" display="https://www.kegg.jp/kegg-bin/blastkoala_result_gene_list?id=fdcc166cff7cf902907463ff7eff1e42019cc537&amp;passwd=rLRQUz&amp;type=blastkoala&amp;code=user&amp;target=fig%7C1029756%2E3%2Epeg%2E423"/>
    <hyperlink ref="B424" r:id="rId1268" display="https://www.kegg.jp/dbget-bin/www_bget?ko:K04752"/>
    <hyperlink ref="E424" r:id="rId1269" display="https://www.kegg.jp/dbget-bin/www_bget?ko:K04751"/>
    <hyperlink ref="A425" r:id="rId1270" display="https://www.kegg.jp/kegg-bin/blastkoala_result_gene_list?id=fdcc166cff7cf902907463ff7eff1e42019cc537&amp;passwd=rLRQUz&amp;type=blastkoala&amp;code=user&amp;target=fig%7C1029756%2E3%2Epeg%2E424"/>
    <hyperlink ref="B425" r:id="rId1271" display="https://www.kegg.jp/dbget-bin/www_bget?ko:K03320"/>
    <hyperlink ref="E425" r:id="rId1272" display="https://www.kegg.jp/dbget-bin/www_bget?ko:"/>
    <hyperlink ref="A426" r:id="rId1273" display="https://www.kegg.jp/kegg-bin/blastkoala_result_gene_list?id=fdcc166cff7cf902907463ff7eff1e42019cc537&amp;passwd=rLRQUz&amp;type=blastkoala&amp;code=user&amp;target=fig%7C1029756%2E3%2Epeg%2E425"/>
    <hyperlink ref="B426" r:id="rId1274" display="https://www.kegg.jp/dbget-bin/www_bget?ko:"/>
    <hyperlink ref="E426" r:id="rId1275" display="https://www.kegg.jp/dbget-bin/www_bget?ko:"/>
    <hyperlink ref="A427" r:id="rId1276" display="https://www.kegg.jp/kegg-bin/blastkoala_result_gene_list?id=fdcc166cff7cf902907463ff7eff1e42019cc537&amp;passwd=rLRQUz&amp;type=blastkoala&amp;code=user&amp;target=fig%7C1029756%2E3%2Epeg%2E426"/>
    <hyperlink ref="B427" r:id="rId1277" display="https://www.kegg.jp/dbget-bin/www_bget?ko:"/>
    <hyperlink ref="E427" r:id="rId1278" display="https://www.kegg.jp/dbget-bin/www_bget?ko:"/>
    <hyperlink ref="A428" r:id="rId1279" display="https://www.kegg.jp/kegg-bin/blastkoala_result_gene_list?id=fdcc166cff7cf902907463ff7eff1e42019cc537&amp;passwd=rLRQUz&amp;type=blastkoala&amp;code=user&amp;target=fig%7C1029756%2E3%2Epeg%2E427"/>
    <hyperlink ref="B428" r:id="rId1280" display="https://www.kegg.jp/dbget-bin/www_bget?ko:"/>
    <hyperlink ref="E428" r:id="rId1281" display="https://www.kegg.jp/dbget-bin/www_bget?ko:K10914"/>
    <hyperlink ref="A429" r:id="rId1282" display="https://www.kegg.jp/kegg-bin/blastkoala_result_gene_list?id=fdcc166cff7cf902907463ff7eff1e42019cc537&amp;passwd=rLRQUz&amp;type=blastkoala&amp;code=user&amp;target=fig%7C1029756%2E3%2Epeg%2E428"/>
    <hyperlink ref="B429" r:id="rId1283" display="https://www.kegg.jp/dbget-bin/www_bget?ko:"/>
    <hyperlink ref="E429" r:id="rId1284" display="https://www.kegg.jp/dbget-bin/www_bget?ko:K03627"/>
    <hyperlink ref="A430" r:id="rId1285" display="https://www.kegg.jp/kegg-bin/blastkoala_result_gene_list?id=fdcc166cff7cf902907463ff7eff1e42019cc537&amp;passwd=rLRQUz&amp;type=blastkoala&amp;code=user&amp;target=fig%7C1029756%2E3%2Epeg%2E429"/>
    <hyperlink ref="B430" r:id="rId1286" display="https://www.kegg.jp/dbget-bin/www_bget?ko:K06997"/>
    <hyperlink ref="E430" r:id="rId1287" display="https://www.kegg.jp/dbget-bin/www_bget?ko:"/>
    <hyperlink ref="A431" r:id="rId1288" display="https://www.kegg.jp/kegg-bin/blastkoala_result_gene_list?id=fdcc166cff7cf902907463ff7eff1e42019cc537&amp;passwd=rLRQUz&amp;type=blastkoala&amp;code=user&amp;target=fig%7C1029756%2E3%2Epeg%2E430"/>
    <hyperlink ref="B431" r:id="rId1289" display="https://www.kegg.jp/dbget-bin/www_bget?ko:"/>
    <hyperlink ref="E431" r:id="rId1290" display="https://www.kegg.jp/dbget-bin/www_bget?ko:"/>
    <hyperlink ref="A432" r:id="rId1291" display="https://www.kegg.jp/kegg-bin/blastkoala_result_gene_list?id=fdcc166cff7cf902907463ff7eff1e42019cc537&amp;passwd=rLRQUz&amp;type=blastkoala&amp;code=user&amp;target=fig%7C1029756%2E3%2Epeg%2E431"/>
    <hyperlink ref="B432" r:id="rId1292" display="https://www.kegg.jp/dbget-bin/www_bget?ko:"/>
    <hyperlink ref="E432" r:id="rId1293" display="https://www.kegg.jp/dbget-bin/www_bget?ko:"/>
    <hyperlink ref="A433" r:id="rId1294" display="https://www.kegg.jp/kegg-bin/blastkoala_result_gene_list?id=fdcc166cff7cf902907463ff7eff1e42019cc537&amp;passwd=rLRQUz&amp;type=blastkoala&amp;code=user&amp;target=fig%7C1029756%2E3%2Epeg%2E432"/>
    <hyperlink ref="B433" r:id="rId1295" display="https://www.kegg.jp/dbget-bin/www_bget?ko:K01869"/>
    <hyperlink ref="E433" r:id="rId1296" display="https://www.kegg.jp/dbget-bin/www_bget?ko:"/>
    <hyperlink ref="A434" r:id="rId1297" display="https://www.kegg.jp/kegg-bin/blastkoala_result_gene_list?id=fdcc166cff7cf902907463ff7eff1e42019cc537&amp;passwd=rLRQUz&amp;type=blastkoala&amp;code=user&amp;target=fig%7C1029756%2E3%2Epeg%2E433"/>
    <hyperlink ref="B434" r:id="rId1298" display="https://www.kegg.jp/dbget-bin/www_bget?ko:K03643"/>
    <hyperlink ref="E434" r:id="rId1299" display="https://www.kegg.jp/dbget-bin/www_bget?ko:"/>
    <hyperlink ref="A435" r:id="rId1300" display="https://www.kegg.jp/kegg-bin/blastkoala_result_gene_list?id=fdcc166cff7cf902907463ff7eff1e42019cc537&amp;passwd=rLRQUz&amp;type=blastkoala&amp;code=user&amp;target=fig%7C1029756%2E3%2Epeg%2E434"/>
    <hyperlink ref="B435" r:id="rId1301" display="https://www.kegg.jp/dbget-bin/www_bget?ko:K02340"/>
    <hyperlink ref="E435" r:id="rId1302" display="https://www.kegg.jp/dbget-bin/www_bget?ko:"/>
    <hyperlink ref="A436" r:id="rId1303" display="https://www.kegg.jp/kegg-bin/blastkoala_result_gene_list?id=fdcc166cff7cf902907463ff7eff1e42019cc537&amp;passwd=rLRQUz&amp;type=blastkoala&amp;code=user&amp;target=fig%7C1029756%2E3%2Epeg%2E435"/>
    <hyperlink ref="B436" r:id="rId1304" display="https://www.kegg.jp/dbget-bin/www_bget?ko:"/>
    <hyperlink ref="E436" r:id="rId1305" display="https://www.kegg.jp/dbget-bin/www_bget?ko:K00856"/>
    <hyperlink ref="A437" r:id="rId1306" display="https://www.kegg.jp/kegg-bin/blastkoala_result_gene_list?id=fdcc166cff7cf902907463ff7eff1e42019cc537&amp;passwd=rLRQUz&amp;type=blastkoala&amp;code=user&amp;target=fig%7C1029756%2E3%2Epeg%2E436"/>
    <hyperlink ref="B437" r:id="rId1307" display="https://www.kegg.jp/dbget-bin/www_bget?ko:"/>
    <hyperlink ref="E437" r:id="rId1308" display="https://www.kegg.jp/dbget-bin/www_bget?ko:K02462"/>
    <hyperlink ref="A438" r:id="rId1309" display="https://www.kegg.jp/kegg-bin/blastkoala_result_gene_list?id=fdcc166cff7cf902907463ff7eff1e42019cc537&amp;passwd=rLRQUz&amp;type=blastkoala&amp;code=user&amp;target=fig%7C1029756%2E3%2Epeg%2E437"/>
    <hyperlink ref="B438" r:id="rId1310" display="https://www.kegg.jp/dbget-bin/www_bget?ko:K01438"/>
    <hyperlink ref="E438" r:id="rId1311" display="https://www.kegg.jp/dbget-bin/www_bget?ko:"/>
    <hyperlink ref="A439" r:id="rId1312" display="https://www.kegg.jp/kegg-bin/blastkoala_result_gene_list?id=fdcc166cff7cf902907463ff7eff1e42019cc537&amp;passwd=rLRQUz&amp;type=blastkoala&amp;code=user&amp;target=fig%7C1029756%2E3%2Epeg%2E438"/>
    <hyperlink ref="B439" r:id="rId1313" display="https://www.kegg.jp/dbget-bin/www_bget?ko:K06195"/>
    <hyperlink ref="E439" r:id="rId1314" display="https://www.kegg.jp/dbget-bin/www_bget?ko:"/>
    <hyperlink ref="A440" r:id="rId1315" display="https://www.kegg.jp/kegg-bin/blastkoala_result_gene_list?id=fdcc166cff7cf902907463ff7eff1e42019cc537&amp;passwd=rLRQUz&amp;type=blastkoala&amp;code=user&amp;target=fig%7C1029756%2E3%2Epeg%2E439"/>
    <hyperlink ref="B440" r:id="rId1316" display="https://www.kegg.jp/dbget-bin/www_bget?ko:K10764"/>
    <hyperlink ref="E440" r:id="rId1317" display="https://www.kegg.jp/dbget-bin/www_bget?ko:"/>
    <hyperlink ref="A441" r:id="rId1318" display="https://www.kegg.jp/kegg-bin/blastkoala_result_gene_list?id=fdcc166cff7cf902907463ff7eff1e42019cc537&amp;passwd=rLRQUz&amp;type=blastkoala&amp;code=user&amp;target=fig%7C1029756%2E3%2Epeg%2E440"/>
    <hyperlink ref="B441" r:id="rId1319" display="https://www.kegg.jp/dbget-bin/www_bget?ko:K01494"/>
    <hyperlink ref="E441" r:id="rId1320" display="https://www.kegg.jp/dbget-bin/www_bget?ko:"/>
    <hyperlink ref="A442" r:id="rId1321" display="https://www.kegg.jp/kegg-bin/blastkoala_result_gene_list?id=fdcc166cff7cf902907463ff7eff1e42019cc537&amp;passwd=rLRQUz&amp;type=blastkoala&amp;code=user&amp;target=fig%7C1029756%2E3%2Epeg%2E441"/>
    <hyperlink ref="B442" r:id="rId1322" display="https://www.kegg.jp/dbget-bin/www_bget?ko:"/>
    <hyperlink ref="E442" r:id="rId1323" display="https://www.kegg.jp/dbget-bin/www_bget?ko:"/>
    <hyperlink ref="A443" r:id="rId1324" display="https://www.kegg.jp/kegg-bin/blastkoala_result_gene_list?id=fdcc166cff7cf902907463ff7eff1e42019cc537&amp;passwd=rLRQUz&amp;type=blastkoala&amp;code=user&amp;target=fig%7C1029756%2E3%2Epeg%2E442"/>
    <hyperlink ref="B443" r:id="rId1325" display="https://www.kegg.jp/dbget-bin/www_bget?ko:"/>
    <hyperlink ref="E443" r:id="rId1326" display="https://www.kegg.jp/dbget-bin/www_bget?ko:K15930"/>
    <hyperlink ref="A444" r:id="rId1327" display="https://www.kegg.jp/kegg-bin/blastkoala_result_gene_list?id=fdcc166cff7cf902907463ff7eff1e42019cc537&amp;passwd=rLRQUz&amp;type=blastkoala&amp;code=user&amp;target=fig%7C1029756%2E3%2Epeg%2E443"/>
    <hyperlink ref="B444" r:id="rId1328" display="https://www.kegg.jp/dbget-bin/www_bget?ko:K01439"/>
    <hyperlink ref="E444" r:id="rId1329" display="https://www.kegg.jp/dbget-bin/www_bget?ko:"/>
    <hyperlink ref="A445" r:id="rId1330" display="https://www.kegg.jp/kegg-bin/blastkoala_result_gene_list?id=fdcc166cff7cf902907463ff7eff1e42019cc537&amp;passwd=rLRQUz&amp;type=blastkoala&amp;code=user&amp;target=fig%7C1029756%2E3%2Epeg%2E444"/>
    <hyperlink ref="B445" r:id="rId1331" display="https://www.kegg.jp/dbget-bin/www_bget?ko:K00674"/>
    <hyperlink ref="E445" r:id="rId1332" display="https://www.kegg.jp/dbget-bin/www_bget?ko:"/>
    <hyperlink ref="A446" r:id="rId1333" display="https://www.kegg.jp/kegg-bin/blastkoala_result_gene_list?id=fdcc166cff7cf902907463ff7eff1e42019cc537&amp;passwd=rLRQUz&amp;type=blastkoala&amp;code=user&amp;target=fig%7C1029756%2E3%2Epeg%2E445"/>
    <hyperlink ref="B446" r:id="rId1334" display="https://www.kegg.jp/dbget-bin/www_bget?ko:"/>
    <hyperlink ref="E446" r:id="rId1335" display="https://www.kegg.jp/dbget-bin/www_bget?ko:"/>
    <hyperlink ref="A447" r:id="rId1336" display="https://www.kegg.jp/kegg-bin/blastkoala_result_gene_list?id=fdcc166cff7cf902907463ff7eff1e42019cc537&amp;passwd=rLRQUz&amp;type=blastkoala&amp;code=user&amp;target=fig%7C1029756%2E3%2Epeg%2E446"/>
    <hyperlink ref="B447" r:id="rId1337" display="https://www.kegg.jp/dbget-bin/www_bget?ko:K01755"/>
    <hyperlink ref="E447" r:id="rId1338" display="https://www.kegg.jp/dbget-bin/www_bget?ko:"/>
    <hyperlink ref="A448" r:id="rId1339" display="https://www.kegg.jp/kegg-bin/blastkoala_result_gene_list?id=fdcc166cff7cf902907463ff7eff1e42019cc537&amp;passwd=rLRQUz&amp;type=blastkoala&amp;code=user&amp;target=fig%7C1029756%2E3%2Epeg%2E447"/>
    <hyperlink ref="B448" r:id="rId1340" display="https://www.kegg.jp/dbget-bin/www_bget?ko:"/>
    <hyperlink ref="E448" r:id="rId1341" display="https://www.kegg.jp/dbget-bin/www_bget?ko:K02557"/>
    <hyperlink ref="A449" r:id="rId1342" display="https://www.kegg.jp/kegg-bin/blastkoala_result_gene_list?id=fdcc166cff7cf902907463ff7eff1e42019cc537&amp;passwd=rLRQUz&amp;type=blastkoala&amp;code=user&amp;target=fig%7C1029756%2E3%2Epeg%2E448"/>
    <hyperlink ref="B449" r:id="rId1343" display="https://www.kegg.jp/dbget-bin/www_bget?ko:K01586"/>
    <hyperlink ref="E449" r:id="rId1344" display="https://www.kegg.jp/dbget-bin/www_bget?ko:"/>
    <hyperlink ref="A450" r:id="rId1345" display="https://www.kegg.jp/kegg-bin/blastkoala_result_gene_list?id=fdcc166cff7cf902907463ff7eff1e42019cc537&amp;passwd=rLRQUz&amp;type=blastkoala&amp;code=user&amp;target=fig%7C1029756%2E3%2Epeg%2E449"/>
    <hyperlink ref="B450" r:id="rId1346" display="https://www.kegg.jp/dbget-bin/www_bget?ko:"/>
    <hyperlink ref="E450" r:id="rId1347" display="https://www.kegg.jp/dbget-bin/www_bget?ko:"/>
    <hyperlink ref="A451" r:id="rId1348" display="https://www.kegg.jp/kegg-bin/blastkoala_result_gene_list?id=fdcc166cff7cf902907463ff7eff1e42019cc537&amp;passwd=rLRQUz&amp;type=blastkoala&amp;code=user&amp;target=fig%7C1029756%2E3%2Epeg%2E450"/>
    <hyperlink ref="B451" r:id="rId1349" display="https://www.kegg.jp/dbget-bin/www_bget?ko:K12980"/>
    <hyperlink ref="E451" r:id="rId1350" display="https://www.kegg.jp/dbget-bin/www_bget?ko:"/>
    <hyperlink ref="A452" r:id="rId1351" display="https://www.kegg.jp/kegg-bin/blastkoala_result_gene_list?id=fdcc166cff7cf902907463ff7eff1e42019cc537&amp;passwd=rLRQUz&amp;type=blastkoala&amp;code=user&amp;target=fig%7C1029756%2E3%2Epeg%2E451"/>
    <hyperlink ref="B452" r:id="rId1352" display="https://www.kegg.jp/dbget-bin/www_bget?ko:"/>
    <hyperlink ref="E452" r:id="rId1353" display="https://www.kegg.jp/dbget-bin/www_bget?ko:"/>
    <hyperlink ref="A453" r:id="rId1354" display="https://www.kegg.jp/kegg-bin/blastkoala_result_gene_list?id=fdcc166cff7cf902907463ff7eff1e42019cc537&amp;passwd=rLRQUz&amp;type=blastkoala&amp;code=user&amp;target=fig%7C1029756%2E3%2Epeg%2E452"/>
    <hyperlink ref="B453" r:id="rId1355" display="https://www.kegg.jp/dbget-bin/www_bget?ko:K05367"/>
    <hyperlink ref="E453" r:id="rId1356" display="https://www.kegg.jp/dbget-bin/www_bget?ko:"/>
    <hyperlink ref="A454" r:id="rId1357" display="https://www.kegg.jp/kegg-bin/blastkoala_result_gene_list?id=fdcc166cff7cf902907463ff7eff1e42019cc537&amp;passwd=rLRQUz&amp;type=blastkoala&amp;code=user&amp;target=fig%7C1029756%2E3%2Epeg%2E453"/>
    <hyperlink ref="B454" r:id="rId1358" display="https://www.kegg.jp/dbget-bin/www_bget?ko:K06894"/>
    <hyperlink ref="E454" r:id="rId1359" display="https://www.kegg.jp/dbget-bin/www_bget?ko:"/>
    <hyperlink ref="A455" r:id="rId1360" display="https://www.kegg.jp/kegg-bin/blastkoala_result_gene_list?id=fdcc166cff7cf902907463ff7eff1e42019cc537&amp;passwd=rLRQUz&amp;type=blastkoala&amp;code=user&amp;target=fig%7C1029756%2E3%2Epeg%2E454"/>
    <hyperlink ref="B455" r:id="rId1361" display="https://www.kegg.jp/dbget-bin/www_bget?ko:"/>
    <hyperlink ref="E455" r:id="rId1362" display="https://www.kegg.jp/dbget-bin/www_bget?ko:"/>
    <hyperlink ref="A456" r:id="rId1363" display="https://www.kegg.jp/kegg-bin/blastkoala_result_gene_list?id=fdcc166cff7cf902907463ff7eff1e42019cc537&amp;passwd=rLRQUz&amp;type=blastkoala&amp;code=user&amp;target=fig%7C1029756%2E3%2Epeg%2E455"/>
    <hyperlink ref="B456" r:id="rId1364" display="https://www.kegg.jp/dbget-bin/www_bget?ko:"/>
    <hyperlink ref="E456" r:id="rId1365" display="https://www.kegg.jp/dbget-bin/www_bget?ko:K03643"/>
    <hyperlink ref="A457" r:id="rId1366" display="https://www.kegg.jp/kegg-bin/blastkoala_result_gene_list?id=fdcc166cff7cf902907463ff7eff1e42019cc537&amp;passwd=rLRQUz&amp;type=blastkoala&amp;code=user&amp;target=fig%7C1029756%2E3%2Epeg%2E456"/>
    <hyperlink ref="B457" r:id="rId1367" display="https://www.kegg.jp/dbget-bin/www_bget?ko:K07657"/>
    <hyperlink ref="E457" r:id="rId1368" display="https://www.kegg.jp/dbget-bin/www_bget?ko:"/>
    <hyperlink ref="A458" r:id="rId1369" display="https://www.kegg.jp/kegg-bin/blastkoala_result_gene_list?id=fdcc166cff7cf902907463ff7eff1e42019cc537&amp;passwd=rLRQUz&amp;type=blastkoala&amp;code=user&amp;target=fig%7C1029756%2E3%2Epeg%2E457"/>
    <hyperlink ref="B458" r:id="rId1370" display="https://www.kegg.jp/dbget-bin/www_bget?ko:K02039"/>
    <hyperlink ref="E458" r:id="rId1371" display="https://www.kegg.jp/dbget-bin/www_bget?ko:"/>
    <hyperlink ref="A459" r:id="rId1372" display="https://www.kegg.jp/kegg-bin/blastkoala_result_gene_list?id=fdcc166cff7cf902907463ff7eff1e42019cc537&amp;passwd=rLRQUz&amp;type=blastkoala&amp;code=user&amp;target=fig%7C1029756%2E3%2Epeg%2E458"/>
    <hyperlink ref="B459" r:id="rId1373" display="https://www.kegg.jp/dbget-bin/www_bget?ko:K02036"/>
    <hyperlink ref="E459" r:id="rId1374" display="https://www.kegg.jp/dbget-bin/www_bget?ko:"/>
    <hyperlink ref="A460" r:id="rId1375" display="https://www.kegg.jp/kegg-bin/blastkoala_result_gene_list?id=fdcc166cff7cf902907463ff7eff1e42019cc537&amp;passwd=rLRQUz&amp;type=blastkoala&amp;code=user&amp;target=fig%7C1029756%2E3%2Epeg%2E459"/>
    <hyperlink ref="B460" r:id="rId1376" display="https://www.kegg.jp/dbget-bin/www_bget?ko:K02038"/>
    <hyperlink ref="E460" r:id="rId1377" display="https://www.kegg.jp/dbget-bin/www_bget?ko:"/>
    <hyperlink ref="A461" r:id="rId1378" display="https://www.kegg.jp/kegg-bin/blastkoala_result_gene_list?id=fdcc166cff7cf902907463ff7eff1e42019cc537&amp;passwd=rLRQUz&amp;type=blastkoala&amp;code=user&amp;target=fig%7C1029756%2E3%2Epeg%2E460"/>
    <hyperlink ref="B461" r:id="rId1379" display="https://www.kegg.jp/dbget-bin/www_bget?ko:K02037"/>
    <hyperlink ref="E461" r:id="rId1380" display="https://www.kegg.jp/dbget-bin/www_bget?ko:"/>
    <hyperlink ref="A462" r:id="rId1381" display="https://www.kegg.jp/kegg-bin/blastkoala_result_gene_list?id=fdcc166cff7cf902907463ff7eff1e42019cc537&amp;passwd=rLRQUz&amp;type=blastkoala&amp;code=user&amp;target=fig%7C1029756%2E3%2Epeg%2E461"/>
    <hyperlink ref="B462" r:id="rId1382" display="https://www.kegg.jp/dbget-bin/www_bget?ko:K02040"/>
    <hyperlink ref="E462" r:id="rId1383" display="https://www.kegg.jp/dbget-bin/www_bget?ko:"/>
    <hyperlink ref="A463" r:id="rId1384" display="https://www.kegg.jp/kegg-bin/blastkoala_result_gene_list?id=fdcc166cff7cf902907463ff7eff1e42019cc537&amp;passwd=rLRQUz&amp;type=blastkoala&amp;code=user&amp;target=fig%7C1029756%2E3%2Epeg%2E462"/>
    <hyperlink ref="B463" r:id="rId1385" display="https://www.kegg.jp/dbget-bin/www_bget?ko:K00240"/>
    <hyperlink ref="E463" r:id="rId1386" display="https://www.kegg.jp/dbget-bin/www_bget?ko:"/>
    <hyperlink ref="A464" r:id="rId1387" display="https://www.kegg.jp/kegg-bin/blastkoala_result_gene_list?id=fdcc166cff7cf902907463ff7eff1e42019cc537&amp;passwd=rLRQUz&amp;type=blastkoala&amp;code=user&amp;target=fig%7C1029756%2E3%2Epeg%2E463"/>
    <hyperlink ref="B464" r:id="rId1388" display="https://www.kegg.jp/dbget-bin/www_bget?ko:"/>
    <hyperlink ref="E464" r:id="rId1389" display="https://www.kegg.jp/dbget-bin/www_bget?ko:K21687"/>
    <hyperlink ref="A465" r:id="rId1390" display="https://www.kegg.jp/kegg-bin/blastkoala_result_gene_list?id=fdcc166cff7cf902907463ff7eff1e42019cc537&amp;passwd=rLRQUz&amp;type=blastkoala&amp;code=user&amp;target=fig%7C1029756%2E3%2Epeg%2E464"/>
    <hyperlink ref="B465" r:id="rId1391" display="https://www.kegg.jp/dbget-bin/www_bget?ko:"/>
    <hyperlink ref="E465" r:id="rId1392" display="https://www.kegg.jp/dbget-bin/www_bget?ko:"/>
    <hyperlink ref="A466" r:id="rId1393" display="https://www.kegg.jp/kegg-bin/blastkoala_result_gene_list?id=fdcc166cff7cf902907463ff7eff1e42019cc537&amp;passwd=rLRQUz&amp;type=blastkoala&amp;code=user&amp;target=fig%7C1029756%2E3%2Epeg%2E465"/>
    <hyperlink ref="B466" r:id="rId1394" display="https://www.kegg.jp/dbget-bin/www_bget?ko:K06916"/>
    <hyperlink ref="E466" r:id="rId1395" display="https://www.kegg.jp/dbget-bin/www_bget?ko:"/>
    <hyperlink ref="A467" r:id="rId1396" display="https://www.kegg.jp/kegg-bin/blastkoala_result_gene_list?id=fdcc166cff7cf902907463ff7eff1e42019cc537&amp;passwd=rLRQUz&amp;type=blastkoala&amp;code=user&amp;target=fig%7C1029756%2E3%2Epeg%2E466"/>
    <hyperlink ref="B467" r:id="rId1397" display="https://www.kegg.jp/dbget-bin/www_bget?ko:K00024"/>
    <hyperlink ref="E467" r:id="rId1398" display="https://www.kegg.jp/dbget-bin/www_bget?ko:"/>
    <hyperlink ref="A468" r:id="rId1399" display="https://www.kegg.jp/kegg-bin/blastkoala_result_gene_list?id=fdcc166cff7cf902907463ff7eff1e42019cc537&amp;passwd=rLRQUz&amp;type=blastkoala&amp;code=user&amp;target=fig%7C1029756%2E3%2Epeg%2E467"/>
    <hyperlink ref="B468" r:id="rId1400" display="https://www.kegg.jp/dbget-bin/www_bget?ko:K01903"/>
    <hyperlink ref="E468" r:id="rId1401" display="https://www.kegg.jp/dbget-bin/www_bget?ko:"/>
    <hyperlink ref="A469" r:id="rId1402" display="https://www.kegg.jp/kegg-bin/blastkoala_result_gene_list?id=fdcc166cff7cf902907463ff7eff1e42019cc537&amp;passwd=rLRQUz&amp;type=blastkoala&amp;code=user&amp;target=fig%7C1029756%2E3%2Epeg%2E468"/>
    <hyperlink ref="B469" r:id="rId1403" display="https://www.kegg.jp/dbget-bin/www_bget?ko:K01902"/>
    <hyperlink ref="E469" r:id="rId1404" display="https://www.kegg.jp/dbget-bin/www_bget?ko:"/>
    <hyperlink ref="A470" r:id="rId1405" display="https://www.kegg.jp/kegg-bin/blastkoala_result_gene_list?id=fdcc166cff7cf902907463ff7eff1e42019cc537&amp;passwd=rLRQUz&amp;type=blastkoala&amp;code=user&amp;target=fig%7C1029756%2E3%2Epeg%2E469"/>
    <hyperlink ref="B470" r:id="rId1406" display="https://www.kegg.jp/dbget-bin/www_bget?ko:"/>
    <hyperlink ref="E470" r:id="rId1407" display="https://www.kegg.jp/dbget-bin/www_bget?ko:K01992"/>
    <hyperlink ref="A471" r:id="rId1408" display="https://www.kegg.jp/kegg-bin/blastkoala_result_gene_list?id=fdcc166cff7cf902907463ff7eff1e42019cc537&amp;passwd=rLRQUz&amp;type=blastkoala&amp;code=user&amp;target=fig%7C1029756%2E3%2Epeg%2E470"/>
    <hyperlink ref="B471" r:id="rId1409" display="https://www.kegg.jp/dbget-bin/www_bget?ko:K00164"/>
    <hyperlink ref="E471" r:id="rId1410" display="https://www.kegg.jp/dbget-bin/www_bget?ko:"/>
    <hyperlink ref="A472" r:id="rId1411" display="https://www.kegg.jp/kegg-bin/blastkoala_result_gene_list?id=fdcc166cff7cf902907463ff7eff1e42019cc537&amp;passwd=rLRQUz&amp;type=blastkoala&amp;code=user&amp;target=fig%7C1029756%2E3%2Epeg%2E471"/>
    <hyperlink ref="B472" r:id="rId1412" display="https://www.kegg.jp/dbget-bin/www_bget?ko:K00658"/>
    <hyperlink ref="E472" r:id="rId1413" display="https://www.kegg.jp/dbget-bin/www_bget?ko:"/>
    <hyperlink ref="A473" r:id="rId1414" display="https://www.kegg.jp/kegg-bin/blastkoala_result_gene_list?id=fdcc166cff7cf902907463ff7eff1e42019cc537&amp;passwd=rLRQUz&amp;type=blastkoala&amp;code=user&amp;target=fig%7C1029756%2E3%2Epeg%2E472"/>
    <hyperlink ref="B473" r:id="rId1415" display="https://www.kegg.jp/dbget-bin/www_bget?ko:K00382"/>
    <hyperlink ref="E473" r:id="rId1416" display="https://www.kegg.jp/dbget-bin/www_bget?ko:"/>
    <hyperlink ref="A474" r:id="rId1417" display="https://www.kegg.jp/kegg-bin/blastkoala_result_gene_list?id=fdcc166cff7cf902907463ff7eff1e42019cc537&amp;passwd=rLRQUz&amp;type=blastkoala&amp;code=user&amp;target=fig%7C1029756%2E3%2Epeg%2E473"/>
    <hyperlink ref="B474" r:id="rId1418" display="https://www.kegg.jp/dbget-bin/www_bget?ko:K09973"/>
    <hyperlink ref="E474" r:id="rId1419" display="https://www.kegg.jp/dbget-bin/www_bget?ko:"/>
    <hyperlink ref="A475" r:id="rId1420" display="https://www.kegg.jp/kegg-bin/blastkoala_result_gene_list?id=fdcc166cff7cf902907463ff7eff1e42019cc537&amp;passwd=rLRQUz&amp;type=blastkoala&amp;code=user&amp;target=fig%7C1029756%2E3%2Epeg%2E474"/>
    <hyperlink ref="B475" r:id="rId1421" display="https://www.kegg.jp/dbget-bin/www_bget?ko:K03733"/>
    <hyperlink ref="E475" r:id="rId1422" display="https://www.kegg.jp/dbget-bin/www_bget?ko:"/>
    <hyperlink ref="A476" r:id="rId1423" display="https://www.kegg.jp/kegg-bin/blastkoala_result_gene_list?id=fdcc166cff7cf902907463ff7eff1e42019cc537&amp;passwd=rLRQUz&amp;type=blastkoala&amp;code=user&amp;target=fig%7C1029756%2E3%2Epeg%2E475"/>
    <hyperlink ref="B476" r:id="rId1424" display="https://www.kegg.jp/dbget-bin/www_bget?ko:K03530"/>
    <hyperlink ref="E476" r:id="rId1425" display="https://www.kegg.jp/dbget-bin/www_bget?ko:K04764"/>
    <hyperlink ref="A477" r:id="rId1426" display="https://www.kegg.jp/kegg-bin/blastkoala_result_gene_list?id=fdcc166cff7cf902907463ff7eff1e42019cc537&amp;passwd=rLRQUz&amp;type=blastkoala&amp;code=user&amp;target=fig%7C1029756%2E3%2Epeg%2E476"/>
    <hyperlink ref="B477" r:id="rId1427" display="https://www.kegg.jp/dbget-bin/www_bget?ko:K00616"/>
    <hyperlink ref="E477" r:id="rId1428" display="https://www.kegg.jp/dbget-bin/www_bget?ko:"/>
    <hyperlink ref="A478" r:id="rId1429" display="https://www.kegg.jp/kegg-bin/blastkoala_result_gene_list?id=fdcc166cff7cf902907463ff7eff1e42019cc537&amp;passwd=rLRQUz&amp;type=blastkoala&amp;code=user&amp;target=fig%7C1029756%2E3%2Epeg%2E477"/>
    <hyperlink ref="B478" r:id="rId1430" display="https://www.kegg.jp/dbget-bin/www_bget?ko:K04066"/>
    <hyperlink ref="E478" r:id="rId1431" display="https://www.kegg.jp/dbget-bin/www_bget?ko:"/>
    <hyperlink ref="A479" r:id="rId1432" display="https://www.kegg.jp/kegg-bin/blastkoala_result_gene_list?id=fdcc166cff7cf902907463ff7eff1e42019cc537&amp;passwd=rLRQUz&amp;type=blastkoala&amp;code=user&amp;target=fig%7C1029756%2E3%2Epeg%2E478"/>
    <hyperlink ref="B479" r:id="rId1433" display="https://www.kegg.jp/dbget-bin/www_bget?ko:"/>
    <hyperlink ref="E479" r:id="rId1434" display="https://www.kegg.jp/dbget-bin/www_bget?ko:K01638"/>
    <hyperlink ref="A480" r:id="rId1435" display="https://www.kegg.jp/kegg-bin/blastkoala_result_gene_list?id=fdcc166cff7cf902907463ff7eff1e42019cc537&amp;passwd=rLRQUz&amp;type=blastkoala&amp;code=user&amp;target=fig%7C1029756%2E3%2Epeg%2E479"/>
    <hyperlink ref="B480" r:id="rId1436" display="https://www.kegg.jp/dbget-bin/www_bget?ko:"/>
    <hyperlink ref="E480" r:id="rId1437" display="https://www.kegg.jp/dbget-bin/www_bget?ko:K00632"/>
    <hyperlink ref="A481" r:id="rId1438" display="https://www.kegg.jp/kegg-bin/blastkoala_result_gene_list?id=fdcc166cff7cf902907463ff7eff1e42019cc537&amp;passwd=rLRQUz&amp;type=blastkoala&amp;code=user&amp;target=fig%7C1029756%2E3%2Epeg%2E480"/>
    <hyperlink ref="B481" r:id="rId1439" display="https://www.kegg.jp/dbget-bin/www_bget?ko:"/>
    <hyperlink ref="E481" r:id="rId1440" display="https://www.kegg.jp/dbget-bin/www_bget?ko:K10439"/>
    <hyperlink ref="A482" r:id="rId1441" display="https://www.kegg.jp/kegg-bin/blastkoala_result_gene_list?id=fdcc166cff7cf902907463ff7eff1e42019cc537&amp;passwd=rLRQUz&amp;type=blastkoala&amp;code=user&amp;target=fig%7C1029756%2E3%2Epeg%2E481"/>
    <hyperlink ref="B482" r:id="rId1442" display="https://www.kegg.jp/dbget-bin/www_bget?ko:K02113"/>
    <hyperlink ref="E482" r:id="rId1443" display="https://www.kegg.jp/dbget-bin/www_bget?ko:"/>
    <hyperlink ref="A483" r:id="rId1444" display="https://www.kegg.jp/kegg-bin/blastkoala_result_gene_list?id=fdcc166cff7cf902907463ff7eff1e42019cc537&amp;passwd=rLRQUz&amp;type=blastkoala&amp;code=user&amp;target=fig%7C1029756%2E3%2Epeg%2E482"/>
    <hyperlink ref="B483" r:id="rId1445" display="https://www.kegg.jp/dbget-bin/www_bget?ko:"/>
    <hyperlink ref="E483" r:id="rId1446" display="https://www.kegg.jp/dbget-bin/www_bget?ko:"/>
    <hyperlink ref="A484" r:id="rId1447" display="https://www.kegg.jp/kegg-bin/blastkoala_result_gene_list?id=fdcc166cff7cf902907463ff7eff1e42019cc537&amp;passwd=rLRQUz&amp;type=blastkoala&amp;code=user&amp;target=fig%7C1029756%2E3%2Epeg%2E483"/>
    <hyperlink ref="B484" r:id="rId1448" display="https://www.kegg.jp/dbget-bin/www_bget?ko:K02111"/>
    <hyperlink ref="E484" r:id="rId1449" display="https://www.kegg.jp/dbget-bin/www_bget?ko:"/>
    <hyperlink ref="A485" r:id="rId1450" display="https://www.kegg.jp/kegg-bin/blastkoala_result_gene_list?id=fdcc166cff7cf902907463ff7eff1e42019cc537&amp;passwd=rLRQUz&amp;type=blastkoala&amp;code=user&amp;target=fig%7C1029756%2E3%2Epeg%2E484"/>
    <hyperlink ref="B485" r:id="rId1451" display="https://www.kegg.jp/dbget-bin/www_bget?ko:K02115"/>
    <hyperlink ref="E485" r:id="rId1452" display="https://www.kegg.jp/dbget-bin/www_bget?ko:"/>
    <hyperlink ref="A486" r:id="rId1453" display="https://www.kegg.jp/kegg-bin/blastkoala_result_gene_list?id=fdcc166cff7cf902907463ff7eff1e42019cc537&amp;passwd=rLRQUz&amp;type=blastkoala&amp;code=user&amp;target=fig%7C1029756%2E3%2Epeg%2E485"/>
    <hyperlink ref="B486" r:id="rId1454" display="https://www.kegg.jp/dbget-bin/www_bget?ko:"/>
    <hyperlink ref="E486" r:id="rId1455" display="https://www.kegg.jp/dbget-bin/www_bget?ko:"/>
    <hyperlink ref="A487" r:id="rId1456" display="https://www.kegg.jp/kegg-bin/blastkoala_result_gene_list?id=fdcc166cff7cf902907463ff7eff1e42019cc537&amp;passwd=rLRQUz&amp;type=blastkoala&amp;code=user&amp;target=fig%7C1029756%2E3%2Epeg%2E486"/>
    <hyperlink ref="B487" r:id="rId1457" display="https://www.kegg.jp/dbget-bin/www_bget?ko:"/>
    <hyperlink ref="E487" r:id="rId1458" display="https://www.kegg.jp/dbget-bin/www_bget?ko:"/>
    <hyperlink ref="A488" r:id="rId1459" display="https://www.kegg.jp/kegg-bin/blastkoala_result_gene_list?id=fdcc166cff7cf902907463ff7eff1e42019cc537&amp;passwd=rLRQUz&amp;type=blastkoala&amp;code=user&amp;target=fig%7C1029756%2E3%2Epeg%2E487"/>
    <hyperlink ref="B488" r:id="rId1460" display="https://www.kegg.jp/dbget-bin/www_bget?ko:K02112"/>
    <hyperlink ref="E488" r:id="rId1461" display="https://www.kegg.jp/dbget-bin/www_bget?ko:"/>
    <hyperlink ref="A489" r:id="rId1462" display="https://www.kegg.jp/kegg-bin/blastkoala_result_gene_list?id=fdcc166cff7cf902907463ff7eff1e42019cc537&amp;passwd=rLRQUz&amp;type=blastkoala&amp;code=user&amp;target=fig%7C1029756%2E3%2Epeg%2E488"/>
    <hyperlink ref="B489" r:id="rId1463" display="https://www.kegg.jp/dbget-bin/www_bget?ko:"/>
    <hyperlink ref="E489" r:id="rId1464" display="https://www.kegg.jp/dbget-bin/www_bget?ko:K00554"/>
    <hyperlink ref="A490" r:id="rId1465" display="https://www.kegg.jp/kegg-bin/blastkoala_result_gene_list?id=fdcc166cff7cf902907463ff7eff1e42019cc537&amp;passwd=rLRQUz&amp;type=blastkoala&amp;code=user&amp;target=fig%7C1029756%2E3%2Epeg%2E489"/>
    <hyperlink ref="B490" r:id="rId1466" display="https://www.kegg.jp/dbget-bin/www_bget?ko:K02114"/>
    <hyperlink ref="E490" r:id="rId1467" display="https://www.kegg.jp/dbget-bin/www_bget?ko:"/>
    <hyperlink ref="A491" r:id="rId1468" display="https://www.kegg.jp/kegg-bin/blastkoala_result_gene_list?id=fdcc166cff7cf902907463ff7eff1e42019cc537&amp;passwd=rLRQUz&amp;type=blastkoala&amp;code=user&amp;target=fig%7C1029756%2E3%2Epeg%2E490"/>
    <hyperlink ref="B491" r:id="rId1469" display="https://www.kegg.jp/dbget-bin/www_bget?ko:"/>
    <hyperlink ref="E491" r:id="rId1470" display="https://www.kegg.jp/dbget-bin/www_bget?ko:K01061"/>
    <hyperlink ref="A492" r:id="rId1471" display="https://www.kegg.jp/kegg-bin/blastkoala_result_gene_list?id=fdcc166cff7cf902907463ff7eff1e42019cc537&amp;passwd=rLRQUz&amp;type=blastkoala&amp;code=user&amp;target=fig%7C1029756%2E3%2Epeg%2E491"/>
    <hyperlink ref="B492" r:id="rId1472" display="https://www.kegg.jp/dbget-bin/www_bget?ko:K08311"/>
    <hyperlink ref="E492" r:id="rId1473" display="https://www.kegg.jp/dbget-bin/www_bget?ko:"/>
    <hyperlink ref="A493" r:id="rId1474" display="https://www.kegg.jp/kegg-bin/blastkoala_result_gene_list?id=fdcc166cff7cf902907463ff7eff1e42019cc537&amp;passwd=rLRQUz&amp;type=blastkoala&amp;code=user&amp;target=fig%7C1029756%2E3%2Epeg%2E492"/>
    <hyperlink ref="B493" r:id="rId1475" display="https://www.kegg.jp/dbget-bin/www_bget?ko:K08311"/>
    <hyperlink ref="E493" r:id="rId1476" display="https://www.kegg.jp/dbget-bin/www_bget?ko:"/>
    <hyperlink ref="A494" r:id="rId1477" display="https://www.kegg.jp/kegg-bin/blastkoala_result_gene_list?id=fdcc166cff7cf902907463ff7eff1e42019cc537&amp;passwd=rLRQUz&amp;type=blastkoala&amp;code=user&amp;target=fig%7C1029756%2E3%2Epeg%2E493"/>
    <hyperlink ref="B494" r:id="rId1478" display="https://www.kegg.jp/dbget-bin/www_bget?ko:K03797"/>
    <hyperlink ref="E494" r:id="rId1479" display="https://www.kegg.jp/dbget-bin/www_bget?ko:"/>
    <hyperlink ref="A495" r:id="rId1480" display="https://www.kegg.jp/kegg-bin/blastkoala_result_gene_list?id=fdcc166cff7cf902907463ff7eff1e42019cc537&amp;passwd=rLRQUz&amp;type=blastkoala&amp;code=user&amp;target=fig%7C1029756%2E3%2Epeg%2E494"/>
    <hyperlink ref="B495" r:id="rId1481" display="https://www.kegg.jp/dbget-bin/www_bget?ko:"/>
    <hyperlink ref="E495" r:id="rId1482" display="https://www.kegg.jp/dbget-bin/www_bget?ko:"/>
    <hyperlink ref="A496" r:id="rId1483" display="https://www.kegg.jp/kegg-bin/blastkoala_result_gene_list?id=fdcc166cff7cf902907463ff7eff1e42019cc537&amp;passwd=rLRQUz&amp;type=blastkoala&amp;code=user&amp;target=fig%7C1029756%2E3%2Epeg%2E495"/>
    <hyperlink ref="B496" r:id="rId1484" display="https://www.kegg.jp/dbget-bin/www_bget?ko:"/>
    <hyperlink ref="E496" r:id="rId1485" display="https://www.kegg.jp/dbget-bin/www_bget?ko:"/>
    <hyperlink ref="A497" r:id="rId1486" display="https://www.kegg.jp/kegg-bin/blastkoala_result_gene_list?id=fdcc166cff7cf902907463ff7eff1e42019cc537&amp;passwd=rLRQUz&amp;type=blastkoala&amp;code=user&amp;target=fig%7C1029756%2E3%2Epeg%2E496"/>
    <hyperlink ref="B497" r:id="rId1487" display="https://www.kegg.jp/dbget-bin/www_bget?ko:K00798"/>
    <hyperlink ref="E497" r:id="rId1488" display="https://www.kegg.jp/dbget-bin/www_bget?ko:"/>
    <hyperlink ref="A498" r:id="rId1489" display="https://www.kegg.jp/kegg-bin/blastkoala_result_gene_list?id=fdcc166cff7cf902907463ff7eff1e42019cc537&amp;passwd=rLRQUz&amp;type=blastkoala&amp;code=user&amp;target=fig%7C1029756%2E3%2Epeg%2E497"/>
    <hyperlink ref="B498" r:id="rId1490" display="https://www.kegg.jp/dbget-bin/www_bget?ko:"/>
    <hyperlink ref="E498" r:id="rId1491" display="https://www.kegg.jp/dbget-bin/www_bget?ko:"/>
    <hyperlink ref="A499" r:id="rId1492" display="https://www.kegg.jp/kegg-bin/blastkoala_result_gene_list?id=fdcc166cff7cf902907463ff7eff1e42019cc537&amp;passwd=rLRQUz&amp;type=blastkoala&amp;code=user&amp;target=fig%7C1029756%2E3%2Epeg%2E498"/>
    <hyperlink ref="B499" r:id="rId1493" display="https://www.kegg.jp/dbget-bin/www_bget?ko:K03521"/>
    <hyperlink ref="E499" r:id="rId1494" display="https://www.kegg.jp/dbget-bin/www_bget?ko:"/>
    <hyperlink ref="A500" r:id="rId1495" display="https://www.kegg.jp/kegg-bin/blastkoala_result_gene_list?id=fdcc166cff7cf902907463ff7eff1e42019cc537&amp;passwd=rLRQUz&amp;type=blastkoala&amp;code=user&amp;target=fig%7C1029756%2E3%2Epeg%2E499"/>
    <hyperlink ref="B500" r:id="rId1496" display="https://www.kegg.jp/dbget-bin/www_bget?ko:K03522"/>
    <hyperlink ref="E500" r:id="rId1497" display="https://www.kegg.jp/dbget-bin/www_bget?ko:"/>
    <hyperlink ref="A501" r:id="rId1498" display="https://www.kegg.jp/kegg-bin/blastkoala_result_gene_list?id=fdcc166cff7cf902907463ff7eff1e42019cc537&amp;passwd=rLRQUz&amp;type=blastkoala&amp;code=user&amp;target=fig%7C1029756%2E3%2Epeg%2E500"/>
    <hyperlink ref="B501" r:id="rId1499" display="https://www.kegg.jp/dbget-bin/www_bget?ko:K00074"/>
    <hyperlink ref="E501" r:id="rId1500" display="https://www.kegg.jp/dbget-bin/www_bget?ko:"/>
    <hyperlink ref="A502" r:id="rId1501" display="https://www.kegg.jp/kegg-bin/blastkoala_result_gene_list?id=fdcc166cff7cf902907463ff7eff1e42019cc537&amp;passwd=rLRQUz&amp;type=blastkoala&amp;code=user&amp;target=fig%7C1029756%2E3%2Epeg%2E501"/>
    <hyperlink ref="B502" r:id="rId1502" display="https://www.kegg.jp/dbget-bin/www_bget?ko:"/>
    <hyperlink ref="E502" r:id="rId1503" display="https://www.kegg.jp/dbget-bin/www_bget?ko:"/>
    <hyperlink ref="A503" r:id="rId1504" display="https://www.kegg.jp/kegg-bin/blastkoala_result_gene_list?id=fdcc166cff7cf902907463ff7eff1e42019cc537&amp;passwd=rLRQUz&amp;type=blastkoala&amp;code=user&amp;target=fig%7C1029756%2E3%2Epeg%2E502"/>
    <hyperlink ref="B503" r:id="rId1505" display="https://www.kegg.jp/dbget-bin/www_bget?ko:"/>
    <hyperlink ref="E503" r:id="rId1506" display="https://www.kegg.jp/dbget-bin/www_bget?ko:K07220"/>
    <hyperlink ref="A504" r:id="rId1507" display="https://www.kegg.jp/kegg-bin/blastkoala_result_gene_list?id=fdcc166cff7cf902907463ff7eff1e42019cc537&amp;passwd=rLRQUz&amp;type=blastkoala&amp;code=user&amp;target=fig%7C1029756%2E3%2Epeg%2E503"/>
    <hyperlink ref="B504" r:id="rId1508" display="https://www.kegg.jp/dbget-bin/www_bget?ko:"/>
    <hyperlink ref="E504" r:id="rId1509" display="https://www.kegg.jp/dbget-bin/www_bget?ko:K03560"/>
    <hyperlink ref="A505" r:id="rId1510" display="https://www.kegg.jp/kegg-bin/blastkoala_result_gene_list?id=fdcc166cff7cf902907463ff7eff1e42019cc537&amp;passwd=rLRQUz&amp;type=blastkoala&amp;code=user&amp;target=fig%7C1029756%2E3%2Epeg%2E504"/>
    <hyperlink ref="B505" r:id="rId1511" display="https://www.kegg.jp/dbget-bin/www_bget?ko:"/>
    <hyperlink ref="E505" r:id="rId1512" display="https://www.kegg.jp/dbget-bin/www_bget?ko:"/>
    <hyperlink ref="A506" r:id="rId1513" display="https://www.kegg.jp/kegg-bin/blastkoala_result_gene_list?id=fdcc166cff7cf902907463ff7eff1e42019cc537&amp;passwd=rLRQUz&amp;type=blastkoala&amp;code=user&amp;target=fig%7C1029756%2E3%2Epeg%2E505"/>
    <hyperlink ref="B506" r:id="rId1514" display="https://www.kegg.jp/dbget-bin/www_bget?ko:"/>
    <hyperlink ref="E506" r:id="rId1515" display="https://www.kegg.jp/dbget-bin/www_bget?ko:"/>
    <hyperlink ref="A507" r:id="rId1516" display="https://www.kegg.jp/kegg-bin/blastkoala_result_gene_list?id=fdcc166cff7cf902907463ff7eff1e42019cc537&amp;passwd=rLRQUz&amp;type=blastkoala&amp;code=user&amp;target=fig%7C1029756%2E3%2Epeg%2E506"/>
    <hyperlink ref="B507" r:id="rId1517" display="https://www.kegg.jp/dbget-bin/www_bget?ko:"/>
    <hyperlink ref="E507" r:id="rId1518" display="https://www.kegg.jp/dbget-bin/www_bget?ko:"/>
    <hyperlink ref="A508" r:id="rId1519" display="https://www.kegg.jp/kegg-bin/blastkoala_result_gene_list?id=fdcc166cff7cf902907463ff7eff1e42019cc537&amp;passwd=rLRQUz&amp;type=blastkoala&amp;code=user&amp;target=fig%7C1029756%2E3%2Epeg%2E507"/>
    <hyperlink ref="B508" r:id="rId1520" display="https://www.kegg.jp/dbget-bin/www_bget?ko:"/>
    <hyperlink ref="E508" r:id="rId1521" display="https://www.kegg.jp/dbget-bin/www_bget?ko:"/>
    <hyperlink ref="A509" r:id="rId1522" display="https://www.kegg.jp/kegg-bin/blastkoala_result_gene_list?id=fdcc166cff7cf902907463ff7eff1e42019cc537&amp;passwd=rLRQUz&amp;type=blastkoala&amp;code=user&amp;target=fig%7C1029756%2E3%2Epeg%2E508"/>
    <hyperlink ref="B509" r:id="rId1523" display="https://www.kegg.jp/dbget-bin/www_bget?ko:"/>
    <hyperlink ref="E509" r:id="rId1524" display="https://www.kegg.jp/dbget-bin/www_bget?ko:"/>
    <hyperlink ref="A510" r:id="rId1525" display="https://www.kegg.jp/kegg-bin/blastkoala_result_gene_list?id=fdcc166cff7cf902907463ff7eff1e42019cc537&amp;passwd=rLRQUz&amp;type=blastkoala&amp;code=user&amp;target=fig%7C1029756%2E3%2Epeg%2E509"/>
    <hyperlink ref="B510" r:id="rId1526" display="https://www.kegg.jp/dbget-bin/www_bget?ko:K00058"/>
    <hyperlink ref="E510" r:id="rId1527" display="https://www.kegg.jp/dbget-bin/www_bget?ko:"/>
    <hyperlink ref="A511" r:id="rId1528" display="https://www.kegg.jp/kegg-bin/blastkoala_result_gene_list?id=fdcc166cff7cf902907463ff7eff1e42019cc537&amp;passwd=rLRQUz&amp;type=blastkoala&amp;code=user&amp;target=fig%7C1029756%2E3%2Epeg%2E510"/>
    <hyperlink ref="B511" r:id="rId1529" display="https://www.kegg.jp/dbget-bin/www_bget?ko:K00831"/>
    <hyperlink ref="E511" r:id="rId1530" display="https://www.kegg.jp/dbget-bin/www_bget?ko:"/>
    <hyperlink ref="A512" r:id="rId1531" display="https://www.kegg.jp/kegg-bin/blastkoala_result_gene_list?id=fdcc166cff7cf902907463ff7eff1e42019cc537&amp;passwd=rLRQUz&amp;type=blastkoala&amp;code=user&amp;target=fig%7C1029756%2E3%2Epeg%2E511"/>
    <hyperlink ref="B512" r:id="rId1532" display="https://www.kegg.jp/dbget-bin/www_bget?ko:"/>
    <hyperlink ref="E512" r:id="rId1533" display="https://www.kegg.jp/dbget-bin/www_bget?ko:K02197"/>
    <hyperlink ref="A513" r:id="rId1534" display="https://www.kegg.jp/kegg-bin/blastkoala_result_gene_list?id=fdcc166cff7cf902907463ff7eff1e42019cc537&amp;passwd=rLRQUz&amp;type=blastkoala&amp;code=user&amp;target=fig%7C1029756%2E3%2Epeg%2E512"/>
    <hyperlink ref="B513" r:id="rId1535" display="https://www.kegg.jp/dbget-bin/www_bget?ko:"/>
    <hyperlink ref="E513" r:id="rId1536" display="https://www.kegg.jp/dbget-bin/www_bget?ko:K17722"/>
    <hyperlink ref="A514" r:id="rId1537" display="https://www.kegg.jp/kegg-bin/blastkoala_result_gene_list?id=fdcc166cff7cf902907463ff7eff1e42019cc537&amp;passwd=rLRQUz&amp;type=blastkoala&amp;code=user&amp;target=fig%7C1029756%2E3%2Epeg%2E513"/>
    <hyperlink ref="B514" r:id="rId1538" display="https://www.kegg.jp/dbget-bin/www_bget?ko:"/>
    <hyperlink ref="E514" r:id="rId1539" display="https://www.kegg.jp/dbget-bin/www_bget?ko:K03532"/>
    <hyperlink ref="A515" r:id="rId1540" display="https://www.kegg.jp/kegg-bin/blastkoala_result_gene_list?id=fdcc166cff7cf902907463ff7eff1e42019cc537&amp;passwd=rLRQUz&amp;type=blastkoala&amp;code=user&amp;target=fig%7C1029756%2E3%2Epeg%2E514"/>
    <hyperlink ref="B515" r:id="rId1541" display="https://www.kegg.jp/dbget-bin/www_bget?ko:"/>
    <hyperlink ref="E515" r:id="rId1542" display="https://www.kegg.jp/dbget-bin/www_bget?ko:"/>
    <hyperlink ref="A516" r:id="rId1543" display="https://www.kegg.jp/kegg-bin/blastkoala_result_gene_list?id=fdcc166cff7cf902907463ff7eff1e42019cc537&amp;passwd=rLRQUz&amp;type=blastkoala&amp;code=user&amp;target=fig%7C1029756%2E3%2Epeg%2E515"/>
    <hyperlink ref="B516" r:id="rId1544" display="https://www.kegg.jp/dbget-bin/www_bget?ko:K02574"/>
    <hyperlink ref="E516" r:id="rId1545" display="https://www.kegg.jp/dbget-bin/www_bget?ko:"/>
    <hyperlink ref="A517" r:id="rId1546" display="https://www.kegg.jp/kegg-bin/blastkoala_result_gene_list?id=fdcc166cff7cf902907463ff7eff1e42019cc537&amp;passwd=rLRQUz&amp;type=blastkoala&amp;code=user&amp;target=fig%7C1029756%2E3%2Epeg%2E516"/>
    <hyperlink ref="B517" r:id="rId1547" display="https://www.kegg.jp/dbget-bin/www_bget?ko:K02573"/>
    <hyperlink ref="E517" r:id="rId1548" display="https://www.kegg.jp/dbget-bin/www_bget?ko:"/>
    <hyperlink ref="A518" r:id="rId1549" display="https://www.kegg.jp/kegg-bin/blastkoala_result_gene_list?id=fdcc166cff7cf902907463ff7eff1e42019cc537&amp;passwd=rLRQUz&amp;type=blastkoala&amp;code=user&amp;target=fig%7C1029756%2E3%2Epeg%2E517"/>
    <hyperlink ref="B518" r:id="rId1550" display="https://www.kegg.jp/dbget-bin/www_bget?ko:K02483"/>
    <hyperlink ref="E518" r:id="rId1551" display="https://www.kegg.jp/dbget-bin/www_bget?ko:"/>
    <hyperlink ref="A519" r:id="rId1552" display="https://www.kegg.jp/kegg-bin/blastkoala_result_gene_list?id=fdcc166cff7cf902907463ff7eff1e42019cc537&amp;passwd=rLRQUz&amp;type=blastkoala&amp;code=user&amp;target=fig%7C1029756%2E3%2Epeg%2E518"/>
    <hyperlink ref="B519" r:id="rId1553" display="https://www.kegg.jp/dbget-bin/www_bget?ko:"/>
    <hyperlink ref="E519" r:id="rId1554" display="https://www.kegg.jp/dbget-bin/www_bget?ko:"/>
    <hyperlink ref="A520" r:id="rId1555" display="https://www.kegg.jp/kegg-bin/blastkoala_result_gene_list?id=fdcc166cff7cf902907463ff7eff1e42019cc537&amp;passwd=rLRQUz&amp;type=blastkoala&amp;code=user&amp;target=fig%7C1029756%2E3%2Epeg%2E519"/>
    <hyperlink ref="B520" r:id="rId1556" display="https://www.kegg.jp/dbget-bin/www_bget?ko:"/>
    <hyperlink ref="E520" r:id="rId1557" display="https://www.kegg.jp/dbget-bin/www_bget?ko:K06196"/>
    <hyperlink ref="A521" r:id="rId1558" display="https://www.kegg.jp/kegg-bin/blastkoala_result_gene_list?id=fdcc166cff7cf902907463ff7eff1e42019cc537&amp;passwd=rLRQUz&amp;type=blastkoala&amp;code=user&amp;target=fig%7C1029756%2E3%2Epeg%2E520"/>
    <hyperlink ref="B521" r:id="rId1559" display="https://www.kegg.jp/dbget-bin/www_bget?ko:K15229"/>
    <hyperlink ref="E521" r:id="rId1560" display="https://www.kegg.jp/dbget-bin/www_bget?ko:"/>
    <hyperlink ref="A522" r:id="rId1561" display="https://www.kegg.jp/kegg-bin/blastkoala_result_gene_list?id=fdcc166cff7cf902907463ff7eff1e42019cc537&amp;passwd=rLRQUz&amp;type=blastkoala&amp;code=user&amp;target=fig%7C1029756%2E3%2Epeg%2E521"/>
    <hyperlink ref="B522" r:id="rId1562" display="https://www.kegg.jp/dbget-bin/www_bget?ko:"/>
    <hyperlink ref="E522" r:id="rId1563" display="https://www.kegg.jp/dbget-bin/www_bget?ko:"/>
    <hyperlink ref="A523" r:id="rId1564" display="https://www.kegg.jp/kegg-bin/blastkoala_result_gene_list?id=fdcc166cff7cf902907463ff7eff1e42019cc537&amp;passwd=rLRQUz&amp;type=blastkoala&amp;code=user&amp;target=fig%7C1029756%2E3%2Epeg%2E522"/>
    <hyperlink ref="B523" r:id="rId1565" display="https://www.kegg.jp/dbget-bin/www_bget?ko:"/>
    <hyperlink ref="E523" r:id="rId1566" display="https://www.kegg.jp/dbget-bin/www_bget?ko:"/>
    <hyperlink ref="A524" r:id="rId1567" display="https://www.kegg.jp/kegg-bin/blastkoala_result_gene_list?id=fdcc166cff7cf902907463ff7eff1e42019cc537&amp;passwd=rLRQUz&amp;type=blastkoala&amp;code=user&amp;target=fig%7C1029756%2E3%2Epeg%2E523"/>
    <hyperlink ref="B524" r:id="rId1568" display="https://www.kegg.jp/dbget-bin/www_bget?ko:K15228"/>
    <hyperlink ref="E524" r:id="rId1569" display="https://www.kegg.jp/dbget-bin/www_bget?ko:"/>
    <hyperlink ref="A525" r:id="rId1570" display="https://www.kegg.jp/kegg-bin/blastkoala_result_gene_list?id=fdcc166cff7cf902907463ff7eff1e42019cc537&amp;passwd=rLRQUz&amp;type=blastkoala&amp;code=user&amp;target=fig%7C1029756%2E3%2Epeg%2E524"/>
    <hyperlink ref="B525" r:id="rId1571" display="https://www.kegg.jp/dbget-bin/www_bget?ko:"/>
    <hyperlink ref="E525" r:id="rId1572" display="https://www.kegg.jp/dbget-bin/www_bget?ko:K02638"/>
    <hyperlink ref="A526" r:id="rId1573" display="https://www.kegg.jp/kegg-bin/blastkoala_result_gene_list?id=fdcc166cff7cf902907463ff7eff1e42019cc537&amp;passwd=rLRQUz&amp;type=blastkoala&amp;code=user&amp;target=fig%7C1029756%2E3%2Epeg%2E525"/>
    <hyperlink ref="B526" r:id="rId1574" display="https://www.kegg.jp/dbget-bin/www_bget?ko:"/>
    <hyperlink ref="E526" r:id="rId1575" display="https://www.kegg.jp/dbget-bin/www_bget?ko:K00826"/>
    <hyperlink ref="A527" r:id="rId1576" display="https://www.kegg.jp/kegg-bin/blastkoala_result_gene_list?id=fdcc166cff7cf902907463ff7eff1e42019cc537&amp;passwd=rLRQUz&amp;type=blastkoala&amp;code=user&amp;target=fig%7C1029756%2E3%2Epeg%2E526"/>
    <hyperlink ref="B527" r:id="rId1577" display="https://www.kegg.jp/dbget-bin/www_bget?ko:K00428"/>
    <hyperlink ref="E527" r:id="rId1578" display="https://www.kegg.jp/dbget-bin/www_bget?ko:"/>
    <hyperlink ref="A528" r:id="rId1579" display="https://www.kegg.jp/kegg-bin/blastkoala_result_gene_list?id=fdcc166cff7cf902907463ff7eff1e42019cc537&amp;passwd=rLRQUz&amp;type=blastkoala&amp;code=user&amp;target=fig%7C1029756%2E3%2Epeg%2E527"/>
    <hyperlink ref="B528" r:id="rId1580" display="https://www.kegg.jp/dbget-bin/www_bget?ko:"/>
    <hyperlink ref="E528" r:id="rId1581" display="https://www.kegg.jp/dbget-bin/www_bget?ko:K01990"/>
    <hyperlink ref="A529" r:id="rId1582" display="https://www.kegg.jp/kegg-bin/blastkoala_result_gene_list?id=fdcc166cff7cf902907463ff7eff1e42019cc537&amp;passwd=rLRQUz&amp;type=blastkoala&amp;code=user&amp;target=fig%7C1029756%2E3%2Epeg%2E528"/>
    <hyperlink ref="B529" r:id="rId1583" display="https://www.kegg.jp/dbget-bin/www_bget?ko:K03116"/>
    <hyperlink ref="E529" r:id="rId1584" display="https://www.kegg.jp/dbget-bin/www_bget?ko:"/>
    <hyperlink ref="A530" r:id="rId1585" display="https://www.kegg.jp/kegg-bin/blastkoala_result_gene_list?id=fdcc166cff7cf902907463ff7eff1e42019cc537&amp;passwd=rLRQUz&amp;type=blastkoala&amp;code=user&amp;target=fig%7C1029756%2E3%2Epeg%2E529"/>
    <hyperlink ref="B530" r:id="rId1586" display="https://www.kegg.jp/dbget-bin/www_bget?ko:"/>
    <hyperlink ref="E530" r:id="rId1587" display="https://www.kegg.jp/dbget-bin/www_bget?ko:K00812"/>
    <hyperlink ref="A531" r:id="rId1588" display="https://www.kegg.jp/kegg-bin/blastkoala_result_gene_list?id=fdcc166cff7cf902907463ff7eff1e42019cc537&amp;passwd=rLRQUz&amp;type=blastkoala&amp;code=user&amp;target=fig%7C1029756%2E3%2Epeg%2E530"/>
    <hyperlink ref="B531" r:id="rId1589" display="https://www.kegg.jp/dbget-bin/www_bget?ko:"/>
    <hyperlink ref="E531" r:id="rId1590" display="https://www.kegg.jp/dbget-bin/www_bget?ko:K01997"/>
    <hyperlink ref="A532" r:id="rId1591" display="https://www.kegg.jp/kegg-bin/blastkoala_result_gene_list?id=fdcc166cff7cf902907463ff7eff1e42019cc537&amp;passwd=rLRQUz&amp;type=blastkoala&amp;code=user&amp;target=fig%7C1029756%2E3%2Epeg%2E531"/>
    <hyperlink ref="B532" r:id="rId1592" display="https://www.kegg.jp/dbget-bin/www_bget?ko:"/>
    <hyperlink ref="E532" r:id="rId1593" display="https://www.kegg.jp/dbget-bin/www_bget?ko:K03688"/>
    <hyperlink ref="A533" r:id="rId1594" display="https://www.kegg.jp/kegg-bin/blastkoala_result_gene_list?id=fdcc166cff7cf902907463ff7eff1e42019cc537&amp;passwd=rLRQUz&amp;type=blastkoala&amp;code=user&amp;target=fig%7C1029756%2E3%2Epeg%2E532"/>
    <hyperlink ref="B533" r:id="rId1595" display="https://www.kegg.jp/dbget-bin/www_bget?ko:K16238"/>
    <hyperlink ref="E533" r:id="rId1596" display="https://www.kegg.jp/dbget-bin/www_bget?ko:"/>
    <hyperlink ref="A534" r:id="rId1597" display="https://www.kegg.jp/kegg-bin/blastkoala_result_gene_list?id=fdcc166cff7cf902907463ff7eff1e42019cc537&amp;passwd=rLRQUz&amp;type=blastkoala&amp;code=user&amp;target=fig%7C1029756%2E3%2Epeg%2E533"/>
    <hyperlink ref="B534" r:id="rId1598" display="https://www.kegg.jp/dbget-bin/www_bget?ko:"/>
    <hyperlink ref="E534" r:id="rId1599" display="https://www.kegg.jp/dbget-bin/www_bget?ko:K15783"/>
    <hyperlink ref="A535" r:id="rId1600" display="https://www.kegg.jp/kegg-bin/blastkoala_result_gene_list?id=fdcc166cff7cf902907463ff7eff1e42019cc537&amp;passwd=rLRQUz&amp;type=blastkoala&amp;code=user&amp;target=fig%7C1029756%2E3%2Epeg%2E534"/>
    <hyperlink ref="B535" r:id="rId1601" display="https://www.kegg.jp/dbget-bin/www_bget?ko:"/>
    <hyperlink ref="E535" r:id="rId1602" display="https://www.kegg.jp/dbget-bin/www_bget?ko:K03100"/>
    <hyperlink ref="A536" r:id="rId1603" display="https://www.kegg.jp/kegg-bin/blastkoala_result_gene_list?id=fdcc166cff7cf902907463ff7eff1e42019cc537&amp;passwd=rLRQUz&amp;type=blastkoala&amp;code=user&amp;target=fig%7C1029756%2E3%2Epeg%2E535"/>
    <hyperlink ref="B536" r:id="rId1604" display="https://www.kegg.jp/dbget-bin/www_bget?ko:K16087"/>
    <hyperlink ref="E536" r:id="rId1605" display="https://www.kegg.jp/dbget-bin/www_bget?ko:"/>
    <hyperlink ref="A537" r:id="rId1606" display="https://www.kegg.jp/kegg-bin/blastkoala_result_gene_list?id=fdcc166cff7cf902907463ff7eff1e42019cc537&amp;passwd=rLRQUz&amp;type=blastkoala&amp;code=user&amp;target=fig%7C1029756%2E3%2Epeg%2E536"/>
    <hyperlink ref="B537" r:id="rId1607" display="https://www.kegg.jp/dbget-bin/www_bget?ko:"/>
    <hyperlink ref="E537" r:id="rId1608" display="https://www.kegg.jp/dbget-bin/www_bget?ko:K09773"/>
    <hyperlink ref="A538" r:id="rId1609" display="https://www.kegg.jp/kegg-bin/blastkoala_result_gene_list?id=fdcc166cff7cf902907463ff7eff1e42019cc537&amp;passwd=rLRQUz&amp;type=blastkoala&amp;code=user&amp;target=fig%7C1029756%2E3%2Epeg%2E537"/>
    <hyperlink ref="B538" r:id="rId1610" display="https://www.kegg.jp/dbget-bin/www_bget?ko:"/>
    <hyperlink ref="E538" r:id="rId1611" display="https://www.kegg.jp/dbget-bin/www_bget?ko:"/>
    <hyperlink ref="A539" r:id="rId1612" display="https://www.kegg.jp/kegg-bin/blastkoala_result_gene_list?id=fdcc166cff7cf902907463ff7eff1e42019cc537&amp;passwd=rLRQUz&amp;type=blastkoala&amp;code=user&amp;target=fig%7C1029756%2E3%2Epeg%2E538"/>
    <hyperlink ref="B539" r:id="rId1613" display="https://www.kegg.jp/dbget-bin/www_bget?ko:K07227"/>
    <hyperlink ref="E539" r:id="rId1614" display="https://www.kegg.jp/dbget-bin/www_bget?ko:K21936"/>
    <hyperlink ref="A540" r:id="rId1615" display="https://www.kegg.jp/kegg-bin/blastkoala_result_gene_list?id=fdcc166cff7cf902907463ff7eff1e42019cc537&amp;passwd=rLRQUz&amp;type=blastkoala&amp;code=user&amp;target=fig%7C1029756%2E3%2Epeg%2E539"/>
    <hyperlink ref="B540" r:id="rId1616" display="https://www.kegg.jp/dbget-bin/www_bget?ko:K21936"/>
    <hyperlink ref="E540" r:id="rId1617" display="https://www.kegg.jp/dbget-bin/www_bget?ko:"/>
    <hyperlink ref="A541" r:id="rId1618" display="https://www.kegg.jp/kegg-bin/blastkoala_result_gene_list?id=fdcc166cff7cf902907463ff7eff1e42019cc537&amp;passwd=rLRQUz&amp;type=blastkoala&amp;code=user&amp;target=fig%7C1029756%2E3%2Epeg%2E540"/>
    <hyperlink ref="B541" r:id="rId1619" display="https://www.kegg.jp/dbget-bin/www_bget?ko:"/>
    <hyperlink ref="E541" r:id="rId1620" display="https://www.kegg.jp/dbget-bin/www_bget?ko:K13005"/>
    <hyperlink ref="A542" r:id="rId1621" display="https://www.kegg.jp/kegg-bin/blastkoala_result_gene_list?id=fdcc166cff7cf902907463ff7eff1e42019cc537&amp;passwd=rLRQUz&amp;type=blastkoala&amp;code=user&amp;target=fig%7C1029756%2E3%2Epeg%2E541"/>
    <hyperlink ref="B542" r:id="rId1622" display="https://www.kegg.jp/dbget-bin/www_bget?ko:K13010"/>
    <hyperlink ref="E542" r:id="rId1623" display="https://www.kegg.jp/dbget-bin/www_bget?ko:"/>
    <hyperlink ref="A543" r:id="rId1624" display="https://www.kegg.jp/kegg-bin/blastkoala_result_gene_list?id=fdcc166cff7cf902907463ff7eff1e42019cc537&amp;passwd=rLRQUz&amp;type=blastkoala&amp;code=user&amp;target=fig%7C1029756%2E3%2Epeg%2E542"/>
    <hyperlink ref="B543" r:id="rId1625" display="https://www.kegg.jp/dbget-bin/www_bget?ko:"/>
    <hyperlink ref="E543" r:id="rId1626" display="https://www.kegg.jp/dbget-bin/www_bget?ko:"/>
    <hyperlink ref="A544" r:id="rId1627" display="https://www.kegg.jp/kegg-bin/blastkoala_result_gene_list?id=fdcc166cff7cf902907463ff7eff1e42019cc537&amp;passwd=rLRQUz&amp;type=blastkoala&amp;code=user&amp;target=fig%7C1029756%2E3%2Epeg%2E543"/>
    <hyperlink ref="B544" r:id="rId1628" display="https://www.kegg.jp/dbget-bin/www_bget?ko:"/>
    <hyperlink ref="E544" r:id="rId1629" display="https://www.kegg.jp/dbget-bin/www_bget?ko:K03825"/>
    <hyperlink ref="A545" r:id="rId1630" display="https://www.kegg.jp/kegg-bin/blastkoala_result_gene_list?id=fdcc166cff7cf902907463ff7eff1e42019cc537&amp;passwd=rLRQUz&amp;type=blastkoala&amp;code=user&amp;target=fig%7C1029756%2E3%2Epeg%2E544"/>
    <hyperlink ref="B545" r:id="rId1631" display="https://www.kegg.jp/dbget-bin/www_bget?ko:"/>
    <hyperlink ref="E545" r:id="rId1632" display="https://www.kegg.jp/dbget-bin/www_bget?ko:"/>
    <hyperlink ref="A546" r:id="rId1633" display="https://www.kegg.jp/kegg-bin/blastkoala_result_gene_list?id=fdcc166cff7cf902907463ff7eff1e42019cc537&amp;passwd=rLRQUz&amp;type=blastkoala&amp;code=user&amp;target=fig%7C1029756%2E3%2Epeg%2E545"/>
    <hyperlink ref="B546" r:id="rId1634" display="https://www.kegg.jp/dbget-bin/www_bget?ko:"/>
    <hyperlink ref="E546" r:id="rId1635" display="https://www.kegg.jp/dbget-bin/www_bget?ko:"/>
    <hyperlink ref="A547" r:id="rId1636" display="https://www.kegg.jp/kegg-bin/blastkoala_result_gene_list?id=fdcc166cff7cf902907463ff7eff1e42019cc537&amp;passwd=rLRQUz&amp;type=blastkoala&amp;code=user&amp;target=fig%7C1029756%2E3%2Epeg%2E546"/>
    <hyperlink ref="B547" r:id="rId1637" display="https://www.kegg.jp/dbget-bin/www_bget?ko:"/>
    <hyperlink ref="E547" r:id="rId1638" display="https://www.kegg.jp/dbget-bin/www_bget?ko:K05946"/>
    <hyperlink ref="A548" r:id="rId1639" display="https://www.kegg.jp/kegg-bin/blastkoala_result_gene_list?id=fdcc166cff7cf902907463ff7eff1e42019cc537&amp;passwd=rLRQUz&amp;type=blastkoala&amp;code=user&amp;target=fig%7C1029756%2E3%2Epeg%2E547"/>
    <hyperlink ref="B548" r:id="rId1640" display="https://www.kegg.jp/dbget-bin/www_bget?ko:"/>
    <hyperlink ref="E548" r:id="rId1641" display="https://www.kegg.jp/dbget-bin/www_bget?ko:"/>
    <hyperlink ref="A549" r:id="rId1642" display="https://www.kegg.jp/kegg-bin/blastkoala_result_gene_list?id=fdcc166cff7cf902907463ff7eff1e42019cc537&amp;passwd=rLRQUz&amp;type=blastkoala&amp;code=user&amp;target=fig%7C1029756%2E3%2Epeg%2E548"/>
    <hyperlink ref="B549" r:id="rId1643" display="https://www.kegg.jp/dbget-bin/www_bget?ko:"/>
    <hyperlink ref="E549" r:id="rId1644" display="https://www.kegg.jp/dbget-bin/www_bget?ko:"/>
    <hyperlink ref="A550" r:id="rId1645" display="https://www.kegg.jp/kegg-bin/blastkoala_result_gene_list?id=fdcc166cff7cf902907463ff7eff1e42019cc537&amp;passwd=rLRQUz&amp;type=blastkoala&amp;code=user&amp;target=fig%7C1029756%2E3%2Epeg%2E549"/>
    <hyperlink ref="B550" r:id="rId1646" display="https://www.kegg.jp/dbget-bin/www_bget?ko:K02914"/>
    <hyperlink ref="E550" r:id="rId1647" display="https://www.kegg.jp/dbget-bin/www_bget?ko:"/>
    <hyperlink ref="A551" r:id="rId1648" display="https://www.kegg.jp/kegg-bin/blastkoala_result_gene_list?id=fdcc166cff7cf902907463ff7eff1e42019cc537&amp;passwd=rLRQUz&amp;type=blastkoala&amp;code=user&amp;target=fig%7C1029756%2E3%2Epeg%2E550"/>
    <hyperlink ref="B551" r:id="rId1649" display="https://www.kegg.jp/dbget-bin/www_bget?ko:K03536"/>
    <hyperlink ref="E551" r:id="rId1650" display="https://www.kegg.jp/dbget-bin/www_bget?ko:"/>
    <hyperlink ref="A552" r:id="rId1651" display="https://www.kegg.jp/kegg-bin/blastkoala_result_gene_list?id=fdcc166cff7cf902907463ff7eff1e42019cc537&amp;passwd=rLRQUz&amp;type=blastkoala&amp;code=user&amp;target=fig%7C1029756%2E3%2Epeg%2E551"/>
    <hyperlink ref="B552" r:id="rId1652" display="https://www.kegg.jp/dbget-bin/www_bget?ko:"/>
    <hyperlink ref="E552" r:id="rId1653" display="https://www.kegg.jp/dbget-bin/www_bget?ko:"/>
    <hyperlink ref="A553" r:id="rId1654" display="https://www.kegg.jp/kegg-bin/blastkoala_result_gene_list?id=fdcc166cff7cf902907463ff7eff1e42019cc537&amp;passwd=rLRQUz&amp;type=blastkoala&amp;code=user&amp;target=fig%7C1029756%2E3%2Epeg%2E552"/>
    <hyperlink ref="B553" r:id="rId1655" display="https://www.kegg.jp/dbget-bin/www_bget?ko:K03217"/>
    <hyperlink ref="E553" r:id="rId1656" display="https://www.kegg.jp/dbget-bin/www_bget?ko:"/>
    <hyperlink ref="A554" r:id="rId1657" display="https://www.kegg.jp/kegg-bin/blastkoala_result_gene_list?id=fdcc166cff7cf902907463ff7eff1e42019cc537&amp;passwd=rLRQUz&amp;type=blastkoala&amp;code=user&amp;target=fig%7C1029756%2E3%2Epeg%2E553"/>
    <hyperlink ref="B554" r:id="rId1658" display="https://www.kegg.jp/dbget-bin/www_bget?ko:K03978"/>
    <hyperlink ref="E554" r:id="rId1659" display="https://www.kegg.jp/dbget-bin/www_bget?ko:"/>
    <hyperlink ref="A555" r:id="rId1660" display="https://www.kegg.jp/kegg-bin/blastkoala_result_gene_list?id=fdcc166cff7cf902907463ff7eff1e42019cc537&amp;passwd=rLRQUz&amp;type=blastkoala&amp;code=user&amp;target=fig%7C1029756%2E3%2Epeg%2E554"/>
    <hyperlink ref="B555" r:id="rId1661" display="https://www.kegg.jp/dbget-bin/www_bget?ko:"/>
    <hyperlink ref="E555" r:id="rId1662" display="https://www.kegg.jp/dbget-bin/www_bget?ko:K03649"/>
    <hyperlink ref="A556" r:id="rId1663" display="https://www.kegg.jp/kegg-bin/blastkoala_result_gene_list?id=fdcc166cff7cf902907463ff7eff1e42019cc537&amp;passwd=rLRQUz&amp;type=blastkoala&amp;code=user&amp;target=fig%7C1029756%2E3%2Epeg%2E555"/>
    <hyperlink ref="B556" r:id="rId1664" display="https://www.kegg.jp/dbget-bin/www_bget?ko:"/>
    <hyperlink ref="E556" r:id="rId1665" display="https://www.kegg.jp/dbget-bin/www_bget?ko:"/>
    <hyperlink ref="A557" r:id="rId1666" display="https://www.kegg.jp/kegg-bin/blastkoala_result_gene_list?id=fdcc166cff7cf902907463ff7eff1e42019cc537&amp;passwd=rLRQUz&amp;type=blastkoala&amp;code=user&amp;target=fig%7C1029756%2E3%2Epeg%2E556"/>
    <hyperlink ref="B557" r:id="rId1667" display="https://www.kegg.jp/dbget-bin/www_bget?ko:"/>
    <hyperlink ref="E557" r:id="rId1668" display="https://www.kegg.jp/dbget-bin/www_bget?ko:"/>
    <hyperlink ref="A558" r:id="rId1669" display="https://www.kegg.jp/kegg-bin/blastkoala_result_gene_list?id=fdcc166cff7cf902907463ff7eff1e42019cc537&amp;passwd=rLRQUz&amp;type=blastkoala&amp;code=user&amp;target=fig%7C1029756%2E3%2Epeg%2E557"/>
    <hyperlink ref="B558" r:id="rId1670" display="https://www.kegg.jp/dbget-bin/www_bget?ko:K00930"/>
    <hyperlink ref="E558" r:id="rId1671" display="https://www.kegg.jp/dbget-bin/www_bget?ko:"/>
    <hyperlink ref="A559" r:id="rId1672" display="https://www.kegg.jp/kegg-bin/blastkoala_result_gene_list?id=fdcc166cff7cf902907463ff7eff1e42019cc537&amp;passwd=rLRQUz&amp;type=blastkoala&amp;code=user&amp;target=fig%7C1029756%2E3%2Epeg%2E558"/>
    <hyperlink ref="B559" r:id="rId1673" display="https://www.kegg.jp/dbget-bin/www_bget?ko:K07025"/>
    <hyperlink ref="E559" r:id="rId1674" display="https://www.kegg.jp/dbget-bin/www_bget?ko:"/>
    <hyperlink ref="A560" r:id="rId1675" display="https://www.kegg.jp/kegg-bin/blastkoala_result_gene_list?id=fdcc166cff7cf902907463ff7eff1e42019cc537&amp;passwd=rLRQUz&amp;type=blastkoala&amp;code=user&amp;target=fig%7C1029756%2E3%2Epeg%2E559"/>
    <hyperlink ref="B560" r:id="rId1676" display="https://www.kegg.jp/dbget-bin/www_bget?ko:"/>
    <hyperlink ref="E560" r:id="rId1677" display="https://www.kegg.jp/dbget-bin/www_bget?ko:K10563"/>
    <hyperlink ref="A561" r:id="rId1678" display="https://www.kegg.jp/kegg-bin/blastkoala_result_gene_list?id=fdcc166cff7cf902907463ff7eff1e42019cc537&amp;passwd=rLRQUz&amp;type=blastkoala&amp;code=user&amp;target=fig%7C1029756%2E3%2Epeg%2E560"/>
    <hyperlink ref="B561" r:id="rId1679" display="https://www.kegg.jp/dbget-bin/www_bget?ko:K02339"/>
    <hyperlink ref="E561" r:id="rId1680" display="https://www.kegg.jp/dbget-bin/www_bget?ko:"/>
    <hyperlink ref="A562" r:id="rId1681" display="https://www.kegg.jp/kegg-bin/blastkoala_result_gene_list?id=fdcc166cff7cf902907463ff7eff1e42019cc537&amp;passwd=rLRQUz&amp;type=blastkoala&amp;code=user&amp;target=fig%7C1029756%2E3%2Epeg%2E561"/>
    <hyperlink ref="B562" r:id="rId1682" display="https://www.kegg.jp/dbget-bin/www_bget?ko:"/>
    <hyperlink ref="E562" r:id="rId1683" display="https://www.kegg.jp/dbget-bin/www_bget?ko:"/>
    <hyperlink ref="A563" r:id="rId1684" display="https://www.kegg.jp/kegg-bin/blastkoala_result_gene_list?id=fdcc166cff7cf902907463ff7eff1e42019cc537&amp;passwd=rLRQUz&amp;type=blastkoala&amp;code=user&amp;target=fig%7C1029756%2E3%2Epeg%2E562"/>
    <hyperlink ref="B563" r:id="rId1685" display="https://www.kegg.jp/dbget-bin/www_bget?ko:"/>
    <hyperlink ref="E563" r:id="rId1686" display="https://www.kegg.jp/dbget-bin/www_bget?ko:K09761"/>
    <hyperlink ref="A564" r:id="rId1687" display="https://www.kegg.jp/kegg-bin/blastkoala_result_gene_list?id=fdcc166cff7cf902907463ff7eff1e42019cc537&amp;passwd=rLRQUz&amp;type=blastkoala&amp;code=user&amp;target=fig%7C1029756%2E3%2Epeg%2E563"/>
    <hyperlink ref="B564" r:id="rId1688" display="https://www.kegg.jp/dbget-bin/www_bget?ko:K03977"/>
    <hyperlink ref="E564" r:id="rId1689" display="https://www.kegg.jp/dbget-bin/www_bget?ko:"/>
    <hyperlink ref="A565" r:id="rId1690" display="https://www.kegg.jp/kegg-bin/blastkoala_result_gene_list?id=fdcc166cff7cf902907463ff7eff1e42019cc537&amp;passwd=rLRQUz&amp;type=blastkoala&amp;code=user&amp;target=fig%7C1029756%2E3%2Epeg%2E564"/>
    <hyperlink ref="B565" r:id="rId1691" display="https://www.kegg.jp/dbget-bin/www_bget?ko:"/>
    <hyperlink ref="E565" r:id="rId1692" display="https://www.kegg.jp/dbget-bin/www_bget?ko:"/>
    <hyperlink ref="A566" r:id="rId1693" display="https://www.kegg.jp/kegg-bin/blastkoala_result_gene_list?id=fdcc166cff7cf902907463ff7eff1e42019cc537&amp;passwd=rLRQUz&amp;type=blastkoala&amp;code=user&amp;target=fig%7C1029756%2E3%2Epeg%2E565"/>
    <hyperlink ref="B566" r:id="rId1694" display="https://www.kegg.jp/dbget-bin/www_bget?ko:"/>
    <hyperlink ref="E566" r:id="rId1695" display="https://www.kegg.jp/dbget-bin/www_bget?ko:"/>
    <hyperlink ref="A567" r:id="rId1696" display="https://www.kegg.jp/kegg-bin/blastkoala_result_gene_list?id=fdcc166cff7cf902907463ff7eff1e42019cc537&amp;passwd=rLRQUz&amp;type=blastkoala&amp;code=user&amp;target=fig%7C1029756%2E3%2Epeg%2E566"/>
    <hyperlink ref="B567" r:id="rId1697" display="https://www.kegg.jp/dbget-bin/www_bget?ko:K00606"/>
    <hyperlink ref="E567" r:id="rId1698" display="https://www.kegg.jp/dbget-bin/www_bget?ko:"/>
    <hyperlink ref="A568" r:id="rId1699" display="https://www.kegg.jp/kegg-bin/blastkoala_result_gene_list?id=fdcc166cff7cf902907463ff7eff1e42019cc537&amp;passwd=rLRQUz&amp;type=blastkoala&amp;code=user&amp;target=fig%7C1029756%2E3%2Epeg%2E567"/>
    <hyperlink ref="B568" r:id="rId1700" display="https://www.kegg.jp/dbget-bin/www_bget?ko:"/>
    <hyperlink ref="E568" r:id="rId1701" display="https://www.kegg.jp/dbget-bin/www_bget?ko:"/>
    <hyperlink ref="A569" r:id="rId1702" display="https://www.kegg.jp/kegg-bin/blastkoala_result_gene_list?id=fdcc166cff7cf902907463ff7eff1e42019cc537&amp;passwd=rLRQUz&amp;type=blastkoala&amp;code=user&amp;target=fig%7C1029756%2E3%2Epeg%2E568"/>
    <hyperlink ref="B569" r:id="rId1703" display="https://www.kegg.jp/dbget-bin/www_bget?ko:"/>
    <hyperlink ref="E569" r:id="rId1704" display="https://www.kegg.jp/dbget-bin/www_bget?ko:"/>
    <hyperlink ref="A570" r:id="rId1705" display="https://www.kegg.jp/kegg-bin/blastkoala_result_gene_list?id=fdcc166cff7cf902907463ff7eff1e42019cc537&amp;passwd=rLRQUz&amp;type=blastkoala&amp;code=user&amp;target=fig%7C1029756%2E3%2Epeg%2E569"/>
    <hyperlink ref="B570" r:id="rId1706" display="https://www.kegg.jp/dbget-bin/www_bget?ko:"/>
    <hyperlink ref="E570" r:id="rId1707" display="https://www.kegg.jp/dbget-bin/www_bget?ko:"/>
    <hyperlink ref="A571" r:id="rId1708" display="https://www.kegg.jp/kegg-bin/blastkoala_result_gene_list?id=fdcc166cff7cf902907463ff7eff1e42019cc537&amp;passwd=rLRQUz&amp;type=blastkoala&amp;code=user&amp;target=fig%7C1029756%2E3%2Epeg%2E570"/>
    <hyperlink ref="B571" r:id="rId1709" display="https://www.kegg.jp/dbget-bin/www_bget?ko:"/>
    <hyperlink ref="E571" r:id="rId1710" display="https://www.kegg.jp/dbget-bin/www_bget?ko:"/>
    <hyperlink ref="A572" r:id="rId1711" display="https://www.kegg.jp/kegg-bin/blastkoala_result_gene_list?id=fdcc166cff7cf902907463ff7eff1e42019cc537&amp;passwd=rLRQUz&amp;type=blastkoala&amp;code=user&amp;target=fig%7C1029756%2E3%2Epeg%2E571"/>
    <hyperlink ref="B572" r:id="rId1712" display="https://www.kegg.jp/dbget-bin/www_bget?ko:K03639"/>
    <hyperlink ref="E572" r:id="rId1713" display="https://www.kegg.jp/dbget-bin/www_bget?ko:"/>
    <hyperlink ref="A573" r:id="rId1714" display="https://www.kegg.jp/kegg-bin/blastkoala_result_gene_list?id=fdcc166cff7cf902907463ff7eff1e42019cc537&amp;passwd=rLRQUz&amp;type=blastkoala&amp;code=user&amp;target=fig%7C1029756%2E3%2Epeg%2E572"/>
    <hyperlink ref="B573" r:id="rId1715" display="https://www.kegg.jp/dbget-bin/www_bget?ko:"/>
    <hyperlink ref="E573" r:id="rId1716" display="https://www.kegg.jp/dbget-bin/www_bget?ko:"/>
    <hyperlink ref="A574" r:id="rId1717" display="https://www.kegg.jp/kegg-bin/blastkoala_result_gene_list?id=fdcc166cff7cf902907463ff7eff1e42019cc537&amp;passwd=rLRQUz&amp;type=blastkoala&amp;code=user&amp;target=fig%7C1029756%2E3%2Epeg%2E573"/>
    <hyperlink ref="B574" r:id="rId1718" display="https://www.kegg.jp/dbget-bin/www_bget?ko:"/>
    <hyperlink ref="E574" r:id="rId1719" display="https://www.kegg.jp/dbget-bin/www_bget?ko:K01493"/>
    <hyperlink ref="A575" r:id="rId1720" display="https://www.kegg.jp/kegg-bin/blastkoala_result_gene_list?id=fdcc166cff7cf902907463ff7eff1e42019cc537&amp;passwd=rLRQUz&amp;type=blastkoala&amp;code=user&amp;target=fig%7C1029756%2E3%2Epeg%2E574"/>
    <hyperlink ref="B575" r:id="rId1721" display="https://www.kegg.jp/dbget-bin/www_bget?ko:"/>
    <hyperlink ref="E575" r:id="rId1722" display="https://www.kegg.jp/dbget-bin/www_bget?ko:"/>
    <hyperlink ref="A576" r:id="rId1723" display="https://www.kegg.jp/kegg-bin/blastkoala_result_gene_list?id=fdcc166cff7cf902907463ff7eff1e42019cc537&amp;passwd=rLRQUz&amp;type=blastkoala&amp;code=user&amp;target=fig%7C1029756%2E3%2Epeg%2E575"/>
    <hyperlink ref="B576" r:id="rId1724" display="https://www.kegg.jp/dbget-bin/www_bget?ko:"/>
    <hyperlink ref="E576" r:id="rId1725" display="https://www.kegg.jp/dbget-bin/www_bget?ko:K02003"/>
    <hyperlink ref="A577" r:id="rId1726" display="https://www.kegg.jp/kegg-bin/blastkoala_result_gene_list?id=fdcc166cff7cf902907463ff7eff1e42019cc537&amp;passwd=rLRQUz&amp;type=blastkoala&amp;code=user&amp;target=fig%7C1029756%2E3%2Epeg%2E576"/>
    <hyperlink ref="B577" r:id="rId1727" display="https://www.kegg.jp/dbget-bin/www_bget?ko:"/>
    <hyperlink ref="E577" r:id="rId1728" display="https://www.kegg.jp/dbget-bin/www_bget?ko:"/>
    <hyperlink ref="A578" r:id="rId1729" display="https://www.kegg.jp/kegg-bin/blastkoala_result_gene_list?id=fdcc166cff7cf902907463ff7eff1e42019cc537&amp;passwd=rLRQUz&amp;type=blastkoala&amp;code=user&amp;target=fig%7C1029756%2E3%2Epeg%2E577"/>
    <hyperlink ref="B578" r:id="rId1730" display="https://www.kegg.jp/dbget-bin/www_bget?ko:"/>
    <hyperlink ref="E578" r:id="rId1731" display="https://www.kegg.jp/dbget-bin/www_bget?ko:"/>
    <hyperlink ref="A579" r:id="rId1732" display="https://www.kegg.jp/kegg-bin/blastkoala_result_gene_list?id=fdcc166cff7cf902907463ff7eff1e42019cc537&amp;passwd=rLRQUz&amp;type=blastkoala&amp;code=user&amp;target=fig%7C1029756%2E3%2Epeg%2E578"/>
    <hyperlink ref="B579" r:id="rId1733" display="https://www.kegg.jp/dbget-bin/www_bget?ko:K00760"/>
    <hyperlink ref="E579" r:id="rId1734" display="https://www.kegg.jp/dbget-bin/www_bget?ko:"/>
    <hyperlink ref="A580" r:id="rId1735" display="https://www.kegg.jp/kegg-bin/blastkoala_result_gene_list?id=fdcc166cff7cf902907463ff7eff1e42019cc537&amp;passwd=rLRQUz&amp;type=blastkoala&amp;code=user&amp;target=fig%7C1029756%2E3%2Epeg%2E579"/>
    <hyperlink ref="B580" r:id="rId1736" display="https://www.kegg.jp/dbget-bin/www_bget?ko:K09812"/>
    <hyperlink ref="E580" r:id="rId1737" display="https://www.kegg.jp/dbget-bin/www_bget?ko:"/>
    <hyperlink ref="A581" r:id="rId1738" display="https://www.kegg.jp/kegg-bin/blastkoala_result_gene_list?id=fdcc166cff7cf902907463ff7eff1e42019cc537&amp;passwd=rLRQUz&amp;type=blastkoala&amp;code=user&amp;target=fig%7C1029756%2E3%2Epeg%2E580"/>
    <hyperlink ref="B581" r:id="rId1739" display="https://www.kegg.jp/dbget-bin/www_bget?ko:K09811"/>
    <hyperlink ref="E581" r:id="rId1740" display="https://www.kegg.jp/dbget-bin/www_bget?ko:"/>
    <hyperlink ref="A582" r:id="rId1741" display="https://www.kegg.jp/kegg-bin/blastkoala_result_gene_list?id=fdcc166cff7cf902907463ff7eff1e42019cc537&amp;passwd=rLRQUz&amp;type=blastkoala&amp;code=user&amp;target=fig%7C1029756%2E3%2Epeg%2E581"/>
    <hyperlink ref="B582" r:id="rId1742" display="https://www.kegg.jp/dbget-bin/www_bget?ko:"/>
    <hyperlink ref="E582" r:id="rId1743" display="https://www.kegg.jp/dbget-bin/www_bget?ko:"/>
    <hyperlink ref="A583" r:id="rId1744" display="https://www.kegg.jp/kegg-bin/blastkoala_result_gene_list?id=fdcc166cff7cf902907463ff7eff1e42019cc537&amp;passwd=rLRQUz&amp;type=blastkoala&amp;code=user&amp;target=fig%7C1029756%2E3%2Epeg%2E582"/>
    <hyperlink ref="B583" r:id="rId1745" display="https://www.kegg.jp/dbget-bin/www_bget?ko:K00655"/>
    <hyperlink ref="E583" r:id="rId1746" display="https://www.kegg.jp/dbget-bin/www_bget?ko:"/>
    <hyperlink ref="A584" r:id="rId1747" display="https://www.kegg.jp/kegg-bin/blastkoala_result_gene_list?id=fdcc166cff7cf902907463ff7eff1e42019cc537&amp;passwd=rLRQUz&amp;type=blastkoala&amp;code=user&amp;target=fig%7C1029756%2E3%2Epeg%2E583"/>
    <hyperlink ref="B584" r:id="rId1748" display="https://www.kegg.jp/dbget-bin/www_bget?ko:"/>
    <hyperlink ref="E584" r:id="rId1749" display="https://www.kegg.jp/dbget-bin/www_bget?ko:"/>
    <hyperlink ref="A585" r:id="rId1750" display="https://www.kegg.jp/kegg-bin/blastkoala_result_gene_list?id=fdcc166cff7cf902907463ff7eff1e42019cc537&amp;passwd=rLRQUz&amp;type=blastkoala&amp;code=user&amp;target=fig%7C1029756%2E3%2Epeg%2E584"/>
    <hyperlink ref="B585" r:id="rId1751" display="https://www.kegg.jp/dbget-bin/www_bget?ko:"/>
    <hyperlink ref="E585" r:id="rId1752" display="https://www.kegg.jp/dbget-bin/www_bget?ko:"/>
    <hyperlink ref="A586" r:id="rId1753" display="https://www.kegg.jp/kegg-bin/blastkoala_result_gene_list?id=fdcc166cff7cf902907463ff7eff1e42019cc537&amp;passwd=rLRQUz&amp;type=blastkoala&amp;code=user&amp;target=fig%7C1029756%2E3%2Epeg%2E585"/>
    <hyperlink ref="B586" r:id="rId1754" display="https://www.kegg.jp/dbget-bin/www_bget?ko:K00525"/>
    <hyperlink ref="E586" r:id="rId1755" display="https://www.kegg.jp/dbget-bin/www_bget?ko:"/>
    <hyperlink ref="A587" r:id="rId1756" display="https://www.kegg.jp/kegg-bin/blastkoala_result_gene_list?id=fdcc166cff7cf902907463ff7eff1e42019cc537&amp;passwd=rLRQUz&amp;type=blastkoala&amp;code=user&amp;target=fig%7C1029756%2E3%2Epeg%2E586"/>
    <hyperlink ref="B587" r:id="rId1757" display="https://www.kegg.jp/dbget-bin/www_bget?ko:"/>
    <hyperlink ref="E587" r:id="rId1758" display="https://www.kegg.jp/dbget-bin/www_bget?ko:"/>
    <hyperlink ref="A588" r:id="rId1759" display="https://www.kegg.jp/kegg-bin/blastkoala_result_gene_list?id=fdcc166cff7cf902907463ff7eff1e42019cc537&amp;passwd=rLRQUz&amp;type=blastkoala&amp;code=user&amp;target=fig%7C1029756%2E3%2Epeg%2E587"/>
    <hyperlink ref="B588" r:id="rId1760" display="https://www.kegg.jp/dbget-bin/www_bget?ko:K06199"/>
    <hyperlink ref="E588" r:id="rId1761" display="https://www.kegg.jp/dbget-bin/www_bget?ko:"/>
    <hyperlink ref="A589" r:id="rId1762" display="https://www.kegg.jp/kegg-bin/blastkoala_result_gene_list?id=fdcc166cff7cf902907463ff7eff1e42019cc537&amp;passwd=rLRQUz&amp;type=blastkoala&amp;code=user&amp;target=fig%7C1029756%2E3%2Epeg%2E588"/>
    <hyperlink ref="B589" r:id="rId1763" display="https://www.kegg.jp/dbget-bin/www_bget?ko:K07232"/>
    <hyperlink ref="E589" r:id="rId1764" display="https://www.kegg.jp/dbget-bin/www_bget?ko:"/>
    <hyperlink ref="A590" r:id="rId1765" display="https://www.kegg.jp/kegg-bin/blastkoala_result_gene_list?id=fdcc166cff7cf902907463ff7eff1e42019cc537&amp;passwd=rLRQUz&amp;type=blastkoala&amp;code=user&amp;target=fig%7C1029756%2E3%2Epeg%2E589"/>
    <hyperlink ref="B590" r:id="rId1766" display="https://www.kegg.jp/dbget-bin/www_bget?ko:K00220"/>
    <hyperlink ref="E590" r:id="rId1767" display="https://www.kegg.jp/dbget-bin/www_bget?ko:"/>
    <hyperlink ref="A591" r:id="rId1768" display="https://www.kegg.jp/kegg-bin/blastkoala_result_gene_list?id=fdcc166cff7cf902907463ff7eff1e42019cc537&amp;passwd=rLRQUz&amp;type=blastkoala&amp;code=user&amp;target=fig%7C1029756%2E3%2Epeg%2E590"/>
    <hyperlink ref="B591" r:id="rId1769" display="https://www.kegg.jp/dbget-bin/www_bget?ko:K00817"/>
    <hyperlink ref="E591" r:id="rId1770" display="https://www.kegg.jp/dbget-bin/www_bget?ko:"/>
    <hyperlink ref="A592" r:id="rId1771" display="https://www.kegg.jp/kegg-bin/blastkoala_result_gene_list?id=fdcc166cff7cf902907463ff7eff1e42019cc537&amp;passwd=rLRQUz&amp;type=blastkoala&amp;code=user&amp;target=fig%7C1029756%2E3%2Epeg%2E591"/>
    <hyperlink ref="B592" r:id="rId1772" display="https://www.kegg.jp/dbget-bin/www_bget?ko:"/>
    <hyperlink ref="E592" r:id="rId1773" display="https://www.kegg.jp/dbget-bin/www_bget?ko:"/>
    <hyperlink ref="A593" r:id="rId1774" display="https://www.kegg.jp/kegg-bin/blastkoala_result_gene_list?id=fdcc166cff7cf902907463ff7eff1e42019cc537&amp;passwd=rLRQUz&amp;type=blastkoala&amp;code=user&amp;target=fig%7C1029756%2E3%2Epeg%2E592"/>
    <hyperlink ref="B593" r:id="rId1775" display="https://www.kegg.jp/dbget-bin/www_bget?ko:"/>
    <hyperlink ref="E593" r:id="rId1776" display="https://www.kegg.jp/dbget-bin/www_bget?ko:K01814"/>
    <hyperlink ref="A594" r:id="rId1777" display="https://www.kegg.jp/kegg-bin/blastkoala_result_gene_list?id=fdcc166cff7cf902907463ff7eff1e42019cc537&amp;passwd=rLRQUz&amp;type=blastkoala&amp;code=user&amp;target=fig%7C1029756%2E3%2Epeg%2E593"/>
    <hyperlink ref="B594" r:id="rId1778" display="https://www.kegg.jp/dbget-bin/www_bget?ko:"/>
    <hyperlink ref="E594" r:id="rId1779" display="https://www.kegg.jp/dbget-bin/www_bget?ko:"/>
    <hyperlink ref="A595" r:id="rId1780" display="https://www.kegg.jp/kegg-bin/blastkoala_result_gene_list?id=fdcc166cff7cf902907463ff7eff1e42019cc537&amp;passwd=rLRQUz&amp;type=blastkoala&amp;code=user&amp;target=fig%7C1029756%2E3%2Epeg%2E594"/>
    <hyperlink ref="B595" r:id="rId1781" display="https://www.kegg.jp/dbget-bin/www_bget?ko:"/>
    <hyperlink ref="E595" r:id="rId1782" display="https://www.kegg.jp/dbget-bin/www_bget?ko:K02470"/>
    <hyperlink ref="A596" r:id="rId1783" display="https://www.kegg.jp/kegg-bin/blastkoala_result_gene_list?id=fdcc166cff7cf902907463ff7eff1e42019cc537&amp;passwd=rLRQUz&amp;type=blastkoala&amp;code=user&amp;target=fig%7C1029756%2E3%2Epeg%2E595"/>
    <hyperlink ref="B596" r:id="rId1784" display="https://www.kegg.jp/dbget-bin/www_bget?ko:K00641"/>
    <hyperlink ref="E596" r:id="rId1785" display="https://www.kegg.jp/dbget-bin/www_bget?ko:"/>
    <hyperlink ref="A597" r:id="rId1786" display="https://www.kegg.jp/kegg-bin/blastkoala_result_gene_list?id=fdcc166cff7cf902907463ff7eff1e42019cc537&amp;passwd=rLRQUz&amp;type=blastkoala&amp;code=user&amp;target=fig%7C1029756%2E3%2Epeg%2E596"/>
    <hyperlink ref="B597" r:id="rId1787" display="https://www.kegg.jp/dbget-bin/www_bget?ko:"/>
    <hyperlink ref="E597" r:id="rId1788" display="https://www.kegg.jp/dbget-bin/www_bget?ko:"/>
    <hyperlink ref="A598" r:id="rId1789" display="https://www.kegg.jp/kegg-bin/blastkoala_result_gene_list?id=fdcc166cff7cf902907463ff7eff1e42019cc537&amp;passwd=rLRQUz&amp;type=blastkoala&amp;code=user&amp;target=fig%7C1029756%2E3%2Epeg%2E597"/>
    <hyperlink ref="B598" r:id="rId1790" display="https://www.kegg.jp/dbget-bin/www_bget?ko:"/>
    <hyperlink ref="E598" r:id="rId1791" display="https://www.kegg.jp/dbget-bin/www_bget?ko:"/>
    <hyperlink ref="A599" r:id="rId1792" display="https://www.kegg.jp/kegg-bin/blastkoala_result_gene_list?id=fdcc166cff7cf902907463ff7eff1e42019cc537&amp;passwd=rLRQUz&amp;type=blastkoala&amp;code=user&amp;target=fig%7C1029756%2E3%2Epeg%2E598"/>
    <hyperlink ref="B599" r:id="rId1793" display="https://www.kegg.jp/dbget-bin/www_bget?ko:"/>
    <hyperlink ref="E599" r:id="rId1794" display="https://www.kegg.jp/dbget-bin/www_bget?ko:"/>
    <hyperlink ref="A600" r:id="rId1795" display="https://www.kegg.jp/kegg-bin/blastkoala_result_gene_list?id=fdcc166cff7cf902907463ff7eff1e42019cc537&amp;passwd=rLRQUz&amp;type=blastkoala&amp;code=user&amp;target=fig%7C1029756%2E3%2Epeg%2E599"/>
    <hyperlink ref="B600" r:id="rId1796" display="https://www.kegg.jp/dbget-bin/www_bget?ko:K01069"/>
    <hyperlink ref="E600" r:id="rId1797" display="https://www.kegg.jp/dbget-bin/www_bget?ko:"/>
    <hyperlink ref="A601" r:id="rId1798" display="https://www.kegg.jp/kegg-bin/blastkoala_result_gene_list?id=fdcc166cff7cf902907463ff7eff1e42019cc537&amp;passwd=rLRQUz&amp;type=blastkoala&amp;code=user&amp;target=fig%7C1029756%2E3%2Epeg%2E600"/>
    <hyperlink ref="B601" r:id="rId1799" display="https://www.kegg.jp/dbget-bin/www_bget?ko:K09705"/>
    <hyperlink ref="E601" r:id="rId1800" display="https://www.kegg.jp/dbget-bin/www_bget?ko:"/>
    <hyperlink ref="A602" r:id="rId1801" display="https://www.kegg.jp/kegg-bin/blastkoala_result_gene_list?id=fdcc166cff7cf902907463ff7eff1e42019cc537&amp;passwd=rLRQUz&amp;type=blastkoala&amp;code=user&amp;target=fig%7C1029756%2E3%2Epeg%2E601"/>
    <hyperlink ref="B602" r:id="rId1802" display="https://www.kegg.jp/dbget-bin/www_bget?ko:"/>
    <hyperlink ref="E602" r:id="rId1803" display="https://www.kegg.jp/dbget-bin/www_bget?ko:"/>
    <hyperlink ref="A603" r:id="rId1804" display="https://www.kegg.jp/kegg-bin/blastkoala_result_gene_list?id=fdcc166cff7cf902907463ff7eff1e42019cc537&amp;passwd=rLRQUz&amp;type=blastkoala&amp;code=user&amp;target=fig%7C1029756%2E3%2Epeg%2E602"/>
    <hyperlink ref="B603" r:id="rId1805" display="https://www.kegg.jp/dbget-bin/www_bget?ko:K00023"/>
    <hyperlink ref="E603" r:id="rId1806" display="https://www.kegg.jp/dbget-bin/www_bget?ko:"/>
    <hyperlink ref="A604" r:id="rId1807" display="https://www.kegg.jp/kegg-bin/blastkoala_result_gene_list?id=fdcc166cff7cf902907463ff7eff1e42019cc537&amp;passwd=rLRQUz&amp;type=blastkoala&amp;code=user&amp;target=fig%7C1029756%2E3%2Epeg%2E603"/>
    <hyperlink ref="B604" r:id="rId1808" display="https://www.kegg.jp/dbget-bin/www_bget?ko:K00626"/>
    <hyperlink ref="E604" r:id="rId1809" display="https://www.kegg.jp/dbget-bin/www_bget?ko:"/>
    <hyperlink ref="A605" r:id="rId1810" display="https://www.kegg.jp/kegg-bin/blastkoala_result_gene_list?id=fdcc166cff7cf902907463ff7eff1e42019cc537&amp;passwd=rLRQUz&amp;type=blastkoala&amp;code=user&amp;target=fig%7C1029756%2E3%2Epeg%2E604"/>
    <hyperlink ref="B605" r:id="rId1811" display="https://www.kegg.jp/dbget-bin/www_bget?ko:"/>
    <hyperlink ref="E605" r:id="rId1812" display="https://www.kegg.jp/dbget-bin/www_bget?ko:"/>
    <hyperlink ref="A606" r:id="rId1813" display="https://www.kegg.jp/kegg-bin/blastkoala_result_gene_list?id=fdcc166cff7cf902907463ff7eff1e42019cc537&amp;passwd=rLRQUz&amp;type=blastkoala&amp;code=user&amp;target=fig%7C1029756%2E3%2Epeg%2E605"/>
    <hyperlink ref="B606" r:id="rId1814" display="https://www.kegg.jp/dbget-bin/www_bget?ko:"/>
    <hyperlink ref="E606" r:id="rId1815" display="https://www.kegg.jp/dbget-bin/www_bget?ko:"/>
    <hyperlink ref="A607" r:id="rId1816" display="https://www.kegg.jp/kegg-bin/blastkoala_result_gene_list?id=fdcc166cff7cf902907463ff7eff1e42019cc537&amp;passwd=rLRQUz&amp;type=blastkoala&amp;code=user&amp;target=fig%7C1029756%2E3%2Epeg%2E606"/>
    <hyperlink ref="B607" r:id="rId1817" display="https://www.kegg.jp/dbget-bin/www_bget?ko:"/>
    <hyperlink ref="E607" r:id="rId1818" display="https://www.kegg.jp/dbget-bin/www_bget?ko:"/>
    <hyperlink ref="A608" r:id="rId1819" display="https://www.kegg.jp/kegg-bin/blastkoala_result_gene_list?id=fdcc166cff7cf902907463ff7eff1e42019cc537&amp;passwd=rLRQUz&amp;type=blastkoala&amp;code=user&amp;target=fig%7C1029756%2E3%2Epeg%2E607"/>
    <hyperlink ref="B608" r:id="rId1820" display="https://www.kegg.jp/dbget-bin/www_bget?ko:K02911"/>
    <hyperlink ref="E608" r:id="rId1821" display="https://www.kegg.jp/dbget-bin/www_bget?ko:"/>
    <hyperlink ref="A609" r:id="rId1822" display="https://www.kegg.jp/kegg-bin/blastkoala_result_gene_list?id=fdcc166cff7cf902907463ff7eff1e42019cc537&amp;passwd=rLRQUz&amp;type=blastkoala&amp;code=user&amp;target=fig%7C1029756%2E3%2Epeg%2E608"/>
    <hyperlink ref="B609" r:id="rId1823" display="https://www.kegg.jp/dbget-bin/www_bget?ko:K03814"/>
    <hyperlink ref="E609" r:id="rId1824" display="https://www.kegg.jp/dbget-bin/www_bget?ko:"/>
    <hyperlink ref="A610" r:id="rId1825" display="https://www.kegg.jp/kegg-bin/blastkoala_result_gene_list?id=fdcc166cff7cf902907463ff7eff1e42019cc537&amp;passwd=rLRQUz&amp;type=blastkoala&amp;code=user&amp;target=fig%7C1029756%2E3%2Epeg%2E609"/>
    <hyperlink ref="B610" r:id="rId1826" display="https://www.kegg.jp/dbget-bin/www_bget?ko:"/>
    <hyperlink ref="E610" r:id="rId1827" display="https://www.kegg.jp/dbget-bin/www_bget?ko:K00799"/>
    <hyperlink ref="A611" r:id="rId1828" display="https://www.kegg.jp/kegg-bin/blastkoala_result_gene_list?id=fdcc166cff7cf902907463ff7eff1e42019cc537&amp;passwd=rLRQUz&amp;type=blastkoala&amp;code=user&amp;target=fig%7C1029756%2E3%2Epeg%2E610"/>
    <hyperlink ref="B611" r:id="rId1829" display="https://www.kegg.jp/dbget-bin/www_bget?ko:K00795"/>
    <hyperlink ref="E611" r:id="rId1830" display="https://www.kegg.jp/dbget-bin/www_bget?ko:"/>
    <hyperlink ref="A612" r:id="rId1831" display="https://www.kegg.jp/kegg-bin/blastkoala_result_gene_list?id=fdcc166cff7cf902907463ff7eff1e42019cc537&amp;passwd=rLRQUz&amp;type=blastkoala&amp;code=user&amp;target=fig%7C1029756%2E3%2Epeg%2E611"/>
    <hyperlink ref="B612" r:id="rId1832" display="https://www.kegg.jp/dbget-bin/www_bget?ko:"/>
    <hyperlink ref="E612" r:id="rId1833" display="https://www.kegg.jp/dbget-bin/www_bget?ko:"/>
    <hyperlink ref="A613" r:id="rId1834" display="https://www.kegg.jp/kegg-bin/blastkoala_result_gene_list?id=fdcc166cff7cf902907463ff7eff1e42019cc537&amp;passwd=rLRQUz&amp;type=blastkoala&amp;code=user&amp;target=fig%7C1029756%2E3%2Epeg%2E612"/>
    <hyperlink ref="B613" r:id="rId1835" display="https://www.kegg.jp/dbget-bin/www_bget?ko:"/>
    <hyperlink ref="E613" r:id="rId1836" display="https://www.kegg.jp/dbget-bin/www_bget?ko:K00158"/>
    <hyperlink ref="A614" r:id="rId1837" display="https://www.kegg.jp/kegg-bin/blastkoala_result_gene_list?id=fdcc166cff7cf902907463ff7eff1e42019cc537&amp;passwd=rLRQUz&amp;type=blastkoala&amp;code=user&amp;target=fig%7C1029756%2E3%2Epeg%2E613"/>
    <hyperlink ref="B614" r:id="rId1838" display="https://www.kegg.jp/dbget-bin/www_bget?ko:K03526"/>
    <hyperlink ref="E614" r:id="rId1839" display="https://www.kegg.jp/dbget-bin/www_bget?ko:"/>
    <hyperlink ref="A615" r:id="rId1840" display="https://www.kegg.jp/kegg-bin/blastkoala_result_gene_list?id=fdcc166cff7cf902907463ff7eff1e42019cc537&amp;passwd=rLRQUz&amp;type=blastkoala&amp;code=user&amp;target=fig%7C1029756%2E3%2Epeg%2E614"/>
    <hyperlink ref="B615" r:id="rId1841" display="https://www.kegg.jp/dbget-bin/www_bget?ko:"/>
    <hyperlink ref="E615" r:id="rId1842" display="https://www.kegg.jp/dbget-bin/www_bget?ko:K01673"/>
    <hyperlink ref="A616" r:id="rId1843" display="https://www.kegg.jp/kegg-bin/blastkoala_result_gene_list?id=fdcc166cff7cf902907463ff7eff1e42019cc537&amp;passwd=rLRQUz&amp;type=blastkoala&amp;code=user&amp;target=fig%7C1029756%2E3%2Epeg%2E615"/>
    <hyperlink ref="B616" r:id="rId1844" display="https://www.kegg.jp/dbget-bin/www_bget?ko:K09816"/>
    <hyperlink ref="E616" r:id="rId1845" display="https://www.kegg.jp/dbget-bin/www_bget?ko:"/>
    <hyperlink ref="A617" r:id="rId1846" display="https://www.kegg.jp/kegg-bin/blastkoala_result_gene_list?id=fdcc166cff7cf902907463ff7eff1e42019cc537&amp;passwd=rLRQUz&amp;type=blastkoala&amp;code=user&amp;target=fig%7C1029756%2E3%2Epeg%2E616"/>
    <hyperlink ref="B617" r:id="rId1847" display="https://www.kegg.jp/dbget-bin/www_bget?ko:K09817"/>
    <hyperlink ref="E617" r:id="rId1848" display="https://www.kegg.jp/dbget-bin/www_bget?ko:"/>
    <hyperlink ref="A618" r:id="rId1849" display="https://www.kegg.jp/kegg-bin/blastkoala_result_gene_list?id=fdcc166cff7cf902907463ff7eff1e42019cc537&amp;passwd=rLRQUz&amp;type=blastkoala&amp;code=user&amp;target=fig%7C1029756%2E3%2Epeg%2E617"/>
    <hyperlink ref="B618" r:id="rId1850" display="https://www.kegg.jp/dbget-bin/www_bget?ko:K09823"/>
    <hyperlink ref="E618" r:id="rId1851" display="https://www.kegg.jp/dbget-bin/www_bget?ko:"/>
    <hyperlink ref="A619" r:id="rId1852" display="https://www.kegg.jp/kegg-bin/blastkoala_result_gene_list?id=fdcc166cff7cf902907463ff7eff1e42019cc537&amp;passwd=rLRQUz&amp;type=blastkoala&amp;code=user&amp;target=fig%7C1029756%2E3%2Epeg%2E618"/>
    <hyperlink ref="B619" r:id="rId1853" display="https://www.kegg.jp/dbget-bin/www_bget?ko:"/>
    <hyperlink ref="E619" r:id="rId1854" display="https://www.kegg.jp/dbget-bin/www_bget?ko:K03546"/>
    <hyperlink ref="A620" r:id="rId1855" display="https://www.kegg.jp/kegg-bin/blastkoala_result_gene_list?id=fdcc166cff7cf902907463ff7eff1e42019cc537&amp;passwd=rLRQUz&amp;type=blastkoala&amp;code=user&amp;target=fig%7C1029756%2E3%2Epeg%2E619"/>
    <hyperlink ref="B620" r:id="rId1856" display="https://www.kegg.jp/dbget-bin/www_bget?ko:K07114"/>
    <hyperlink ref="E620" r:id="rId1857" display="https://www.kegg.jp/dbget-bin/www_bget?ko:"/>
    <hyperlink ref="A621" r:id="rId1858" display="https://www.kegg.jp/kegg-bin/blastkoala_result_gene_list?id=fdcc166cff7cf902907463ff7eff1e42019cc537&amp;passwd=rLRQUz&amp;type=blastkoala&amp;code=user&amp;target=fig%7C1029756%2E3%2Epeg%2E620"/>
    <hyperlink ref="B621" r:id="rId1859" display="https://www.kegg.jp/dbget-bin/www_bget?ko:"/>
    <hyperlink ref="E621" r:id="rId1860" display="https://www.kegg.jp/dbget-bin/www_bget?ko:K12685"/>
    <hyperlink ref="A622" r:id="rId1861" display="https://www.kegg.jp/kegg-bin/blastkoala_result_gene_list?id=fdcc166cff7cf902907463ff7eff1e42019cc537&amp;passwd=rLRQUz&amp;type=blastkoala&amp;code=user&amp;target=fig%7C1029756%2E3%2Epeg%2E621"/>
    <hyperlink ref="B622" r:id="rId1862" display="https://www.kegg.jp/dbget-bin/www_bget?ko:K02520"/>
    <hyperlink ref="E622" r:id="rId1863" display="https://www.kegg.jp/dbget-bin/www_bget?ko:"/>
    <hyperlink ref="A623" r:id="rId1864" display="https://www.kegg.jp/kegg-bin/blastkoala_result_gene_list?id=fdcc166cff7cf902907463ff7eff1e42019cc537&amp;passwd=rLRQUz&amp;type=blastkoala&amp;code=user&amp;target=fig%7C1029756%2E3%2Epeg%2E622"/>
    <hyperlink ref="B623" r:id="rId1865" display="https://www.kegg.jp/dbget-bin/www_bget?ko:"/>
    <hyperlink ref="E623" r:id="rId1866" display="https://www.kegg.jp/dbget-bin/www_bget?ko:"/>
    <hyperlink ref="A624" r:id="rId1867" display="https://www.kegg.jp/kegg-bin/blastkoala_result_gene_list?id=fdcc166cff7cf902907463ff7eff1e42019cc537&amp;passwd=rLRQUz&amp;type=blastkoala&amp;code=user&amp;target=fig%7C1029756%2E3%2Epeg%2E623"/>
    <hyperlink ref="B624" r:id="rId1868" display="https://www.kegg.jp/dbget-bin/www_bget?ko:"/>
    <hyperlink ref="E624" r:id="rId1869" display="https://www.kegg.jp/dbget-bin/www_bget?ko:"/>
    <hyperlink ref="A625" r:id="rId1870" display="https://www.kegg.jp/kegg-bin/blastkoala_result_gene_list?id=fdcc166cff7cf902907463ff7eff1e42019cc537&amp;passwd=rLRQUz&amp;type=blastkoala&amp;code=user&amp;target=fig%7C1029756%2E3%2Epeg%2E624"/>
    <hyperlink ref="B625" r:id="rId1871" display="https://www.kegg.jp/dbget-bin/www_bget?ko:"/>
    <hyperlink ref="E625" r:id="rId1872" display="https://www.kegg.jp/dbget-bin/www_bget?ko:"/>
    <hyperlink ref="A626" r:id="rId1873" display="https://www.kegg.jp/kegg-bin/blastkoala_result_gene_list?id=fdcc166cff7cf902907463ff7eff1e42019cc537&amp;passwd=rLRQUz&amp;type=blastkoala&amp;code=user&amp;target=fig%7C1029756%2E3%2Epeg%2E625"/>
    <hyperlink ref="B626" r:id="rId1874" display="https://www.kegg.jp/dbget-bin/www_bget?ko:"/>
    <hyperlink ref="E626" r:id="rId1875" display="https://www.kegg.jp/dbget-bin/www_bget?ko:"/>
    <hyperlink ref="A627" r:id="rId1876" display="https://www.kegg.jp/kegg-bin/blastkoala_result_gene_list?id=fdcc166cff7cf902907463ff7eff1e42019cc537&amp;passwd=rLRQUz&amp;type=blastkoala&amp;code=user&amp;target=fig%7C1029756%2E3%2Epeg%2E626"/>
    <hyperlink ref="B627" r:id="rId1877" display="https://www.kegg.jp/dbget-bin/www_bget?ko:"/>
    <hyperlink ref="E627" r:id="rId1878" display="https://www.kegg.jp/dbget-bin/www_bget?ko:"/>
    <hyperlink ref="A628" r:id="rId1879" display="https://www.kegg.jp/kegg-bin/blastkoala_result_gene_list?id=fdcc166cff7cf902907463ff7eff1e42019cc537&amp;passwd=rLRQUz&amp;type=blastkoala&amp;code=user&amp;target=fig%7C1029756%2E3%2Epeg%2E627"/>
    <hyperlink ref="B628" r:id="rId1880" display="https://www.kegg.jp/dbget-bin/www_bget?ko:"/>
    <hyperlink ref="E628" r:id="rId1881" display="https://www.kegg.jp/dbget-bin/www_bget?ko:K03646"/>
    <hyperlink ref="A629" r:id="rId1882" display="https://www.kegg.jp/kegg-bin/blastkoala_result_gene_list?id=fdcc166cff7cf902907463ff7eff1e42019cc537&amp;passwd=rLRQUz&amp;type=blastkoala&amp;code=user&amp;target=fig%7C1029756%2E3%2Epeg%2E628"/>
    <hyperlink ref="B629" r:id="rId1883" display="https://www.kegg.jp/dbget-bin/www_bget?ko:"/>
    <hyperlink ref="E629" r:id="rId1884" display="https://www.kegg.jp/dbget-bin/www_bget?ko:"/>
    <hyperlink ref="A630" r:id="rId1885" display="https://www.kegg.jp/kegg-bin/blastkoala_result_gene_list?id=fdcc166cff7cf902907463ff7eff1e42019cc537&amp;passwd=rLRQUz&amp;type=blastkoala&amp;code=user&amp;target=fig%7C1029756%2E3%2Epeg%2E629"/>
    <hyperlink ref="B630" r:id="rId1886" display="https://www.kegg.jp/dbget-bin/www_bget?ko:K18979"/>
    <hyperlink ref="E630" r:id="rId1887" display="https://www.kegg.jp/dbget-bin/www_bget?ko:"/>
    <hyperlink ref="A631" r:id="rId1888" display="https://www.kegg.jp/kegg-bin/blastkoala_result_gene_list?id=fdcc166cff7cf902907463ff7eff1e42019cc537&amp;passwd=rLRQUz&amp;type=blastkoala&amp;code=user&amp;target=fig%7C1029756%2E3%2Epeg%2E630"/>
    <hyperlink ref="B631" r:id="rId1889" display="https://www.kegg.jp/dbget-bin/www_bget?ko:K00799"/>
    <hyperlink ref="E631" r:id="rId1890" display="https://www.kegg.jp/dbget-bin/www_bget?ko:"/>
    <hyperlink ref="A632" r:id="rId1891" display="https://www.kegg.jp/kegg-bin/blastkoala_result_gene_list?id=fdcc166cff7cf902907463ff7eff1e42019cc537&amp;passwd=rLRQUz&amp;type=blastkoala&amp;code=user&amp;target=fig%7C1029756%2E3%2Epeg%2E631"/>
    <hyperlink ref="B632" r:id="rId1892" display="https://www.kegg.jp/dbget-bin/www_bget?ko:K06153"/>
    <hyperlink ref="E632" r:id="rId1893" display="https://www.kegg.jp/dbget-bin/www_bget?ko:"/>
    <hyperlink ref="A633" r:id="rId1894" display="https://www.kegg.jp/kegg-bin/blastkoala_result_gene_list?id=fdcc166cff7cf902907463ff7eff1e42019cc537&amp;passwd=rLRQUz&amp;type=blastkoala&amp;code=user&amp;target=fig%7C1029756%2E3%2Epeg%2E632"/>
    <hyperlink ref="B633" r:id="rId1895" display="https://www.kegg.jp/dbget-bin/www_bget?ko:K02806"/>
    <hyperlink ref="E633" r:id="rId1896" display="https://www.kegg.jp/dbget-bin/www_bget?ko:"/>
    <hyperlink ref="A634" r:id="rId1897" display="https://www.kegg.jp/kegg-bin/blastkoala_result_gene_list?id=fdcc166cff7cf902907463ff7eff1e42019cc537&amp;passwd=rLRQUz&amp;type=blastkoala&amp;code=user&amp;target=fig%7C1029756%2E3%2Epeg%2E633"/>
    <hyperlink ref="B634" r:id="rId1898" display="https://www.kegg.jp/dbget-bin/www_bget?ko:K03092"/>
    <hyperlink ref="E634" r:id="rId1899" display="https://www.kegg.jp/dbget-bin/www_bget?ko:"/>
    <hyperlink ref="A635" r:id="rId1900" display="https://www.kegg.jp/kegg-bin/blastkoala_result_gene_list?id=fdcc166cff7cf902907463ff7eff1e42019cc537&amp;passwd=rLRQUz&amp;type=blastkoala&amp;code=user&amp;target=fig%7C1029756%2E3%2Epeg%2E634"/>
    <hyperlink ref="B635" r:id="rId1901" display="https://www.kegg.jp/dbget-bin/www_bget?ko:K06861"/>
    <hyperlink ref="E635" r:id="rId1902" display="https://www.kegg.jp/dbget-bin/www_bget?ko:"/>
    <hyperlink ref="A636" r:id="rId1903" display="https://www.kegg.jp/kegg-bin/blastkoala_result_gene_list?id=fdcc166cff7cf902907463ff7eff1e42019cc537&amp;passwd=rLRQUz&amp;type=blastkoala&amp;code=user&amp;target=fig%7C1029756%2E3%2Epeg%2E635"/>
    <hyperlink ref="B636" r:id="rId1904" display="https://www.kegg.jp/dbget-bin/www_bget?ko:"/>
    <hyperlink ref="E636" r:id="rId1905" display="https://www.kegg.jp/dbget-bin/www_bget?ko:K09774"/>
    <hyperlink ref="A637" r:id="rId1906" display="https://www.kegg.jp/kegg-bin/blastkoala_result_gene_list?id=fdcc166cff7cf902907463ff7eff1e42019cc537&amp;passwd=rLRQUz&amp;type=blastkoala&amp;code=user&amp;target=fig%7C1029756%2E3%2Epeg%2E636"/>
    <hyperlink ref="B637" r:id="rId1907" display="https://www.kegg.jp/dbget-bin/www_bget?ko:K03684"/>
    <hyperlink ref="E637" r:id="rId1908" display="https://www.kegg.jp/dbget-bin/www_bget?ko:"/>
    <hyperlink ref="A638" r:id="rId1909" display="https://www.kegg.jp/kegg-bin/blastkoala_result_gene_list?id=fdcc166cff7cf902907463ff7eff1e42019cc537&amp;passwd=rLRQUz&amp;type=blastkoala&amp;code=user&amp;target=fig%7C1029756%2E3%2Epeg%2E637"/>
    <hyperlink ref="B638" r:id="rId1910" display="https://www.kegg.jp/dbget-bin/www_bget?ko:K05565"/>
    <hyperlink ref="E638" r:id="rId1911" display="https://www.kegg.jp/dbget-bin/www_bget?ko:"/>
    <hyperlink ref="A639" r:id="rId1912" display="https://www.kegg.jp/kegg-bin/blastkoala_result_gene_list?id=fdcc166cff7cf902907463ff7eff1e42019cc537&amp;passwd=rLRQUz&amp;type=blastkoala&amp;code=user&amp;target=fig%7C1029756%2E3%2Epeg%2E638"/>
    <hyperlink ref="B639" r:id="rId1913" display="https://www.kegg.jp/dbget-bin/www_bget?ko:K05565"/>
    <hyperlink ref="E639" r:id="rId1914" display="https://www.kegg.jp/dbget-bin/www_bget?ko:K05559"/>
    <hyperlink ref="A640" r:id="rId1915" display="https://www.kegg.jp/kegg-bin/blastkoala_result_gene_list?id=fdcc166cff7cf902907463ff7eff1e42019cc537&amp;passwd=rLRQUz&amp;type=blastkoala&amp;code=user&amp;target=fig%7C1029756%2E3%2Epeg%2E639"/>
    <hyperlink ref="B640" r:id="rId1916" display="https://www.kegg.jp/dbget-bin/www_bget?ko:K05566"/>
    <hyperlink ref="E640" r:id="rId1917" display="https://www.kegg.jp/dbget-bin/www_bget?ko:"/>
    <hyperlink ref="A641" r:id="rId1918" display="https://www.kegg.jp/kegg-bin/blastkoala_result_gene_list?id=fdcc166cff7cf902907463ff7eff1e42019cc537&amp;passwd=rLRQUz&amp;type=blastkoala&amp;code=user&amp;target=fig%7C1029756%2E3%2Epeg%2E640"/>
    <hyperlink ref="B641" r:id="rId1919" display="https://www.kegg.jp/dbget-bin/www_bget?ko:K05567"/>
    <hyperlink ref="E641" r:id="rId1920" display="https://www.kegg.jp/dbget-bin/www_bget?ko:"/>
    <hyperlink ref="A642" r:id="rId1921" display="https://www.kegg.jp/kegg-bin/blastkoala_result_gene_list?id=fdcc166cff7cf902907463ff7eff1e42019cc537&amp;passwd=rLRQUz&amp;type=blastkoala&amp;code=user&amp;target=fig%7C1029756%2E3%2Epeg%2E641"/>
    <hyperlink ref="B642" r:id="rId1922" display="https://www.kegg.jp/dbget-bin/www_bget?ko:K05568"/>
    <hyperlink ref="E642" r:id="rId1923" display="https://www.kegg.jp/dbget-bin/www_bget?ko:"/>
    <hyperlink ref="A643" r:id="rId1924" display="https://www.kegg.jp/kegg-bin/blastkoala_result_gene_list?id=fdcc166cff7cf902907463ff7eff1e42019cc537&amp;passwd=rLRQUz&amp;type=blastkoala&amp;code=user&amp;target=fig%7C1029756%2E3%2Epeg%2E642"/>
    <hyperlink ref="B643" r:id="rId1925" display="https://www.kegg.jp/dbget-bin/www_bget?ko:K05569"/>
    <hyperlink ref="E643" r:id="rId1926" display="https://www.kegg.jp/dbget-bin/www_bget?ko:"/>
    <hyperlink ref="A644" r:id="rId1927" display="https://www.kegg.jp/kegg-bin/blastkoala_result_gene_list?id=fdcc166cff7cf902907463ff7eff1e42019cc537&amp;passwd=rLRQUz&amp;type=blastkoala&amp;code=user&amp;target=fig%7C1029756%2E3%2Epeg%2E643"/>
    <hyperlink ref="B644" r:id="rId1928" display="https://www.kegg.jp/dbget-bin/www_bget?ko:K05570"/>
    <hyperlink ref="E644" r:id="rId1929" display="https://www.kegg.jp/dbget-bin/www_bget?ko:K05563"/>
    <hyperlink ref="A645" r:id="rId1930" display="https://www.kegg.jp/kegg-bin/blastkoala_result_gene_list?id=fdcc166cff7cf902907463ff7eff1e42019cc537&amp;passwd=rLRQUz&amp;type=blastkoala&amp;code=user&amp;target=fig%7C1029756%2E3%2Epeg%2E644"/>
    <hyperlink ref="B645" r:id="rId1931" display="https://www.kegg.jp/dbget-bin/www_bget?ko:K05571"/>
    <hyperlink ref="E645" r:id="rId1932" display="https://www.kegg.jp/dbget-bin/www_bget?ko:"/>
    <hyperlink ref="A646" r:id="rId1933" display="https://www.kegg.jp/kegg-bin/blastkoala_result_gene_list?id=fdcc166cff7cf902907463ff7eff1e42019cc537&amp;passwd=rLRQUz&amp;type=blastkoala&amp;code=user&amp;target=fig%7C1029756%2E3%2Epeg%2E645"/>
    <hyperlink ref="B646" r:id="rId1934" display="https://www.kegg.jp/dbget-bin/www_bget?ko:"/>
    <hyperlink ref="E646" r:id="rId1935" display="https://www.kegg.jp/dbget-bin/www_bget?ko:K00652"/>
    <hyperlink ref="A647" r:id="rId1936" display="https://www.kegg.jp/kegg-bin/blastkoala_result_gene_list?id=fdcc166cff7cf902907463ff7eff1e42019cc537&amp;passwd=rLRQUz&amp;type=blastkoala&amp;code=user&amp;target=fig%7C1029756%2E3%2Epeg%2E646"/>
    <hyperlink ref="B647" r:id="rId1937" display="https://www.kegg.jp/dbget-bin/www_bget?ko:"/>
    <hyperlink ref="E647" r:id="rId1938" display="https://www.kegg.jp/dbget-bin/www_bget?ko:"/>
    <hyperlink ref="A648" r:id="rId1939" display="https://www.kegg.jp/kegg-bin/blastkoala_result_gene_list?id=fdcc166cff7cf902907463ff7eff1e42019cc537&amp;passwd=rLRQUz&amp;type=blastkoala&amp;code=user&amp;target=fig%7C1029756%2E3%2Epeg%2E647"/>
    <hyperlink ref="B648" r:id="rId1940" display="https://www.kegg.jp/dbget-bin/www_bget?ko:K00329"/>
    <hyperlink ref="E648" r:id="rId1941" display="https://www.kegg.jp/dbget-bin/www_bget?ko:"/>
    <hyperlink ref="B649" r:id="rId1942" display="https://www.kegg.jp/dbget-bin/www_bget?ko:K00356"/>
    <hyperlink ref="E649" r:id="rId1943" display="https://www.kegg.jp/dbget-bin/www_bget?ko:"/>
    <hyperlink ref="A650" r:id="rId1944" display="https://www.kegg.jp/kegg-bin/blastkoala_result_gene_list?id=fdcc166cff7cf902907463ff7eff1e42019cc537&amp;passwd=rLRQUz&amp;type=blastkoala&amp;code=user&amp;target=fig%7C1029756%2E3%2Epeg%2E648"/>
    <hyperlink ref="B650" r:id="rId1945" display="https://www.kegg.jp/dbget-bin/www_bget?ko:"/>
    <hyperlink ref="E650" r:id="rId1946" display="https://www.kegg.jp/dbget-bin/www_bget?ko:K12600"/>
    <hyperlink ref="A651" r:id="rId1947" display="https://www.kegg.jp/kegg-bin/blastkoala_result_gene_list?id=fdcc166cff7cf902907463ff7eff1e42019cc537&amp;passwd=rLRQUz&amp;type=blastkoala&amp;code=user&amp;target=fig%7C1029756%2E3%2Epeg%2E649"/>
    <hyperlink ref="B651" r:id="rId1948" display="https://www.kegg.jp/dbget-bin/www_bget?ko:K13038"/>
    <hyperlink ref="E651" r:id="rId1949" display="https://www.kegg.jp/dbget-bin/www_bget?ko:"/>
    <hyperlink ref="A652" r:id="rId1950" display="https://www.kegg.jp/kegg-bin/blastkoala_result_gene_list?id=fdcc166cff7cf902907463ff7eff1e42019cc537&amp;passwd=rLRQUz&amp;type=blastkoala&amp;code=user&amp;target=fig%7C1029756%2E3%2Epeg%2E650"/>
    <hyperlink ref="B652" r:id="rId1951" display="https://www.kegg.jp/dbget-bin/www_bget?ko:K01520"/>
    <hyperlink ref="E652" r:id="rId1952" display="https://www.kegg.jp/dbget-bin/www_bget?ko:"/>
    <hyperlink ref="A653" r:id="rId1953" display="https://www.kegg.jp/kegg-bin/blastkoala_result_gene_list?id=fdcc166cff7cf902907463ff7eff1e42019cc537&amp;passwd=rLRQUz&amp;type=blastkoala&amp;code=user&amp;target=fig%7C1029756%2E3%2Epeg%2E651"/>
    <hyperlink ref="B653" r:id="rId1954" display="https://www.kegg.jp/dbget-bin/www_bget?ko:K01738"/>
    <hyperlink ref="E653" r:id="rId1955" display="https://www.kegg.jp/dbget-bin/www_bget?ko:"/>
    <hyperlink ref="A654" r:id="rId1956" display="https://www.kegg.jp/kegg-bin/blastkoala_result_gene_list?id=fdcc166cff7cf902907463ff7eff1e42019cc537&amp;passwd=rLRQUz&amp;type=blastkoala&amp;code=user&amp;target=fig%7C1029756%2E3%2Epeg%2E652"/>
    <hyperlink ref="B654" r:id="rId1957" display="https://www.kegg.jp/dbget-bin/www_bget?ko:K07126"/>
    <hyperlink ref="E654" r:id="rId1958" display="https://www.kegg.jp/dbget-bin/www_bget?ko:"/>
    <hyperlink ref="A655" r:id="rId1959" display="https://www.kegg.jp/kegg-bin/blastkoala_result_gene_list?id=fdcc166cff7cf902907463ff7eff1e42019cc537&amp;passwd=rLRQUz&amp;type=blastkoala&amp;code=user&amp;target=fig%7C1029756%2E3%2Epeg%2E653"/>
    <hyperlink ref="B655" r:id="rId1960" display="https://www.kegg.jp/dbget-bin/www_bget?ko:K00830"/>
    <hyperlink ref="E655" r:id="rId1961" display="https://www.kegg.jp/dbget-bin/www_bget?ko:"/>
    <hyperlink ref="A656" r:id="rId1962" display="https://www.kegg.jp/kegg-bin/blastkoala_result_gene_list?id=fdcc166cff7cf902907463ff7eff1e42019cc537&amp;passwd=rLRQUz&amp;type=blastkoala&amp;code=user&amp;target=fig%7C1029756%2E3%2Epeg%2E654"/>
    <hyperlink ref="B656" r:id="rId1963" display="https://www.kegg.jp/dbget-bin/www_bget?ko:"/>
    <hyperlink ref="E656" r:id="rId1964" display="https://www.kegg.jp/dbget-bin/www_bget?ko:K03650"/>
    <hyperlink ref="A657" r:id="rId1965" display="https://www.kegg.jp/kegg-bin/blastkoala_result_gene_list?id=fdcc166cff7cf902907463ff7eff1e42019cc537&amp;passwd=rLRQUz&amp;type=blastkoala&amp;code=user&amp;target=fig%7C1029756%2E3%2Epeg%2E655"/>
    <hyperlink ref="B657" r:id="rId1966" display="https://www.kegg.jp/dbget-bin/www_bget?ko:K00568"/>
    <hyperlink ref="E657" r:id="rId1967" display="https://www.kegg.jp/dbget-bin/www_bget?ko:"/>
    <hyperlink ref="A658" r:id="rId1968" display="https://www.kegg.jp/kegg-bin/blastkoala_result_gene_list?id=fdcc166cff7cf902907463ff7eff1e42019cc537&amp;passwd=rLRQUz&amp;type=blastkoala&amp;code=user&amp;target=fig%7C1029756%2E3%2Epeg%2E656"/>
    <hyperlink ref="B658" r:id="rId1969" display="https://www.kegg.jp/dbget-bin/www_bget?ko:K00928"/>
    <hyperlink ref="E658" r:id="rId1970" display="https://www.kegg.jp/dbget-bin/www_bget?ko:"/>
    <hyperlink ref="A659" r:id="rId1971" display="https://www.kegg.jp/kegg-bin/blastkoala_result_gene_list?id=fdcc166cff7cf902907463ff7eff1e42019cc537&amp;passwd=rLRQUz&amp;type=blastkoala&amp;code=user&amp;target=fig%7C1029756%2E3%2Epeg%2E657"/>
    <hyperlink ref="B659" r:id="rId1972" display="https://www.kegg.jp/dbget-bin/www_bget?ko:K08484"/>
    <hyperlink ref="E659" r:id="rId1973" display="https://www.kegg.jp/dbget-bin/www_bget?ko:"/>
    <hyperlink ref="A660" r:id="rId1974" display="https://www.kegg.jp/kegg-bin/blastkoala_result_gene_list?id=fdcc166cff7cf902907463ff7eff1e42019cc537&amp;passwd=rLRQUz&amp;type=blastkoala&amp;code=user&amp;target=fig%7C1029756%2E3%2Epeg%2E658"/>
    <hyperlink ref="B660" r:id="rId1975" display="https://www.kegg.jp/dbget-bin/www_bget?ko:K02835"/>
    <hyperlink ref="E660" r:id="rId1976" display="https://www.kegg.jp/dbget-bin/www_bget?ko:"/>
    <hyperlink ref="A661" r:id="rId1977" display="https://www.kegg.jp/kegg-bin/blastkoala_result_gene_list?id=fdcc166cff7cf902907463ff7eff1e42019cc537&amp;passwd=rLRQUz&amp;type=blastkoala&amp;code=user&amp;target=fig%7C1029756%2E3%2Epeg%2E659"/>
    <hyperlink ref="B661" r:id="rId1978" display="https://www.kegg.jp/dbget-bin/www_bget?ko:K02493"/>
    <hyperlink ref="E661" r:id="rId1979" display="https://www.kegg.jp/dbget-bin/www_bget?ko:"/>
    <hyperlink ref="A662" r:id="rId1980" display="https://www.kegg.jp/kegg-bin/blastkoala_result_gene_list?id=fdcc166cff7cf902907463ff7eff1e42019cc537&amp;passwd=rLRQUz&amp;type=blastkoala&amp;code=user&amp;target=fig%7C1029756%2E3%2Epeg%2E660"/>
    <hyperlink ref="B662" r:id="rId1981" display="https://www.kegg.jp/dbget-bin/www_bget?ko:"/>
    <hyperlink ref="E662" r:id="rId1982" display="https://www.kegg.jp/dbget-bin/www_bget?ko:"/>
    <hyperlink ref="A663" r:id="rId1983" display="https://www.kegg.jp/kegg-bin/blastkoala_result_gene_list?id=fdcc166cff7cf902907463ff7eff1e42019cc537&amp;passwd=rLRQUz&amp;type=blastkoala&amp;code=user&amp;target=fig%7C1029756%2E3%2Epeg%2E661"/>
    <hyperlink ref="B663" r:id="rId1984" display="https://www.kegg.jp/dbget-bin/www_bget?ko:K07140"/>
    <hyperlink ref="E663" r:id="rId1985" display="https://www.kegg.jp/dbget-bin/www_bget?ko:"/>
    <hyperlink ref="A664" r:id="rId1986" display="https://www.kegg.jp/kegg-bin/blastkoala_result_gene_list?id=fdcc166cff7cf902907463ff7eff1e42019cc537&amp;passwd=rLRQUz&amp;type=blastkoala&amp;code=user&amp;target=fig%7C1029756%2E3%2Epeg%2E662"/>
    <hyperlink ref="B664" r:id="rId1987" display="https://www.kegg.jp/dbget-bin/www_bget?ko:"/>
    <hyperlink ref="E664" r:id="rId1988" display="https://www.kegg.jp/dbget-bin/www_bget?ko:K02687"/>
    <hyperlink ref="A665" r:id="rId1989" display="https://www.kegg.jp/kegg-bin/blastkoala_result_gene_list?id=fdcc166cff7cf902907463ff7eff1e42019cc537&amp;passwd=rLRQUz&amp;type=blastkoala&amp;code=user&amp;target=fig%7C1029756%2E3%2Epeg%2E663"/>
    <hyperlink ref="B665" r:id="rId1990" display="https://www.kegg.jp/dbget-bin/www_bget?ko:K03695"/>
    <hyperlink ref="E665" r:id="rId1991" display="https://www.kegg.jp/dbget-bin/www_bget?ko:"/>
    <hyperlink ref="A666" r:id="rId1992" display="https://www.kegg.jp/kegg-bin/blastkoala_result_gene_list?id=fdcc166cff7cf902907463ff7eff1e42019cc537&amp;passwd=rLRQUz&amp;type=blastkoala&amp;code=user&amp;target=fig%7C1029756%2E3%2Epeg%2E664"/>
    <hyperlink ref="B666" r:id="rId1993" display="https://www.kegg.jp/dbget-bin/www_bget?ko:"/>
    <hyperlink ref="E666" r:id="rId1994" display="https://www.kegg.jp/dbget-bin/www_bget?ko:"/>
    <hyperlink ref="A667" r:id="rId1995" display="https://www.kegg.jp/kegg-bin/blastkoala_result_gene_list?id=fdcc166cff7cf902907463ff7eff1e42019cc537&amp;passwd=rLRQUz&amp;type=blastkoala&amp;code=user&amp;target=fig%7C1029756%2E3%2Epeg%2E665"/>
    <hyperlink ref="B667" r:id="rId1996" display="https://www.kegg.jp/dbget-bin/www_bget?ko:"/>
    <hyperlink ref="E667" r:id="rId1997" display="https://www.kegg.jp/dbget-bin/www_bget?ko:"/>
    <hyperlink ref="A668" r:id="rId1998" display="https://www.kegg.jp/kegg-bin/blastkoala_result_gene_list?id=fdcc166cff7cf902907463ff7eff1e42019cc537&amp;passwd=rLRQUz&amp;type=blastkoala&amp;code=user&amp;target=fig%7C1029756%2E3%2Epeg%2E666"/>
    <hyperlink ref="B668" r:id="rId1999" display="https://www.kegg.jp/dbget-bin/www_bget?ko:K07304"/>
    <hyperlink ref="E668" r:id="rId2000" display="https://www.kegg.jp/dbget-bin/www_bget?ko:"/>
    <hyperlink ref="A669" r:id="rId2001" display="https://www.kegg.jp/kegg-bin/blastkoala_result_gene_list?id=fdcc166cff7cf902907463ff7eff1e42019cc537&amp;passwd=rLRQUz&amp;type=blastkoala&amp;code=user&amp;target=fig%7C1029756%2E3%2Epeg%2E667"/>
    <hyperlink ref="B669" r:id="rId2002" display="https://www.kegg.jp/dbget-bin/www_bget?ko:"/>
    <hyperlink ref="E669" r:id="rId2003" display="https://www.kegg.jp/dbget-bin/www_bget?ko:K07733"/>
    <hyperlink ref="A670" r:id="rId2004" display="https://www.kegg.jp/kegg-bin/blastkoala_result_gene_list?id=fdcc166cff7cf902907463ff7eff1e42019cc537&amp;passwd=rLRQUz&amp;type=blastkoala&amp;code=user&amp;target=fig%7C1029756%2E3%2Epeg%2E668"/>
    <hyperlink ref="B670" r:id="rId2005" display="https://www.kegg.jp/dbget-bin/www_bget?ko:"/>
    <hyperlink ref="E670" r:id="rId2006" display="https://www.kegg.jp/dbget-bin/www_bget?ko:K00114"/>
    <hyperlink ref="A671" r:id="rId2007" display="https://www.kegg.jp/kegg-bin/blastkoala_result_gene_list?id=fdcc166cff7cf902907463ff7eff1e42019cc537&amp;passwd=rLRQUz&amp;type=blastkoala&amp;code=user&amp;target=fig%7C1029756%2E3%2Epeg%2E669"/>
    <hyperlink ref="B671" r:id="rId2008" display="https://www.kegg.jp/dbget-bin/www_bget?ko:"/>
    <hyperlink ref="E671" r:id="rId2009" display="https://www.kegg.jp/dbget-bin/www_bget?ko:"/>
    <hyperlink ref="A672" r:id="rId2010" display="https://www.kegg.jp/kegg-bin/blastkoala_result_gene_list?id=fdcc166cff7cf902907463ff7eff1e42019cc537&amp;passwd=rLRQUz&amp;type=blastkoala&amp;code=user&amp;target=fig%7C1029756%2E3%2Epeg%2E670"/>
    <hyperlink ref="B672" r:id="rId2011" display="https://www.kegg.jp/dbget-bin/www_bget?ko:"/>
    <hyperlink ref="E672" r:id="rId2012" display="https://www.kegg.jp/dbget-bin/www_bget?ko:"/>
    <hyperlink ref="A673" r:id="rId2013" display="https://www.kegg.jp/kegg-bin/blastkoala_result_gene_list?id=fdcc166cff7cf902907463ff7eff1e42019cc537&amp;passwd=rLRQUz&amp;type=blastkoala&amp;code=user&amp;target=fig%7C1029756%2E3%2Epeg%2E671"/>
    <hyperlink ref="B673" r:id="rId2014" display="https://www.kegg.jp/dbget-bin/www_bget?ko:"/>
    <hyperlink ref="E673" r:id="rId2015" display="https://www.kegg.jp/dbget-bin/www_bget?ko:"/>
    <hyperlink ref="A674" r:id="rId2016" display="https://www.kegg.jp/kegg-bin/blastkoala_result_gene_list?id=fdcc166cff7cf902907463ff7eff1e42019cc537&amp;passwd=rLRQUz&amp;type=blastkoala&amp;code=user&amp;target=fig%7C1029756%2E3%2Epeg%2E672"/>
    <hyperlink ref="B674" r:id="rId2017" display="https://www.kegg.jp/dbget-bin/www_bget?ko:"/>
    <hyperlink ref="E674" r:id="rId2018" display="https://www.kegg.jp/dbget-bin/www_bget?ko:"/>
    <hyperlink ref="A675" r:id="rId2019" display="https://www.kegg.jp/kegg-bin/blastkoala_result_gene_list?id=fdcc166cff7cf902907463ff7eff1e42019cc537&amp;passwd=rLRQUz&amp;type=blastkoala&amp;code=user&amp;target=fig%7C1029756%2E3%2Epeg%2E673"/>
    <hyperlink ref="B675" r:id="rId2020" display="https://www.kegg.jp/dbget-bin/www_bget?ko:"/>
    <hyperlink ref="E675" r:id="rId2021" display="https://www.kegg.jp/dbget-bin/www_bget?ko:K20327"/>
    <hyperlink ref="A676" r:id="rId2022" display="https://www.kegg.jp/kegg-bin/blastkoala_result_gene_list?id=fdcc166cff7cf902907463ff7eff1e42019cc537&amp;passwd=rLRQUz&amp;type=blastkoala&amp;code=user&amp;target=fig%7C1029756%2E3%2Epeg%2E674"/>
    <hyperlink ref="B676" r:id="rId2023" display="https://www.kegg.jp/dbget-bin/www_bget?ko:K02030"/>
    <hyperlink ref="E676" r:id="rId2024" display="https://www.kegg.jp/dbget-bin/www_bget?ko:"/>
    <hyperlink ref="A677" r:id="rId2025" display="https://www.kegg.jp/kegg-bin/blastkoala_result_gene_list?id=fdcc166cff7cf902907463ff7eff1e42019cc537&amp;passwd=rLRQUz&amp;type=blastkoala&amp;code=user&amp;target=fig%7C1029756%2E3%2Epeg%2E675"/>
    <hyperlink ref="B677" r:id="rId2026" display="https://www.kegg.jp/dbget-bin/www_bget?ko:"/>
    <hyperlink ref="E677" r:id="rId2027" display="https://www.kegg.jp/dbget-bin/www_bget?ko:"/>
    <hyperlink ref="A678" r:id="rId2028" display="https://www.kegg.jp/kegg-bin/blastkoala_result_gene_list?id=fdcc166cff7cf902907463ff7eff1e42019cc537&amp;passwd=rLRQUz&amp;type=blastkoala&amp;code=user&amp;target=fig%7C1029756%2E3%2Epeg%2E676"/>
    <hyperlink ref="B678" r:id="rId2029" display="https://www.kegg.jp/dbget-bin/www_bget?ko:"/>
    <hyperlink ref="E678" r:id="rId2030" display="https://www.kegg.jp/dbget-bin/www_bget?ko:"/>
    <hyperlink ref="A679" r:id="rId2031" display="https://www.kegg.jp/kegg-bin/blastkoala_result_gene_list?id=fdcc166cff7cf902907463ff7eff1e42019cc537&amp;passwd=rLRQUz&amp;type=blastkoala&amp;code=user&amp;target=fig%7C1029756%2E3%2Epeg%2E677"/>
    <hyperlink ref="B679" r:id="rId2032" display="https://www.kegg.jp/dbget-bin/www_bget?ko:"/>
    <hyperlink ref="E679" r:id="rId2033" display="https://www.kegg.jp/dbget-bin/www_bget?ko:K04763"/>
    <hyperlink ref="A680" r:id="rId2034" display="https://www.kegg.jp/kegg-bin/blastkoala_result_gene_list?id=fdcc166cff7cf902907463ff7eff1e42019cc537&amp;passwd=rLRQUz&amp;type=blastkoala&amp;code=user&amp;target=fig%7C1029756%2E3%2Epeg%2E678"/>
    <hyperlink ref="B680" r:id="rId2035" display="https://www.kegg.jp/dbget-bin/www_bget?ko:"/>
    <hyperlink ref="E680" r:id="rId2036" display="https://www.kegg.jp/dbget-bin/www_bget?ko:"/>
    <hyperlink ref="A681" r:id="rId2037" display="https://www.kegg.jp/kegg-bin/blastkoala_result_gene_list?id=fdcc166cff7cf902907463ff7eff1e42019cc537&amp;passwd=rLRQUz&amp;type=blastkoala&amp;code=user&amp;target=fig%7C1029756%2E3%2Epeg%2E679"/>
    <hyperlink ref="B681" r:id="rId2038" display="https://www.kegg.jp/dbget-bin/www_bget?ko:K02518"/>
    <hyperlink ref="E681" r:id="rId2039" display="https://www.kegg.jp/dbget-bin/www_bget?ko:"/>
    <hyperlink ref="A682" r:id="rId2040" display="https://www.kegg.jp/kegg-bin/blastkoala_result_gene_list?id=fdcc166cff7cf902907463ff7eff1e42019cc537&amp;passwd=rLRQUz&amp;type=blastkoala&amp;code=user&amp;target=fig%7C1029756%2E3%2Epeg%2E680"/>
    <hyperlink ref="B682" r:id="rId2041" display="https://www.kegg.jp/dbget-bin/www_bget?ko:K03704"/>
    <hyperlink ref="E682" r:id="rId2042" display="https://www.kegg.jp/dbget-bin/www_bget?ko:"/>
    <hyperlink ref="A683" r:id="rId2043" display="https://www.kegg.jp/kegg-bin/blastkoala_result_gene_list?id=fdcc166cff7cf902907463ff7eff1e42019cc537&amp;passwd=rLRQUz&amp;type=blastkoala&amp;code=user&amp;target=fig%7C1029756%2E3%2Epeg%2E681"/>
    <hyperlink ref="B683" r:id="rId2044" display="https://www.kegg.jp/dbget-bin/www_bget?ko:"/>
    <hyperlink ref="E683" r:id="rId2045" display="https://www.kegg.jp/dbget-bin/www_bget?ko:"/>
    <hyperlink ref="A684" r:id="rId2046" display="https://www.kegg.jp/kegg-bin/blastkoala_result_gene_list?id=fdcc166cff7cf902907463ff7eff1e42019cc537&amp;passwd=rLRQUz&amp;type=blastkoala&amp;code=user&amp;target=fig%7C1029756%2E3%2Epeg%2E682"/>
    <hyperlink ref="B684" r:id="rId2047" display="https://www.kegg.jp/dbget-bin/www_bget?ko:K02916"/>
    <hyperlink ref="E684" r:id="rId2048" display="https://www.kegg.jp/dbget-bin/www_bget?ko:"/>
    <hyperlink ref="A685" r:id="rId2049" display="https://www.kegg.jp/kegg-bin/blastkoala_result_gene_list?id=fdcc166cff7cf902907463ff7eff1e42019cc537&amp;passwd=rLRQUz&amp;type=blastkoala&amp;code=user&amp;target=fig%7C1029756%2E3%2Epeg%2E683"/>
    <hyperlink ref="B685" r:id="rId2050" display="https://www.kegg.jp/dbget-bin/www_bget?ko:K02887"/>
    <hyperlink ref="E685" r:id="rId2051" display="https://www.kegg.jp/dbget-bin/www_bget?ko:"/>
    <hyperlink ref="A686" r:id="rId2052" display="https://www.kegg.jp/kegg-bin/blastkoala_result_gene_list?id=fdcc166cff7cf902907463ff7eff1e42019cc537&amp;passwd=rLRQUz&amp;type=blastkoala&amp;code=user&amp;target=fig%7C1029756%2E3%2Epeg%2E684"/>
    <hyperlink ref="B686" r:id="rId2053" display="https://www.kegg.jp/dbget-bin/www_bget?ko:K01889"/>
    <hyperlink ref="E686" r:id="rId2054" display="https://www.kegg.jp/dbget-bin/www_bget?ko:"/>
    <hyperlink ref="A687" r:id="rId2055" display="https://www.kegg.jp/kegg-bin/blastkoala_result_gene_list?id=fdcc166cff7cf902907463ff7eff1e42019cc537&amp;passwd=rLRQUz&amp;type=blastkoala&amp;code=user&amp;target=fig%7C1029756%2E3%2Epeg%2E685"/>
    <hyperlink ref="B687" r:id="rId2056" display="https://www.kegg.jp/dbget-bin/www_bget?ko:K01890"/>
    <hyperlink ref="E687" r:id="rId2057" display="https://www.kegg.jp/dbget-bin/www_bget?ko:"/>
    <hyperlink ref="A688" r:id="rId2058" display="https://www.kegg.jp/kegg-bin/blastkoala_result_gene_list?id=fdcc166cff7cf902907463ff7eff1e42019cc537&amp;passwd=rLRQUz&amp;type=blastkoala&amp;code=user&amp;target=fig%7C1029756%2E3%2Epeg%2E686"/>
    <hyperlink ref="B688" r:id="rId2059" display="https://www.kegg.jp/dbget-bin/www_bget?ko:K03885"/>
    <hyperlink ref="E688" r:id="rId2060" display="https://www.kegg.jp/dbget-bin/www_bget?ko:"/>
    <hyperlink ref="A689" r:id="rId2061" display="https://www.kegg.jp/kegg-bin/blastkoala_result_gene_list?id=fdcc166cff7cf902907463ff7eff1e42019cc537&amp;passwd=rLRQUz&amp;type=blastkoala&amp;code=user&amp;target=fig%7C1029756%2E3%2Epeg%2E687"/>
    <hyperlink ref="B689" r:id="rId2062" display="https://www.kegg.jp/dbget-bin/www_bget?ko:"/>
    <hyperlink ref="E689" r:id="rId2063" display="https://www.kegg.jp/dbget-bin/www_bget?ko:K08744"/>
    <hyperlink ref="A690" r:id="rId2064" display="https://www.kegg.jp/kegg-bin/blastkoala_result_gene_list?id=fdcc166cff7cf902907463ff7eff1e42019cc537&amp;passwd=rLRQUz&amp;type=blastkoala&amp;code=user&amp;target=fig%7C1029756%2E3%2Epeg%2E688"/>
    <hyperlink ref="B690" r:id="rId2065" display="https://www.kegg.jp/dbget-bin/www_bget?ko:"/>
    <hyperlink ref="E690" r:id="rId2066" display="https://www.kegg.jp/dbget-bin/www_bget?ko:K03205"/>
    <hyperlink ref="A691" r:id="rId2067" display="https://www.kegg.jp/kegg-bin/blastkoala_result_gene_list?id=fdcc166cff7cf902907463ff7eff1e42019cc537&amp;passwd=rLRQUz&amp;type=blastkoala&amp;code=user&amp;target=fig%7C1029756%2E3%2Epeg%2E689"/>
    <hyperlink ref="B691" r:id="rId2068" display="https://www.kegg.jp/dbget-bin/www_bget?ko:"/>
    <hyperlink ref="E691" r:id="rId2069" display="https://www.kegg.jp/dbget-bin/www_bget?ko:"/>
    <hyperlink ref="A692" r:id="rId2070" display="https://www.kegg.jp/kegg-bin/blastkoala_result_gene_list?id=fdcc166cff7cf902907463ff7eff1e42019cc537&amp;passwd=rLRQUz&amp;type=blastkoala&amp;code=user&amp;target=fig%7C1029756%2E3%2Epeg%2E690"/>
    <hyperlink ref="B692" r:id="rId2071" display="https://www.kegg.jp/dbget-bin/www_bget?ko:K22737"/>
    <hyperlink ref="E692" r:id="rId2072" display="https://www.kegg.jp/dbget-bin/www_bget?ko:"/>
    <hyperlink ref="A693" r:id="rId2073" display="https://www.kegg.jp/kegg-bin/blastkoala_result_gene_list?id=fdcc166cff7cf902907463ff7eff1e42019cc537&amp;passwd=rLRQUz&amp;type=blastkoala&amp;code=user&amp;target=fig%7C1029756%2E3%2Epeg%2E691"/>
    <hyperlink ref="B693" r:id="rId2074" display="https://www.kegg.jp/dbget-bin/www_bget?ko:K03596"/>
    <hyperlink ref="E693" r:id="rId2075" display="https://www.kegg.jp/dbget-bin/www_bget?ko:"/>
    <hyperlink ref="A694" r:id="rId2076" display="https://www.kegg.jp/kegg-bin/blastkoala_result_gene_list?id=fdcc166cff7cf902907463ff7eff1e42019cc537&amp;passwd=rLRQUz&amp;type=blastkoala&amp;code=user&amp;target=fig%7C1029756%2E3%2Epeg%2E692"/>
    <hyperlink ref="B694" r:id="rId2077" display="https://www.kegg.jp/dbget-bin/www_bget?ko:"/>
    <hyperlink ref="E694" r:id="rId2078" display="https://www.kegg.jp/dbget-bin/www_bget?ko:K06893"/>
    <hyperlink ref="A695" r:id="rId2079" display="https://www.kegg.jp/kegg-bin/blastkoala_result_gene_list?id=fdcc166cff7cf902907463ff7eff1e42019cc537&amp;passwd=rLRQUz&amp;type=blastkoala&amp;code=user&amp;target=fig%7C1029756%2E3%2Epeg%2E693"/>
    <hyperlink ref="B695" r:id="rId2080" display="https://www.kegg.jp/dbget-bin/www_bget?ko:"/>
    <hyperlink ref="E695" r:id="rId2081" display="https://www.kegg.jp/dbget-bin/www_bget?ko:"/>
    <hyperlink ref="A696" r:id="rId2082" display="https://www.kegg.jp/kegg-bin/blastkoala_result_gene_list?id=fdcc166cff7cf902907463ff7eff1e42019cc537&amp;passwd=rLRQUz&amp;type=blastkoala&amp;code=user&amp;target=fig%7C1029756%2E3%2Epeg%2E694"/>
    <hyperlink ref="B696" r:id="rId2083" display="https://www.kegg.jp/dbget-bin/www_bget?ko:"/>
    <hyperlink ref="E696" r:id="rId2084" display="https://www.kegg.jp/dbget-bin/www_bget?ko:K10211"/>
    <hyperlink ref="A697" r:id="rId2085" display="https://www.kegg.jp/kegg-bin/blastkoala_result_gene_list?id=fdcc166cff7cf902907463ff7eff1e42019cc537&amp;passwd=rLRQUz&amp;type=blastkoala&amp;code=user&amp;target=fig%7C1029756%2E3%2Epeg%2E695"/>
    <hyperlink ref="B697" r:id="rId2086" display="https://www.kegg.jp/dbget-bin/www_bget?ko:"/>
    <hyperlink ref="E697" r:id="rId2087" display="https://www.kegg.jp/dbget-bin/www_bget?ko:K01816"/>
    <hyperlink ref="A698" r:id="rId2088" display="https://www.kegg.jp/kegg-bin/blastkoala_result_gene_list?id=fdcc166cff7cf902907463ff7eff1e42019cc537&amp;passwd=rLRQUz&amp;type=blastkoala&amp;code=user&amp;target=fig%7C1029756%2E3%2Epeg%2E696"/>
    <hyperlink ref="B698" r:id="rId2089" display="https://www.kegg.jp/dbget-bin/www_bget?ko:"/>
    <hyperlink ref="E698" r:id="rId2090" display="https://www.kegg.jp/dbget-bin/www_bget?ko:"/>
    <hyperlink ref="A699" r:id="rId2091" display="https://www.kegg.jp/kegg-bin/blastkoala_result_gene_list?id=fdcc166cff7cf902907463ff7eff1e42019cc537&amp;passwd=rLRQUz&amp;type=blastkoala&amp;code=user&amp;target=fig%7C1029756%2E3%2Epeg%2E697"/>
    <hyperlink ref="B699" r:id="rId2092" display="https://www.kegg.jp/dbget-bin/www_bget?ko:K17686"/>
    <hyperlink ref="E699" r:id="rId2093" display="https://www.kegg.jp/dbget-bin/www_bget?ko:"/>
    <hyperlink ref="A700" r:id="rId2094" display="https://www.kegg.jp/kegg-bin/blastkoala_result_gene_list?id=fdcc166cff7cf902907463ff7eff1e42019cc537&amp;passwd=rLRQUz&amp;type=blastkoala&amp;code=user&amp;target=fig%7C1029756%2E3%2Epeg%2E698"/>
    <hyperlink ref="B700" r:id="rId2095" display="https://www.kegg.jp/dbget-bin/www_bget?ko:"/>
    <hyperlink ref="E700" r:id="rId2096" display="https://www.kegg.jp/dbget-bin/www_bget?ko:"/>
    <hyperlink ref="A701" r:id="rId2097" display="https://www.kegg.jp/kegg-bin/blastkoala_result_gene_list?id=fdcc166cff7cf902907463ff7eff1e42019cc537&amp;passwd=rLRQUz&amp;type=blastkoala&amp;code=user&amp;target=fig%7C1029756%2E3%2Epeg%2E699"/>
    <hyperlink ref="B701" r:id="rId2098" display="https://www.kegg.jp/dbget-bin/www_bget?ko:K21600"/>
    <hyperlink ref="E701" r:id="rId2099" display="https://www.kegg.jp/dbget-bin/www_bget?ko:"/>
    <hyperlink ref="A702" r:id="rId2100" display="https://www.kegg.jp/kegg-bin/blastkoala_result_gene_list?id=fdcc166cff7cf902907463ff7eff1e42019cc537&amp;passwd=rLRQUz&amp;type=blastkoala&amp;code=user&amp;target=fig%7C1029756%2E3%2Epeg%2E700"/>
    <hyperlink ref="B702" r:id="rId2101" display="https://www.kegg.jp/dbget-bin/www_bget?ko:"/>
    <hyperlink ref="E702" r:id="rId2102" display="https://www.kegg.jp/dbget-bin/www_bget?ko:"/>
    <hyperlink ref="A703" r:id="rId2103" display="https://www.kegg.jp/kegg-bin/blastkoala_result_gene_list?id=fdcc166cff7cf902907463ff7eff1e42019cc537&amp;passwd=rLRQUz&amp;type=blastkoala&amp;code=user&amp;target=fig%7C1029756%2E3%2Epeg%2E701"/>
    <hyperlink ref="B703" r:id="rId2104" display="https://www.kegg.jp/dbget-bin/www_bget?ko:"/>
    <hyperlink ref="E703" r:id="rId2105" display="https://www.kegg.jp/dbget-bin/www_bget?ko:K18955"/>
    <hyperlink ref="A704" r:id="rId2106" display="https://www.kegg.jp/kegg-bin/blastkoala_result_gene_list?id=fdcc166cff7cf902907463ff7eff1e42019cc537&amp;passwd=rLRQUz&amp;type=blastkoala&amp;code=user&amp;target=fig%7C1029756%2E3%2Epeg%2E702"/>
    <hyperlink ref="B704" r:id="rId2107" display="https://www.kegg.jp/dbget-bin/www_bget?ko:"/>
    <hyperlink ref="E704" r:id="rId2108" display="https://www.kegg.jp/dbget-bin/www_bget?ko:"/>
    <hyperlink ref="A705" r:id="rId2109" display="https://www.kegg.jp/kegg-bin/blastkoala_result_gene_list?id=fdcc166cff7cf902907463ff7eff1e42019cc537&amp;passwd=rLRQUz&amp;type=blastkoala&amp;code=user&amp;target=fig%7C1029756%2E3%2Epeg%2E703"/>
    <hyperlink ref="B705" r:id="rId2110" display="https://www.kegg.jp/dbget-bin/www_bget?ko:"/>
    <hyperlink ref="E705" r:id="rId2111" display="https://www.kegg.jp/dbget-bin/www_bget?ko:K01802"/>
    <hyperlink ref="A706" r:id="rId2112" display="https://www.kegg.jp/kegg-bin/blastkoala_result_gene_list?id=fdcc166cff7cf902907463ff7eff1e42019cc537&amp;passwd=rLRQUz&amp;type=blastkoala&amp;code=user&amp;target=fig%7C1029756%2E3%2Epeg%2E704"/>
    <hyperlink ref="B706" r:id="rId2113" display="https://www.kegg.jp/dbget-bin/www_bget?ko:K21449"/>
    <hyperlink ref="E706" r:id="rId2114" display="https://www.kegg.jp/dbget-bin/www_bget?ko:"/>
    <hyperlink ref="A707" r:id="rId2115" display="https://www.kegg.jp/kegg-bin/blastkoala_result_gene_list?id=fdcc166cff7cf902907463ff7eff1e42019cc537&amp;passwd=rLRQUz&amp;type=blastkoala&amp;code=user&amp;target=fig%7C1029756%2E3%2Epeg%2E705"/>
    <hyperlink ref="B707" r:id="rId2116" display="https://www.kegg.jp/dbget-bin/www_bget?ko:"/>
    <hyperlink ref="E707" r:id="rId2117" display="https://www.kegg.jp/dbget-bin/www_bget?ko:"/>
    <hyperlink ref="A708" r:id="rId2118" display="https://www.kegg.jp/kegg-bin/blastkoala_result_gene_list?id=fdcc166cff7cf902907463ff7eff1e42019cc537&amp;passwd=rLRQUz&amp;type=blastkoala&amp;code=user&amp;target=fig%7C1029756%2E3%2Epeg%2E706"/>
    <hyperlink ref="B708" r:id="rId2119" display="https://www.kegg.jp/dbget-bin/www_bget?ko:"/>
    <hyperlink ref="E708" r:id="rId2120" display="https://www.kegg.jp/dbget-bin/www_bget?ko:"/>
    <hyperlink ref="A709" r:id="rId2121" display="https://www.kegg.jp/kegg-bin/blastkoala_result_gene_list?id=fdcc166cff7cf902907463ff7eff1e42019cc537&amp;passwd=rLRQUz&amp;type=blastkoala&amp;code=user&amp;target=fig%7C1029756%2E3%2Epeg%2E707"/>
    <hyperlink ref="B709" r:id="rId2122" display="https://www.kegg.jp/dbget-bin/www_bget?ko:K10778"/>
    <hyperlink ref="E709" r:id="rId2123" display="https://www.kegg.jp/dbget-bin/www_bget?ko:"/>
    <hyperlink ref="A710" r:id="rId2124" display="https://www.kegg.jp/kegg-bin/blastkoala_result_gene_list?id=fdcc166cff7cf902907463ff7eff1e42019cc537&amp;passwd=rLRQUz&amp;type=blastkoala&amp;code=user&amp;target=fig%7C1029756%2E3%2Epeg%2E708"/>
    <hyperlink ref="B710" r:id="rId2125" display="https://www.kegg.jp/dbget-bin/www_bget?ko:"/>
    <hyperlink ref="E710" r:id="rId2126" display="https://www.kegg.jp/dbget-bin/www_bget?ko:K19231"/>
    <hyperlink ref="A711" r:id="rId2127" display="https://www.kegg.jp/kegg-bin/blastkoala_result_gene_list?id=fdcc166cff7cf902907463ff7eff1e42019cc537&amp;passwd=rLRQUz&amp;type=blastkoala&amp;code=user&amp;target=fig%7C1029756%2E3%2Epeg%2E709"/>
    <hyperlink ref="B711" r:id="rId2128" display="https://www.kegg.jp/dbget-bin/www_bget?ko:"/>
    <hyperlink ref="E711" r:id="rId2129" display="https://www.kegg.jp/dbget-bin/www_bget?ko:"/>
    <hyperlink ref="A712" r:id="rId2130" display="https://www.kegg.jp/kegg-bin/blastkoala_result_gene_list?id=fdcc166cff7cf902907463ff7eff1e42019cc537&amp;passwd=rLRQUz&amp;type=blastkoala&amp;code=user&amp;target=fig%7C1029756%2E3%2Epeg%2E710"/>
    <hyperlink ref="B712" r:id="rId2131" display="https://www.kegg.jp/dbget-bin/www_bget?ko:"/>
    <hyperlink ref="E712" r:id="rId2132" display="https://www.kegg.jp/dbget-bin/www_bget?ko:"/>
    <hyperlink ref="A713" r:id="rId2133" display="https://www.kegg.jp/kegg-bin/blastkoala_result_gene_list?id=fdcc166cff7cf902907463ff7eff1e42019cc537&amp;passwd=rLRQUz&amp;type=blastkoala&amp;code=user&amp;target=fig%7C1029756%2E3%2Epeg%2E711"/>
    <hyperlink ref="B713" r:id="rId2134" display="https://www.kegg.jp/dbget-bin/www_bget?ko:"/>
    <hyperlink ref="E713" r:id="rId2135" display="https://www.kegg.jp/dbget-bin/www_bget?ko:"/>
    <hyperlink ref="A714" r:id="rId2136" display="https://www.kegg.jp/kegg-bin/blastkoala_result_gene_list?id=fdcc166cff7cf902907463ff7eff1e42019cc537&amp;passwd=rLRQUz&amp;type=blastkoala&amp;code=user&amp;target=fig%7C1029756%2E3%2Epeg%2E712"/>
    <hyperlink ref="B714" r:id="rId2137" display="https://www.kegg.jp/dbget-bin/www_bget?ko:"/>
    <hyperlink ref="E714" r:id="rId2138" display="https://www.kegg.jp/dbget-bin/www_bget?ko:"/>
    <hyperlink ref="A715" r:id="rId2139" display="https://www.kegg.jp/kegg-bin/blastkoala_result_gene_list?id=fdcc166cff7cf902907463ff7eff1e42019cc537&amp;passwd=rLRQUz&amp;type=blastkoala&amp;code=user&amp;target=fig%7C1029756%2E3%2Epeg%2E713"/>
    <hyperlink ref="B715" r:id="rId2140" display="https://www.kegg.jp/dbget-bin/www_bget?ko:"/>
    <hyperlink ref="E715" r:id="rId2141" display="https://www.kegg.jp/dbget-bin/www_bget?ko:K00567"/>
    <hyperlink ref="A716" r:id="rId2142" display="https://www.kegg.jp/kegg-bin/blastkoala_result_gene_list?id=fdcc166cff7cf902907463ff7eff1e42019cc537&amp;passwd=rLRQUz&amp;type=blastkoala&amp;code=user&amp;target=fig%7C1029756%2E3%2Epeg%2E714"/>
    <hyperlink ref="B716" r:id="rId2143" display="https://www.kegg.jp/dbget-bin/www_bget?ko:K07733"/>
    <hyperlink ref="E716" r:id="rId2144" display="https://www.kegg.jp/dbget-bin/www_bget?ko:"/>
    <hyperlink ref="A717" r:id="rId2145" display="https://www.kegg.jp/kegg-bin/blastkoala_result_gene_list?id=fdcc166cff7cf902907463ff7eff1e42019cc537&amp;passwd=rLRQUz&amp;type=blastkoala&amp;code=user&amp;target=fig%7C1029756%2E3%2Epeg%2E715"/>
    <hyperlink ref="B717" r:id="rId2146" display="https://www.kegg.jp/dbget-bin/www_bget?ko:"/>
    <hyperlink ref="E717" r:id="rId2147" display="https://www.kegg.jp/dbget-bin/www_bget?ko:"/>
    <hyperlink ref="A718" r:id="rId2148" display="https://www.kegg.jp/kegg-bin/blastkoala_result_gene_list?id=fdcc166cff7cf902907463ff7eff1e42019cc537&amp;passwd=rLRQUz&amp;type=blastkoala&amp;code=user&amp;target=fig%7C1029756%2E3%2Epeg%2E716"/>
    <hyperlink ref="B718" r:id="rId2149" display="https://www.kegg.jp/dbget-bin/www_bget?ko:"/>
    <hyperlink ref="E718" r:id="rId2150" display="https://www.kegg.jp/dbget-bin/www_bget?ko:"/>
    <hyperlink ref="A719" r:id="rId2151" display="https://www.kegg.jp/kegg-bin/blastkoala_result_gene_list?id=fdcc166cff7cf902907463ff7eff1e42019cc537&amp;passwd=rLRQUz&amp;type=blastkoala&amp;code=user&amp;target=fig%7C1029756%2E3%2Epeg%2E717"/>
    <hyperlink ref="B719" r:id="rId2152" display="https://www.kegg.jp/dbget-bin/www_bget?ko:"/>
    <hyperlink ref="E719" r:id="rId2153" display="https://www.kegg.jp/dbget-bin/www_bget?ko:"/>
    <hyperlink ref="A720" r:id="rId2154" display="https://www.kegg.jp/kegg-bin/blastkoala_result_gene_list?id=fdcc166cff7cf902907463ff7eff1e42019cc537&amp;passwd=rLRQUz&amp;type=blastkoala&amp;code=user&amp;target=fig%7C1029756%2E3%2Epeg%2E718"/>
    <hyperlink ref="B720" r:id="rId2155" display="https://www.kegg.jp/dbget-bin/www_bget?ko:"/>
    <hyperlink ref="E720" r:id="rId2156" display="https://www.kegg.jp/dbget-bin/www_bget?ko:K02399"/>
    <hyperlink ref="A721" r:id="rId2157" display="https://www.kegg.jp/kegg-bin/blastkoala_result_gene_list?id=fdcc166cff7cf902907463ff7eff1e42019cc537&amp;passwd=rLRQUz&amp;type=blastkoala&amp;code=user&amp;target=fig%7C1029756%2E3%2Epeg%2E719"/>
    <hyperlink ref="B721" r:id="rId2158" display="https://www.kegg.jp/dbget-bin/www_bget?ko:K07154"/>
    <hyperlink ref="E721" r:id="rId2159" display="https://www.kegg.jp/dbget-bin/www_bget?ko:"/>
    <hyperlink ref="A722" r:id="rId2160" display="https://www.kegg.jp/kegg-bin/blastkoala_result_gene_list?id=fdcc166cff7cf902907463ff7eff1e42019cc537&amp;passwd=rLRQUz&amp;type=blastkoala&amp;code=user&amp;target=fig%7C1029756%2E3%2Epeg%2E720"/>
    <hyperlink ref="B722" r:id="rId2161" display="https://www.kegg.jp/dbget-bin/www_bget?ko:"/>
    <hyperlink ref="E722" r:id="rId2162" display="https://www.kegg.jp/dbget-bin/www_bget?ko:"/>
    <hyperlink ref="A723" r:id="rId2163" display="https://www.kegg.jp/kegg-bin/blastkoala_result_gene_list?id=fdcc166cff7cf902907463ff7eff1e42019cc537&amp;passwd=rLRQUz&amp;type=blastkoala&amp;code=user&amp;target=fig%7C1029756%2E3%2Epeg%2E721"/>
    <hyperlink ref="B723" r:id="rId2164" display="https://www.kegg.jp/dbget-bin/www_bget?ko:"/>
    <hyperlink ref="E723" r:id="rId2165" display="https://www.kegg.jp/dbget-bin/www_bget?ko:"/>
    <hyperlink ref="A724" r:id="rId2166" display="https://www.kegg.jp/kegg-bin/blastkoala_result_gene_list?id=fdcc166cff7cf902907463ff7eff1e42019cc537&amp;passwd=rLRQUz&amp;type=blastkoala&amp;code=user&amp;target=fig%7C1029756%2E3%2Epeg%2E722"/>
    <hyperlink ref="B724" r:id="rId2167" display="https://www.kegg.jp/dbget-bin/www_bget?ko:K03496"/>
    <hyperlink ref="E724" r:id="rId2168" display="https://www.kegg.jp/dbget-bin/www_bget?ko:"/>
    <hyperlink ref="A725" r:id="rId2169" display="https://www.kegg.jp/kegg-bin/blastkoala_result_gene_list?id=fdcc166cff7cf902907463ff7eff1e42019cc537&amp;passwd=rLRQUz&amp;type=blastkoala&amp;code=user&amp;target=fig%7C1029756%2E3%2Epeg%2E723"/>
    <hyperlink ref="B725" r:id="rId2170" display="https://www.kegg.jp/dbget-bin/www_bget?ko:"/>
    <hyperlink ref="E725" r:id="rId2171" display="https://www.kegg.jp/dbget-bin/www_bget?ko:K02356"/>
    <hyperlink ref="A726" r:id="rId2172" display="https://www.kegg.jp/kegg-bin/blastkoala_result_gene_list?id=fdcc166cff7cf902907463ff7eff1e42019cc537&amp;passwd=rLRQUz&amp;type=blastkoala&amp;code=user&amp;target=fig%7C1029756%2E3%2Epeg%2E724"/>
    <hyperlink ref="B726" r:id="rId2173" display="https://www.kegg.jp/dbget-bin/www_bget?ko:"/>
    <hyperlink ref="E726" r:id="rId2174" display="https://www.kegg.jp/dbget-bin/www_bget?ko:K07303"/>
    <hyperlink ref="A727" r:id="rId2175" display="https://www.kegg.jp/kegg-bin/blastkoala_result_gene_list?id=fdcc166cff7cf902907463ff7eff1e42019cc537&amp;passwd=rLRQUz&amp;type=blastkoala&amp;code=user&amp;target=fig%7C1029756%2E3%2Epeg%2E725"/>
    <hyperlink ref="B727" r:id="rId2176" display="https://www.kegg.jp/dbget-bin/www_bget?ko:"/>
    <hyperlink ref="E727" r:id="rId2177" display="https://www.kegg.jp/dbget-bin/www_bget?ko:"/>
    <hyperlink ref="A728" r:id="rId2178" display="https://www.kegg.jp/kegg-bin/blastkoala_result_gene_list?id=fdcc166cff7cf902907463ff7eff1e42019cc537&amp;passwd=rLRQUz&amp;type=blastkoala&amp;code=user&amp;target=fig%7C1029756%2E3%2Epeg%2E726"/>
    <hyperlink ref="B728" r:id="rId2179" display="https://www.kegg.jp/dbget-bin/www_bget?ko:"/>
    <hyperlink ref="E728" r:id="rId2180" display="https://www.kegg.jp/dbget-bin/www_bget?ko:K00783"/>
    <hyperlink ref="A729" r:id="rId2181" display="https://www.kegg.jp/kegg-bin/blastkoala_result_gene_list?id=fdcc166cff7cf902907463ff7eff1e42019cc537&amp;passwd=rLRQUz&amp;type=blastkoala&amp;code=user&amp;target=fig%7C1029756%2E3%2Epeg%2E727"/>
    <hyperlink ref="B729" r:id="rId2182" display="https://www.kegg.jp/dbget-bin/www_bget?ko:"/>
    <hyperlink ref="E729" r:id="rId2183" display="https://www.kegg.jp/dbget-bin/www_bget?ko:K00845"/>
    <hyperlink ref="A730" r:id="rId2184" display="https://www.kegg.jp/kegg-bin/blastkoala_result_gene_list?id=fdcc166cff7cf902907463ff7eff1e42019cc537&amp;passwd=rLRQUz&amp;type=blastkoala&amp;code=user&amp;target=fig%7C1029756%2E3%2Epeg%2E728"/>
    <hyperlink ref="B730" r:id="rId2185" display="https://www.kegg.jp/dbget-bin/www_bget?ko:"/>
    <hyperlink ref="E730" r:id="rId2186" display="https://www.kegg.jp/dbget-bin/www_bget?ko:"/>
    <hyperlink ref="A731" r:id="rId2187" display="https://www.kegg.jp/kegg-bin/blastkoala_result_gene_list?id=fdcc166cff7cf902907463ff7eff1e42019cc537&amp;passwd=rLRQUz&amp;type=blastkoala&amp;code=user&amp;target=fig%7C1029756%2E3%2Epeg%2E729"/>
    <hyperlink ref="B731" r:id="rId2188" display="https://www.kegg.jp/dbget-bin/www_bget?ko:"/>
    <hyperlink ref="E731" r:id="rId2189" display="https://www.kegg.jp/dbget-bin/www_bget?ko:K03832"/>
    <hyperlink ref="A732" r:id="rId2190" display="https://www.kegg.jp/kegg-bin/blastkoala_result_gene_list?id=fdcc166cff7cf902907463ff7eff1e42019cc537&amp;passwd=rLRQUz&amp;type=blastkoala&amp;code=user&amp;target=fig%7C1029756%2E3%2Epeg%2E730"/>
    <hyperlink ref="B732" r:id="rId2191" display="https://www.kegg.jp/dbget-bin/www_bget?ko:"/>
    <hyperlink ref="E732" r:id="rId2192" display="https://www.kegg.jp/dbget-bin/www_bget?ko:"/>
    <hyperlink ref="A733" r:id="rId2193" display="https://www.kegg.jp/kegg-bin/blastkoala_result_gene_list?id=fdcc166cff7cf902907463ff7eff1e42019cc537&amp;passwd=rLRQUz&amp;type=blastkoala&amp;code=user&amp;target=fig%7C1029756%2E3%2Epeg%2E731"/>
    <hyperlink ref="B733" r:id="rId2194" display="https://www.kegg.jp/dbget-bin/www_bget?ko:"/>
    <hyperlink ref="E733" r:id="rId2195" display="https://www.kegg.jp/dbget-bin/www_bget?ko:K01924"/>
    <hyperlink ref="A734" r:id="rId2196" display="https://www.kegg.jp/kegg-bin/blastkoala_result_gene_list?id=fdcc166cff7cf902907463ff7eff1e42019cc537&amp;passwd=rLRQUz&amp;type=blastkoala&amp;code=user&amp;target=fig%7C1029756%2E3%2Epeg%2E732"/>
    <hyperlink ref="B734" r:id="rId2197" display="https://www.kegg.jp/dbget-bin/www_bget?ko:"/>
    <hyperlink ref="E734" r:id="rId2198" display="https://www.kegg.jp/dbget-bin/www_bget?ko:K16077"/>
    <hyperlink ref="A735" r:id="rId2199" display="https://www.kegg.jp/kegg-bin/blastkoala_result_gene_list?id=fdcc166cff7cf902907463ff7eff1e42019cc537&amp;passwd=rLRQUz&amp;type=blastkoala&amp;code=user&amp;target=fig%7C1029756%2E3%2Epeg%2E733"/>
    <hyperlink ref="B735" r:id="rId2200" display="https://www.kegg.jp/dbget-bin/www_bget?ko:"/>
    <hyperlink ref="E735" r:id="rId2201" display="https://www.kegg.jp/dbget-bin/www_bget?ko:"/>
    <hyperlink ref="A736" r:id="rId2202" display="https://www.kegg.jp/kegg-bin/blastkoala_result_gene_list?id=fdcc166cff7cf902907463ff7eff1e42019cc537&amp;passwd=rLRQUz&amp;type=blastkoala&amp;code=user&amp;target=fig%7C1029756%2E3%2Epeg%2E734"/>
    <hyperlink ref="B736" r:id="rId2203" display="https://www.kegg.jp/dbget-bin/www_bget?ko:"/>
    <hyperlink ref="E736" r:id="rId2204" display="https://www.kegg.jp/dbget-bin/www_bget?ko:"/>
    <hyperlink ref="A737" r:id="rId2205" display="https://www.kegg.jp/kegg-bin/blastkoala_result_gene_list?id=fdcc166cff7cf902907463ff7eff1e42019cc537&amp;passwd=rLRQUz&amp;type=blastkoala&amp;code=user&amp;target=fig%7C1029756%2E3%2Epeg%2E735"/>
    <hyperlink ref="B737" r:id="rId2206" display="https://www.kegg.jp/dbget-bin/www_bget?ko:"/>
    <hyperlink ref="E737" r:id="rId2207" display="https://www.kegg.jp/dbget-bin/www_bget?ko:"/>
    <hyperlink ref="A738" r:id="rId2208" display="https://www.kegg.jp/kegg-bin/blastkoala_result_gene_list?id=fdcc166cff7cf902907463ff7eff1e42019cc537&amp;passwd=rLRQUz&amp;type=blastkoala&amp;code=user&amp;target=fig%7C1029756%2E3%2Epeg%2E736"/>
    <hyperlink ref="B738" r:id="rId2209" display="https://www.kegg.jp/dbget-bin/www_bget?ko:K15629"/>
    <hyperlink ref="E738" r:id="rId2210" display="https://www.kegg.jp/dbget-bin/www_bget?ko:"/>
    <hyperlink ref="A739" r:id="rId2211" display="https://www.kegg.jp/kegg-bin/blastkoala_result_gene_list?id=fdcc166cff7cf902907463ff7eff1e42019cc537&amp;passwd=rLRQUz&amp;type=blastkoala&amp;code=user&amp;target=fig%7C1029756%2E3%2Epeg%2E737"/>
    <hyperlink ref="B739" r:id="rId2212" display="https://www.kegg.jp/dbget-bin/www_bget?ko:"/>
    <hyperlink ref="E739" r:id="rId2213" display="https://www.kegg.jp/dbget-bin/www_bget?ko:"/>
    <hyperlink ref="A740" r:id="rId2214" display="https://www.kegg.jp/kegg-bin/blastkoala_result_gene_list?id=fdcc166cff7cf902907463ff7eff1e42019cc537&amp;passwd=rLRQUz&amp;type=blastkoala&amp;code=user&amp;target=fig%7C1029756%2E3%2Epeg%2E738"/>
    <hyperlink ref="B740" r:id="rId2215" display="https://www.kegg.jp/dbget-bin/www_bget?ko:"/>
    <hyperlink ref="E740" r:id="rId2216" display="https://www.kegg.jp/dbget-bin/www_bget?ko:"/>
    <hyperlink ref="A741" r:id="rId2217" display="https://www.kegg.jp/kegg-bin/blastkoala_result_gene_list?id=fdcc166cff7cf902907463ff7eff1e42019cc537&amp;passwd=rLRQUz&amp;type=blastkoala&amp;code=user&amp;target=fig%7C1029756%2E3%2Epeg%2E739"/>
    <hyperlink ref="B741" r:id="rId2218" display="https://www.kegg.jp/dbget-bin/www_bget?ko:"/>
    <hyperlink ref="E741" r:id="rId2219" display="https://www.kegg.jp/dbget-bin/www_bget?ko:"/>
    <hyperlink ref="A742" r:id="rId2220" display="https://www.kegg.jp/kegg-bin/blastkoala_result_gene_list?id=fdcc166cff7cf902907463ff7eff1e42019cc537&amp;passwd=rLRQUz&amp;type=blastkoala&amp;code=user&amp;target=fig%7C1029756%2E3%2Epeg%2E740"/>
    <hyperlink ref="B742" r:id="rId2221" display="https://www.kegg.jp/dbget-bin/www_bget?ko:"/>
    <hyperlink ref="E742" r:id="rId2222" display="https://www.kegg.jp/dbget-bin/www_bget?ko:"/>
    <hyperlink ref="A743" r:id="rId2223" display="https://www.kegg.jp/kegg-bin/blastkoala_result_gene_list?id=fdcc166cff7cf902907463ff7eff1e42019cc537&amp;passwd=rLRQUz&amp;type=blastkoala&amp;code=user&amp;target=fig%7C1029756%2E3%2Epeg%2E741"/>
    <hyperlink ref="B743" r:id="rId2224" display="https://www.kegg.jp/dbget-bin/www_bget?ko:K03497"/>
    <hyperlink ref="E743" r:id="rId2225" display="https://www.kegg.jp/dbget-bin/www_bget?ko:"/>
    <hyperlink ref="A744" r:id="rId2226" display="https://www.kegg.jp/kegg-bin/blastkoala_result_gene_list?id=fdcc166cff7cf902907463ff7eff1e42019cc537&amp;passwd=rLRQUz&amp;type=blastkoala&amp;code=user&amp;target=fig%7C1029756%2E3%2Epeg%2E742"/>
    <hyperlink ref="B744" r:id="rId2227" display="https://www.kegg.jp/dbget-bin/www_bget?ko:"/>
    <hyperlink ref="E744" r:id="rId2228" display="https://www.kegg.jp/dbget-bin/www_bget?ko:"/>
    <hyperlink ref="A745" r:id="rId2229" display="https://www.kegg.jp/kegg-bin/blastkoala_result_gene_list?id=fdcc166cff7cf902907463ff7eff1e42019cc537&amp;passwd=rLRQUz&amp;type=blastkoala&amp;code=user&amp;target=fig%7C1029756%2E3%2Epeg%2E743"/>
    <hyperlink ref="B745" r:id="rId2230" display="https://www.kegg.jp/dbget-bin/www_bget?ko:"/>
    <hyperlink ref="E745" r:id="rId2231" display="https://www.kegg.jp/dbget-bin/www_bget?ko:K04763"/>
    <hyperlink ref="A746" r:id="rId2232" display="https://www.kegg.jp/kegg-bin/blastkoala_result_gene_list?id=fdcc166cff7cf902907463ff7eff1e42019cc537&amp;passwd=rLRQUz&amp;type=blastkoala&amp;code=user&amp;target=fig%7C1029756%2E3%2Epeg%2E744"/>
    <hyperlink ref="B746" r:id="rId2233" display="https://www.kegg.jp/dbget-bin/www_bget?ko:"/>
    <hyperlink ref="E746" r:id="rId2234" display="https://www.kegg.jp/dbget-bin/www_bget?ko:K21449"/>
    <hyperlink ref="A747" r:id="rId2235" display="https://www.kegg.jp/kegg-bin/blastkoala_result_gene_list?id=fdcc166cff7cf902907463ff7eff1e42019cc537&amp;passwd=rLRQUz&amp;type=blastkoala&amp;code=user&amp;target=fig%7C1029756%2E3%2Epeg%2E745"/>
    <hyperlink ref="B747" r:id="rId2236" display="https://www.kegg.jp/dbget-bin/www_bget?ko:"/>
    <hyperlink ref="E747" r:id="rId2237" display="https://www.kegg.jp/dbget-bin/www_bget?ko:"/>
    <hyperlink ref="A748" r:id="rId2238" display="https://www.kegg.jp/kegg-bin/blastkoala_result_gene_list?id=fdcc166cff7cf902907463ff7eff1e42019cc537&amp;passwd=rLRQUz&amp;type=blastkoala&amp;code=user&amp;target=fig%7C1029756%2E3%2Epeg%2E746"/>
    <hyperlink ref="B748" r:id="rId2239" display="https://www.kegg.jp/dbget-bin/www_bget?ko:"/>
    <hyperlink ref="E748" r:id="rId2240" display="https://www.kegg.jp/dbget-bin/www_bget?ko:K01952"/>
    <hyperlink ref="A749" r:id="rId2241" display="https://www.kegg.jp/kegg-bin/blastkoala_result_gene_list?id=fdcc166cff7cf902907463ff7eff1e42019cc537&amp;passwd=rLRQUz&amp;type=blastkoala&amp;code=user&amp;target=fig%7C1029756%2E3%2Epeg%2E747"/>
    <hyperlink ref="B749" r:id="rId2242" display="https://www.kegg.jp/dbget-bin/www_bget?ko:"/>
    <hyperlink ref="E749" r:id="rId2243" display="https://www.kegg.jp/dbget-bin/www_bget?ko:"/>
    <hyperlink ref="A750" r:id="rId2244" display="https://www.kegg.jp/kegg-bin/blastkoala_result_gene_list?id=fdcc166cff7cf902907463ff7eff1e42019cc537&amp;passwd=rLRQUz&amp;type=blastkoala&amp;code=user&amp;target=fig%7C1029756%2E3%2Epeg%2E748"/>
    <hyperlink ref="B750" r:id="rId2245" display="https://www.kegg.jp/dbget-bin/www_bget?ko:"/>
    <hyperlink ref="E750" r:id="rId2246" display="https://www.kegg.jp/dbget-bin/www_bget?ko:K01087"/>
    <hyperlink ref="A751" r:id="rId2247" display="https://www.kegg.jp/kegg-bin/blastkoala_result_gene_list?id=fdcc166cff7cf902907463ff7eff1e42019cc537&amp;passwd=rLRQUz&amp;type=blastkoala&amp;code=user&amp;target=fig%7C1029756%2E3%2Epeg%2E749"/>
    <hyperlink ref="B751" r:id="rId2248" display="https://www.kegg.jp/dbget-bin/www_bget?ko:"/>
    <hyperlink ref="E751" r:id="rId2249" display="https://www.kegg.jp/dbget-bin/www_bget?ko:K03427"/>
    <hyperlink ref="A752" r:id="rId2250" display="https://www.kegg.jp/kegg-bin/blastkoala_result_gene_list?id=fdcc166cff7cf902907463ff7eff1e42019cc537&amp;passwd=rLRQUz&amp;type=blastkoala&amp;code=user&amp;target=fig%7C1029756%2E3%2Epeg%2E750"/>
    <hyperlink ref="B752" r:id="rId2251" display="https://www.kegg.jp/dbget-bin/www_bget?ko:"/>
    <hyperlink ref="E752" r:id="rId2252" display="https://www.kegg.jp/dbget-bin/www_bget?ko:K06076"/>
    <hyperlink ref="A753" r:id="rId2253" display="https://www.kegg.jp/kegg-bin/blastkoala_result_gene_list?id=fdcc166cff7cf902907463ff7eff1e42019cc537&amp;passwd=rLRQUz&amp;type=blastkoala&amp;code=user&amp;target=fig%7C1029756%2E3%2Epeg%2E751"/>
    <hyperlink ref="B753" r:id="rId2254" display="https://www.kegg.jp/dbget-bin/www_bget?ko:"/>
    <hyperlink ref="E753" r:id="rId2255" display="https://www.kegg.jp/dbget-bin/www_bget?ko:K20345"/>
    <hyperlink ref="A754" r:id="rId2256" display="https://www.kegg.jp/kegg-bin/blastkoala_result_gene_list?id=fdcc166cff7cf902907463ff7eff1e42019cc537&amp;passwd=rLRQUz&amp;type=blastkoala&amp;code=user&amp;target=fig%7C1029756%2E3%2Epeg%2E752"/>
    <hyperlink ref="B754" r:id="rId2257" display="https://www.kegg.jp/dbget-bin/www_bget?ko:K03205"/>
    <hyperlink ref="E754" r:id="rId2258" display="https://www.kegg.jp/dbget-bin/www_bget?ko:"/>
    <hyperlink ref="A755" r:id="rId2259" display="https://www.kegg.jp/kegg-bin/blastkoala_result_gene_list?id=fdcc166cff7cf902907463ff7eff1e42019cc537&amp;passwd=rLRQUz&amp;type=blastkoala&amp;code=user&amp;target=fig%7C1029756%2E3%2Epeg%2E753"/>
    <hyperlink ref="B755" r:id="rId2260" display="https://www.kegg.jp/dbget-bin/www_bget?ko:"/>
    <hyperlink ref="E755" r:id="rId2261" display="https://www.kegg.jp/dbget-bin/www_bget?ko:K07645"/>
    <hyperlink ref="A756" r:id="rId2262" display="https://www.kegg.jp/kegg-bin/blastkoala_result_gene_list?id=fdcc166cff7cf902907463ff7eff1e42019cc537&amp;passwd=rLRQUz&amp;type=blastkoala&amp;code=user&amp;target=fig%7C1029756%2E3%2Epeg%2E754"/>
    <hyperlink ref="B756" r:id="rId2263" display="https://www.kegg.jp/dbget-bin/www_bget?ko:"/>
    <hyperlink ref="E756" r:id="rId2264" display="https://www.kegg.jp/dbget-bin/www_bget?ko:K01154"/>
    <hyperlink ref="A757" r:id="rId2265" display="https://www.kegg.jp/kegg-bin/blastkoala_result_gene_list?id=fdcc166cff7cf902907463ff7eff1e42019cc537&amp;passwd=rLRQUz&amp;type=blastkoala&amp;code=user&amp;target=fig%7C1029756%2E3%2Epeg%2E755"/>
    <hyperlink ref="B757" r:id="rId2266" display="https://www.kegg.jp/dbget-bin/www_bget?ko:"/>
    <hyperlink ref="E757" r:id="rId2267" display="https://www.kegg.jp/dbget-bin/www_bget?ko:K03823"/>
    <hyperlink ref="A758" r:id="rId2268" display="https://www.kegg.jp/kegg-bin/blastkoala_result_gene_list?id=fdcc166cff7cf902907463ff7eff1e42019cc537&amp;passwd=rLRQUz&amp;type=blastkoala&amp;code=user&amp;target=fig%7C1029756%2E3%2Epeg%2E756"/>
    <hyperlink ref="B758" r:id="rId2269" display="https://www.kegg.jp/dbget-bin/www_bget?ko:K02221"/>
    <hyperlink ref="E758" r:id="rId2270" display="https://www.kegg.jp/dbget-bin/www_bget?ko:"/>
    <hyperlink ref="A759" r:id="rId2271" display="https://www.kegg.jp/kegg-bin/blastkoala_result_gene_list?id=fdcc166cff7cf902907463ff7eff1e42019cc537&amp;passwd=rLRQUz&amp;type=blastkoala&amp;code=user&amp;target=fig%7C1029756%2E3%2Epeg%2E757"/>
    <hyperlink ref="B759" r:id="rId2272" display="https://www.kegg.jp/dbget-bin/www_bget?ko:"/>
    <hyperlink ref="E759" r:id="rId2273" display="https://www.kegg.jp/dbget-bin/www_bget?ko:"/>
    <hyperlink ref="A760" r:id="rId2274" display="https://www.kegg.jp/kegg-bin/blastkoala_result_gene_list?id=fdcc166cff7cf902907463ff7eff1e42019cc537&amp;passwd=rLRQUz&amp;type=blastkoala&amp;code=user&amp;target=fig%7C1029756%2E3%2Epeg%2E758"/>
    <hyperlink ref="B760" r:id="rId2275" display="https://www.kegg.jp/dbget-bin/www_bget?ko:K09131"/>
    <hyperlink ref="E760" r:id="rId2276" display="https://www.kegg.jp/dbget-bin/www_bget?ko:"/>
    <hyperlink ref="A761" r:id="rId2277" display="https://www.kegg.jp/kegg-bin/blastkoala_result_gene_list?id=fdcc166cff7cf902907463ff7eff1e42019cc537&amp;passwd=rLRQUz&amp;type=blastkoala&amp;code=user&amp;target=fig%7C1029756%2E3%2Epeg%2E759"/>
    <hyperlink ref="B761" r:id="rId2278" display="https://www.kegg.jp/dbget-bin/www_bget?ko:K01491"/>
    <hyperlink ref="E761" r:id="rId2279" display="https://www.kegg.jp/dbget-bin/www_bget?ko:"/>
    <hyperlink ref="A762" r:id="rId2280" display="https://www.kegg.jp/kegg-bin/blastkoala_result_gene_list?id=fdcc166cff7cf902907463ff7eff1e42019cc537&amp;passwd=rLRQUz&amp;type=blastkoala&amp;code=user&amp;target=fig%7C1029756%2E3%2Epeg%2E760"/>
    <hyperlink ref="B762" r:id="rId2281" display="https://www.kegg.jp/dbget-bin/www_bget?ko:"/>
    <hyperlink ref="E762" r:id="rId2282" display="https://www.kegg.jp/dbget-bin/www_bget?ko:K06941"/>
    <hyperlink ref="A763" r:id="rId2283" display="https://www.kegg.jp/kegg-bin/blastkoala_result_gene_list?id=fdcc166cff7cf902907463ff7eff1e42019cc537&amp;passwd=rLRQUz&amp;type=blastkoala&amp;code=user&amp;target=fig%7C1029756%2E3%2Epeg%2E761"/>
    <hyperlink ref="B763" r:id="rId2284" display="https://www.kegg.jp/dbget-bin/www_bget?ko:"/>
    <hyperlink ref="E763" r:id="rId2285" display="https://www.kegg.jp/dbget-bin/www_bget?ko:K02182"/>
    <hyperlink ref="A764" r:id="rId2286" display="https://www.kegg.jp/kegg-bin/blastkoala_result_gene_list?id=fdcc166cff7cf902907463ff7eff1e42019cc537&amp;passwd=rLRQUz&amp;type=blastkoala&amp;code=user&amp;target=fig%7C1029756%2E3%2Epeg%2E762"/>
    <hyperlink ref="B764" r:id="rId2287" display="https://www.kegg.jp/dbget-bin/www_bget?ko:K07391"/>
    <hyperlink ref="E764" r:id="rId2288" display="https://www.kegg.jp/dbget-bin/www_bget?ko:"/>
    <hyperlink ref="A765" r:id="rId2289" display="https://www.kegg.jp/kegg-bin/blastkoala_result_gene_list?id=fdcc166cff7cf902907463ff7eff1e42019cc537&amp;passwd=rLRQUz&amp;type=blastkoala&amp;code=user&amp;target=fig%7C1029756%2E3%2Epeg%2E763"/>
    <hyperlink ref="B765" r:id="rId2290" display="https://www.kegg.jp/dbget-bin/www_bget?ko:"/>
    <hyperlink ref="E765" r:id="rId2291" display="https://www.kegg.jp/dbget-bin/www_bget?ko:K07337"/>
    <hyperlink ref="A766" r:id="rId2292" display="https://www.kegg.jp/kegg-bin/blastkoala_result_gene_list?id=fdcc166cff7cf902907463ff7eff1e42019cc537&amp;passwd=rLRQUz&amp;type=blastkoala&amp;code=user&amp;target=fig%7C1029756%2E3%2Epeg%2E764"/>
    <hyperlink ref="B766" r:id="rId2293" display="https://www.kegg.jp/dbget-bin/www_bget?ko:"/>
    <hyperlink ref="E766" r:id="rId2294" display="https://www.kegg.jp/dbget-bin/www_bget?ko:K07012"/>
    <hyperlink ref="A767" r:id="rId2295" display="https://www.kegg.jp/kegg-bin/blastkoala_result_gene_list?id=fdcc166cff7cf902907463ff7eff1e42019cc537&amp;passwd=rLRQUz&amp;type=blastkoala&amp;code=user&amp;target=fig%7C1029756%2E3%2Epeg%2E765"/>
    <hyperlink ref="B767" r:id="rId2296" display="https://www.kegg.jp/dbget-bin/www_bget?ko:K01920"/>
    <hyperlink ref="E767" r:id="rId2297" display="https://www.kegg.jp/dbget-bin/www_bget?ko:"/>
    <hyperlink ref="A768" r:id="rId2298" display="https://www.kegg.jp/kegg-bin/blastkoala_result_gene_list?id=fdcc166cff7cf902907463ff7eff1e42019cc537&amp;passwd=rLRQUz&amp;type=blastkoala&amp;code=user&amp;target=fig%7C1029756%2E3%2Epeg%2E766"/>
    <hyperlink ref="B768" r:id="rId2299" display="https://www.kegg.jp/dbget-bin/www_bget?ko:"/>
    <hyperlink ref="E768" r:id="rId2300" display="https://www.kegg.jp/dbget-bin/www_bget?ko:K05396"/>
    <hyperlink ref="A769" r:id="rId2301" display="https://www.kegg.jp/kegg-bin/blastkoala_result_gene_list?id=fdcc166cff7cf902907463ff7eff1e42019cc537&amp;passwd=rLRQUz&amp;type=blastkoala&amp;code=user&amp;target=fig%7C1029756%2E3%2Epeg%2E767"/>
    <hyperlink ref="B769" r:id="rId2302" display="https://www.kegg.jp/dbget-bin/www_bget?ko:K07006"/>
    <hyperlink ref="E769" r:id="rId2303" display="https://www.kegg.jp/dbget-bin/www_bget?ko:"/>
    <hyperlink ref="A770" r:id="rId2304" display="https://www.kegg.jp/kegg-bin/blastkoala_result_gene_list?id=fdcc166cff7cf902907463ff7eff1e42019cc537&amp;passwd=rLRQUz&amp;type=blastkoala&amp;code=user&amp;target=fig%7C1029756%2E3%2Epeg%2E768"/>
    <hyperlink ref="B770" r:id="rId2305" display="https://www.kegg.jp/dbget-bin/www_bget?ko:"/>
    <hyperlink ref="E770" r:id="rId2306" display="https://www.kegg.jp/dbget-bin/www_bget?ko:K00376"/>
    <hyperlink ref="A771" r:id="rId2307" display="https://www.kegg.jp/kegg-bin/blastkoala_result_gene_list?id=fdcc166cff7cf902907463ff7eff1e42019cc537&amp;passwd=rLRQUz&amp;type=blastkoala&amp;code=user&amp;target=fig%7C1029756%2E3%2Epeg%2E769"/>
    <hyperlink ref="B771" r:id="rId2308" display="https://www.kegg.jp/dbget-bin/www_bget?ko:"/>
    <hyperlink ref="E771" r:id="rId2309" display="https://www.kegg.jp/dbget-bin/www_bget?ko:K16260"/>
    <hyperlink ref="A772" r:id="rId2310" display="https://www.kegg.jp/kegg-bin/blastkoala_result_gene_list?id=fdcc166cff7cf902907463ff7eff1e42019cc537&amp;passwd=rLRQUz&amp;type=blastkoala&amp;code=user&amp;target=fig%7C1029756%2E3%2Epeg%2E770"/>
    <hyperlink ref="B772" r:id="rId2311" display="https://www.kegg.jp/dbget-bin/www_bget?ko:K07460"/>
    <hyperlink ref="E772" r:id="rId2312" display="https://www.kegg.jp/dbget-bin/www_bget?ko:"/>
    <hyperlink ref="A773" r:id="rId2313" display="https://www.kegg.jp/kegg-bin/blastkoala_result_gene_list?id=fdcc166cff7cf902907463ff7eff1e42019cc537&amp;passwd=rLRQUz&amp;type=blastkoala&amp;code=user&amp;target=fig%7C1029756%2E3%2Epeg%2E771"/>
    <hyperlink ref="B773" r:id="rId2314" display="https://www.kegg.jp/dbget-bin/www_bget?ko:K07056"/>
    <hyperlink ref="E773" r:id="rId2315" display="https://www.kegg.jp/dbget-bin/www_bget?ko:"/>
    <hyperlink ref="A774" r:id="rId2316" display="https://www.kegg.jp/kegg-bin/blastkoala_result_gene_list?id=fdcc166cff7cf902907463ff7eff1e42019cc537&amp;passwd=rLRQUz&amp;type=blastkoala&amp;code=user&amp;target=fig%7C1029756%2E3%2Epeg%2E772"/>
    <hyperlink ref="B774" r:id="rId2317" display="https://www.kegg.jp/dbget-bin/www_bget?ko:"/>
    <hyperlink ref="E774" r:id="rId2318" display="https://www.kegg.jp/dbget-bin/www_bget?ko:"/>
    <hyperlink ref="A775" r:id="rId2319" display="https://www.kegg.jp/kegg-bin/blastkoala_result_gene_list?id=fdcc166cff7cf902907463ff7eff1e42019cc537&amp;passwd=rLRQUz&amp;type=blastkoala&amp;code=user&amp;target=fig%7C1029756%2E3%2Epeg%2E773"/>
    <hyperlink ref="B775" r:id="rId2320" display="https://www.kegg.jp/dbget-bin/www_bget?ko:"/>
    <hyperlink ref="E775" r:id="rId2321" display="https://www.kegg.jp/dbget-bin/www_bget?ko:"/>
    <hyperlink ref="A776" r:id="rId2322" display="https://www.kegg.jp/kegg-bin/blastkoala_result_gene_list?id=fdcc166cff7cf902907463ff7eff1e42019cc537&amp;passwd=rLRQUz&amp;type=blastkoala&amp;code=user&amp;target=fig%7C1029756%2E3%2Epeg%2E774"/>
    <hyperlink ref="B776" r:id="rId2323" display="https://www.kegg.jp/dbget-bin/www_bget?ko:K09974"/>
    <hyperlink ref="E776" r:id="rId2324" display="https://www.kegg.jp/dbget-bin/www_bget?ko:"/>
    <hyperlink ref="A777" r:id="rId2325" display="https://www.kegg.jp/kegg-bin/blastkoala_result_gene_list?id=fdcc166cff7cf902907463ff7eff1e42019cc537&amp;passwd=rLRQUz&amp;type=blastkoala&amp;code=user&amp;target=fig%7C1029756%2E3%2Epeg%2E775"/>
    <hyperlink ref="B777" r:id="rId2326" display="https://www.kegg.jp/dbget-bin/www_bget?ko:K01894"/>
    <hyperlink ref="E777" r:id="rId2327" display="https://www.kegg.jp/dbget-bin/www_bget?ko:"/>
    <hyperlink ref="A778" r:id="rId2328" display="https://www.kegg.jp/kegg-bin/blastkoala_result_gene_list?id=fdcc166cff7cf902907463ff7eff1e42019cc537&amp;passwd=rLRQUz&amp;type=blastkoala&amp;code=user&amp;target=fig%7C1029756%2E3%2Epeg%2E776"/>
    <hyperlink ref="B778" r:id="rId2329" display="https://www.kegg.jp/dbget-bin/www_bget?ko:K01247"/>
    <hyperlink ref="E778" r:id="rId2330" display="https://www.kegg.jp/dbget-bin/www_bget?ko:"/>
    <hyperlink ref="A779" r:id="rId2331" display="https://www.kegg.jp/kegg-bin/blastkoala_result_gene_list?id=fdcc166cff7cf902907463ff7eff1e42019cc537&amp;passwd=rLRQUz&amp;type=blastkoala&amp;code=user&amp;target=fig%7C1029756%2E3%2Epeg%2E777"/>
    <hyperlink ref="B779" r:id="rId2332" display="https://www.kegg.jp/dbget-bin/www_bget?ko:"/>
    <hyperlink ref="E779" r:id="rId2333" display="https://www.kegg.jp/dbget-bin/www_bget?ko:"/>
    <hyperlink ref="A780" r:id="rId2334" display="https://www.kegg.jp/kegg-bin/blastkoala_result_gene_list?id=fdcc166cff7cf902907463ff7eff1e42019cc537&amp;passwd=rLRQUz&amp;type=blastkoala&amp;code=user&amp;target=fig%7C1029756%2E3%2Epeg%2E778"/>
    <hyperlink ref="B780" r:id="rId2335" display="https://www.kegg.jp/dbget-bin/www_bget?ko:"/>
    <hyperlink ref="E780" r:id="rId2336" display="https://www.kegg.jp/dbget-bin/www_bget?ko:K02031"/>
    <hyperlink ref="A781" r:id="rId2337" display="https://www.kegg.jp/kegg-bin/blastkoala_result_gene_list?id=fdcc166cff7cf902907463ff7eff1e42019cc537&amp;passwd=rLRQUz&amp;type=blastkoala&amp;code=user&amp;target=fig%7C1029756%2E3%2Epeg%2E779"/>
    <hyperlink ref="B781" r:id="rId2338" display="https://www.kegg.jp/dbget-bin/www_bget?ko:"/>
    <hyperlink ref="E781" r:id="rId2339" display="https://www.kegg.jp/dbget-bin/www_bget?ko:K01729"/>
    <hyperlink ref="A782" r:id="rId2340" display="https://www.kegg.jp/kegg-bin/blastkoala_result_gene_list?id=fdcc166cff7cf902907463ff7eff1e42019cc537&amp;passwd=rLRQUz&amp;type=blastkoala&amp;code=user&amp;target=fig%7C1029756%2E3%2Epeg%2E780"/>
    <hyperlink ref="B782" r:id="rId2341" display="https://www.kegg.jp/dbget-bin/www_bget?ko:"/>
    <hyperlink ref="E782" r:id="rId2342" display="https://www.kegg.jp/dbget-bin/www_bget?ko:"/>
    <hyperlink ref="A783" r:id="rId2343" display="https://www.kegg.jp/kegg-bin/blastkoala_result_gene_list?id=fdcc166cff7cf902907463ff7eff1e42019cc537&amp;passwd=rLRQUz&amp;type=blastkoala&amp;code=user&amp;target=fig%7C1029756%2E3%2Epeg%2E781"/>
    <hyperlink ref="B783" r:id="rId2344" display="https://www.kegg.jp/dbget-bin/www_bget?ko:"/>
    <hyperlink ref="E783" r:id="rId2345" display="https://www.kegg.jp/dbget-bin/www_bget?ko:"/>
    <hyperlink ref="A784" r:id="rId2346" display="https://www.kegg.jp/kegg-bin/blastkoala_result_gene_list?id=fdcc166cff7cf902907463ff7eff1e42019cc537&amp;passwd=rLRQUz&amp;type=blastkoala&amp;code=user&amp;target=fig%7C1029756%2E3%2Epeg%2E782"/>
    <hyperlink ref="B784" r:id="rId2347" display="https://www.kegg.jp/dbget-bin/www_bget?ko:"/>
    <hyperlink ref="E784" r:id="rId2348" display="https://www.kegg.jp/dbget-bin/www_bget?ko:"/>
    <hyperlink ref="A785" r:id="rId2349" display="https://www.kegg.jp/kegg-bin/blastkoala_result_gene_list?id=fdcc166cff7cf902907463ff7eff1e42019cc537&amp;passwd=rLRQUz&amp;type=blastkoala&amp;code=user&amp;target=fig%7C1029756%2E3%2Epeg%2E783"/>
    <hyperlink ref="B785" r:id="rId2350" display="https://www.kegg.jp/dbget-bin/www_bget?ko:"/>
    <hyperlink ref="E785" r:id="rId2351" display="https://www.kegg.jp/dbget-bin/www_bget?ko:"/>
    <hyperlink ref="A786" r:id="rId2352" display="https://www.kegg.jp/kegg-bin/blastkoala_result_gene_list?id=fdcc166cff7cf902907463ff7eff1e42019cc537&amp;passwd=rLRQUz&amp;type=blastkoala&amp;code=user&amp;target=fig%7C1029756%2E3%2Epeg%2E784"/>
    <hyperlink ref="B786" r:id="rId2353" display="https://www.kegg.jp/dbget-bin/www_bget?ko:K02428"/>
    <hyperlink ref="E786" r:id="rId2354" display="https://www.kegg.jp/dbget-bin/www_bget?ko:"/>
    <hyperlink ref="A787" r:id="rId2355" display="https://www.kegg.jp/kegg-bin/blastkoala_result_gene_list?id=fdcc166cff7cf902907463ff7eff1e42019cc537&amp;passwd=rLRQUz&amp;type=blastkoala&amp;code=user&amp;target=fig%7C1029756%2E3%2Epeg%2E785"/>
    <hyperlink ref="B787" r:id="rId2356" display="https://www.kegg.jp/dbget-bin/www_bget?ko:"/>
    <hyperlink ref="E787" r:id="rId2357" display="https://www.kegg.jp/dbget-bin/www_bget?ko:"/>
    <hyperlink ref="A788" r:id="rId2358" display="https://www.kegg.jp/kegg-bin/blastkoala_result_gene_list?id=fdcc166cff7cf902907463ff7eff1e42019cc537&amp;passwd=rLRQUz&amp;type=blastkoala&amp;code=user&amp;target=fig%7C1029756%2E3%2Epeg%2E786"/>
    <hyperlink ref="B788" r:id="rId2359" display="https://www.kegg.jp/dbget-bin/www_bget?ko:K00989"/>
    <hyperlink ref="E788" r:id="rId2360" display="https://www.kegg.jp/dbget-bin/www_bget?ko:"/>
    <hyperlink ref="A789" r:id="rId2361" display="https://www.kegg.jp/kegg-bin/blastkoala_result_gene_list?id=fdcc166cff7cf902907463ff7eff1e42019cc537&amp;passwd=rLRQUz&amp;type=blastkoala&amp;code=user&amp;target=fig%7C1029756%2E3%2Epeg%2E787"/>
    <hyperlink ref="B789" r:id="rId2362" display="https://www.kegg.jp/dbget-bin/www_bget?ko:K03705"/>
    <hyperlink ref="E789" r:id="rId2363" display="https://www.kegg.jp/dbget-bin/www_bget?ko:"/>
    <hyperlink ref="A790" r:id="rId2364" display="https://www.kegg.jp/kegg-bin/blastkoala_result_gene_list?id=fdcc166cff7cf902907463ff7eff1e42019cc537&amp;passwd=rLRQUz&amp;type=blastkoala&amp;code=user&amp;target=fig%7C1029756%2E3%2Epeg%2E788"/>
    <hyperlink ref="B790" r:id="rId2365" display="https://www.kegg.jp/dbget-bin/www_bget?ko:K03687"/>
    <hyperlink ref="E790" r:id="rId2366" display="https://www.kegg.jp/dbget-bin/www_bget?ko:"/>
    <hyperlink ref="A791" r:id="rId2367" display="https://www.kegg.jp/kegg-bin/blastkoala_result_gene_list?id=fdcc166cff7cf902907463ff7eff1e42019cc537&amp;passwd=rLRQUz&amp;type=blastkoala&amp;code=user&amp;target=fig%7C1029756%2E3%2Epeg%2E789"/>
    <hyperlink ref="B791" r:id="rId2368" display="https://www.kegg.jp/dbget-bin/www_bget?ko:K04043"/>
    <hyperlink ref="E791" r:id="rId2369" display="https://www.kegg.jp/dbget-bin/www_bget?ko:"/>
    <hyperlink ref="A792" r:id="rId2370" display="https://www.kegg.jp/kegg-bin/blastkoala_result_gene_list?id=fdcc166cff7cf902907463ff7eff1e42019cc537&amp;passwd=rLRQUz&amp;type=blastkoala&amp;code=user&amp;target=fig%7C1029756%2E3%2Epeg%2E790"/>
    <hyperlink ref="B792" r:id="rId2371" display="https://www.kegg.jp/dbget-bin/www_bget?ko:K03686"/>
    <hyperlink ref="E792" r:id="rId2372" display="https://www.kegg.jp/dbget-bin/www_bget?ko:"/>
    <hyperlink ref="A793" r:id="rId2373" display="https://www.kegg.jp/kegg-bin/blastkoala_result_gene_list?id=fdcc166cff7cf902907463ff7eff1e42019cc537&amp;passwd=rLRQUz&amp;type=blastkoala&amp;code=user&amp;target=fig%7C1029756%2E3%2Epeg%2E791"/>
    <hyperlink ref="B793" r:id="rId2374" display="https://www.kegg.jp/dbget-bin/www_bget?ko:"/>
    <hyperlink ref="E793" r:id="rId2375" display="https://www.kegg.jp/dbget-bin/www_bget?ko:"/>
    <hyperlink ref="A794" r:id="rId2376" display="https://www.kegg.jp/kegg-bin/blastkoala_result_gene_list?id=fdcc166cff7cf902907463ff7eff1e42019cc537&amp;passwd=rLRQUz&amp;type=blastkoala&amp;code=user&amp;target=fig%7C1029756%2E3%2Epeg%2E792"/>
    <hyperlink ref="B794" r:id="rId2377" display="https://www.kegg.jp/dbget-bin/www_bget?ko:K16079"/>
    <hyperlink ref="E794" r:id="rId2378" display="https://www.kegg.jp/dbget-bin/www_bget?ko:"/>
    <hyperlink ref="A795" r:id="rId2379" display="https://www.kegg.jp/kegg-bin/blastkoala_result_gene_list?id=fdcc166cff7cf902907463ff7eff1e42019cc537&amp;passwd=rLRQUz&amp;type=blastkoala&amp;code=user&amp;target=fig%7C1029756%2E3%2Epeg%2E793"/>
    <hyperlink ref="B795" r:id="rId2380" display="https://www.kegg.jp/dbget-bin/www_bget?ko:K01591"/>
    <hyperlink ref="E795" r:id="rId2381" display="https://www.kegg.jp/dbget-bin/www_bget?ko:"/>
    <hyperlink ref="A796" r:id="rId2382" display="https://www.kegg.jp/kegg-bin/blastkoala_result_gene_list?id=fdcc166cff7cf902907463ff7eff1e42019cc537&amp;passwd=rLRQUz&amp;type=blastkoala&amp;code=user&amp;target=fig%7C1029756%2E3%2Epeg%2E794"/>
    <hyperlink ref="B796" r:id="rId2383" display="https://www.kegg.jp/dbget-bin/www_bget?ko:"/>
    <hyperlink ref="E796" r:id="rId2384" display="https://www.kegg.jp/dbget-bin/www_bget?ko:"/>
    <hyperlink ref="A797" r:id="rId2385" display="https://www.kegg.jp/kegg-bin/blastkoala_result_gene_list?id=fdcc166cff7cf902907463ff7eff1e42019cc537&amp;passwd=rLRQUz&amp;type=blastkoala&amp;code=user&amp;target=fig%7C1029756%2E3%2Epeg%2E795"/>
    <hyperlink ref="B797" r:id="rId2386" display="https://www.kegg.jp/dbget-bin/www_bget?ko:"/>
    <hyperlink ref="E797" r:id="rId2387" display="https://www.kegg.jp/dbget-bin/www_bget?ko:K01802"/>
    <hyperlink ref="A798" r:id="rId2388" display="https://www.kegg.jp/kegg-bin/blastkoala_result_gene_list?id=fdcc166cff7cf902907463ff7eff1e42019cc537&amp;passwd=rLRQUz&amp;type=blastkoala&amp;code=user&amp;target=fig%7C1029756%2E3%2Epeg%2E796"/>
    <hyperlink ref="B798" r:id="rId2389" display="https://www.kegg.jp/dbget-bin/www_bget?ko:K00554"/>
    <hyperlink ref="E798" r:id="rId2390" display="https://www.kegg.jp/dbget-bin/www_bget?ko:"/>
    <hyperlink ref="A799" r:id="rId2391" display="https://www.kegg.jp/kegg-bin/blastkoala_result_gene_list?id=fdcc166cff7cf902907463ff7eff1e42019cc537&amp;passwd=rLRQUz&amp;type=blastkoala&amp;code=user&amp;target=fig%7C1029756%2E3%2Epeg%2E797"/>
    <hyperlink ref="B799" r:id="rId2392" display="https://www.kegg.jp/dbget-bin/www_bget?ko:"/>
    <hyperlink ref="E799" r:id="rId2393" display="https://www.kegg.jp/dbget-bin/www_bget?ko:K03734"/>
    <hyperlink ref="A800" r:id="rId2394" display="https://www.kegg.jp/kegg-bin/blastkoala_result_gene_list?id=fdcc166cff7cf902907463ff7eff1e42019cc537&amp;passwd=rLRQUz&amp;type=blastkoala&amp;code=user&amp;target=fig%7C1029756%2E3%2Epeg%2E798"/>
    <hyperlink ref="B800" r:id="rId2395" display="https://www.kegg.jp/dbget-bin/www_bget?ko:"/>
    <hyperlink ref="E800" r:id="rId2396" display="https://www.kegg.jp/dbget-bin/www_bget?ko:K06189"/>
    <hyperlink ref="A801" r:id="rId2397" display="https://www.kegg.jp/kegg-bin/blastkoala_result_gene_list?id=fdcc166cff7cf902907463ff7eff1e42019cc537&amp;passwd=rLRQUz&amp;type=blastkoala&amp;code=user&amp;target=fig%7C1029756%2E3%2Epeg%2E799"/>
    <hyperlink ref="B801" r:id="rId2398" display="https://www.kegg.jp/dbget-bin/www_bget?ko:K21603"/>
    <hyperlink ref="E801" r:id="rId2399" display="https://www.kegg.jp/dbget-bin/www_bget?ko:"/>
    <hyperlink ref="A802" r:id="rId2400" display="https://www.kegg.jp/kegg-bin/blastkoala_result_gene_list?id=fdcc166cff7cf902907463ff7eff1e42019cc537&amp;passwd=rLRQUz&amp;type=blastkoala&amp;code=user&amp;target=fig%7C1029756%2E3%2Epeg%2E800"/>
    <hyperlink ref="B802" r:id="rId2401" display="https://www.kegg.jp/dbget-bin/www_bget?ko:K02390"/>
    <hyperlink ref="E802" r:id="rId2402" display="https://www.kegg.jp/dbget-bin/www_bget?ko:"/>
    <hyperlink ref="A803" r:id="rId2403" display="https://www.kegg.jp/kegg-bin/blastkoala_result_gene_list?id=fdcc166cff7cf902907463ff7eff1e42019cc537&amp;passwd=rLRQUz&amp;type=blastkoala&amp;code=user&amp;target=fig%7C1029756%2E3%2Epeg%2E801"/>
    <hyperlink ref="B803" r:id="rId2404" display="https://www.kegg.jp/dbget-bin/www_bget?ko:K02390"/>
    <hyperlink ref="E803" r:id="rId2405" display="https://www.kegg.jp/dbget-bin/www_bget?ko:"/>
    <hyperlink ref="A804" r:id="rId2406" display="https://www.kegg.jp/kegg-bin/blastkoala_result_gene_list?id=fdcc166cff7cf902907463ff7eff1e42019cc537&amp;passwd=rLRQUz&amp;type=blastkoala&amp;code=user&amp;target=fig%7C1029756%2E3%2Epeg%2E802"/>
    <hyperlink ref="B804" r:id="rId2407" display="https://www.kegg.jp/dbget-bin/www_bget?ko:K02396"/>
    <hyperlink ref="E804" r:id="rId2408" display="https://www.kegg.jp/dbget-bin/www_bget?ko:"/>
    <hyperlink ref="A805" r:id="rId2409" display="https://www.kegg.jp/kegg-bin/blastkoala_result_gene_list?id=fdcc166cff7cf902907463ff7eff1e42019cc537&amp;passwd=rLRQUz&amp;type=blastkoala&amp;code=user&amp;target=fig%7C1029756%2E3%2Epeg%2E803"/>
    <hyperlink ref="B805" r:id="rId2410" display="https://www.kegg.jp/dbget-bin/www_bget?ko:K02397"/>
    <hyperlink ref="E805" r:id="rId2411" display="https://www.kegg.jp/dbget-bin/www_bget?ko:"/>
    <hyperlink ref="A806" r:id="rId2412" display="https://www.kegg.jp/kegg-bin/blastkoala_result_gene_list?id=fdcc166cff7cf902907463ff7eff1e42019cc537&amp;passwd=rLRQUz&amp;type=blastkoala&amp;code=user&amp;target=fig%7C1029756%2E3%2Epeg%2E804"/>
    <hyperlink ref="B806" r:id="rId2413" display="https://www.kegg.jp/dbget-bin/www_bget?ko:K06602"/>
    <hyperlink ref="E806" r:id="rId2414" display="https://www.kegg.jp/dbget-bin/www_bget?ko:"/>
    <hyperlink ref="A807" r:id="rId2415" display="https://www.kegg.jp/kegg-bin/blastkoala_result_gene_list?id=fdcc166cff7cf902907463ff7eff1e42019cc537&amp;passwd=rLRQUz&amp;type=blastkoala&amp;code=user&amp;target=fig%7C1029756%2E3%2Epeg%2E805"/>
    <hyperlink ref="B807" r:id="rId2416" display="https://www.kegg.jp/dbget-bin/www_bget?ko:K06601"/>
    <hyperlink ref="E807" r:id="rId2417" display="https://www.kegg.jp/dbget-bin/www_bget?ko:"/>
    <hyperlink ref="A808" r:id="rId2418" display="https://www.kegg.jp/kegg-bin/blastkoala_result_gene_list?id=fdcc166cff7cf902907463ff7eff1e42019cc537&amp;passwd=rLRQUz&amp;type=blastkoala&amp;code=user&amp;target=fig%7C1029756%2E3%2Epeg%2E806"/>
    <hyperlink ref="B808" r:id="rId2419" display="https://www.kegg.jp/dbget-bin/www_bget?ko:K02389"/>
    <hyperlink ref="E808" r:id="rId2420" display="https://www.kegg.jp/dbget-bin/www_bget?ko:"/>
    <hyperlink ref="A809" r:id="rId2421" display="https://www.kegg.jp/kegg-bin/blastkoala_result_gene_list?id=fdcc166cff7cf902907463ff7eff1e42019cc537&amp;passwd=rLRQUz&amp;type=blastkoala&amp;code=user&amp;target=fig%7C1029756%2E3%2Epeg%2E807"/>
    <hyperlink ref="B809" r:id="rId2422" display="https://www.kegg.jp/dbget-bin/www_bget?ko:K02420"/>
    <hyperlink ref="E809" r:id="rId2423" display="https://www.kegg.jp/dbget-bin/www_bget?ko:"/>
    <hyperlink ref="A810" r:id="rId2424" display="https://www.kegg.jp/kegg-bin/blastkoala_result_gene_list?id=fdcc166cff7cf902907463ff7eff1e42019cc537&amp;passwd=rLRQUz&amp;type=blastkoala&amp;code=user&amp;target=fig%7C1029756%2E3%2Epeg%2E808"/>
    <hyperlink ref="B810" r:id="rId2425" display="https://www.kegg.jp/dbget-bin/www_bget?ko:K02400"/>
    <hyperlink ref="E810" r:id="rId2426" display="https://www.kegg.jp/dbget-bin/www_bget?ko:"/>
    <hyperlink ref="A811" r:id="rId2427" display="https://www.kegg.jp/kegg-bin/blastkoala_result_gene_list?id=fdcc166cff7cf902907463ff7eff1e42019cc537&amp;passwd=rLRQUz&amp;type=blastkoala&amp;code=user&amp;target=fig%7C1029756%2E3%2Epeg%2E809"/>
    <hyperlink ref="B811" r:id="rId2428" display="https://www.kegg.jp/dbget-bin/www_bget?ko:K02421"/>
    <hyperlink ref="E811" r:id="rId2429" display="https://www.kegg.jp/dbget-bin/www_bget?ko:"/>
    <hyperlink ref="A812" r:id="rId2430" display="https://www.kegg.jp/kegg-bin/blastkoala_result_gene_list?id=fdcc166cff7cf902907463ff7eff1e42019cc537&amp;passwd=rLRQUz&amp;type=blastkoala&amp;code=user&amp;target=fig%7C1029756%2E3%2Epeg%2E810"/>
    <hyperlink ref="B812" r:id="rId2431" display="https://www.kegg.jp/dbget-bin/www_bget?ko:"/>
    <hyperlink ref="E812" r:id="rId2432" display="https://www.kegg.jp/dbget-bin/www_bget?ko:K01684"/>
    <hyperlink ref="A813" r:id="rId2433" display="https://www.kegg.jp/kegg-bin/blastkoala_result_gene_list?id=fdcc166cff7cf902907463ff7eff1e42019cc537&amp;passwd=rLRQUz&amp;type=blastkoala&amp;code=user&amp;target=fig%7C1029756%2E3%2Epeg%2E811"/>
    <hyperlink ref="B813" r:id="rId2434" display="https://www.kegg.jp/dbget-bin/www_bget?ko:"/>
    <hyperlink ref="E813" r:id="rId2435" display="https://www.kegg.jp/dbget-bin/www_bget?ko:K02395"/>
    <hyperlink ref="A814" r:id="rId2436" display="https://www.kegg.jp/kegg-bin/blastkoala_result_gene_list?id=fdcc166cff7cf902907463ff7eff1e42019cc537&amp;passwd=rLRQUz&amp;type=blastkoala&amp;code=user&amp;target=fig%7C1029756%2E3%2Epeg%2E812"/>
    <hyperlink ref="B814" r:id="rId2437" display="https://www.kegg.jp/dbget-bin/www_bget?ko:"/>
    <hyperlink ref="E814" r:id="rId2438" display="https://www.kegg.jp/dbget-bin/www_bget?ko:K04074"/>
    <hyperlink ref="A815" r:id="rId2439" display="https://www.kegg.jp/kegg-bin/blastkoala_result_gene_list?id=fdcc166cff7cf902907463ff7eff1e42019cc537&amp;passwd=rLRQUz&amp;type=blastkoala&amp;code=user&amp;target=fig%7C1029756%2E3%2Epeg%2E813"/>
    <hyperlink ref="B815" r:id="rId2440" display="https://www.kegg.jp/dbget-bin/www_bget?ko:"/>
    <hyperlink ref="E815" r:id="rId2441" display="https://www.kegg.jp/dbget-bin/www_bget?ko:"/>
    <hyperlink ref="A816" r:id="rId2442" display="https://www.kegg.jp/kegg-bin/blastkoala_result_gene_list?id=fdcc166cff7cf902907463ff7eff1e42019cc537&amp;passwd=rLRQUz&amp;type=blastkoala&amp;code=user&amp;target=fig%7C1029756%2E3%2Epeg%2E814"/>
    <hyperlink ref="B816" r:id="rId2443" display="https://www.kegg.jp/dbget-bin/www_bget?ko:K02412"/>
    <hyperlink ref="E816" r:id="rId2444" display="https://www.kegg.jp/dbget-bin/www_bget?ko:"/>
    <hyperlink ref="A817" r:id="rId2445" display="https://www.kegg.jp/kegg-bin/blastkoala_result_gene_list?id=fdcc166cff7cf902907463ff7eff1e42019cc537&amp;passwd=rLRQUz&amp;type=blastkoala&amp;code=user&amp;target=fig%7C1029756%2E3%2Epeg%2E815"/>
    <hyperlink ref="B817" r:id="rId2446" display="https://www.kegg.jp/dbget-bin/www_bget?ko:K02391"/>
    <hyperlink ref="E817" r:id="rId2447" display="https://www.kegg.jp/dbget-bin/www_bget?ko:"/>
    <hyperlink ref="A818" r:id="rId2448" display="https://www.kegg.jp/kegg-bin/blastkoala_result_gene_list?id=fdcc166cff7cf902907463ff7eff1e42019cc537&amp;passwd=rLRQUz&amp;type=blastkoala&amp;code=user&amp;target=fig%7C1029756%2E3%2Epeg%2E816"/>
    <hyperlink ref="B818" r:id="rId2449" display="https://www.kegg.jp/dbget-bin/www_bget?ko:"/>
    <hyperlink ref="E818" r:id="rId2450" display="https://www.kegg.jp/dbget-bin/www_bget?ko:"/>
    <hyperlink ref="A819" r:id="rId2451" display="https://www.kegg.jp/kegg-bin/blastkoala_result_gene_list?id=fdcc166cff7cf902907463ff7eff1e42019cc537&amp;passwd=rLRQUz&amp;type=blastkoala&amp;code=user&amp;target=fig%7C1029756%2E3%2Epeg%2E817"/>
    <hyperlink ref="B819" r:id="rId2452" display="https://www.kegg.jp/dbget-bin/www_bget?ko:K02556"/>
    <hyperlink ref="E819" r:id="rId2453" display="https://www.kegg.jp/dbget-bin/www_bget?ko:"/>
    <hyperlink ref="A820" r:id="rId2454" display="https://www.kegg.jp/kegg-bin/blastkoala_result_gene_list?id=fdcc166cff7cf902907463ff7eff1e42019cc537&amp;passwd=rLRQUz&amp;type=blastkoala&amp;code=user&amp;target=fig%7C1029756%2E3%2Epeg%2E818"/>
    <hyperlink ref="B820" r:id="rId2455" display="https://www.kegg.jp/dbget-bin/www_bget?ko:K02417"/>
    <hyperlink ref="E820" r:id="rId2456" display="https://www.kegg.jp/dbget-bin/www_bget?ko:"/>
    <hyperlink ref="A821" r:id="rId2457" display="https://www.kegg.jp/kegg-bin/blastkoala_result_gene_list?id=fdcc166cff7cf902907463ff7eff1e42019cc537&amp;passwd=rLRQUz&amp;type=blastkoala&amp;code=user&amp;target=fig%7C1029756%2E3%2Epeg%2E819"/>
    <hyperlink ref="B821" r:id="rId2458" display="https://www.kegg.jp/dbget-bin/www_bget?ko:K02401"/>
    <hyperlink ref="E821" r:id="rId2459" display="https://www.kegg.jp/dbget-bin/www_bget?ko:"/>
    <hyperlink ref="A822" r:id="rId2460" display="https://www.kegg.jp/kegg-bin/blastkoala_result_gene_list?id=fdcc166cff7cf902907463ff7eff1e42019cc537&amp;passwd=rLRQUz&amp;type=blastkoala&amp;code=user&amp;target=fig%7C1029756%2E3%2Epeg%2E820"/>
    <hyperlink ref="B822" r:id="rId2461" display="https://www.kegg.jp/dbget-bin/www_bget?ko:"/>
    <hyperlink ref="E822" r:id="rId2462" display="https://www.kegg.jp/dbget-bin/www_bget?ko:"/>
    <hyperlink ref="A823" r:id="rId2463" display="https://www.kegg.jp/kegg-bin/blastkoala_result_gene_list?id=fdcc166cff7cf902907463ff7eff1e42019cc537&amp;passwd=rLRQUz&amp;type=blastkoala&amp;code=user&amp;target=fig%7C1029756%2E3%2Epeg%2E821"/>
    <hyperlink ref="B823" r:id="rId2464" display="https://www.kegg.jp/dbget-bin/www_bget?ko:"/>
    <hyperlink ref="E823" r:id="rId2465" display="https://www.kegg.jp/dbget-bin/www_bget?ko:"/>
    <hyperlink ref="A824" r:id="rId2466" display="https://www.kegg.jp/kegg-bin/blastkoala_result_gene_list?id=fdcc166cff7cf902907463ff7eff1e42019cc537&amp;passwd=rLRQUz&amp;type=blastkoala&amp;code=user&amp;target=fig%7C1029756%2E3%2Epeg%2E822"/>
    <hyperlink ref="B824" r:id="rId2467" display="https://www.kegg.jp/dbget-bin/www_bget?ko:K05595"/>
    <hyperlink ref="E824" r:id="rId2468" display="https://www.kegg.jp/dbget-bin/www_bget?ko:"/>
    <hyperlink ref="A825" r:id="rId2469" display="https://www.kegg.jp/kegg-bin/blastkoala_result_gene_list?id=fdcc166cff7cf902907463ff7eff1e42019cc537&amp;passwd=rLRQUz&amp;type=blastkoala&amp;code=user&amp;target=fig%7C1029756%2E3%2Epeg%2E823"/>
    <hyperlink ref="B825" r:id="rId2470" display="https://www.kegg.jp/dbget-bin/www_bget?ko:K02387"/>
    <hyperlink ref="E825" r:id="rId2471" display="https://www.kegg.jp/dbget-bin/www_bget?ko:"/>
    <hyperlink ref="A826" r:id="rId2472" display="https://www.kegg.jp/kegg-bin/blastkoala_result_gene_list?id=fdcc166cff7cf902907463ff7eff1e42019cc537&amp;passwd=rLRQUz&amp;type=blastkoala&amp;code=user&amp;target=fig%7C1029756%2E3%2Epeg%2E824"/>
    <hyperlink ref="B826" r:id="rId2473" display="https://www.kegg.jp/dbget-bin/www_bget?ko:K02388"/>
    <hyperlink ref="E826" r:id="rId2474" display="https://www.kegg.jp/dbget-bin/www_bget?ko:"/>
    <hyperlink ref="A827" r:id="rId2475" display="https://www.kegg.jp/kegg-bin/blastkoala_result_gene_list?id=fdcc166cff7cf902907463ff7eff1e42019cc537&amp;passwd=rLRQUz&amp;type=blastkoala&amp;code=user&amp;target=fig%7C1029756%2E3%2Epeg%2E825"/>
    <hyperlink ref="B827" r:id="rId2476" display="https://www.kegg.jp/dbget-bin/www_bget?ko:K02408"/>
    <hyperlink ref="E827" r:id="rId2477" display="https://www.kegg.jp/dbget-bin/www_bget?ko:"/>
    <hyperlink ref="A828" r:id="rId2478" display="https://www.kegg.jp/kegg-bin/blastkoala_result_gene_list?id=fdcc166cff7cf902907463ff7eff1e42019cc537&amp;passwd=rLRQUz&amp;type=blastkoala&amp;code=user&amp;target=fig%7C1029756%2E3%2Epeg%2E826"/>
    <hyperlink ref="B828" r:id="rId2479" display="https://www.kegg.jp/dbget-bin/www_bget?ko:K02392"/>
    <hyperlink ref="E828" r:id="rId2480" display="https://www.kegg.jp/dbget-bin/www_bget?ko:"/>
    <hyperlink ref="A829" r:id="rId2481" display="https://www.kegg.jp/kegg-bin/blastkoala_result_gene_list?id=fdcc166cff7cf902907463ff7eff1e42019cc537&amp;passwd=rLRQUz&amp;type=blastkoala&amp;code=user&amp;target=fig%7C1029756%2E3%2Epeg%2E827"/>
    <hyperlink ref="B829" r:id="rId2482" display="https://www.kegg.jp/dbget-bin/www_bget?ko:K02386"/>
    <hyperlink ref="E829" r:id="rId2483" display="https://www.kegg.jp/dbget-bin/www_bget?ko:"/>
    <hyperlink ref="A830" r:id="rId2484" display="https://www.kegg.jp/kegg-bin/blastkoala_result_gene_list?id=fdcc166cff7cf902907463ff7eff1e42019cc537&amp;passwd=rLRQUz&amp;type=blastkoala&amp;code=user&amp;target=fig%7C1029756%2E3%2Epeg%2E828"/>
    <hyperlink ref="B830" r:id="rId2485" display="https://www.kegg.jp/dbget-bin/www_bget?ko:K02394"/>
    <hyperlink ref="E830" r:id="rId2486" display="https://www.kegg.jp/dbget-bin/www_bget?ko:"/>
    <hyperlink ref="A831" r:id="rId2487" display="https://www.kegg.jp/kegg-bin/blastkoala_result_gene_list?id=fdcc166cff7cf902907463ff7eff1e42019cc537&amp;passwd=rLRQUz&amp;type=blastkoala&amp;code=user&amp;target=fig%7C1029756%2E3%2Epeg%2E829"/>
    <hyperlink ref="B831" r:id="rId2488" display="https://www.kegg.jp/dbget-bin/www_bget?ko:"/>
    <hyperlink ref="E831" r:id="rId2489" display="https://www.kegg.jp/dbget-bin/www_bget?ko:K05802"/>
    <hyperlink ref="A832" r:id="rId2490" display="https://www.kegg.jp/kegg-bin/blastkoala_result_gene_list?id=fdcc166cff7cf902907463ff7eff1e42019cc537&amp;passwd=rLRQUz&amp;type=blastkoala&amp;code=user&amp;target=fig%7C1029756%2E3%2Epeg%2E830"/>
    <hyperlink ref="B832" r:id="rId2491" display="https://www.kegg.jp/dbget-bin/www_bget?ko:K02393"/>
    <hyperlink ref="E832" r:id="rId2492" display="https://www.kegg.jp/dbget-bin/www_bget?ko:"/>
    <hyperlink ref="A833" r:id="rId2493" display="https://www.kegg.jp/kegg-bin/blastkoala_result_gene_list?id=fdcc166cff7cf902907463ff7eff1e42019cc537&amp;passwd=rLRQUz&amp;type=blastkoala&amp;code=user&amp;target=fig%7C1029756%2E3%2Epeg%2E831"/>
    <hyperlink ref="B833" r:id="rId2494" display="https://www.kegg.jp/dbget-bin/www_bget?ko:K02415"/>
    <hyperlink ref="E833" r:id="rId2495" display="https://www.kegg.jp/dbget-bin/www_bget?ko:"/>
    <hyperlink ref="A834" r:id="rId2496" display="https://www.kegg.jp/kegg-bin/blastkoala_result_gene_list?id=fdcc166cff7cf902907463ff7eff1e42019cc537&amp;passwd=rLRQUz&amp;type=blastkoala&amp;code=user&amp;target=fig%7C1029756%2E3%2Epeg%2E832"/>
    <hyperlink ref="B834" r:id="rId2497" display="https://www.kegg.jp/dbget-bin/www_bget?ko:K02419"/>
    <hyperlink ref="E834" r:id="rId2498" display="https://www.kegg.jp/dbget-bin/www_bget?ko:"/>
    <hyperlink ref="A835" r:id="rId2499" display="https://www.kegg.jp/kegg-bin/blastkoala_result_gene_list?id=fdcc166cff7cf902907463ff7eff1e42019cc537&amp;passwd=rLRQUz&amp;type=blastkoala&amp;code=user&amp;target=fig%7C1029756%2E3%2Epeg%2E833"/>
    <hyperlink ref="B835" r:id="rId2500" display="https://www.kegg.jp/dbget-bin/www_bget?ko:K02406"/>
    <hyperlink ref="E835" r:id="rId2501" display="https://www.kegg.jp/dbget-bin/www_bget?ko:"/>
    <hyperlink ref="A836" r:id="rId2502" display="https://www.kegg.jp/kegg-bin/blastkoala_result_gene_list?id=fdcc166cff7cf902907463ff7eff1e42019cc537&amp;passwd=rLRQUz&amp;type=blastkoala&amp;code=user&amp;target=fig%7C1029756%2E3%2Epeg%2E834"/>
    <hyperlink ref="B836" r:id="rId2503" display="https://www.kegg.jp/dbget-bin/www_bget?ko:K02406"/>
    <hyperlink ref="E836" r:id="rId2504" display="https://www.kegg.jp/dbget-bin/www_bget?ko:"/>
    <hyperlink ref="A837" r:id="rId2505" display="https://www.kegg.jp/kegg-bin/blastkoala_result_gene_list?id=fdcc166cff7cf902907463ff7eff1e42019cc537&amp;passwd=rLRQUz&amp;type=blastkoala&amp;code=user&amp;target=fig%7C1029756%2E3%2Epeg%2E835"/>
    <hyperlink ref="B837" r:id="rId2506" display="https://www.kegg.jp/dbget-bin/www_bget?ko:K02406"/>
    <hyperlink ref="E837" r:id="rId2507" display="https://www.kegg.jp/dbget-bin/www_bget?ko:"/>
    <hyperlink ref="A838" r:id="rId2508" display="https://www.kegg.jp/kegg-bin/blastkoala_result_gene_list?id=fdcc166cff7cf902907463ff7eff1e42019cc537&amp;passwd=rLRQUz&amp;type=blastkoala&amp;code=user&amp;target=fig%7C1029756%2E3%2Epeg%2E836"/>
    <hyperlink ref="B838" r:id="rId2509" display="https://www.kegg.jp/dbget-bin/www_bget?ko:K02409"/>
    <hyperlink ref="E838" r:id="rId2510" display="https://www.kegg.jp/dbget-bin/www_bget?ko:"/>
    <hyperlink ref="A839" r:id="rId2511" display="https://www.kegg.jp/kegg-bin/blastkoala_result_gene_list?id=fdcc166cff7cf902907463ff7eff1e42019cc537&amp;passwd=rLRQUz&amp;type=blastkoala&amp;code=user&amp;target=fig%7C1029756%2E3%2Epeg%2E837"/>
    <hyperlink ref="B839" r:id="rId2512" display="https://www.kegg.jp/dbget-bin/www_bget?ko:"/>
    <hyperlink ref="E839" r:id="rId2513" display="https://www.kegg.jp/dbget-bin/www_bget?ko:K01940"/>
    <hyperlink ref="A840" r:id="rId2514" display="https://www.kegg.jp/kegg-bin/blastkoala_result_gene_list?id=fdcc166cff7cf902907463ff7eff1e42019cc537&amp;passwd=rLRQUz&amp;type=blastkoala&amp;code=user&amp;target=fig%7C1029756%2E3%2Epeg%2E838"/>
    <hyperlink ref="B840" r:id="rId2515" display="https://www.kegg.jp/dbget-bin/www_bget?ko:K02557"/>
    <hyperlink ref="E840" r:id="rId2516" display="https://www.kegg.jp/dbget-bin/www_bget?ko:"/>
    <hyperlink ref="A841" r:id="rId2517" display="https://www.kegg.jp/kegg-bin/blastkoala_result_gene_list?id=fdcc166cff7cf902907463ff7eff1e42019cc537&amp;passwd=rLRQUz&amp;type=blastkoala&amp;code=user&amp;target=fig%7C1029756%2E3%2Epeg%2E839"/>
    <hyperlink ref="B841" r:id="rId2518" display="https://www.kegg.jp/dbget-bin/www_bget?ko:K10564"/>
    <hyperlink ref="E841" r:id="rId2519" display="https://www.kegg.jp/dbget-bin/www_bget?ko:"/>
    <hyperlink ref="A842" r:id="rId2520" display="https://www.kegg.jp/kegg-bin/blastkoala_result_gene_list?id=fdcc166cff7cf902907463ff7eff1e42019cc537&amp;passwd=rLRQUz&amp;type=blastkoala&amp;code=user&amp;target=fig%7C1029756%2E3%2Epeg%2E840"/>
    <hyperlink ref="B842" r:id="rId2521" display="https://www.kegg.jp/dbget-bin/www_bget?ko:"/>
    <hyperlink ref="E842" r:id="rId2522" display="https://www.kegg.jp/dbget-bin/www_bget?ko:"/>
    <hyperlink ref="A843" r:id="rId2523" display="https://www.kegg.jp/kegg-bin/blastkoala_result_gene_list?id=fdcc166cff7cf902907463ff7eff1e42019cc537&amp;passwd=rLRQUz&amp;type=blastkoala&amp;code=user&amp;target=fig%7C1029756%2E3%2Epeg%2E841"/>
    <hyperlink ref="B843" r:id="rId2524" display="https://www.kegg.jp/dbget-bin/www_bget?ko:"/>
    <hyperlink ref="E843" r:id="rId2525" display="https://www.kegg.jp/dbget-bin/www_bget?ko:K03406"/>
    <hyperlink ref="A844" r:id="rId2526" display="https://www.kegg.jp/kegg-bin/blastkoala_result_gene_list?id=fdcc166cff7cf902907463ff7eff1e42019cc537&amp;passwd=rLRQUz&amp;type=blastkoala&amp;code=user&amp;target=fig%7C1029756%2E3%2Epeg%2E842"/>
    <hyperlink ref="B844" r:id="rId2527" display="https://www.kegg.jp/dbget-bin/www_bget?ko:"/>
    <hyperlink ref="E844" r:id="rId2528" display="https://www.kegg.jp/dbget-bin/www_bget?ko:K00459"/>
    <hyperlink ref="A845" r:id="rId2529" display="https://www.kegg.jp/kegg-bin/blastkoala_result_gene_list?id=fdcc166cff7cf902907463ff7eff1e42019cc537&amp;passwd=rLRQUz&amp;type=blastkoala&amp;code=user&amp;target=fig%7C1029756%2E3%2Epeg%2E843"/>
    <hyperlink ref="B845" r:id="rId2530" display="https://www.kegg.jp/dbget-bin/www_bget?ko:"/>
    <hyperlink ref="E845" r:id="rId2531" display="https://www.kegg.jp/dbget-bin/www_bget?ko:"/>
    <hyperlink ref="A846" r:id="rId2532" display="https://www.kegg.jp/kegg-bin/blastkoala_result_gene_list?id=fdcc166cff7cf902907463ff7eff1e42019cc537&amp;passwd=rLRQUz&amp;type=blastkoala&amp;code=user&amp;target=fig%7C1029756%2E3%2Epeg%2E844"/>
    <hyperlink ref="B846" r:id="rId2533" display="https://www.kegg.jp/dbget-bin/www_bget?ko:K00575"/>
    <hyperlink ref="E846" r:id="rId2534" display="https://www.kegg.jp/dbget-bin/www_bget?ko:"/>
    <hyperlink ref="A847" r:id="rId2535" display="https://www.kegg.jp/kegg-bin/blastkoala_result_gene_list?id=fdcc166cff7cf902907463ff7eff1e42019cc537&amp;passwd=rLRQUz&amp;type=blastkoala&amp;code=user&amp;target=fig%7C1029756%2E3%2Epeg%2E845"/>
    <hyperlink ref="B847" r:id="rId2536" display="https://www.kegg.jp/dbget-bin/www_bget?ko:K03413"/>
    <hyperlink ref="E847" r:id="rId2537" display="https://www.kegg.jp/dbget-bin/www_bget?ko:"/>
    <hyperlink ref="A848" r:id="rId2538" display="https://www.kegg.jp/kegg-bin/blastkoala_result_gene_list?id=fdcc166cff7cf902907463ff7eff1e42019cc537&amp;passwd=rLRQUz&amp;type=blastkoala&amp;code=user&amp;target=fig%7C1029756%2E3%2Epeg%2E846"/>
    <hyperlink ref="B848" r:id="rId2539" display="https://www.kegg.jp/dbget-bin/www_bget?ko:K03408"/>
    <hyperlink ref="E848" r:id="rId2540" display="https://www.kegg.jp/dbget-bin/www_bget?ko:"/>
    <hyperlink ref="A849" r:id="rId2541" display="https://www.kegg.jp/kegg-bin/blastkoala_result_gene_list?id=fdcc166cff7cf902907463ff7eff1e42019cc537&amp;passwd=rLRQUz&amp;type=blastkoala&amp;code=user&amp;target=fig%7C1029756%2E3%2Epeg%2E847"/>
    <hyperlink ref="B849" r:id="rId2542" display="https://www.kegg.jp/dbget-bin/www_bget?ko:K03407"/>
    <hyperlink ref="E849" r:id="rId2543" display="https://www.kegg.jp/dbget-bin/www_bget?ko:"/>
    <hyperlink ref="A850" r:id="rId2544" display="https://www.kegg.jp/kegg-bin/blastkoala_result_gene_list?id=fdcc166cff7cf902907463ff7eff1e42019cc537&amp;passwd=rLRQUz&amp;type=blastkoala&amp;code=user&amp;target=fig%7C1029756%2E3%2Epeg%2E848"/>
    <hyperlink ref="B850" r:id="rId2545" display="https://www.kegg.jp/dbget-bin/www_bget?ko:"/>
    <hyperlink ref="E850" r:id="rId2546" display="https://www.kegg.jp/dbget-bin/www_bget?ko:K06873"/>
    <hyperlink ref="A851" r:id="rId2547" display="https://www.kegg.jp/kegg-bin/blastkoala_result_gene_list?id=fdcc166cff7cf902907463ff7eff1e42019cc537&amp;passwd=rLRQUz&amp;type=blastkoala&amp;code=user&amp;target=fig%7C1029756%2E3%2Epeg%2E849"/>
    <hyperlink ref="B851" r:id="rId2548" display="https://www.kegg.jp/dbget-bin/www_bget?ko:K02416"/>
    <hyperlink ref="E851" r:id="rId2549" display="https://www.kegg.jp/dbget-bin/www_bget?ko:"/>
    <hyperlink ref="A852" r:id="rId2550" display="https://www.kegg.jp/kegg-bin/blastkoala_result_gene_list?id=fdcc166cff7cf902907463ff7eff1e42019cc537&amp;passwd=rLRQUz&amp;type=blastkoala&amp;code=user&amp;target=fig%7C1029756%2E3%2Epeg%2E850"/>
    <hyperlink ref="B852" r:id="rId2551" display="https://www.kegg.jp/dbget-bin/www_bget?ko:K02410"/>
    <hyperlink ref="E852" r:id="rId2552" display="https://www.kegg.jp/dbget-bin/www_bget?ko:"/>
    <hyperlink ref="A853" r:id="rId2553" display="https://www.kegg.jp/kegg-bin/blastkoala_result_gene_list?id=fdcc166cff7cf902907463ff7eff1e42019cc537&amp;passwd=rLRQUz&amp;type=blastkoala&amp;code=user&amp;target=fig%7C1029756%2E3%2Epeg%2E851"/>
    <hyperlink ref="B853" r:id="rId2554" display="https://www.kegg.jp/dbget-bin/www_bget?ko:"/>
    <hyperlink ref="E853" r:id="rId2555" display="https://www.kegg.jp/dbget-bin/www_bget?ko:"/>
    <hyperlink ref="A854" r:id="rId2556" display="https://www.kegg.jp/kegg-bin/blastkoala_result_gene_list?id=fdcc166cff7cf902907463ff7eff1e42019cc537&amp;passwd=rLRQUz&amp;type=blastkoala&amp;code=user&amp;target=fig%7C1029756%2E3%2Epeg%2E852"/>
    <hyperlink ref="B854" r:id="rId2557" display="https://www.kegg.jp/dbget-bin/www_bget?ko:"/>
    <hyperlink ref="E854" r:id="rId2558" display="https://www.kegg.jp/dbget-bin/www_bget?ko:"/>
    <hyperlink ref="A855" r:id="rId2559" display="https://www.kegg.jp/kegg-bin/blastkoala_result_gene_list?id=fdcc166cff7cf902907463ff7eff1e42019cc537&amp;passwd=rLRQUz&amp;type=blastkoala&amp;code=user&amp;target=fig%7C1029756%2E3%2Epeg%2E853"/>
    <hyperlink ref="B855" r:id="rId2560" display="https://www.kegg.jp/dbget-bin/www_bget?ko:K02483"/>
    <hyperlink ref="E855" r:id="rId2561" display="https://www.kegg.jp/dbget-bin/www_bget?ko:"/>
    <hyperlink ref="A856" r:id="rId2562" display="https://www.kegg.jp/kegg-bin/blastkoala_result_gene_list?id=fdcc166cff7cf902907463ff7eff1e42019cc537&amp;passwd=rLRQUz&amp;type=blastkoala&amp;code=user&amp;target=fig%7C1029756%2E3%2Epeg%2E854"/>
    <hyperlink ref="B856" r:id="rId2563" display="https://www.kegg.jp/dbget-bin/www_bget?ko:"/>
    <hyperlink ref="E856" r:id="rId2564" display="https://www.kegg.jp/dbget-bin/www_bget?ko:K00616"/>
    <hyperlink ref="A857" r:id="rId2565" display="https://www.kegg.jp/kegg-bin/blastkoala_result_gene_list?id=fdcc166cff7cf902907463ff7eff1e42019cc537&amp;passwd=rLRQUz&amp;type=blastkoala&amp;code=user&amp;target=fig%7C1029756%2E3%2Epeg%2E855"/>
    <hyperlink ref="B857" r:id="rId2566" display="https://www.kegg.jp/dbget-bin/www_bget?ko:"/>
    <hyperlink ref="E857" r:id="rId2567" display="https://www.kegg.jp/dbget-bin/www_bget?ko:K00973"/>
    <hyperlink ref="A858" r:id="rId2568" display="https://www.kegg.jp/kegg-bin/blastkoala_result_gene_list?id=fdcc166cff7cf902907463ff7eff1e42019cc537&amp;passwd=rLRQUz&amp;type=blastkoala&amp;code=user&amp;target=fig%7C1029756%2E3%2Epeg%2E856"/>
    <hyperlink ref="B858" r:id="rId2569" display="https://www.kegg.jp/dbget-bin/www_bget?ko:"/>
    <hyperlink ref="E858" r:id="rId2570" display="https://www.kegg.jp/dbget-bin/www_bget?ko:"/>
    <hyperlink ref="A859" r:id="rId2571" display="https://www.kegg.jp/kegg-bin/blastkoala_result_gene_list?id=fdcc166cff7cf902907463ff7eff1e42019cc537&amp;passwd=rLRQUz&amp;type=blastkoala&amp;code=user&amp;target=fig%7C1029756%2E3%2Epeg%2E857"/>
    <hyperlink ref="B859" r:id="rId2572" display="https://www.kegg.jp/dbget-bin/www_bget?ko:K06946"/>
    <hyperlink ref="E859" r:id="rId2573" display="https://www.kegg.jp/dbget-bin/www_bget?ko:"/>
    <hyperlink ref="A860" r:id="rId2574" display="https://www.kegg.jp/kegg-bin/blastkoala_result_gene_list?id=fdcc166cff7cf902907463ff7eff1e42019cc537&amp;passwd=rLRQUz&amp;type=blastkoala&amp;code=user&amp;target=fig%7C1029756%2E3%2Epeg%2E858"/>
    <hyperlink ref="B860" r:id="rId2575" display="https://www.kegg.jp/dbget-bin/www_bget?ko:"/>
    <hyperlink ref="E860" r:id="rId2576" display="https://www.kegg.jp/dbget-bin/www_bget?ko:"/>
    <hyperlink ref="A861" r:id="rId2577" display="https://www.kegg.jp/kegg-bin/blastkoala_result_gene_list?id=fdcc166cff7cf902907463ff7eff1e42019cc537&amp;passwd=rLRQUz&amp;type=blastkoala&amp;code=user&amp;target=fig%7C1029756%2E3%2Epeg%2E859"/>
    <hyperlink ref="B861" r:id="rId2578" display="https://www.kegg.jp/dbget-bin/www_bget?ko:K08738"/>
    <hyperlink ref="E861" r:id="rId2579" display="https://www.kegg.jp/dbget-bin/www_bget?ko:"/>
    <hyperlink ref="A862" r:id="rId2580" display="https://www.kegg.jp/kegg-bin/blastkoala_result_gene_list?id=fdcc166cff7cf902907463ff7eff1e42019cc537&amp;passwd=rLRQUz&amp;type=blastkoala&amp;code=user&amp;target=fig%7C1029756%2E3%2Epeg%2E860"/>
    <hyperlink ref="B862" r:id="rId2581" display="https://www.kegg.jp/dbget-bin/www_bget?ko:"/>
    <hyperlink ref="E862" r:id="rId2582" display="https://www.kegg.jp/dbget-bin/www_bget?ko:"/>
    <hyperlink ref="A863" r:id="rId2583" display="https://www.kegg.jp/kegg-bin/blastkoala_result_gene_list?id=fdcc166cff7cf902907463ff7eff1e42019cc537&amp;passwd=rLRQUz&amp;type=blastkoala&amp;code=user&amp;target=fig%7C1029756%2E3%2Epeg%2E861"/>
    <hyperlink ref="B863" r:id="rId2584" display="https://www.kegg.jp/dbget-bin/www_bget?ko:"/>
    <hyperlink ref="E863" r:id="rId2585" display="https://www.kegg.jp/dbget-bin/www_bget?ko:K01892"/>
    <hyperlink ref="A864" r:id="rId2586" display="https://www.kegg.jp/kegg-bin/blastkoala_result_gene_list?id=fdcc166cff7cf902907463ff7eff1e42019cc537&amp;passwd=rLRQUz&amp;type=blastkoala&amp;code=user&amp;target=fig%7C1029756%2E3%2Epeg%2E862"/>
    <hyperlink ref="B864" r:id="rId2587" display="https://www.kegg.jp/dbget-bin/www_bget?ko:"/>
    <hyperlink ref="E864" r:id="rId2588" display="https://www.kegg.jp/dbget-bin/www_bget?ko:"/>
    <hyperlink ref="A865" r:id="rId2589" display="https://www.kegg.jp/kegg-bin/blastkoala_result_gene_list?id=fdcc166cff7cf902907463ff7eff1e42019cc537&amp;passwd=rLRQUz&amp;type=blastkoala&amp;code=user&amp;target=fig%7C1029756%2E3%2Epeg%2E863"/>
    <hyperlink ref="B865" r:id="rId2590" display="https://www.kegg.jp/dbget-bin/www_bget?ko:"/>
    <hyperlink ref="E865" r:id="rId2591" display="https://www.kegg.jp/dbget-bin/www_bget?ko:"/>
    <hyperlink ref="A866" r:id="rId2592" display="https://www.kegg.jp/kegg-bin/blastkoala_result_gene_list?id=fdcc166cff7cf902907463ff7eff1e42019cc537&amp;passwd=rLRQUz&amp;type=blastkoala&amp;code=user&amp;target=fig%7C1029756%2E3%2Epeg%2E864"/>
    <hyperlink ref="B866" r:id="rId2593" display="https://www.kegg.jp/dbget-bin/www_bget?ko:"/>
    <hyperlink ref="E866" r:id="rId2594" display="https://www.kegg.jp/dbget-bin/www_bget?ko:"/>
    <hyperlink ref="A867" r:id="rId2595" display="https://www.kegg.jp/kegg-bin/blastkoala_result_gene_list?id=fdcc166cff7cf902907463ff7eff1e42019cc537&amp;passwd=rLRQUz&amp;type=blastkoala&amp;code=user&amp;target=fig%7C1029756%2E3%2Epeg%2E865"/>
    <hyperlink ref="B867" r:id="rId2596" display="https://www.kegg.jp/dbget-bin/www_bget?ko:"/>
    <hyperlink ref="E867" r:id="rId2597" display="https://www.kegg.jp/dbget-bin/www_bget?ko:K01783"/>
    <hyperlink ref="A868" r:id="rId2598" display="https://www.kegg.jp/kegg-bin/blastkoala_result_gene_list?id=fdcc166cff7cf902907463ff7eff1e42019cc537&amp;passwd=rLRQUz&amp;type=blastkoala&amp;code=user&amp;target=fig%7C1029756%2E3%2Epeg%2E866"/>
    <hyperlink ref="B868" r:id="rId2599" display="https://www.kegg.jp/dbget-bin/www_bget?ko:"/>
    <hyperlink ref="E868" r:id="rId2600" display="https://www.kegg.jp/dbget-bin/www_bget?ko:"/>
    <hyperlink ref="A869" r:id="rId2601" display="https://www.kegg.jp/kegg-bin/blastkoala_result_gene_list?id=fdcc166cff7cf902907463ff7eff1e42019cc537&amp;passwd=rLRQUz&amp;type=blastkoala&amp;code=user&amp;target=fig%7C1029756%2E3%2Epeg%2E867"/>
    <hyperlink ref="B869" r:id="rId2602" display="https://www.kegg.jp/dbget-bin/www_bget?ko:"/>
    <hyperlink ref="E869" r:id="rId2603" display="https://www.kegg.jp/dbget-bin/www_bget?ko:"/>
    <hyperlink ref="A870" r:id="rId2604" display="https://www.kegg.jp/kegg-bin/blastkoala_result_gene_list?id=fdcc166cff7cf902907463ff7eff1e42019cc537&amp;passwd=rLRQUz&amp;type=blastkoala&amp;code=user&amp;target=fig%7C1029756%2E3%2Epeg%2E868"/>
    <hyperlink ref="B870" r:id="rId2605" display="https://www.kegg.jp/dbget-bin/www_bget?ko:"/>
    <hyperlink ref="E870" r:id="rId2606" display="https://www.kegg.jp/dbget-bin/www_bget?ko:K03296"/>
    <hyperlink ref="A871" r:id="rId2607" display="https://www.kegg.jp/kegg-bin/blastkoala_result_gene_list?id=fdcc166cff7cf902907463ff7eff1e42019cc537&amp;passwd=rLRQUz&amp;type=blastkoala&amp;code=user&amp;target=fig%7C1029756%2E3%2Epeg%2E869"/>
    <hyperlink ref="B871" r:id="rId2608" display="https://www.kegg.jp/dbget-bin/www_bget?ko:"/>
    <hyperlink ref="E871" r:id="rId2609" display="https://www.kegg.jp/dbget-bin/www_bget?ko:"/>
    <hyperlink ref="A872" r:id="rId2610" display="https://www.kegg.jp/kegg-bin/blastkoala_result_gene_list?id=fdcc166cff7cf902907463ff7eff1e42019cc537&amp;passwd=rLRQUz&amp;type=blastkoala&amp;code=user&amp;target=fig%7C1029756%2E3%2Epeg%2E870"/>
    <hyperlink ref="B872" r:id="rId2611" display="https://www.kegg.jp/dbget-bin/www_bget?ko:K02012"/>
    <hyperlink ref="E872" r:id="rId2612" display="https://www.kegg.jp/dbget-bin/www_bget?ko:"/>
    <hyperlink ref="A873" r:id="rId2613" display="https://www.kegg.jp/kegg-bin/blastkoala_result_gene_list?id=fdcc166cff7cf902907463ff7eff1e42019cc537&amp;passwd=rLRQUz&amp;type=blastkoala&amp;code=user&amp;target=fig%7C1029756%2E3%2Epeg%2E871"/>
    <hyperlink ref="B873" r:id="rId2614" display="https://www.kegg.jp/dbget-bin/www_bget?ko:K16090"/>
    <hyperlink ref="E873" r:id="rId2615" display="https://www.kegg.jp/dbget-bin/www_bget?ko:"/>
    <hyperlink ref="A874" r:id="rId2616" display="https://www.kegg.jp/kegg-bin/blastkoala_result_gene_list?id=fdcc166cff7cf902907463ff7eff1e42019cc537&amp;passwd=rLRQUz&amp;type=blastkoala&amp;code=user&amp;target=fig%7C1029756%2E3%2Epeg%2E872"/>
    <hyperlink ref="B874" r:id="rId2617" display="https://www.kegg.jp/dbget-bin/www_bget?ko:K07336"/>
    <hyperlink ref="E874" r:id="rId2618" display="https://www.kegg.jp/dbget-bin/www_bget?ko:"/>
    <hyperlink ref="A875" r:id="rId2619" display="https://www.kegg.jp/kegg-bin/blastkoala_result_gene_list?id=fdcc166cff7cf902907463ff7eff1e42019cc537&amp;passwd=rLRQUz&amp;type=blastkoala&amp;code=user&amp;target=fig%7C1029756%2E3%2Epeg%2E873"/>
    <hyperlink ref="B875" r:id="rId2620" display="https://www.kegg.jp/dbget-bin/www_bget?ko:K16422"/>
    <hyperlink ref="E875" r:id="rId2621" display="https://www.kegg.jp/dbget-bin/www_bget?ko:"/>
    <hyperlink ref="A876" r:id="rId2622" display="https://www.kegg.jp/kegg-bin/blastkoala_result_gene_list?id=fdcc166cff7cf902907463ff7eff1e42019cc537&amp;passwd=rLRQUz&amp;type=blastkoala&amp;code=user&amp;target=fig%7C1029756%2E3%2Epeg%2E874"/>
    <hyperlink ref="B876" r:id="rId2623" display="https://www.kegg.jp/dbget-bin/www_bget?ko:K03832"/>
    <hyperlink ref="E876" r:id="rId2624" display="https://www.kegg.jp/dbget-bin/www_bget?ko:"/>
    <hyperlink ref="A877" r:id="rId2625" display="https://www.kegg.jp/kegg-bin/blastkoala_result_gene_list?id=fdcc166cff7cf902907463ff7eff1e42019cc537&amp;passwd=rLRQUz&amp;type=blastkoala&amp;code=user&amp;target=fig%7C1029756%2E3%2Epeg%2E875"/>
    <hyperlink ref="B877" r:id="rId2626" display="https://www.kegg.jp/dbget-bin/www_bget?ko:K03559"/>
    <hyperlink ref="E877" r:id="rId2627" display="https://www.kegg.jp/dbget-bin/www_bget?ko:"/>
    <hyperlink ref="A878" r:id="rId2628" display="https://www.kegg.jp/kegg-bin/blastkoala_result_gene_list?id=fdcc166cff7cf902907463ff7eff1e42019cc537&amp;passwd=rLRQUz&amp;type=blastkoala&amp;code=user&amp;target=fig%7C1029756%2E3%2Epeg%2E876"/>
    <hyperlink ref="B878" r:id="rId2629" display="https://www.kegg.jp/dbget-bin/www_bget?ko:K03561"/>
    <hyperlink ref="E878" r:id="rId2630" display="https://www.kegg.jp/dbget-bin/www_bget?ko:"/>
    <hyperlink ref="A879" r:id="rId2631" display="https://www.kegg.jp/kegg-bin/blastkoala_result_gene_list?id=fdcc166cff7cf902907463ff7eff1e42019cc537&amp;passwd=rLRQUz&amp;type=blastkoala&amp;code=user&amp;target=fig%7C1029756%2E3%2Epeg%2E877"/>
    <hyperlink ref="B879" r:id="rId2632" display="https://www.kegg.jp/dbget-bin/www_bget?ko:"/>
    <hyperlink ref="E879" r:id="rId2633" display="https://www.kegg.jp/dbget-bin/www_bget?ko:K13051"/>
    <hyperlink ref="A880" r:id="rId2634" display="https://www.kegg.jp/kegg-bin/blastkoala_result_gene_list?id=fdcc166cff7cf902907463ff7eff1e42019cc537&amp;passwd=rLRQUz&amp;type=blastkoala&amp;code=user&amp;target=fig%7C1029756%2E3%2Epeg%2E878"/>
    <hyperlink ref="B880" r:id="rId2635" display="https://www.kegg.jp/dbget-bin/www_bget?ko:K07126"/>
    <hyperlink ref="E880" r:id="rId2636" display="https://www.kegg.jp/dbget-bin/www_bget?ko:"/>
    <hyperlink ref="A881" r:id="rId2637" display="https://www.kegg.jp/kegg-bin/blastkoala_result_gene_list?id=fdcc166cff7cf902907463ff7eff1e42019cc537&amp;passwd=rLRQUz&amp;type=blastkoala&amp;code=user&amp;target=fig%7C1029756%2E3%2Epeg%2E879"/>
    <hyperlink ref="B881" r:id="rId2638" display="https://www.kegg.jp/dbget-bin/www_bget?ko:"/>
    <hyperlink ref="E881" r:id="rId2639" display="https://www.kegg.jp/dbget-bin/www_bget?ko:"/>
    <hyperlink ref="A882" r:id="rId2640" display="https://www.kegg.jp/kegg-bin/blastkoala_result_gene_list?id=fdcc166cff7cf902907463ff7eff1e42019cc537&amp;passwd=rLRQUz&amp;type=blastkoala&amp;code=user&amp;target=fig%7C1029756%2E3%2Epeg%2E880"/>
    <hyperlink ref="B882" r:id="rId2641" display="https://www.kegg.jp/dbget-bin/www_bget?ko:K01790"/>
    <hyperlink ref="E882" r:id="rId2642" display="https://www.kegg.jp/dbget-bin/www_bget?ko:"/>
    <hyperlink ref="A883" r:id="rId2643" display="https://www.kegg.jp/kegg-bin/blastkoala_result_gene_list?id=fdcc166cff7cf902907463ff7eff1e42019cc537&amp;passwd=rLRQUz&amp;type=blastkoala&amp;code=user&amp;target=fig%7C1029756%2E3%2Epeg%2E881"/>
    <hyperlink ref="B883" r:id="rId2644" display="https://www.kegg.jp/dbget-bin/www_bget?ko:K01709"/>
    <hyperlink ref="E883" r:id="rId2645" display="https://www.kegg.jp/dbget-bin/www_bget?ko:"/>
    <hyperlink ref="A884" r:id="rId2646" display="https://www.kegg.jp/kegg-bin/blastkoala_result_gene_list?id=fdcc166cff7cf902907463ff7eff1e42019cc537&amp;passwd=rLRQUz&amp;type=blastkoala&amp;code=user&amp;target=fig%7C1029756%2E3%2Epeg%2E882"/>
    <hyperlink ref="B884" r:id="rId2647" display="https://www.kegg.jp/dbget-bin/www_bget?ko:K00978"/>
    <hyperlink ref="E884" r:id="rId2648" display="https://www.kegg.jp/dbget-bin/www_bget?ko:"/>
    <hyperlink ref="A885" r:id="rId2649" display="https://www.kegg.jp/kegg-bin/blastkoala_result_gene_list?id=fdcc166cff7cf902907463ff7eff1e42019cc537&amp;passwd=rLRQUz&amp;type=blastkoala&amp;code=user&amp;target=fig%7C1029756%2E3%2Epeg%2E883"/>
    <hyperlink ref="B885" r:id="rId2650" display="https://www.kegg.jp/dbget-bin/www_bget?ko:"/>
    <hyperlink ref="E885" r:id="rId2651" display="https://www.kegg.jp/dbget-bin/www_bget?ko:K02031/K02032"/>
    <hyperlink ref="A886" r:id="rId2652" display="https://www.kegg.jp/kegg-bin/blastkoala_result_gene_list?id=fdcc166cff7cf902907463ff7eff1e42019cc537&amp;passwd=rLRQUz&amp;type=blastkoala&amp;code=user&amp;target=fig%7C1029756%2E3%2Epeg%2E884"/>
    <hyperlink ref="B886" r:id="rId2653" display="https://www.kegg.jp/dbget-bin/www_bget?ko:"/>
    <hyperlink ref="E886" r:id="rId2654" display="https://www.kegg.jp/dbget-bin/www_bget?ko:"/>
    <hyperlink ref="A887" r:id="rId2655" display="https://www.kegg.jp/kegg-bin/blastkoala_result_gene_list?id=fdcc166cff7cf902907463ff7eff1e42019cc537&amp;passwd=rLRQUz&amp;type=blastkoala&amp;code=user&amp;target=fig%7C1029756%2E3%2Epeg%2E885"/>
    <hyperlink ref="B887" r:id="rId2656" display="https://www.kegg.jp/dbget-bin/www_bget?ko:K11747"/>
    <hyperlink ref="E887" r:id="rId2657" display="https://www.kegg.jp/dbget-bin/www_bget?ko:"/>
    <hyperlink ref="A888" r:id="rId2658" display="https://www.kegg.jp/kegg-bin/blastkoala_result_gene_list?id=fdcc166cff7cf902907463ff7eff1e42019cc537&amp;passwd=rLRQUz&amp;type=blastkoala&amp;code=user&amp;target=fig%7C1029756%2E3%2Epeg%2E886"/>
    <hyperlink ref="B888" r:id="rId2659" display="https://www.kegg.jp/dbget-bin/www_bget?ko:K22468"/>
    <hyperlink ref="E888" r:id="rId2660" display="https://www.kegg.jp/dbget-bin/www_bget?ko:"/>
    <hyperlink ref="A889" r:id="rId2661" display="https://www.kegg.jp/kegg-bin/blastkoala_result_gene_list?id=fdcc166cff7cf902907463ff7eff1e42019cc537&amp;passwd=rLRQUz&amp;type=blastkoala&amp;code=user&amp;target=fig%7C1029756%2E3%2Epeg%2E887"/>
    <hyperlink ref="B889" r:id="rId2662" display="https://www.kegg.jp/dbget-bin/www_bget?ko:K05524"/>
    <hyperlink ref="E889" r:id="rId2663" display="https://www.kegg.jp/dbget-bin/www_bget?ko:"/>
    <hyperlink ref="A890" r:id="rId2664" display="https://www.kegg.jp/kegg-bin/blastkoala_result_gene_list?id=fdcc166cff7cf902907463ff7eff1e42019cc537&amp;passwd=rLRQUz&amp;type=blastkoala&amp;code=user&amp;target=fig%7C1029756%2E3%2Epeg%2E888"/>
    <hyperlink ref="B890" r:id="rId2665" display="https://www.kegg.jp/dbget-bin/www_bget?ko:"/>
    <hyperlink ref="E890" r:id="rId2666" display="https://www.kegg.jp/dbget-bin/www_bget?ko:K08738"/>
    <hyperlink ref="A891" r:id="rId2667" display="https://www.kegg.jp/kegg-bin/blastkoala_result_gene_list?id=fdcc166cff7cf902907463ff7eff1e42019cc537&amp;passwd=rLRQUz&amp;type=blastkoala&amp;code=user&amp;target=fig%7C1029756%2E3%2Epeg%2E889"/>
    <hyperlink ref="B891" r:id="rId2668" display="https://www.kegg.jp/dbget-bin/www_bget?ko:"/>
    <hyperlink ref="E891" r:id="rId2669" display="https://www.kegg.jp/dbget-bin/www_bget?ko:"/>
    <hyperlink ref="A892" r:id="rId2670" display="https://www.kegg.jp/kegg-bin/blastkoala_result_gene_list?id=fdcc166cff7cf902907463ff7eff1e42019cc537&amp;passwd=rLRQUz&amp;type=blastkoala&amp;code=user&amp;target=fig%7C1029756%2E3%2Epeg%2E890"/>
    <hyperlink ref="B892" r:id="rId2671" display="https://www.kegg.jp/dbget-bin/www_bget?ko:"/>
    <hyperlink ref="E892" r:id="rId2672" display="https://www.kegg.jp/dbget-bin/www_bget?ko:"/>
    <hyperlink ref="A893" r:id="rId2673" display="https://www.kegg.jp/kegg-bin/blastkoala_result_gene_list?id=fdcc166cff7cf902907463ff7eff1e42019cc537&amp;passwd=rLRQUz&amp;type=blastkoala&amp;code=user&amp;target=fig%7C1029756%2E3%2Epeg%2E891"/>
    <hyperlink ref="B893" r:id="rId2674" display="https://www.kegg.jp/dbget-bin/www_bget?ko:"/>
    <hyperlink ref="E893" r:id="rId2675" display="https://www.kegg.jp/dbget-bin/www_bget?ko:"/>
    <hyperlink ref="A894" r:id="rId2676" display="https://www.kegg.jp/kegg-bin/blastkoala_result_gene_list?id=fdcc166cff7cf902907463ff7eff1e42019cc537&amp;passwd=rLRQUz&amp;type=blastkoala&amp;code=user&amp;target=fig%7C1029756%2E3%2Epeg%2E892"/>
    <hyperlink ref="B894" r:id="rId2677" display="https://www.kegg.jp/dbget-bin/www_bget?ko:"/>
    <hyperlink ref="E894" r:id="rId2678" display="https://www.kegg.jp/dbget-bin/www_bget?ko:"/>
    <hyperlink ref="A895" r:id="rId2679" display="https://www.kegg.jp/kegg-bin/blastkoala_result_gene_list?id=fdcc166cff7cf902907463ff7eff1e42019cc537&amp;passwd=rLRQUz&amp;type=blastkoala&amp;code=user&amp;target=fig%7C1029756%2E3%2Epeg%2E893"/>
    <hyperlink ref="B895" r:id="rId2680" display="https://www.kegg.jp/dbget-bin/www_bget?ko:"/>
    <hyperlink ref="E895" r:id="rId2681" display="https://www.kegg.jp/dbget-bin/www_bget?ko:"/>
    <hyperlink ref="A896" r:id="rId2682" display="https://www.kegg.jp/kegg-bin/blastkoala_result_gene_list?id=fdcc166cff7cf902907463ff7eff1e42019cc537&amp;passwd=rLRQUz&amp;type=blastkoala&amp;code=user&amp;target=fig%7C1029756%2E3%2Epeg%2E894"/>
    <hyperlink ref="B896" r:id="rId2683" display="https://www.kegg.jp/dbget-bin/www_bget?ko:"/>
    <hyperlink ref="E896" r:id="rId2684" display="https://www.kegg.jp/dbget-bin/www_bget?ko:K01698"/>
    <hyperlink ref="A897" r:id="rId2685" display="https://www.kegg.jp/kegg-bin/blastkoala_result_gene_list?id=fdcc166cff7cf902907463ff7eff1e42019cc537&amp;passwd=rLRQUz&amp;type=blastkoala&amp;code=user&amp;target=fig%7C1029756%2E3%2Epeg%2E895"/>
    <hyperlink ref="B897" r:id="rId2686" display="https://www.kegg.jp/dbget-bin/www_bget?ko:"/>
    <hyperlink ref="E897" r:id="rId2687" display="https://www.kegg.jp/dbget-bin/www_bget?ko:"/>
    <hyperlink ref="A898" r:id="rId2688" display="https://www.kegg.jp/kegg-bin/blastkoala_result_gene_list?id=fdcc166cff7cf902907463ff7eff1e42019cc537&amp;passwd=rLRQUz&amp;type=blastkoala&amp;code=user&amp;target=fig%7C1029756%2E3%2Epeg%2E896"/>
    <hyperlink ref="B898" r:id="rId2689" display="https://www.kegg.jp/dbget-bin/www_bget?ko:K16554"/>
    <hyperlink ref="E898" r:id="rId2690" display="https://www.kegg.jp/dbget-bin/www_bget?ko:"/>
    <hyperlink ref="A899" r:id="rId2691" display="https://www.kegg.jp/kegg-bin/blastkoala_result_gene_list?id=fdcc166cff7cf902907463ff7eff1e42019cc537&amp;passwd=rLRQUz&amp;type=blastkoala&amp;code=user&amp;target=fig%7C1029756%2E3%2Epeg%2E897"/>
    <hyperlink ref="B899" r:id="rId2692" display="https://www.kegg.jp/dbget-bin/www_bget?ko:"/>
    <hyperlink ref="E899" r:id="rId2693" display="https://www.kegg.jp/dbget-bin/www_bget?ko:K16556"/>
    <hyperlink ref="A900" r:id="rId2694" display="https://www.kegg.jp/kegg-bin/blastkoala_result_gene_list?id=fdcc166cff7cf902907463ff7eff1e42019cc537&amp;passwd=rLRQUz&amp;type=blastkoala&amp;code=user&amp;target=fig%7C1029756%2E3%2Epeg%2E898"/>
    <hyperlink ref="B900" r:id="rId2695" display="https://www.kegg.jp/dbget-bin/www_bget?ko:"/>
    <hyperlink ref="E900" r:id="rId2696" display="https://www.kegg.jp/dbget-bin/www_bget?ko:"/>
    <hyperlink ref="A901" r:id="rId2697" display="https://www.kegg.jp/kegg-bin/blastkoala_result_gene_list?id=fdcc166cff7cf902907463ff7eff1e42019cc537&amp;passwd=rLRQUz&amp;type=blastkoala&amp;code=user&amp;target=fig%7C1029756%2E3%2Epeg%2E899"/>
    <hyperlink ref="B901" r:id="rId2698" display="https://www.kegg.jp/dbget-bin/www_bget?ko:"/>
    <hyperlink ref="E901" r:id="rId2699" display="https://www.kegg.jp/dbget-bin/www_bget?ko:"/>
    <hyperlink ref="A902" r:id="rId2700" display="https://www.kegg.jp/kegg-bin/blastkoala_result_gene_list?id=fdcc166cff7cf902907463ff7eff1e42019cc537&amp;passwd=rLRQUz&amp;type=blastkoala&amp;code=user&amp;target=fig%7C1029756%2E3%2Epeg%2E900"/>
    <hyperlink ref="B902" r:id="rId2701" display="https://www.kegg.jp/dbget-bin/www_bget?ko:"/>
    <hyperlink ref="E902" r:id="rId2702" display="https://www.kegg.jp/dbget-bin/www_bget?ko:"/>
    <hyperlink ref="A903" r:id="rId2703" display="https://www.kegg.jp/kegg-bin/blastkoala_result_gene_list?id=fdcc166cff7cf902907463ff7eff1e42019cc537&amp;passwd=rLRQUz&amp;type=blastkoala&amp;code=user&amp;target=fig%7C1029756%2E3%2Epeg%2E901"/>
    <hyperlink ref="B903" r:id="rId2704" display="https://www.kegg.jp/dbget-bin/www_bget?ko:"/>
    <hyperlink ref="E903" r:id="rId2705" display="https://www.kegg.jp/dbget-bin/www_bget?ko:"/>
    <hyperlink ref="A904" r:id="rId2706" display="https://www.kegg.jp/kegg-bin/blastkoala_result_gene_list?id=fdcc166cff7cf902907463ff7eff1e42019cc537&amp;passwd=rLRQUz&amp;type=blastkoala&amp;code=user&amp;target=fig%7C1029756%2E3%2Epeg%2E902"/>
    <hyperlink ref="B904" r:id="rId2707" display="https://www.kegg.jp/dbget-bin/www_bget?ko:"/>
    <hyperlink ref="E904" r:id="rId2708" display="https://www.kegg.jp/dbget-bin/www_bget?ko:K01951"/>
    <hyperlink ref="A905" r:id="rId2709" display="https://www.kegg.jp/kegg-bin/blastkoala_result_gene_list?id=fdcc166cff7cf902907463ff7eff1e42019cc537&amp;passwd=rLRQUz&amp;type=blastkoala&amp;code=user&amp;target=fig%7C1029756%2E3%2Epeg%2E903"/>
    <hyperlink ref="B905" r:id="rId2710" display="https://www.kegg.jp/dbget-bin/www_bget?ko:"/>
    <hyperlink ref="E905" r:id="rId2711" display="https://www.kegg.jp/dbget-bin/www_bget?ko:K03606"/>
    <hyperlink ref="A906" r:id="rId2712" display="https://www.kegg.jp/kegg-bin/blastkoala_result_gene_list?id=fdcc166cff7cf902907463ff7eff1e42019cc537&amp;passwd=rLRQUz&amp;type=blastkoala&amp;code=user&amp;target=fig%7C1029756%2E3%2Epeg%2E904"/>
    <hyperlink ref="B906" r:id="rId2713" display="https://www.kegg.jp/dbget-bin/www_bget?ko:"/>
    <hyperlink ref="E906" r:id="rId2714" display="https://www.kegg.jp/dbget-bin/www_bget?ko:"/>
    <hyperlink ref="A907" r:id="rId2715" display="https://www.kegg.jp/kegg-bin/blastkoala_result_gene_list?id=fdcc166cff7cf902907463ff7eff1e42019cc537&amp;passwd=rLRQUz&amp;type=blastkoala&amp;code=user&amp;target=fig%7C1029756%2E3%2Epeg%2E905"/>
    <hyperlink ref="B907" r:id="rId2716" display="https://www.kegg.jp/dbget-bin/www_bget?ko:"/>
    <hyperlink ref="E907" r:id="rId2717" display="https://www.kegg.jp/dbget-bin/www_bget?ko:K07001"/>
    <hyperlink ref="A908" r:id="rId2718" display="https://www.kegg.jp/kegg-bin/blastkoala_result_gene_list?id=fdcc166cff7cf902907463ff7eff1e42019cc537&amp;passwd=rLRQUz&amp;type=blastkoala&amp;code=user&amp;target=fig%7C1029756%2E3%2Epeg%2E906"/>
    <hyperlink ref="B908" r:id="rId2719" display="https://www.kegg.jp/dbget-bin/www_bget?ko:"/>
    <hyperlink ref="E908" r:id="rId2720" display="https://www.kegg.jp/dbget-bin/www_bget?ko:K01838"/>
    <hyperlink ref="A909" r:id="rId2721" display="https://www.kegg.jp/kegg-bin/blastkoala_result_gene_list?id=fdcc166cff7cf902907463ff7eff1e42019cc537&amp;passwd=rLRQUz&amp;type=blastkoala&amp;code=user&amp;target=fig%7C1029756%2E3%2Epeg%2E907"/>
    <hyperlink ref="B909" r:id="rId2722" display="https://www.kegg.jp/dbget-bin/www_bget?ko:"/>
    <hyperlink ref="E909" r:id="rId2723" display="https://www.kegg.jp/dbget-bin/www_bget?ko:K00525"/>
    <hyperlink ref="A910" r:id="rId2724" display="https://www.kegg.jp/kegg-bin/blastkoala_result_gene_list?id=fdcc166cff7cf902907463ff7eff1e42019cc537&amp;passwd=rLRQUz&amp;type=blastkoala&amp;code=user&amp;target=fig%7C1029756%2E3%2Epeg%2E908"/>
    <hyperlink ref="B910" r:id="rId2725" display="https://www.kegg.jp/dbget-bin/www_bget?ko:"/>
    <hyperlink ref="E910" r:id="rId2726" display="https://www.kegg.jp/dbget-bin/www_bget?ko:K00973"/>
    <hyperlink ref="A911" r:id="rId2727" display="https://www.kegg.jp/kegg-bin/blastkoala_result_gene_list?id=fdcc166cff7cf902907463ff7eff1e42019cc537&amp;passwd=rLRQUz&amp;type=blastkoala&amp;code=user&amp;target=fig%7C1029756%2E3%2Epeg%2E909"/>
    <hyperlink ref="B911" r:id="rId2728" display="https://www.kegg.jp/dbget-bin/www_bget?ko:"/>
    <hyperlink ref="E911" r:id="rId2729" display="https://www.kegg.jp/dbget-bin/www_bget?ko:"/>
    <hyperlink ref="A912" r:id="rId2730" display="https://www.kegg.jp/kegg-bin/blastkoala_result_gene_list?id=fdcc166cff7cf902907463ff7eff1e42019cc537&amp;passwd=rLRQUz&amp;type=blastkoala&amp;code=user&amp;target=fig%7C1029756%2E3%2Epeg%2E910"/>
    <hyperlink ref="B912" r:id="rId2731" display="https://www.kegg.jp/dbget-bin/www_bget?ko:"/>
    <hyperlink ref="E912" r:id="rId2732" display="https://www.kegg.jp/dbget-bin/www_bget?ko:"/>
    <hyperlink ref="A913" r:id="rId2733" display="https://www.kegg.jp/kegg-bin/blastkoala_result_gene_list?id=fdcc166cff7cf902907463ff7eff1e42019cc537&amp;passwd=rLRQUz&amp;type=blastkoala&amp;code=user&amp;target=fig%7C1029756%2E3%2Epeg%2E911"/>
    <hyperlink ref="B913" r:id="rId2734" display="https://www.kegg.jp/dbget-bin/www_bget?ko:"/>
    <hyperlink ref="E913" r:id="rId2735" display="https://www.kegg.jp/dbget-bin/www_bget?ko:K18814"/>
    <hyperlink ref="A914" r:id="rId2736" display="https://www.kegg.jp/kegg-bin/blastkoala_result_gene_list?id=fdcc166cff7cf902907463ff7eff1e42019cc537&amp;passwd=rLRQUz&amp;type=blastkoala&amp;code=user&amp;target=fig%7C1029756%2E3%2Epeg%2E912"/>
    <hyperlink ref="B914" r:id="rId2737" display="https://www.kegg.jp/dbget-bin/www_bget?ko:"/>
    <hyperlink ref="E914" r:id="rId2738" display="https://www.kegg.jp/dbget-bin/www_bget?ko:"/>
    <hyperlink ref="A915" r:id="rId2739" display="https://www.kegg.jp/kegg-bin/blastkoala_result_gene_list?id=fdcc166cff7cf902907463ff7eff1e42019cc537&amp;passwd=rLRQUz&amp;type=blastkoala&amp;code=user&amp;target=fig%7C1029756%2E3%2Epeg%2E913"/>
    <hyperlink ref="B915" r:id="rId2740" display="https://www.kegg.jp/dbget-bin/www_bget?ko:"/>
    <hyperlink ref="E915" r:id="rId2741" display="https://www.kegg.jp/dbget-bin/www_bget?ko:"/>
    <hyperlink ref="A916" r:id="rId2742" display="https://www.kegg.jp/kegg-bin/blastkoala_result_gene_list?id=fdcc166cff7cf902907463ff7eff1e42019cc537&amp;passwd=rLRQUz&amp;type=blastkoala&amp;code=user&amp;target=fig%7C1029756%2E3%2Epeg%2E914"/>
    <hyperlink ref="B916" r:id="rId2743" display="https://www.kegg.jp/dbget-bin/www_bget?ko:"/>
    <hyperlink ref="E916" r:id="rId2744" display="https://www.kegg.jp/dbget-bin/www_bget?ko:"/>
    <hyperlink ref="A917" r:id="rId2745" display="https://www.kegg.jp/kegg-bin/blastkoala_result_gene_list?id=fdcc166cff7cf902907463ff7eff1e42019cc537&amp;passwd=rLRQUz&amp;type=blastkoala&amp;code=user&amp;target=fig%7C1029756%2E3%2Epeg%2E915"/>
    <hyperlink ref="B917" r:id="rId2746" display="https://www.kegg.jp/dbget-bin/www_bget?ko:"/>
    <hyperlink ref="E917" r:id="rId2747" display="https://www.kegg.jp/dbget-bin/www_bget?ko:"/>
    <hyperlink ref="A918" r:id="rId2748" display="https://www.kegg.jp/kegg-bin/blastkoala_result_gene_list?id=fdcc166cff7cf902907463ff7eff1e42019cc537&amp;passwd=rLRQUz&amp;type=blastkoala&amp;code=user&amp;target=fig%7C1029756%2E3%2Epeg%2E916"/>
    <hyperlink ref="B918" r:id="rId2749" display="https://www.kegg.jp/dbget-bin/www_bget?ko:"/>
    <hyperlink ref="E918" r:id="rId2750" display="https://www.kegg.jp/dbget-bin/www_bget?ko:"/>
    <hyperlink ref="A919" r:id="rId2751" display="https://www.kegg.jp/kegg-bin/blastkoala_result_gene_list?id=fdcc166cff7cf902907463ff7eff1e42019cc537&amp;passwd=rLRQUz&amp;type=blastkoala&amp;code=user&amp;target=fig%7C1029756%2E3%2Epeg%2E917"/>
    <hyperlink ref="B919" r:id="rId2752" display="https://www.kegg.jp/dbget-bin/www_bget?ko:K16011"/>
    <hyperlink ref="E919" r:id="rId2753" display="https://www.kegg.jp/dbget-bin/www_bget?ko:K00971"/>
    <hyperlink ref="A920" r:id="rId2754" display="https://www.kegg.jp/kegg-bin/blastkoala_result_gene_list?id=fdcc166cff7cf902907463ff7eff1e42019cc537&amp;passwd=rLRQUz&amp;type=blastkoala&amp;code=user&amp;target=fig%7C1029756%2E3%2Epeg%2E918"/>
    <hyperlink ref="B920" r:id="rId2755" display="https://www.kegg.jp/dbget-bin/www_bget?ko:"/>
    <hyperlink ref="E920" r:id="rId2756" display="https://www.kegg.jp/dbget-bin/www_bget?ko:K02361"/>
    <hyperlink ref="A921" r:id="rId2757" display="https://www.kegg.jp/kegg-bin/blastkoala_result_gene_list?id=fdcc166cff7cf902907463ff7eff1e42019cc537&amp;passwd=rLRQUz&amp;type=blastkoala&amp;code=user&amp;target=fig%7C1029756%2E3%2Epeg%2E919"/>
    <hyperlink ref="B921" r:id="rId2758" display="https://www.kegg.jp/dbget-bin/www_bget?ko:"/>
    <hyperlink ref="E921" r:id="rId2759" display="https://www.kegg.jp/dbget-bin/www_bget?ko:K03790"/>
    <hyperlink ref="A922" r:id="rId2760" display="https://www.kegg.jp/kegg-bin/blastkoala_result_gene_list?id=fdcc166cff7cf902907463ff7eff1e42019cc537&amp;passwd=rLRQUz&amp;type=blastkoala&amp;code=user&amp;target=fig%7C1029756%2E3%2Epeg%2E920"/>
    <hyperlink ref="B922" r:id="rId2761" display="https://www.kegg.jp/dbget-bin/www_bget?ko:"/>
    <hyperlink ref="E922" r:id="rId2762" display="https://www.kegg.jp/dbget-bin/www_bget?ko:K02454"/>
    <hyperlink ref="A923" r:id="rId2763" display="https://www.kegg.jp/kegg-bin/blastkoala_result_gene_list?id=fdcc166cff7cf902907463ff7eff1e42019cc537&amp;passwd=rLRQUz&amp;type=blastkoala&amp;code=user&amp;target=fig%7C1029756%2E3%2Epeg%2E921"/>
    <hyperlink ref="B923" r:id="rId2764" display="https://www.kegg.jp/dbget-bin/www_bget?ko:"/>
    <hyperlink ref="E923" r:id="rId2765" display="https://www.kegg.jp/dbget-bin/www_bget?ko:K01187"/>
    <hyperlink ref="A924" r:id="rId2766" display="https://www.kegg.jp/kegg-bin/blastkoala_result_gene_list?id=fdcc166cff7cf902907463ff7eff1e42019cc537&amp;passwd=rLRQUz&amp;type=blastkoala&amp;code=user&amp;target=fig%7C1029756%2E3%2Epeg%2E922"/>
    <hyperlink ref="B924" r:id="rId2767" display="https://www.kegg.jp/dbget-bin/www_bget?ko:"/>
    <hyperlink ref="E924" r:id="rId2768" display="https://www.kegg.jp/dbget-bin/www_bget?ko:K03524"/>
    <hyperlink ref="A925" r:id="rId2769" display="https://www.kegg.jp/kegg-bin/blastkoala_result_gene_list?id=fdcc166cff7cf902907463ff7eff1e42019cc537&amp;passwd=rLRQUz&amp;type=blastkoala&amp;code=user&amp;target=fig%7C1029756%2E3%2Epeg%2E923"/>
    <hyperlink ref="B925" r:id="rId2770" display="https://www.kegg.jp/dbget-bin/www_bget?ko:"/>
    <hyperlink ref="E925" r:id="rId2771" display="https://www.kegg.jp/dbget-bin/www_bget?ko:K22278"/>
    <hyperlink ref="A926" r:id="rId2772" display="https://www.kegg.jp/kegg-bin/blastkoala_result_gene_list?id=fdcc166cff7cf902907463ff7eff1e42019cc537&amp;passwd=rLRQUz&amp;type=blastkoala&amp;code=user&amp;target=fig%7C1029756%2E3%2Epeg%2E924"/>
    <hyperlink ref="B926" r:id="rId2773" display="https://www.kegg.jp/dbget-bin/www_bget?ko:"/>
    <hyperlink ref="E926" r:id="rId2774" display="https://www.kegg.jp/dbget-bin/www_bget?ko:K16079"/>
    <hyperlink ref="A927" r:id="rId2775" display="https://www.kegg.jp/kegg-bin/blastkoala_result_gene_list?id=fdcc166cff7cf902907463ff7eff1e42019cc537&amp;passwd=rLRQUz&amp;type=blastkoala&amp;code=user&amp;target=fig%7C1029756%2E3%2Epeg%2E925"/>
    <hyperlink ref="B927" r:id="rId2776" display="https://www.kegg.jp/dbget-bin/www_bget?ko:"/>
    <hyperlink ref="E927" r:id="rId2777" display="https://www.kegg.jp/dbget-bin/www_bget?ko:K06287"/>
    <hyperlink ref="A928" r:id="rId2778" display="https://www.kegg.jp/kegg-bin/blastkoala_result_gene_list?id=fdcc166cff7cf902907463ff7eff1e42019cc537&amp;passwd=rLRQUz&amp;type=blastkoala&amp;code=user&amp;target=fig%7C1029756%2E3%2Epeg%2E926"/>
    <hyperlink ref="B928" r:id="rId2779" display="https://www.kegg.jp/dbget-bin/www_bget?ko:"/>
    <hyperlink ref="E928" r:id="rId2780" display="https://www.kegg.jp/dbget-bin/www_bget?ko:"/>
    <hyperlink ref="A929" r:id="rId2781" display="https://www.kegg.jp/kegg-bin/blastkoala_result_gene_list?id=fdcc166cff7cf902907463ff7eff1e42019cc537&amp;passwd=rLRQUz&amp;type=blastkoala&amp;code=user&amp;target=fig%7C1029756%2E3%2Epeg%2E927"/>
    <hyperlink ref="B929" r:id="rId2782" display="https://www.kegg.jp/dbget-bin/www_bget?ko:"/>
    <hyperlink ref="E929" r:id="rId2783" display="https://www.kegg.jp/dbget-bin/www_bget?ko:K03737"/>
    <hyperlink ref="A930" r:id="rId2784" display="https://www.kegg.jp/kegg-bin/blastkoala_result_gene_list?id=fdcc166cff7cf902907463ff7eff1e42019cc537&amp;passwd=rLRQUz&amp;type=blastkoala&amp;code=user&amp;target=fig%7C1029756%2E3%2Epeg%2E928"/>
    <hyperlink ref="B930" r:id="rId2785" display="https://www.kegg.jp/dbget-bin/www_bget?ko:"/>
    <hyperlink ref="E930" r:id="rId2786" display="https://www.kegg.jp/dbget-bin/www_bget?ko:"/>
    <hyperlink ref="A931" r:id="rId2787" display="https://www.kegg.jp/kegg-bin/blastkoala_result_gene_list?id=fdcc166cff7cf902907463ff7eff1e42019cc537&amp;passwd=rLRQUz&amp;type=blastkoala&amp;code=user&amp;target=fig%7C1029756%2E3%2Epeg%2E929"/>
    <hyperlink ref="B931" r:id="rId2788" display="https://www.kegg.jp/dbget-bin/www_bget?ko:K09458"/>
    <hyperlink ref="E931" r:id="rId2789" display="https://www.kegg.jp/dbget-bin/www_bget?ko:"/>
    <hyperlink ref="A932" r:id="rId2790" display="https://www.kegg.jp/kegg-bin/blastkoala_result_gene_list?id=fdcc166cff7cf902907463ff7eff1e42019cc537&amp;passwd=rLRQUz&amp;type=blastkoala&amp;code=user&amp;target=fig%7C1029756%2E3%2Epeg%2E930"/>
    <hyperlink ref="B932" r:id="rId2791" display="https://www.kegg.jp/dbget-bin/www_bget?ko:K00626"/>
    <hyperlink ref="E932" r:id="rId2792" display="https://www.kegg.jp/dbget-bin/www_bget?ko:"/>
    <hyperlink ref="A933" r:id="rId2793" display="https://www.kegg.jp/kegg-bin/blastkoala_result_gene_list?id=fdcc166cff7cf902907463ff7eff1e42019cc537&amp;passwd=rLRQUz&amp;type=blastkoala&amp;code=user&amp;target=fig%7C1029756%2E3%2Epeg%2E931"/>
    <hyperlink ref="B933" r:id="rId2794" display="https://www.kegg.jp/dbget-bin/www_bget?ko:"/>
    <hyperlink ref="E933" r:id="rId2795" display="https://www.kegg.jp/dbget-bin/www_bget?ko:"/>
    <hyperlink ref="A934" r:id="rId2796" display="https://www.kegg.jp/kegg-bin/blastkoala_result_gene_list?id=fdcc166cff7cf902907463ff7eff1e42019cc537&amp;passwd=rLRQUz&amp;type=blastkoala&amp;code=user&amp;target=fig%7C1029756%2E3%2Epeg%2E932"/>
    <hyperlink ref="B934" r:id="rId2797" display="https://www.kegg.jp/dbget-bin/www_bget?ko:"/>
    <hyperlink ref="E934" r:id="rId2798" display="https://www.kegg.jp/dbget-bin/www_bget?ko:"/>
    <hyperlink ref="A935" r:id="rId2799" display="https://www.kegg.jp/kegg-bin/blastkoala_result_gene_list?id=fdcc166cff7cf902907463ff7eff1e42019cc537&amp;passwd=rLRQUz&amp;type=blastkoala&amp;code=user&amp;target=fig%7C1029756%2E3%2Epeg%2E933"/>
    <hyperlink ref="B935" r:id="rId2800" display="https://www.kegg.jp/dbget-bin/www_bget?ko:"/>
    <hyperlink ref="E935" r:id="rId2801" display="https://www.kegg.jp/dbget-bin/www_bget?ko:"/>
    <hyperlink ref="A936" r:id="rId2802" display="https://www.kegg.jp/kegg-bin/blastkoala_result_gene_list?id=fdcc166cff7cf902907463ff7eff1e42019cc537&amp;passwd=rLRQUz&amp;type=blastkoala&amp;code=user&amp;target=fig%7C1029756%2E3%2Epeg%2E934"/>
    <hyperlink ref="B936" r:id="rId2803" display="https://www.kegg.jp/dbget-bin/www_bget?ko:K16137"/>
    <hyperlink ref="E936" r:id="rId2804" display="https://www.kegg.jp/dbget-bin/www_bget?ko:"/>
    <hyperlink ref="A937" r:id="rId2805" display="https://www.kegg.jp/kegg-bin/blastkoala_result_gene_list?id=fdcc166cff7cf902907463ff7eff1e42019cc537&amp;passwd=rLRQUz&amp;type=blastkoala&amp;code=user&amp;target=fig%7C1029756%2E3%2Epeg%2E935"/>
    <hyperlink ref="B937" r:id="rId2806" display="https://www.kegg.jp/dbget-bin/www_bget?ko:"/>
    <hyperlink ref="E937" r:id="rId2807" display="https://www.kegg.jp/dbget-bin/www_bget?ko:"/>
    <hyperlink ref="A938" r:id="rId2808" display="https://www.kegg.jp/kegg-bin/blastkoala_result_gene_list?id=fdcc166cff7cf902907463ff7eff1e42019cc537&amp;passwd=rLRQUz&amp;type=blastkoala&amp;code=user&amp;target=fig%7C1029756%2E3%2Epeg%2E936"/>
    <hyperlink ref="B938" r:id="rId2809" display="https://www.kegg.jp/dbget-bin/www_bget?ko:"/>
    <hyperlink ref="E938" r:id="rId2810" display="https://www.kegg.jp/dbget-bin/www_bget?ko:"/>
    <hyperlink ref="A939" r:id="rId2811" display="https://www.kegg.jp/kegg-bin/blastkoala_result_gene_list?id=fdcc166cff7cf902907463ff7eff1e42019cc537&amp;passwd=rLRQUz&amp;type=blastkoala&amp;code=user&amp;target=fig%7C1029756%2E3%2Epeg%2E937"/>
    <hyperlink ref="B939" r:id="rId2812" display="https://www.kegg.jp/dbget-bin/www_bget?ko:"/>
    <hyperlink ref="E939" r:id="rId2813" display="https://www.kegg.jp/dbget-bin/www_bget?ko:K16137"/>
    <hyperlink ref="A940" r:id="rId2814" display="https://www.kegg.jp/kegg-bin/blastkoala_result_gene_list?id=fdcc166cff7cf902907463ff7eff1e42019cc537&amp;passwd=rLRQUz&amp;type=blastkoala&amp;code=user&amp;target=fig%7C1029756%2E3%2Epeg%2E938"/>
    <hyperlink ref="B940" r:id="rId2815" display="https://www.kegg.jp/dbget-bin/www_bget?ko:"/>
    <hyperlink ref="E940" r:id="rId2816" display="https://www.kegg.jp/dbget-bin/www_bget?ko:"/>
    <hyperlink ref="A941" r:id="rId2817" display="https://www.kegg.jp/kegg-bin/blastkoala_result_gene_list?id=fdcc166cff7cf902907463ff7eff1e42019cc537&amp;passwd=rLRQUz&amp;type=blastkoala&amp;code=user&amp;target=fig%7C1029756%2E3%2Epeg%2E939"/>
    <hyperlink ref="B941" r:id="rId2818" display="https://www.kegg.jp/dbget-bin/www_bget?ko:"/>
    <hyperlink ref="E941" r:id="rId2819" display="https://www.kegg.jp/dbget-bin/www_bget?ko:"/>
    <hyperlink ref="A942" r:id="rId2820" display="https://www.kegg.jp/kegg-bin/blastkoala_result_gene_list?id=fdcc166cff7cf902907463ff7eff1e42019cc537&amp;passwd=rLRQUz&amp;type=blastkoala&amp;code=user&amp;target=fig%7C1029756%2E3%2Epeg%2E940"/>
    <hyperlink ref="B942" r:id="rId2821" display="https://www.kegg.jp/dbget-bin/www_bget?ko:"/>
    <hyperlink ref="E942" r:id="rId2822" display="https://www.kegg.jp/dbget-bin/www_bget?ko:K07088"/>
    <hyperlink ref="A943" r:id="rId2823" display="https://www.kegg.jp/kegg-bin/blastkoala_result_gene_list?id=fdcc166cff7cf902907463ff7eff1e42019cc537&amp;passwd=rLRQUz&amp;type=blastkoala&amp;code=user&amp;target=fig%7C1029756%2E3%2Epeg%2E941"/>
    <hyperlink ref="B943" r:id="rId2824" display="https://www.kegg.jp/dbget-bin/www_bget?ko:K00064"/>
    <hyperlink ref="E943" r:id="rId2825" display="https://www.kegg.jp/dbget-bin/www_bget?ko:"/>
    <hyperlink ref="A944" r:id="rId2826" display="https://www.kegg.jp/kegg-bin/blastkoala_result_gene_list?id=fdcc166cff7cf902907463ff7eff1e42019cc537&amp;passwd=rLRQUz&amp;type=blastkoala&amp;code=user&amp;target=fig%7C1029756%2E3%2Epeg%2E942"/>
    <hyperlink ref="B944" r:id="rId2827" display="https://www.kegg.jp/dbget-bin/www_bget?ko:"/>
    <hyperlink ref="E944" r:id="rId2828" display="https://www.kegg.jp/dbget-bin/www_bget?ko:"/>
    <hyperlink ref="A945" r:id="rId2829" display="https://www.kegg.jp/kegg-bin/blastkoala_result_gene_list?id=fdcc166cff7cf902907463ff7eff1e42019cc537&amp;passwd=rLRQUz&amp;type=blastkoala&amp;code=user&amp;target=fig%7C1029756%2E3%2Epeg%2E943"/>
    <hyperlink ref="B945" r:id="rId2830" display="https://www.kegg.jp/dbget-bin/www_bget?ko:"/>
    <hyperlink ref="E945" r:id="rId2831" display="https://www.kegg.jp/dbget-bin/www_bget?ko:"/>
    <hyperlink ref="A946" r:id="rId2832" display="https://www.kegg.jp/kegg-bin/blastkoala_result_gene_list?id=fdcc166cff7cf902907463ff7eff1e42019cc537&amp;passwd=rLRQUz&amp;type=blastkoala&amp;code=user&amp;target=fig%7C1029756%2E3%2Epeg%2E944"/>
    <hyperlink ref="B946" r:id="rId2833" display="https://www.kegg.jp/dbget-bin/www_bget?ko:"/>
    <hyperlink ref="E946" r:id="rId2834" display="https://www.kegg.jp/dbget-bin/www_bget?ko:"/>
    <hyperlink ref="A947" r:id="rId2835" display="https://www.kegg.jp/kegg-bin/blastkoala_result_gene_list?id=fdcc166cff7cf902907463ff7eff1e42019cc537&amp;passwd=rLRQUz&amp;type=blastkoala&amp;code=user&amp;target=fig%7C1029756%2E3%2Epeg%2E945"/>
    <hyperlink ref="B947" r:id="rId2836" display="https://www.kegg.jp/dbget-bin/www_bget?ko:K03620"/>
    <hyperlink ref="E947" r:id="rId2837" display="https://www.kegg.jp/dbget-bin/www_bget?ko:"/>
    <hyperlink ref="A948" r:id="rId2838" display="https://www.kegg.jp/kegg-bin/blastkoala_result_gene_list?id=fdcc166cff7cf902907463ff7eff1e42019cc537&amp;passwd=rLRQUz&amp;type=blastkoala&amp;code=user&amp;target=fig%7C1029756%2E3%2Epeg%2E946"/>
    <hyperlink ref="B948" r:id="rId2839" display="https://www.kegg.jp/dbget-bin/www_bget?ko:"/>
    <hyperlink ref="E948" r:id="rId2840" display="https://www.kegg.jp/dbget-bin/www_bget?ko:"/>
    <hyperlink ref="A949" r:id="rId2841" display="https://www.kegg.jp/kegg-bin/blastkoala_result_gene_list?id=fdcc166cff7cf902907463ff7eff1e42019cc537&amp;passwd=rLRQUz&amp;type=blastkoala&amp;code=user&amp;target=fig%7C1029756%2E3%2Epeg%2E947"/>
    <hyperlink ref="B949" r:id="rId2842" display="https://www.kegg.jp/dbget-bin/www_bget?ko:K02483"/>
    <hyperlink ref="E949" r:id="rId2843" display="https://www.kegg.jp/dbget-bin/www_bget?ko:"/>
    <hyperlink ref="A950" r:id="rId2844" display="https://www.kegg.jp/kegg-bin/blastkoala_result_gene_list?id=fdcc166cff7cf902907463ff7eff1e42019cc537&amp;passwd=rLRQUz&amp;type=blastkoala&amp;code=user&amp;target=fig%7C1029756%2E3%2Epeg%2E948"/>
    <hyperlink ref="B950" r:id="rId2845" display="https://www.kegg.jp/dbget-bin/www_bget?ko:"/>
    <hyperlink ref="E950" r:id="rId2846" display="https://www.kegg.jp/dbget-bin/www_bget?ko:K15727"/>
    <hyperlink ref="A951" r:id="rId2847" display="https://www.kegg.jp/kegg-bin/blastkoala_result_gene_list?id=fdcc166cff7cf902907463ff7eff1e42019cc537&amp;passwd=rLRQUz&amp;type=blastkoala&amp;code=user&amp;target=fig%7C1029756%2E3%2Epeg%2E949"/>
    <hyperlink ref="B951" r:id="rId2848" display="https://www.kegg.jp/dbget-bin/www_bget?ko:K15726"/>
    <hyperlink ref="E951" r:id="rId2849" display="https://www.kegg.jp/dbget-bin/www_bget?ko:"/>
    <hyperlink ref="A952" r:id="rId2850" display="https://www.kegg.jp/kegg-bin/blastkoala_result_gene_list?id=fdcc166cff7cf902907463ff7eff1e42019cc537&amp;passwd=rLRQUz&amp;type=blastkoala&amp;code=user&amp;target=fig%7C1029756%2E3%2Epeg%2E950"/>
    <hyperlink ref="B952" r:id="rId2851" display="https://www.kegg.jp/dbget-bin/www_bget?ko:"/>
    <hyperlink ref="E952" r:id="rId2852" display="https://www.kegg.jp/dbget-bin/www_bget?ko:K04751"/>
    <hyperlink ref="A953" r:id="rId2853" display="https://www.kegg.jp/kegg-bin/blastkoala_result_gene_list?id=fdcc166cff7cf902907463ff7eff1e42019cc537&amp;passwd=rLRQUz&amp;type=blastkoala&amp;code=user&amp;target=fig%7C1029756%2E3%2Epeg%2E951"/>
    <hyperlink ref="B953" r:id="rId2854" display="https://www.kegg.jp/dbget-bin/www_bget?ko:"/>
    <hyperlink ref="E953" r:id="rId2855" display="https://www.kegg.jp/dbget-bin/www_bget?ko:"/>
    <hyperlink ref="A954" r:id="rId2856" display="https://www.kegg.jp/kegg-bin/blastkoala_result_gene_list?id=fdcc166cff7cf902907463ff7eff1e42019cc537&amp;passwd=rLRQUz&amp;type=blastkoala&amp;code=user&amp;target=fig%7C1029756%2E3%2Epeg%2E952"/>
    <hyperlink ref="B954" r:id="rId2857" display="https://www.kegg.jp/dbget-bin/www_bget?ko:"/>
    <hyperlink ref="E954" r:id="rId2858" display="https://www.kegg.jp/dbget-bin/www_bget?ko:"/>
    <hyperlink ref="A955" r:id="rId2859" display="https://www.kegg.jp/kegg-bin/blastkoala_result_gene_list?id=fdcc166cff7cf902907463ff7eff1e42019cc537&amp;passwd=rLRQUz&amp;type=blastkoala&amp;code=user&amp;target=fig%7C1029756%2E3%2Epeg%2E953"/>
    <hyperlink ref="B955" r:id="rId2860" display="https://www.kegg.jp/dbget-bin/www_bget?ko:"/>
    <hyperlink ref="E955" r:id="rId2861" display="https://www.kegg.jp/dbget-bin/www_bget?ko:K01265"/>
    <hyperlink ref="A956" r:id="rId2862" display="https://www.kegg.jp/kegg-bin/blastkoala_result_gene_list?id=fdcc166cff7cf902907463ff7eff1e42019cc537&amp;passwd=rLRQUz&amp;type=blastkoala&amp;code=user&amp;target=fig%7C1029756%2E3%2Epeg%2E954"/>
    <hyperlink ref="B956" r:id="rId2863" display="https://www.kegg.jp/dbget-bin/www_bget?ko:K03496"/>
    <hyperlink ref="E956" r:id="rId2864" display="https://www.kegg.jp/dbget-bin/www_bget?ko:"/>
    <hyperlink ref="A957" r:id="rId2865" display="https://www.kegg.jp/kegg-bin/blastkoala_result_gene_list?id=fdcc166cff7cf902907463ff7eff1e42019cc537&amp;passwd=rLRQUz&amp;type=blastkoala&amp;code=user&amp;target=fig%7C1029756%2E3%2Epeg%2E955"/>
    <hyperlink ref="B957" r:id="rId2866" display="https://www.kegg.jp/dbget-bin/www_bget?ko:"/>
    <hyperlink ref="E957" r:id="rId2867" display="https://www.kegg.jp/dbget-bin/www_bget?ko:"/>
    <hyperlink ref="A958" r:id="rId2868" display="https://www.kegg.jp/kegg-bin/blastkoala_result_gene_list?id=fdcc166cff7cf902907463ff7eff1e42019cc537&amp;passwd=rLRQUz&amp;type=blastkoala&amp;code=user&amp;target=fig%7C1029756%2E3%2Epeg%2E956"/>
    <hyperlink ref="B958" r:id="rId2869" display="https://www.kegg.jp/dbget-bin/www_bget?ko:"/>
    <hyperlink ref="E958" r:id="rId2870" display="https://www.kegg.jp/dbget-bin/www_bget?ko:K00600"/>
    <hyperlink ref="A959" r:id="rId2871" display="https://www.kegg.jp/kegg-bin/blastkoala_result_gene_list?id=fdcc166cff7cf902907463ff7eff1e42019cc537&amp;passwd=rLRQUz&amp;type=blastkoala&amp;code=user&amp;target=fig%7C1029756%2E3%2Epeg%2E957"/>
    <hyperlink ref="B959" r:id="rId2872" display="https://www.kegg.jp/dbget-bin/www_bget?ko:"/>
    <hyperlink ref="E959" r:id="rId2873" display="https://www.kegg.jp/dbget-bin/www_bget?ko:K07482"/>
    <hyperlink ref="A960" r:id="rId2874" display="https://www.kegg.jp/kegg-bin/blastkoala_result_gene_list?id=fdcc166cff7cf902907463ff7eff1e42019cc537&amp;passwd=rLRQUz&amp;type=blastkoala&amp;code=user&amp;target=fig%7C1029756%2E3%2Epeg%2E958"/>
    <hyperlink ref="B960" r:id="rId2875" display="https://www.kegg.jp/dbget-bin/www_bget?ko:"/>
    <hyperlink ref="E960" r:id="rId2876" display="https://www.kegg.jp/dbget-bin/www_bget?ko:K00927"/>
    <hyperlink ref="A961" r:id="rId2877" display="https://www.kegg.jp/kegg-bin/blastkoala_result_gene_list?id=fdcc166cff7cf902907463ff7eff1e42019cc537&amp;passwd=rLRQUz&amp;type=blastkoala&amp;code=user&amp;target=fig%7C1029756%2E3%2Epeg%2E959"/>
    <hyperlink ref="B961" r:id="rId2878" display="https://www.kegg.jp/dbget-bin/www_bget?ko:"/>
    <hyperlink ref="E961" r:id="rId2879" display="https://www.kegg.jp/dbget-bin/www_bget?ko:K02564"/>
    <hyperlink ref="A962" r:id="rId2880" display="https://www.kegg.jp/kegg-bin/blastkoala_result_gene_list?id=fdcc166cff7cf902907463ff7eff1e42019cc537&amp;passwd=rLRQUz&amp;type=blastkoala&amp;code=user&amp;target=fig%7C1029756%2E3%2Epeg%2E960"/>
    <hyperlink ref="B962" r:id="rId2881" display="https://www.kegg.jp/dbget-bin/www_bget?ko:"/>
    <hyperlink ref="E962" r:id="rId2882" display="https://www.kegg.jp/dbget-bin/www_bget?ko:K21929"/>
    <hyperlink ref="A963" r:id="rId2883" display="https://www.kegg.jp/kegg-bin/blastkoala_result_gene_list?id=fdcc166cff7cf902907463ff7eff1e42019cc537&amp;passwd=rLRQUz&amp;type=blastkoala&amp;code=user&amp;target=fig%7C1029756%2E3%2Epeg%2E961"/>
    <hyperlink ref="B963" r:id="rId2884" display="https://www.kegg.jp/dbget-bin/www_bget?ko:"/>
    <hyperlink ref="E963" r:id="rId2885" display="https://www.kegg.jp/dbget-bin/www_bget?ko:K09118"/>
    <hyperlink ref="A964" r:id="rId2886" display="https://www.kegg.jp/kegg-bin/blastkoala_result_gene_list?id=fdcc166cff7cf902907463ff7eff1e42019cc537&amp;passwd=rLRQUz&amp;type=blastkoala&amp;code=user&amp;target=fig%7C1029756%2E3%2Epeg%2E962"/>
    <hyperlink ref="B964" r:id="rId2887" display="https://www.kegg.jp/dbget-bin/www_bget?ko:"/>
    <hyperlink ref="E964" r:id="rId2888" display="https://www.kegg.jp/dbget-bin/www_bget?ko:K03829"/>
    <hyperlink ref="A965" r:id="rId2889" display="https://www.kegg.jp/kegg-bin/blastkoala_result_gene_list?id=fdcc166cff7cf902907463ff7eff1e42019cc537&amp;passwd=rLRQUz&amp;type=blastkoala&amp;code=user&amp;target=fig%7C1029756%2E3%2Epeg%2E963"/>
    <hyperlink ref="B965" r:id="rId2890" display="https://www.kegg.jp/dbget-bin/www_bget?ko:"/>
    <hyperlink ref="E965" r:id="rId2891" display="https://www.kegg.jp/dbget-bin/www_bget?ko:K06217"/>
    <hyperlink ref="A966" r:id="rId2892" display="https://www.kegg.jp/kegg-bin/blastkoala_result_gene_list?id=fdcc166cff7cf902907463ff7eff1e42019cc537&amp;passwd=rLRQUz&amp;type=blastkoala&amp;code=user&amp;target=fig%7C1029756%2E3%2Epeg%2E964"/>
    <hyperlink ref="B966" r:id="rId2893" display="https://www.kegg.jp/dbget-bin/www_bget?ko:"/>
    <hyperlink ref="E966" r:id="rId2894" display="https://www.kegg.jp/dbget-bin/www_bget?ko:K00939"/>
    <hyperlink ref="A967" r:id="rId2895" display="https://www.kegg.jp/kegg-bin/blastkoala_result_gene_list?id=fdcc166cff7cf902907463ff7eff1e42019cc537&amp;passwd=rLRQUz&amp;type=blastkoala&amp;code=user&amp;target=fig%7C1029756%2E3%2Epeg%2E965"/>
    <hyperlink ref="B967" r:id="rId2896" display="https://www.kegg.jp/dbget-bin/www_bget?ko:"/>
    <hyperlink ref="E967" r:id="rId2897" display="https://www.kegg.jp/dbget-bin/www_bget?ko:K03149"/>
    <hyperlink ref="A968" r:id="rId2898" display="https://www.kegg.jp/kegg-bin/blastkoala_result_gene_list?id=fdcc166cff7cf902907463ff7eff1e42019cc537&amp;passwd=rLRQUz&amp;type=blastkoala&amp;code=user&amp;target=fig%7C1029756%2E3%2Epeg%2E966"/>
    <hyperlink ref="B968" r:id="rId2899" display="https://www.kegg.jp/dbget-bin/www_bget?ko:K03205"/>
    <hyperlink ref="E968" r:id="rId2900" display="https://www.kegg.jp/dbget-bin/www_bget?ko:"/>
    <hyperlink ref="A969" r:id="rId2901" display="https://www.kegg.jp/kegg-bin/blastkoala_result_gene_list?id=fdcc166cff7cf902907463ff7eff1e42019cc537&amp;passwd=rLRQUz&amp;type=blastkoala&amp;code=user&amp;target=fig%7C1029756%2E3%2Epeg%2E967"/>
    <hyperlink ref="B969" r:id="rId2902" display="https://www.kegg.jp/dbget-bin/www_bget?ko:"/>
    <hyperlink ref="E969" r:id="rId2903" display="https://www.kegg.jp/dbget-bin/www_bget?ko:K11206"/>
    <hyperlink ref="A970" r:id="rId2904" display="https://www.kegg.jp/kegg-bin/blastkoala_result_gene_list?id=fdcc166cff7cf902907463ff7eff1e42019cc537&amp;passwd=rLRQUz&amp;type=blastkoala&amp;code=user&amp;target=fig%7C1029756%2E3%2Epeg%2E968"/>
    <hyperlink ref="B970" r:id="rId2905" display="https://www.kegg.jp/dbget-bin/www_bget?ko:"/>
    <hyperlink ref="E970" r:id="rId2906" display="https://www.kegg.jp/dbget-bin/www_bget?ko:"/>
    <hyperlink ref="A971" r:id="rId2907" display="https://www.kegg.jp/kegg-bin/blastkoala_result_gene_list?id=fdcc166cff7cf902907463ff7eff1e42019cc537&amp;passwd=rLRQUz&amp;type=blastkoala&amp;code=user&amp;target=fig%7C1029756%2E3%2Epeg%2E969"/>
    <hyperlink ref="B971" r:id="rId2908" display="https://www.kegg.jp/dbget-bin/www_bget?ko:"/>
    <hyperlink ref="E971" r:id="rId2909" display="https://www.kegg.jp/dbget-bin/www_bget?ko:K01156"/>
    <hyperlink ref="A972" r:id="rId2910" display="https://www.kegg.jp/kegg-bin/blastkoala_result_gene_list?id=fdcc166cff7cf902907463ff7eff1e42019cc537&amp;passwd=rLRQUz&amp;type=blastkoala&amp;code=user&amp;target=fig%7C1029756%2E3%2Epeg%2E970"/>
    <hyperlink ref="B972" r:id="rId2911" display="https://www.kegg.jp/dbget-bin/www_bget?ko:K07316"/>
    <hyperlink ref="E972" r:id="rId2912" display="https://www.kegg.jp/dbget-bin/www_bget?ko:"/>
    <hyperlink ref="A973" r:id="rId2913" display="https://www.kegg.jp/kegg-bin/blastkoala_result_gene_list?id=fdcc166cff7cf902907463ff7eff1e42019cc537&amp;passwd=rLRQUz&amp;type=blastkoala&amp;code=user&amp;target=fig%7C1029756%2E3%2Epeg%2E971"/>
    <hyperlink ref="B973" r:id="rId2914" display="https://www.kegg.jp/dbget-bin/www_bget?ko:"/>
    <hyperlink ref="E973" r:id="rId2915" display="https://www.kegg.jp/dbget-bin/www_bget?ko:"/>
    <hyperlink ref="A974" r:id="rId2916" display="https://www.kegg.jp/kegg-bin/blastkoala_result_gene_list?id=fdcc166cff7cf902907463ff7eff1e42019cc537&amp;passwd=rLRQUz&amp;type=blastkoala&amp;code=user&amp;target=fig%7C1029756%2E3%2Epeg%2E972"/>
    <hyperlink ref="B974" r:id="rId2917" display="https://www.kegg.jp/dbget-bin/www_bget?ko:"/>
    <hyperlink ref="E974" r:id="rId2918" display="https://www.kegg.jp/dbget-bin/www_bget?ko:"/>
    <hyperlink ref="A975" r:id="rId2919" display="https://www.kegg.jp/kegg-bin/blastkoala_result_gene_list?id=fdcc166cff7cf902907463ff7eff1e42019cc537&amp;passwd=rLRQUz&amp;type=blastkoala&amp;code=user&amp;target=fig%7C1029756%2E3%2Epeg%2E973"/>
    <hyperlink ref="B975" r:id="rId2920" display="https://www.kegg.jp/dbget-bin/www_bget?ko:"/>
    <hyperlink ref="E975" r:id="rId2921" display="https://www.kegg.jp/dbget-bin/www_bget?ko:K13057"/>
    <hyperlink ref="A976" r:id="rId2922" display="https://www.kegg.jp/kegg-bin/blastkoala_result_gene_list?id=fdcc166cff7cf902907463ff7eff1e42019cc537&amp;passwd=rLRQUz&amp;type=blastkoala&amp;code=user&amp;target=fig%7C1029756%2E3%2Epeg%2E974"/>
    <hyperlink ref="B976" r:id="rId2923" display="https://www.kegg.jp/dbget-bin/www_bget?ko:K13583"/>
    <hyperlink ref="E976" r:id="rId2924" display="https://www.kegg.jp/dbget-bin/www_bget?ko:"/>
    <hyperlink ref="A977" r:id="rId2925" display="https://www.kegg.jp/kegg-bin/blastkoala_result_gene_list?id=fdcc166cff7cf902907463ff7eff1e42019cc537&amp;passwd=rLRQUz&amp;type=blastkoala&amp;code=user&amp;target=fig%7C1029756%2E3%2Epeg%2E975"/>
    <hyperlink ref="B977" r:id="rId2926" display="https://www.kegg.jp/dbget-bin/www_bget?ko:"/>
    <hyperlink ref="E977" r:id="rId2927" display="https://www.kegg.jp/dbget-bin/www_bget?ko:"/>
    <hyperlink ref="A978" r:id="rId2928" display="https://www.kegg.jp/kegg-bin/blastkoala_result_gene_list?id=fdcc166cff7cf902907463ff7eff1e42019cc537&amp;passwd=rLRQUz&amp;type=blastkoala&amp;code=user&amp;target=fig%7C1029756%2E3%2Epeg%2E976"/>
    <hyperlink ref="B978" r:id="rId2929" display="https://www.kegg.jp/dbget-bin/www_bget?ko:"/>
    <hyperlink ref="E978" r:id="rId2930" display="https://www.kegg.jp/dbget-bin/www_bget?ko:"/>
    <hyperlink ref="A979" r:id="rId2931" display="https://www.kegg.jp/kegg-bin/blastkoala_result_gene_list?id=fdcc166cff7cf902907463ff7eff1e42019cc537&amp;passwd=rLRQUz&amp;type=blastkoala&amp;code=user&amp;target=fig%7C1029756%2E3%2Epeg%2E977"/>
    <hyperlink ref="B979" r:id="rId2932" display="https://www.kegg.jp/dbget-bin/www_bget?ko:"/>
    <hyperlink ref="E979" r:id="rId2933" display="https://www.kegg.jp/dbget-bin/www_bget?ko:"/>
    <hyperlink ref="A980" r:id="rId2934" display="https://www.kegg.jp/kegg-bin/blastkoala_result_gene_list?id=fdcc166cff7cf902907463ff7eff1e42019cc537&amp;passwd=rLRQUz&amp;type=blastkoala&amp;code=user&amp;target=fig%7C1029756%2E3%2Epeg%2E978"/>
    <hyperlink ref="B980" r:id="rId2935" display="https://www.kegg.jp/dbget-bin/www_bget?ko:"/>
    <hyperlink ref="E980" r:id="rId2936" display="https://www.kegg.jp/dbget-bin/www_bget?ko:"/>
    <hyperlink ref="A981" r:id="rId2937" display="https://www.kegg.jp/kegg-bin/blastkoala_result_gene_list?id=fdcc166cff7cf902907463ff7eff1e42019cc537&amp;passwd=rLRQUz&amp;type=blastkoala&amp;code=user&amp;target=fig%7C1029756%2E3%2Epeg%2E979"/>
    <hyperlink ref="B981" r:id="rId2938" display="https://www.kegg.jp/dbget-bin/www_bget?ko:"/>
    <hyperlink ref="E981" r:id="rId2939" display="https://www.kegg.jp/dbget-bin/www_bget?ko:K13924"/>
    <hyperlink ref="A982" r:id="rId2940" display="https://www.kegg.jp/kegg-bin/blastkoala_result_gene_list?id=fdcc166cff7cf902907463ff7eff1e42019cc537&amp;passwd=rLRQUz&amp;type=blastkoala&amp;code=user&amp;target=fig%7C1029756%2E3%2Epeg%2E980"/>
    <hyperlink ref="B982" r:id="rId2941" display="https://www.kegg.jp/dbget-bin/www_bget?ko:"/>
    <hyperlink ref="E982" r:id="rId2942" display="https://www.kegg.jp/dbget-bin/www_bget?ko:K18481"/>
    <hyperlink ref="A983" r:id="rId2943" display="https://www.kegg.jp/kegg-bin/blastkoala_result_gene_list?id=fdcc166cff7cf902907463ff7eff1e42019cc537&amp;passwd=rLRQUz&amp;type=blastkoala&amp;code=user&amp;target=fig%7C1029756%2E3%2Epeg%2E981"/>
    <hyperlink ref="B983" r:id="rId2944" display="https://www.kegg.jp/dbget-bin/www_bget?ko:"/>
    <hyperlink ref="E983" r:id="rId2945" display="https://www.kegg.jp/dbget-bin/www_bget?ko:K11749"/>
    <hyperlink ref="A984" r:id="rId2946" display="https://www.kegg.jp/kegg-bin/blastkoala_result_gene_list?id=fdcc166cff7cf902907463ff7eff1e42019cc537&amp;passwd=rLRQUz&amp;type=blastkoala&amp;code=user&amp;target=fig%7C1029756%2E3%2Epeg%2E982"/>
    <hyperlink ref="B984" r:id="rId2947" display="https://www.kegg.jp/dbget-bin/www_bget?ko:K03704"/>
    <hyperlink ref="E984" r:id="rId2948" display="https://www.kegg.jp/dbget-bin/www_bget?ko:"/>
    <hyperlink ref="A985" r:id="rId2949" display="https://www.kegg.jp/kegg-bin/blastkoala_result_gene_list?id=fdcc166cff7cf902907463ff7eff1e42019cc537&amp;passwd=rLRQUz&amp;type=blastkoala&amp;code=user&amp;target=fig%7C1029756%2E3%2Epeg%2E983"/>
    <hyperlink ref="B985" r:id="rId2950" display="https://www.kegg.jp/dbget-bin/www_bget?ko:"/>
    <hyperlink ref="E985" r:id="rId2951" display="https://www.kegg.jp/dbget-bin/www_bget?ko:"/>
    <hyperlink ref="A986" r:id="rId2952" display="https://www.kegg.jp/kegg-bin/blastkoala_result_gene_list?id=fdcc166cff7cf902907463ff7eff1e42019cc537&amp;passwd=rLRQUz&amp;type=blastkoala&amp;code=user&amp;target=fig%7C1029756%2E3%2Epeg%2E984"/>
    <hyperlink ref="B986" r:id="rId2953" display="https://www.kegg.jp/dbget-bin/www_bget?ko:K03704"/>
    <hyperlink ref="E986" r:id="rId2954" display="https://www.kegg.jp/dbget-bin/www_bget?ko:"/>
    <hyperlink ref="A987" r:id="rId2955" display="https://www.kegg.jp/kegg-bin/blastkoala_result_gene_list?id=fdcc166cff7cf902907463ff7eff1e42019cc537&amp;passwd=rLRQUz&amp;type=blastkoala&amp;code=user&amp;target=fig%7C1029756%2E3%2Epeg%2E985"/>
    <hyperlink ref="B987" r:id="rId2956" display="https://www.kegg.jp/dbget-bin/www_bget?ko:"/>
    <hyperlink ref="E987" r:id="rId2957" display="https://www.kegg.jp/dbget-bin/www_bget?ko:K00046"/>
    <hyperlink ref="A988" r:id="rId2958" display="https://www.kegg.jp/kegg-bin/blastkoala_result_gene_list?id=fdcc166cff7cf902907463ff7eff1e42019cc537&amp;passwd=rLRQUz&amp;type=blastkoala&amp;code=user&amp;target=fig%7C1029756%2E3%2Epeg%2E986"/>
    <hyperlink ref="B988" r:id="rId2959" display="https://www.kegg.jp/dbget-bin/www_bget?ko:"/>
    <hyperlink ref="E988" r:id="rId2960" display="https://www.kegg.jp/dbget-bin/www_bget?ko:K02071"/>
    <hyperlink ref="A989" r:id="rId2961" display="https://www.kegg.jp/kegg-bin/blastkoala_result_gene_list?id=fdcc166cff7cf902907463ff7eff1e42019cc537&amp;passwd=rLRQUz&amp;type=blastkoala&amp;code=user&amp;target=fig%7C1029756%2E3%2Epeg%2E987"/>
    <hyperlink ref="B989" r:id="rId2962" display="https://www.kegg.jp/dbget-bin/www_bget?ko:"/>
    <hyperlink ref="E989" r:id="rId2963" display="https://www.kegg.jp/dbget-bin/www_bget?ko:K16211"/>
    <hyperlink ref="A990" r:id="rId2964" display="https://www.kegg.jp/kegg-bin/blastkoala_result_gene_list?id=fdcc166cff7cf902907463ff7eff1e42019cc537&amp;passwd=rLRQUz&amp;type=blastkoala&amp;code=user&amp;target=fig%7C1029756%2E3%2Epeg%2E988"/>
    <hyperlink ref="B990" r:id="rId2965" display="https://www.kegg.jp/dbget-bin/www_bget?ko:"/>
    <hyperlink ref="E990" r:id="rId2966" display="https://www.kegg.jp/dbget-bin/www_bget?ko:K03733"/>
    <hyperlink ref="A991" r:id="rId2967" display="https://www.kegg.jp/kegg-bin/blastkoala_result_gene_list?id=fdcc166cff7cf902907463ff7eff1e42019cc537&amp;passwd=rLRQUz&amp;type=blastkoala&amp;code=user&amp;target=fig%7C1029756%2E3%2Epeg%2E989"/>
    <hyperlink ref="B991" r:id="rId2968" display="https://www.kegg.jp/dbget-bin/www_bget?ko:"/>
    <hyperlink ref="E991" r:id="rId2969" display="https://www.kegg.jp/dbget-bin/www_bget?ko:K07494"/>
    <hyperlink ref="A992" r:id="rId2970" display="https://www.kegg.jp/kegg-bin/blastkoala_result_gene_list?id=fdcc166cff7cf902907463ff7eff1e42019cc537&amp;passwd=rLRQUz&amp;type=blastkoala&amp;code=user&amp;target=fig%7C1029756%2E3%2Epeg%2E990"/>
    <hyperlink ref="B992" r:id="rId2971" display="https://www.kegg.jp/dbget-bin/www_bget?ko:"/>
    <hyperlink ref="E992" r:id="rId2972" display="https://www.kegg.jp/dbget-bin/www_bget?ko:K07499"/>
    <hyperlink ref="A993" r:id="rId2973" display="https://www.kegg.jp/kegg-bin/blastkoala_result_gene_list?id=fdcc166cff7cf902907463ff7eff1e42019cc537&amp;passwd=rLRQUz&amp;type=blastkoala&amp;code=user&amp;target=fig%7C1029756%2E3%2Epeg%2E991"/>
    <hyperlink ref="B993" r:id="rId2974" display="https://www.kegg.jp/dbget-bin/www_bget?ko:"/>
    <hyperlink ref="E993" r:id="rId2975" display="https://www.kegg.jp/dbget-bin/www_bget?ko:"/>
    <hyperlink ref="A994" r:id="rId2976" display="https://www.kegg.jp/kegg-bin/blastkoala_result_gene_list?id=fdcc166cff7cf902907463ff7eff1e42019cc537&amp;passwd=rLRQUz&amp;type=blastkoala&amp;code=user&amp;target=fig%7C1029756%2E3%2Epeg%2E992"/>
    <hyperlink ref="B994" r:id="rId2977" display="https://www.kegg.jp/dbget-bin/www_bget?ko:K03455"/>
    <hyperlink ref="E994" r:id="rId2978" display="https://www.kegg.jp/dbget-bin/www_bget?ko:"/>
    <hyperlink ref="A995" r:id="rId2979" display="https://www.kegg.jp/kegg-bin/blastkoala_result_gene_list?id=fdcc166cff7cf902907463ff7eff1e42019cc537&amp;passwd=rLRQUz&amp;type=blastkoala&amp;code=user&amp;target=fig%7C1029756%2E3%2Epeg%2E993"/>
    <hyperlink ref="B995" r:id="rId2980" display="https://www.kegg.jp/dbget-bin/www_bget?ko:"/>
    <hyperlink ref="E995" r:id="rId2981" display="https://www.kegg.jp/dbget-bin/www_bget?ko:"/>
    <hyperlink ref="A996" r:id="rId2982" display="https://www.kegg.jp/kegg-bin/blastkoala_result_gene_list?id=fdcc166cff7cf902907463ff7eff1e42019cc537&amp;passwd=rLRQUz&amp;type=blastkoala&amp;code=user&amp;target=fig%7C1029756%2E3%2Epeg%2E994"/>
    <hyperlink ref="B996" r:id="rId2983" display="https://www.kegg.jp/dbget-bin/www_bget?ko:"/>
    <hyperlink ref="E996" r:id="rId2984" display="https://www.kegg.jp/dbget-bin/www_bget?ko:"/>
    <hyperlink ref="A997" r:id="rId2985" display="https://www.kegg.jp/kegg-bin/blastkoala_result_gene_list?id=fdcc166cff7cf902907463ff7eff1e42019cc537&amp;passwd=rLRQUz&amp;type=blastkoala&amp;code=user&amp;target=fig%7C1029756%2E3%2Epeg%2E995"/>
    <hyperlink ref="B997" r:id="rId2986" display="https://www.kegg.jp/dbget-bin/www_bget?ko:"/>
    <hyperlink ref="E997" r:id="rId2987" display="https://www.kegg.jp/dbget-bin/www_bget?ko:K01697"/>
    <hyperlink ref="A998" r:id="rId2988" display="https://www.kegg.jp/kegg-bin/blastkoala_result_gene_list?id=fdcc166cff7cf902907463ff7eff1e42019cc537&amp;passwd=rLRQUz&amp;type=blastkoala&amp;code=user&amp;target=fig%7C1029756%2E3%2Epeg%2E996"/>
    <hyperlink ref="B998" r:id="rId2989" display="https://www.kegg.jp/dbget-bin/www_bget?ko:"/>
    <hyperlink ref="E998" r:id="rId2990" display="https://www.kegg.jp/dbget-bin/www_bget?ko:"/>
    <hyperlink ref="A999" r:id="rId2991" display="https://www.kegg.jp/kegg-bin/blastkoala_result_gene_list?id=fdcc166cff7cf902907463ff7eff1e42019cc537&amp;passwd=rLRQUz&amp;type=blastkoala&amp;code=user&amp;target=fig%7C1029756%2E3%2Epeg%2E997"/>
    <hyperlink ref="B999" r:id="rId2992" display="https://www.kegg.jp/dbget-bin/www_bget?ko:"/>
    <hyperlink ref="E999" r:id="rId2993" display="https://www.kegg.jp/dbget-bin/www_bget?ko:K07316"/>
    <hyperlink ref="A1000" r:id="rId2994" display="https://www.kegg.jp/kegg-bin/blastkoala_result_gene_list?id=fdcc166cff7cf902907463ff7eff1e42019cc537&amp;passwd=rLRQUz&amp;type=blastkoala&amp;code=user&amp;target=fig%7C1029756%2E3%2Epeg%2E998"/>
    <hyperlink ref="B1000" r:id="rId2995" display="https://www.kegg.jp/dbget-bin/www_bget?ko:"/>
    <hyperlink ref="E1000" r:id="rId2996" display="https://www.kegg.jp/dbget-bin/www_bget?ko:"/>
    <hyperlink ref="A1001" r:id="rId2997" display="https://www.kegg.jp/kegg-bin/blastkoala_result_gene_list?id=fdcc166cff7cf902907463ff7eff1e42019cc537&amp;passwd=rLRQUz&amp;type=blastkoala&amp;code=user&amp;target=fig%7C1029756%2E3%2Epeg%2E999"/>
    <hyperlink ref="B1001" r:id="rId2998" display="https://www.kegg.jp/dbget-bin/www_bget?ko:"/>
    <hyperlink ref="E1001" r:id="rId2999" display="https://www.kegg.jp/dbget-bin/www_bget?ko:K13924"/>
    <hyperlink ref="A1002" r:id="rId3000" display="https://www.kegg.jp/kegg-bin/blastkoala_result_gene_list?id=fdcc166cff7cf902907463ff7eff1e42019cc537&amp;passwd=rLRQUz&amp;type=blastkoala&amp;code=user&amp;target=fig%7C1029756%2E3%2Epeg%2E1000"/>
    <hyperlink ref="B1002" r:id="rId3001" display="https://www.kegg.jp/dbget-bin/www_bget?ko:K13924"/>
    <hyperlink ref="E1002" r:id="rId3002" display="https://www.kegg.jp/dbget-bin/www_bget?ko:"/>
    <hyperlink ref="A1003" r:id="rId3003" display="https://www.kegg.jp/kegg-bin/blastkoala_result_gene_list?id=fdcc166cff7cf902907463ff7eff1e42019cc537&amp;passwd=rLRQUz&amp;type=blastkoala&amp;code=user&amp;target=fig%7C1029756%2E3%2Epeg%2E1001"/>
    <hyperlink ref="B1003" r:id="rId3004" display="https://www.kegg.jp/dbget-bin/www_bget?ko:"/>
    <hyperlink ref="E1003" r:id="rId3005" display="https://www.kegg.jp/dbget-bin/www_bget?ko:K01897"/>
    <hyperlink ref="A1004" r:id="rId3006" display="https://www.kegg.jp/kegg-bin/blastkoala_result_gene_list?id=fdcc166cff7cf902907463ff7eff1e42019cc537&amp;passwd=rLRQUz&amp;type=blastkoala&amp;code=user&amp;target=fig%7C1029756%2E3%2Epeg%2E1002"/>
    <hyperlink ref="B1004" r:id="rId3007" display="https://www.kegg.jp/dbget-bin/www_bget?ko:"/>
    <hyperlink ref="E1004" r:id="rId3008" display="https://www.kegg.jp/dbget-bin/www_bget?ko:K02116"/>
    <hyperlink ref="A1005" r:id="rId3009" display="https://www.kegg.jp/kegg-bin/blastkoala_result_gene_list?id=fdcc166cff7cf902907463ff7eff1e42019cc537&amp;passwd=rLRQUz&amp;type=blastkoala&amp;code=user&amp;target=fig%7C1029756%2E3%2Epeg%2E1003"/>
    <hyperlink ref="B1005" r:id="rId3010" display="https://www.kegg.jp/dbget-bin/www_bget?ko:"/>
    <hyperlink ref="E1005" r:id="rId3011" display="https://www.kegg.jp/dbget-bin/www_bget?ko:"/>
    <hyperlink ref="A1006" r:id="rId3012" display="https://www.kegg.jp/kegg-bin/blastkoala_result_gene_list?id=fdcc166cff7cf902907463ff7eff1e42019cc537&amp;passwd=rLRQUz&amp;type=blastkoala&amp;code=user&amp;target=fig%7C1029756%2E3%2Epeg%2E1004"/>
    <hyperlink ref="B1006" r:id="rId3013" display="https://www.kegg.jp/dbget-bin/www_bget?ko:"/>
    <hyperlink ref="E1006" r:id="rId3014" display="https://www.kegg.jp/dbget-bin/www_bget?ko:K09384"/>
    <hyperlink ref="A1007" r:id="rId3015" display="https://www.kegg.jp/kegg-bin/blastkoala_result_gene_list?id=fdcc166cff7cf902907463ff7eff1e42019cc537&amp;passwd=rLRQUz&amp;type=blastkoala&amp;code=user&amp;target=fig%7C1029756%2E3%2Epeg%2E1005"/>
    <hyperlink ref="B1007" r:id="rId3016" display="https://www.kegg.jp/dbget-bin/www_bget?ko:"/>
    <hyperlink ref="E1007" r:id="rId3017" display="https://www.kegg.jp/dbget-bin/www_bget?ko:"/>
    <hyperlink ref="A1008" r:id="rId3018" display="https://www.kegg.jp/kegg-bin/blastkoala_result_gene_list?id=fdcc166cff7cf902907463ff7eff1e42019cc537&amp;passwd=rLRQUz&amp;type=blastkoala&amp;code=user&amp;target=fig%7C1029756%2E3%2Epeg%2E1006"/>
    <hyperlink ref="B1008" r:id="rId3019" display="https://www.kegg.jp/dbget-bin/www_bget?ko:"/>
    <hyperlink ref="E1008" r:id="rId3020" display="https://www.kegg.jp/dbget-bin/www_bget?ko:K02906"/>
    <hyperlink ref="A1009" r:id="rId3021" display="https://www.kegg.jp/kegg-bin/blastkoala_result_gene_list?id=fdcc166cff7cf902907463ff7eff1e42019cc537&amp;passwd=rLRQUz&amp;type=blastkoala&amp;code=user&amp;target=fig%7C1029756%2E3%2Epeg%2E1007"/>
    <hyperlink ref="B1009" r:id="rId3022" display="https://www.kegg.jp/dbget-bin/www_bget?ko:"/>
    <hyperlink ref="E1009" r:id="rId3023" display="https://www.kegg.jp/dbget-bin/www_bget?ko:"/>
    <hyperlink ref="A1010" r:id="rId3024" display="https://www.kegg.jp/kegg-bin/blastkoala_result_gene_list?id=fdcc166cff7cf902907463ff7eff1e42019cc537&amp;passwd=rLRQUz&amp;type=blastkoala&amp;code=user&amp;target=fig%7C1029756%2E3%2Epeg%2E1008"/>
    <hyperlink ref="B1010" r:id="rId3025" display="https://www.kegg.jp/dbget-bin/www_bget?ko:"/>
    <hyperlink ref="E1010" r:id="rId3026" display="https://www.kegg.jp/dbget-bin/www_bget?ko:K03733"/>
    <hyperlink ref="A1011" r:id="rId3027" display="https://www.kegg.jp/kegg-bin/blastkoala_result_gene_list?id=fdcc166cff7cf902907463ff7eff1e42019cc537&amp;passwd=rLRQUz&amp;type=blastkoala&amp;code=user&amp;target=fig%7C1029756%2E3%2Epeg%2E1009"/>
    <hyperlink ref="B1011" r:id="rId3028" display="https://www.kegg.jp/dbget-bin/www_bget?ko:K04047"/>
    <hyperlink ref="E1011" r:id="rId3029" display="https://www.kegg.jp/dbget-bin/www_bget?ko:"/>
    <hyperlink ref="A1012" r:id="rId3030" display="https://www.kegg.jp/kegg-bin/blastkoala_result_gene_list?id=fdcc166cff7cf902907463ff7eff1e42019cc537&amp;passwd=rLRQUz&amp;type=blastkoala&amp;code=user&amp;target=fig%7C1029756%2E3%2Epeg%2E1010"/>
    <hyperlink ref="B1012" r:id="rId3031" display="https://www.kegg.jp/dbget-bin/www_bget?ko:"/>
    <hyperlink ref="E1012" r:id="rId3032" display="https://www.kegg.jp/dbget-bin/www_bget?ko:"/>
    <hyperlink ref="A1013" r:id="rId3033" display="https://www.kegg.jp/kegg-bin/blastkoala_result_gene_list?id=fdcc166cff7cf902907463ff7eff1e42019cc537&amp;passwd=rLRQUz&amp;type=blastkoala&amp;code=user&amp;target=fig%7C1029756%2E3%2Epeg%2E1011"/>
    <hyperlink ref="B1013" r:id="rId3034" display="https://www.kegg.jp/dbget-bin/www_bget?ko:K07006"/>
    <hyperlink ref="E1013" r:id="rId3035" display="https://www.kegg.jp/dbget-bin/www_bget?ko:"/>
    <hyperlink ref="A1014" r:id="rId3036" display="https://www.kegg.jp/kegg-bin/blastkoala_result_gene_list?id=fdcc166cff7cf902907463ff7eff1e42019cc537&amp;passwd=rLRQUz&amp;type=blastkoala&amp;code=user&amp;target=fig%7C1029756%2E3%2Epeg%2E1012"/>
    <hyperlink ref="B1014" r:id="rId3037" display="https://www.kegg.jp/dbget-bin/www_bget?ko:K03307"/>
    <hyperlink ref="E1014" r:id="rId3038" display="https://www.kegg.jp/dbget-bin/www_bget?ko:"/>
    <hyperlink ref="A1015" r:id="rId3039" display="https://www.kegg.jp/kegg-bin/blastkoala_result_gene_list?id=fdcc166cff7cf902907463ff7eff1e42019cc537&amp;passwd=rLRQUz&amp;type=blastkoala&amp;code=user&amp;target=fig%7C1029756%2E3%2Epeg%2E1013"/>
    <hyperlink ref="B1015" r:id="rId3040" display="https://www.kegg.jp/dbget-bin/www_bget?ko:"/>
    <hyperlink ref="E1015" r:id="rId3041" display="https://www.kegg.jp/dbget-bin/www_bget?ko:K01087"/>
    <hyperlink ref="A1016" r:id="rId3042" display="https://www.kegg.jp/kegg-bin/blastkoala_result_gene_list?id=fdcc166cff7cf902907463ff7eff1e42019cc537&amp;passwd=rLRQUz&amp;type=blastkoala&amp;code=user&amp;target=fig%7C1029756%2E3%2Epeg%2E1014"/>
    <hyperlink ref="B1016" r:id="rId3043" display="https://www.kegg.jp/dbget-bin/www_bget?ko:"/>
    <hyperlink ref="E1016" r:id="rId3044" display="https://www.kegg.jp/dbget-bin/www_bget?ko:K07006"/>
    <hyperlink ref="A1017" r:id="rId3045" display="https://www.kegg.jp/kegg-bin/blastkoala_result_gene_list?id=fdcc166cff7cf902907463ff7eff1e42019cc537&amp;passwd=rLRQUz&amp;type=blastkoala&amp;code=user&amp;target=fig%7C1029756%2E3%2Epeg%2E1015"/>
    <hyperlink ref="B1017" r:id="rId3046" display="https://www.kegg.jp/dbget-bin/www_bget?ko:"/>
    <hyperlink ref="E1017" r:id="rId3047" display="https://www.kegg.jp/dbget-bin/www_bget?ko:"/>
    <hyperlink ref="A1018" r:id="rId3048" display="https://www.kegg.jp/kegg-bin/blastkoala_result_gene_list?id=fdcc166cff7cf902907463ff7eff1e42019cc537&amp;passwd=rLRQUz&amp;type=blastkoala&amp;code=user&amp;target=fig%7C1029756%2E3%2Epeg%2E1016"/>
    <hyperlink ref="B1018" r:id="rId3049" display="https://www.kegg.jp/dbget-bin/www_bget?ko:"/>
    <hyperlink ref="E1018" r:id="rId3050" display="https://www.kegg.jp/dbget-bin/www_bget?ko:"/>
    <hyperlink ref="A1019" r:id="rId3051" display="https://www.kegg.jp/kegg-bin/blastkoala_result_gene_list?id=fdcc166cff7cf902907463ff7eff1e42019cc537&amp;passwd=rLRQUz&amp;type=blastkoala&amp;code=user&amp;target=fig%7C1029756%2E3%2Epeg%2E1017"/>
    <hyperlink ref="B1019" r:id="rId3052" display="https://www.kegg.jp/dbget-bin/www_bget?ko:K03321"/>
    <hyperlink ref="E1019" r:id="rId3053" display="https://www.kegg.jp/dbget-bin/www_bget?ko:"/>
    <hyperlink ref="A1020" r:id="rId3054" display="https://www.kegg.jp/kegg-bin/blastkoala_result_gene_list?id=fdcc166cff7cf902907463ff7eff1e42019cc537&amp;passwd=rLRQUz&amp;type=blastkoala&amp;code=user&amp;target=fig%7C1029756%2E3%2Epeg%2E1018"/>
    <hyperlink ref="B1020" r:id="rId3055" display="https://www.kegg.jp/dbget-bin/www_bget?ko:"/>
    <hyperlink ref="E1020" r:id="rId3056" display="https://www.kegg.jp/dbget-bin/www_bget?ko:"/>
    <hyperlink ref="A1021" r:id="rId3057" display="https://www.kegg.jp/kegg-bin/blastkoala_result_gene_list?id=fdcc166cff7cf902907463ff7eff1e42019cc537&amp;passwd=rLRQUz&amp;type=blastkoala&amp;code=user&amp;target=fig%7C1029756%2E3%2Epeg%2E1019"/>
    <hyperlink ref="B1021" r:id="rId3058" display="https://www.kegg.jp/dbget-bin/www_bget?ko:"/>
    <hyperlink ref="E1021" r:id="rId3059" display="https://www.kegg.jp/dbget-bin/www_bget?ko:K09476"/>
    <hyperlink ref="A1022" r:id="rId3060" display="https://www.kegg.jp/kegg-bin/blastkoala_result_gene_list?id=fdcc166cff7cf902907463ff7eff1e42019cc537&amp;passwd=rLRQUz&amp;type=blastkoala&amp;code=user&amp;target=fig%7C1029756%2E3%2Epeg%2E1020"/>
    <hyperlink ref="B1022" r:id="rId3061" display="https://www.kegg.jp/dbget-bin/www_bget?ko:"/>
    <hyperlink ref="E1022" r:id="rId3062" display="https://www.kegg.jp/dbget-bin/www_bget?ko:"/>
    <hyperlink ref="A1023" r:id="rId3063" display="https://www.kegg.jp/kegg-bin/blastkoala_result_gene_list?id=fdcc166cff7cf902907463ff7eff1e42019cc537&amp;passwd=rLRQUz&amp;type=blastkoala&amp;code=user&amp;target=fig%7C1029756%2E3%2Epeg%2E1021"/>
    <hyperlink ref="B1023" r:id="rId3064" display="https://www.kegg.jp/dbget-bin/www_bget?ko:"/>
    <hyperlink ref="E1023" r:id="rId3065" display="https://www.kegg.jp/dbget-bin/www_bget?ko:"/>
    <hyperlink ref="A1024" r:id="rId3066" display="https://www.kegg.jp/kegg-bin/blastkoala_result_gene_list?id=fdcc166cff7cf902907463ff7eff1e42019cc537&amp;passwd=rLRQUz&amp;type=blastkoala&amp;code=user&amp;target=fig%7C1029756%2E3%2Epeg%2E1022"/>
    <hyperlink ref="B1024" r:id="rId3067" display="https://www.kegg.jp/dbget-bin/www_bget?ko:K06213"/>
    <hyperlink ref="E1024" r:id="rId3068" display="https://www.kegg.jp/dbget-bin/www_bget?ko:"/>
    <hyperlink ref="A1025" r:id="rId3069" display="https://www.kegg.jp/kegg-bin/blastkoala_result_gene_list?id=fdcc166cff7cf902907463ff7eff1e42019cc537&amp;passwd=rLRQUz&amp;type=blastkoala&amp;code=user&amp;target=fig%7C1029756%2E3%2Epeg%2E1023"/>
    <hyperlink ref="B1025" r:id="rId3070" display="https://www.kegg.jp/dbget-bin/www_bget?ko:"/>
    <hyperlink ref="E1025" r:id="rId3071" display="https://www.kegg.jp/dbget-bin/www_bget?ko:"/>
    <hyperlink ref="A1026" r:id="rId3072" display="https://www.kegg.jp/kegg-bin/blastkoala_result_gene_list?id=fdcc166cff7cf902907463ff7eff1e42019cc537&amp;passwd=rLRQUz&amp;type=blastkoala&amp;code=user&amp;target=fig%7C1029756%2E3%2Epeg%2E1024"/>
    <hyperlink ref="B1026" r:id="rId3073" display="https://www.kegg.jp/dbget-bin/www_bget?ko:"/>
    <hyperlink ref="E1026" r:id="rId3074" display="https://www.kegg.jp/dbget-bin/www_bget?ko:"/>
    <hyperlink ref="A1027" r:id="rId3075" display="https://www.kegg.jp/kegg-bin/blastkoala_result_gene_list?id=fdcc166cff7cf902907463ff7eff1e42019cc537&amp;passwd=rLRQUz&amp;type=blastkoala&amp;code=user&amp;target=fig%7C1029756%2E3%2Epeg%2E1025"/>
    <hyperlink ref="B1027" r:id="rId3076" display="https://www.kegg.jp/dbget-bin/www_bget?ko:"/>
    <hyperlink ref="E1027" r:id="rId3077" display="https://www.kegg.jp/dbget-bin/www_bget?ko:"/>
    <hyperlink ref="A1028" r:id="rId3078" display="https://www.kegg.jp/kegg-bin/blastkoala_result_gene_list?id=fdcc166cff7cf902907463ff7eff1e42019cc537&amp;passwd=rLRQUz&amp;type=blastkoala&amp;code=user&amp;target=fig%7C1029756%2E3%2Epeg%2E1026"/>
    <hyperlink ref="B1028" r:id="rId3079" display="https://www.kegg.jp/dbget-bin/www_bget?ko:"/>
    <hyperlink ref="E1028" r:id="rId3080" display="https://www.kegg.jp/dbget-bin/www_bget?ko:K04763"/>
    <hyperlink ref="A1029" r:id="rId3081" display="https://www.kegg.jp/kegg-bin/blastkoala_result_gene_list?id=fdcc166cff7cf902907463ff7eff1e42019cc537&amp;passwd=rLRQUz&amp;type=blastkoala&amp;code=user&amp;target=fig%7C1029756%2E3%2Epeg%2E1027"/>
    <hyperlink ref="B1029" r:id="rId3082" display="https://www.kegg.jp/dbget-bin/www_bget?ko:"/>
    <hyperlink ref="E1029" r:id="rId3083" display="https://www.kegg.jp/dbget-bin/www_bget?ko:"/>
    <hyperlink ref="A1030" r:id="rId3084" display="https://www.kegg.jp/kegg-bin/blastkoala_result_gene_list?id=fdcc166cff7cf902907463ff7eff1e42019cc537&amp;passwd=rLRQUz&amp;type=blastkoala&amp;code=user&amp;target=fig%7C1029756%2E3%2Epeg%2E1028"/>
    <hyperlink ref="B1030" r:id="rId3085" display="https://www.kegg.jp/dbget-bin/www_bget?ko:K01524"/>
    <hyperlink ref="E1030" r:id="rId3086" display="https://www.kegg.jp/dbget-bin/www_bget?ko:"/>
    <hyperlink ref="A1031" r:id="rId3087" display="https://www.kegg.jp/kegg-bin/blastkoala_result_gene_list?id=fdcc166cff7cf902907463ff7eff1e42019cc537&amp;passwd=rLRQUz&amp;type=blastkoala&amp;code=user&amp;target=fig%7C1029756%2E3%2Epeg%2E1029"/>
    <hyperlink ref="B1031" r:id="rId3088" display="https://www.kegg.jp/dbget-bin/www_bget?ko:K02427"/>
    <hyperlink ref="E1031" r:id="rId3089" display="https://www.kegg.jp/dbget-bin/www_bget?ko:"/>
    <hyperlink ref="A1032" r:id="rId3090" display="https://www.kegg.jp/kegg-bin/blastkoala_result_gene_list?id=fdcc166cff7cf902907463ff7eff1e42019cc537&amp;passwd=rLRQUz&amp;type=blastkoala&amp;code=user&amp;target=fig%7C1029756%2E3%2Epeg%2E1030"/>
    <hyperlink ref="B1032" r:id="rId3091" display="https://www.kegg.jp/dbget-bin/www_bget?ko:"/>
    <hyperlink ref="E1032" r:id="rId3092" display="https://www.kegg.jp/dbget-bin/www_bget?ko:"/>
    <hyperlink ref="A1033" r:id="rId3093" display="https://www.kegg.jp/kegg-bin/blastkoala_result_gene_list?id=fdcc166cff7cf902907463ff7eff1e42019cc537&amp;passwd=rLRQUz&amp;type=blastkoala&amp;code=user&amp;target=fig%7C1029756%2E3%2Epeg%2E1031"/>
    <hyperlink ref="B1033" r:id="rId3094" display="https://www.kegg.jp/dbget-bin/www_bget?ko:K00088"/>
    <hyperlink ref="E1033" r:id="rId3095" display="https://www.kegg.jp/dbget-bin/www_bget?ko:"/>
    <hyperlink ref="A1034" r:id="rId3096" display="https://www.kegg.jp/kegg-bin/blastkoala_result_gene_list?id=fdcc166cff7cf902907463ff7eff1e42019cc537&amp;passwd=rLRQUz&amp;type=blastkoala&amp;code=user&amp;target=fig%7C1029756%2E3%2Epeg%2E1032"/>
    <hyperlink ref="B1034" r:id="rId3097" display="https://www.kegg.jp/dbget-bin/www_bget?ko:"/>
    <hyperlink ref="E1034" r:id="rId3098" display="https://www.kegg.jp/dbget-bin/www_bget?ko:"/>
    <hyperlink ref="A1035" r:id="rId3099" display="https://www.kegg.jp/kegg-bin/blastkoala_result_gene_list?id=fdcc166cff7cf902907463ff7eff1e42019cc537&amp;passwd=rLRQUz&amp;type=blastkoala&amp;code=user&amp;target=fig%7C1029756%2E3%2Epeg%2E1033"/>
    <hyperlink ref="B1035" r:id="rId3100" display="https://www.kegg.jp/dbget-bin/www_bget?ko:K03500"/>
    <hyperlink ref="E1035" r:id="rId3101" display="https://www.kegg.jp/dbget-bin/www_bget?ko:"/>
    <hyperlink ref="A1036" r:id="rId3102" display="https://www.kegg.jp/kegg-bin/blastkoala_result_gene_list?id=fdcc166cff7cf902907463ff7eff1e42019cc537&amp;passwd=rLRQUz&amp;type=blastkoala&amp;code=user&amp;target=fig%7C1029756%2E3%2Epeg%2E1034"/>
    <hyperlink ref="B1036" r:id="rId3103" display="https://www.kegg.jp/dbget-bin/www_bget?ko:K05770"/>
    <hyperlink ref="E1036" r:id="rId3104" display="https://www.kegg.jp/dbget-bin/www_bget?ko:"/>
    <hyperlink ref="A1037" r:id="rId3105" display="https://www.kegg.jp/kegg-bin/blastkoala_result_gene_list?id=fdcc166cff7cf902907463ff7eff1e42019cc537&amp;passwd=rLRQUz&amp;type=blastkoala&amp;code=user&amp;target=fig%7C1029756%2E3%2Epeg%2E1035"/>
    <hyperlink ref="B1037" r:id="rId3106" display="https://www.kegg.jp/dbget-bin/www_bget?ko:K00684"/>
    <hyperlink ref="E1037" r:id="rId3107" display="https://www.kegg.jp/dbget-bin/www_bget?ko:"/>
    <hyperlink ref="A1038" r:id="rId3108" display="https://www.kegg.jp/kegg-bin/blastkoala_result_gene_list?id=fdcc166cff7cf902907463ff7eff1e42019cc537&amp;passwd=rLRQUz&amp;type=blastkoala&amp;code=user&amp;target=fig%7C1029756%2E3%2Epeg%2E1036"/>
    <hyperlink ref="B1038" r:id="rId3109" display="https://www.kegg.jp/dbget-bin/www_bget?ko:K01951"/>
    <hyperlink ref="E1038" r:id="rId3110" display="https://www.kegg.jp/dbget-bin/www_bget?ko:"/>
    <hyperlink ref="A1039" r:id="rId3111" display="https://www.kegg.jp/kegg-bin/blastkoala_result_gene_list?id=fdcc166cff7cf902907463ff7eff1e42019cc537&amp;passwd=rLRQUz&amp;type=blastkoala&amp;code=user&amp;target=fig%7C1029756%2E3%2Epeg%2E1037"/>
    <hyperlink ref="B1039" r:id="rId3112" display="https://www.kegg.jp/dbget-bin/www_bget?ko:"/>
    <hyperlink ref="E1039" r:id="rId3113" display="https://www.kegg.jp/dbget-bin/www_bget?ko:K02528"/>
    <hyperlink ref="A1040" r:id="rId3114" display="https://www.kegg.jp/kegg-bin/blastkoala_result_gene_list?id=fdcc166cff7cf902907463ff7eff1e42019cc537&amp;passwd=rLRQUz&amp;type=blastkoala&amp;code=user&amp;target=fig%7C1029756%2E3%2Epeg%2E1038"/>
    <hyperlink ref="B1040" r:id="rId3115" display="https://www.kegg.jp/dbget-bin/www_bget?ko:"/>
    <hyperlink ref="E1040" r:id="rId3116" display="https://www.kegg.jp/dbget-bin/www_bget?ko:K00123"/>
    <hyperlink ref="A1041" r:id="rId3117" display="https://www.kegg.jp/kegg-bin/blastkoala_result_gene_list?id=fdcc166cff7cf902907463ff7eff1e42019cc537&amp;passwd=rLRQUz&amp;type=blastkoala&amp;code=user&amp;target=fig%7C1029756%2E3%2Epeg%2E1039"/>
    <hyperlink ref="B1041" r:id="rId3118" display="https://www.kegg.jp/dbget-bin/www_bget?ko:K14998"/>
    <hyperlink ref="E1041" r:id="rId3119" display="https://www.kegg.jp/dbget-bin/www_bget?ko:"/>
    <hyperlink ref="A1042" r:id="rId3120" display="https://www.kegg.jp/kegg-bin/blastkoala_result_gene_list?id=fdcc166cff7cf902907463ff7eff1e42019cc537&amp;passwd=rLRQUz&amp;type=blastkoala&amp;code=user&amp;target=fig%7C1029756%2E3%2Epeg%2E1040"/>
    <hyperlink ref="B1042" r:id="rId3121" display="https://www.kegg.jp/dbget-bin/www_bget?ko:K02300"/>
    <hyperlink ref="E1042" r:id="rId3122" display="https://www.kegg.jp/dbget-bin/www_bget?ko:"/>
    <hyperlink ref="A1043" r:id="rId3123" display="https://www.kegg.jp/kegg-bin/blastkoala_result_gene_list?id=fdcc166cff7cf902907463ff7eff1e42019cc537&amp;passwd=rLRQUz&amp;type=blastkoala&amp;code=user&amp;target=fig%7C1029756%2E3%2Epeg%2E1041"/>
    <hyperlink ref="B1043" r:id="rId3124" display="https://www.kegg.jp/dbget-bin/www_bget?ko:K02299"/>
    <hyperlink ref="E1043" r:id="rId3125" display="https://www.kegg.jp/dbget-bin/www_bget?ko:"/>
    <hyperlink ref="A1044" r:id="rId3126" display="https://www.kegg.jp/kegg-bin/blastkoala_result_gene_list?id=fdcc166cff7cf902907463ff7eff1e42019cc537&amp;passwd=rLRQUz&amp;type=blastkoala&amp;code=user&amp;target=fig%7C1029756%2E3%2Epeg%2E1042"/>
    <hyperlink ref="B1044" r:id="rId3127" display="https://www.kegg.jp/dbget-bin/www_bget?ko:K02298"/>
    <hyperlink ref="E1044" r:id="rId3128" display="https://www.kegg.jp/dbget-bin/www_bget?ko:"/>
    <hyperlink ref="A1045" r:id="rId3129" display="https://www.kegg.jp/kegg-bin/blastkoala_result_gene_list?id=fdcc166cff7cf902907463ff7eff1e42019cc537&amp;passwd=rLRQUz&amp;type=blastkoala&amp;code=user&amp;target=fig%7C1029756%2E3%2Epeg%2E1043"/>
    <hyperlink ref="B1045" r:id="rId3130" display="https://www.kegg.jp/dbget-bin/www_bget?ko:K02297"/>
    <hyperlink ref="E1045" r:id="rId3131" display="https://www.kegg.jp/dbget-bin/www_bget?ko:"/>
    <hyperlink ref="A1046" r:id="rId3132" display="https://www.kegg.jp/kegg-bin/blastkoala_result_gene_list?id=fdcc166cff7cf902907463ff7eff1e42019cc537&amp;passwd=rLRQUz&amp;type=blastkoala&amp;code=user&amp;target=fig%7C1029756%2E3%2Epeg%2E1044"/>
    <hyperlink ref="B1046" r:id="rId3133" display="https://www.kegg.jp/dbget-bin/www_bget?ko:"/>
    <hyperlink ref="E1046" r:id="rId3134" display="https://www.kegg.jp/dbget-bin/www_bget?ko:"/>
    <hyperlink ref="A1047" r:id="rId3135" display="https://www.kegg.jp/kegg-bin/blastkoala_result_gene_list?id=fdcc166cff7cf902907463ff7eff1e42019cc537&amp;passwd=rLRQUz&amp;type=blastkoala&amp;code=user&amp;target=fig%7C1029756%2E3%2Epeg%2E1045"/>
    <hyperlink ref="B1047" r:id="rId3136" display="https://www.kegg.jp/dbget-bin/www_bget?ko:K03670"/>
    <hyperlink ref="E1047" r:id="rId3137" display="https://www.kegg.jp/dbget-bin/www_bget?ko:"/>
    <hyperlink ref="A1048" r:id="rId3138" display="https://www.kegg.jp/kegg-bin/blastkoala_result_gene_list?id=fdcc166cff7cf902907463ff7eff1e42019cc537&amp;passwd=rLRQUz&amp;type=blastkoala&amp;code=user&amp;target=fig%7C1029756%2E3%2Epeg%2E1046"/>
    <hyperlink ref="B1048" r:id="rId3139" display="https://www.kegg.jp/dbget-bin/www_bget?ko:"/>
    <hyperlink ref="E1048" r:id="rId3140" display="https://www.kegg.jp/dbget-bin/www_bget?ko:"/>
    <hyperlink ref="A1049" r:id="rId3141" display="https://www.kegg.jp/kegg-bin/blastkoala_result_gene_list?id=fdcc166cff7cf902907463ff7eff1e42019cc537&amp;passwd=rLRQUz&amp;type=blastkoala&amp;code=user&amp;target=fig%7C1029756%2E3%2Epeg%2E1047"/>
    <hyperlink ref="B1049" r:id="rId3142" display="https://www.kegg.jp/dbget-bin/www_bget?ko:"/>
    <hyperlink ref="E1049" r:id="rId3143" display="https://www.kegg.jp/dbget-bin/www_bget?ko:K01889"/>
    <hyperlink ref="A1050" r:id="rId3144" display="https://www.kegg.jp/kegg-bin/blastkoala_result_gene_list?id=fdcc166cff7cf902907463ff7eff1e42019cc537&amp;passwd=rLRQUz&amp;type=blastkoala&amp;code=user&amp;target=fig%7C1029756%2E3%2Epeg%2E1048"/>
    <hyperlink ref="B1050" r:id="rId3145" display="https://www.kegg.jp/dbget-bin/www_bget?ko:K03301"/>
    <hyperlink ref="E1050" r:id="rId3146" display="https://www.kegg.jp/dbget-bin/www_bget?ko:"/>
    <hyperlink ref="A1051" r:id="rId3147" display="https://www.kegg.jp/kegg-bin/blastkoala_result_gene_list?id=fdcc166cff7cf902907463ff7eff1e42019cc537&amp;passwd=rLRQUz&amp;type=blastkoala&amp;code=user&amp;target=fig%7C1029756%2E3%2Epeg%2E1049"/>
    <hyperlink ref="B1051" r:id="rId3148" display="https://www.kegg.jp/dbget-bin/www_bget?ko:"/>
    <hyperlink ref="E1051" r:id="rId3149" display="https://www.kegg.jp/dbget-bin/www_bget?ko:"/>
    <hyperlink ref="A1052" r:id="rId3150" display="https://www.kegg.jp/kegg-bin/blastkoala_result_gene_list?id=fdcc166cff7cf902907463ff7eff1e42019cc537&amp;passwd=rLRQUz&amp;type=blastkoala&amp;code=user&amp;target=fig%7C1029756%2E3%2Epeg%2E1050"/>
    <hyperlink ref="B1052" r:id="rId3151" display="https://www.kegg.jp/dbget-bin/www_bget?ko:K02836"/>
    <hyperlink ref="E1052" r:id="rId3152" display="https://www.kegg.jp/dbget-bin/www_bget?ko:"/>
    <hyperlink ref="A1053" r:id="rId3153" display="https://www.kegg.jp/kegg-bin/blastkoala_result_gene_list?id=fdcc166cff7cf902907463ff7eff1e42019cc537&amp;passwd=rLRQUz&amp;type=blastkoala&amp;code=user&amp;target=fig%7C1029756%2E3%2Epeg%2E1051"/>
    <hyperlink ref="B1053" r:id="rId3154" display="https://www.kegg.jp/dbget-bin/www_bget?ko:K05366"/>
    <hyperlink ref="E1053" r:id="rId3155" display="https://www.kegg.jp/dbget-bin/www_bget?ko:"/>
    <hyperlink ref="A1054" r:id="rId3156" display="https://www.kegg.jp/kegg-bin/blastkoala_result_gene_list?id=fdcc166cff7cf902907463ff7eff1e42019cc537&amp;passwd=rLRQUz&amp;type=blastkoala&amp;code=user&amp;target=fig%7C1029756%2E3%2Epeg%2E1052"/>
    <hyperlink ref="B1054" r:id="rId3157" display="https://www.kegg.jp/dbget-bin/www_bget?ko:K01448"/>
    <hyperlink ref="E1054" r:id="rId3158" display="https://www.kegg.jp/dbget-bin/www_bget?ko:"/>
    <hyperlink ref="A1055" r:id="rId3159" display="https://www.kegg.jp/kegg-bin/blastkoala_result_gene_list?id=fdcc166cff7cf902907463ff7eff1e42019cc537&amp;passwd=rLRQUz&amp;type=blastkoala&amp;code=user&amp;target=fig%7C1029756%2E3%2Epeg%2E1053"/>
    <hyperlink ref="B1055" r:id="rId3160" display="https://www.kegg.jp/dbget-bin/www_bget?ko:"/>
    <hyperlink ref="E1055" r:id="rId3161" display="https://www.kegg.jp/dbget-bin/www_bget?ko:K11747"/>
    <hyperlink ref="A1056" r:id="rId3162" display="https://www.kegg.jp/kegg-bin/blastkoala_result_gene_list?id=fdcc166cff7cf902907463ff7eff1e42019cc537&amp;passwd=rLRQUz&amp;type=blastkoala&amp;code=user&amp;target=fig%7C1029756%2E3%2Epeg%2E1054"/>
    <hyperlink ref="B1056" r:id="rId3163" display="https://www.kegg.jp/dbget-bin/www_bget?ko:"/>
    <hyperlink ref="E1056" r:id="rId3164" display="https://www.kegg.jp/dbget-bin/www_bget?ko:K01150"/>
    <hyperlink ref="A1057" r:id="rId3165" display="https://www.kegg.jp/kegg-bin/blastkoala_result_gene_list?id=fdcc166cff7cf902907463ff7eff1e42019cc537&amp;passwd=rLRQUz&amp;type=blastkoala&amp;code=user&amp;target=fig%7C1029756%2E3%2Epeg%2E1055"/>
    <hyperlink ref="B1057" r:id="rId3166" display="https://www.kegg.jp/dbget-bin/www_bget?ko:K08300"/>
    <hyperlink ref="E1057" r:id="rId3167" display="https://www.kegg.jp/dbget-bin/www_bget?ko:"/>
    <hyperlink ref="A1058" r:id="rId3168" display="https://www.kegg.jp/kegg-bin/blastkoala_result_gene_list?id=fdcc166cff7cf902907463ff7eff1e42019cc537&amp;passwd=rLRQUz&amp;type=blastkoala&amp;code=user&amp;target=fig%7C1029756%2E3%2Epeg%2E1056"/>
    <hyperlink ref="B1058" r:id="rId3169" display="https://www.kegg.jp/dbget-bin/www_bget?ko:"/>
    <hyperlink ref="E1058" r:id="rId3170" display="https://www.kegg.jp/dbget-bin/www_bget?ko:K01608"/>
    <hyperlink ref="A1059" r:id="rId3171" display="https://www.kegg.jp/kegg-bin/blastkoala_result_gene_list?id=fdcc166cff7cf902907463ff7eff1e42019cc537&amp;passwd=rLRQUz&amp;type=blastkoala&amp;code=user&amp;target=fig%7C1029756%2E3%2Epeg%2E1057"/>
    <hyperlink ref="B1059" r:id="rId3172" display="https://www.kegg.jp/dbget-bin/www_bget?ko:"/>
    <hyperlink ref="E1059" r:id="rId3173" display="https://www.kegg.jp/dbget-bin/www_bget?ko:"/>
    <hyperlink ref="A1060" r:id="rId3174" display="https://www.kegg.jp/kegg-bin/blastkoala_result_gene_list?id=fdcc166cff7cf902907463ff7eff1e42019cc537&amp;passwd=rLRQUz&amp;type=blastkoala&amp;code=user&amp;target=fig%7C1029756%2E3%2Epeg%2E1058"/>
    <hyperlink ref="B1060" r:id="rId3175" display="https://www.kegg.jp/dbget-bin/www_bget?ko:"/>
    <hyperlink ref="E1060" r:id="rId3176" display="https://www.kegg.jp/dbget-bin/www_bget?ko:"/>
    <hyperlink ref="A1061" r:id="rId3177" display="https://www.kegg.jp/kegg-bin/blastkoala_result_gene_list?id=fdcc166cff7cf902907463ff7eff1e42019cc537&amp;passwd=rLRQUz&amp;type=blastkoala&amp;code=user&amp;target=fig%7C1029756%2E3%2Epeg%2E1059"/>
    <hyperlink ref="B1061" r:id="rId3178" display="https://www.kegg.jp/dbget-bin/www_bget?ko:"/>
    <hyperlink ref="E1061" r:id="rId3179" display="https://www.kegg.jp/dbget-bin/www_bget?ko:"/>
    <hyperlink ref="A1062" r:id="rId3180" display="https://www.kegg.jp/kegg-bin/blastkoala_result_gene_list?id=fdcc166cff7cf902907463ff7eff1e42019cc537&amp;passwd=rLRQUz&amp;type=blastkoala&amp;code=user&amp;target=fig%7C1029756%2E3%2Epeg%2E1060"/>
    <hyperlink ref="B1062" r:id="rId3181" display="https://www.kegg.jp/dbget-bin/www_bget?ko:"/>
    <hyperlink ref="E1062" r:id="rId3182" display="https://www.kegg.jp/dbget-bin/www_bget?ko:"/>
    <hyperlink ref="A1063" r:id="rId3183" display="https://www.kegg.jp/kegg-bin/blastkoala_result_gene_list?id=fdcc166cff7cf902907463ff7eff1e42019cc537&amp;passwd=rLRQUz&amp;type=blastkoala&amp;code=user&amp;target=fig%7C1029756%2E3%2Epeg%2E1061"/>
    <hyperlink ref="B1063" r:id="rId3184" display="https://www.kegg.jp/dbget-bin/www_bget?ko:K03786"/>
    <hyperlink ref="E1063" r:id="rId3185" display="https://www.kegg.jp/dbget-bin/www_bget?ko:"/>
    <hyperlink ref="A1064" r:id="rId3186" display="https://www.kegg.jp/kegg-bin/blastkoala_result_gene_list?id=fdcc166cff7cf902907463ff7eff1e42019cc537&amp;passwd=rLRQUz&amp;type=blastkoala&amp;code=user&amp;target=fig%7C1029756%2E3%2Epeg%2E1062"/>
    <hyperlink ref="B1064" r:id="rId3187" display="https://www.kegg.jp/dbget-bin/www_bget?ko:K02160"/>
    <hyperlink ref="E1064" r:id="rId3188" display="https://www.kegg.jp/dbget-bin/www_bget?ko:"/>
    <hyperlink ref="A1065" r:id="rId3189" display="https://www.kegg.jp/kegg-bin/blastkoala_result_gene_list?id=fdcc166cff7cf902907463ff7eff1e42019cc537&amp;passwd=rLRQUz&amp;type=blastkoala&amp;code=user&amp;target=fig%7C1029756%2E3%2Epeg%2E1063"/>
    <hyperlink ref="B1065" r:id="rId3190" display="https://www.kegg.jp/dbget-bin/www_bget?ko:K01961"/>
    <hyperlink ref="E1065" r:id="rId3191" display="https://www.kegg.jp/dbget-bin/www_bget?ko:"/>
    <hyperlink ref="A1066" r:id="rId3192" display="https://www.kegg.jp/kegg-bin/blastkoala_result_gene_list?id=fdcc166cff7cf902907463ff7eff1e42019cc537&amp;passwd=rLRQUz&amp;type=blastkoala&amp;code=user&amp;target=fig%7C1029756%2E3%2Epeg%2E1064"/>
    <hyperlink ref="B1066" r:id="rId3193" display="https://www.kegg.jp/dbget-bin/www_bget?ko:"/>
    <hyperlink ref="E1066" r:id="rId3194" display="https://www.kegg.jp/dbget-bin/www_bget?ko:"/>
    <hyperlink ref="A1067" r:id="rId3195" display="https://www.kegg.jp/kegg-bin/blastkoala_result_gene_list?id=fdcc166cff7cf902907463ff7eff1e42019cc537&amp;passwd=rLRQUz&amp;type=blastkoala&amp;code=user&amp;target=fig%7C1029756%2E3%2Epeg%2E1065"/>
    <hyperlink ref="B1067" r:id="rId3196" display="https://www.kegg.jp/dbget-bin/www_bget?ko:K00684"/>
    <hyperlink ref="E1067" r:id="rId3197" display="https://www.kegg.jp/dbget-bin/www_bget?ko:"/>
    <hyperlink ref="A1068" r:id="rId3198" display="https://www.kegg.jp/kegg-bin/blastkoala_result_gene_list?id=fdcc166cff7cf902907463ff7eff1e42019cc537&amp;passwd=rLRQUz&amp;type=blastkoala&amp;code=user&amp;target=fig%7C1029756%2E3%2Epeg%2E1066"/>
    <hyperlink ref="B1068" r:id="rId3199" display="https://www.kegg.jp/dbget-bin/www_bget?ko:K06969"/>
    <hyperlink ref="E1068" r:id="rId3200" display="https://www.kegg.jp/dbget-bin/www_bget?ko:"/>
    <hyperlink ref="A1069" r:id="rId3201" display="https://www.kegg.jp/kegg-bin/blastkoala_result_gene_list?id=fdcc166cff7cf902907463ff7eff1e42019cc537&amp;passwd=rLRQUz&amp;type=blastkoala&amp;code=user&amp;target=fig%7C1029756%2E3%2Epeg%2E1067"/>
    <hyperlink ref="B1069" r:id="rId3202" display="https://www.kegg.jp/dbget-bin/www_bget?ko:K03437"/>
    <hyperlink ref="E1069" r:id="rId3203" display="https://www.kegg.jp/dbget-bin/www_bget?ko:"/>
    <hyperlink ref="A1070" r:id="rId3204" display="https://www.kegg.jp/kegg-bin/blastkoala_result_gene_list?id=fdcc166cff7cf902907463ff7eff1e42019cc537&amp;passwd=rLRQUz&amp;type=blastkoala&amp;code=user&amp;target=fig%7C1029756%2E3%2Epeg%2E1068"/>
    <hyperlink ref="B1070" r:id="rId3205" display="https://www.kegg.jp/dbget-bin/www_bget?ko:K07461"/>
    <hyperlink ref="E1070" r:id="rId3206" display="https://www.kegg.jp/dbget-bin/www_bget?ko:"/>
    <hyperlink ref="A1071" r:id="rId3207" display="https://www.kegg.jp/kegg-bin/blastkoala_result_gene_list?id=fdcc166cff7cf902907463ff7eff1e42019cc537&amp;passwd=rLRQUz&amp;type=blastkoala&amp;code=user&amp;target=fig%7C1029756%2E3%2Epeg%2E1069"/>
    <hyperlink ref="B1071" r:id="rId3208" display="https://www.kegg.jp/dbget-bin/www_bget?ko:K00059"/>
    <hyperlink ref="E1071" r:id="rId3209" display="https://www.kegg.jp/dbget-bin/www_bget?ko:"/>
    <hyperlink ref="A1072" r:id="rId3210" display="https://www.kegg.jp/kegg-bin/blastkoala_result_gene_list?id=fdcc166cff7cf902907463ff7eff1e42019cc537&amp;passwd=rLRQUz&amp;type=blastkoala&amp;code=user&amp;target=fig%7C1029756%2E3%2Epeg%2E1070"/>
    <hyperlink ref="B1072" r:id="rId3211" display="https://www.kegg.jp/dbget-bin/www_bget?ko:K04518"/>
    <hyperlink ref="E1072" r:id="rId3212" display="https://www.kegg.jp/dbget-bin/www_bget?ko:"/>
    <hyperlink ref="A1073" r:id="rId3213" display="https://www.kegg.jp/kegg-bin/blastkoala_result_gene_list?id=fdcc166cff7cf902907463ff7eff1e42019cc537&amp;passwd=rLRQUz&amp;type=blastkoala&amp;code=user&amp;target=fig%7C1029756%2E3%2Epeg%2E1071"/>
    <hyperlink ref="B1073" r:id="rId3214" display="https://www.kegg.jp/dbget-bin/www_bget?ko:K00979"/>
    <hyperlink ref="E1073" r:id="rId3215" display="https://www.kegg.jp/dbget-bin/www_bget?ko:"/>
    <hyperlink ref="A1074" r:id="rId3216" display="https://www.kegg.jp/kegg-bin/blastkoala_result_gene_list?id=fdcc166cff7cf902907463ff7eff1e42019cc537&amp;passwd=rLRQUz&amp;type=blastkoala&amp;code=user&amp;target=fig%7C1029756%2E3%2Epeg%2E1072"/>
    <hyperlink ref="B1074" r:id="rId3217" display="https://www.kegg.jp/dbget-bin/www_bget?ko:K08738"/>
    <hyperlink ref="E1074" r:id="rId3218" display="https://www.kegg.jp/dbget-bin/www_bget?ko:"/>
    <hyperlink ref="A1075" r:id="rId3219" display="https://www.kegg.jp/kegg-bin/blastkoala_result_gene_list?id=fdcc166cff7cf902907463ff7eff1e42019cc537&amp;passwd=rLRQUz&amp;type=blastkoala&amp;code=user&amp;target=fig%7C1029756%2E3%2Epeg%2E1073"/>
    <hyperlink ref="B1075" r:id="rId3220" display="https://www.kegg.jp/dbget-bin/www_bget?ko:"/>
    <hyperlink ref="E1075" r:id="rId3221" display="https://www.kegg.jp/dbget-bin/www_bget?ko:"/>
    <hyperlink ref="A1076" r:id="rId3222" display="https://www.kegg.jp/kegg-bin/blastkoala_result_gene_list?id=fdcc166cff7cf902907463ff7eff1e42019cc537&amp;passwd=rLRQUz&amp;type=blastkoala&amp;code=user&amp;target=fig%7C1029756%2E3%2Epeg%2E1074"/>
    <hyperlink ref="B1076" r:id="rId3223" display="https://www.kegg.jp/dbget-bin/www_bget?ko:K13893"/>
    <hyperlink ref="E1076" r:id="rId3224" display="https://www.kegg.jp/dbget-bin/www_bget?ko:"/>
    <hyperlink ref="A1077" r:id="rId3225" display="https://www.kegg.jp/kegg-bin/blastkoala_result_gene_list?id=fdcc166cff7cf902907463ff7eff1e42019cc537&amp;passwd=rLRQUz&amp;type=blastkoala&amp;code=user&amp;target=fig%7C1029756%2E3%2Epeg%2E1075"/>
    <hyperlink ref="B1077" r:id="rId3226" display="https://www.kegg.jp/dbget-bin/www_bget?ko:K13893"/>
    <hyperlink ref="E1077" r:id="rId3227" display="https://www.kegg.jp/dbget-bin/www_bget?ko:"/>
    <hyperlink ref="A1078" r:id="rId3228" display="https://www.kegg.jp/kegg-bin/blastkoala_result_gene_list?id=fdcc166cff7cf902907463ff7eff1e42019cc537&amp;passwd=rLRQUz&amp;type=blastkoala&amp;code=user&amp;target=fig%7C1029756%2E3%2Epeg%2E1076"/>
    <hyperlink ref="B1078" r:id="rId3229" display="https://www.kegg.jp/dbget-bin/www_bget?ko:K13894"/>
    <hyperlink ref="E1078" r:id="rId3230" display="https://www.kegg.jp/dbget-bin/www_bget?ko:"/>
    <hyperlink ref="A1079" r:id="rId3231" display="https://www.kegg.jp/kegg-bin/blastkoala_result_gene_list?id=fdcc166cff7cf902907463ff7eff1e42019cc537&amp;passwd=rLRQUz&amp;type=blastkoala&amp;code=user&amp;target=fig%7C1029756%2E3%2Epeg%2E1077"/>
    <hyperlink ref="B1079" r:id="rId3232" display="https://www.kegg.jp/dbget-bin/www_bget?ko:K13895"/>
    <hyperlink ref="E1079" r:id="rId3233" display="https://www.kegg.jp/dbget-bin/www_bget?ko:"/>
    <hyperlink ref="A1080" r:id="rId3234" display="https://www.kegg.jp/kegg-bin/blastkoala_result_gene_list?id=fdcc166cff7cf902907463ff7eff1e42019cc537&amp;passwd=rLRQUz&amp;type=blastkoala&amp;code=user&amp;target=fig%7C1029756%2E3%2Epeg%2E1078"/>
    <hyperlink ref="B1080" r:id="rId3235" display="https://www.kegg.jp/dbget-bin/www_bget?ko:K13896"/>
    <hyperlink ref="E1080" r:id="rId3236" display="https://www.kegg.jp/dbget-bin/www_bget?ko:"/>
    <hyperlink ref="A1081" r:id="rId3237" display="https://www.kegg.jp/kegg-bin/blastkoala_result_gene_list?id=fdcc166cff7cf902907463ff7eff1e42019cc537&amp;passwd=rLRQUz&amp;type=blastkoala&amp;code=user&amp;target=fig%7C1029756%2E3%2Epeg%2E1079"/>
    <hyperlink ref="B1081" r:id="rId3238" display="https://www.kegg.jp/dbget-bin/www_bget?ko:"/>
    <hyperlink ref="E1081" r:id="rId3239" display="https://www.kegg.jp/dbget-bin/www_bget?ko:K01960"/>
    <hyperlink ref="A1082" r:id="rId3240" display="https://www.kegg.jp/kegg-bin/blastkoala_result_gene_list?id=fdcc166cff7cf902907463ff7eff1e42019cc537&amp;passwd=rLRQUz&amp;type=blastkoala&amp;code=user&amp;target=fig%7C1029756%2E3%2Epeg%2E1080"/>
    <hyperlink ref="B1082" r:id="rId3241" display="https://www.kegg.jp/dbget-bin/www_bget?ko:"/>
    <hyperlink ref="E1082" r:id="rId3242" display="https://www.kegg.jp/dbget-bin/www_bget?ko:"/>
    <hyperlink ref="A1083" r:id="rId3243" display="https://www.kegg.jp/kegg-bin/blastkoala_result_gene_list?id=fdcc166cff7cf902907463ff7eff1e42019cc537&amp;passwd=rLRQUz&amp;type=blastkoala&amp;code=user&amp;target=fig%7C1029756%2E3%2Epeg%2E1081"/>
    <hyperlink ref="B1083" r:id="rId3244" display="https://www.kegg.jp/dbget-bin/www_bget?ko:K01255"/>
    <hyperlink ref="E1083" r:id="rId3245" display="https://www.kegg.jp/dbget-bin/www_bget?ko:"/>
    <hyperlink ref="A1084" r:id="rId3246" display="https://www.kegg.jp/kegg-bin/blastkoala_result_gene_list?id=fdcc166cff7cf902907463ff7eff1e42019cc537&amp;passwd=rLRQUz&amp;type=blastkoala&amp;code=user&amp;target=fig%7C1029756%2E3%2Epeg%2E1082"/>
    <hyperlink ref="B1084" r:id="rId3247" display="https://www.kegg.jp/dbget-bin/www_bget?ko:K00799"/>
    <hyperlink ref="E1084" r:id="rId3248" display="https://www.kegg.jp/dbget-bin/www_bget?ko:"/>
    <hyperlink ref="A1085" r:id="rId3249" display="https://www.kegg.jp/kegg-bin/blastkoala_result_gene_list?id=fdcc166cff7cf902907463ff7eff1e42019cc537&amp;passwd=rLRQUz&amp;type=blastkoala&amp;code=user&amp;target=fig%7C1029756%2E3%2Epeg%2E1083"/>
    <hyperlink ref="B1085" r:id="rId3250" display="https://www.kegg.jp/dbget-bin/www_bget?ko:"/>
    <hyperlink ref="E1085" r:id="rId3251" display="https://www.kegg.jp/dbget-bin/www_bget?ko:"/>
    <hyperlink ref="A1086" r:id="rId3252" display="https://www.kegg.jp/kegg-bin/blastkoala_result_gene_list?id=fdcc166cff7cf902907463ff7eff1e42019cc537&amp;passwd=rLRQUz&amp;type=blastkoala&amp;code=user&amp;target=fig%7C1029756%2E3%2Epeg%2E1084"/>
    <hyperlink ref="B1086" r:id="rId3253" display="https://www.kegg.jp/dbget-bin/www_bget?ko:K12511"/>
    <hyperlink ref="E1086" r:id="rId3254" display="https://www.kegg.jp/dbget-bin/www_bget?ko:"/>
    <hyperlink ref="A1087" r:id="rId3255" display="https://www.kegg.jp/kegg-bin/blastkoala_result_gene_list?id=fdcc166cff7cf902907463ff7eff1e42019cc537&amp;passwd=rLRQUz&amp;type=blastkoala&amp;code=user&amp;target=fig%7C1029756%2E3%2Epeg%2E1085"/>
    <hyperlink ref="B1087" r:id="rId3256" display="https://www.kegg.jp/dbget-bin/www_bget?ko:K12510"/>
    <hyperlink ref="E1087" r:id="rId3257" display="https://www.kegg.jp/dbget-bin/www_bget?ko:"/>
    <hyperlink ref="A1088" r:id="rId3258" display="https://www.kegg.jp/kegg-bin/blastkoala_result_gene_list?id=fdcc166cff7cf902907463ff7eff1e42019cc537&amp;passwd=rLRQUz&amp;type=blastkoala&amp;code=user&amp;target=fig%7C1029756%2E3%2Epeg%2E1086"/>
    <hyperlink ref="B1088" r:id="rId3259" display="https://www.kegg.jp/dbget-bin/www_bget?ko:K02283"/>
    <hyperlink ref="E1088" r:id="rId3260" display="https://www.kegg.jp/dbget-bin/www_bget?ko:"/>
    <hyperlink ref="A1089" r:id="rId3261" display="https://www.kegg.jp/kegg-bin/blastkoala_result_gene_list?id=fdcc166cff7cf902907463ff7eff1e42019cc537&amp;passwd=rLRQUz&amp;type=blastkoala&amp;code=user&amp;target=fig%7C1029756%2E3%2Epeg%2E1087"/>
    <hyperlink ref="B1089" r:id="rId3262" display="https://www.kegg.jp/dbget-bin/www_bget?ko:K02282"/>
    <hyperlink ref="E1089" r:id="rId3263" display="https://www.kegg.jp/dbget-bin/www_bget?ko:"/>
    <hyperlink ref="A1090" r:id="rId3264" display="https://www.kegg.jp/kegg-bin/blastkoala_result_gene_list?id=fdcc166cff7cf902907463ff7eff1e42019cc537&amp;passwd=rLRQUz&amp;type=blastkoala&amp;code=user&amp;target=fig%7C1029756%2E3%2Epeg%2E1088"/>
    <hyperlink ref="B1090" r:id="rId3265" display="https://www.kegg.jp/dbget-bin/www_bget?ko:K02281"/>
    <hyperlink ref="E1090" r:id="rId3266" display="https://www.kegg.jp/dbget-bin/www_bget?ko:"/>
    <hyperlink ref="A1091" r:id="rId3267" display="https://www.kegg.jp/kegg-bin/blastkoala_result_gene_list?id=fdcc166cff7cf902907463ff7eff1e42019cc537&amp;passwd=rLRQUz&amp;type=blastkoala&amp;code=user&amp;target=fig%7C1029756%2E3%2Epeg%2E1089"/>
    <hyperlink ref="B1091" r:id="rId3268" display="https://www.kegg.jp/dbget-bin/www_bget?ko:K02280"/>
    <hyperlink ref="E1091" r:id="rId3269" display="https://www.kegg.jp/dbget-bin/www_bget?ko:"/>
    <hyperlink ref="A1092" r:id="rId3270" display="https://www.kegg.jp/kegg-bin/blastkoala_result_gene_list?id=fdcc166cff7cf902907463ff7eff1e42019cc537&amp;passwd=rLRQUz&amp;type=blastkoala&amp;code=user&amp;target=fig%7C1029756%2E3%2Epeg%2E1090"/>
    <hyperlink ref="B1092" r:id="rId3271" display="https://www.kegg.jp/dbget-bin/www_bget?ko:K02279"/>
    <hyperlink ref="E1092" r:id="rId3272" display="https://www.kegg.jp/dbget-bin/www_bget?ko:"/>
    <hyperlink ref="A1093" r:id="rId3273" display="https://www.kegg.jp/kegg-bin/blastkoala_result_gene_list?id=fdcc166cff7cf902907463ff7eff1e42019cc537&amp;passwd=rLRQUz&amp;type=blastkoala&amp;code=user&amp;target=fig%7C1029756%2E3%2Epeg%2E1091"/>
    <hyperlink ref="B1093" r:id="rId3274" display="https://www.kegg.jp/dbget-bin/www_bget?ko:K02278"/>
    <hyperlink ref="E1093" r:id="rId3275" display="https://www.kegg.jp/dbget-bin/www_bget?ko:"/>
    <hyperlink ref="A1094" r:id="rId3276" display="https://www.kegg.jp/kegg-bin/blastkoala_result_gene_list?id=fdcc166cff7cf902907463ff7eff1e42019cc537&amp;passwd=rLRQUz&amp;type=blastkoala&amp;code=user&amp;target=fig%7C1029756%2E3%2Epeg%2E1092"/>
    <hyperlink ref="B1094" r:id="rId3277" display="https://www.kegg.jp/dbget-bin/www_bget?ko:K02651"/>
    <hyperlink ref="E1094" r:id="rId3278" display="https://www.kegg.jp/dbget-bin/www_bget?ko:"/>
    <hyperlink ref="A1095" r:id="rId3279" display="https://www.kegg.jp/kegg-bin/blastkoala_result_gene_list?id=fdcc166cff7cf902907463ff7eff1e42019cc537&amp;passwd=rLRQUz&amp;type=blastkoala&amp;code=user&amp;target=fig%7C1029756%2E3%2Epeg%2E1093"/>
    <hyperlink ref="B1095" r:id="rId3280" display="https://www.kegg.jp/dbget-bin/www_bget?ko:K02651"/>
    <hyperlink ref="E1095" r:id="rId3281" display="https://www.kegg.jp/dbget-bin/www_bget?ko:"/>
    <hyperlink ref="A1096" r:id="rId3282" display="https://www.kegg.jp/kegg-bin/blastkoala_result_gene_list?id=fdcc166cff7cf902907463ff7eff1e42019cc537&amp;passwd=rLRQUz&amp;type=blastkoala&amp;code=user&amp;target=fig%7C1029756%2E3%2Epeg%2E1094"/>
    <hyperlink ref="B1096" r:id="rId3283" display="https://www.kegg.jp/dbget-bin/www_bget?ko:"/>
    <hyperlink ref="E1096" r:id="rId3284" display="https://www.kegg.jp/dbget-bin/www_bget?ko:"/>
    <hyperlink ref="A1097" r:id="rId3285" display="https://www.kegg.jp/kegg-bin/blastkoala_result_gene_list?id=fdcc166cff7cf902907463ff7eff1e42019cc537&amp;passwd=rLRQUz&amp;type=blastkoala&amp;code=user&amp;target=fig%7C1029756%2E3%2Epeg%2E1095"/>
    <hyperlink ref="B1097" r:id="rId3286" display="https://www.kegg.jp/dbget-bin/www_bget?ko:K03070"/>
    <hyperlink ref="E1097" r:id="rId3287" display="https://www.kegg.jp/dbget-bin/www_bget?ko:"/>
    <hyperlink ref="A1098" r:id="rId3288" display="https://www.kegg.jp/kegg-bin/blastkoala_result_gene_list?id=fdcc166cff7cf902907463ff7eff1e42019cc537&amp;passwd=rLRQUz&amp;type=blastkoala&amp;code=user&amp;target=fig%7C1029756%2E3%2Epeg%2E1096"/>
    <hyperlink ref="B1098" r:id="rId3289" display="https://www.kegg.jp/dbget-bin/www_bget?ko:K03769"/>
    <hyperlink ref="E1098" r:id="rId3290" display="https://www.kegg.jp/dbget-bin/www_bget?ko:"/>
    <hyperlink ref="A1099" r:id="rId3291" display="https://www.kegg.jp/kegg-bin/blastkoala_result_gene_list?id=fdcc166cff7cf902907463ff7eff1e42019cc537&amp;passwd=rLRQUz&amp;type=blastkoala&amp;code=user&amp;target=fig%7C1029756%2E3%2Epeg%2E1097"/>
    <hyperlink ref="B1099" r:id="rId3292" display="https://www.kegg.jp/dbget-bin/www_bget?ko:K00620"/>
    <hyperlink ref="E1099" r:id="rId3293" display="https://www.kegg.jp/dbget-bin/www_bget?ko:"/>
    <hyperlink ref="A1100" r:id="rId3294" display="https://www.kegg.jp/kegg-bin/blastkoala_result_gene_list?id=fdcc166cff7cf902907463ff7eff1e42019cc537&amp;passwd=rLRQUz&amp;type=blastkoala&amp;code=user&amp;target=fig%7C1029756%2E3%2Epeg%2E1098"/>
    <hyperlink ref="B1100" r:id="rId3295" display="https://www.kegg.jp/dbget-bin/www_bget?ko:K00569"/>
    <hyperlink ref="E1100" r:id="rId3296" display="https://www.kegg.jp/dbget-bin/www_bget?ko:"/>
    <hyperlink ref="A1101" r:id="rId3297" display="https://www.kegg.jp/kegg-bin/blastkoala_result_gene_list?id=fdcc166cff7cf902907463ff7eff1e42019cc537&amp;passwd=rLRQUz&amp;type=blastkoala&amp;code=user&amp;target=fig%7C1029756%2E3%2Epeg%2E1099"/>
    <hyperlink ref="B1101" r:id="rId3298" display="https://www.kegg.jp/dbget-bin/www_bget?ko:K00833"/>
    <hyperlink ref="E1101" r:id="rId3299" display="https://www.kegg.jp/dbget-bin/www_bget?ko:"/>
    <hyperlink ref="A1102" r:id="rId3300" display="https://www.kegg.jp/kegg-bin/blastkoala_result_gene_list?id=fdcc166cff7cf902907463ff7eff1e42019cc537&amp;passwd=rLRQUz&amp;type=blastkoala&amp;code=user&amp;target=fig%7C1029756%2E3%2Epeg%2E1100"/>
    <hyperlink ref="B1102" r:id="rId3301" display="https://www.kegg.jp/dbget-bin/www_bget?ko:K01935"/>
    <hyperlink ref="E1102" r:id="rId3302" display="https://www.kegg.jp/dbget-bin/www_bget?ko:"/>
    <hyperlink ref="A1103" r:id="rId3303" display="https://www.kegg.jp/kegg-bin/blastkoala_result_gene_list?id=fdcc166cff7cf902907463ff7eff1e42019cc537&amp;passwd=rLRQUz&amp;type=blastkoala&amp;code=user&amp;target=fig%7C1029756%2E3%2Epeg%2E1101"/>
    <hyperlink ref="B1103" r:id="rId3304" display="https://www.kegg.jp/dbget-bin/www_bget?ko:K00652"/>
    <hyperlink ref="E1103" r:id="rId3305" display="https://www.kegg.jp/dbget-bin/www_bget?ko:"/>
    <hyperlink ref="A1104" r:id="rId3306" display="https://www.kegg.jp/kegg-bin/blastkoala_result_gene_list?id=fdcc166cff7cf902907463ff7eff1e42019cc537&amp;passwd=rLRQUz&amp;type=blastkoala&amp;code=user&amp;target=fig%7C1029756%2E3%2Epeg%2E1102"/>
    <hyperlink ref="B1104" r:id="rId3307" display="https://www.kegg.jp/dbget-bin/www_bget?ko:K01012"/>
    <hyperlink ref="E1104" r:id="rId3308" display="https://www.kegg.jp/dbget-bin/www_bget?ko:"/>
    <hyperlink ref="A1105" r:id="rId3309" display="https://www.kegg.jp/kegg-bin/blastkoala_result_gene_list?id=fdcc166cff7cf902907463ff7eff1e42019cc537&amp;passwd=rLRQUz&amp;type=blastkoala&amp;code=user&amp;target=fig%7C1029756%2E3%2Epeg%2E1103"/>
    <hyperlink ref="B1105" r:id="rId3310" display="https://www.kegg.jp/dbget-bin/www_bget?ko:"/>
    <hyperlink ref="E1105" r:id="rId3311" display="https://www.kegg.jp/dbget-bin/www_bget?ko:K08161"/>
    <hyperlink ref="A1106" r:id="rId3312" display="https://www.kegg.jp/kegg-bin/blastkoala_result_gene_list?id=fdcc166cff7cf902907463ff7eff1e42019cc537&amp;passwd=rLRQUz&amp;type=blastkoala&amp;code=user&amp;target=fig%7C1029756%2E3%2Epeg%2E1104"/>
    <hyperlink ref="B1106" r:id="rId3313" display="https://www.kegg.jp/dbget-bin/www_bget?ko:K07093"/>
    <hyperlink ref="E1106" r:id="rId3314" display="https://www.kegg.jp/dbget-bin/www_bget?ko:"/>
    <hyperlink ref="A1107" r:id="rId3315" display="https://www.kegg.jp/kegg-bin/blastkoala_result_gene_list?id=fdcc166cff7cf902907463ff7eff1e42019cc537&amp;passwd=rLRQUz&amp;type=blastkoala&amp;code=user&amp;target=fig%7C1029756%2E3%2Epeg%2E1105"/>
    <hyperlink ref="B1107" r:id="rId3316" display="https://www.kegg.jp/dbget-bin/www_bget?ko:"/>
    <hyperlink ref="E1107" r:id="rId3317" display="https://www.kegg.jp/dbget-bin/www_bget?ko:K10716"/>
    <hyperlink ref="A1108" r:id="rId3318" display="https://www.kegg.jp/kegg-bin/blastkoala_result_gene_list?id=fdcc166cff7cf902907463ff7eff1e42019cc537&amp;passwd=rLRQUz&amp;type=blastkoala&amp;code=user&amp;target=fig%7C1029756%2E3%2Epeg%2E1106"/>
    <hyperlink ref="B1108" r:id="rId3319" display="https://www.kegg.jp/dbget-bin/www_bget?ko:"/>
    <hyperlink ref="E1108" r:id="rId3320" display="https://www.kegg.jp/dbget-bin/www_bget?ko:"/>
    <hyperlink ref="A1109" r:id="rId3321" display="https://www.kegg.jp/kegg-bin/blastkoala_result_gene_list?id=fdcc166cff7cf902907463ff7eff1e42019cc537&amp;passwd=rLRQUz&amp;type=blastkoala&amp;code=user&amp;target=fig%7C1029756%2E3%2Epeg%2E1107"/>
    <hyperlink ref="B1109" r:id="rId3322" display="https://www.kegg.jp/dbget-bin/www_bget?ko:K02275"/>
    <hyperlink ref="E1109" r:id="rId3323" display="https://www.kegg.jp/dbget-bin/www_bget?ko:"/>
    <hyperlink ref="A1110" r:id="rId3324" display="https://www.kegg.jp/kegg-bin/blastkoala_result_gene_list?id=fdcc166cff7cf902907463ff7eff1e42019cc537&amp;passwd=rLRQUz&amp;type=blastkoala&amp;code=user&amp;target=fig%7C1029756%2E3%2Epeg%2E1108"/>
    <hyperlink ref="B1110" r:id="rId3325" display="https://www.kegg.jp/dbget-bin/www_bget?ko:K02257"/>
    <hyperlink ref="E1110" r:id="rId3326" display="https://www.kegg.jp/dbget-bin/www_bget?ko:"/>
    <hyperlink ref="A1111" r:id="rId3327" display="https://www.kegg.jp/kegg-bin/blastkoala_result_gene_list?id=fdcc166cff7cf902907463ff7eff1e42019cc537&amp;passwd=rLRQUz&amp;type=blastkoala&amp;code=user&amp;target=fig%7C1029756%2E3%2Epeg%2E1109"/>
    <hyperlink ref="B1111" r:id="rId3328" display="https://www.kegg.jp/dbget-bin/www_bget?ko:"/>
    <hyperlink ref="E1111" r:id="rId3329" display="https://www.kegg.jp/dbget-bin/www_bget?ko:K03100"/>
    <hyperlink ref="A1112" r:id="rId3330" display="https://www.kegg.jp/kegg-bin/blastkoala_result_gene_list?id=fdcc166cff7cf902907463ff7eff1e42019cc537&amp;passwd=rLRQUz&amp;type=blastkoala&amp;code=user&amp;target=fig%7C1029756%2E3%2Epeg%2E1110"/>
    <hyperlink ref="B1112" r:id="rId3331" display="https://www.kegg.jp/dbget-bin/www_bget?ko:K02258"/>
    <hyperlink ref="E1112" r:id="rId3332" display="https://www.kegg.jp/dbget-bin/www_bget?ko:"/>
    <hyperlink ref="A1113" r:id="rId3333" display="https://www.kegg.jp/kegg-bin/blastkoala_result_gene_list?id=fdcc166cff7cf902907463ff7eff1e42019cc537&amp;passwd=rLRQUz&amp;type=blastkoala&amp;code=user&amp;target=fig%7C1029756%2E3%2Epeg%2E1111"/>
    <hyperlink ref="B1113" r:id="rId3334" display="https://www.kegg.jp/dbget-bin/www_bget?ko:K02276"/>
    <hyperlink ref="E1113" r:id="rId3335" display="https://www.kegg.jp/dbget-bin/www_bget?ko:"/>
    <hyperlink ref="A1114" r:id="rId3336" display="https://www.kegg.jp/kegg-bin/blastkoala_result_gene_list?id=fdcc166cff7cf902907463ff7eff1e42019cc537&amp;passwd=rLRQUz&amp;type=blastkoala&amp;code=user&amp;target=fig%7C1029756%2E3%2Epeg%2E1112"/>
    <hyperlink ref="B1114" r:id="rId3337" display="https://www.kegg.jp/dbget-bin/www_bget?ko:"/>
    <hyperlink ref="E1114" r:id="rId3338" display="https://www.kegg.jp/dbget-bin/www_bget?ko:"/>
    <hyperlink ref="A1115" r:id="rId3339" display="https://www.kegg.jp/kegg-bin/blastkoala_result_gene_list?id=fdcc166cff7cf902907463ff7eff1e42019cc537&amp;passwd=rLRQUz&amp;type=blastkoala&amp;code=user&amp;target=fig%7C1029756%2E3%2Epeg%2E1113"/>
    <hyperlink ref="B1115" r:id="rId3340" display="https://www.kegg.jp/dbget-bin/www_bget?ko:K14998"/>
    <hyperlink ref="E1115" r:id="rId3341" display="https://www.kegg.jp/dbget-bin/www_bget?ko:"/>
    <hyperlink ref="A1116" r:id="rId3342" display="https://www.kegg.jp/kegg-bin/blastkoala_result_gene_list?id=fdcc166cff7cf902907463ff7eff1e42019cc537&amp;passwd=rLRQUz&amp;type=blastkoala&amp;code=user&amp;target=fig%7C1029756%2E3%2Epeg%2E1114"/>
    <hyperlink ref="B1116" r:id="rId3343" display="https://www.kegg.jp/dbget-bin/www_bget?ko:K01733"/>
    <hyperlink ref="E1116" r:id="rId3344" display="https://www.kegg.jp/dbget-bin/www_bget?ko:"/>
    <hyperlink ref="A1117" r:id="rId3345" display="https://www.kegg.jp/kegg-bin/blastkoala_result_gene_list?id=fdcc166cff7cf902907463ff7eff1e42019cc537&amp;passwd=rLRQUz&amp;type=blastkoala&amp;code=user&amp;target=fig%7C1029756%2E3%2Epeg%2E1115"/>
    <hyperlink ref="B1117" r:id="rId3346" display="https://www.kegg.jp/dbget-bin/www_bget?ko:"/>
    <hyperlink ref="E1117" r:id="rId3347" display="https://www.kegg.jp/dbget-bin/www_bget?ko:"/>
    <hyperlink ref="A1118" r:id="rId3348" display="https://www.kegg.jp/kegg-bin/blastkoala_result_gene_list?id=fdcc166cff7cf902907463ff7eff1e42019cc537&amp;passwd=rLRQUz&amp;type=blastkoala&amp;code=user&amp;target=fig%7C1029756%2E3%2Epeg%2E1116"/>
    <hyperlink ref="B1118" r:id="rId3349" display="https://www.kegg.jp/dbget-bin/www_bget?ko:K03790"/>
    <hyperlink ref="E1118" r:id="rId3350" display="https://www.kegg.jp/dbget-bin/www_bget?ko:"/>
    <hyperlink ref="A1119" r:id="rId3351" display="https://www.kegg.jp/kegg-bin/blastkoala_result_gene_list?id=fdcc166cff7cf902907463ff7eff1e42019cc537&amp;passwd=rLRQUz&amp;type=blastkoala&amp;code=user&amp;target=fig%7C1029756%2E3%2Epeg%2E1117"/>
    <hyperlink ref="B1119" r:id="rId3352" display="https://www.kegg.jp/dbget-bin/www_bget?ko:"/>
    <hyperlink ref="E1119" r:id="rId3353" display="https://www.kegg.jp/dbget-bin/www_bget?ko:"/>
    <hyperlink ref="A1120" r:id="rId3354" display="https://www.kegg.jp/kegg-bin/blastkoala_result_gene_list?id=fdcc166cff7cf902907463ff7eff1e42019cc537&amp;passwd=rLRQUz&amp;type=blastkoala&amp;code=user&amp;target=fig%7C1029756%2E3%2Epeg%2E1118"/>
    <hyperlink ref="B1120" r:id="rId3355" display="https://www.kegg.jp/dbget-bin/www_bget?ko:K07735"/>
    <hyperlink ref="E1120" r:id="rId3356" display="https://www.kegg.jp/dbget-bin/www_bget?ko:"/>
    <hyperlink ref="A1121" r:id="rId3357" display="https://www.kegg.jp/kegg-bin/blastkoala_result_gene_list?id=fdcc166cff7cf902907463ff7eff1e42019cc537&amp;passwd=rLRQUz&amp;type=blastkoala&amp;code=user&amp;target=fig%7C1029756%2E3%2Epeg%2E1119"/>
    <hyperlink ref="B1121" r:id="rId3358" display="https://www.kegg.jp/dbget-bin/www_bget?ko:"/>
    <hyperlink ref="E1121" r:id="rId3359" display="https://www.kegg.jp/dbget-bin/www_bget?ko:"/>
    <hyperlink ref="A1122" r:id="rId3360" display="https://www.kegg.jp/kegg-bin/blastkoala_result_gene_list?id=fdcc166cff7cf902907463ff7eff1e42019cc537&amp;passwd=rLRQUz&amp;type=blastkoala&amp;code=user&amp;target=fig%7C1029756%2E3%2Epeg%2E1120"/>
    <hyperlink ref="B1122" r:id="rId3361" display="https://www.kegg.jp/dbget-bin/www_bget?ko:"/>
    <hyperlink ref="E1122" r:id="rId3362" display="https://www.kegg.jp/dbget-bin/www_bget?ko:"/>
    <hyperlink ref="A1123" r:id="rId3363" display="https://www.kegg.jp/kegg-bin/blastkoala_result_gene_list?id=fdcc166cff7cf902907463ff7eff1e42019cc537&amp;passwd=rLRQUz&amp;type=blastkoala&amp;code=user&amp;target=fig%7C1029756%2E3%2Epeg%2E1121"/>
    <hyperlink ref="B1123" r:id="rId3364" display="https://www.kegg.jp/dbget-bin/www_bget?ko:"/>
    <hyperlink ref="E1123" r:id="rId3365" display="https://www.kegg.jp/dbget-bin/www_bget?ko:"/>
    <hyperlink ref="A1124" r:id="rId3366" display="https://www.kegg.jp/kegg-bin/blastkoala_result_gene_list?id=fdcc166cff7cf902907463ff7eff1e42019cc537&amp;passwd=rLRQUz&amp;type=blastkoala&amp;code=user&amp;target=fig%7C1029756%2E3%2Epeg%2E1122"/>
    <hyperlink ref="B1124" r:id="rId3367" display="https://www.kegg.jp/dbget-bin/www_bget?ko:K03469"/>
    <hyperlink ref="E1124" r:id="rId3368" display="https://www.kegg.jp/dbget-bin/www_bget?ko:"/>
    <hyperlink ref="A1125" r:id="rId3369" display="https://www.kegg.jp/kegg-bin/blastkoala_result_gene_list?id=fdcc166cff7cf902907463ff7eff1e42019cc537&amp;passwd=rLRQUz&amp;type=blastkoala&amp;code=user&amp;target=fig%7C1029756%2E3%2Epeg%2E1123"/>
    <hyperlink ref="B1125" r:id="rId3370" display="https://www.kegg.jp/dbget-bin/www_bget?ko:K02204"/>
    <hyperlink ref="E1125" r:id="rId3371" display="https://www.kegg.jp/dbget-bin/www_bget?ko:"/>
    <hyperlink ref="A1126" r:id="rId3372" display="https://www.kegg.jp/kegg-bin/blastkoala_result_gene_list?id=fdcc166cff7cf902907463ff7eff1e42019cc537&amp;passwd=rLRQUz&amp;type=blastkoala&amp;code=user&amp;target=fig%7C1029756%2E3%2Epeg%2E1124"/>
    <hyperlink ref="B1126" r:id="rId3373" display="https://www.kegg.jp/dbget-bin/www_bget?ko:K03527"/>
    <hyperlink ref="E1126" r:id="rId3374" display="https://www.kegg.jp/dbget-bin/www_bget?ko:"/>
    <hyperlink ref="A1127" r:id="rId3375" display="https://www.kegg.jp/kegg-bin/blastkoala_result_gene_list?id=fdcc166cff7cf902907463ff7eff1e42019cc537&amp;passwd=rLRQUz&amp;type=blastkoala&amp;code=user&amp;target=fig%7C1029756%2E3%2Epeg%2E1125"/>
    <hyperlink ref="B1127" r:id="rId3376" display="https://www.kegg.jp/dbget-bin/www_bget?ko:"/>
    <hyperlink ref="E1127" r:id="rId3377" display="https://www.kegg.jp/dbget-bin/www_bget?ko:"/>
    <hyperlink ref="A1128" r:id="rId3378" display="https://www.kegg.jp/kegg-bin/blastkoala_result_gene_list?id=fdcc166cff7cf902907463ff7eff1e42019cc537&amp;passwd=rLRQUz&amp;type=blastkoala&amp;code=user&amp;target=fig%7C1029756%2E3%2Epeg%2E1126"/>
    <hyperlink ref="B1128" r:id="rId3379" display="https://www.kegg.jp/dbget-bin/www_bget?ko:"/>
    <hyperlink ref="E1128" r:id="rId3380" display="https://www.kegg.jp/dbget-bin/www_bget?ko:K02445"/>
    <hyperlink ref="A1129" r:id="rId3381" display="https://www.kegg.jp/kegg-bin/blastkoala_result_gene_list?id=fdcc166cff7cf902907463ff7eff1e42019cc537&amp;passwd=rLRQUz&amp;type=blastkoala&amp;code=user&amp;target=fig%7C1029756%2E3%2Epeg%2E1127"/>
    <hyperlink ref="B1129" r:id="rId3382" display="https://www.kegg.jp/dbget-bin/www_bget?ko:K02109"/>
    <hyperlink ref="E1129" r:id="rId3383" display="https://www.kegg.jp/dbget-bin/www_bget?ko:"/>
    <hyperlink ref="A1130" r:id="rId3384" display="https://www.kegg.jp/kegg-bin/blastkoala_result_gene_list?id=fdcc166cff7cf902907463ff7eff1e42019cc537&amp;passwd=rLRQUz&amp;type=blastkoala&amp;code=user&amp;target=fig%7C1029756%2E3%2Epeg%2E1128"/>
    <hyperlink ref="B1130" r:id="rId3385" display="https://www.kegg.jp/dbget-bin/www_bget?ko:K02109"/>
    <hyperlink ref="E1130" r:id="rId3386" display="https://www.kegg.jp/dbget-bin/www_bget?ko:"/>
    <hyperlink ref="A1131" r:id="rId3387" display="https://www.kegg.jp/kegg-bin/blastkoala_result_gene_list?id=fdcc166cff7cf902907463ff7eff1e42019cc537&amp;passwd=rLRQUz&amp;type=blastkoala&amp;code=user&amp;target=fig%7C1029756%2E3%2Epeg%2E1129"/>
    <hyperlink ref="B1131" r:id="rId3388" display="https://www.kegg.jp/dbget-bin/www_bget?ko:K02110"/>
    <hyperlink ref="E1131" r:id="rId3389" display="https://www.kegg.jp/dbget-bin/www_bget?ko:"/>
    <hyperlink ref="A1132" r:id="rId3390" display="https://www.kegg.jp/kegg-bin/blastkoala_result_gene_list?id=fdcc166cff7cf902907463ff7eff1e42019cc537&amp;passwd=rLRQUz&amp;type=blastkoala&amp;code=user&amp;target=fig%7C1029756%2E3%2Epeg%2E1130"/>
    <hyperlink ref="B1132" r:id="rId3391" display="https://www.kegg.jp/dbget-bin/www_bget?ko:K02108"/>
    <hyperlink ref="E1132" r:id="rId3392" display="https://www.kegg.jp/dbget-bin/www_bget?ko:"/>
    <hyperlink ref="A1133" r:id="rId3393" display="https://www.kegg.jp/kegg-bin/blastkoala_result_gene_list?id=fdcc166cff7cf902907463ff7eff1e42019cc537&amp;passwd=rLRQUz&amp;type=blastkoala&amp;code=user&amp;target=fig%7C1029756%2E3%2Epeg%2E1131"/>
    <hyperlink ref="B1133" r:id="rId3394" display="https://www.kegg.jp/dbget-bin/www_bget?ko:K02116"/>
    <hyperlink ref="E1133" r:id="rId3395" display="https://www.kegg.jp/dbget-bin/www_bget?ko:"/>
    <hyperlink ref="A1134" r:id="rId3396" display="https://www.kegg.jp/kegg-bin/blastkoala_result_gene_list?id=fdcc166cff7cf902907463ff7eff1e42019cc537&amp;passwd=rLRQUz&amp;type=blastkoala&amp;code=user&amp;target=fig%7C1029756%2E3%2Epeg%2E1132"/>
    <hyperlink ref="B1134" r:id="rId3397" display="https://www.kegg.jp/dbget-bin/www_bget?ko:K03529"/>
    <hyperlink ref="E1134" r:id="rId3398" display="https://www.kegg.jp/dbget-bin/www_bget?ko:"/>
    <hyperlink ref="A1135" r:id="rId3399" display="https://www.kegg.jp/kegg-bin/blastkoala_result_gene_list?id=fdcc166cff7cf902907463ff7eff1e42019cc537&amp;passwd=rLRQUz&amp;type=blastkoala&amp;code=user&amp;target=fig%7C1029756%2E3%2Epeg%2E1133"/>
    <hyperlink ref="B1135" r:id="rId3400" display="https://www.kegg.jp/dbget-bin/www_bget?ko:"/>
    <hyperlink ref="E1135" r:id="rId3401" display="https://www.kegg.jp/dbget-bin/www_bget?ko:"/>
    <hyperlink ref="A1136" r:id="rId3402" display="https://www.kegg.jp/kegg-bin/blastkoala_result_gene_list?id=fdcc166cff7cf902907463ff7eff1e42019cc537&amp;passwd=rLRQUz&amp;type=blastkoala&amp;code=user&amp;target=fig%7C1029756%2E3%2Epeg%2E1134"/>
    <hyperlink ref="B1136" r:id="rId3403" display="https://www.kegg.jp/dbget-bin/www_bget?ko:"/>
    <hyperlink ref="E1136" r:id="rId3404" display="https://www.kegg.jp/dbget-bin/www_bget?ko:"/>
    <hyperlink ref="A1137" r:id="rId3405" display="https://www.kegg.jp/kegg-bin/blastkoala_result_gene_list?id=fdcc166cff7cf902907463ff7eff1e42019cc537&amp;passwd=rLRQUz&amp;type=blastkoala&amp;code=user&amp;target=fig%7C1029756%2E3%2Epeg%2E1135"/>
    <hyperlink ref="B1137" r:id="rId3406" display="https://www.kegg.jp/dbget-bin/www_bget?ko:"/>
    <hyperlink ref="E1137" r:id="rId3407" display="https://www.kegg.jp/dbget-bin/www_bget?ko:"/>
    <hyperlink ref="A1138" r:id="rId3408" display="https://www.kegg.jp/kegg-bin/blastkoala_result_gene_list?id=fdcc166cff7cf902907463ff7eff1e42019cc537&amp;passwd=rLRQUz&amp;type=blastkoala&amp;code=user&amp;target=fig%7C1029756%2E3%2Epeg%2E1136"/>
    <hyperlink ref="B1138" r:id="rId3409" display="https://www.kegg.jp/dbget-bin/www_bget?ko:K03575"/>
    <hyperlink ref="E1138" r:id="rId3410" display="https://www.kegg.jp/dbget-bin/www_bget?ko:"/>
    <hyperlink ref="A1139" r:id="rId3411" display="https://www.kegg.jp/kegg-bin/blastkoala_result_gene_list?id=fdcc166cff7cf902907463ff7eff1e42019cc537&amp;passwd=rLRQUz&amp;type=blastkoala&amp;code=user&amp;target=fig%7C1029756%2E3%2Epeg%2E1137"/>
    <hyperlink ref="B1139" r:id="rId3412" display="https://www.kegg.jp/dbget-bin/www_bget?ko:"/>
    <hyperlink ref="E1139" r:id="rId3413" display="https://www.kegg.jp/dbget-bin/www_bget?ko:K12132"/>
    <hyperlink ref="A1140" r:id="rId3414" display="https://www.kegg.jp/kegg-bin/blastkoala_result_gene_list?id=fdcc166cff7cf902907463ff7eff1e42019cc537&amp;passwd=rLRQUz&amp;type=blastkoala&amp;code=user&amp;target=fig%7C1029756%2E3%2Epeg%2E1138"/>
    <hyperlink ref="B1140" r:id="rId3415" display="https://www.kegg.jp/dbget-bin/www_bget?ko:"/>
    <hyperlink ref="E1140" r:id="rId3416" display="https://www.kegg.jp/dbget-bin/www_bget?ko:K10914"/>
    <hyperlink ref="A1141" r:id="rId3417" display="https://www.kegg.jp/kegg-bin/blastkoala_result_gene_list?id=fdcc166cff7cf902907463ff7eff1e42019cc537&amp;passwd=rLRQUz&amp;type=blastkoala&amp;code=user&amp;target=fig%7C1029756%2E3%2Epeg%2E1139"/>
    <hyperlink ref="B1141" r:id="rId3418" display="https://www.kegg.jp/dbget-bin/www_bget?ko:K13581"/>
    <hyperlink ref="E1141" r:id="rId3419" display="https://www.kegg.jp/dbget-bin/www_bget?ko:"/>
    <hyperlink ref="A1142" r:id="rId3420" display="https://www.kegg.jp/kegg-bin/blastkoala_result_gene_list?id=fdcc166cff7cf902907463ff7eff1e42019cc537&amp;passwd=rLRQUz&amp;type=blastkoala&amp;code=user&amp;target=fig%7C1029756%2E3%2Epeg%2E1140"/>
    <hyperlink ref="B1142" r:id="rId3421" display="https://www.kegg.jp/dbget-bin/www_bget?ko:K03406"/>
    <hyperlink ref="E1142" r:id="rId3422" display="https://www.kegg.jp/dbget-bin/www_bget?ko:"/>
    <hyperlink ref="A1143" r:id="rId3423" display="https://www.kegg.jp/kegg-bin/blastkoala_result_gene_list?id=fdcc166cff7cf902907463ff7eff1e42019cc537&amp;passwd=rLRQUz&amp;type=blastkoala&amp;code=user&amp;target=fig%7C1029756%2E3%2Epeg%2E1141"/>
    <hyperlink ref="B1143" r:id="rId3424" display="https://www.kegg.jp/dbget-bin/www_bget?ko:"/>
    <hyperlink ref="E1143" r:id="rId3425" display="https://www.kegg.jp/dbget-bin/www_bget?ko:"/>
    <hyperlink ref="A1144" r:id="rId3426" display="https://www.kegg.jp/kegg-bin/blastkoala_result_gene_list?id=fdcc166cff7cf902907463ff7eff1e42019cc537&amp;passwd=rLRQUz&amp;type=blastkoala&amp;code=user&amp;target=fig%7C1029756%2E3%2Epeg%2E1142"/>
    <hyperlink ref="B1144" r:id="rId3427" display="https://www.kegg.jp/dbget-bin/www_bget?ko:K02884"/>
    <hyperlink ref="E1144" r:id="rId3428" display="https://www.kegg.jp/dbget-bin/www_bget?ko:"/>
    <hyperlink ref="A1145" r:id="rId3429" display="https://www.kegg.jp/kegg-bin/blastkoala_result_gene_list?id=fdcc166cff7cf902907463ff7eff1e42019cc537&amp;passwd=rLRQUz&amp;type=blastkoala&amp;code=user&amp;target=fig%7C1029756%2E3%2Epeg%2E1143"/>
    <hyperlink ref="B1145" r:id="rId3430" display="https://www.kegg.jp/dbget-bin/www_bget?ko:K01265"/>
    <hyperlink ref="E1145" r:id="rId3431" display="https://www.kegg.jp/dbget-bin/www_bget?ko:"/>
    <hyperlink ref="A1146" r:id="rId3432" display="https://www.kegg.jp/kegg-bin/blastkoala_result_gene_list?id=fdcc166cff7cf902907463ff7eff1e42019cc537&amp;passwd=rLRQUz&amp;type=blastkoala&amp;code=user&amp;target=fig%7C1029756%2E3%2Epeg%2E1144"/>
    <hyperlink ref="B1146" r:id="rId3433" display="https://www.kegg.jp/dbget-bin/www_bget?ko:K03630"/>
    <hyperlink ref="E1146" r:id="rId3434" display="https://www.kegg.jp/dbget-bin/www_bget?ko:"/>
    <hyperlink ref="A1147" r:id="rId3435" display="https://www.kegg.jp/kegg-bin/blastkoala_result_gene_list?id=fdcc166cff7cf902907463ff7eff1e42019cc537&amp;passwd=rLRQUz&amp;type=blastkoala&amp;code=user&amp;target=fig%7C1029756%2E3%2Epeg%2E1145"/>
    <hyperlink ref="B1147" r:id="rId3436" display="https://www.kegg.jp/dbget-bin/www_bget?ko:"/>
    <hyperlink ref="E1147" r:id="rId3437" display="https://www.kegg.jp/dbget-bin/www_bget?ko:"/>
    <hyperlink ref="A1148" r:id="rId3438" display="https://www.kegg.jp/kegg-bin/blastkoala_result_gene_list?id=fdcc166cff7cf902907463ff7eff1e42019cc537&amp;passwd=rLRQUz&amp;type=blastkoala&amp;code=user&amp;target=fig%7C1029756%2E3%2Epeg%2E1146"/>
    <hyperlink ref="B1148" r:id="rId3439" display="https://www.kegg.jp/dbget-bin/www_bget?ko:K00384"/>
    <hyperlink ref="E1148" r:id="rId3440" display="https://www.kegg.jp/dbget-bin/www_bget?ko:"/>
    <hyperlink ref="A1149" r:id="rId3441" display="https://www.kegg.jp/kegg-bin/blastkoala_result_gene_list?id=fdcc166cff7cf902907463ff7eff1e42019cc537&amp;passwd=rLRQUz&amp;type=blastkoala&amp;code=user&amp;target=fig%7C1029756%2E3%2Epeg%2E1147"/>
    <hyperlink ref="B1149" r:id="rId3442" display="https://www.kegg.jp/dbget-bin/www_bget?ko:"/>
    <hyperlink ref="E1149" r:id="rId3443" display="https://www.kegg.jp/dbget-bin/www_bget?ko:"/>
    <hyperlink ref="A1150" r:id="rId3444" display="https://www.kegg.jp/kegg-bin/blastkoala_result_gene_list?id=fdcc166cff7cf902907463ff7eff1e42019cc537&amp;passwd=rLRQUz&amp;type=blastkoala&amp;code=user&amp;target=fig%7C1029756%2E3%2Epeg%2E1148"/>
    <hyperlink ref="B1150" r:id="rId3445" display="https://www.kegg.jp/dbget-bin/www_bget?ko:"/>
    <hyperlink ref="E1150" r:id="rId3446" display="https://www.kegg.jp/dbget-bin/www_bget?ko:K03561"/>
    <hyperlink ref="A1151" r:id="rId3447" display="https://www.kegg.jp/kegg-bin/blastkoala_result_gene_list?id=fdcc166cff7cf902907463ff7eff1e42019cc537&amp;passwd=rLRQUz&amp;type=blastkoala&amp;code=user&amp;target=fig%7C1029756%2E3%2Epeg%2E1149"/>
    <hyperlink ref="B1151" r:id="rId3448" display="https://www.kegg.jp/dbget-bin/www_bget?ko:"/>
    <hyperlink ref="E1151" r:id="rId3449" display="https://www.kegg.jp/dbget-bin/www_bget?ko:"/>
    <hyperlink ref="A1152" r:id="rId3450" display="https://www.kegg.jp/kegg-bin/blastkoala_result_gene_list?id=fdcc166cff7cf902907463ff7eff1e42019cc537&amp;passwd=rLRQUz&amp;type=blastkoala&amp;code=user&amp;target=fig%7C1029756%2E3%2Epeg%2E1150"/>
    <hyperlink ref="B1152" r:id="rId3451" display="https://www.kegg.jp/dbget-bin/www_bget?ko:K01703"/>
    <hyperlink ref="E1152" r:id="rId3452" display="https://www.kegg.jp/dbget-bin/www_bget?ko:"/>
    <hyperlink ref="A1153" r:id="rId3453" display="https://www.kegg.jp/kegg-bin/blastkoala_result_gene_list?id=fdcc166cff7cf902907463ff7eff1e42019cc537&amp;passwd=rLRQUz&amp;type=blastkoala&amp;code=user&amp;target=fig%7C1029756%2E3%2Epeg%2E1151"/>
    <hyperlink ref="B1153" r:id="rId3454" display="https://www.kegg.jp/dbget-bin/www_bget?ko:"/>
    <hyperlink ref="E1153" r:id="rId3455" display="https://www.kegg.jp/dbget-bin/www_bget?ko:"/>
    <hyperlink ref="A1154" r:id="rId3456" display="https://www.kegg.jp/kegg-bin/blastkoala_result_gene_list?id=fdcc166cff7cf902907463ff7eff1e42019cc537&amp;passwd=rLRQUz&amp;type=blastkoala&amp;code=user&amp;target=fig%7C1029756%2E3%2Epeg%2E1152"/>
    <hyperlink ref="B1154" r:id="rId3457" display="https://www.kegg.jp/dbget-bin/www_bget?ko:"/>
    <hyperlink ref="E1154" r:id="rId3458" display="https://www.kegg.jp/dbget-bin/www_bget?ko:K00088"/>
    <hyperlink ref="A1155" r:id="rId3459" display="https://www.kegg.jp/kegg-bin/blastkoala_result_gene_list?id=fdcc166cff7cf902907463ff7eff1e42019cc537&amp;passwd=rLRQUz&amp;type=blastkoala&amp;code=user&amp;target=fig%7C1029756%2E3%2Epeg%2E1153"/>
    <hyperlink ref="B1155" r:id="rId3460" display="https://www.kegg.jp/dbget-bin/www_bget?ko:"/>
    <hyperlink ref="E1155" r:id="rId3461" display="https://www.kegg.jp/dbget-bin/www_bget?ko:K02834"/>
    <hyperlink ref="A1156" r:id="rId3462" display="https://www.kegg.jp/kegg-bin/blastkoala_result_gene_list?id=fdcc166cff7cf902907463ff7eff1e42019cc537&amp;passwd=rLRQUz&amp;type=blastkoala&amp;code=user&amp;target=fig%7C1029756%2E3%2Epeg%2E1154"/>
    <hyperlink ref="B1156" r:id="rId3463" display="https://www.kegg.jp/dbget-bin/www_bget?ko:K01704"/>
    <hyperlink ref="E1156" r:id="rId3464" display="https://www.kegg.jp/dbget-bin/www_bget?ko:"/>
    <hyperlink ref="A1157" r:id="rId3465" display="https://www.kegg.jp/kegg-bin/blastkoala_result_gene_list?id=fdcc166cff7cf902907463ff7eff1e42019cc537&amp;passwd=rLRQUz&amp;type=blastkoala&amp;code=user&amp;target=fig%7C1029756%2E3%2Epeg%2E1155"/>
    <hyperlink ref="B1157" r:id="rId3466" display="https://www.kegg.jp/dbget-bin/www_bget?ko:K01286"/>
    <hyperlink ref="E1157" r:id="rId3467" display="https://www.kegg.jp/dbget-bin/www_bget?ko:"/>
    <hyperlink ref="A1158" r:id="rId3468" display="https://www.kegg.jp/kegg-bin/blastkoala_result_gene_list?id=fdcc166cff7cf902907463ff7eff1e42019cc537&amp;passwd=rLRQUz&amp;type=blastkoala&amp;code=user&amp;target=fig%7C1029756%2E3%2Epeg%2E1156"/>
    <hyperlink ref="B1158" r:id="rId3469" display="https://www.kegg.jp/dbget-bin/www_bget?ko:"/>
    <hyperlink ref="E1158" r:id="rId3470" display="https://www.kegg.jp/dbget-bin/www_bget?ko:K04335"/>
    <hyperlink ref="A1159" r:id="rId3471" display="https://www.kegg.jp/kegg-bin/blastkoala_result_gene_list?id=fdcc166cff7cf902907463ff7eff1e42019cc537&amp;passwd=rLRQUz&amp;type=blastkoala&amp;code=user&amp;target=fig%7C1029756%2E3%2Epeg%2E1157"/>
    <hyperlink ref="B1159" r:id="rId3472" display="https://www.kegg.jp/dbget-bin/www_bget?ko:K00104"/>
    <hyperlink ref="E1159" r:id="rId3473" display="https://www.kegg.jp/dbget-bin/www_bget?ko:"/>
    <hyperlink ref="A1160" r:id="rId3474" display="https://www.kegg.jp/kegg-bin/blastkoala_result_gene_list?id=fdcc166cff7cf902907463ff7eff1e42019cc537&amp;passwd=rLRQUz&amp;type=blastkoala&amp;code=user&amp;target=fig%7C1029756%2E3%2Epeg%2E1158"/>
    <hyperlink ref="B1160" r:id="rId3475" display="https://www.kegg.jp/dbget-bin/www_bget?ko:K11472"/>
    <hyperlink ref="E1160" r:id="rId3476" display="https://www.kegg.jp/dbget-bin/www_bget?ko:"/>
    <hyperlink ref="A1161" r:id="rId3477" display="https://www.kegg.jp/kegg-bin/blastkoala_result_gene_list?id=fdcc166cff7cf902907463ff7eff1e42019cc537&amp;passwd=rLRQUz&amp;type=blastkoala&amp;code=user&amp;target=fig%7C1029756%2E3%2Epeg%2E1159"/>
    <hyperlink ref="B1161" r:id="rId3478" display="https://www.kegg.jp/dbget-bin/www_bget?ko:K11473"/>
    <hyperlink ref="E1161" r:id="rId3479" display="https://www.kegg.jp/dbget-bin/www_bget?ko:"/>
    <hyperlink ref="A1162" r:id="rId3480" display="https://www.kegg.jp/kegg-bin/blastkoala_result_gene_list?id=fdcc166cff7cf902907463ff7eff1e42019cc537&amp;passwd=rLRQUz&amp;type=blastkoala&amp;code=user&amp;target=fig%7C1029756%2E3%2Epeg%2E1160"/>
    <hyperlink ref="B1162" r:id="rId3481" display="https://www.kegg.jp/dbget-bin/www_bget?ko:"/>
    <hyperlink ref="E1162" r:id="rId3482" display="https://www.kegg.jp/dbget-bin/www_bget?ko:K01090"/>
    <hyperlink ref="A1163" r:id="rId3483" display="https://www.kegg.jp/kegg-bin/blastkoala_result_gene_list?id=fdcc166cff7cf902907463ff7eff1e42019cc537&amp;passwd=rLRQUz&amp;type=blastkoala&amp;code=user&amp;target=fig%7C1029756%2E3%2Epeg%2E1161"/>
    <hyperlink ref="B1163" r:id="rId3484" display="https://www.kegg.jp/dbget-bin/www_bget?ko:K07261"/>
    <hyperlink ref="E1163" r:id="rId3485" display="https://www.kegg.jp/dbget-bin/www_bget?ko:"/>
    <hyperlink ref="A1164" r:id="rId3486" display="https://www.kegg.jp/kegg-bin/blastkoala_result_gene_list?id=fdcc166cff7cf902907463ff7eff1e42019cc537&amp;passwd=rLRQUz&amp;type=blastkoala&amp;code=user&amp;target=fig%7C1029756%2E3%2Epeg%2E1162"/>
    <hyperlink ref="B1164" r:id="rId3487" display="https://www.kegg.jp/dbget-bin/www_bget?ko:"/>
    <hyperlink ref="E1164" r:id="rId3488" display="https://www.kegg.jp/dbget-bin/www_bget?ko:"/>
    <hyperlink ref="A1165" r:id="rId3489" display="https://www.kegg.jp/kegg-bin/blastkoala_result_gene_list?id=fdcc166cff7cf902907463ff7eff1e42019cc537&amp;passwd=rLRQUz&amp;type=blastkoala&amp;code=user&amp;target=fig%7C1029756%2E3%2Epeg%2E1163"/>
    <hyperlink ref="B1165" r:id="rId3490" display="https://www.kegg.jp/dbget-bin/www_bget?ko:"/>
    <hyperlink ref="E1165" r:id="rId3491" display="https://www.kegg.jp/dbget-bin/www_bget?ko:"/>
    <hyperlink ref="A1166" r:id="rId3492" display="https://www.kegg.jp/kegg-bin/blastkoala_result_gene_list?id=fdcc166cff7cf902907463ff7eff1e42019cc537&amp;passwd=rLRQUz&amp;type=blastkoala&amp;code=user&amp;target=fig%7C1029756%2E3%2Epeg%2E1164"/>
    <hyperlink ref="B1166" r:id="rId3493" display="https://www.kegg.jp/dbget-bin/www_bget?ko:K01495"/>
    <hyperlink ref="E1166" r:id="rId3494" display="https://www.kegg.jp/dbget-bin/www_bget?ko:"/>
    <hyperlink ref="A1167" r:id="rId3495" display="https://www.kegg.jp/kegg-bin/blastkoala_result_gene_list?id=fdcc166cff7cf902907463ff7eff1e42019cc537&amp;passwd=rLRQUz&amp;type=blastkoala&amp;code=user&amp;target=fig%7C1029756%2E3%2Epeg%2E1165"/>
    <hyperlink ref="B1167" r:id="rId3496" display="https://www.kegg.jp/dbget-bin/www_bget?ko:"/>
    <hyperlink ref="E1167" r:id="rId3497" display="https://www.kegg.jp/dbget-bin/www_bget?ko:"/>
    <hyperlink ref="A1168" r:id="rId3498" display="https://www.kegg.jp/kegg-bin/blastkoala_result_gene_list?id=fdcc166cff7cf902907463ff7eff1e42019cc537&amp;passwd=rLRQUz&amp;type=blastkoala&amp;code=user&amp;target=fig%7C1029756%2E3%2Epeg%2E1166"/>
    <hyperlink ref="B1168" r:id="rId3499" display="https://www.kegg.jp/dbget-bin/www_bget?ko:K06173"/>
    <hyperlink ref="E1168" r:id="rId3500" display="https://www.kegg.jp/dbget-bin/www_bget?ko:"/>
    <hyperlink ref="A1169" r:id="rId3501" display="https://www.kegg.jp/kegg-bin/blastkoala_result_gene_list?id=fdcc166cff7cf902907463ff7eff1e42019cc537&amp;passwd=rLRQUz&amp;type=blastkoala&amp;code=user&amp;target=fig%7C1029756%2E3%2Epeg%2E1167"/>
    <hyperlink ref="B1169" r:id="rId3502" display="https://www.kegg.jp/dbget-bin/www_bget?ko:"/>
    <hyperlink ref="E1169" r:id="rId3503" display="https://www.kegg.jp/dbget-bin/www_bget?ko:K02836"/>
    <hyperlink ref="A1170" r:id="rId3504" display="https://www.kegg.jp/kegg-bin/blastkoala_result_gene_list?id=fdcc166cff7cf902907463ff7eff1e42019cc537&amp;passwd=rLRQUz&amp;type=blastkoala&amp;code=user&amp;target=fig%7C1029756%2E3%2Epeg%2E1168"/>
    <hyperlink ref="B1170" r:id="rId3505" display="https://www.kegg.jp/dbget-bin/www_bget?ko:K00604"/>
    <hyperlink ref="E1170" r:id="rId3506" display="https://www.kegg.jp/dbget-bin/www_bget?ko:"/>
    <hyperlink ref="A1171" r:id="rId3507" display="https://www.kegg.jp/kegg-bin/blastkoala_result_gene_list?id=fdcc166cff7cf902907463ff7eff1e42019cc537&amp;passwd=rLRQUz&amp;type=blastkoala&amp;code=user&amp;target=fig%7C1029756%2E3%2Epeg%2E1169"/>
    <hyperlink ref="B1171" r:id="rId3508" display="https://www.kegg.jp/dbget-bin/www_bget?ko:K01462"/>
    <hyperlink ref="E1171" r:id="rId3509" display="https://www.kegg.jp/dbget-bin/www_bget?ko:"/>
    <hyperlink ref="A1172" r:id="rId3510" display="https://www.kegg.jp/kegg-bin/blastkoala_result_gene_list?id=fdcc166cff7cf902907463ff7eff1e42019cc537&amp;passwd=rLRQUz&amp;type=blastkoala&amp;code=user&amp;target=fig%7C1029756%2E3%2Epeg%2E1170"/>
    <hyperlink ref="B1172" r:id="rId3511" display="https://www.kegg.jp/dbget-bin/www_bget?ko:"/>
    <hyperlink ref="E1172" r:id="rId3512" display="https://www.kegg.jp/dbget-bin/www_bget?ko:K05844"/>
    <hyperlink ref="A1173" r:id="rId3513" display="https://www.kegg.jp/kegg-bin/blastkoala_result_gene_list?id=fdcc166cff7cf902907463ff7eff1e42019cc537&amp;passwd=rLRQUz&amp;type=blastkoala&amp;code=user&amp;target=fig%7C1029756%2E3%2Epeg%2E1171"/>
    <hyperlink ref="B1173" r:id="rId3514" display="https://www.kegg.jp/dbget-bin/www_bget?ko:"/>
    <hyperlink ref="E1173" r:id="rId3515" display="https://www.kegg.jp/dbget-bin/www_bget?ko:"/>
    <hyperlink ref="A1174" r:id="rId3516" display="https://www.kegg.jp/kegg-bin/blastkoala_result_gene_list?id=fdcc166cff7cf902907463ff7eff1e42019cc537&amp;passwd=rLRQUz&amp;type=blastkoala&amp;code=user&amp;target=fig%7C1029756%2E3%2Epeg%2E1172"/>
    <hyperlink ref="B1174" r:id="rId3517" display="https://www.kegg.jp/dbget-bin/www_bget?ko:"/>
    <hyperlink ref="E1174" r:id="rId3518" display="https://www.kegg.jp/dbget-bin/www_bget?ko:"/>
    <hyperlink ref="A1175" r:id="rId3519" display="https://www.kegg.jp/kegg-bin/blastkoala_result_gene_list?id=fdcc166cff7cf902907463ff7eff1e42019cc537&amp;passwd=rLRQUz&amp;type=blastkoala&amp;code=user&amp;target=fig%7C1029756%2E3%2Epeg%2E1173"/>
    <hyperlink ref="B1175" r:id="rId3520" display="https://www.kegg.jp/dbget-bin/www_bget?ko:K06187"/>
    <hyperlink ref="E1175" r:id="rId3521" display="https://www.kegg.jp/dbget-bin/www_bget?ko:"/>
    <hyperlink ref="A1176" r:id="rId3522" display="https://www.kegg.jp/kegg-bin/blastkoala_result_gene_list?id=fdcc166cff7cf902907463ff7eff1e42019cc537&amp;passwd=rLRQUz&amp;type=blastkoala&amp;code=user&amp;target=fig%7C1029756%2E3%2Epeg%2E1174"/>
    <hyperlink ref="B1176" r:id="rId3523" display="https://www.kegg.jp/dbget-bin/www_bget?ko:"/>
    <hyperlink ref="E1176" r:id="rId3524" display="https://www.kegg.jp/dbget-bin/www_bget?ko:"/>
    <hyperlink ref="A1177" r:id="rId3525" display="https://www.kegg.jp/kegg-bin/blastkoala_result_gene_list?id=fdcc166cff7cf902907463ff7eff1e42019cc537&amp;passwd=rLRQUz&amp;type=blastkoala&amp;code=user&amp;target=fig%7C1029756%2E3%2Epeg%2E1175"/>
    <hyperlink ref="B1177" r:id="rId3526" display="https://www.kegg.jp/dbget-bin/www_bget?ko:"/>
    <hyperlink ref="E1177" r:id="rId3527" display="https://www.kegg.jp/dbget-bin/www_bget?ko:K22296"/>
    <hyperlink ref="A1178" r:id="rId3528" display="https://www.kegg.jp/kegg-bin/blastkoala_result_gene_list?id=fdcc166cff7cf902907463ff7eff1e42019cc537&amp;passwd=rLRQUz&amp;type=blastkoala&amp;code=user&amp;target=fig%7C1029756%2E3%2Epeg%2E1176"/>
    <hyperlink ref="B1178" r:id="rId3529" display="https://www.kegg.jp/dbget-bin/www_bget?ko:"/>
    <hyperlink ref="E1178" r:id="rId3530" display="https://www.kegg.jp/dbget-bin/www_bget?ko:"/>
    <hyperlink ref="A1179" r:id="rId3531" display="https://www.kegg.jp/kegg-bin/blastkoala_result_gene_list?id=fdcc166cff7cf902907463ff7eff1e42019cc537&amp;passwd=rLRQUz&amp;type=blastkoala&amp;code=user&amp;target=fig%7C1029756%2E3%2Epeg%2E1177"/>
    <hyperlink ref="B1179" r:id="rId3532" display="https://www.kegg.jp/dbget-bin/www_bget?ko:K03710"/>
    <hyperlink ref="E1179" r:id="rId3533" display="https://www.kegg.jp/dbget-bin/www_bget?ko:"/>
    <hyperlink ref="A1180" r:id="rId3534" display="https://www.kegg.jp/kegg-bin/blastkoala_result_gene_list?id=fdcc166cff7cf902907463ff7eff1e42019cc537&amp;passwd=rLRQUz&amp;type=blastkoala&amp;code=user&amp;target=fig%7C1029756%2E3%2Epeg%2E1178"/>
    <hyperlink ref="B1180" r:id="rId3535" display="https://www.kegg.jp/dbget-bin/www_bget?ko:"/>
    <hyperlink ref="E1180" r:id="rId3536" display="https://www.kegg.jp/dbget-bin/www_bget?ko:"/>
    <hyperlink ref="A1181" r:id="rId3537" display="https://www.kegg.jp/kegg-bin/blastkoala_result_gene_list?id=fdcc166cff7cf902907463ff7eff1e42019cc537&amp;passwd=rLRQUz&amp;type=blastkoala&amp;code=user&amp;target=fig%7C1029756%2E3%2Epeg%2E1179"/>
    <hyperlink ref="B1181" r:id="rId3538" display="https://www.kegg.jp/dbget-bin/www_bget?ko:"/>
    <hyperlink ref="E1181" r:id="rId3539" display="https://www.kegg.jp/dbget-bin/www_bget?ko:"/>
    <hyperlink ref="A1182" r:id="rId3540" display="https://www.kegg.jp/kegg-bin/blastkoala_result_gene_list?id=fdcc166cff7cf902907463ff7eff1e42019cc537&amp;passwd=rLRQUz&amp;type=blastkoala&amp;code=user&amp;target=fig%7C1029756%2E3%2Epeg%2E1180"/>
    <hyperlink ref="B1182" r:id="rId3541" display="https://www.kegg.jp/dbget-bin/www_bget?ko:"/>
    <hyperlink ref="E1182" r:id="rId3542" display="https://www.kegg.jp/dbget-bin/www_bget?ko:"/>
    <hyperlink ref="A1183" r:id="rId3543" display="https://www.kegg.jp/kegg-bin/blastkoala_result_gene_list?id=fdcc166cff7cf902907463ff7eff1e42019cc537&amp;passwd=rLRQUz&amp;type=blastkoala&amp;code=user&amp;target=fig%7C1029756%2E3%2Epeg%2E1181"/>
    <hyperlink ref="B1183" r:id="rId3544" display="https://www.kegg.jp/dbget-bin/www_bget?ko:"/>
    <hyperlink ref="E1183" r:id="rId3545" display="https://www.kegg.jp/dbget-bin/www_bget?ko:"/>
    <hyperlink ref="A1184" r:id="rId3546" display="https://www.kegg.jp/kegg-bin/blastkoala_result_gene_list?id=fdcc166cff7cf902907463ff7eff1e42019cc537&amp;passwd=rLRQUz&amp;type=blastkoala&amp;code=user&amp;target=fig%7C1029756%2E3%2Epeg%2E1182"/>
    <hyperlink ref="B1184" r:id="rId3547" display="https://www.kegg.jp/dbget-bin/www_bget?ko:"/>
    <hyperlink ref="E1184" r:id="rId3548" display="https://www.kegg.jp/dbget-bin/www_bget?ko:"/>
    <hyperlink ref="A1185" r:id="rId3549" display="https://www.kegg.jp/kegg-bin/blastkoala_result_gene_list?id=fdcc166cff7cf902907463ff7eff1e42019cc537&amp;passwd=rLRQUz&amp;type=blastkoala&amp;code=user&amp;target=fig%7C1029756%2E3%2Epeg%2E1183"/>
    <hyperlink ref="B1185" r:id="rId3550" display="https://www.kegg.jp/dbget-bin/www_bget?ko:K06988"/>
    <hyperlink ref="E1185" r:id="rId3551" display="https://www.kegg.jp/dbget-bin/www_bget?ko:"/>
    <hyperlink ref="A1186" r:id="rId3552" display="https://www.kegg.jp/kegg-bin/blastkoala_result_gene_list?id=fdcc166cff7cf902907463ff7eff1e42019cc537&amp;passwd=rLRQUz&amp;type=blastkoala&amp;code=user&amp;target=fig%7C1029756%2E3%2Epeg%2E1185"/>
    <hyperlink ref="B1186" r:id="rId3553" display="https://www.kegg.jp/dbget-bin/www_bget?ko:K03342"/>
    <hyperlink ref="E1186" r:id="rId3554" display="https://www.kegg.jp/dbget-bin/www_bget?ko:"/>
    <hyperlink ref="A1187" r:id="rId3555" display="https://www.kegg.jp/kegg-bin/blastkoala_result_gene_list?id=fdcc166cff7cf902907463ff7eff1e42019cc537&amp;passwd=rLRQUz&amp;type=blastkoala&amp;code=user&amp;target=fig%7C1029756%2E3%2Epeg%2E1186"/>
    <hyperlink ref="B1187" r:id="rId3556" display="https://www.kegg.jp/dbget-bin/www_bget?ko:"/>
    <hyperlink ref="E1187" r:id="rId3557" display="https://www.kegg.jp/dbget-bin/www_bget?ko:K07301"/>
    <hyperlink ref="A1188" r:id="rId3558" display="https://www.kegg.jp/kegg-bin/blastkoala_result_gene_list?id=fdcc166cff7cf902907463ff7eff1e42019cc537&amp;passwd=rLRQUz&amp;type=blastkoala&amp;code=user&amp;target=fig%7C1029756%2E3%2Epeg%2E1187"/>
    <hyperlink ref="B1188" r:id="rId3559" display="https://www.kegg.jp/dbget-bin/www_bget?ko:"/>
    <hyperlink ref="E1188" r:id="rId3560" display="https://www.kegg.jp/dbget-bin/www_bget?ko:"/>
    <hyperlink ref="A1189" r:id="rId3561" display="https://www.kegg.jp/kegg-bin/blastkoala_result_gene_list?id=fdcc166cff7cf902907463ff7eff1e42019cc537&amp;passwd=rLRQUz&amp;type=blastkoala&amp;code=user&amp;target=fig%7C1029756%2E3%2Epeg%2E1188"/>
    <hyperlink ref="B1189" r:id="rId3562" display="https://www.kegg.jp/dbget-bin/www_bget?ko:"/>
    <hyperlink ref="E1189" r:id="rId3563" display="https://www.kegg.jp/dbget-bin/www_bget?ko:"/>
    <hyperlink ref="A1190" r:id="rId3564" display="https://www.kegg.jp/kegg-bin/blastkoala_result_gene_list?id=fdcc166cff7cf902907463ff7eff1e42019cc537&amp;passwd=rLRQUz&amp;type=blastkoala&amp;code=user&amp;target=fig%7C1029756%2E3%2Epeg%2E1189"/>
    <hyperlink ref="B1190" r:id="rId3565" display="https://www.kegg.jp/dbget-bin/www_bget?ko:K03579"/>
    <hyperlink ref="E1190" r:id="rId3566" display="https://www.kegg.jp/dbget-bin/www_bget?ko:"/>
    <hyperlink ref="A1191" r:id="rId3567" display="https://www.kegg.jp/kegg-bin/blastkoala_result_gene_list?id=fdcc166cff7cf902907463ff7eff1e42019cc537&amp;passwd=rLRQUz&amp;type=blastkoala&amp;code=user&amp;target=fig%7C1029756%2E3%2Epeg%2E1190"/>
    <hyperlink ref="B1191" r:id="rId3568" display="https://www.kegg.jp/dbget-bin/www_bget?ko:"/>
    <hyperlink ref="E1191" r:id="rId3569" display="https://www.kegg.jp/dbget-bin/www_bget?ko:"/>
    <hyperlink ref="A1192" r:id="rId3570" display="https://www.kegg.jp/kegg-bin/blastkoala_result_gene_list?id=fdcc166cff7cf902907463ff7eff1e42019cc537&amp;passwd=rLRQUz&amp;type=blastkoala&amp;code=user&amp;target=fig%7C1029756%2E3%2Epeg%2E1191"/>
    <hyperlink ref="B1192" r:id="rId3571" display="https://www.kegg.jp/dbget-bin/www_bget?ko:"/>
    <hyperlink ref="E1192" r:id="rId3572" display="https://www.kegg.jp/dbget-bin/www_bget?ko:K01822"/>
    <hyperlink ref="A1193" r:id="rId3573" display="https://www.kegg.jp/kegg-bin/blastkoala_result_gene_list?id=fdcc166cff7cf902907463ff7eff1e42019cc537&amp;passwd=rLRQUz&amp;type=blastkoala&amp;code=user&amp;target=fig%7C1029756%2E3%2Epeg%2E1192"/>
    <hyperlink ref="B1193" r:id="rId3574" display="https://www.kegg.jp/dbget-bin/www_bget?ko:K00574"/>
    <hyperlink ref="E1193" r:id="rId3575" display="https://www.kegg.jp/dbget-bin/www_bget?ko:"/>
    <hyperlink ref="A1194" r:id="rId3576" display="https://www.kegg.jp/kegg-bin/blastkoala_result_gene_list?id=fdcc166cff7cf902907463ff7eff1e42019cc537&amp;passwd=rLRQUz&amp;type=blastkoala&amp;code=user&amp;target=fig%7C1029756%2E3%2Epeg%2E1193"/>
    <hyperlink ref="B1194" r:id="rId3577" display="https://www.kegg.jp/dbget-bin/www_bget?ko:K01783"/>
    <hyperlink ref="E1194" r:id="rId3578" display="https://www.kegg.jp/dbget-bin/www_bget?ko:"/>
    <hyperlink ref="A1195" r:id="rId3579" display="https://www.kegg.jp/kegg-bin/blastkoala_result_gene_list?id=fdcc166cff7cf902907463ff7eff1e42019cc537&amp;passwd=rLRQUz&amp;type=blastkoala&amp;code=user&amp;target=fig%7C1029756%2E3%2Epeg%2E1194"/>
    <hyperlink ref="B1195" r:id="rId3580" display="https://www.kegg.jp/dbget-bin/www_bget?ko:K00675"/>
    <hyperlink ref="E1195" r:id="rId3581" display="https://www.kegg.jp/dbget-bin/www_bget?ko:"/>
    <hyperlink ref="A1196" r:id="rId3582" display="https://www.kegg.jp/kegg-bin/blastkoala_result_gene_list?id=fdcc166cff7cf902907463ff7eff1e42019cc537&amp;passwd=rLRQUz&amp;type=blastkoala&amp;code=user&amp;target=fig%7C1029756%2E3%2Epeg%2E1195"/>
    <hyperlink ref="B1196" r:id="rId3583" display="https://www.kegg.jp/dbget-bin/www_bget?ko:"/>
    <hyperlink ref="E1196" r:id="rId3584" display="https://www.kegg.jp/dbget-bin/www_bget?ko:"/>
    <hyperlink ref="A1197" r:id="rId3585" display="https://www.kegg.jp/kegg-bin/blastkoala_result_gene_list?id=fdcc166cff7cf902907463ff7eff1e42019cc537&amp;passwd=rLRQUz&amp;type=blastkoala&amp;code=user&amp;target=fig%7C1029756%2E3%2Epeg%2E1196"/>
    <hyperlink ref="B1197" r:id="rId3586" display="https://www.kegg.jp/dbget-bin/www_bget?ko:"/>
    <hyperlink ref="E1197" r:id="rId3587" display="https://www.kegg.jp/dbget-bin/www_bget?ko:"/>
    <hyperlink ref="A1198" r:id="rId3588" display="https://www.kegg.jp/kegg-bin/blastkoala_result_gene_list?id=fdcc166cff7cf902907463ff7eff1e42019cc537&amp;passwd=rLRQUz&amp;type=blastkoala&amp;code=user&amp;target=fig%7C1029756%2E3%2Epeg%2E1197"/>
    <hyperlink ref="B1198" r:id="rId3589" display="https://www.kegg.jp/dbget-bin/www_bget?ko:K00855"/>
    <hyperlink ref="E1198" r:id="rId3590" display="https://www.kegg.jp/dbget-bin/www_bget?ko:"/>
    <hyperlink ref="A1199" r:id="rId3591" display="https://www.kegg.jp/kegg-bin/blastkoala_result_gene_list?id=fdcc166cff7cf902907463ff7eff1e42019cc537&amp;passwd=rLRQUz&amp;type=blastkoala&amp;code=user&amp;target=fig%7C1029756%2E3%2Epeg%2E1198"/>
    <hyperlink ref="B1199" r:id="rId3592" display="https://www.kegg.jp/dbget-bin/www_bget?ko:K03841"/>
    <hyperlink ref="E1199" r:id="rId3593" display="https://www.kegg.jp/dbget-bin/www_bget?ko:"/>
    <hyperlink ref="A1200" r:id="rId3594" display="https://www.kegg.jp/kegg-bin/blastkoala_result_gene_list?id=fdcc166cff7cf902907463ff7eff1e42019cc537&amp;passwd=rLRQUz&amp;type=blastkoala&amp;code=user&amp;target=fig%7C1029756%2E3%2Epeg%2E1199"/>
    <hyperlink ref="B1200" r:id="rId3595" display="https://www.kegg.jp/dbget-bin/www_bget?ko:K07395"/>
    <hyperlink ref="E1200" r:id="rId3596" display="https://www.kegg.jp/dbget-bin/www_bget?ko:"/>
    <hyperlink ref="A1201" r:id="rId3597" display="https://www.kegg.jp/kegg-bin/blastkoala_result_gene_list?id=fdcc166cff7cf902907463ff7eff1e42019cc537&amp;passwd=rLRQUz&amp;type=blastkoala&amp;code=user&amp;target=fig%7C1029756%2E3%2Epeg%2E1200"/>
    <hyperlink ref="B1201" r:id="rId3598" display="https://www.kegg.jp/dbget-bin/www_bget?ko:"/>
    <hyperlink ref="E1201" r:id="rId3599" display="https://www.kegg.jp/dbget-bin/www_bget?ko:"/>
    <hyperlink ref="A1202" r:id="rId3600" display="https://www.kegg.jp/kegg-bin/blastkoala_result_gene_list?id=fdcc166cff7cf902907463ff7eff1e42019cc537&amp;passwd=rLRQUz&amp;type=blastkoala&amp;code=user&amp;target=fig%7C1029756%2E3%2Epeg%2E1201"/>
    <hyperlink ref="B1202" r:id="rId3601" display="https://www.kegg.jp/dbget-bin/www_bget?ko:"/>
    <hyperlink ref="E1202" r:id="rId3602" display="https://www.kegg.jp/dbget-bin/www_bget?ko:"/>
    <hyperlink ref="A1203" r:id="rId3603" display="https://www.kegg.jp/kegg-bin/blastkoala_result_gene_list?id=fdcc166cff7cf902907463ff7eff1e42019cc537&amp;passwd=rLRQUz&amp;type=blastkoala&amp;code=user&amp;target=fig%7C1029756%2E3%2Epeg%2E1202"/>
    <hyperlink ref="B1203" r:id="rId3604" display="https://www.kegg.jp/dbget-bin/www_bget?ko:"/>
    <hyperlink ref="E1203" r:id="rId3605" display="https://www.kegg.jp/dbget-bin/www_bget?ko:"/>
    <hyperlink ref="A1204" r:id="rId3606" display="https://www.kegg.jp/kegg-bin/blastkoala_result_gene_list?id=fdcc166cff7cf902907463ff7eff1e42019cc537&amp;passwd=rLRQUz&amp;type=blastkoala&amp;code=user&amp;target=fig%7C1029756%2E3%2Epeg%2E1203"/>
    <hyperlink ref="B1204" r:id="rId3607" display="https://www.kegg.jp/dbget-bin/www_bget?ko:"/>
    <hyperlink ref="E1204" r:id="rId3608" display="https://www.kegg.jp/dbget-bin/www_bget?ko:K04761"/>
    <hyperlink ref="A1205" r:id="rId3609" display="https://www.kegg.jp/kegg-bin/blastkoala_result_gene_list?id=fdcc166cff7cf902907463ff7eff1e42019cc537&amp;passwd=rLRQUz&amp;type=blastkoala&amp;code=user&amp;target=fig%7C1029756%2E3%2Epeg%2E1204"/>
    <hyperlink ref="B1205" r:id="rId3610" display="https://www.kegg.jp/dbget-bin/www_bget?ko:"/>
    <hyperlink ref="E1205" r:id="rId3611" display="https://www.kegg.jp/dbget-bin/www_bget?ko:"/>
    <hyperlink ref="A1206" r:id="rId3612" display="https://www.kegg.jp/kegg-bin/blastkoala_result_gene_list?id=fdcc166cff7cf902907463ff7eff1e42019cc537&amp;passwd=rLRQUz&amp;type=blastkoala&amp;code=user&amp;target=fig%7C1029756%2E3%2Epeg%2E1205"/>
    <hyperlink ref="B1206" r:id="rId3613" display="https://www.kegg.jp/dbget-bin/www_bget?ko:"/>
    <hyperlink ref="E1206" r:id="rId3614" display="https://www.kegg.jp/dbget-bin/www_bget?ko:"/>
    <hyperlink ref="A1207" r:id="rId3615" display="https://www.kegg.jp/kegg-bin/blastkoala_result_gene_list?id=fdcc166cff7cf902907463ff7eff1e42019cc537&amp;passwd=rLRQUz&amp;type=blastkoala&amp;code=user&amp;target=fig%7C1029756%2E3%2Epeg%2E1206"/>
    <hyperlink ref="B1207" r:id="rId3616" display="https://www.kegg.jp/dbget-bin/www_bget?ko:"/>
    <hyperlink ref="E1207" r:id="rId3617" display="https://www.kegg.jp/dbget-bin/www_bget?ko:"/>
    <hyperlink ref="A1208" r:id="rId3618" display="https://www.kegg.jp/kegg-bin/blastkoala_result_gene_list?id=fdcc166cff7cf902907463ff7eff1e42019cc537&amp;passwd=rLRQUz&amp;type=blastkoala&amp;code=user&amp;target=fig%7C1029756%2E3%2Epeg%2E1207"/>
    <hyperlink ref="B1208" r:id="rId3619" display="https://www.kegg.jp/dbget-bin/www_bget?ko:"/>
    <hyperlink ref="E1208" r:id="rId3620" display="https://www.kegg.jp/dbget-bin/www_bget?ko:K00655"/>
    <hyperlink ref="A1209" r:id="rId3621" display="https://www.kegg.jp/kegg-bin/blastkoala_result_gene_list?id=fdcc166cff7cf902907463ff7eff1e42019cc537&amp;passwd=rLRQUz&amp;type=blastkoala&amp;code=user&amp;target=fig%7C1029756%2E3%2Epeg%2E1208"/>
    <hyperlink ref="B1209" r:id="rId3622" display="https://www.kegg.jp/dbget-bin/www_bget?ko:"/>
    <hyperlink ref="E1209" r:id="rId3623" display="https://www.kegg.jp/dbget-bin/www_bget?ko:K02381"/>
    <hyperlink ref="A1210" r:id="rId3624" display="https://www.kegg.jp/kegg-bin/blastkoala_result_gene_list?id=fdcc166cff7cf902907463ff7eff1e42019cc537&amp;passwd=rLRQUz&amp;type=blastkoala&amp;code=user&amp;target=fig%7C1029756%2E3%2Epeg%2E1209"/>
    <hyperlink ref="B1210" r:id="rId3625" display="https://www.kegg.jp/dbget-bin/www_bget?ko:"/>
    <hyperlink ref="E1210" r:id="rId3626" display="https://www.kegg.jp/dbget-bin/www_bget?ko:K21686"/>
    <hyperlink ref="A1211" r:id="rId3627" display="https://www.kegg.jp/kegg-bin/blastkoala_result_gene_list?id=fdcc166cff7cf902907463ff7eff1e42019cc537&amp;passwd=rLRQUz&amp;type=blastkoala&amp;code=user&amp;target=fig%7C1029756%2E3%2Epeg%2E1210"/>
    <hyperlink ref="B1211" r:id="rId3628" display="https://www.kegg.jp/dbget-bin/www_bget?ko:"/>
    <hyperlink ref="E1211" r:id="rId3629" display="https://www.kegg.jp/dbget-bin/www_bget?ko:K07446"/>
    <hyperlink ref="A1212" r:id="rId3630" display="https://www.kegg.jp/kegg-bin/blastkoala_result_gene_list?id=fdcc166cff7cf902907463ff7eff1e42019cc537&amp;passwd=rLRQUz&amp;type=blastkoala&amp;code=user&amp;target=fig%7C1029756%2E3%2Epeg%2E1211"/>
    <hyperlink ref="B1212" r:id="rId3631" display="https://www.kegg.jp/dbget-bin/www_bget?ko:"/>
    <hyperlink ref="E1212" r:id="rId3632" display="https://www.kegg.jp/dbget-bin/www_bget?ko:K07498"/>
    <hyperlink ref="A1213" r:id="rId3633" display="https://www.kegg.jp/kegg-bin/blastkoala_result_gene_list?id=fdcc166cff7cf902907463ff7eff1e42019cc537&amp;passwd=rLRQUz&amp;type=blastkoala&amp;code=user&amp;target=fig%7C1029756%2E3%2Epeg%2E1212"/>
    <hyperlink ref="B1213" r:id="rId3634" display="https://www.kegg.jp/dbget-bin/www_bget?ko:"/>
    <hyperlink ref="E1213" r:id="rId3635" display="https://www.kegg.jp/dbget-bin/www_bget?ko:K00075"/>
    <hyperlink ref="A1214" r:id="rId3636" display="https://www.kegg.jp/kegg-bin/blastkoala_result_gene_list?id=fdcc166cff7cf902907463ff7eff1e42019cc537&amp;passwd=rLRQUz&amp;type=blastkoala&amp;code=user&amp;target=fig%7C1029756%2E3%2Epeg%2E1213"/>
    <hyperlink ref="B1214" r:id="rId3637" display="https://www.kegg.jp/dbget-bin/www_bget?ko:"/>
    <hyperlink ref="E1214" r:id="rId3638" display="https://www.kegg.jp/dbget-bin/www_bget?ko:"/>
    <hyperlink ref="A1215" r:id="rId3639" display="https://www.kegg.jp/kegg-bin/blastkoala_result_gene_list?id=fdcc166cff7cf902907463ff7eff1e42019cc537&amp;passwd=rLRQUz&amp;type=blastkoala&amp;code=user&amp;target=fig%7C1029756%2E3%2Epeg%2E1214"/>
    <hyperlink ref="B1215" r:id="rId3640" display="https://www.kegg.jp/dbget-bin/www_bget?ko:K07459"/>
    <hyperlink ref="E1215" r:id="rId3641" display="https://www.kegg.jp/dbget-bin/www_bget?ko:"/>
    <hyperlink ref="A1216" r:id="rId3642" display="https://www.kegg.jp/kegg-bin/blastkoala_result_gene_list?id=fdcc166cff7cf902907463ff7eff1e42019cc537&amp;passwd=rLRQUz&amp;type=blastkoala&amp;code=user&amp;target=fig%7C1029756%2E3%2Epeg%2E1215"/>
    <hyperlink ref="B1216" r:id="rId3643" display="https://www.kegg.jp/dbget-bin/www_bget?ko:"/>
    <hyperlink ref="E1216" r:id="rId3644" display="https://www.kegg.jp/dbget-bin/www_bget?ko:K12143"/>
    <hyperlink ref="A1217" r:id="rId3645" display="https://www.kegg.jp/kegg-bin/blastkoala_result_gene_list?id=fdcc166cff7cf902907463ff7eff1e42019cc537&amp;passwd=rLRQUz&amp;type=blastkoala&amp;code=user&amp;target=fig%7C1029756%2E3%2Epeg%2E1216"/>
    <hyperlink ref="B1217" r:id="rId3646" display="https://www.kegg.jp/dbget-bin/www_bget?ko:"/>
    <hyperlink ref="E1217" r:id="rId3647" display="https://www.kegg.jp/dbget-bin/www_bget?ko:K22516"/>
    <hyperlink ref="A1218" r:id="rId3648" display="https://www.kegg.jp/kegg-bin/blastkoala_result_gene_list?id=fdcc166cff7cf902907463ff7eff1e42019cc537&amp;passwd=rLRQUz&amp;type=blastkoala&amp;code=user&amp;target=fig%7C1029756%2E3%2Epeg%2E1217"/>
    <hyperlink ref="B1218" r:id="rId3649" display="https://www.kegg.jp/dbget-bin/www_bget?ko:K00558"/>
    <hyperlink ref="E1218" r:id="rId3650" display="https://www.kegg.jp/dbget-bin/www_bget?ko:"/>
    <hyperlink ref="A1219" r:id="rId3651" display="https://www.kegg.jp/kegg-bin/blastkoala_result_gene_list?id=fdcc166cff7cf902907463ff7eff1e42019cc537&amp;passwd=rLRQUz&amp;type=blastkoala&amp;code=user&amp;target=fig%7C1029756%2E3%2Epeg%2E1218"/>
    <hyperlink ref="B1219" r:id="rId3652" display="https://www.kegg.jp/dbget-bin/www_bget?ko:"/>
    <hyperlink ref="E1219" r:id="rId3653" display="https://www.kegg.jp/dbget-bin/www_bget?ko:"/>
    <hyperlink ref="A1220" r:id="rId3654" display="https://www.kegg.jp/kegg-bin/blastkoala_result_gene_list?id=fdcc166cff7cf902907463ff7eff1e42019cc537&amp;passwd=rLRQUz&amp;type=blastkoala&amp;code=user&amp;target=fig%7C1029756%2E3%2Epeg%2E1219"/>
    <hyperlink ref="B1220" r:id="rId3655" display="https://www.kegg.jp/dbget-bin/www_bget?ko:"/>
    <hyperlink ref="E1220" r:id="rId3656" display="https://www.kegg.jp/dbget-bin/www_bget?ko:"/>
    <hyperlink ref="A1221" r:id="rId3657" display="https://www.kegg.jp/kegg-bin/blastkoala_result_gene_list?id=fdcc166cff7cf902907463ff7eff1e42019cc537&amp;passwd=rLRQUz&amp;type=blastkoala&amp;code=user&amp;target=fig%7C1029756%2E3%2Epeg%2E1220"/>
    <hyperlink ref="B1221" r:id="rId3658" display="https://www.kegg.jp/dbget-bin/www_bget?ko:"/>
    <hyperlink ref="E1221" r:id="rId3659" display="https://www.kegg.jp/dbget-bin/www_bget?ko:"/>
    <hyperlink ref="A1222" r:id="rId3660" display="https://www.kegg.jp/kegg-bin/blastkoala_result_gene_list?id=fdcc166cff7cf902907463ff7eff1e42019cc537&amp;passwd=rLRQUz&amp;type=blastkoala&amp;code=user&amp;target=fig%7C1029756%2E3%2Epeg%2E1221"/>
    <hyperlink ref="B1222" r:id="rId3661" display="https://www.kegg.jp/dbget-bin/www_bget?ko:"/>
    <hyperlink ref="E1222" r:id="rId3662" display="https://www.kegg.jp/dbget-bin/www_bget?ko:K01755"/>
    <hyperlink ref="A1223" r:id="rId3663" display="https://www.kegg.jp/kegg-bin/blastkoala_result_gene_list?id=fdcc166cff7cf902907463ff7eff1e42019cc537&amp;passwd=rLRQUz&amp;type=blastkoala&amp;code=user&amp;target=fig%7C1029756%2E3%2Epeg%2E1222"/>
    <hyperlink ref="B1223" r:id="rId3664" display="https://www.kegg.jp/dbget-bin/www_bget?ko:"/>
    <hyperlink ref="E1223" r:id="rId3665" display="https://www.kegg.jp/dbget-bin/www_bget?ko:K17488"/>
    <hyperlink ref="A1224" r:id="rId3666" display="https://www.kegg.jp/kegg-bin/blastkoala_result_gene_list?id=fdcc166cff7cf902907463ff7eff1e42019cc537&amp;passwd=rLRQUz&amp;type=blastkoala&amp;code=user&amp;target=fig%7C1029756%2E3%2Epeg%2E1223"/>
    <hyperlink ref="B1224" r:id="rId3667" display="https://www.kegg.jp/dbget-bin/www_bget?ko:"/>
    <hyperlink ref="E1224" r:id="rId3668" display="https://www.kegg.jp/dbget-bin/www_bget?ko:K03041"/>
    <hyperlink ref="A1225" r:id="rId3669" display="https://www.kegg.jp/kegg-bin/blastkoala_result_gene_list?id=fdcc166cff7cf902907463ff7eff1e42019cc537&amp;passwd=rLRQUz&amp;type=blastkoala&amp;code=user&amp;target=fig%7C1029756%2E3%2Epeg%2E1224"/>
    <hyperlink ref="B1225" r:id="rId3670" display="https://www.kegg.jp/dbget-bin/www_bget?ko:"/>
    <hyperlink ref="E1225" r:id="rId3671" display="https://www.kegg.jp/dbget-bin/www_bget?ko:"/>
    <hyperlink ref="A1226" r:id="rId3672" display="https://www.kegg.jp/kegg-bin/blastkoala_result_gene_list?id=fdcc166cff7cf902907463ff7eff1e42019cc537&amp;passwd=rLRQUz&amp;type=blastkoala&amp;code=user&amp;target=fig%7C1029756%2E3%2Epeg%2E1225"/>
    <hyperlink ref="B1226" r:id="rId3673" display="https://www.kegg.jp/dbget-bin/www_bget?ko:"/>
    <hyperlink ref="E1226" r:id="rId3674" display="https://www.kegg.jp/dbget-bin/www_bget?ko:"/>
    <hyperlink ref="A1227" r:id="rId3675" display="https://www.kegg.jp/kegg-bin/blastkoala_result_gene_list?id=fdcc166cff7cf902907463ff7eff1e42019cc537&amp;passwd=rLRQUz&amp;type=blastkoala&amp;code=user&amp;target=fig%7C1029756%2E3%2Epeg%2E1226"/>
    <hyperlink ref="B1227" r:id="rId3676" display="https://www.kegg.jp/dbget-bin/www_bget?ko:"/>
    <hyperlink ref="E1227" r:id="rId3677" display="https://www.kegg.jp/dbget-bin/www_bget?ko:K07489"/>
    <hyperlink ref="A1228" r:id="rId3678" display="https://www.kegg.jp/kegg-bin/blastkoala_result_gene_list?id=fdcc166cff7cf902907463ff7eff1e42019cc537&amp;passwd=rLRQUz&amp;type=blastkoala&amp;code=user&amp;target=fig%7C1029756%2E3%2Epeg%2E1227"/>
    <hyperlink ref="B1228" r:id="rId3679" display="https://www.kegg.jp/dbget-bin/www_bget?ko:"/>
    <hyperlink ref="E1228" r:id="rId3680" display="https://www.kegg.jp/dbget-bin/www_bget?ko:K14393"/>
    <hyperlink ref="A1229" r:id="rId3681" display="https://www.kegg.jp/kegg-bin/blastkoala_result_gene_list?id=fdcc166cff7cf902907463ff7eff1e42019cc537&amp;passwd=rLRQUz&amp;type=blastkoala&amp;code=user&amp;target=fig%7C1029756%2E3%2Epeg%2E1228"/>
    <hyperlink ref="B1229" r:id="rId3682" display="https://www.kegg.jp/dbget-bin/www_bget?ko:"/>
    <hyperlink ref="E1229" r:id="rId3683" display="https://www.kegg.jp/dbget-bin/www_bget?ko:"/>
    <hyperlink ref="A1230" r:id="rId3684" display="https://www.kegg.jp/kegg-bin/blastkoala_result_gene_list?id=fdcc166cff7cf902907463ff7eff1e42019cc537&amp;passwd=rLRQUz&amp;type=blastkoala&amp;code=user&amp;target=fig%7C1029756%2E3%2Epeg%2E1229"/>
    <hyperlink ref="B1230" r:id="rId3685" display="https://www.kegg.jp/dbget-bin/www_bget?ko:K03205"/>
    <hyperlink ref="E1230" r:id="rId3686" display="https://www.kegg.jp/dbget-bin/www_bget?ko:"/>
    <hyperlink ref="A1231" r:id="rId3687" display="https://www.kegg.jp/kegg-bin/blastkoala_result_gene_list?id=fdcc166cff7cf902907463ff7eff1e42019cc537&amp;passwd=rLRQUz&amp;type=blastkoala&amp;code=user&amp;target=fig%7C1029756%2E3%2Epeg%2E1230"/>
    <hyperlink ref="B1231" r:id="rId3688" display="https://www.kegg.jp/dbget-bin/www_bget?ko:"/>
    <hyperlink ref="E1231" r:id="rId3689" display="https://www.kegg.jp/dbget-bin/www_bget?ko:K03466"/>
    <hyperlink ref="A1232" r:id="rId3690" display="https://www.kegg.jp/kegg-bin/blastkoala_result_gene_list?id=fdcc166cff7cf902907463ff7eff1e42019cc537&amp;passwd=rLRQUz&amp;type=blastkoala&amp;code=user&amp;target=fig%7C1029756%2E3%2Epeg%2E1231"/>
    <hyperlink ref="B1232" r:id="rId3691" display="https://www.kegg.jp/dbget-bin/www_bget?ko:"/>
    <hyperlink ref="E1232" r:id="rId3692" display="https://www.kegg.jp/dbget-bin/www_bget?ko:"/>
    <hyperlink ref="A1233" r:id="rId3693" display="https://www.kegg.jp/kegg-bin/blastkoala_result_gene_list?id=fdcc166cff7cf902907463ff7eff1e42019cc537&amp;passwd=rLRQUz&amp;type=blastkoala&amp;code=user&amp;target=fig%7C1029756%2E3%2Epeg%2E1232"/>
    <hyperlink ref="B1233" r:id="rId3694" display="https://www.kegg.jp/dbget-bin/www_bget?ko:"/>
    <hyperlink ref="E1233" r:id="rId3695" display="https://www.kegg.jp/dbget-bin/www_bget?ko:K12297"/>
    <hyperlink ref="A1234" r:id="rId3696" display="https://www.kegg.jp/kegg-bin/blastkoala_result_gene_list?id=fdcc166cff7cf902907463ff7eff1e42019cc537&amp;passwd=rLRQUz&amp;type=blastkoala&amp;code=user&amp;target=fig%7C1029756%2E3%2Epeg%2E1233"/>
    <hyperlink ref="B1234" r:id="rId3697" display="https://www.kegg.jp/dbget-bin/www_bget?ko:"/>
    <hyperlink ref="E1234" r:id="rId3698" display="https://www.kegg.jp/dbget-bin/www_bget?ko:K22067"/>
    <hyperlink ref="A1235" r:id="rId3699" display="https://www.kegg.jp/kegg-bin/blastkoala_result_gene_list?id=fdcc166cff7cf902907463ff7eff1e42019cc537&amp;passwd=rLRQUz&amp;type=blastkoala&amp;code=user&amp;target=fig%7C1029756%2E3%2Epeg%2E1234"/>
    <hyperlink ref="B1235" r:id="rId3700" display="https://www.kegg.jp/dbget-bin/www_bget?ko:"/>
    <hyperlink ref="E1235" r:id="rId3701" display="https://www.kegg.jp/dbget-bin/www_bget?ko:K03565"/>
    <hyperlink ref="A1236" r:id="rId3702" display="https://www.kegg.jp/kegg-bin/blastkoala_result_gene_list?id=fdcc166cff7cf902907463ff7eff1e42019cc537&amp;passwd=rLRQUz&amp;type=blastkoala&amp;code=user&amp;target=fig%7C1029756%2E3%2Epeg%2E1235"/>
    <hyperlink ref="B1236" r:id="rId3703" display="https://www.kegg.jp/dbget-bin/www_bget?ko:"/>
    <hyperlink ref="E1236" r:id="rId3704" display="https://www.kegg.jp/dbget-bin/www_bget?ko:K03088"/>
    <hyperlink ref="A1237" r:id="rId3705" display="https://www.kegg.jp/kegg-bin/blastkoala_result_gene_list?id=fdcc166cff7cf902907463ff7eff1e42019cc537&amp;passwd=rLRQUz&amp;type=blastkoala&amp;code=user&amp;target=fig%7C1029756%2E3%2Epeg%2E1236"/>
    <hyperlink ref="B1237" r:id="rId3706" display="https://www.kegg.jp/dbget-bin/www_bget?ko:"/>
    <hyperlink ref="E1237" r:id="rId3707" display="https://www.kegg.jp/dbget-bin/www_bget?ko:"/>
    <hyperlink ref="A1238" r:id="rId3708" display="https://www.kegg.jp/kegg-bin/blastkoala_result_gene_list?id=fdcc166cff7cf902907463ff7eff1e42019cc537&amp;passwd=rLRQUz&amp;type=blastkoala&amp;code=user&amp;target=fig%7C1029756%2E3%2Epeg%2E1237"/>
    <hyperlink ref="B1238" r:id="rId3709" display="https://www.kegg.jp/dbget-bin/www_bget?ko:"/>
    <hyperlink ref="E1238" r:id="rId3710" display="https://www.kegg.jp/dbget-bin/www_bget?ko:K02035"/>
    <hyperlink ref="A1239" r:id="rId3711" display="https://www.kegg.jp/kegg-bin/blastkoala_result_gene_list?id=fdcc166cff7cf902907463ff7eff1e42019cc537&amp;passwd=rLRQUz&amp;type=blastkoala&amp;code=user&amp;target=fig%7C1029756%2E3%2Epeg%2E1238"/>
    <hyperlink ref="B1239" r:id="rId3712" display="https://www.kegg.jp/dbget-bin/www_bget?ko:K01495"/>
    <hyperlink ref="E1239" r:id="rId3713" display="https://www.kegg.jp/dbget-bin/www_bget?ko:"/>
    <hyperlink ref="A1240" r:id="rId3714" display="https://www.kegg.jp/kegg-bin/blastkoala_result_gene_list?id=fdcc166cff7cf902907463ff7eff1e42019cc537&amp;passwd=rLRQUz&amp;type=blastkoala&amp;code=user&amp;target=fig%7C1029756%2E3%2Epeg%2E1239"/>
    <hyperlink ref="B1240" r:id="rId3715" display="https://www.kegg.jp/dbget-bin/www_bget?ko:"/>
    <hyperlink ref="E1240" r:id="rId3716" display="https://www.kegg.jp/dbget-bin/www_bget?ko:K03296"/>
    <hyperlink ref="A1241" r:id="rId3717" display="https://www.kegg.jp/kegg-bin/blastkoala_result_gene_list?id=fdcc166cff7cf902907463ff7eff1e42019cc537&amp;passwd=rLRQUz&amp;type=blastkoala&amp;code=user&amp;target=fig%7C1029756%2E3%2Epeg%2E1240"/>
    <hyperlink ref="B1241" r:id="rId3718" display="https://www.kegg.jp/dbget-bin/www_bget?ko:"/>
    <hyperlink ref="E1241" r:id="rId3719" display="https://www.kegg.jp/dbget-bin/www_bget?ko:"/>
    <hyperlink ref="A1242" r:id="rId3720" display="https://www.kegg.jp/kegg-bin/blastkoala_result_gene_list?id=fdcc166cff7cf902907463ff7eff1e42019cc537&amp;passwd=rLRQUz&amp;type=blastkoala&amp;code=user&amp;target=fig%7C1029756%2E3%2Epeg%2E1241"/>
    <hyperlink ref="B1242" r:id="rId3721" display="https://www.kegg.jp/dbget-bin/www_bget?ko:K09823"/>
    <hyperlink ref="E1242" r:id="rId3722" display="https://www.kegg.jp/dbget-bin/www_bget?ko:"/>
    <hyperlink ref="A1243" r:id="rId3723" display="https://www.kegg.jp/kegg-bin/blastkoala_result_gene_list?id=fdcc166cff7cf902907463ff7eff1e42019cc537&amp;passwd=rLRQUz&amp;type=blastkoala&amp;code=user&amp;target=fig%7C1029756%2E3%2Epeg%2E1242"/>
    <hyperlink ref="B1243" r:id="rId3724" display="https://www.kegg.jp/dbget-bin/www_bget?ko:"/>
    <hyperlink ref="E1243" r:id="rId3725" display="https://www.kegg.jp/dbget-bin/www_bget?ko:K03820"/>
    <hyperlink ref="A1244" r:id="rId3726" display="https://www.kegg.jp/kegg-bin/blastkoala_result_gene_list?id=fdcc166cff7cf902907463ff7eff1e42019cc537&amp;passwd=rLRQUz&amp;type=blastkoala&amp;code=user&amp;target=fig%7C1029756%2E3%2Epeg%2E1243"/>
    <hyperlink ref="B1244" r:id="rId3727" display="https://www.kegg.jp/dbget-bin/www_bget?ko:"/>
    <hyperlink ref="E1244" r:id="rId3728" display="https://www.kegg.jp/dbget-bin/www_bget?ko:"/>
    <hyperlink ref="A1245" r:id="rId3729" display="https://www.kegg.jp/kegg-bin/blastkoala_result_gene_list?id=fdcc166cff7cf902907463ff7eff1e42019cc537&amp;passwd=rLRQUz&amp;type=blastkoala&amp;code=user&amp;target=fig%7C1029756%2E3%2Epeg%2E1244"/>
    <hyperlink ref="B1245" r:id="rId3730" display="https://www.kegg.jp/dbget-bin/www_bget?ko:K02014"/>
    <hyperlink ref="E1245" r:id="rId3731" display="https://www.kegg.jp/dbget-bin/www_bget?ko:"/>
    <hyperlink ref="A1246" r:id="rId3732" display="https://www.kegg.jp/kegg-bin/blastkoala_result_gene_list?id=fdcc166cff7cf902907463ff7eff1e42019cc537&amp;passwd=rLRQUz&amp;type=blastkoala&amp;code=user&amp;target=fig%7C1029756%2E3%2Epeg%2E1245"/>
    <hyperlink ref="B1246" r:id="rId3733" display="https://www.kegg.jp/dbget-bin/www_bget?ko:K02230"/>
    <hyperlink ref="E1246" r:id="rId3734" display="https://www.kegg.jp/dbget-bin/www_bget?ko:"/>
    <hyperlink ref="A1247" r:id="rId3735" display="https://www.kegg.jp/kegg-bin/blastkoala_result_gene_list?id=fdcc166cff7cf902907463ff7eff1e42019cc537&amp;passwd=rLRQUz&amp;type=blastkoala&amp;code=user&amp;target=fig%7C1029756%2E3%2Epeg%2E1246"/>
    <hyperlink ref="B1247" r:id="rId3736" display="https://www.kegg.jp/dbget-bin/www_bget?ko:"/>
    <hyperlink ref="E1247" r:id="rId3737" display="https://www.kegg.jp/dbget-bin/www_bget?ko:"/>
    <hyperlink ref="A1248" r:id="rId3738" display="https://www.kegg.jp/kegg-bin/blastkoala_result_gene_list?id=fdcc166cff7cf902907463ff7eff1e42019cc537&amp;passwd=rLRQUz&amp;type=blastkoala&amp;code=user&amp;target=fig%7C1029756%2E3%2Epeg%2E1247"/>
    <hyperlink ref="B1248" r:id="rId3739" display="https://www.kegg.jp/dbget-bin/www_bget?ko:"/>
    <hyperlink ref="E1248" r:id="rId3740" display="https://www.kegg.jp/dbget-bin/www_bget?ko:"/>
    <hyperlink ref="A1249" r:id="rId3741" display="https://www.kegg.jp/kegg-bin/blastkoala_result_gene_list?id=fdcc166cff7cf902907463ff7eff1e42019cc537&amp;passwd=rLRQUz&amp;type=blastkoala&amp;code=user&amp;target=fig%7C1029756%2E3%2Epeg%2E1248"/>
    <hyperlink ref="B1249" r:id="rId3742" display="https://www.kegg.jp/dbget-bin/www_bget?ko:"/>
    <hyperlink ref="E1249" r:id="rId3743" display="https://www.kegg.jp/dbget-bin/www_bget?ko:"/>
    <hyperlink ref="A1250" r:id="rId3744" display="https://www.kegg.jp/kegg-bin/blastkoala_result_gene_list?id=fdcc166cff7cf902907463ff7eff1e42019cc537&amp;passwd=rLRQUz&amp;type=blastkoala&amp;code=user&amp;target=fig%7C1029756%2E3%2Epeg%2E1249"/>
    <hyperlink ref="B1250" r:id="rId3745" display="https://www.kegg.jp/dbget-bin/www_bget?ko:"/>
    <hyperlink ref="E1250" r:id="rId3746" display="https://www.kegg.jp/dbget-bin/www_bget?ko:"/>
    <hyperlink ref="A1251" r:id="rId3747" display="https://www.kegg.jp/kegg-bin/blastkoala_result_gene_list?id=fdcc166cff7cf902907463ff7eff1e42019cc537&amp;passwd=rLRQUz&amp;type=blastkoala&amp;code=user&amp;target=fig%7C1029756%2E3%2Epeg%2E1250"/>
    <hyperlink ref="B1251" r:id="rId3748" display="https://www.kegg.jp/dbget-bin/www_bget?ko:"/>
    <hyperlink ref="E1251" r:id="rId3749" display="https://www.kegg.jp/dbget-bin/www_bget?ko:K09796"/>
    <hyperlink ref="A1252" r:id="rId3750" display="https://www.kegg.jp/kegg-bin/blastkoala_result_gene_list?id=fdcc166cff7cf902907463ff7eff1e42019cc537&amp;passwd=rLRQUz&amp;type=blastkoala&amp;code=user&amp;target=fig%7C1029756%2E3%2Epeg%2E1251"/>
    <hyperlink ref="B1252" r:id="rId3751" display="https://www.kegg.jp/dbget-bin/www_bget?ko:K01993"/>
    <hyperlink ref="E1252" r:id="rId3752" display="https://www.kegg.jp/dbget-bin/www_bget?ko:"/>
    <hyperlink ref="A1253" r:id="rId3753" display="https://www.kegg.jp/kegg-bin/blastkoala_result_gene_list?id=fdcc166cff7cf902907463ff7eff1e42019cc537&amp;passwd=rLRQUz&amp;type=blastkoala&amp;code=user&amp;target=fig%7C1029756%2E3%2Epeg%2E1252"/>
    <hyperlink ref="B1253" r:id="rId3754" display="https://www.kegg.jp/dbget-bin/www_bget?ko:K13926"/>
    <hyperlink ref="E1253" r:id="rId3755" display="https://www.kegg.jp/dbget-bin/www_bget?ko:"/>
    <hyperlink ref="A1254" r:id="rId3756" display="https://www.kegg.jp/kegg-bin/blastkoala_result_gene_list?id=fdcc166cff7cf902907463ff7eff1e42019cc537&amp;passwd=rLRQUz&amp;type=blastkoala&amp;code=user&amp;target=fig%7C1029756%2E3%2Epeg%2E1253"/>
    <hyperlink ref="B1254" r:id="rId3757" display="https://www.kegg.jp/dbget-bin/www_bget?ko:K01992"/>
    <hyperlink ref="E1254" r:id="rId3758" display="https://www.kegg.jp/dbget-bin/www_bget?ko:"/>
    <hyperlink ref="A1255" r:id="rId3759" display="https://www.kegg.jp/kegg-bin/blastkoala_result_gene_list?id=fdcc166cff7cf902907463ff7eff1e42019cc537&amp;passwd=rLRQUz&amp;type=blastkoala&amp;code=user&amp;target=fig%7C1029756%2E3%2Epeg%2E1254"/>
    <hyperlink ref="B1255" r:id="rId3760" display="https://www.kegg.jp/dbget-bin/www_bget?ko:"/>
    <hyperlink ref="E1255" r:id="rId3761" display="https://www.kegg.jp/dbget-bin/www_bget?ko:K13770"/>
    <hyperlink ref="A1256" r:id="rId3762" display="https://www.kegg.jp/kegg-bin/blastkoala_result_gene_list?id=fdcc166cff7cf902907463ff7eff1e42019cc537&amp;passwd=rLRQUz&amp;type=blastkoala&amp;code=user&amp;target=fig%7C1029756%2E3%2Epeg%2E1255"/>
    <hyperlink ref="B1256" r:id="rId3763" display="https://www.kegg.jp/dbget-bin/www_bget?ko:K00603"/>
    <hyperlink ref="E1256" r:id="rId3764" display="https://www.kegg.jp/dbget-bin/www_bget?ko:K01746"/>
    <hyperlink ref="A1257" r:id="rId3765" display="https://www.kegg.jp/kegg-bin/blastkoala_result_gene_list?id=fdcc166cff7cf902907463ff7eff1e42019cc537&amp;passwd=rLRQUz&amp;type=blastkoala&amp;code=user&amp;target=fig%7C1029756%2E3%2Epeg%2E1256"/>
    <hyperlink ref="B1257" r:id="rId3766" display="https://www.kegg.jp/dbget-bin/www_bget?ko:"/>
    <hyperlink ref="E1257" r:id="rId3767" display="https://www.kegg.jp/dbget-bin/www_bget?ko:"/>
    <hyperlink ref="A1258" r:id="rId3768" display="https://www.kegg.jp/kegg-bin/blastkoala_result_gene_list?id=fdcc166cff7cf902907463ff7eff1e42019cc537&amp;passwd=rLRQUz&amp;type=blastkoala&amp;code=user&amp;target=fig%7C1029756%2E3%2Epeg%2E1257"/>
    <hyperlink ref="B1258" r:id="rId3769" display="https://www.kegg.jp/dbget-bin/www_bget?ko:K01938"/>
    <hyperlink ref="E1258" r:id="rId3770" display="https://www.kegg.jp/dbget-bin/www_bget?ko:"/>
    <hyperlink ref="A1259" r:id="rId3771" display="https://www.kegg.jp/kegg-bin/blastkoala_result_gene_list?id=fdcc166cff7cf902907463ff7eff1e42019cc537&amp;passwd=rLRQUz&amp;type=blastkoala&amp;code=user&amp;target=fig%7C1029756%2E3%2Epeg%2E1258"/>
    <hyperlink ref="B1259" r:id="rId3772" display="https://www.kegg.jp/dbget-bin/www_bget?ko:"/>
    <hyperlink ref="E1259" r:id="rId3773" display="https://www.kegg.jp/dbget-bin/www_bget?ko:K01746"/>
    <hyperlink ref="A1260" r:id="rId3774" display="https://www.kegg.jp/kegg-bin/blastkoala_result_gene_list?id=fdcc166cff7cf902907463ff7eff1e42019cc537&amp;passwd=rLRQUz&amp;type=blastkoala&amp;code=user&amp;target=fig%7C1029756%2E3%2Epeg%2E1259"/>
    <hyperlink ref="B1260" r:id="rId3775" display="https://www.kegg.jp/dbget-bin/www_bget?ko:K11754"/>
    <hyperlink ref="E1260" r:id="rId3776" display="https://www.kegg.jp/dbget-bin/www_bget?ko:"/>
    <hyperlink ref="A1261" r:id="rId3777" display="https://www.kegg.jp/kegg-bin/blastkoala_result_gene_list?id=fdcc166cff7cf902907463ff7eff1e42019cc537&amp;passwd=rLRQUz&amp;type=blastkoala&amp;code=user&amp;target=fig%7C1029756%2E3%2Epeg%2E1260"/>
    <hyperlink ref="B1261" r:id="rId3778" display="https://www.kegg.jp/dbget-bin/www_bget?ko:K00297"/>
    <hyperlink ref="E1261" r:id="rId3779" display="https://www.kegg.jp/dbget-bin/www_bget?ko:"/>
    <hyperlink ref="A1262" r:id="rId3780" display="https://www.kegg.jp/kegg-bin/blastkoala_result_gene_list?id=fdcc166cff7cf902907463ff7eff1e42019cc537&amp;passwd=rLRQUz&amp;type=blastkoala&amp;code=user&amp;target=fig%7C1029756%2E3%2Epeg%2E1261"/>
    <hyperlink ref="B1262" r:id="rId3781" display="https://www.kegg.jp/dbget-bin/www_bget?ko:"/>
    <hyperlink ref="E1262" r:id="rId3782" display="https://www.kegg.jp/dbget-bin/www_bget?ko:"/>
    <hyperlink ref="A1263" r:id="rId3783" display="https://www.kegg.jp/kegg-bin/blastkoala_result_gene_list?id=fdcc166cff7cf902907463ff7eff1e42019cc537&amp;passwd=rLRQUz&amp;type=blastkoala&amp;code=user&amp;target=fig%7C1029756%2E3%2Epeg%2E1262"/>
    <hyperlink ref="B1263" r:id="rId3784" display="https://www.kegg.jp/dbget-bin/www_bget?ko:"/>
    <hyperlink ref="E1263" r:id="rId3785" display="https://www.kegg.jp/dbget-bin/www_bget?ko:"/>
    <hyperlink ref="A1264" r:id="rId3786" display="https://www.kegg.jp/kegg-bin/blastkoala_result_gene_list?id=fdcc166cff7cf902907463ff7eff1e42019cc537&amp;passwd=rLRQUz&amp;type=blastkoala&amp;code=user&amp;target=fig%7C1029756%2E3%2Epeg%2E1263"/>
    <hyperlink ref="B1264" r:id="rId3787" display="https://www.kegg.jp/dbget-bin/www_bget?ko:K07234"/>
    <hyperlink ref="E1264" r:id="rId3788" display="https://www.kegg.jp/dbget-bin/www_bget?ko:"/>
    <hyperlink ref="A1265" r:id="rId3789" display="https://www.kegg.jp/kegg-bin/blastkoala_result_gene_list?id=fdcc166cff7cf902907463ff7eff1e42019cc537&amp;passwd=rLRQUz&amp;type=blastkoala&amp;code=user&amp;target=fig%7C1029756%2E3%2Epeg%2E1264"/>
    <hyperlink ref="B1265" r:id="rId3790" display="https://www.kegg.jp/dbget-bin/www_bget?ko:"/>
    <hyperlink ref="E1265" r:id="rId3791" display="https://www.kegg.jp/dbget-bin/www_bget?ko:"/>
    <hyperlink ref="A1266" r:id="rId3792" display="https://www.kegg.jp/kegg-bin/blastkoala_result_gene_list?id=fdcc166cff7cf902907463ff7eff1e42019cc537&amp;passwd=rLRQUz&amp;type=blastkoala&amp;code=user&amp;target=fig%7C1029756%2E3%2Epeg%2E1265"/>
    <hyperlink ref="B1266" r:id="rId3793" display="https://www.kegg.jp/dbget-bin/www_bget?ko:"/>
    <hyperlink ref="E1266" r:id="rId3794" display="https://www.kegg.jp/dbget-bin/www_bget?ko:"/>
    <hyperlink ref="A1267" r:id="rId3795" display="https://www.kegg.jp/kegg-bin/blastkoala_result_gene_list?id=fdcc166cff7cf902907463ff7eff1e42019cc537&amp;passwd=rLRQUz&amp;type=blastkoala&amp;code=user&amp;target=fig%7C1029756%2E3%2Epeg%2E1266"/>
    <hyperlink ref="B1267" r:id="rId3796" display="https://www.kegg.jp/dbget-bin/www_bget?ko:"/>
    <hyperlink ref="E1267" r:id="rId3797" display="https://www.kegg.jp/dbget-bin/www_bget?ko:K22042"/>
    <hyperlink ref="A1268" r:id="rId3798" display="https://www.kegg.jp/kegg-bin/blastkoala_result_gene_list?id=fdcc166cff7cf902907463ff7eff1e42019cc537&amp;passwd=rLRQUz&amp;type=blastkoala&amp;code=user&amp;target=fig%7C1029756%2E3%2Epeg%2E1267"/>
    <hyperlink ref="B1268" r:id="rId3799" display="https://www.kegg.jp/dbget-bin/www_bget?ko:"/>
    <hyperlink ref="E1268" r:id="rId3800" display="https://www.kegg.jp/dbget-bin/www_bget?ko:"/>
    <hyperlink ref="A1269" r:id="rId3801" display="https://www.kegg.jp/kegg-bin/blastkoala_result_gene_list?id=fdcc166cff7cf902907463ff7eff1e42019cc537&amp;passwd=rLRQUz&amp;type=blastkoala&amp;code=user&amp;target=fig%7C1029756%2E3%2Epeg%2E1268"/>
    <hyperlink ref="B1269" r:id="rId3802" display="https://www.kegg.jp/dbget-bin/www_bget?ko:"/>
    <hyperlink ref="E1269" r:id="rId3803" display="https://www.kegg.jp/dbget-bin/www_bget?ko:"/>
    <hyperlink ref="A1270" r:id="rId3804" display="https://www.kegg.jp/kegg-bin/blastkoala_result_gene_list?id=fdcc166cff7cf902907463ff7eff1e42019cc537&amp;passwd=rLRQUz&amp;type=blastkoala&amp;code=user&amp;target=fig%7C1029756%2E3%2Epeg%2E1269"/>
    <hyperlink ref="B1270" r:id="rId3805" display="https://www.kegg.jp/dbget-bin/www_bget?ko:"/>
    <hyperlink ref="E1270" r:id="rId3806" display="https://www.kegg.jp/dbget-bin/www_bget?ko:K17716"/>
    <hyperlink ref="A1271" r:id="rId3807" display="https://www.kegg.jp/kegg-bin/blastkoala_result_gene_list?id=fdcc166cff7cf902907463ff7eff1e42019cc537&amp;passwd=rLRQUz&amp;type=blastkoala&amp;code=user&amp;target=fig%7C1029756%2E3%2Epeg%2E1270"/>
    <hyperlink ref="B1271" r:id="rId3808" display="https://www.kegg.jp/dbget-bin/www_bget?ko:"/>
    <hyperlink ref="E1271" r:id="rId3809" display="https://www.kegg.jp/dbget-bin/www_bget?ko:K01448"/>
    <hyperlink ref="A1272" r:id="rId3810" display="https://www.kegg.jp/kegg-bin/blastkoala_result_gene_list?id=fdcc166cff7cf902907463ff7eff1e42019cc537&amp;passwd=rLRQUz&amp;type=blastkoala&amp;code=user&amp;target=fig%7C1029756%2E3%2Epeg%2E1271"/>
    <hyperlink ref="B1272" r:id="rId3811" display="https://www.kegg.jp/dbget-bin/www_bget?ko:K09800"/>
    <hyperlink ref="E1272" r:id="rId3812" display="https://www.kegg.jp/dbget-bin/www_bget?ko:"/>
    <hyperlink ref="A1273" r:id="rId3813" display="https://www.kegg.jp/kegg-bin/blastkoala_result_gene_list?id=fdcc166cff7cf902907463ff7eff1e42019cc537&amp;passwd=rLRQUz&amp;type=blastkoala&amp;code=user&amp;target=fig%7C1029756%2E3%2Epeg%2E1272"/>
    <hyperlink ref="B1273" r:id="rId3814" display="https://www.kegg.jp/dbget-bin/www_bget?ko:K07278"/>
    <hyperlink ref="E1273" r:id="rId3815" display="https://www.kegg.jp/dbget-bin/www_bget?ko:"/>
    <hyperlink ref="A1274" r:id="rId3816" display="https://www.kegg.jp/kegg-bin/blastkoala_result_gene_list?id=fdcc166cff7cf902907463ff7eff1e42019cc537&amp;passwd=rLRQUz&amp;type=blastkoala&amp;code=user&amp;target=fig%7C1029756%2E3%2Epeg%2E1273"/>
    <hyperlink ref="B1274" r:id="rId3817" display="https://www.kegg.jp/dbget-bin/www_bget?ko:K02016"/>
    <hyperlink ref="E1274" r:id="rId3818" display="https://www.kegg.jp/dbget-bin/www_bget?ko:"/>
    <hyperlink ref="A1275" r:id="rId3819" display="https://www.kegg.jp/kegg-bin/blastkoala_result_gene_list?id=fdcc166cff7cf902907463ff7eff1e42019cc537&amp;passwd=rLRQUz&amp;type=blastkoala&amp;code=user&amp;target=fig%7C1029756%2E3%2Epeg%2E1274"/>
    <hyperlink ref="B1275" r:id="rId3820" display="https://www.kegg.jp/dbget-bin/www_bget?ko:"/>
    <hyperlink ref="E1275" r:id="rId3821" display="https://www.kegg.jp/dbget-bin/www_bget?ko:"/>
    <hyperlink ref="A1276" r:id="rId3822" display="https://www.kegg.jp/kegg-bin/blastkoala_result_gene_list?id=fdcc166cff7cf902907463ff7eff1e42019cc537&amp;passwd=rLRQUz&amp;type=blastkoala&amp;code=user&amp;target=fig%7C1029756%2E3%2Epeg%2E1275"/>
    <hyperlink ref="B1276" r:id="rId3823" display="https://www.kegg.jp/dbget-bin/www_bget?ko:K01561"/>
    <hyperlink ref="E1276" r:id="rId3824" display="https://www.kegg.jp/dbget-bin/www_bget?ko:"/>
    <hyperlink ref="A1277" r:id="rId3825" display="https://www.kegg.jp/kegg-bin/blastkoala_result_gene_list?id=fdcc166cff7cf902907463ff7eff1e42019cc537&amp;passwd=rLRQUz&amp;type=blastkoala&amp;code=user&amp;target=fig%7C1029756%2E3%2Epeg%2E1276"/>
    <hyperlink ref="B1277" r:id="rId3826" display="https://www.kegg.jp/dbget-bin/www_bget?ko:"/>
    <hyperlink ref="E1277" r:id="rId3827" display="https://www.kegg.jp/dbget-bin/www_bget?ko:"/>
    <hyperlink ref="A1278" r:id="rId3828" display="https://www.kegg.jp/kegg-bin/blastkoala_result_gene_list?id=fdcc166cff7cf902907463ff7eff1e42019cc537&amp;passwd=rLRQUz&amp;type=blastkoala&amp;code=user&amp;target=fig%7C1029756%2E3%2Epeg%2E1277"/>
    <hyperlink ref="B1278" r:id="rId3829" display="https://www.kegg.jp/dbget-bin/www_bget?ko:K03832"/>
    <hyperlink ref="E1278" r:id="rId3830" display="https://www.kegg.jp/dbget-bin/www_bget?ko:"/>
    <hyperlink ref="A1279" r:id="rId3831" display="https://www.kegg.jp/kegg-bin/blastkoala_result_gene_list?id=fdcc166cff7cf902907463ff7eff1e42019cc537&amp;passwd=rLRQUz&amp;type=blastkoala&amp;code=user&amp;target=fig%7C1029756%2E3%2Epeg%2E1278"/>
    <hyperlink ref="B1279" r:id="rId3832" display="https://www.kegg.jp/dbget-bin/www_bget?ko:K03560"/>
    <hyperlink ref="E1279" r:id="rId3833" display="https://www.kegg.jp/dbget-bin/www_bget?ko:K03559"/>
    <hyperlink ref="A1280" r:id="rId3834" display="https://www.kegg.jp/kegg-bin/blastkoala_result_gene_list?id=fdcc166cff7cf902907463ff7eff1e42019cc537&amp;passwd=rLRQUz&amp;type=blastkoala&amp;code=user&amp;target=fig%7C1029756%2E3%2Epeg%2E1279"/>
    <hyperlink ref="B1280" r:id="rId3835" display="https://www.kegg.jp/dbget-bin/www_bget?ko:"/>
    <hyperlink ref="E1280" r:id="rId3836" display="https://www.kegg.jp/dbget-bin/www_bget?ko:K03562"/>
    <hyperlink ref="A1281" r:id="rId3837" display="https://www.kegg.jp/kegg-bin/blastkoala_result_gene_list?id=fdcc166cff7cf902907463ff7eff1e42019cc537&amp;passwd=rLRQUz&amp;type=blastkoala&amp;code=user&amp;target=fig%7C1029756%2E3%2Epeg%2E1280"/>
    <hyperlink ref="B1281" r:id="rId3838" display="https://www.kegg.jp/dbget-bin/www_bget?ko:"/>
    <hyperlink ref="E1281" r:id="rId3839" display="https://www.kegg.jp/dbget-bin/www_bget?ko:"/>
    <hyperlink ref="A1282" r:id="rId3840" display="https://www.kegg.jp/kegg-bin/blastkoala_result_gene_list?id=fdcc166cff7cf902907463ff7eff1e42019cc537&amp;passwd=rLRQUz&amp;type=blastkoala&amp;code=user&amp;target=fig%7C1029756%2E3%2Epeg%2E1281"/>
    <hyperlink ref="B1282" r:id="rId3841" display="https://www.kegg.jp/dbget-bin/www_bget?ko:K16091"/>
    <hyperlink ref="E1282" r:id="rId3842" display="https://www.kegg.jp/dbget-bin/www_bget?ko:"/>
    <hyperlink ref="A1283" r:id="rId3843" display="https://www.kegg.jp/kegg-bin/blastkoala_result_gene_list?id=fdcc166cff7cf902907463ff7eff1e42019cc537&amp;passwd=rLRQUz&amp;type=blastkoala&amp;code=user&amp;target=fig%7C1029756%2E3%2Epeg%2E1282"/>
    <hyperlink ref="B1283" r:id="rId3844" display="https://www.kegg.jp/dbget-bin/www_bget?ko:"/>
    <hyperlink ref="E1283" r:id="rId3845" display="https://www.kegg.jp/dbget-bin/www_bget?ko:K09810"/>
    <hyperlink ref="A1284" r:id="rId3846" display="https://www.kegg.jp/kegg-bin/blastkoala_result_gene_list?id=fdcc166cff7cf902907463ff7eff1e42019cc537&amp;passwd=rLRQUz&amp;type=blastkoala&amp;code=user&amp;target=fig%7C1029756%2E3%2Epeg%2E1283"/>
    <hyperlink ref="B1284" r:id="rId3847" display="https://www.kegg.jp/dbget-bin/www_bget?ko:K00015"/>
    <hyperlink ref="E1284" r:id="rId3848" display="https://www.kegg.jp/dbget-bin/www_bget?ko:"/>
    <hyperlink ref="A1285" r:id="rId3849" display="https://www.kegg.jp/kegg-bin/blastkoala_result_gene_list?id=fdcc166cff7cf902907463ff7eff1e42019cc537&amp;passwd=rLRQUz&amp;type=blastkoala&amp;code=user&amp;target=fig%7C1029756%2E3%2Epeg%2E1284"/>
    <hyperlink ref="B1285" r:id="rId3850" display="https://www.kegg.jp/dbget-bin/www_bget?ko:"/>
    <hyperlink ref="E1285" r:id="rId3851" display="https://www.kegg.jp/dbget-bin/www_bget?ko:K03618"/>
    <hyperlink ref="A1286" r:id="rId3852" display="https://www.kegg.jp/kegg-bin/blastkoala_result_gene_list?id=fdcc166cff7cf902907463ff7eff1e42019cc537&amp;passwd=rLRQUz&amp;type=blastkoala&amp;code=user&amp;target=fig%7C1029756%2E3%2Epeg%2E1285"/>
    <hyperlink ref="B1286" r:id="rId3853" display="https://www.kegg.jp/dbget-bin/www_bget?ko:K07001"/>
    <hyperlink ref="E1286" r:id="rId3854" display="https://www.kegg.jp/dbget-bin/www_bget?ko:"/>
    <hyperlink ref="A1287" r:id="rId3855" display="https://www.kegg.jp/kegg-bin/blastkoala_result_gene_list?id=fdcc166cff7cf902907463ff7eff1e42019cc537&amp;passwd=rLRQUz&amp;type=blastkoala&amp;code=user&amp;target=fig%7C1029756%2E3%2Epeg%2E1286"/>
    <hyperlink ref="B1287" r:id="rId3856" display="https://www.kegg.jp/dbget-bin/www_bget?ko:K11991"/>
    <hyperlink ref="E1287" r:id="rId3857" display="https://www.kegg.jp/dbget-bin/www_bget?ko:"/>
    <hyperlink ref="A1288" r:id="rId3858" display="https://www.kegg.jp/kegg-bin/blastkoala_result_gene_list?id=fdcc166cff7cf902907463ff7eff1e42019cc537&amp;passwd=rLRQUz&amp;type=blastkoala&amp;code=user&amp;target=fig%7C1029756%2E3%2Epeg%2E1287"/>
    <hyperlink ref="B1288" r:id="rId3859" display="https://www.kegg.jp/dbget-bin/www_bget?ko:K06178"/>
    <hyperlink ref="E1288" r:id="rId3860" display="https://www.kegg.jp/dbget-bin/www_bget?ko:"/>
    <hyperlink ref="A1289" r:id="rId3861" display="https://www.kegg.jp/kegg-bin/blastkoala_result_gene_list?id=fdcc166cff7cf902907463ff7eff1e42019cc537&amp;passwd=rLRQUz&amp;type=blastkoala&amp;code=user&amp;target=fig%7C1029756%2E3%2Epeg%2E1288"/>
    <hyperlink ref="B1289" r:id="rId3862" display="https://www.kegg.jp/dbget-bin/www_bget?ko:K08316"/>
    <hyperlink ref="E1289" r:id="rId3863" display="https://www.kegg.jp/dbget-bin/www_bget?ko:"/>
    <hyperlink ref="A1290" r:id="rId3864" display="https://www.kegg.jp/kegg-bin/blastkoala_result_gene_list?id=fdcc166cff7cf902907463ff7eff1e42019cc537&amp;passwd=rLRQUz&amp;type=blastkoala&amp;code=user&amp;target=fig%7C1029756%2E3%2Epeg%2E1289"/>
    <hyperlink ref="B1290" r:id="rId3865" display="https://www.kegg.jp/dbget-bin/www_bget?ko:K03572"/>
    <hyperlink ref="E1290" r:id="rId3866" display="https://www.kegg.jp/dbget-bin/www_bget?ko:"/>
    <hyperlink ref="A1291" r:id="rId3867" display="https://www.kegg.jp/kegg-bin/blastkoala_result_gene_list?id=fdcc166cff7cf902907463ff7eff1e42019cc537&amp;passwd=rLRQUz&amp;type=blastkoala&amp;code=user&amp;target=fig%7C1029756%2E3%2Epeg%2E1290"/>
    <hyperlink ref="B1291" r:id="rId3868" display="https://www.kegg.jp/dbget-bin/www_bget?ko:"/>
    <hyperlink ref="E1291" r:id="rId3869" display="https://www.kegg.jp/dbget-bin/www_bget?ko:K17484"/>
    <hyperlink ref="A1292" r:id="rId3870" display="https://www.kegg.jp/kegg-bin/blastkoala_result_gene_list?id=fdcc166cff7cf902907463ff7eff1e42019cc537&amp;passwd=rLRQUz&amp;type=blastkoala&amp;code=user&amp;target=fig%7C1029756%2E3%2Epeg%2E1291"/>
    <hyperlink ref="B1292" r:id="rId3871" display="https://www.kegg.jp/dbget-bin/www_bget?ko:K00102"/>
    <hyperlink ref="E1292" r:id="rId3872" display="https://www.kegg.jp/dbget-bin/www_bget?ko:"/>
    <hyperlink ref="A1293" r:id="rId3873" display="https://www.kegg.jp/kegg-bin/blastkoala_result_gene_list?id=fdcc166cff7cf902907463ff7eff1e42019cc537&amp;passwd=rLRQUz&amp;type=blastkoala&amp;code=user&amp;target=fig%7C1029756%2E3%2Epeg%2E1292"/>
    <hyperlink ref="B1293" r:id="rId3874" display="https://www.kegg.jp/dbget-bin/www_bget?ko:"/>
    <hyperlink ref="E1293" r:id="rId3875" display="https://www.kegg.jp/dbget-bin/www_bget?ko:K01174"/>
    <hyperlink ref="A1294" r:id="rId3876" display="https://www.kegg.jp/kegg-bin/blastkoala_result_gene_list?id=fdcc166cff7cf902907463ff7eff1e42019cc537&amp;passwd=rLRQUz&amp;type=blastkoala&amp;code=user&amp;target=fig%7C1029756%2E3%2Epeg%2E1293"/>
    <hyperlink ref="B1294" r:id="rId3877" display="https://www.kegg.jp/dbget-bin/www_bget?ko:"/>
    <hyperlink ref="E1294" r:id="rId3878" display="https://www.kegg.jp/dbget-bin/www_bget?ko:"/>
    <hyperlink ref="A1295" r:id="rId3879" display="https://www.kegg.jp/kegg-bin/blastkoala_result_gene_list?id=fdcc166cff7cf902907463ff7eff1e42019cc537&amp;passwd=rLRQUz&amp;type=blastkoala&amp;code=user&amp;target=fig%7C1029756%2E3%2Epeg%2E1294"/>
    <hyperlink ref="B1295" r:id="rId3880" display="https://www.kegg.jp/dbget-bin/www_bget?ko:"/>
    <hyperlink ref="E1295" r:id="rId3881" display="https://www.kegg.jp/dbget-bin/www_bget?ko:"/>
    <hyperlink ref="A1296" r:id="rId3882" display="https://www.kegg.jp/kegg-bin/blastkoala_result_gene_list?id=fdcc166cff7cf902907463ff7eff1e42019cc537&amp;passwd=rLRQUz&amp;type=blastkoala&amp;code=user&amp;target=fig%7C1029756%2E3%2Epeg%2E1295"/>
    <hyperlink ref="B1296" r:id="rId3883" display="https://www.kegg.jp/dbget-bin/www_bget?ko:"/>
    <hyperlink ref="E1296" r:id="rId3884" display="https://www.kegg.jp/dbget-bin/www_bget?ko:"/>
    <hyperlink ref="A1297" r:id="rId3885" display="https://www.kegg.jp/kegg-bin/blastkoala_result_gene_list?id=fdcc166cff7cf902907463ff7eff1e42019cc537&amp;passwd=rLRQUz&amp;type=blastkoala&amp;code=user&amp;target=fig%7C1029756%2E3%2Epeg%2E1296"/>
    <hyperlink ref="B1297" r:id="rId3886" display="https://www.kegg.jp/dbget-bin/www_bget?ko:"/>
    <hyperlink ref="E1297" r:id="rId3887" display="https://www.kegg.jp/dbget-bin/www_bget?ko:"/>
    <hyperlink ref="A1298" r:id="rId3888" display="https://www.kegg.jp/kegg-bin/blastkoala_result_gene_list?id=fdcc166cff7cf902907463ff7eff1e42019cc537&amp;passwd=rLRQUz&amp;type=blastkoala&amp;code=user&amp;target=fig%7C1029756%2E3%2Epeg%2E1297"/>
    <hyperlink ref="B1298" r:id="rId3889" display="https://www.kegg.jp/dbget-bin/www_bget?ko:"/>
    <hyperlink ref="E1298" r:id="rId3890" display="https://www.kegg.jp/dbget-bin/www_bget?ko:K21397"/>
    <hyperlink ref="A1299" r:id="rId3891" display="https://www.kegg.jp/kegg-bin/blastkoala_result_gene_list?id=fdcc166cff7cf902907463ff7eff1e42019cc537&amp;passwd=rLRQUz&amp;type=blastkoala&amp;code=user&amp;target=fig%7C1029756%2E3%2Epeg%2E1298"/>
    <hyperlink ref="B1299" r:id="rId3892" display="https://www.kegg.jp/dbget-bin/www_bget?ko:"/>
    <hyperlink ref="E1299" r:id="rId3893" display="https://www.kegg.jp/dbget-bin/www_bget?ko:K00655"/>
    <hyperlink ref="A1300" r:id="rId3894" display="https://www.kegg.jp/kegg-bin/blastkoala_result_gene_list?id=fdcc166cff7cf902907463ff7eff1e42019cc537&amp;passwd=rLRQUz&amp;type=blastkoala&amp;code=user&amp;target=fig%7C1029756%2E3%2Epeg%2E1299"/>
    <hyperlink ref="B1300" r:id="rId3895" display="https://www.kegg.jp/dbget-bin/www_bget?ko:K20074"/>
    <hyperlink ref="E1300" r:id="rId3896" display="https://www.kegg.jp/dbget-bin/www_bget?ko:"/>
    <hyperlink ref="A1301" r:id="rId3897" display="https://www.kegg.jp/kegg-bin/blastkoala_result_gene_list?id=fdcc166cff7cf902907463ff7eff1e42019cc537&amp;passwd=rLRQUz&amp;type=blastkoala&amp;code=user&amp;target=fig%7C1029756%2E3%2Epeg%2E1300"/>
    <hyperlink ref="B1301" r:id="rId3898" display="https://www.kegg.jp/dbget-bin/www_bget?ko:K03455"/>
    <hyperlink ref="E1301" r:id="rId3899" display="https://www.kegg.jp/dbget-bin/www_bget?ko:"/>
    <hyperlink ref="A1302" r:id="rId3900" display="https://www.kegg.jp/kegg-bin/blastkoala_result_gene_list?id=fdcc166cff7cf902907463ff7eff1e42019cc537&amp;passwd=rLRQUz&amp;type=blastkoala&amp;code=user&amp;target=fig%7C1029756%2E3%2Epeg%2E1301"/>
    <hyperlink ref="B1302" r:id="rId3901" display="https://www.kegg.jp/dbget-bin/www_bget?ko:"/>
    <hyperlink ref="E1302" r:id="rId3902" display="https://www.kegg.jp/dbget-bin/www_bget?ko:"/>
    <hyperlink ref="A1303" r:id="rId3903" display="https://www.kegg.jp/kegg-bin/blastkoala_result_gene_list?id=fdcc166cff7cf902907463ff7eff1e42019cc537&amp;passwd=rLRQUz&amp;type=blastkoala&amp;code=user&amp;target=fig%7C1029756%2E3%2Epeg%2E1302"/>
    <hyperlink ref="B1303" r:id="rId3904" display="https://www.kegg.jp/dbget-bin/www_bget?ko:K03470"/>
    <hyperlink ref="E1303" r:id="rId3905" display="https://www.kegg.jp/dbget-bin/www_bget?ko:"/>
    <hyperlink ref="A1304" r:id="rId3906" display="https://www.kegg.jp/kegg-bin/blastkoala_result_gene_list?id=fdcc166cff7cf902907463ff7eff1e42019cc537&amp;passwd=rLRQUz&amp;type=blastkoala&amp;code=user&amp;target=fig%7C1029756%2E3%2Epeg%2E1303"/>
    <hyperlink ref="B1304" r:id="rId3907" display="https://www.kegg.jp/dbget-bin/www_bget?ko:"/>
    <hyperlink ref="E1304" r:id="rId3908" display="https://www.kegg.jp/dbget-bin/www_bget?ko:"/>
    <hyperlink ref="A1305" r:id="rId3909" display="https://www.kegg.jp/kegg-bin/blastkoala_result_gene_list?id=fdcc166cff7cf902907463ff7eff1e42019cc537&amp;passwd=rLRQUz&amp;type=blastkoala&amp;code=user&amp;target=fig%7C1029756%2E3%2Epeg%2E1304"/>
    <hyperlink ref="B1305" r:id="rId3910" display="https://www.kegg.jp/dbget-bin/www_bget?ko:"/>
    <hyperlink ref="E1305" r:id="rId3911" display="https://www.kegg.jp/dbget-bin/www_bget?ko:"/>
    <hyperlink ref="A1306" r:id="rId3912" display="https://www.kegg.jp/kegg-bin/blastkoala_result_gene_list?id=fdcc166cff7cf902907463ff7eff1e42019cc537&amp;passwd=rLRQUz&amp;type=blastkoala&amp;code=user&amp;target=fig%7C1029756%2E3%2Epeg%2E1305"/>
    <hyperlink ref="B1306" r:id="rId3913" display="https://www.kegg.jp/dbget-bin/www_bget?ko:"/>
    <hyperlink ref="E1306" r:id="rId3914" display="https://www.kegg.jp/dbget-bin/www_bget?ko:"/>
    <hyperlink ref="A1307" r:id="rId3915" display="https://www.kegg.jp/kegg-bin/blastkoala_result_gene_list?id=fdcc166cff7cf902907463ff7eff1e42019cc537&amp;passwd=rLRQUz&amp;type=blastkoala&amp;code=user&amp;target=fig%7C1029756%2E3%2Epeg%2E1306"/>
    <hyperlink ref="B1307" r:id="rId3916" display="https://www.kegg.jp/dbget-bin/www_bget?ko:K21929"/>
    <hyperlink ref="E1307" r:id="rId3917" display="https://www.kegg.jp/dbget-bin/www_bget?ko:"/>
    <hyperlink ref="A1308" r:id="rId3918" display="https://www.kegg.jp/kegg-bin/blastkoala_result_gene_list?id=fdcc166cff7cf902907463ff7eff1e42019cc537&amp;passwd=rLRQUz&amp;type=blastkoala&amp;code=user&amp;target=fig%7C1029756%2E3%2Epeg%2E1307"/>
    <hyperlink ref="B1308" r:id="rId3919" display="https://www.kegg.jp/dbget-bin/www_bget?ko:K00311"/>
    <hyperlink ref="E1308" r:id="rId3920" display="https://www.kegg.jp/dbget-bin/www_bget?ko:"/>
    <hyperlink ref="A1309" r:id="rId3921" display="https://www.kegg.jp/kegg-bin/blastkoala_result_gene_list?id=fdcc166cff7cf902907463ff7eff1e42019cc537&amp;passwd=rLRQUz&amp;type=blastkoala&amp;code=user&amp;target=fig%7C1029756%2E3%2Epeg%2E1308"/>
    <hyperlink ref="B1309" r:id="rId3922" display="https://www.kegg.jp/dbget-bin/www_bget?ko:"/>
    <hyperlink ref="E1309" r:id="rId3923" display="https://www.kegg.jp/dbget-bin/www_bget?ko:K17227"/>
    <hyperlink ref="A1310" r:id="rId3924" display="https://www.kegg.jp/kegg-bin/blastkoala_result_gene_list?id=fdcc166cff7cf902907463ff7eff1e42019cc537&amp;passwd=rLRQUz&amp;type=blastkoala&amp;code=user&amp;target=fig%7C1029756%2E3%2Epeg%2E1309"/>
    <hyperlink ref="B1310" r:id="rId3925" display="https://www.kegg.jp/dbget-bin/www_bget?ko:"/>
    <hyperlink ref="E1310" r:id="rId3926" display="https://www.kegg.jp/dbget-bin/www_bget?ko:"/>
    <hyperlink ref="A1311" r:id="rId3927" display="https://www.kegg.jp/kegg-bin/blastkoala_result_gene_list?id=fdcc166cff7cf902907463ff7eff1e42019cc537&amp;passwd=rLRQUz&amp;type=blastkoala&amp;code=user&amp;target=fig%7C1029756%2E3%2Epeg%2E1310"/>
    <hyperlink ref="B1311" r:id="rId3928" display="https://www.kegg.jp/dbget-bin/www_bget?ko:"/>
    <hyperlink ref="E1311" r:id="rId3929" display="https://www.kegg.jp/dbget-bin/www_bget?ko:"/>
    <hyperlink ref="A1312" r:id="rId3930" display="https://www.kegg.jp/kegg-bin/blastkoala_result_gene_list?id=fdcc166cff7cf902907463ff7eff1e42019cc537&amp;passwd=rLRQUz&amp;type=blastkoala&amp;code=user&amp;target=fig%7C1029756%2E3%2Epeg%2E1311"/>
    <hyperlink ref="B1312" r:id="rId3931" display="https://www.kegg.jp/dbget-bin/www_bget?ko:K00919"/>
    <hyperlink ref="E1312" r:id="rId3932" display="https://www.kegg.jp/dbget-bin/www_bget?ko:"/>
    <hyperlink ref="A1313" r:id="rId3933" display="https://www.kegg.jp/kegg-bin/blastkoala_result_gene_list?id=fdcc166cff7cf902907463ff7eff1e42019cc537&amp;passwd=rLRQUz&amp;type=blastkoala&amp;code=user&amp;target=fig%7C1029756%2E3%2Epeg%2E1312"/>
    <hyperlink ref="B1313" r:id="rId3934" display="https://www.kegg.jp/dbget-bin/www_bget?ko:K02523"/>
    <hyperlink ref="E1313" r:id="rId3935" display="https://www.kegg.jp/dbget-bin/www_bget?ko:"/>
    <hyperlink ref="A1314" r:id="rId3936" display="https://www.kegg.jp/kegg-bin/blastkoala_result_gene_list?id=fdcc166cff7cf902907463ff7eff1e42019cc537&amp;passwd=rLRQUz&amp;type=blastkoala&amp;code=user&amp;target=fig%7C1029756%2E3%2Epeg%2E1313"/>
    <hyperlink ref="B1314" r:id="rId3937" display="https://www.kegg.jp/dbget-bin/www_bget?ko:"/>
    <hyperlink ref="E1314" r:id="rId3938" display="https://www.kegg.jp/dbget-bin/www_bget?ko:"/>
    <hyperlink ref="A1315" r:id="rId3939" display="https://www.kegg.jp/kegg-bin/blastkoala_result_gene_list?id=fdcc166cff7cf902907463ff7eff1e42019cc537&amp;passwd=rLRQUz&amp;type=blastkoala&amp;code=user&amp;target=fig%7C1029756%2E3%2Epeg%2E1314"/>
    <hyperlink ref="B1315" r:id="rId3940" display="https://www.kegg.jp/dbget-bin/www_bget?ko:"/>
    <hyperlink ref="E1315" r:id="rId3941" display="https://www.kegg.jp/dbget-bin/www_bget?ko:"/>
    <hyperlink ref="A1316" r:id="rId3942" display="https://www.kegg.jp/kegg-bin/blastkoala_result_gene_list?id=fdcc166cff7cf902907463ff7eff1e42019cc537&amp;passwd=rLRQUz&amp;type=blastkoala&amp;code=user&amp;target=fig%7C1029756%2E3%2Epeg%2E1315"/>
    <hyperlink ref="B1316" r:id="rId3943" display="https://www.kegg.jp/dbget-bin/www_bget?ko:"/>
    <hyperlink ref="E1316" r:id="rId3944" display="https://www.kegg.jp/dbget-bin/www_bget?ko:K11736"/>
    <hyperlink ref="A1317" r:id="rId3945" display="https://www.kegg.jp/kegg-bin/blastkoala_result_gene_list?id=fdcc166cff7cf902907463ff7eff1e42019cc537&amp;passwd=rLRQUz&amp;type=blastkoala&amp;code=user&amp;target=fig%7C1029756%2E3%2Epeg%2E1316"/>
    <hyperlink ref="B1317" r:id="rId3946" display="https://www.kegg.jp/dbget-bin/www_bget?ko:K01878"/>
    <hyperlink ref="E1317" r:id="rId3947" display="https://www.kegg.jp/dbget-bin/www_bget?ko:"/>
    <hyperlink ref="A1318" r:id="rId3948" display="https://www.kegg.jp/kegg-bin/blastkoala_result_gene_list?id=fdcc166cff7cf902907463ff7eff1e42019cc537&amp;passwd=rLRQUz&amp;type=blastkoala&amp;code=user&amp;target=fig%7C1029756%2E3%2Epeg%2E1317"/>
    <hyperlink ref="B1318" r:id="rId3949" display="https://www.kegg.jp/dbget-bin/www_bget?ko:"/>
    <hyperlink ref="E1318" r:id="rId3950" display="https://www.kegg.jp/dbget-bin/www_bget?ko:K00658"/>
    <hyperlink ref="A1319" r:id="rId3951" display="https://www.kegg.jp/kegg-bin/blastkoala_result_gene_list?id=fdcc166cff7cf902907463ff7eff1e42019cc537&amp;passwd=rLRQUz&amp;type=blastkoala&amp;code=user&amp;target=fig%7C1029756%2E3%2Epeg%2E1318"/>
    <hyperlink ref="B1319" r:id="rId3952" display="https://www.kegg.jp/dbget-bin/www_bget?ko:K01879"/>
    <hyperlink ref="E1319" r:id="rId3953" display="https://www.kegg.jp/dbget-bin/www_bget?ko:"/>
    <hyperlink ref="A1320" r:id="rId3954" display="https://www.kegg.jp/kegg-bin/blastkoala_result_gene_list?id=fdcc166cff7cf902907463ff7eff1e42019cc537&amp;passwd=rLRQUz&amp;type=blastkoala&amp;code=user&amp;target=fig%7C1029756%2E3%2Epeg%2E1319"/>
    <hyperlink ref="B1320" r:id="rId3955" display="https://www.kegg.jp/dbget-bin/www_bget?ko:"/>
    <hyperlink ref="E1320" r:id="rId3956" display="https://www.kegg.jp/dbget-bin/www_bget?ko:K07404"/>
    <hyperlink ref="A1321" r:id="rId3957" display="https://www.kegg.jp/kegg-bin/blastkoala_result_gene_list?id=fdcc166cff7cf902907463ff7eff1e42019cc537&amp;passwd=rLRQUz&amp;type=blastkoala&amp;code=user&amp;target=fig%7C1029756%2E3%2Epeg%2E1320"/>
    <hyperlink ref="B1321" r:id="rId3958" display="https://www.kegg.jp/dbget-bin/www_bget?ko:K06158"/>
    <hyperlink ref="E1321" r:id="rId3959" display="https://www.kegg.jp/dbget-bin/www_bget?ko:"/>
    <hyperlink ref="A1322" r:id="rId3960" display="https://www.kegg.jp/kegg-bin/blastkoala_result_gene_list?id=fdcc166cff7cf902907463ff7eff1e42019cc537&amp;passwd=rLRQUz&amp;type=blastkoala&amp;code=user&amp;target=fig%7C1029756%2E3%2Epeg%2E1321"/>
    <hyperlink ref="B1322" r:id="rId3961" display="https://www.kegg.jp/dbget-bin/www_bget?ko:"/>
    <hyperlink ref="E1322" r:id="rId3962" display="https://www.kegg.jp/dbget-bin/www_bget?ko:K04748"/>
    <hyperlink ref="A1323" r:id="rId3963" display="https://www.kegg.jp/kegg-bin/blastkoala_result_gene_list?id=fdcc166cff7cf902907463ff7eff1e42019cc537&amp;passwd=rLRQUz&amp;type=blastkoala&amp;code=user&amp;target=fig%7C1029756%2E3%2Epeg%2E1322"/>
    <hyperlink ref="B1323" r:id="rId3964" display="https://www.kegg.jp/dbget-bin/www_bget?ko:"/>
    <hyperlink ref="E1323" r:id="rId3965" display="https://www.kegg.jp/dbget-bin/www_bget?ko:"/>
    <hyperlink ref="A1324" r:id="rId3966" display="https://www.kegg.jp/kegg-bin/blastkoala_result_gene_list?id=fdcc166cff7cf902907463ff7eff1e42019cc537&amp;passwd=rLRQUz&amp;type=blastkoala&amp;code=user&amp;target=fig%7C1029756%2E3%2Epeg%2E1323"/>
    <hyperlink ref="B1324" r:id="rId3967" display="https://www.kegg.jp/dbget-bin/www_bget?ko:K00940"/>
    <hyperlink ref="E1324" r:id="rId3968" display="https://www.kegg.jp/dbget-bin/www_bget?ko:"/>
    <hyperlink ref="A1325" r:id="rId3969" display="https://www.kegg.jp/kegg-bin/blastkoala_result_gene_list?id=fdcc166cff7cf902907463ff7eff1e42019cc537&amp;passwd=rLRQUz&amp;type=blastkoala&amp;code=user&amp;target=fig%7C1029756%2E3%2Epeg%2E1324"/>
    <hyperlink ref="B1325" r:id="rId3970" display="https://www.kegg.jp/dbget-bin/www_bget?ko:"/>
    <hyperlink ref="E1325" r:id="rId3971" display="https://www.kegg.jp/dbget-bin/www_bget?ko:"/>
    <hyperlink ref="A1326" r:id="rId3972" display="https://www.kegg.jp/kegg-bin/blastkoala_result_gene_list?id=fdcc166cff7cf902907463ff7eff1e42019cc537&amp;passwd=rLRQUz&amp;type=blastkoala&amp;code=user&amp;target=fig%7C1029756%2E3%2Epeg%2E1325"/>
    <hyperlink ref="B1326" r:id="rId3973" display="https://www.kegg.jp/dbget-bin/www_bget?ko:"/>
    <hyperlink ref="E1326" r:id="rId3974" display="https://www.kegg.jp/dbget-bin/www_bget?ko:"/>
    <hyperlink ref="A1327" r:id="rId3975" display="https://www.kegg.jp/kegg-bin/blastkoala_result_gene_list?id=fdcc166cff7cf902907463ff7eff1e42019cc537&amp;passwd=rLRQUz&amp;type=blastkoala&amp;code=user&amp;target=fig%7C1029756%2E3%2Epeg%2E1326"/>
    <hyperlink ref="B1327" r:id="rId3976" display="https://www.kegg.jp/dbget-bin/www_bget?ko:K11175"/>
    <hyperlink ref="E1327" r:id="rId3977" display="https://www.kegg.jp/dbget-bin/www_bget?ko:"/>
    <hyperlink ref="A1328" r:id="rId3978" display="https://www.kegg.jp/kegg-bin/blastkoala_result_gene_list?id=fdcc166cff7cf902907463ff7eff1e42019cc537&amp;passwd=rLRQUz&amp;type=blastkoala&amp;code=user&amp;target=fig%7C1029756%2E3%2Epeg%2E1327"/>
    <hyperlink ref="B1328" r:id="rId3979" display="https://www.kegg.jp/dbget-bin/www_bget?ko:K01933"/>
    <hyperlink ref="E1328" r:id="rId3980" display="https://www.kegg.jp/dbget-bin/www_bget?ko:"/>
    <hyperlink ref="A1329" r:id="rId3981" display="https://www.kegg.jp/kegg-bin/blastkoala_result_gene_list?id=fdcc166cff7cf902907463ff7eff1e42019cc537&amp;passwd=rLRQUz&amp;type=blastkoala&amp;code=user&amp;target=fig%7C1029756%2E3%2Epeg%2E1328"/>
    <hyperlink ref="B1329" r:id="rId3982" display="https://www.kegg.jp/dbget-bin/www_bget?ko:"/>
    <hyperlink ref="E1329" r:id="rId3983" display="https://www.kegg.jp/dbget-bin/www_bget?ko:"/>
    <hyperlink ref="A1330" r:id="rId3984" display="https://www.kegg.jp/kegg-bin/blastkoala_result_gene_list?id=fdcc166cff7cf902907463ff7eff1e42019cc537&amp;passwd=rLRQUz&amp;type=blastkoala&amp;code=user&amp;target=fig%7C1029756%2E3%2Epeg%2E1329"/>
    <hyperlink ref="B1330" r:id="rId3985" display="https://www.kegg.jp/dbget-bin/www_bget?ko:K08744"/>
    <hyperlink ref="E1330" r:id="rId3986" display="https://www.kegg.jp/dbget-bin/www_bget?ko:"/>
    <hyperlink ref="A1331" r:id="rId3987" display="https://www.kegg.jp/kegg-bin/blastkoala_result_gene_list?id=fdcc166cff7cf902907463ff7eff1e42019cc537&amp;passwd=rLRQUz&amp;type=blastkoala&amp;code=user&amp;target=fig%7C1029756%2E3%2Epeg%2E1330"/>
    <hyperlink ref="B1331" r:id="rId3988" display="https://www.kegg.jp/dbget-bin/www_bget?ko:"/>
    <hyperlink ref="E1331" r:id="rId3989" display="https://www.kegg.jp/dbget-bin/www_bget?ko:"/>
    <hyperlink ref="A1332" r:id="rId3990" display="https://www.kegg.jp/kegg-bin/blastkoala_result_gene_list?id=fdcc166cff7cf902907463ff7eff1e42019cc537&amp;passwd=rLRQUz&amp;type=blastkoala&amp;code=user&amp;target=fig%7C1029756%2E3%2Epeg%2E1331"/>
    <hyperlink ref="B1332" r:id="rId3991" display="https://www.kegg.jp/dbget-bin/www_bget?ko:"/>
    <hyperlink ref="E1332" r:id="rId3992" display="https://www.kegg.jp/dbget-bin/www_bget?ko:"/>
    <hyperlink ref="A1333" r:id="rId3993" display="https://www.kegg.jp/kegg-bin/blastkoala_result_gene_list?id=fdcc166cff7cf902907463ff7eff1e42019cc537&amp;passwd=rLRQUz&amp;type=blastkoala&amp;code=user&amp;target=fig%7C1029756%2E3%2Epeg%2E1332"/>
    <hyperlink ref="B1333" r:id="rId3994" display="https://www.kegg.jp/dbget-bin/www_bget?ko:K00937"/>
    <hyperlink ref="E1333" r:id="rId3995" display="https://www.kegg.jp/dbget-bin/www_bget?ko:"/>
    <hyperlink ref="A1334" r:id="rId3996" display="https://www.kegg.jp/kegg-bin/blastkoala_result_gene_list?id=fdcc166cff7cf902907463ff7eff1e42019cc537&amp;passwd=rLRQUz&amp;type=blastkoala&amp;code=user&amp;target=fig%7C1029756%2E3%2Epeg%2E1333"/>
    <hyperlink ref="B1334" r:id="rId3997" display="https://www.kegg.jp/dbget-bin/www_bget?ko:K01524"/>
    <hyperlink ref="E1334" r:id="rId3998" display="https://www.kegg.jp/dbget-bin/www_bget?ko:"/>
    <hyperlink ref="A1335" r:id="rId3999" display="https://www.kegg.jp/kegg-bin/blastkoala_result_gene_list?id=fdcc166cff7cf902907463ff7eff1e42019cc537&amp;passwd=rLRQUz&amp;type=blastkoala&amp;code=user&amp;target=fig%7C1029756%2E3%2Epeg%2E1334"/>
    <hyperlink ref="B1335" r:id="rId4000" display="https://www.kegg.jp/dbget-bin/www_bget?ko:"/>
    <hyperlink ref="E1335" r:id="rId4001" display="https://www.kegg.jp/dbget-bin/www_bget?ko:"/>
    <hyperlink ref="A1336" r:id="rId4002" display="https://www.kegg.jp/kegg-bin/blastkoala_result_gene_list?id=fdcc166cff7cf902907463ff7eff1e42019cc537&amp;passwd=rLRQUz&amp;type=blastkoala&amp;code=user&amp;target=fig%7C1029756%2E3%2Epeg%2E1335"/>
    <hyperlink ref="B1336" r:id="rId4003" display="https://www.kegg.jp/dbget-bin/www_bget?ko:K03684"/>
    <hyperlink ref="E1336" r:id="rId4004" display="https://www.kegg.jp/dbget-bin/www_bget?ko:"/>
    <hyperlink ref="A1337" r:id="rId4005" display="https://www.kegg.jp/kegg-bin/blastkoala_result_gene_list?id=fdcc166cff7cf902907463ff7eff1e42019cc537&amp;passwd=rLRQUz&amp;type=blastkoala&amp;code=user&amp;target=fig%7C1029756%2E3%2Epeg%2E1336"/>
    <hyperlink ref="B1337" r:id="rId4006" display="https://www.kegg.jp/dbget-bin/www_bget?ko:"/>
    <hyperlink ref="E1337" r:id="rId4007" display="https://www.kegg.jp/dbget-bin/www_bget?ko:K03978"/>
    <hyperlink ref="A1338" r:id="rId4008" display="https://www.kegg.jp/kegg-bin/blastkoala_result_gene_list?id=fdcc166cff7cf902907463ff7eff1e42019cc537&amp;passwd=rLRQUz&amp;type=blastkoala&amp;code=user&amp;target=fig%7C1029756%2E3%2Epeg%2E1337"/>
    <hyperlink ref="B1338" r:id="rId4009" display="https://www.kegg.jp/dbget-bin/www_bget?ko:"/>
    <hyperlink ref="E1338" r:id="rId4010" display="https://www.kegg.jp/dbget-bin/www_bget?ko:K02557"/>
    <hyperlink ref="A1339" r:id="rId4011" display="https://www.kegg.jp/kegg-bin/blastkoala_result_gene_list?id=fdcc166cff7cf902907463ff7eff1e42019cc537&amp;passwd=rLRQUz&amp;type=blastkoala&amp;code=user&amp;target=fig%7C1029756%2E3%2Epeg%2E1338"/>
    <hyperlink ref="B1339" r:id="rId4012" display="https://www.kegg.jp/dbget-bin/www_bget?ko:K01876"/>
    <hyperlink ref="E1339" r:id="rId4013" display="https://www.kegg.jp/dbget-bin/www_bget?ko:"/>
    <hyperlink ref="A1340" r:id="rId4014" display="https://www.kegg.jp/kegg-bin/blastkoala_result_gene_list?id=fdcc166cff7cf902907463ff7eff1e42019cc537&amp;passwd=rLRQUz&amp;type=blastkoala&amp;code=user&amp;target=fig%7C1029756%2E3%2Epeg%2E1339"/>
    <hyperlink ref="B1340" r:id="rId4015" display="https://www.kegg.jp/dbget-bin/www_bget?ko:K09768"/>
    <hyperlink ref="E1340" r:id="rId4016" display="https://www.kegg.jp/dbget-bin/www_bget?ko:"/>
    <hyperlink ref="A1341" r:id="rId4017" display="https://www.kegg.jp/kegg-bin/blastkoala_result_gene_list?id=fdcc166cff7cf902907463ff7eff1e42019cc537&amp;passwd=rLRQUz&amp;type=blastkoala&amp;code=user&amp;target=fig%7C1029756%2E3%2Epeg%2E1340"/>
    <hyperlink ref="B1341" r:id="rId4018" display="https://www.kegg.jp/dbget-bin/www_bget?ko:"/>
    <hyperlink ref="E1341" r:id="rId4019" display="https://www.kegg.jp/dbget-bin/www_bget?ko:K03694"/>
    <hyperlink ref="A1342" r:id="rId4020" display="https://www.kegg.jp/kegg-bin/blastkoala_result_gene_list?id=fdcc166cff7cf902907463ff7eff1e42019cc537&amp;passwd=rLRQUz&amp;type=blastkoala&amp;code=user&amp;target=fig%7C1029756%2E3%2Epeg%2E1341"/>
    <hyperlink ref="B1342" r:id="rId4021" display="https://www.kegg.jp/dbget-bin/www_bget?ko:"/>
    <hyperlink ref="E1342" r:id="rId4022" display="https://www.kegg.jp/dbget-bin/www_bget?ko:"/>
    <hyperlink ref="A1343" r:id="rId4023" display="https://www.kegg.jp/kegg-bin/blastkoala_result_gene_list?id=fdcc166cff7cf902907463ff7eff1e42019cc537&amp;passwd=rLRQUz&amp;type=blastkoala&amp;code=user&amp;target=fig%7C1029756%2E3%2Epeg%2E1342"/>
    <hyperlink ref="B1343" r:id="rId4024" display="https://www.kegg.jp/dbget-bin/www_bget?ko:"/>
    <hyperlink ref="E1343" r:id="rId4025" display="https://www.kegg.jp/dbget-bin/www_bget?ko:"/>
    <hyperlink ref="A1344" r:id="rId4026" display="https://www.kegg.jp/kegg-bin/blastkoala_result_gene_list?id=fdcc166cff7cf902907463ff7eff1e42019cc537&amp;passwd=rLRQUz&amp;type=blastkoala&amp;code=user&amp;target=fig%7C1029756%2E3%2Epeg%2E1343"/>
    <hyperlink ref="B1344" r:id="rId4027" display="https://www.kegg.jp/dbget-bin/www_bget?ko:"/>
    <hyperlink ref="E1344" r:id="rId4028" display="https://www.kegg.jp/dbget-bin/www_bget?ko:K16327"/>
    <hyperlink ref="A1345" r:id="rId4029" display="https://www.kegg.jp/kegg-bin/blastkoala_result_gene_list?id=fdcc166cff7cf902907463ff7eff1e42019cc537&amp;passwd=rLRQUz&amp;type=blastkoala&amp;code=user&amp;target=fig%7C1029756%2E3%2Epeg%2E1344"/>
    <hyperlink ref="B1345" r:id="rId4030" display="https://www.kegg.jp/dbget-bin/www_bget?ko:"/>
    <hyperlink ref="E1345" r:id="rId4031" display="https://www.kegg.jp/dbget-bin/www_bget?ko:K07459"/>
    <hyperlink ref="A1346" r:id="rId4032" display="https://www.kegg.jp/kegg-bin/blastkoala_result_gene_list?id=fdcc166cff7cf902907463ff7eff1e42019cc537&amp;passwd=rLRQUz&amp;type=blastkoala&amp;code=user&amp;target=fig%7C1029756%2E3%2Epeg%2E1345"/>
    <hyperlink ref="B1346" r:id="rId4033" display="https://www.kegg.jp/dbget-bin/www_bget?ko:"/>
    <hyperlink ref="E1346" r:id="rId4034" display="https://www.kegg.jp/dbget-bin/www_bget?ko:"/>
    <hyperlink ref="A1347" r:id="rId4035" display="https://www.kegg.jp/kegg-bin/blastkoala_result_gene_list?id=fdcc166cff7cf902907463ff7eff1e42019cc537&amp;passwd=rLRQUz&amp;type=blastkoala&amp;code=user&amp;target=fig%7C1029756%2E3%2Epeg%2E1346"/>
    <hyperlink ref="B1347" r:id="rId4036" display="https://www.kegg.jp/dbget-bin/www_bget?ko:"/>
    <hyperlink ref="E1347" r:id="rId4037" display="https://www.kegg.jp/dbget-bin/www_bget?ko:"/>
    <hyperlink ref="A1348" r:id="rId4038" display="https://www.kegg.jp/kegg-bin/blastkoala_result_gene_list?id=fdcc166cff7cf902907463ff7eff1e42019cc537&amp;passwd=rLRQUz&amp;type=blastkoala&amp;code=user&amp;target=fig%7C1029756%2E3%2Epeg%2E1347"/>
    <hyperlink ref="B1348" r:id="rId4039" display="https://www.kegg.jp/dbget-bin/www_bget?ko:K06980"/>
    <hyperlink ref="E1348" r:id="rId4040" display="https://www.kegg.jp/dbget-bin/www_bget?ko:"/>
    <hyperlink ref="A1349" r:id="rId4041" display="https://www.kegg.jp/kegg-bin/blastkoala_result_gene_list?id=fdcc166cff7cf902907463ff7eff1e42019cc537&amp;passwd=rLRQUz&amp;type=blastkoala&amp;code=user&amp;target=fig%7C1029756%2E3%2Epeg%2E1348"/>
    <hyperlink ref="B1349" r:id="rId4042" display="https://www.kegg.jp/dbget-bin/www_bget?ko:K01246"/>
    <hyperlink ref="E1349" r:id="rId4043" display="https://www.kegg.jp/dbget-bin/www_bget?ko:"/>
    <hyperlink ref="A1350" r:id="rId4044" display="https://www.kegg.jp/kegg-bin/blastkoala_result_gene_list?id=fdcc166cff7cf902907463ff7eff1e42019cc537&amp;passwd=rLRQUz&amp;type=blastkoala&amp;code=user&amp;target=fig%7C1029756%2E3%2Epeg%2E1349"/>
    <hyperlink ref="B1350" r:id="rId4045" display="https://www.kegg.jp/dbget-bin/www_bget?ko:K06952"/>
    <hyperlink ref="E1350" r:id="rId4046" display="https://www.kegg.jp/dbget-bin/www_bget?ko:"/>
    <hyperlink ref="A1351" r:id="rId4047" display="https://www.kegg.jp/kegg-bin/blastkoala_result_gene_list?id=fdcc166cff7cf902907463ff7eff1e42019cc537&amp;passwd=rLRQUz&amp;type=blastkoala&amp;code=user&amp;target=fig%7C1029756%2E3%2Epeg%2E1350"/>
    <hyperlink ref="B1351" r:id="rId4048" display="https://www.kegg.jp/dbget-bin/www_bget?ko:"/>
    <hyperlink ref="E1351" r:id="rId4049" display="https://www.kegg.jp/dbget-bin/www_bget?ko:"/>
    <hyperlink ref="A1352" r:id="rId4050" display="https://www.kegg.jp/kegg-bin/blastkoala_result_gene_list?id=fdcc166cff7cf902907463ff7eff1e42019cc537&amp;passwd=rLRQUz&amp;type=blastkoala&amp;code=user&amp;target=fig%7C1029756%2E3%2Epeg%2E1351"/>
    <hyperlink ref="B1352" r:id="rId4051" display="https://www.kegg.jp/dbget-bin/www_bget?ko:K03517"/>
    <hyperlink ref="E1352" r:id="rId4052" display="https://www.kegg.jp/dbget-bin/www_bget?ko:"/>
    <hyperlink ref="A1353" r:id="rId4053" display="https://www.kegg.jp/kegg-bin/blastkoala_result_gene_list?id=fdcc166cff7cf902907463ff7eff1e42019cc537&amp;passwd=rLRQUz&amp;type=blastkoala&amp;code=user&amp;target=fig%7C1029756%2E3%2Epeg%2E1352"/>
    <hyperlink ref="B1353" r:id="rId4054" display="https://www.kegg.jp/dbget-bin/www_bget?ko:K00278"/>
    <hyperlink ref="E1353" r:id="rId4055" display="https://www.kegg.jp/dbget-bin/www_bget?ko:"/>
    <hyperlink ref="A1354" r:id="rId4056" display="https://www.kegg.jp/kegg-bin/blastkoala_result_gene_list?id=fdcc166cff7cf902907463ff7eff1e42019cc537&amp;passwd=rLRQUz&amp;type=blastkoala&amp;code=user&amp;target=fig%7C1029756%2E3%2Epeg%2E1353"/>
    <hyperlink ref="B1354" r:id="rId4057" display="https://www.kegg.jp/dbget-bin/www_bget?ko:K00767"/>
    <hyperlink ref="E1354" r:id="rId4058" display="https://www.kegg.jp/dbget-bin/www_bget?ko:"/>
    <hyperlink ref="A1355" r:id="rId4059" display="https://www.kegg.jp/kegg-bin/blastkoala_result_gene_list?id=fdcc166cff7cf902907463ff7eff1e42019cc537&amp;passwd=rLRQUz&amp;type=blastkoala&amp;code=user&amp;target=fig%7C1029756%2E3%2Epeg%2E1354"/>
    <hyperlink ref="B1355" r:id="rId4060" display="https://www.kegg.jp/dbget-bin/www_bget?ko:"/>
    <hyperlink ref="E1355" r:id="rId4061" display="https://www.kegg.jp/dbget-bin/www_bget?ko:K10547"/>
    <hyperlink ref="A1356" r:id="rId4062" display="https://www.kegg.jp/kegg-bin/blastkoala_result_gene_list?id=fdcc166cff7cf902907463ff7eff1e42019cc537&amp;passwd=rLRQUz&amp;type=blastkoala&amp;code=user&amp;target=fig%7C1029756%2E3%2Epeg%2E1355"/>
    <hyperlink ref="B1356" r:id="rId4063" display="https://www.kegg.jp/dbget-bin/www_bget?ko:K01006"/>
    <hyperlink ref="E1356" r:id="rId4064" display="https://www.kegg.jp/dbget-bin/www_bget?ko:"/>
    <hyperlink ref="A1357" r:id="rId4065" display="https://www.kegg.jp/kegg-bin/blastkoala_result_gene_list?id=fdcc166cff7cf902907463ff7eff1e42019cc537&amp;passwd=rLRQUz&amp;type=blastkoala&amp;code=user&amp;target=fig%7C1029756%2E3%2Epeg%2E1356"/>
    <hyperlink ref="B1357" r:id="rId4066" display="https://www.kegg.jp/dbget-bin/www_bget?ko:"/>
    <hyperlink ref="E1357" r:id="rId4067" display="https://www.kegg.jp/dbget-bin/www_bget?ko:K01436"/>
    <hyperlink ref="A1358" r:id="rId4068" display="https://www.kegg.jp/kegg-bin/blastkoala_result_gene_list?id=fdcc166cff7cf902907463ff7eff1e42019cc537&amp;passwd=rLRQUz&amp;type=blastkoala&amp;code=user&amp;target=fig%7C1029756%2E3%2Epeg%2E1357"/>
    <hyperlink ref="B1358" r:id="rId4069" display="https://www.kegg.jp/dbget-bin/www_bget?ko:K01166"/>
    <hyperlink ref="E1358" r:id="rId4070" display="https://www.kegg.jp/dbget-bin/www_bget?ko:"/>
    <hyperlink ref="A1359" r:id="rId4071" display="https://www.kegg.jp/kegg-bin/blastkoala_result_gene_list?id=fdcc166cff7cf902907463ff7eff1e42019cc537&amp;passwd=rLRQUz&amp;type=blastkoala&amp;code=user&amp;target=fig%7C1029756%2E3%2Epeg%2E1358"/>
    <hyperlink ref="B1359" r:id="rId4072" display="https://www.kegg.jp/dbget-bin/www_bget?ko:"/>
    <hyperlink ref="E1359" r:id="rId4073" display="https://www.kegg.jp/dbget-bin/www_bget?ko:K00390"/>
    <hyperlink ref="A1360" r:id="rId4074" display="https://www.kegg.jp/kegg-bin/blastkoala_result_gene_list?id=fdcc166cff7cf902907463ff7eff1e42019cc537&amp;passwd=rLRQUz&amp;type=blastkoala&amp;code=user&amp;target=fig%7C1029756%2E3%2Epeg%2E1359"/>
    <hyperlink ref="B1360" r:id="rId4075" display="https://www.kegg.jp/dbget-bin/www_bget?ko:"/>
    <hyperlink ref="E1360" r:id="rId4076" display="https://www.kegg.jp/dbget-bin/www_bget?ko:K02039"/>
    <hyperlink ref="A1361" r:id="rId4077" display="https://www.kegg.jp/kegg-bin/blastkoala_result_gene_list?id=fdcc166cff7cf902907463ff7eff1e42019cc537&amp;passwd=rLRQUz&amp;type=blastkoala&amp;code=user&amp;target=fig%7C1029756%2E3%2Epeg%2E1360"/>
    <hyperlink ref="B1361" r:id="rId4078" display="https://www.kegg.jp/dbget-bin/www_bget?ko:"/>
    <hyperlink ref="E1361" r:id="rId4079" display="https://www.kegg.jp/dbget-bin/www_bget?ko:K03201"/>
    <hyperlink ref="A1362" r:id="rId4080" display="https://www.kegg.jp/kegg-bin/blastkoala_result_gene_list?id=fdcc166cff7cf902907463ff7eff1e42019cc537&amp;passwd=rLRQUz&amp;type=blastkoala&amp;code=user&amp;target=fig%7C1029756%2E3%2Epeg%2E1361"/>
    <hyperlink ref="B1362" r:id="rId4081" display="https://www.kegg.jp/dbget-bin/www_bget?ko:"/>
    <hyperlink ref="E1362" r:id="rId4082" display="https://www.kegg.jp/dbget-bin/www_bget?ko:"/>
    <hyperlink ref="A1363" r:id="rId4083" display="https://www.kegg.jp/kegg-bin/blastkoala_result_gene_list?id=fdcc166cff7cf902907463ff7eff1e42019cc537&amp;passwd=rLRQUz&amp;type=blastkoala&amp;code=user&amp;target=fig%7C1029756%2E3%2Epeg%2E1362"/>
    <hyperlink ref="B1363" r:id="rId4084" display="https://www.kegg.jp/dbget-bin/www_bget?ko:"/>
    <hyperlink ref="E1363" r:id="rId4085" display="https://www.kegg.jp/dbget-bin/www_bget?ko:"/>
    <hyperlink ref="A1364" r:id="rId4086" display="https://www.kegg.jp/kegg-bin/blastkoala_result_gene_list?id=fdcc166cff7cf902907463ff7eff1e42019cc537&amp;passwd=rLRQUz&amp;type=blastkoala&amp;code=user&amp;target=fig%7C1029756%2E3%2Epeg%2E1363"/>
    <hyperlink ref="B1364" r:id="rId4087" display="https://www.kegg.jp/dbget-bin/www_bget?ko:"/>
    <hyperlink ref="E1364" r:id="rId4088" display="https://www.kegg.jp/dbget-bin/www_bget?ko:"/>
    <hyperlink ref="A1365" r:id="rId4089" display="https://www.kegg.jp/kegg-bin/blastkoala_result_gene_list?id=fdcc166cff7cf902907463ff7eff1e42019cc537&amp;passwd=rLRQUz&amp;type=blastkoala&amp;code=user&amp;target=fig%7C1029756%2E3%2Epeg%2E1364"/>
    <hyperlink ref="B1365" r:id="rId4090" display="https://www.kegg.jp/dbget-bin/www_bget?ko:"/>
    <hyperlink ref="E1365" r:id="rId4091" display="https://www.kegg.jp/dbget-bin/www_bget?ko:K01448"/>
    <hyperlink ref="A1366" r:id="rId4092" display="https://www.kegg.jp/kegg-bin/blastkoala_result_gene_list?id=fdcc166cff7cf902907463ff7eff1e42019cc537&amp;passwd=rLRQUz&amp;type=blastkoala&amp;code=user&amp;target=fig%7C1029756%2E3%2Epeg%2E1365"/>
    <hyperlink ref="B1366" r:id="rId4093" display="https://www.kegg.jp/dbget-bin/www_bget?ko:"/>
    <hyperlink ref="E1366" r:id="rId4094" display="https://www.kegg.jp/dbget-bin/www_bget?ko:K01448"/>
    <hyperlink ref="A1367" r:id="rId4095" display="https://www.kegg.jp/kegg-bin/blastkoala_result_gene_list?id=fdcc166cff7cf902907463ff7eff1e42019cc537&amp;passwd=rLRQUz&amp;type=blastkoala&amp;code=user&amp;target=fig%7C1029756%2E3%2Epeg%2E1366"/>
    <hyperlink ref="B1367" r:id="rId4096" display="https://www.kegg.jp/dbget-bin/www_bget?ko:"/>
    <hyperlink ref="E1367" r:id="rId4097" display="https://www.kegg.jp/dbget-bin/www_bget?ko:K15553"/>
    <hyperlink ref="A1368" r:id="rId4098" display="https://www.kegg.jp/kegg-bin/blastkoala_result_gene_list?id=fdcc166cff7cf902907463ff7eff1e42019cc537&amp;passwd=rLRQUz&amp;type=blastkoala&amp;code=user&amp;target=fig%7C1029756%2E3%2Epeg%2E1367"/>
    <hyperlink ref="B1368" r:id="rId4099" display="https://www.kegg.jp/dbget-bin/www_bget?ko:K03703"/>
    <hyperlink ref="E1368" r:id="rId4100" display="https://www.kegg.jp/dbget-bin/www_bget?ko:"/>
    <hyperlink ref="A1369" r:id="rId4101" display="https://www.kegg.jp/kegg-bin/blastkoala_result_gene_list?id=fdcc166cff7cf902907463ff7eff1e42019cc537&amp;passwd=rLRQUz&amp;type=blastkoala&amp;code=user&amp;target=fig%7C1029756%2E3%2Epeg%2E1368"/>
    <hyperlink ref="B1369" r:id="rId4102" display="https://www.kegg.jp/dbget-bin/www_bget?ko:K10714"/>
    <hyperlink ref="E1369" r:id="rId4103" display="https://www.kegg.jp/dbget-bin/www_bget?ko:"/>
    <hyperlink ref="A1370" r:id="rId4104" display="https://www.kegg.jp/kegg-bin/blastkoala_result_gene_list?id=fdcc166cff7cf902907463ff7eff1e42019cc537&amp;passwd=rLRQUz&amp;type=blastkoala&amp;code=user&amp;target=fig%7C1029756%2E3%2Epeg%2E1369"/>
    <hyperlink ref="B1370" r:id="rId4105" display="https://www.kegg.jp/dbget-bin/www_bget?ko:K08744"/>
    <hyperlink ref="E1370" r:id="rId4106" display="https://www.kegg.jp/dbget-bin/www_bget?ko:K00995"/>
    <hyperlink ref="A1371" r:id="rId4107" display="https://www.kegg.jp/kegg-bin/blastkoala_result_gene_list?id=fdcc166cff7cf902907463ff7eff1e42019cc537&amp;passwd=rLRQUz&amp;type=blastkoala&amp;code=user&amp;target=fig%7C1029756%2E3%2Epeg%2E1370"/>
    <hyperlink ref="B1371" r:id="rId4108" display="https://www.kegg.jp/dbget-bin/www_bget?ko:K03636"/>
    <hyperlink ref="E1371" r:id="rId4109" display="https://www.kegg.jp/dbget-bin/www_bget?ko:"/>
    <hyperlink ref="A1372" r:id="rId4110" display="https://www.kegg.jp/kegg-bin/blastkoala_result_gene_list?id=fdcc166cff7cf902907463ff7eff1e42019cc537&amp;passwd=rLRQUz&amp;type=blastkoala&amp;code=user&amp;target=fig%7C1029756%2E3%2Epeg%2E1371"/>
    <hyperlink ref="B1372" r:id="rId4111" display="https://www.kegg.jp/dbget-bin/www_bget?ko:K03635"/>
    <hyperlink ref="E1372" r:id="rId4112" display="https://www.kegg.jp/dbget-bin/www_bget?ko:"/>
    <hyperlink ref="A1373" r:id="rId4113" display="https://www.kegg.jp/kegg-bin/blastkoala_result_gene_list?id=fdcc166cff7cf902907463ff7eff1e42019cc537&amp;passwd=rLRQUz&amp;type=blastkoala&amp;code=user&amp;target=fig%7C1029756%2E3%2Epeg%2E1372"/>
    <hyperlink ref="B1373" r:id="rId4114" display="https://www.kegg.jp/dbget-bin/www_bget?ko:"/>
    <hyperlink ref="E1373" r:id="rId4115" display="https://www.kegg.jp/dbget-bin/www_bget?ko:"/>
    <hyperlink ref="A1374" r:id="rId4116" display="https://www.kegg.jp/kegg-bin/blastkoala_result_gene_list?id=fdcc166cff7cf902907463ff7eff1e42019cc537&amp;passwd=rLRQUz&amp;type=blastkoala&amp;code=user&amp;target=fig%7C1029756%2E3%2Epeg%2E1373"/>
    <hyperlink ref="B1374" r:id="rId4117" display="https://www.kegg.jp/dbget-bin/www_bget?ko:K01448"/>
    <hyperlink ref="E1374" r:id="rId4118" display="https://www.kegg.jp/dbget-bin/www_bget?ko:"/>
    <hyperlink ref="A1375" r:id="rId4119" display="https://www.kegg.jp/kegg-bin/blastkoala_result_gene_list?id=fdcc166cff7cf902907463ff7eff1e42019cc537&amp;passwd=rLRQUz&amp;type=blastkoala&amp;code=user&amp;target=fig%7C1029756%2E3%2Epeg%2E1374"/>
    <hyperlink ref="B1375" r:id="rId4120" display="https://www.kegg.jp/dbget-bin/www_bget?ko:"/>
    <hyperlink ref="E1375" r:id="rId4121" display="https://www.kegg.jp/dbget-bin/www_bget?ko:K00971"/>
    <hyperlink ref="A1376" r:id="rId4122" display="https://www.kegg.jp/kegg-bin/blastkoala_result_gene_list?id=fdcc166cff7cf902907463ff7eff1e42019cc537&amp;passwd=rLRQUz&amp;type=blastkoala&amp;code=user&amp;target=fig%7C1029756%2E3%2Epeg%2E1375"/>
    <hyperlink ref="B1376" r:id="rId4123" display="https://www.kegg.jp/dbget-bin/www_bget?ko:"/>
    <hyperlink ref="E1376" r:id="rId4124" display="https://www.kegg.jp/dbget-bin/www_bget?ko:K02002"/>
    <hyperlink ref="A1377" r:id="rId4125" display="https://www.kegg.jp/kegg-bin/blastkoala_result_gene_list?id=fdcc166cff7cf902907463ff7eff1e42019cc537&amp;passwd=rLRQUz&amp;type=blastkoala&amp;code=user&amp;target=fig%7C1029756%2E3%2Epeg%2E1376"/>
    <hyperlink ref="B1377" r:id="rId4126" display="https://www.kegg.jp/dbget-bin/www_bget?ko:"/>
    <hyperlink ref="E1377" r:id="rId4127" display="https://www.kegg.jp/dbget-bin/www_bget?ko:"/>
    <hyperlink ref="A1378" r:id="rId4128" display="https://www.kegg.jp/kegg-bin/blastkoala_result_gene_list?id=fdcc166cff7cf902907463ff7eff1e42019cc537&amp;passwd=rLRQUz&amp;type=blastkoala&amp;code=user&amp;target=fig%7C1029756%2E3%2Epeg%2E1377"/>
    <hyperlink ref="B1378" r:id="rId4129" display="https://www.kegg.jp/dbget-bin/www_bget?ko:"/>
    <hyperlink ref="E1378" r:id="rId4130" display="https://www.kegg.jp/dbget-bin/www_bget?ko:K18843"/>
    <hyperlink ref="A1379" r:id="rId4131" display="https://www.kegg.jp/kegg-bin/blastkoala_result_gene_list?id=fdcc166cff7cf902907463ff7eff1e42019cc537&amp;passwd=rLRQUz&amp;type=blastkoala&amp;code=user&amp;target=fig%7C1029756%2E3%2Epeg%2E1378"/>
    <hyperlink ref="B1379" r:id="rId4132" display="https://www.kegg.jp/dbget-bin/www_bget?ko:"/>
    <hyperlink ref="E1379" r:id="rId4133" display="https://www.kegg.jp/dbget-bin/www_bget?ko:"/>
    <hyperlink ref="A1380" r:id="rId4134" display="https://www.kegg.jp/kegg-bin/blastkoala_result_gene_list?id=fdcc166cff7cf902907463ff7eff1e42019cc537&amp;passwd=rLRQUz&amp;type=blastkoala&amp;code=user&amp;target=fig%7C1029756%2E3%2Epeg%2E1379"/>
    <hyperlink ref="B1380" r:id="rId4135" display="https://www.kegg.jp/dbget-bin/www_bget?ko:"/>
    <hyperlink ref="E1380" r:id="rId4136" display="https://www.kegg.jp/dbget-bin/www_bget?ko:K03497"/>
    <hyperlink ref="A1381" r:id="rId4137" display="https://www.kegg.jp/kegg-bin/blastkoala_result_gene_list?id=fdcc166cff7cf902907463ff7eff1e42019cc537&amp;passwd=rLRQUz&amp;type=blastkoala&amp;code=user&amp;target=fig%7C1029756%2E3%2Epeg%2E1380"/>
    <hyperlink ref="B1381" r:id="rId4138" display="https://www.kegg.jp/dbget-bin/www_bget?ko:"/>
    <hyperlink ref="E1381" r:id="rId4139" display="https://www.kegg.jp/dbget-bin/www_bget?ko:K02028"/>
    <hyperlink ref="A1382" r:id="rId4140" display="https://www.kegg.jp/kegg-bin/blastkoala_result_gene_list?id=fdcc166cff7cf902907463ff7eff1e42019cc537&amp;passwd=rLRQUz&amp;type=blastkoala&amp;code=user&amp;target=fig%7C1029756%2E3%2Epeg%2E1381"/>
    <hyperlink ref="B1382" r:id="rId4141" display="https://www.kegg.jp/dbget-bin/www_bget?ko:"/>
    <hyperlink ref="E1382" r:id="rId4142" display="https://www.kegg.jp/dbget-bin/www_bget?ko:K03781"/>
    <hyperlink ref="A1383" r:id="rId4143" display="https://www.kegg.jp/kegg-bin/blastkoala_result_gene_list?id=fdcc166cff7cf902907463ff7eff1e42019cc537&amp;passwd=rLRQUz&amp;type=blastkoala&amp;code=user&amp;target=fig%7C1029756%2E3%2Epeg%2E1382"/>
    <hyperlink ref="B1383" r:id="rId4144" display="https://www.kegg.jp/dbget-bin/www_bget?ko:"/>
    <hyperlink ref="E1383" r:id="rId4145" display="https://www.kegg.jp/dbget-bin/www_bget?ko:K07722"/>
    <hyperlink ref="A1384" r:id="rId4146" display="https://www.kegg.jp/kegg-bin/blastkoala_result_gene_list?id=fdcc166cff7cf902907463ff7eff1e42019cc537&amp;passwd=rLRQUz&amp;type=blastkoala&amp;code=user&amp;target=fig%7C1029756%2E3%2Epeg%2E1383"/>
    <hyperlink ref="B1384" r:id="rId4147" display="https://www.kegg.jp/dbget-bin/www_bget?ko:"/>
    <hyperlink ref="E1384" r:id="rId4148" display="https://www.kegg.jp/dbget-bin/www_bget?ko:"/>
    <hyperlink ref="A1385" r:id="rId4149" display="https://www.kegg.jp/kegg-bin/blastkoala_result_gene_list?id=fdcc166cff7cf902907463ff7eff1e42019cc537&amp;passwd=rLRQUz&amp;type=blastkoala&amp;code=user&amp;target=fig%7C1029756%2E3%2Epeg%2E1384"/>
    <hyperlink ref="B1385" r:id="rId4150" display="https://www.kegg.jp/dbget-bin/www_bget?ko:"/>
    <hyperlink ref="E1385" r:id="rId4151" display="https://www.kegg.jp/dbget-bin/www_bget?ko:K03497"/>
    <hyperlink ref="A1386" r:id="rId4152" display="https://www.kegg.jp/kegg-bin/blastkoala_result_gene_list?id=fdcc166cff7cf902907463ff7eff1e42019cc537&amp;passwd=rLRQUz&amp;type=blastkoala&amp;code=user&amp;target=fig%7C1029756%2E3%2Epeg%2E1385"/>
    <hyperlink ref="B1386" r:id="rId4153" display="https://www.kegg.jp/dbget-bin/www_bget?ko:K01971"/>
    <hyperlink ref="E1386" r:id="rId4154" display="https://www.kegg.jp/dbget-bin/www_bget?ko:"/>
    <hyperlink ref="A1387" r:id="rId4155" display="https://www.kegg.jp/kegg-bin/blastkoala_result_gene_list?id=fdcc166cff7cf902907463ff7eff1e42019cc537&amp;passwd=rLRQUz&amp;type=blastkoala&amp;code=user&amp;target=fig%7C1029756%2E3%2Epeg%2E1386"/>
    <hyperlink ref="B1387" r:id="rId4156" display="https://www.kegg.jp/dbget-bin/www_bget?ko:K01971"/>
    <hyperlink ref="E1387" r:id="rId4157" display="https://www.kegg.jp/dbget-bin/www_bget?ko:"/>
    <hyperlink ref="A1388" r:id="rId4158" display="https://www.kegg.jp/kegg-bin/blastkoala_result_gene_list?id=fdcc166cff7cf902907463ff7eff1e42019cc537&amp;passwd=rLRQUz&amp;type=blastkoala&amp;code=user&amp;target=fig%7C1029756%2E3%2Epeg%2E1387"/>
    <hyperlink ref="B1388" r:id="rId4159" display="https://www.kegg.jp/dbget-bin/www_bget?ko:K10979"/>
    <hyperlink ref="E1388" r:id="rId4160" display="https://www.kegg.jp/dbget-bin/www_bget?ko:"/>
    <hyperlink ref="A1389" r:id="rId4161" display="https://www.kegg.jp/kegg-bin/blastkoala_result_gene_list?id=fdcc166cff7cf902907463ff7eff1e42019cc537&amp;passwd=rLRQUz&amp;type=blastkoala&amp;code=user&amp;target=fig%7C1029756%2E3%2Epeg%2E1388"/>
    <hyperlink ref="B1389" r:id="rId4162" display="https://www.kegg.jp/dbget-bin/www_bget?ko:"/>
    <hyperlink ref="E1389" r:id="rId4163" display="https://www.kegg.jp/dbget-bin/www_bget?ko:K19545"/>
    <hyperlink ref="A1390" r:id="rId4164" display="https://www.kegg.jp/kegg-bin/blastkoala_result_gene_list?id=fdcc166cff7cf902907463ff7eff1e42019cc537&amp;passwd=rLRQUz&amp;type=blastkoala&amp;code=user&amp;target=fig%7C1029756%2E3%2Epeg%2E1389"/>
    <hyperlink ref="B1390" r:id="rId4165" display="https://www.kegg.jp/dbget-bin/www_bget?ko:"/>
    <hyperlink ref="E1390" r:id="rId4166" display="https://www.kegg.jp/dbget-bin/www_bget?ko:"/>
    <hyperlink ref="A1391" r:id="rId4167" display="https://www.kegg.jp/kegg-bin/blastkoala_result_gene_list?id=fdcc166cff7cf902907463ff7eff1e42019cc537&amp;passwd=rLRQUz&amp;type=blastkoala&amp;code=user&amp;target=fig%7C1029756%2E3%2Epeg%2E1390"/>
    <hyperlink ref="B1391" r:id="rId4168" display="https://www.kegg.jp/dbget-bin/www_bget?ko:"/>
    <hyperlink ref="E1391" r:id="rId4169" display="https://www.kegg.jp/dbget-bin/www_bget?ko:"/>
    <hyperlink ref="A1392" r:id="rId4170" display="https://www.kegg.jp/kegg-bin/blastkoala_result_gene_list?id=fdcc166cff7cf902907463ff7eff1e42019cc537&amp;passwd=rLRQUz&amp;type=blastkoala&amp;code=user&amp;target=fig%7C1029756%2E3%2Epeg%2E1391"/>
    <hyperlink ref="B1392" r:id="rId4171" display="https://www.kegg.jp/dbget-bin/www_bget?ko:"/>
    <hyperlink ref="E1392" r:id="rId4172" display="https://www.kegg.jp/dbget-bin/www_bget?ko:K00024"/>
    <hyperlink ref="A1393" r:id="rId4173" display="https://www.kegg.jp/kegg-bin/blastkoala_result_gene_list?id=fdcc166cff7cf902907463ff7eff1e42019cc537&amp;passwd=rLRQUz&amp;type=blastkoala&amp;code=user&amp;target=fig%7C1029756%2E3%2Epeg%2E1392"/>
    <hyperlink ref="B1393" r:id="rId4174" display="https://www.kegg.jp/dbget-bin/www_bget?ko:"/>
    <hyperlink ref="E1393" r:id="rId4175" display="https://www.kegg.jp/dbget-bin/www_bget?ko:K16559"/>
    <hyperlink ref="A1394" r:id="rId4176" display="https://www.kegg.jp/kegg-bin/blastkoala_result_gene_list?id=fdcc166cff7cf902907463ff7eff1e42019cc537&amp;passwd=rLRQUz&amp;type=blastkoala&amp;code=user&amp;target=fig%7C1029756%2E3%2Epeg%2E1393"/>
    <hyperlink ref="B1394" r:id="rId4177" display="https://www.kegg.jp/dbget-bin/www_bget?ko:"/>
    <hyperlink ref="E1394" r:id="rId4178" display="https://www.kegg.jp/dbget-bin/www_bget?ko:K00453"/>
    <hyperlink ref="A1395" r:id="rId4179" display="https://www.kegg.jp/kegg-bin/blastkoala_result_gene_list?id=fdcc166cff7cf902907463ff7eff1e42019cc537&amp;passwd=rLRQUz&amp;type=blastkoala&amp;code=user&amp;target=fig%7C1029756%2E3%2Epeg%2E1394"/>
    <hyperlink ref="B1395" r:id="rId4180" display="https://www.kegg.jp/dbget-bin/www_bget?ko:"/>
    <hyperlink ref="E1395" r:id="rId4181" display="https://www.kegg.jp/dbget-bin/www_bget?ko:"/>
    <hyperlink ref="A1396" r:id="rId4182" display="https://www.kegg.jp/kegg-bin/blastkoala_result_gene_list?id=fdcc166cff7cf902907463ff7eff1e42019cc537&amp;passwd=rLRQUz&amp;type=blastkoala&amp;code=user&amp;target=fig%7C1029756%2E3%2Epeg%2E1395"/>
    <hyperlink ref="B1396" r:id="rId4183" display="https://www.kegg.jp/dbget-bin/www_bget?ko:"/>
    <hyperlink ref="E1396" r:id="rId4184" display="https://www.kegg.jp/dbget-bin/www_bget?ko:K03482"/>
    <hyperlink ref="A1397" r:id="rId4185" display="https://www.kegg.jp/kegg-bin/blastkoala_result_gene_list?id=fdcc166cff7cf902907463ff7eff1e42019cc537&amp;passwd=rLRQUz&amp;type=blastkoala&amp;code=user&amp;target=fig%7C1029756%2E3%2Epeg%2E1396"/>
    <hyperlink ref="B1397" r:id="rId4186" display="https://www.kegg.jp/dbget-bin/www_bget?ko:"/>
    <hyperlink ref="E1397" r:id="rId4187" display="https://www.kegg.jp/dbget-bin/www_bget?ko:"/>
    <hyperlink ref="A1398" r:id="rId4188" display="https://www.kegg.jp/kegg-bin/blastkoala_result_gene_list?id=fdcc166cff7cf902907463ff7eff1e42019cc537&amp;passwd=rLRQUz&amp;type=blastkoala&amp;code=user&amp;target=fig%7C1029756%2E3%2Epeg%2E1397"/>
    <hyperlink ref="B1398" r:id="rId4189" display="https://www.kegg.jp/dbget-bin/www_bget?ko:"/>
    <hyperlink ref="E1398" r:id="rId4190" display="https://www.kegg.jp/dbget-bin/www_bget?ko:K01515"/>
    <hyperlink ref="A1399" r:id="rId4191" display="https://www.kegg.jp/kegg-bin/blastkoala_result_gene_list?id=fdcc166cff7cf902907463ff7eff1e42019cc537&amp;passwd=rLRQUz&amp;type=blastkoala&amp;code=user&amp;target=fig%7C1029756%2E3%2Epeg%2E1398"/>
    <hyperlink ref="B1399" r:id="rId4192" display="https://www.kegg.jp/dbget-bin/www_bget?ko:"/>
    <hyperlink ref="E1399" r:id="rId4193" display="https://www.kegg.jp/dbget-bin/www_bget?ko:"/>
    <hyperlink ref="A1400" r:id="rId4194" display="https://www.kegg.jp/kegg-bin/blastkoala_result_gene_list?id=fdcc166cff7cf902907463ff7eff1e42019cc537&amp;passwd=rLRQUz&amp;type=blastkoala&amp;code=user&amp;target=fig%7C1029756%2E3%2Epeg%2E1399"/>
    <hyperlink ref="B1400" r:id="rId4195" display="https://www.kegg.jp/dbget-bin/www_bget?ko:"/>
    <hyperlink ref="E1400" r:id="rId4196" display="https://www.kegg.jp/dbget-bin/www_bget?ko:K03572"/>
    <hyperlink ref="A1401" r:id="rId4197" display="https://www.kegg.jp/kegg-bin/blastkoala_result_gene_list?id=fdcc166cff7cf902907463ff7eff1e42019cc537&amp;passwd=rLRQUz&amp;type=blastkoala&amp;code=user&amp;target=fig%7C1029756%2E3%2Epeg%2E1400"/>
    <hyperlink ref="B1401" r:id="rId4198" display="https://www.kegg.jp/dbget-bin/www_bget?ko:"/>
    <hyperlink ref="E1401" r:id="rId4199" display="https://www.kegg.jp/dbget-bin/www_bget?ko:K09748"/>
    <hyperlink ref="A1402" r:id="rId4200" display="https://www.kegg.jp/kegg-bin/blastkoala_result_gene_list?id=fdcc166cff7cf902907463ff7eff1e42019cc537&amp;passwd=rLRQUz&amp;type=blastkoala&amp;code=user&amp;target=fig%7C1029756%2E3%2Epeg%2E1401"/>
    <hyperlink ref="B1402" r:id="rId4201" display="https://www.kegg.jp/dbget-bin/www_bget?ko:"/>
    <hyperlink ref="E1402" r:id="rId4202" display="https://www.kegg.jp/dbget-bin/www_bget?ko:K03581"/>
    <hyperlink ref="A1403" r:id="rId4203" display="https://www.kegg.jp/kegg-bin/blastkoala_result_gene_list?id=fdcc166cff7cf902907463ff7eff1e42019cc537&amp;passwd=rLRQUz&amp;type=blastkoala&amp;code=user&amp;target=fig%7C1029756%2E3%2Epeg%2E1402"/>
    <hyperlink ref="B1403" r:id="rId4204" display="https://www.kegg.jp/dbget-bin/www_bget?ko:"/>
    <hyperlink ref="E1403" r:id="rId4205" display="https://www.kegg.jp/dbget-bin/www_bget?ko:"/>
    <hyperlink ref="A1404" r:id="rId4206" display="https://www.kegg.jp/kegg-bin/blastkoala_result_gene_list?id=fdcc166cff7cf902907463ff7eff1e42019cc537&amp;passwd=rLRQUz&amp;type=blastkoala&amp;code=user&amp;target=fig%7C1029756%2E3%2Epeg%2E1403"/>
    <hyperlink ref="B1404" r:id="rId4207" display="https://www.kegg.jp/dbget-bin/www_bget?ko:"/>
    <hyperlink ref="E1404" r:id="rId4208" display="https://www.kegg.jp/dbget-bin/www_bget?ko:"/>
    <hyperlink ref="A1405" r:id="rId4209" display="https://www.kegg.jp/kegg-bin/blastkoala_result_gene_list?id=fdcc166cff7cf902907463ff7eff1e42019cc537&amp;passwd=rLRQUz&amp;type=blastkoala&amp;code=user&amp;target=fig%7C1029756%2E3%2Epeg%2E1404"/>
    <hyperlink ref="B1405" r:id="rId4210" display="https://www.kegg.jp/dbget-bin/www_bget?ko:K09951"/>
    <hyperlink ref="E1405" r:id="rId4211" display="https://www.kegg.jp/dbget-bin/www_bget?ko:"/>
    <hyperlink ref="A1406" r:id="rId4212" display="https://www.kegg.jp/kegg-bin/blastkoala_result_gene_list?id=fdcc166cff7cf902907463ff7eff1e42019cc537&amp;passwd=rLRQUz&amp;type=blastkoala&amp;code=user&amp;target=fig%7C1029756%2E3%2Epeg%2E1405"/>
    <hyperlink ref="B1406" r:id="rId4213" display="https://www.kegg.jp/dbget-bin/www_bget?ko:K15342"/>
    <hyperlink ref="E1406" r:id="rId4214" display="https://www.kegg.jp/dbget-bin/www_bget?ko:"/>
    <hyperlink ref="A1407" r:id="rId4215" display="https://www.kegg.jp/kegg-bin/blastkoala_result_gene_list?id=fdcc166cff7cf902907463ff7eff1e42019cc537&amp;passwd=rLRQUz&amp;type=blastkoala&amp;code=user&amp;target=fig%7C1029756%2E3%2Epeg%2E1406"/>
    <hyperlink ref="B1407" r:id="rId4216" display="https://www.kegg.jp/dbget-bin/www_bget?ko:K07464"/>
    <hyperlink ref="E1407" r:id="rId4217" display="https://www.kegg.jp/dbget-bin/www_bget?ko:"/>
    <hyperlink ref="A1408" r:id="rId4218" display="https://www.kegg.jp/kegg-bin/blastkoala_result_gene_list?id=fdcc166cff7cf902907463ff7eff1e42019cc537&amp;passwd=rLRQUz&amp;type=blastkoala&amp;code=user&amp;target=fig%7C1029756%2E3%2Epeg%2E1407"/>
    <hyperlink ref="B1408" r:id="rId4219" display="https://www.kegg.jp/dbget-bin/www_bget?ko:K19118"/>
    <hyperlink ref="E1408" r:id="rId4220" display="https://www.kegg.jp/dbget-bin/www_bget?ko:"/>
    <hyperlink ref="A1409" r:id="rId4221" display="https://www.kegg.jp/kegg-bin/blastkoala_result_gene_list?id=fdcc166cff7cf902907463ff7eff1e42019cc537&amp;passwd=rLRQUz&amp;type=blastkoala&amp;code=user&amp;target=fig%7C1029756%2E3%2Epeg%2E1408"/>
    <hyperlink ref="B1409" r:id="rId4222" display="https://www.kegg.jp/dbget-bin/www_bget?ko:K19117"/>
    <hyperlink ref="E1409" r:id="rId4223" display="https://www.kegg.jp/dbget-bin/www_bget?ko:"/>
    <hyperlink ref="A1410" r:id="rId4224" display="https://www.kegg.jp/kegg-bin/blastkoala_result_gene_list?id=fdcc166cff7cf902907463ff7eff1e42019cc537&amp;passwd=rLRQUz&amp;type=blastkoala&amp;code=user&amp;target=fig%7C1029756%2E3%2Epeg%2E1409"/>
    <hyperlink ref="B1410" r:id="rId4225" display="https://www.kegg.jp/dbget-bin/www_bget?ko:K19119"/>
    <hyperlink ref="E1410" r:id="rId4226" display="https://www.kegg.jp/dbget-bin/www_bget?ko:"/>
    <hyperlink ref="A1411" r:id="rId4227" display="https://www.kegg.jp/kegg-bin/blastkoala_result_gene_list?id=fdcc166cff7cf902907463ff7eff1e42019cc537&amp;passwd=rLRQUz&amp;type=blastkoala&amp;code=user&amp;target=fig%7C1029756%2E3%2Epeg%2E1410"/>
    <hyperlink ref="B1411" r:id="rId4228" display="https://www.kegg.jp/dbget-bin/www_bget?ko:K07012"/>
    <hyperlink ref="E1411" r:id="rId4229" display="https://www.kegg.jp/dbget-bin/www_bget?ko:"/>
    <hyperlink ref="A1412" r:id="rId4230" display="https://www.kegg.jp/kegg-bin/blastkoala_result_gene_list?id=fdcc166cff7cf902907463ff7eff1e42019cc537&amp;passwd=rLRQUz&amp;type=blastkoala&amp;code=user&amp;target=fig%7C1029756%2E3%2Epeg%2E1411"/>
    <hyperlink ref="B1412" r:id="rId4231" display="https://www.kegg.jp/dbget-bin/www_bget?ko:"/>
    <hyperlink ref="E1412" r:id="rId4232" display="https://www.kegg.jp/dbget-bin/www_bget?ko:K07487"/>
    <hyperlink ref="A1413" r:id="rId4233" display="https://www.kegg.jp/kegg-bin/blastkoala_result_gene_list?id=fdcc166cff7cf902907463ff7eff1e42019cc537&amp;passwd=rLRQUz&amp;type=blastkoala&amp;code=user&amp;target=fig%7C1029756%2E3%2Epeg%2E1412"/>
    <hyperlink ref="B1413" r:id="rId4234" display="https://www.kegg.jp/dbget-bin/www_bget?ko:"/>
    <hyperlink ref="E1413" r:id="rId4235" display="https://www.kegg.jp/dbget-bin/www_bget?ko:K01439"/>
    <hyperlink ref="A1414" r:id="rId4236" display="https://www.kegg.jp/kegg-bin/blastkoala_result_gene_list?id=fdcc166cff7cf902907463ff7eff1e42019cc537&amp;passwd=rLRQUz&amp;type=blastkoala&amp;code=user&amp;target=fig%7C1029756%2E3%2Epeg%2E1413"/>
    <hyperlink ref="B1414" r:id="rId4237" display="https://www.kegg.jp/dbget-bin/www_bget?ko:"/>
    <hyperlink ref="E1414" r:id="rId4238" display="https://www.kegg.jp/dbget-bin/www_bget?ko:K16216"/>
    <hyperlink ref="A1415" r:id="rId4239" display="https://www.kegg.jp/kegg-bin/blastkoala_result_gene_list?id=fdcc166cff7cf902907463ff7eff1e42019cc537&amp;passwd=rLRQUz&amp;type=blastkoala&amp;code=user&amp;target=fig%7C1029756%2E3%2Epeg%2E1414"/>
    <hyperlink ref="B1415" r:id="rId4240" display="https://www.kegg.jp/dbget-bin/www_bget?ko:"/>
    <hyperlink ref="E1415" r:id="rId4241" display="https://www.kegg.jp/dbget-bin/www_bget?ko:"/>
    <hyperlink ref="A1416" r:id="rId4242" display="https://www.kegg.jp/kegg-bin/blastkoala_result_gene_list?id=fdcc166cff7cf902907463ff7eff1e42019cc537&amp;passwd=rLRQUz&amp;type=blastkoala&amp;code=user&amp;target=fig%7C1029756%2E3%2Epeg%2E1415"/>
    <hyperlink ref="B1416" r:id="rId4243" display="https://www.kegg.jp/dbget-bin/www_bget?ko:"/>
    <hyperlink ref="E1416" r:id="rId4244" display="https://www.kegg.jp/dbget-bin/www_bget?ko:"/>
    <hyperlink ref="A1417" r:id="rId4245" display="https://www.kegg.jp/kegg-bin/blastkoala_result_gene_list?id=fdcc166cff7cf902907463ff7eff1e42019cc537&amp;passwd=rLRQUz&amp;type=blastkoala&amp;code=user&amp;target=fig%7C1029756%2E3%2Epeg%2E1416"/>
    <hyperlink ref="B1417" r:id="rId4246" display="https://www.kegg.jp/dbget-bin/www_bget?ko:K00382"/>
    <hyperlink ref="E1417" r:id="rId4247" display="https://www.kegg.jp/dbget-bin/www_bget?ko:"/>
    <hyperlink ref="A1418" r:id="rId4248" display="https://www.kegg.jp/kegg-bin/blastkoala_result_gene_list?id=fdcc166cff7cf902907463ff7eff1e42019cc537&amp;passwd=rLRQUz&amp;type=blastkoala&amp;code=user&amp;target=fig%7C1029756%2E3%2Epeg%2E1417"/>
    <hyperlink ref="B1418" r:id="rId4249" display="https://www.kegg.jp/dbget-bin/www_bget?ko:K00627"/>
    <hyperlink ref="E1418" r:id="rId4250" display="https://www.kegg.jp/dbget-bin/www_bget?ko:"/>
    <hyperlink ref="A1419" r:id="rId4251" display="https://www.kegg.jp/kegg-bin/blastkoala_result_gene_list?id=fdcc166cff7cf902907463ff7eff1e42019cc537&amp;passwd=rLRQUz&amp;type=blastkoala&amp;code=user&amp;target=fig%7C1029756%2E3%2Epeg%2E1418"/>
    <hyperlink ref="B1419" r:id="rId4252" display="https://www.kegg.jp/dbget-bin/www_bget?ko:K00163"/>
    <hyperlink ref="E1419" r:id="rId4253" display="https://www.kegg.jp/dbget-bin/www_bget?ko:"/>
    <hyperlink ref="A1420" r:id="rId4254" display="https://www.kegg.jp/kegg-bin/blastkoala_result_gene_list?id=fdcc166cff7cf902907463ff7eff1e42019cc537&amp;passwd=rLRQUz&amp;type=blastkoala&amp;code=user&amp;target=fig%7C1029756%2E3%2Epeg%2E1419"/>
    <hyperlink ref="B1420" r:id="rId4255" display="https://www.kegg.jp/dbget-bin/www_bget?ko:"/>
    <hyperlink ref="E1420" r:id="rId4256" display="https://www.kegg.jp/dbget-bin/www_bget?ko:K00114"/>
    <hyperlink ref="A1421" r:id="rId4257" display="https://www.kegg.jp/kegg-bin/blastkoala_result_gene_list?id=fdcc166cff7cf902907463ff7eff1e42019cc537&amp;passwd=rLRQUz&amp;type=blastkoala&amp;code=user&amp;target=fig%7C1029756%2E3%2Epeg%2E1420"/>
    <hyperlink ref="B1421" r:id="rId4258" display="https://www.kegg.jp/dbget-bin/www_bget?ko:K03890"/>
    <hyperlink ref="E1421" r:id="rId4259" display="https://www.kegg.jp/dbget-bin/www_bget?ko:"/>
    <hyperlink ref="A1422" r:id="rId4260" display="https://www.kegg.jp/kegg-bin/blastkoala_result_gene_list?id=fdcc166cff7cf902907463ff7eff1e42019cc537&amp;passwd=rLRQUz&amp;type=blastkoala&amp;code=user&amp;target=fig%7C1029756%2E3%2Epeg%2E1421"/>
    <hyperlink ref="B1422" r:id="rId4261" display="https://www.kegg.jp/dbget-bin/www_bget?ko:"/>
    <hyperlink ref="E1422" r:id="rId4262" display="https://www.kegg.jp/dbget-bin/www_bget?ko:"/>
    <hyperlink ref="A1423" r:id="rId4263" display="https://www.kegg.jp/kegg-bin/blastkoala_result_gene_list?id=fdcc166cff7cf902907463ff7eff1e42019cc537&amp;passwd=rLRQUz&amp;type=blastkoala&amp;code=user&amp;target=fig%7C1029756%2E3%2Epeg%2E1422"/>
    <hyperlink ref="B1423" r:id="rId4264" display="https://www.kegg.jp/dbget-bin/www_bget?ko:"/>
    <hyperlink ref="E1423" r:id="rId4265" display="https://www.kegg.jp/dbget-bin/www_bget?ko:"/>
    <hyperlink ref="A1424" r:id="rId4266" display="https://www.kegg.jp/kegg-bin/blastkoala_result_gene_list?id=fdcc166cff7cf902907463ff7eff1e42019cc537&amp;passwd=rLRQUz&amp;type=blastkoala&amp;code=user&amp;target=fig%7C1029756%2E3%2Epeg%2E1423"/>
    <hyperlink ref="B1424" r:id="rId4267" display="https://www.kegg.jp/dbget-bin/www_bget?ko:K00782"/>
    <hyperlink ref="E1424" r:id="rId4268" display="https://www.kegg.jp/dbget-bin/www_bget?ko:"/>
    <hyperlink ref="A1425" r:id="rId4269" display="https://www.kegg.jp/kegg-bin/blastkoala_result_gene_list?id=fdcc166cff7cf902907463ff7eff1e42019cc537&amp;passwd=rLRQUz&amp;type=blastkoala&amp;code=user&amp;target=fig%7C1029756%2E3%2Epeg%2E1424"/>
    <hyperlink ref="B1425" r:id="rId4270" display="https://www.kegg.jp/dbget-bin/www_bget?ko:K18929"/>
    <hyperlink ref="E1425" r:id="rId4271" display="https://www.kegg.jp/dbget-bin/www_bget?ko:"/>
    <hyperlink ref="A1426" r:id="rId4272" display="https://www.kegg.jp/kegg-bin/blastkoala_result_gene_list?id=fdcc166cff7cf902907463ff7eff1e42019cc537&amp;passwd=rLRQUz&amp;type=blastkoala&amp;code=user&amp;target=fig%7C1029756%2E3%2Epeg%2E1425"/>
    <hyperlink ref="B1426" r:id="rId4273" display="https://www.kegg.jp/dbget-bin/www_bget?ko:K18928"/>
    <hyperlink ref="E1426" r:id="rId4274" display="https://www.kegg.jp/dbget-bin/www_bget?ko:"/>
    <hyperlink ref="A1427" r:id="rId4275" display="https://www.kegg.jp/kegg-bin/blastkoala_result_gene_list?id=fdcc166cff7cf902907463ff7eff1e42019cc537&amp;passwd=rLRQUz&amp;type=blastkoala&amp;code=user&amp;target=fig%7C1029756%2E3%2Epeg%2E1426"/>
    <hyperlink ref="B1427" r:id="rId4276" display="https://www.kegg.jp/dbget-bin/www_bget?ko:K05799"/>
    <hyperlink ref="E1427" r:id="rId4277" display="https://www.kegg.jp/dbget-bin/www_bget?ko:"/>
    <hyperlink ref="A1428" r:id="rId4278" display="https://www.kegg.jp/kegg-bin/blastkoala_result_gene_list?id=fdcc166cff7cf902907463ff7eff1e42019cc537&amp;passwd=rLRQUz&amp;type=blastkoala&amp;code=user&amp;target=fig%7C1029756%2E3%2Epeg%2E1427"/>
    <hyperlink ref="B1428" r:id="rId4279" display="https://www.kegg.jp/dbget-bin/www_bget?ko:K21405"/>
    <hyperlink ref="E1428" r:id="rId4280" display="https://www.kegg.jp/dbget-bin/www_bget?ko:"/>
    <hyperlink ref="A1429" r:id="rId4281" display="https://www.kegg.jp/kegg-bin/blastkoala_result_gene_list?id=fdcc166cff7cf902907463ff7eff1e42019cc537&amp;passwd=rLRQUz&amp;type=blastkoala&amp;code=user&amp;target=fig%7C1029756%2E3%2Epeg%2E1428"/>
    <hyperlink ref="B1429" r:id="rId4282" display="https://www.kegg.jp/dbget-bin/www_bget?ko:K07248"/>
    <hyperlink ref="E1429" r:id="rId4283" display="https://www.kegg.jp/dbget-bin/www_bget?ko:"/>
    <hyperlink ref="A1430" r:id="rId4284" display="https://www.kegg.jp/kegg-bin/blastkoala_result_gene_list?id=fdcc166cff7cf902907463ff7eff1e42019cc537&amp;passwd=rLRQUz&amp;type=blastkoala&amp;code=user&amp;target=fig%7C1029756%2E3%2Epeg%2E1429"/>
    <hyperlink ref="B1430" r:id="rId4285" display="https://www.kegg.jp/dbget-bin/www_bget?ko:"/>
    <hyperlink ref="E1430" r:id="rId4286" display="https://www.kegg.jp/dbget-bin/www_bget?ko:K01434"/>
    <hyperlink ref="A1431" r:id="rId4287" display="https://www.kegg.jp/kegg-bin/blastkoala_result_gene_list?id=fdcc166cff7cf902907463ff7eff1e42019cc537&amp;passwd=rLRQUz&amp;type=blastkoala&amp;code=user&amp;target=fig%7C1029756%2E3%2Epeg%2E1430"/>
    <hyperlink ref="B1431" r:id="rId4288" display="https://www.kegg.jp/dbget-bin/www_bget?ko:"/>
    <hyperlink ref="E1431" r:id="rId4289" display="https://www.kegg.jp/dbget-bin/www_bget?ko:K12658"/>
    <hyperlink ref="A1432" r:id="rId4290" display="https://www.kegg.jp/kegg-bin/blastkoala_result_gene_list?id=fdcc166cff7cf902907463ff7eff1e42019cc537&amp;passwd=rLRQUz&amp;type=blastkoala&amp;code=user&amp;target=fig%7C1029756%2E3%2Epeg%2E1431"/>
    <hyperlink ref="B1432" r:id="rId4291" display="https://www.kegg.jp/dbget-bin/www_bget?ko:K07303"/>
    <hyperlink ref="E1432" r:id="rId4292" display="https://www.kegg.jp/dbget-bin/www_bget?ko:"/>
    <hyperlink ref="A1433" r:id="rId4293" display="https://www.kegg.jp/kegg-bin/blastkoala_result_gene_list?id=fdcc166cff7cf902907463ff7eff1e42019cc537&amp;passwd=rLRQUz&amp;type=blastkoala&amp;code=user&amp;target=fig%7C1029756%2E3%2Epeg%2E1432"/>
    <hyperlink ref="B1433" r:id="rId4294" display="https://www.kegg.jp/dbget-bin/www_bget?ko:K07302"/>
    <hyperlink ref="E1433" r:id="rId4295" display="https://www.kegg.jp/dbget-bin/www_bget?ko:"/>
    <hyperlink ref="A1434" r:id="rId4296" display="https://www.kegg.jp/kegg-bin/blastkoala_result_gene_list?id=fdcc166cff7cf902907463ff7eff1e42019cc537&amp;passwd=rLRQUz&amp;type=blastkoala&amp;code=user&amp;target=fig%7C1029756%2E3%2Epeg%2E1433"/>
    <hyperlink ref="B1434" r:id="rId4297" display="https://www.kegg.jp/dbget-bin/www_bget?ko:K03303"/>
    <hyperlink ref="E1434" r:id="rId4298" display="https://www.kegg.jp/dbget-bin/www_bget?ko:"/>
    <hyperlink ref="A1435" r:id="rId4299" display="https://www.kegg.jp/kegg-bin/blastkoala_result_gene_list?id=fdcc166cff7cf902907463ff7eff1e42019cc537&amp;passwd=rLRQUz&amp;type=blastkoala&amp;code=user&amp;target=fig%7C1029756%2E3%2Epeg%2E1434"/>
    <hyperlink ref="B1435" r:id="rId4300" display="https://www.kegg.jp/dbget-bin/www_bget?ko:K05799"/>
    <hyperlink ref="E1435" r:id="rId4301" display="https://www.kegg.jp/dbget-bin/www_bget?ko:"/>
    <hyperlink ref="A1436" r:id="rId4302" display="https://www.kegg.jp/kegg-bin/blastkoala_result_gene_list?id=fdcc166cff7cf902907463ff7eff1e42019cc537&amp;passwd=rLRQUz&amp;type=blastkoala&amp;code=user&amp;target=fig%7C1029756%2E3%2Epeg%2E1435"/>
    <hyperlink ref="B1436" r:id="rId4303" display="https://www.kegg.jp/dbget-bin/www_bget?ko:K07402"/>
    <hyperlink ref="E1436" r:id="rId4304" display="https://www.kegg.jp/dbget-bin/www_bget?ko:"/>
    <hyperlink ref="A1437" r:id="rId4305" display="https://www.kegg.jp/kegg-bin/blastkoala_result_gene_list?id=fdcc166cff7cf902907463ff7eff1e42019cc537&amp;passwd=rLRQUz&amp;type=blastkoala&amp;code=user&amp;target=fig%7C1029756%2E3%2Epeg%2E1436"/>
    <hyperlink ref="B1437" r:id="rId4306" display="https://www.kegg.jp/dbget-bin/www_bget?ko:"/>
    <hyperlink ref="E1437" r:id="rId4307" display="https://www.kegg.jp/dbget-bin/www_bget?ko:K12678"/>
    <hyperlink ref="A1438" r:id="rId4308" display="https://www.kegg.jp/kegg-bin/blastkoala_result_gene_list?id=fdcc166cff7cf902907463ff7eff1e42019cc537&amp;passwd=rLRQUz&amp;type=blastkoala&amp;code=user&amp;target=fig%7C1029756%2E3%2Epeg%2E1437"/>
    <hyperlink ref="B1438" r:id="rId4309" display="https://www.kegg.jp/dbget-bin/www_bget?ko:K03704"/>
    <hyperlink ref="E1438" r:id="rId4310" display="https://www.kegg.jp/dbget-bin/www_bget?ko:"/>
    <hyperlink ref="A1439" r:id="rId4311" display="https://www.kegg.jp/kegg-bin/blastkoala_result_gene_list?id=fdcc166cff7cf902907463ff7eff1e42019cc537&amp;passwd=rLRQUz&amp;type=blastkoala&amp;code=user&amp;target=fig%7C1029756%2E3%2Epeg%2E1438"/>
    <hyperlink ref="B1439" r:id="rId4312" display="https://www.kegg.jp/dbget-bin/www_bget?ko:"/>
    <hyperlink ref="E1439" r:id="rId4313" display="https://www.kegg.jp/dbget-bin/www_bget?ko:K16079"/>
    <hyperlink ref="A1440" r:id="rId4314" display="https://www.kegg.jp/kegg-bin/blastkoala_result_gene_list?id=fdcc166cff7cf902907463ff7eff1e42019cc537&amp;passwd=rLRQUz&amp;type=blastkoala&amp;code=user&amp;target=fig%7C1029756%2E3%2Epeg%2E1439"/>
    <hyperlink ref="B1440" r:id="rId4315" display="https://www.kegg.jp/dbget-bin/www_bget?ko:K02013"/>
    <hyperlink ref="E1440" r:id="rId4316" display="https://www.kegg.jp/dbget-bin/www_bget?ko:"/>
    <hyperlink ref="A1441" r:id="rId4317" display="https://www.kegg.jp/kegg-bin/blastkoala_result_gene_list?id=fdcc166cff7cf902907463ff7eff1e42019cc537&amp;passwd=rLRQUz&amp;type=blastkoala&amp;code=user&amp;target=fig%7C1029756%2E3%2Epeg%2E1440"/>
    <hyperlink ref="B1441" r:id="rId4318" display="https://www.kegg.jp/dbget-bin/www_bget?ko:K02015"/>
    <hyperlink ref="E1441" r:id="rId4319" display="https://www.kegg.jp/dbget-bin/www_bget?ko:"/>
    <hyperlink ref="A1442" r:id="rId4320" display="https://www.kegg.jp/kegg-bin/blastkoala_result_gene_list?id=fdcc166cff7cf902907463ff7eff1e42019cc537&amp;passwd=rLRQUz&amp;type=blastkoala&amp;code=user&amp;target=fig%7C1029756%2E3%2Epeg%2E1441"/>
    <hyperlink ref="B1442" r:id="rId4321" display="https://www.kegg.jp/dbget-bin/www_bget?ko:K02016"/>
    <hyperlink ref="E1442" r:id="rId4322" display="https://www.kegg.jp/dbget-bin/www_bget?ko:"/>
    <hyperlink ref="A1443" r:id="rId4323" display="https://www.kegg.jp/kegg-bin/blastkoala_result_gene_list?id=fdcc166cff7cf902907463ff7eff1e42019cc537&amp;passwd=rLRQUz&amp;type=blastkoala&amp;code=user&amp;target=fig%7C1029756%2E3%2Epeg%2E1442"/>
    <hyperlink ref="B1443" r:id="rId4324" display="https://www.kegg.jp/dbget-bin/www_bget?ko:K16092"/>
    <hyperlink ref="E1443" r:id="rId4325" display="https://www.kegg.jp/dbget-bin/www_bget?ko:"/>
    <hyperlink ref="A1444" r:id="rId4326" display="https://www.kegg.jp/kegg-bin/blastkoala_result_gene_list?id=fdcc166cff7cf902907463ff7eff1e42019cc537&amp;passwd=rLRQUz&amp;type=blastkoala&amp;code=user&amp;target=fig%7C1029756%2E3%2Epeg%2E1443"/>
    <hyperlink ref="B1444" r:id="rId4327" display="https://www.kegg.jp/dbget-bin/www_bget?ko:"/>
    <hyperlink ref="E1444" r:id="rId4328" display="https://www.kegg.jp/dbget-bin/www_bget?ko:K00568"/>
    <hyperlink ref="A1445" r:id="rId4329" display="https://www.kegg.jp/kegg-bin/blastkoala_result_gene_list?id=fdcc166cff7cf902907463ff7eff1e42019cc537&amp;passwd=rLRQUz&amp;type=blastkoala&amp;code=user&amp;target=fig%7C1029756%2E3%2Epeg%2E1444"/>
    <hyperlink ref="B1445" r:id="rId4330" display="https://www.kegg.jp/dbget-bin/www_bget?ko:K02303"/>
    <hyperlink ref="E1445" r:id="rId4331" display="https://www.kegg.jp/dbget-bin/www_bget?ko:"/>
    <hyperlink ref="A1446" r:id="rId4332" display="https://www.kegg.jp/kegg-bin/blastkoala_result_gene_list?id=fdcc166cff7cf902907463ff7eff1e42019cc537&amp;passwd=rLRQUz&amp;type=blastkoala&amp;code=user&amp;target=fig%7C1029756%2E3%2Epeg%2E1445"/>
    <hyperlink ref="B1446" r:id="rId4333" display="https://www.kegg.jp/dbget-bin/www_bget?ko:K02228"/>
    <hyperlink ref="E1446" r:id="rId4334" display="https://www.kegg.jp/dbget-bin/www_bget?ko:"/>
    <hyperlink ref="A1447" r:id="rId4335" display="https://www.kegg.jp/kegg-bin/blastkoala_result_gene_list?id=fdcc166cff7cf902907463ff7eff1e42019cc537&amp;passwd=rLRQUz&amp;type=blastkoala&amp;code=user&amp;target=fig%7C1029756%2E3%2Epeg%2E1446"/>
    <hyperlink ref="B1447" r:id="rId4336" display="https://www.kegg.jp/dbget-bin/www_bget?ko:K02224"/>
    <hyperlink ref="E1447" r:id="rId4337" display="https://www.kegg.jp/dbget-bin/www_bget?ko:"/>
    <hyperlink ref="A1448" r:id="rId4338" display="https://www.kegg.jp/kegg-bin/blastkoala_result_gene_list?id=fdcc166cff7cf902907463ff7eff1e42019cc537&amp;passwd=rLRQUz&amp;type=blastkoala&amp;code=user&amp;target=fig%7C1029756%2E3%2Epeg%2E1447"/>
    <hyperlink ref="B1448" r:id="rId4339" display="https://www.kegg.jp/dbget-bin/www_bget?ko:K05936"/>
    <hyperlink ref="E1448" r:id="rId4340" display="https://www.kegg.jp/dbget-bin/www_bget?ko:"/>
    <hyperlink ref="A1449" r:id="rId4341" display="https://www.kegg.jp/kegg-bin/blastkoala_result_gene_list?id=fdcc166cff7cf902907463ff7eff1e42019cc537&amp;passwd=rLRQUz&amp;type=blastkoala&amp;code=user&amp;target=fig%7C1029756%2E3%2Epeg%2E1448"/>
    <hyperlink ref="B1449" r:id="rId4342" display="https://www.kegg.jp/dbget-bin/www_bget?ko:K02189"/>
    <hyperlink ref="E1449" r:id="rId4343" display="https://www.kegg.jp/dbget-bin/www_bget?ko:K13541"/>
    <hyperlink ref="A1450" r:id="rId4344" display="https://www.kegg.jp/kegg-bin/blastkoala_result_gene_list?id=fdcc166cff7cf902907463ff7eff1e42019cc537&amp;passwd=rLRQUz&amp;type=blastkoala&amp;code=user&amp;target=fig%7C1029756%2E3%2Epeg%2E1449"/>
    <hyperlink ref="B1450" r:id="rId4345" display="https://www.kegg.jp/dbget-bin/www_bget?ko:K00595"/>
    <hyperlink ref="E1450" r:id="rId4346" display="https://www.kegg.jp/dbget-bin/www_bget?ko:"/>
    <hyperlink ref="A1451" r:id="rId4347" display="https://www.kegg.jp/kegg-bin/blastkoala_result_gene_list?id=fdcc166cff7cf902907463ff7eff1e42019cc537&amp;passwd=rLRQUz&amp;type=blastkoala&amp;code=user&amp;target=fig%7C1029756%2E3%2Epeg%2E1450"/>
    <hyperlink ref="B1451" r:id="rId4348" display="https://www.kegg.jp/dbget-bin/www_bget?ko:K05895"/>
    <hyperlink ref="E1451" r:id="rId4349" display="https://www.kegg.jp/dbget-bin/www_bget?ko:"/>
    <hyperlink ref="A1452" r:id="rId4350" display="https://www.kegg.jp/kegg-bin/blastkoala_result_gene_list?id=fdcc166cff7cf902907463ff7eff1e42019cc537&amp;passwd=rLRQUz&amp;type=blastkoala&amp;code=user&amp;target=fig%7C1029756%2E3%2Epeg%2E1451"/>
    <hyperlink ref="B1452" r:id="rId4351" display="https://www.kegg.jp/dbget-bin/www_bget?ko:K05934"/>
    <hyperlink ref="E1452" r:id="rId4352" display="https://www.kegg.jp/dbget-bin/www_bget?ko:"/>
    <hyperlink ref="A1453" r:id="rId4353" display="https://www.kegg.jp/kegg-bin/blastkoala_result_gene_list?id=fdcc166cff7cf902907463ff7eff1e42019cc537&amp;passwd=rLRQUz&amp;type=blastkoala&amp;code=user&amp;target=fig%7C1029756%2E3%2Epeg%2E1452"/>
    <hyperlink ref="B1453" r:id="rId4354" display="https://www.kegg.jp/dbget-bin/www_bget?ko:K03394"/>
    <hyperlink ref="E1453" r:id="rId4355" display="https://www.kegg.jp/dbget-bin/www_bget?ko:"/>
    <hyperlink ref="A1454" r:id="rId4356" display="https://www.kegg.jp/kegg-bin/blastkoala_result_gene_list?id=fdcc166cff7cf902907463ff7eff1e42019cc537&amp;passwd=rLRQUz&amp;type=blastkoala&amp;code=user&amp;target=fig%7C1029756%2E3%2Epeg%2E1453"/>
    <hyperlink ref="B1454" r:id="rId4357" display="https://www.kegg.jp/dbget-bin/www_bget?ko:K06042"/>
    <hyperlink ref="E1454" r:id="rId4358" display="https://www.kegg.jp/dbget-bin/www_bget?ko:"/>
    <hyperlink ref="A1455" r:id="rId4359" display="https://www.kegg.jp/kegg-bin/blastkoala_result_gene_list?id=fdcc166cff7cf902907463ff7eff1e42019cc537&amp;passwd=rLRQUz&amp;type=blastkoala&amp;code=user&amp;target=fig%7C1029756%2E3%2Epeg%2E1454"/>
    <hyperlink ref="B1455" r:id="rId4360" display="https://www.kegg.jp/dbget-bin/www_bget?ko:K02229"/>
    <hyperlink ref="E1455" r:id="rId4361" display="https://www.kegg.jp/dbget-bin/www_bget?ko:"/>
    <hyperlink ref="A1456" r:id="rId4362" display="https://www.kegg.jp/kegg-bin/blastkoala_result_gene_list?id=fdcc166cff7cf902907463ff7eff1e42019cc537&amp;passwd=rLRQUz&amp;type=blastkoala&amp;code=user&amp;target=fig%7C1029756%2E3%2Epeg%2E1455"/>
    <hyperlink ref="B1456" r:id="rId4363" display="https://www.kegg.jp/dbget-bin/www_bget?ko:K02230"/>
    <hyperlink ref="E1456" r:id="rId4364" display="https://www.kegg.jp/dbget-bin/www_bget?ko:"/>
    <hyperlink ref="A1457" r:id="rId4365" display="https://www.kegg.jp/kegg-bin/blastkoala_result_gene_list?id=fdcc166cff7cf902907463ff7eff1e42019cc537&amp;passwd=rLRQUz&amp;type=blastkoala&amp;code=user&amp;target=fig%7C1029756%2E3%2Epeg%2E1456"/>
    <hyperlink ref="B1457" r:id="rId4366" display="https://www.kegg.jp/dbget-bin/www_bget?ko:K02234"/>
    <hyperlink ref="E1457" r:id="rId4367" display="https://www.kegg.jp/dbget-bin/www_bget?ko:"/>
    <hyperlink ref="A1458" r:id="rId4368" display="https://www.kegg.jp/kegg-bin/blastkoala_result_gene_list?id=fdcc166cff7cf902907463ff7eff1e42019cc537&amp;passwd=rLRQUz&amp;type=blastkoala&amp;code=user&amp;target=fig%7C1029756%2E3%2Epeg%2E1457"/>
    <hyperlink ref="B1458" r:id="rId4369" display="https://www.kegg.jp/dbget-bin/www_bget?ko:"/>
    <hyperlink ref="E1458" r:id="rId4370" display="https://www.kegg.jp/dbget-bin/www_bget?ko:"/>
    <hyperlink ref="A1459" r:id="rId4371" display="https://www.kegg.jp/kegg-bin/blastkoala_result_gene_list?id=fdcc166cff7cf902907463ff7eff1e42019cc537&amp;passwd=rLRQUz&amp;type=blastkoala&amp;code=user&amp;target=fig%7C1029756%2E3%2Epeg%2E1458"/>
    <hyperlink ref="B1459" r:id="rId4372" display="https://www.kegg.jp/dbget-bin/www_bget?ko:K19221"/>
    <hyperlink ref="E1459" r:id="rId4373" display="https://www.kegg.jp/dbget-bin/www_bget?ko:"/>
    <hyperlink ref="A1460" r:id="rId4374" display="https://www.kegg.jp/kegg-bin/blastkoala_result_gene_list?id=fdcc166cff7cf902907463ff7eff1e42019cc537&amp;passwd=rLRQUz&amp;type=blastkoala&amp;code=user&amp;target=fig%7C1029756%2E3%2Epeg%2E1459"/>
    <hyperlink ref="B1460" r:id="rId4375" display="https://www.kegg.jp/dbget-bin/www_bget?ko:K02232"/>
    <hyperlink ref="E1460" r:id="rId4376" display="https://www.kegg.jp/dbget-bin/www_bget?ko:"/>
    <hyperlink ref="A1461" r:id="rId4377" display="https://www.kegg.jp/kegg-bin/blastkoala_result_gene_list?id=fdcc166cff7cf902907463ff7eff1e42019cc537&amp;passwd=rLRQUz&amp;type=blastkoala&amp;code=user&amp;target=fig%7C1029756%2E3%2Epeg%2E1460"/>
    <hyperlink ref="B1461" r:id="rId4378" display="https://www.kegg.jp/dbget-bin/www_bget?ko:K02013"/>
    <hyperlink ref="E1461" r:id="rId4379" display="https://www.kegg.jp/dbget-bin/www_bget?ko:"/>
    <hyperlink ref="A1462" r:id="rId4380" display="https://www.kegg.jp/kegg-bin/blastkoala_result_gene_list?id=fdcc166cff7cf902907463ff7eff1e42019cc537&amp;passwd=rLRQUz&amp;type=blastkoala&amp;code=user&amp;target=fig%7C1029756%2E3%2Epeg%2E1461"/>
    <hyperlink ref="B1462" r:id="rId4381" display="https://www.kegg.jp/dbget-bin/www_bget?ko:K02015"/>
    <hyperlink ref="E1462" r:id="rId4382" display="https://www.kegg.jp/dbget-bin/www_bget?ko:"/>
    <hyperlink ref="A1463" r:id="rId4383" display="https://www.kegg.jp/kegg-bin/blastkoala_result_gene_list?id=fdcc166cff7cf902907463ff7eff1e42019cc537&amp;passwd=rLRQUz&amp;type=blastkoala&amp;code=user&amp;target=fig%7C1029756%2E3%2Epeg%2E1462"/>
    <hyperlink ref="B1463" r:id="rId4384" display="https://www.kegg.jp/dbget-bin/www_bget?ko:K02016"/>
    <hyperlink ref="E1463" r:id="rId4385" display="https://www.kegg.jp/dbget-bin/www_bget?ko:"/>
    <hyperlink ref="A1464" r:id="rId4386" display="https://www.kegg.jp/kegg-bin/blastkoala_result_gene_list?id=fdcc166cff7cf902907463ff7eff1e42019cc537&amp;passwd=rLRQUz&amp;type=blastkoala&amp;code=user&amp;target=fig%7C1029756%2E3%2Epeg%2E1463"/>
    <hyperlink ref="B1464" r:id="rId4387" display="https://www.kegg.jp/dbget-bin/www_bget?ko:K16092"/>
    <hyperlink ref="E1464" r:id="rId4388" display="https://www.kegg.jp/dbget-bin/www_bget?ko:"/>
    <hyperlink ref="A1465" r:id="rId4389" display="https://www.kegg.jp/kegg-bin/blastkoala_result_gene_list?id=fdcc166cff7cf902907463ff7eff1e42019cc537&amp;passwd=rLRQUz&amp;type=blastkoala&amp;code=user&amp;target=fig%7C1029756%2E3%2Epeg%2E1464"/>
    <hyperlink ref="B1465" r:id="rId4390" display="https://www.kegg.jp/dbget-bin/www_bget?ko:"/>
    <hyperlink ref="E1465" r:id="rId4391" display="https://www.kegg.jp/dbget-bin/www_bget?ko:"/>
    <hyperlink ref="A1466" r:id="rId4392" display="https://www.kegg.jp/kegg-bin/blastkoala_result_gene_list?id=fdcc166cff7cf902907463ff7eff1e42019cc537&amp;passwd=rLRQUz&amp;type=blastkoala&amp;code=user&amp;target=fig%7C1029756%2E3%2Epeg%2E1465"/>
    <hyperlink ref="B1466" r:id="rId4393" display="https://www.kegg.jp/dbget-bin/www_bget?ko:"/>
    <hyperlink ref="E1466" r:id="rId4394" display="https://www.kegg.jp/dbget-bin/www_bget?ko:K00355"/>
    <hyperlink ref="A1467" r:id="rId4395" display="https://www.kegg.jp/kegg-bin/blastkoala_result_gene_list?id=fdcc166cff7cf902907463ff7eff1e42019cc537&amp;passwd=rLRQUz&amp;type=blastkoala&amp;code=user&amp;target=fig%7C1029756%2E3%2Epeg%2E1466"/>
    <hyperlink ref="B1467" r:id="rId4396" display="https://www.kegg.jp/dbget-bin/www_bget?ko:K02014"/>
    <hyperlink ref="E1467" r:id="rId4397" display="https://www.kegg.jp/dbget-bin/www_bget?ko:"/>
    <hyperlink ref="A1468" r:id="rId4398" display="https://www.kegg.jp/kegg-bin/blastkoala_result_gene_list?id=fdcc166cff7cf902907463ff7eff1e42019cc537&amp;passwd=rLRQUz&amp;type=blastkoala&amp;code=user&amp;target=fig%7C1029756%2E3%2Epeg%2E1467"/>
    <hyperlink ref="B1468" r:id="rId4399" display="https://www.kegg.jp/dbget-bin/www_bget?ko:K02051"/>
    <hyperlink ref="E1468" r:id="rId4400" display="https://www.kegg.jp/dbget-bin/www_bget?ko:"/>
    <hyperlink ref="A1469" r:id="rId4401" display="https://www.kegg.jp/kegg-bin/blastkoala_result_gene_list?id=fdcc166cff7cf902907463ff7eff1e42019cc537&amp;passwd=rLRQUz&amp;type=blastkoala&amp;code=user&amp;target=fig%7C1029756%2E3%2Epeg%2E1468"/>
    <hyperlink ref="B1469" r:id="rId4402" display="https://www.kegg.jp/dbget-bin/www_bget?ko:K02050"/>
    <hyperlink ref="E1469" r:id="rId4403" display="https://www.kegg.jp/dbget-bin/www_bget?ko:"/>
    <hyperlink ref="A1470" r:id="rId4404" display="https://www.kegg.jp/kegg-bin/blastkoala_result_gene_list?id=fdcc166cff7cf902907463ff7eff1e42019cc537&amp;passwd=rLRQUz&amp;type=blastkoala&amp;code=user&amp;target=fig%7C1029756%2E3%2Epeg%2E1469"/>
    <hyperlink ref="B1470" r:id="rId4405" display="https://www.kegg.jp/dbget-bin/www_bget?ko:K02049"/>
    <hyperlink ref="E1470" r:id="rId4406" display="https://www.kegg.jp/dbget-bin/www_bget?ko:"/>
    <hyperlink ref="A1471" r:id="rId4407" display="https://www.kegg.jp/kegg-bin/blastkoala_result_gene_list?id=fdcc166cff7cf902907463ff7eff1e42019cc537&amp;passwd=rLRQUz&amp;type=blastkoala&amp;code=user&amp;target=fig%7C1029756%2E3%2Epeg%2E1470"/>
    <hyperlink ref="B1471" r:id="rId4408" display="https://www.kegg.jp/dbget-bin/www_bget?ko:K07234"/>
    <hyperlink ref="E1471" r:id="rId4409" display="https://www.kegg.jp/dbget-bin/www_bget?ko:"/>
    <hyperlink ref="A1472" r:id="rId4410" display="https://www.kegg.jp/kegg-bin/blastkoala_result_gene_list?id=fdcc166cff7cf902907463ff7eff1e42019cc537&amp;passwd=rLRQUz&amp;type=blastkoala&amp;code=user&amp;target=fig%7C1029756%2E3%2Epeg%2E1471"/>
    <hyperlink ref="B1472" r:id="rId4411" display="https://www.kegg.jp/dbget-bin/www_bget?ko:K07234"/>
    <hyperlink ref="E1472" r:id="rId4412" display="https://www.kegg.jp/dbget-bin/www_bget?ko:"/>
    <hyperlink ref="A1473" r:id="rId4413" display="https://www.kegg.jp/kegg-bin/blastkoala_result_gene_list?id=fdcc166cff7cf902907463ff7eff1e42019cc537&amp;passwd=rLRQUz&amp;type=blastkoala&amp;code=user&amp;target=fig%7C1029756%2E3%2Epeg%2E1472"/>
    <hyperlink ref="B1473" r:id="rId4414" display="https://www.kegg.jp/dbget-bin/www_bget?ko:"/>
    <hyperlink ref="E1473" r:id="rId4415" display="https://www.kegg.jp/dbget-bin/www_bget?ko:"/>
    <hyperlink ref="A1474" r:id="rId4416" display="https://www.kegg.jp/kegg-bin/blastkoala_result_gene_list?id=fdcc166cff7cf902907463ff7eff1e42019cc537&amp;passwd=rLRQUz&amp;type=blastkoala&amp;code=user&amp;target=fig%7C1029756%2E3%2Epeg%2E1473"/>
    <hyperlink ref="B1474" r:id="rId4417" display="https://www.kegg.jp/dbget-bin/www_bget?ko:K09458"/>
    <hyperlink ref="E1474" r:id="rId4418" display="https://www.kegg.jp/dbget-bin/www_bget?ko:"/>
    <hyperlink ref="A1475" r:id="rId4419" display="https://www.kegg.jp/kegg-bin/blastkoala_result_gene_list?id=fdcc166cff7cf902907463ff7eff1e42019cc537&amp;passwd=rLRQUz&amp;type=blastkoala&amp;code=user&amp;target=fig%7C1029756%2E3%2Epeg%2E1474"/>
    <hyperlink ref="B1475" r:id="rId4420" display="https://www.kegg.jp/dbget-bin/www_bget?ko:K09458"/>
    <hyperlink ref="E1475" r:id="rId4421" display="https://www.kegg.jp/dbget-bin/www_bget?ko:"/>
    <hyperlink ref="A1476" r:id="rId4422" display="https://www.kegg.jp/kegg-bin/blastkoala_result_gene_list?id=fdcc166cff7cf902907463ff7eff1e42019cc537&amp;passwd=rLRQUz&amp;type=blastkoala&amp;code=user&amp;target=fig%7C1029756%2E3%2Epeg%2E1475"/>
    <hyperlink ref="B1476" r:id="rId4423" display="https://www.kegg.jp/dbget-bin/www_bget?ko:"/>
    <hyperlink ref="E1476" r:id="rId4424" display="https://www.kegg.jp/dbget-bin/www_bget?ko:K00001"/>
    <hyperlink ref="A1477" r:id="rId4425" display="https://www.kegg.jp/kegg-bin/blastkoala_result_gene_list?id=fdcc166cff7cf902907463ff7eff1e42019cc537&amp;passwd=rLRQUz&amp;type=blastkoala&amp;code=user&amp;target=fig%7C1029756%2E3%2Epeg%2E1476"/>
    <hyperlink ref="B1477" r:id="rId4426" display="https://www.kegg.jp/dbget-bin/www_bget?ko:K09458"/>
    <hyperlink ref="E1477" r:id="rId4427" display="https://www.kegg.jp/dbget-bin/www_bget?ko:"/>
    <hyperlink ref="A1478" r:id="rId4428" display="https://www.kegg.jp/kegg-bin/blastkoala_result_gene_list?id=fdcc166cff7cf902907463ff7eff1e42019cc537&amp;passwd=rLRQUz&amp;type=blastkoala&amp;code=user&amp;target=fig%7C1029756%2E3%2Epeg%2E1477"/>
    <hyperlink ref="B1478" r:id="rId4429" display="https://www.kegg.jp/dbget-bin/www_bget?ko:K09458"/>
    <hyperlink ref="E1478" r:id="rId4430" display="https://www.kegg.jp/dbget-bin/www_bget?ko:"/>
    <hyperlink ref="A1479" r:id="rId4431" display="https://www.kegg.jp/kegg-bin/blastkoala_result_gene_list?id=fdcc166cff7cf902907463ff7eff1e42019cc537&amp;passwd=rLRQUz&amp;type=blastkoala&amp;code=user&amp;target=fig%7C1029756%2E3%2Epeg%2E1478"/>
    <hyperlink ref="B1479" r:id="rId4432" display="https://www.kegg.jp/dbget-bin/www_bget?ko:K02372"/>
    <hyperlink ref="E1479" r:id="rId4433" display="https://www.kegg.jp/dbget-bin/www_bget?ko:"/>
    <hyperlink ref="A1480" r:id="rId4434" display="https://www.kegg.jp/kegg-bin/blastkoala_result_gene_list?id=fdcc166cff7cf902907463ff7eff1e42019cc537&amp;passwd=rLRQUz&amp;type=blastkoala&amp;code=user&amp;target=fig%7C1029756%2E3%2Epeg%2E1479"/>
    <hyperlink ref="B1480" r:id="rId4435" display="https://www.kegg.jp/dbget-bin/www_bget?ko:"/>
    <hyperlink ref="E1480" r:id="rId4436" display="https://www.kegg.jp/dbget-bin/www_bget?ko:"/>
    <hyperlink ref="A1481" r:id="rId4437" display="https://www.kegg.jp/kegg-bin/blastkoala_result_gene_list?id=fdcc166cff7cf902907463ff7eff1e42019cc537&amp;passwd=rLRQUz&amp;type=blastkoala&amp;code=user&amp;target=fig%7C1029756%2E3%2Epeg%2E1480"/>
    <hyperlink ref="B1481" r:id="rId4438" display="https://www.kegg.jp/dbget-bin/www_bget?ko:K00059"/>
    <hyperlink ref="E1481" r:id="rId4439" display="https://www.kegg.jp/dbget-bin/www_bget?ko:K00208"/>
    <hyperlink ref="A1482" r:id="rId4440" display="https://www.kegg.jp/kegg-bin/blastkoala_result_gene_list?id=fdcc166cff7cf902907463ff7eff1e42019cc537&amp;passwd=rLRQUz&amp;type=blastkoala&amp;code=user&amp;target=fig%7C1029756%2E3%2Epeg%2E1481"/>
    <hyperlink ref="B1482" r:id="rId4441" display="https://www.kegg.jp/dbget-bin/www_bget?ko:"/>
    <hyperlink ref="E1482" r:id="rId4442" display="https://www.kegg.jp/dbget-bin/www_bget?ko:"/>
    <hyperlink ref="A1483" r:id="rId4443" display="https://www.kegg.jp/kegg-bin/blastkoala_result_gene_list?id=fdcc166cff7cf902907463ff7eff1e42019cc537&amp;passwd=rLRQUz&amp;type=blastkoala&amp;code=user&amp;target=fig%7C1029756%2E3%2Epeg%2E1482"/>
    <hyperlink ref="B1483" r:id="rId4444" display="https://www.kegg.jp/dbget-bin/www_bget?ko:K02078"/>
    <hyperlink ref="E1483" r:id="rId4445" display="https://www.kegg.jp/dbget-bin/www_bget?ko:"/>
    <hyperlink ref="A1484" r:id="rId4446" display="https://www.kegg.jp/kegg-bin/blastkoala_result_gene_list?id=fdcc166cff7cf902907463ff7eff1e42019cc537&amp;passwd=rLRQUz&amp;type=blastkoala&amp;code=user&amp;target=fig%7C1029756%2E3%2Epeg%2E1483"/>
    <hyperlink ref="B1484" r:id="rId4447" display="https://www.kegg.jp/dbget-bin/www_bget?ko:"/>
    <hyperlink ref="E1484" r:id="rId4448" display="https://www.kegg.jp/dbget-bin/www_bget?ko:"/>
    <hyperlink ref="A1485" r:id="rId4449" display="https://www.kegg.jp/kegg-bin/blastkoala_result_gene_list?id=fdcc166cff7cf902907463ff7eff1e42019cc537&amp;passwd=rLRQUz&amp;type=blastkoala&amp;code=user&amp;target=fig%7C1029756%2E3%2Epeg%2E1484"/>
    <hyperlink ref="B1485" r:id="rId4450" display="https://www.kegg.jp/dbget-bin/www_bget?ko:K21563"/>
    <hyperlink ref="E1485" r:id="rId4451" display="https://www.kegg.jp/dbget-bin/www_bget?ko:"/>
    <hyperlink ref="A1486" r:id="rId4452" display="https://www.kegg.jp/kegg-bin/blastkoala_result_gene_list?id=fdcc166cff7cf902907463ff7eff1e42019cc537&amp;passwd=rLRQUz&amp;type=blastkoala&amp;code=user&amp;target=fig%7C1029756%2E3%2Epeg%2E1485"/>
    <hyperlink ref="B1486" r:id="rId4453" display="https://www.kegg.jp/dbget-bin/www_bget?ko:"/>
    <hyperlink ref="E1486" r:id="rId4454" display="https://www.kegg.jp/dbget-bin/www_bget?ko:"/>
    <hyperlink ref="A1487" r:id="rId4455" display="https://www.kegg.jp/kegg-bin/blastkoala_result_gene_list?id=fdcc166cff7cf902907463ff7eff1e42019cc537&amp;passwd=rLRQUz&amp;type=blastkoala&amp;code=user&amp;target=fig%7C1029756%2E3%2Epeg%2E1486"/>
    <hyperlink ref="B1487" r:id="rId4456" display="https://www.kegg.jp/dbget-bin/www_bget?ko:K06138"/>
    <hyperlink ref="E1487" r:id="rId4457" display="https://www.kegg.jp/dbget-bin/www_bget?ko:"/>
    <hyperlink ref="A1488" r:id="rId4458" display="https://www.kegg.jp/kegg-bin/blastkoala_result_gene_list?id=fdcc166cff7cf902907463ff7eff1e42019cc537&amp;passwd=rLRQUz&amp;type=blastkoala&amp;code=user&amp;target=fig%7C1029756%2E3%2Epeg%2E1487"/>
    <hyperlink ref="B1488" r:id="rId4459" display="https://www.kegg.jp/dbget-bin/www_bget?ko:K06139"/>
    <hyperlink ref="E1488" r:id="rId4460" display="https://www.kegg.jp/dbget-bin/www_bget?ko:"/>
    <hyperlink ref="A1489" r:id="rId4461" display="https://www.kegg.jp/kegg-bin/blastkoala_result_gene_list?id=fdcc166cff7cf902907463ff7eff1e42019cc537&amp;passwd=rLRQUz&amp;type=blastkoala&amp;code=user&amp;target=fig%7C1029756%2E3%2Epeg%2E1488"/>
    <hyperlink ref="B1489" r:id="rId4462" display="https://www.kegg.jp/dbget-bin/www_bget?ko:"/>
    <hyperlink ref="E1489" r:id="rId4463" display="https://www.kegg.jp/dbget-bin/www_bget?ko:"/>
    <hyperlink ref="A1490" r:id="rId4464" display="https://www.kegg.jp/kegg-bin/blastkoala_result_gene_list?id=fdcc166cff7cf902907463ff7eff1e42019cc537&amp;passwd=rLRQUz&amp;type=blastkoala&amp;code=user&amp;target=fig%7C1029756%2E3%2Epeg%2E1489"/>
    <hyperlink ref="B1490" r:id="rId4465" display="https://www.kegg.jp/dbget-bin/www_bget?ko:K00831"/>
    <hyperlink ref="E1490" r:id="rId4466" display="https://www.kegg.jp/dbget-bin/www_bget?ko:"/>
    <hyperlink ref="A1491" r:id="rId4467" display="https://www.kegg.jp/kegg-bin/blastkoala_result_gene_list?id=fdcc166cff7cf902907463ff7eff1e42019cc537&amp;passwd=rLRQUz&amp;type=blastkoala&amp;code=user&amp;target=fig%7C1029756%2E3%2Epeg%2E1490"/>
    <hyperlink ref="B1491" r:id="rId4468" display="https://www.kegg.jp/dbget-bin/www_bget?ko:K00254"/>
    <hyperlink ref="E1491" r:id="rId4469" display="https://www.kegg.jp/dbget-bin/www_bget?ko:"/>
    <hyperlink ref="A1492" r:id="rId4470" display="https://www.kegg.jp/kegg-bin/blastkoala_result_gene_list?id=fdcc166cff7cf902907463ff7eff1e42019cc537&amp;passwd=rLRQUz&amp;type=blastkoala&amp;code=user&amp;target=fig%7C1029756%2E3%2Epeg%2E1491"/>
    <hyperlink ref="B1492" r:id="rId4471" display="https://www.kegg.jp/dbget-bin/www_bget?ko:K03153"/>
    <hyperlink ref="E1492" r:id="rId4472" display="https://www.kegg.jp/dbget-bin/www_bget?ko:"/>
    <hyperlink ref="A1493" r:id="rId4473" display="https://www.kegg.jp/kegg-bin/blastkoala_result_gene_list?id=fdcc166cff7cf902907463ff7eff1e42019cc537&amp;passwd=rLRQUz&amp;type=blastkoala&amp;code=user&amp;target=fig%7C1029756%2E3%2Epeg%2E1492"/>
    <hyperlink ref="B1493" r:id="rId4474" display="https://www.kegg.jp/dbget-bin/www_bget?ko:"/>
    <hyperlink ref="E1493" r:id="rId4475" display="https://www.kegg.jp/dbget-bin/www_bget?ko:"/>
    <hyperlink ref="A1494" r:id="rId4476" display="https://www.kegg.jp/kegg-bin/blastkoala_result_gene_list?id=fdcc166cff7cf902907463ff7eff1e42019cc537&amp;passwd=rLRQUz&amp;type=blastkoala&amp;code=user&amp;target=fig%7C1029756%2E3%2Epeg%2E1493"/>
    <hyperlink ref="B1494" r:id="rId4477" display="https://www.kegg.jp/dbget-bin/www_bget?ko:K08303"/>
    <hyperlink ref="E1494" r:id="rId4478" display="https://www.kegg.jp/dbget-bin/www_bget?ko:"/>
    <hyperlink ref="A1495" r:id="rId4479" display="https://www.kegg.jp/kegg-bin/blastkoala_result_gene_list?id=fdcc166cff7cf902907463ff7eff1e42019cc537&amp;passwd=rLRQUz&amp;type=blastkoala&amp;code=user&amp;target=fig%7C1029756%2E3%2Epeg%2E1494"/>
    <hyperlink ref="B1495" r:id="rId4480" display="https://www.kegg.jp/dbget-bin/www_bget?ko:"/>
    <hyperlink ref="E1495" r:id="rId4481" display="https://www.kegg.jp/dbget-bin/www_bget?ko:"/>
    <hyperlink ref="A1496" r:id="rId4482" display="https://www.kegg.jp/kegg-bin/blastkoala_result_gene_list?id=fdcc166cff7cf902907463ff7eff1e42019cc537&amp;passwd=rLRQUz&amp;type=blastkoala&amp;code=user&amp;target=fig%7C1029756%2E3%2Epeg%2E1495"/>
    <hyperlink ref="B1496" r:id="rId4483" display="https://www.kegg.jp/dbget-bin/www_bget?ko:K03182"/>
    <hyperlink ref="E1496" r:id="rId4484" display="https://www.kegg.jp/dbget-bin/www_bget?ko:"/>
    <hyperlink ref="A1497" r:id="rId4485" display="https://www.kegg.jp/kegg-bin/blastkoala_result_gene_list?id=fdcc166cff7cf902907463ff7eff1e42019cc537&amp;passwd=rLRQUz&amp;type=blastkoala&amp;code=user&amp;target=fig%7C1029756%2E3%2Epeg%2E1496"/>
    <hyperlink ref="B1497" r:id="rId4486" display="https://www.kegg.jp/dbget-bin/www_bget?ko:K03186"/>
    <hyperlink ref="E1497" r:id="rId4487" display="https://www.kegg.jp/dbget-bin/www_bget?ko:"/>
    <hyperlink ref="A1498" r:id="rId4488" display="https://www.kegg.jp/kegg-bin/blastkoala_result_gene_list?id=fdcc166cff7cf902907463ff7eff1e42019cc537&amp;passwd=rLRQUz&amp;type=blastkoala&amp;code=user&amp;target=fig%7C1029756%2E3%2Epeg%2E1497"/>
    <hyperlink ref="B1498" r:id="rId4489" display="https://www.kegg.jp/dbget-bin/www_bget?ko:K12980"/>
    <hyperlink ref="E1498" r:id="rId4490" display="https://www.kegg.jp/dbget-bin/www_bget?ko:"/>
    <hyperlink ref="A1499" r:id="rId4491" display="https://www.kegg.jp/kegg-bin/blastkoala_result_gene_list?id=fdcc166cff7cf902907463ff7eff1e42019cc537&amp;passwd=rLRQUz&amp;type=blastkoala&amp;code=user&amp;target=fig%7C1029756%2E3%2Epeg%2E1498"/>
    <hyperlink ref="B1499" r:id="rId4492" display="https://www.kegg.jp/dbget-bin/www_bget?ko:"/>
    <hyperlink ref="E1499" r:id="rId4493" display="https://www.kegg.jp/dbget-bin/www_bget?ko:K21563"/>
    <hyperlink ref="A1500" r:id="rId4494" display="https://www.kegg.jp/kegg-bin/blastkoala_result_gene_list?id=fdcc166cff7cf902907463ff7eff1e42019cc537&amp;passwd=rLRQUz&amp;type=blastkoala&amp;code=user&amp;target=fig%7C1029756%2E3%2Epeg%2E1499"/>
    <hyperlink ref="B1500" r:id="rId4495" display="https://www.kegg.jp/dbget-bin/www_bget?ko:K07234"/>
    <hyperlink ref="E1500" r:id="rId4496" display="https://www.kegg.jp/dbget-bin/www_bget?ko:"/>
    <hyperlink ref="A1501" r:id="rId4497" display="https://www.kegg.jp/kegg-bin/blastkoala_result_gene_list?id=fdcc166cff7cf902907463ff7eff1e42019cc537&amp;passwd=rLRQUz&amp;type=blastkoala&amp;code=user&amp;target=fig%7C1029756%2E3%2Epeg%2E1500"/>
    <hyperlink ref="B1501" r:id="rId4498" display="https://www.kegg.jp/dbget-bin/www_bget?ko:K02305"/>
    <hyperlink ref="E1501" r:id="rId4499" display="https://www.kegg.jp/dbget-bin/www_bget?ko:"/>
    <hyperlink ref="A1502" r:id="rId4500" display="https://www.kegg.jp/kegg-bin/blastkoala_result_gene_list?id=fdcc166cff7cf902907463ff7eff1e42019cc537&amp;passwd=rLRQUz&amp;type=blastkoala&amp;code=user&amp;target=fig%7C1029756%2E3%2Epeg%2E1501"/>
    <hyperlink ref="B1502" r:id="rId4501" display="https://www.kegg.jp/dbget-bin/www_bget?ko:K04561"/>
    <hyperlink ref="E1502" r:id="rId4502" display="https://www.kegg.jp/dbget-bin/www_bget?ko:"/>
    <hyperlink ref="A1503" r:id="rId4503" display="https://www.kegg.jp/kegg-bin/blastkoala_result_gene_list?id=fdcc166cff7cf902907463ff7eff1e42019cc537&amp;passwd=rLRQUz&amp;type=blastkoala&amp;code=user&amp;target=fig%7C1029756%2E3%2Epeg%2E1502"/>
    <hyperlink ref="B1503" r:id="rId4504" display="https://www.kegg.jp/dbget-bin/www_bget?ko:K04748"/>
    <hyperlink ref="E1503" r:id="rId4505" display="https://www.kegg.jp/dbget-bin/www_bget?ko:"/>
    <hyperlink ref="A1504" r:id="rId4506" display="https://www.kegg.jp/kegg-bin/blastkoala_result_gene_list?id=fdcc166cff7cf902907463ff7eff1e42019cc537&amp;passwd=rLRQUz&amp;type=blastkoala&amp;code=user&amp;target=fig%7C1029756%2E3%2Epeg%2E1503"/>
    <hyperlink ref="B1504" r:id="rId4507" display="https://www.kegg.jp/dbget-bin/www_bget?ko:K02448"/>
    <hyperlink ref="E1504" r:id="rId4508" display="https://www.kegg.jp/dbget-bin/www_bget?ko:"/>
    <hyperlink ref="A1505" r:id="rId4509" display="https://www.kegg.jp/kegg-bin/blastkoala_result_gene_list?id=fdcc166cff7cf902907463ff7eff1e42019cc537&amp;passwd=rLRQUz&amp;type=blastkoala&amp;code=user&amp;target=fig%7C1029756%2E3%2Epeg%2E1504"/>
    <hyperlink ref="B1505" r:id="rId4510" display="https://www.kegg.jp/dbget-bin/www_bget?ko:K02164"/>
    <hyperlink ref="E1505" r:id="rId4511" display="https://www.kegg.jp/dbget-bin/www_bget?ko:"/>
    <hyperlink ref="A1506" r:id="rId4512" display="https://www.kegg.jp/kegg-bin/blastkoala_result_gene_list?id=fdcc166cff7cf902907463ff7eff1e42019cc537&amp;passwd=rLRQUz&amp;type=blastkoala&amp;code=user&amp;target=fig%7C1029756%2E3%2Epeg%2E1505"/>
    <hyperlink ref="B1506" r:id="rId4513" display="https://www.kegg.jp/dbget-bin/www_bget?ko:"/>
    <hyperlink ref="E1506" r:id="rId4514" display="https://www.kegg.jp/dbget-bin/www_bget?ko:K02049"/>
    <hyperlink ref="A1507" r:id="rId4515" display="https://www.kegg.jp/kegg-bin/blastkoala_result_gene_list?id=fdcc166cff7cf902907463ff7eff1e42019cc537&amp;passwd=rLRQUz&amp;type=blastkoala&amp;code=user&amp;target=fig%7C1029756%2E3%2Epeg%2E1506"/>
    <hyperlink ref="B1507" r:id="rId4516" display="https://www.kegg.jp/dbget-bin/www_bget?ko:"/>
    <hyperlink ref="E1507" r:id="rId4517" display="https://www.kegg.jp/dbget-bin/www_bget?ko:"/>
    <hyperlink ref="A1508" r:id="rId4518" display="https://www.kegg.jp/kegg-bin/blastkoala_result_gene_list?id=fdcc166cff7cf902907463ff7eff1e42019cc537&amp;passwd=rLRQUz&amp;type=blastkoala&amp;code=user&amp;target=fig%7C1029756%2E3%2Epeg%2E1507"/>
    <hyperlink ref="B1508" r:id="rId4519" display="https://www.kegg.jp/dbget-bin/www_bget?ko:"/>
    <hyperlink ref="E1508" r:id="rId4520" display="https://www.kegg.jp/dbget-bin/www_bget?ko:"/>
    <hyperlink ref="A1509" r:id="rId4521" display="https://www.kegg.jp/kegg-bin/blastkoala_result_gene_list?id=fdcc166cff7cf902907463ff7eff1e42019cc537&amp;passwd=rLRQUz&amp;type=blastkoala&amp;code=user&amp;target=fig%7C1029756%2E3%2Epeg%2E1508"/>
    <hyperlink ref="B1509" r:id="rId4522" display="https://www.kegg.jp/dbget-bin/www_bget?ko:K03781"/>
    <hyperlink ref="E1509" r:id="rId4523" display="https://www.kegg.jp/dbget-bin/www_bget?ko:"/>
    <hyperlink ref="A1510" r:id="rId4524" display="https://www.kegg.jp/kegg-bin/blastkoala_result_gene_list?id=fdcc166cff7cf902907463ff7eff1e42019cc537&amp;passwd=rLRQUz&amp;type=blastkoala&amp;code=user&amp;target=fig%7C1029756%2E3%2Epeg%2E1509"/>
    <hyperlink ref="B1510" r:id="rId4525" display="https://www.kegg.jp/dbget-bin/www_bget?ko:"/>
    <hyperlink ref="E1510" r:id="rId4526" display="https://www.kegg.jp/dbget-bin/www_bget?ko:"/>
    <hyperlink ref="A1511" r:id="rId4527" display="https://www.kegg.jp/kegg-bin/blastkoala_result_gene_list?id=fdcc166cff7cf902907463ff7eff1e42019cc537&amp;passwd=rLRQUz&amp;type=blastkoala&amp;code=user&amp;target=fig%7C1029756%2E3%2Epeg%2E1510"/>
    <hyperlink ref="B1511" r:id="rId4528" display="https://www.kegg.jp/dbget-bin/www_bget?ko:"/>
    <hyperlink ref="E1511" r:id="rId4529" display="https://www.kegg.jp/dbget-bin/www_bget?ko:"/>
    <hyperlink ref="A1512" r:id="rId4530" display="https://www.kegg.jp/kegg-bin/blastkoala_result_gene_list?id=fdcc166cff7cf902907463ff7eff1e42019cc537&amp;passwd=rLRQUz&amp;type=blastkoala&amp;code=user&amp;target=fig%7C1029756%2E3%2Epeg%2E1511"/>
    <hyperlink ref="B1512" r:id="rId4531" display="https://www.kegg.jp/dbget-bin/www_bget?ko:"/>
    <hyperlink ref="E1512" r:id="rId4532" display="https://www.kegg.jp/dbget-bin/www_bget?ko:"/>
    <hyperlink ref="A1513" r:id="rId4533" display="https://www.kegg.jp/kegg-bin/blastkoala_result_gene_list?id=fdcc166cff7cf902907463ff7eff1e42019cc537&amp;passwd=rLRQUz&amp;type=blastkoala&amp;code=user&amp;target=fig%7C1029756%2E3%2Epeg%2E1512"/>
    <hyperlink ref="B1513" r:id="rId4534" display="https://www.kegg.jp/dbget-bin/www_bget?ko:"/>
    <hyperlink ref="E1513" r:id="rId4535" display="https://www.kegg.jp/dbget-bin/www_bget?ko:K03286"/>
    <hyperlink ref="A1514" r:id="rId4536" display="https://www.kegg.jp/kegg-bin/blastkoala_result_gene_list?id=fdcc166cff7cf902907463ff7eff1e42019cc537&amp;passwd=rLRQUz&amp;type=blastkoala&amp;code=user&amp;target=fig%7C1029756%2E3%2Epeg%2E1513"/>
    <hyperlink ref="B1514" r:id="rId4537" display="https://www.kegg.jp/dbget-bin/www_bget?ko:"/>
    <hyperlink ref="E1514" r:id="rId4538" display="https://www.kegg.jp/dbget-bin/www_bget?ko:K00334"/>
    <hyperlink ref="A1515" r:id="rId4539" display="https://www.kegg.jp/kegg-bin/blastkoala_result_gene_list?id=fdcc166cff7cf902907463ff7eff1e42019cc537&amp;passwd=rLRQUz&amp;type=blastkoala&amp;code=user&amp;target=fig%7C1029756%2E3%2Epeg%2E1514"/>
    <hyperlink ref="B1515" r:id="rId4540" display="https://www.kegg.jp/dbget-bin/www_bget?ko:K03183"/>
    <hyperlink ref="E1515" r:id="rId4541" display="https://www.kegg.jp/dbget-bin/www_bget?ko:"/>
    <hyperlink ref="A1516" r:id="rId4542" display="https://www.kegg.jp/kegg-bin/blastkoala_result_gene_list?id=fdcc166cff7cf902907463ff7eff1e42019cc537&amp;passwd=rLRQUz&amp;type=blastkoala&amp;code=user&amp;target=fig%7C1029756%2E3%2Epeg%2E1515"/>
    <hyperlink ref="B1516" r:id="rId4543" display="https://www.kegg.jp/dbget-bin/www_bget?ko:K03153"/>
    <hyperlink ref="E1516" r:id="rId4544" display="https://www.kegg.jp/dbget-bin/www_bget?ko:"/>
    <hyperlink ref="A1517" r:id="rId4545" display="https://www.kegg.jp/kegg-bin/blastkoala_result_gene_list?id=fdcc166cff7cf902907463ff7eff1e42019cc537&amp;passwd=rLRQUz&amp;type=blastkoala&amp;code=user&amp;target=fig%7C1029756%2E3%2Epeg%2E1516"/>
    <hyperlink ref="B1517" r:id="rId4546" display="https://www.kegg.jp/dbget-bin/www_bget?ko:K00681"/>
    <hyperlink ref="E1517" r:id="rId4547" display="https://www.kegg.jp/dbget-bin/www_bget?ko:"/>
    <hyperlink ref="A1518" r:id="rId4548" display="https://www.kegg.jp/kegg-bin/blastkoala_result_gene_list?id=fdcc166cff7cf902907463ff7eff1e42019cc537&amp;passwd=rLRQUz&amp;type=blastkoala&amp;code=user&amp;target=fig%7C1029756%2E3%2Epeg%2E1517"/>
    <hyperlink ref="B1518" r:id="rId4549" display="https://www.kegg.jp/dbget-bin/www_bget?ko:"/>
    <hyperlink ref="E1518" r:id="rId4550" display="https://www.kegg.jp/dbget-bin/www_bget?ko:"/>
    <hyperlink ref="A1519" r:id="rId4551" display="https://www.kegg.jp/kegg-bin/blastkoala_result_gene_list?id=fdcc166cff7cf902907463ff7eff1e42019cc537&amp;passwd=rLRQUz&amp;type=blastkoala&amp;code=user&amp;target=fig%7C1029756%2E3%2Epeg%2E1518"/>
    <hyperlink ref="B1519" r:id="rId4552" display="https://www.kegg.jp/dbget-bin/www_bget?ko:K09815"/>
    <hyperlink ref="E1519" r:id="rId4553" display="https://www.kegg.jp/dbget-bin/www_bget?ko:"/>
    <hyperlink ref="A1520" r:id="rId4554" display="https://www.kegg.jp/kegg-bin/blastkoala_result_gene_list?id=fdcc166cff7cf902907463ff7eff1e42019cc537&amp;passwd=rLRQUz&amp;type=blastkoala&amp;code=user&amp;target=fig%7C1029756%2E3%2Epeg%2E1519"/>
    <hyperlink ref="B1520" r:id="rId4555" display="https://www.kegg.jp/dbget-bin/www_bget?ko:"/>
    <hyperlink ref="E1520" r:id="rId4556" display="https://www.kegg.jp/dbget-bin/www_bget?ko:"/>
    <hyperlink ref="A1521" r:id="rId4557" display="https://www.kegg.jp/kegg-bin/blastkoala_result_gene_list?id=fdcc166cff7cf902907463ff7eff1e42019cc537&amp;passwd=rLRQUz&amp;type=blastkoala&amp;code=user&amp;target=fig%7C1029756%2E3%2Epeg%2E1520"/>
    <hyperlink ref="B1521" r:id="rId4558" display="https://www.kegg.jp/dbget-bin/www_bget?ko:"/>
    <hyperlink ref="E1521" r:id="rId4559" display="https://www.kegg.jp/dbget-bin/www_bget?ko:"/>
    <hyperlink ref="A1522" r:id="rId4560" display="https://www.kegg.jp/kegg-bin/blastkoala_result_gene_list?id=fdcc166cff7cf902907463ff7eff1e42019cc537&amp;passwd=rLRQUz&amp;type=blastkoala&amp;code=user&amp;target=fig%7C1029756%2E3%2Epeg%2E1521"/>
    <hyperlink ref="B1522" r:id="rId4561" display="https://www.kegg.jp/dbget-bin/www_bget?ko:K03980"/>
    <hyperlink ref="E1522" r:id="rId4562" display="https://www.kegg.jp/dbget-bin/www_bget?ko:"/>
    <hyperlink ref="A1523" r:id="rId4563" display="https://www.kegg.jp/kegg-bin/blastkoala_result_gene_list?id=fdcc166cff7cf902907463ff7eff1e42019cc537&amp;passwd=rLRQUz&amp;type=blastkoala&amp;code=user&amp;target=fig%7C1029756%2E3%2Epeg%2E1522"/>
    <hyperlink ref="B1523" r:id="rId4564" display="https://www.kegg.jp/dbget-bin/www_bget?ko:K01867"/>
    <hyperlink ref="E1523" r:id="rId4565" display="https://www.kegg.jp/dbget-bin/www_bget?ko:"/>
    <hyperlink ref="A1524" r:id="rId4566" display="https://www.kegg.jp/kegg-bin/blastkoala_result_gene_list?id=fdcc166cff7cf902907463ff7eff1e42019cc537&amp;passwd=rLRQUz&amp;type=blastkoala&amp;code=user&amp;target=fig%7C1029756%2E3%2Epeg%2E1523"/>
    <hyperlink ref="B1524" r:id="rId4567" display="https://www.kegg.jp/dbget-bin/www_bget?ko:"/>
    <hyperlink ref="E1524" r:id="rId4568" display="https://www.kegg.jp/dbget-bin/www_bget?ko:"/>
    <hyperlink ref="A1525" r:id="rId4569" display="https://www.kegg.jp/kegg-bin/blastkoala_result_gene_list?id=fdcc166cff7cf902907463ff7eff1e42019cc537&amp;passwd=rLRQUz&amp;type=blastkoala&amp;code=user&amp;target=fig%7C1029756%2E3%2Epeg%2E1524"/>
    <hyperlink ref="B1525" r:id="rId4570" display="https://www.kegg.jp/dbget-bin/www_bget?ko:"/>
    <hyperlink ref="E1525" r:id="rId4571" display="https://www.kegg.jp/dbget-bin/www_bget?ko:"/>
    <hyperlink ref="A1526" r:id="rId4572" display="https://www.kegg.jp/kegg-bin/blastkoala_result_gene_list?id=fdcc166cff7cf902907463ff7eff1e42019cc537&amp;passwd=rLRQUz&amp;type=blastkoala&amp;code=user&amp;target=fig%7C1029756%2E3%2Epeg%2E1525"/>
    <hyperlink ref="B1526" r:id="rId4573" display="https://www.kegg.jp/dbget-bin/www_bget?ko:K09019"/>
    <hyperlink ref="E1526" r:id="rId4574" display="https://www.kegg.jp/dbget-bin/www_bget?ko:"/>
    <hyperlink ref="A1527" r:id="rId4575" display="https://www.kegg.jp/kegg-bin/blastkoala_result_gene_list?id=fdcc166cff7cf902907463ff7eff1e42019cc537&amp;passwd=rLRQUz&amp;type=blastkoala&amp;code=user&amp;target=fig%7C1029756%2E3%2Epeg%2E1526"/>
    <hyperlink ref="B1527" r:id="rId4576" display="https://www.kegg.jp/dbget-bin/www_bget?ko:"/>
    <hyperlink ref="E1527" r:id="rId4577" display="https://www.kegg.jp/dbget-bin/www_bget?ko:K14742"/>
    <hyperlink ref="A1528" r:id="rId4578" display="https://www.kegg.jp/kegg-bin/blastkoala_result_gene_list?id=fdcc166cff7cf902907463ff7eff1e42019cc537&amp;passwd=rLRQUz&amp;type=blastkoala&amp;code=user&amp;target=fig%7C1029756%2E3%2Epeg%2E1527"/>
    <hyperlink ref="B1528" r:id="rId4579" display="https://www.kegg.jp/dbget-bin/www_bget?ko:K03789"/>
    <hyperlink ref="E1528" r:id="rId4580" display="https://www.kegg.jp/dbget-bin/www_bget?ko:"/>
    <hyperlink ref="A1529" r:id="rId4581" display="https://www.kegg.jp/kegg-bin/blastkoala_result_gene_list?id=fdcc166cff7cf902907463ff7eff1e42019cc537&amp;passwd=rLRQUz&amp;type=blastkoala&amp;code=user&amp;target=fig%7C1029756%2E3%2Epeg%2E1528"/>
    <hyperlink ref="B1529" r:id="rId4582" display="https://www.kegg.jp/dbget-bin/www_bget?ko:K22617"/>
    <hyperlink ref="E1529" r:id="rId4583" display="https://www.kegg.jp/dbget-bin/www_bget?ko:"/>
    <hyperlink ref="A1530" r:id="rId4584" display="https://www.kegg.jp/kegg-bin/blastkoala_result_gene_list?id=fdcc166cff7cf902907463ff7eff1e42019cc537&amp;passwd=rLRQUz&amp;type=blastkoala&amp;code=user&amp;target=fig%7C1029756%2E3%2Epeg%2E1529"/>
    <hyperlink ref="B1530" r:id="rId4585" display="https://www.kegg.jp/dbget-bin/www_bget?ko:K06168"/>
    <hyperlink ref="E1530" r:id="rId4586" display="https://www.kegg.jp/dbget-bin/www_bget?ko:"/>
    <hyperlink ref="A1531" r:id="rId4587" display="https://www.kegg.jp/kegg-bin/blastkoala_result_gene_list?id=fdcc166cff7cf902907463ff7eff1e42019cc537&amp;passwd=rLRQUz&amp;type=blastkoala&amp;code=user&amp;target=fig%7C1029756%2E3%2Epeg%2E1530"/>
    <hyperlink ref="B1531" r:id="rId4588" display="https://www.kegg.jp/dbget-bin/www_bget?ko:K06217"/>
    <hyperlink ref="E1531" r:id="rId4589" display="https://www.kegg.jp/dbget-bin/www_bget?ko:"/>
    <hyperlink ref="A1532" r:id="rId4590" display="https://www.kegg.jp/kegg-bin/blastkoala_result_gene_list?id=fdcc166cff7cf902907463ff7eff1e42019cc537&amp;passwd=rLRQUz&amp;type=blastkoala&amp;code=user&amp;target=fig%7C1029756%2E3%2Epeg%2E1531"/>
    <hyperlink ref="B1532" r:id="rId4591" display="https://www.kegg.jp/dbget-bin/www_bget?ko:K07042"/>
    <hyperlink ref="E1532" r:id="rId4592" display="https://www.kegg.jp/dbget-bin/www_bget?ko:"/>
    <hyperlink ref="A1533" r:id="rId4593" display="https://www.kegg.jp/kegg-bin/blastkoala_result_gene_list?id=fdcc166cff7cf902907463ff7eff1e42019cc537&amp;passwd=rLRQUz&amp;type=blastkoala&amp;code=user&amp;target=fig%7C1029756%2E3%2Epeg%2E1532"/>
    <hyperlink ref="B1533" r:id="rId4594" display="https://www.kegg.jp/dbget-bin/www_bget?ko:"/>
    <hyperlink ref="E1533" r:id="rId4595" display="https://www.kegg.jp/dbget-bin/www_bget?ko:"/>
    <hyperlink ref="A1534" r:id="rId4596" display="https://www.kegg.jp/kegg-bin/blastkoala_result_gene_list?id=fdcc166cff7cf902907463ff7eff1e42019cc537&amp;passwd=rLRQUz&amp;type=blastkoala&amp;code=user&amp;target=fig%7C1029756%2E3%2Epeg%2E1533"/>
    <hyperlink ref="B1534" r:id="rId4597" display="https://www.kegg.jp/dbget-bin/www_bget?ko:K03820"/>
    <hyperlink ref="E1534" r:id="rId4598" display="https://www.kegg.jp/dbget-bin/www_bget?ko:"/>
    <hyperlink ref="A1535" r:id="rId4599" display="https://www.kegg.jp/kegg-bin/blastkoala_result_gene_list?id=fdcc166cff7cf902907463ff7eff1e42019cc537&amp;passwd=rLRQUz&amp;type=blastkoala&amp;code=user&amp;target=fig%7C1029756%2E3%2Epeg%2E1534"/>
    <hyperlink ref="B1535" r:id="rId4600" display="https://www.kegg.jp/dbget-bin/www_bget?ko:"/>
    <hyperlink ref="E1535" r:id="rId4601" display="https://www.kegg.jp/dbget-bin/www_bget?ko:"/>
    <hyperlink ref="A1536" r:id="rId4602" display="https://www.kegg.jp/kegg-bin/blastkoala_result_gene_list?id=fdcc166cff7cf902907463ff7eff1e42019cc537&amp;passwd=rLRQUz&amp;type=blastkoala&amp;code=user&amp;target=fig%7C1029756%2E3%2Epeg%2E1535"/>
    <hyperlink ref="B1536" r:id="rId4603" display="https://www.kegg.jp/dbget-bin/www_bget?ko:K00789"/>
    <hyperlink ref="E1536" r:id="rId4604" display="https://www.kegg.jp/dbget-bin/www_bget?ko:"/>
    <hyperlink ref="A1537" r:id="rId4605" display="https://www.kegg.jp/kegg-bin/blastkoala_result_gene_list?id=fdcc166cff7cf902907463ff7eff1e42019cc537&amp;passwd=rLRQUz&amp;type=blastkoala&amp;code=user&amp;target=fig%7C1029756%2E3%2Epeg%2E1536"/>
    <hyperlink ref="B1537" r:id="rId4606" display="https://www.kegg.jp/dbget-bin/www_bget?ko:K03439"/>
    <hyperlink ref="E1537" r:id="rId4607" display="https://www.kegg.jp/dbget-bin/www_bget?ko:"/>
    <hyperlink ref="A1538" r:id="rId4608" display="https://www.kegg.jp/kegg-bin/blastkoala_result_gene_list?id=fdcc166cff7cf902907463ff7eff1e42019cc537&amp;passwd=rLRQUz&amp;type=blastkoala&amp;code=user&amp;target=fig%7C1029756%2E3%2Epeg%2E1537"/>
    <hyperlink ref="B1538" r:id="rId4609" display="https://www.kegg.jp/dbget-bin/www_bget?ko:K09748"/>
    <hyperlink ref="E1538" r:id="rId4610" display="https://www.kegg.jp/dbget-bin/www_bget?ko:"/>
    <hyperlink ref="A1539" r:id="rId4611" display="https://www.kegg.jp/kegg-bin/blastkoala_result_gene_list?id=fdcc166cff7cf902907463ff7eff1e42019cc537&amp;passwd=rLRQUz&amp;type=blastkoala&amp;code=user&amp;target=fig%7C1029756%2E3%2Epeg%2E1538"/>
    <hyperlink ref="B1539" r:id="rId4612" display="https://www.kegg.jp/dbget-bin/www_bget?ko:K02600"/>
    <hyperlink ref="E1539" r:id="rId4613" display="https://www.kegg.jp/dbget-bin/www_bget?ko:"/>
    <hyperlink ref="A1540" r:id="rId4614" display="https://www.kegg.jp/kegg-bin/blastkoala_result_gene_list?id=fdcc166cff7cf902907463ff7eff1e42019cc537&amp;passwd=rLRQUz&amp;type=blastkoala&amp;code=user&amp;target=fig%7C1029756%2E3%2Epeg%2E1539"/>
    <hyperlink ref="B1540" r:id="rId4615" display="https://www.kegg.jp/dbget-bin/www_bget?ko:K07742"/>
    <hyperlink ref="E1540" r:id="rId4616" display="https://www.kegg.jp/dbget-bin/www_bget?ko:"/>
    <hyperlink ref="A1541" r:id="rId4617" display="https://www.kegg.jp/kegg-bin/blastkoala_result_gene_list?id=fdcc166cff7cf902907463ff7eff1e42019cc537&amp;passwd=rLRQUz&amp;type=blastkoala&amp;code=user&amp;target=fig%7C1029756%2E3%2Epeg%2E1540"/>
    <hyperlink ref="B1541" r:id="rId4618" display="https://www.kegg.jp/dbget-bin/www_bget?ko:K02519"/>
    <hyperlink ref="E1541" r:id="rId4619" display="https://www.kegg.jp/dbget-bin/www_bget?ko:"/>
    <hyperlink ref="A1542" r:id="rId4620" display="https://www.kegg.jp/kegg-bin/blastkoala_result_gene_list?id=fdcc166cff7cf902907463ff7eff1e42019cc537&amp;passwd=rLRQUz&amp;type=blastkoala&amp;code=user&amp;target=fig%7C1029756%2E3%2Epeg%2E1541"/>
    <hyperlink ref="B1542" r:id="rId4621" display="https://www.kegg.jp/dbget-bin/www_bget?ko:K02834"/>
    <hyperlink ref="E1542" r:id="rId4622" display="https://www.kegg.jp/dbget-bin/www_bget?ko:"/>
    <hyperlink ref="A1543" r:id="rId4623" display="https://www.kegg.jp/kegg-bin/blastkoala_result_gene_list?id=fdcc166cff7cf902907463ff7eff1e42019cc537&amp;passwd=rLRQUz&amp;type=blastkoala&amp;code=user&amp;target=fig%7C1029756%2E3%2Epeg%2E1542"/>
    <hyperlink ref="B1543" r:id="rId4624" display="https://www.kegg.jp/dbget-bin/www_bget?ko:"/>
    <hyperlink ref="E1543" r:id="rId4625" display="https://www.kegg.jp/dbget-bin/www_bget?ko:K02013"/>
    <hyperlink ref="A1544" r:id="rId4626" display="https://www.kegg.jp/kegg-bin/blastkoala_result_gene_list?id=fdcc166cff7cf902907463ff7eff1e42019cc537&amp;passwd=rLRQUz&amp;type=blastkoala&amp;code=user&amp;target=fig%7C1029756%2E3%2Epeg%2E1543"/>
    <hyperlink ref="B1544" r:id="rId4627" display="https://www.kegg.jp/dbget-bin/www_bget?ko:K03177"/>
    <hyperlink ref="E1544" r:id="rId4628" display="https://www.kegg.jp/dbget-bin/www_bget?ko:"/>
    <hyperlink ref="A1545" r:id="rId4629" display="https://www.kegg.jp/kegg-bin/blastkoala_result_gene_list?id=fdcc166cff7cf902907463ff7eff1e42019cc537&amp;passwd=rLRQUz&amp;type=blastkoala&amp;code=user&amp;target=fig%7C1029756%2E3%2Epeg%2E1544"/>
    <hyperlink ref="B1545" r:id="rId4630" display="https://www.kegg.jp/dbget-bin/www_bget?ko:K02956"/>
    <hyperlink ref="E1545" r:id="rId4631" display="https://www.kegg.jp/dbget-bin/www_bget?ko:"/>
    <hyperlink ref="A1546" r:id="rId4632" display="https://www.kegg.jp/kegg-bin/blastkoala_result_gene_list?id=fdcc166cff7cf902907463ff7eff1e42019cc537&amp;passwd=rLRQUz&amp;type=blastkoala&amp;code=user&amp;target=fig%7C1029756%2E3%2Epeg%2E1545"/>
    <hyperlink ref="B1546" r:id="rId4633" display="https://www.kegg.jp/dbget-bin/www_bget?ko:K00962"/>
    <hyperlink ref="E1546" r:id="rId4634" display="https://www.kegg.jp/dbget-bin/www_bget?ko:"/>
    <hyperlink ref="A1547" r:id="rId4635" display="https://www.kegg.jp/kegg-bin/blastkoala_result_gene_list?id=fdcc166cff7cf902907463ff7eff1e42019cc537&amp;passwd=rLRQUz&amp;type=blastkoala&amp;code=user&amp;target=fig%7C1029756%2E3%2Epeg%2E1546"/>
    <hyperlink ref="B1547" r:id="rId4636" display="https://www.kegg.jp/dbget-bin/www_bget?ko:"/>
    <hyperlink ref="E1547" r:id="rId4637" display="https://www.kegg.jp/dbget-bin/www_bget?ko:"/>
    <hyperlink ref="A1548" r:id="rId4638" display="https://www.kegg.jp/kegg-bin/blastkoala_result_gene_list?id=fdcc166cff7cf902907463ff7eff1e42019cc537&amp;passwd=rLRQUz&amp;type=blastkoala&amp;code=user&amp;target=fig%7C1029756%2E3%2Epeg%2E1547"/>
    <hyperlink ref="B1548" r:id="rId4639" display="https://www.kegg.jp/dbget-bin/www_bget?ko:"/>
    <hyperlink ref="E1548" r:id="rId4640" display="https://www.kegg.jp/dbget-bin/www_bget?ko:K00859"/>
    <hyperlink ref="A1549" r:id="rId4641" display="https://www.kegg.jp/kegg-bin/blastkoala_result_gene_list?id=fdcc166cff7cf902907463ff7eff1e42019cc537&amp;passwd=rLRQUz&amp;type=blastkoala&amp;code=user&amp;target=fig%7C1029756%2E3%2Epeg%2E1548"/>
    <hyperlink ref="B1549" r:id="rId4642" display="https://www.kegg.jp/dbget-bin/www_bget?ko:K03795"/>
    <hyperlink ref="E1549" r:id="rId4643" display="https://www.kegg.jp/dbget-bin/www_bget?ko:"/>
    <hyperlink ref="A1550" r:id="rId4644" display="https://www.kegg.jp/kegg-bin/blastkoala_result_gene_list?id=fdcc166cff7cf902907463ff7eff1e42019cc537&amp;passwd=rLRQUz&amp;type=blastkoala&amp;code=user&amp;target=fig%7C1029756%2E3%2Epeg%2E1549"/>
    <hyperlink ref="B1550" r:id="rId4645" display="https://www.kegg.jp/dbget-bin/www_bget?ko:"/>
    <hyperlink ref="E1550" r:id="rId4646" display="https://www.kegg.jp/dbget-bin/www_bget?ko:"/>
    <hyperlink ref="A1551" r:id="rId4647" display="https://www.kegg.jp/kegg-bin/blastkoala_result_gene_list?id=fdcc166cff7cf902907463ff7eff1e42019cc537&amp;passwd=rLRQUz&amp;type=blastkoala&amp;code=user&amp;target=fig%7C1029756%2E3%2Epeg%2E1550"/>
    <hyperlink ref="B1551" r:id="rId4648" display="https://www.kegg.jp/dbget-bin/www_bget?ko:K09922"/>
    <hyperlink ref="E1551" r:id="rId4649" display="https://www.kegg.jp/dbget-bin/www_bget?ko:"/>
    <hyperlink ref="A1552" r:id="rId4650" display="https://www.kegg.jp/kegg-bin/blastkoala_result_gene_list?id=fdcc166cff7cf902907463ff7eff1e42019cc537&amp;passwd=rLRQUz&amp;type=blastkoala&amp;code=user&amp;target=fig%7C1029756%2E3%2Epeg%2E1551"/>
    <hyperlink ref="B1552" r:id="rId4651" display="https://www.kegg.jp/dbget-bin/www_bget?ko:K04564"/>
    <hyperlink ref="E1552" r:id="rId4652" display="https://www.kegg.jp/dbget-bin/www_bget?ko:"/>
    <hyperlink ref="A1553" r:id="rId4653" display="https://www.kegg.jp/kegg-bin/blastkoala_result_gene_list?id=fdcc166cff7cf902907463ff7eff1e42019cc537&amp;passwd=rLRQUz&amp;type=blastkoala&amp;code=user&amp;target=fig%7C1029756%2E3%2Epeg%2E1552"/>
    <hyperlink ref="B1553" r:id="rId4654" display="https://www.kegg.jp/dbget-bin/www_bget?ko:K06442"/>
    <hyperlink ref="E1553" r:id="rId4655" display="https://www.kegg.jp/dbget-bin/www_bget?ko:"/>
    <hyperlink ref="A1554" r:id="rId4656" display="https://www.kegg.jp/kegg-bin/blastkoala_result_gene_list?id=fdcc166cff7cf902907463ff7eff1e42019cc537&amp;passwd=rLRQUz&amp;type=blastkoala&amp;code=user&amp;target=fig%7C1029756%2E3%2Epeg%2E1553"/>
    <hyperlink ref="B1554" r:id="rId4657" display="https://www.kegg.jp/dbget-bin/www_bget?ko:K03215"/>
    <hyperlink ref="E1554" r:id="rId4658" display="https://www.kegg.jp/dbget-bin/www_bget?ko:"/>
    <hyperlink ref="A1555" r:id="rId4659" display="https://www.kegg.jp/kegg-bin/blastkoala_result_gene_list?id=fdcc166cff7cf902907463ff7eff1e42019cc537&amp;passwd=rLRQUz&amp;type=blastkoala&amp;code=user&amp;target=fig%7C1029756%2E3%2Epeg%2E1554"/>
    <hyperlink ref="B1555" r:id="rId4660" display="https://www.kegg.jp/dbget-bin/www_bget?ko:"/>
    <hyperlink ref="E1555" r:id="rId4661" display="https://www.kegg.jp/dbget-bin/www_bget?ko:K15725"/>
    <hyperlink ref="A1556" r:id="rId4662" display="https://www.kegg.jp/kegg-bin/blastkoala_result_gene_list?id=fdcc166cff7cf902907463ff7eff1e42019cc537&amp;passwd=rLRQUz&amp;type=blastkoala&amp;code=user&amp;target=fig%7C1029756%2E3%2Epeg%2E1555"/>
    <hyperlink ref="B1556" r:id="rId4663" display="https://www.kegg.jp/dbget-bin/www_bget?ko:K13622"/>
    <hyperlink ref="E1556" r:id="rId4664" display="https://www.kegg.jp/dbget-bin/www_bget?ko:"/>
    <hyperlink ref="A1557" r:id="rId4665" display="https://www.kegg.jp/kegg-bin/blastkoala_result_gene_list?id=fdcc166cff7cf902907463ff7eff1e42019cc537&amp;passwd=rLRQUz&amp;type=blastkoala&amp;code=user&amp;target=fig%7C1029756%2E3%2Epeg%2E1556"/>
    <hyperlink ref="B1557" r:id="rId4666" display="https://www.kegg.jp/dbget-bin/www_bget?ko:K13623"/>
    <hyperlink ref="E1557" r:id="rId4667" display="https://www.kegg.jp/dbget-bin/www_bget?ko:"/>
    <hyperlink ref="A1558" r:id="rId4668" display="https://www.kegg.jp/kegg-bin/blastkoala_result_gene_list?id=fdcc166cff7cf902907463ff7eff1e42019cc537&amp;passwd=rLRQUz&amp;type=blastkoala&amp;code=user&amp;target=fig%7C1029756%2E3%2Epeg%2E1557"/>
    <hyperlink ref="B1558" r:id="rId4669" display="https://www.kegg.jp/dbget-bin/www_bget?ko:"/>
    <hyperlink ref="E1558" r:id="rId4670" display="https://www.kegg.jp/dbget-bin/www_bget?ko:"/>
    <hyperlink ref="A1559" r:id="rId4671" display="https://www.kegg.jp/kegg-bin/blastkoala_result_gene_list?id=fdcc166cff7cf902907463ff7eff1e42019cc537&amp;passwd=rLRQUz&amp;type=blastkoala&amp;code=user&amp;target=fig%7C1029756%2E3%2Epeg%2E1558"/>
    <hyperlink ref="B1559" r:id="rId4672" display="https://www.kegg.jp/dbget-bin/www_bget?ko:"/>
    <hyperlink ref="E1559" r:id="rId4673" display="https://www.kegg.jp/dbget-bin/www_bget?ko:"/>
    <hyperlink ref="A1560" r:id="rId4674" display="https://www.kegg.jp/kegg-bin/blastkoala_result_gene_list?id=fdcc166cff7cf902907463ff7eff1e42019cc537&amp;passwd=rLRQUz&amp;type=blastkoala&amp;code=user&amp;target=fig%7C1029756%2E3%2Epeg%2E1559"/>
    <hyperlink ref="B1560" r:id="rId4675" display="https://www.kegg.jp/dbget-bin/www_bget?ko:"/>
    <hyperlink ref="E1560" r:id="rId4676" display="https://www.kegg.jp/dbget-bin/www_bget?ko:K05601"/>
    <hyperlink ref="A1561" r:id="rId4677" display="https://www.kegg.jp/kegg-bin/blastkoala_result_gene_list?id=fdcc166cff7cf902907463ff7eff1e42019cc537&amp;passwd=rLRQUz&amp;type=blastkoala&amp;code=user&amp;target=fig%7C1029756%2E3%2Epeg%2E1560"/>
    <hyperlink ref="B1561" r:id="rId4678" display="https://www.kegg.jp/dbget-bin/www_bget?ko:K00344"/>
    <hyperlink ref="E1561" r:id="rId4679" display="https://www.kegg.jp/dbget-bin/www_bget?ko:"/>
    <hyperlink ref="A1562" r:id="rId4680" display="https://www.kegg.jp/kegg-bin/blastkoala_result_gene_list?id=fdcc166cff7cf902907463ff7eff1e42019cc537&amp;passwd=rLRQUz&amp;type=blastkoala&amp;code=user&amp;target=fig%7C1029756%2E3%2Epeg%2E1561"/>
    <hyperlink ref="B1562" r:id="rId4681" display="https://www.kegg.jp/dbget-bin/www_bget?ko:K11209"/>
    <hyperlink ref="E1562" r:id="rId4682" display="https://www.kegg.jp/dbget-bin/www_bget?ko:"/>
    <hyperlink ref="A1563" r:id="rId4683" display="https://www.kegg.jp/kegg-bin/blastkoala_result_gene_list?id=fdcc166cff7cf902907463ff7eff1e42019cc537&amp;passwd=rLRQUz&amp;type=blastkoala&amp;code=user&amp;target=fig%7C1029756%2E3%2Epeg%2E1562"/>
    <hyperlink ref="B1563" r:id="rId4684" display="https://www.kegg.jp/dbget-bin/www_bget?ko:K07126"/>
    <hyperlink ref="E1563" r:id="rId4685" display="https://www.kegg.jp/dbget-bin/www_bget?ko:"/>
    <hyperlink ref="A1564" r:id="rId4686" display="https://www.kegg.jp/kegg-bin/blastkoala_result_gene_list?id=fdcc166cff7cf902907463ff7eff1e42019cc537&amp;passwd=rLRQUz&amp;type=blastkoala&amp;code=user&amp;target=fig%7C1029756%2E3%2Epeg%2E1563"/>
    <hyperlink ref="B1564" r:id="rId4687" display="https://www.kegg.jp/dbget-bin/www_bget?ko:K03089"/>
    <hyperlink ref="E1564" r:id="rId4688" display="https://www.kegg.jp/dbget-bin/www_bget?ko:"/>
    <hyperlink ref="A1565" r:id="rId4689" display="https://www.kegg.jp/kegg-bin/blastkoala_result_gene_list?id=fdcc166cff7cf902907463ff7eff1e42019cc537&amp;passwd=rLRQUz&amp;type=blastkoala&amp;code=user&amp;target=fig%7C1029756%2E3%2Epeg%2E1564"/>
    <hyperlink ref="B1565" r:id="rId4690" display="https://www.kegg.jp/dbget-bin/www_bget?ko:"/>
    <hyperlink ref="E1565" r:id="rId4691" display="https://www.kegg.jp/dbget-bin/www_bget?ko:"/>
    <hyperlink ref="A1566" r:id="rId4692" display="https://www.kegg.jp/kegg-bin/blastkoala_result_gene_list?id=fdcc166cff7cf902907463ff7eff1e42019cc537&amp;passwd=rLRQUz&amp;type=blastkoala&amp;code=user&amp;target=fig%7C1029756%2E3%2Epeg%2E1565"/>
    <hyperlink ref="B1566" r:id="rId4693" display="https://www.kegg.jp/dbget-bin/www_bget?ko:K06180"/>
    <hyperlink ref="E1566" r:id="rId4694" display="https://www.kegg.jp/dbget-bin/www_bget?ko:"/>
    <hyperlink ref="A1567" r:id="rId4695" display="https://www.kegg.jp/kegg-bin/blastkoala_result_gene_list?id=fdcc166cff7cf902907463ff7eff1e42019cc537&amp;passwd=rLRQUz&amp;type=blastkoala&amp;code=user&amp;target=fig%7C1029756%2E3%2Epeg%2E1566"/>
    <hyperlink ref="B1567" r:id="rId4696" display="https://www.kegg.jp/dbget-bin/www_bget?ko:"/>
    <hyperlink ref="E1567" r:id="rId4697" display="https://www.kegg.jp/dbget-bin/www_bget?ko:K01358"/>
    <hyperlink ref="A1568" r:id="rId4698" display="https://www.kegg.jp/kegg-bin/blastkoala_result_gene_list?id=fdcc166cff7cf902907463ff7eff1e42019cc537&amp;passwd=rLRQUz&amp;type=blastkoala&amp;code=user&amp;target=fig%7C1029756%2E3%2Epeg%2E1567"/>
    <hyperlink ref="B1568" r:id="rId4699" display="https://www.kegg.jp/dbget-bin/www_bget?ko:"/>
    <hyperlink ref="E1568" r:id="rId4700" display="https://www.kegg.jp/dbget-bin/www_bget?ko:K13735"/>
    <hyperlink ref="A1569" r:id="rId4701" display="https://www.kegg.jp/kegg-bin/blastkoala_result_gene_list?id=fdcc166cff7cf902907463ff7eff1e42019cc537&amp;passwd=rLRQUz&amp;type=blastkoala&amp;code=user&amp;target=fig%7C1029756%2E3%2Epeg%2E1568"/>
    <hyperlink ref="B1569" r:id="rId4702" display="https://www.kegg.jp/dbget-bin/www_bget?ko:"/>
    <hyperlink ref="E1569" r:id="rId4703" display="https://www.kegg.jp/dbget-bin/www_bget?ko:"/>
    <hyperlink ref="A1570" r:id="rId4704" display="https://www.kegg.jp/kegg-bin/blastkoala_result_gene_list?id=fdcc166cff7cf902907463ff7eff1e42019cc537&amp;passwd=rLRQUz&amp;type=blastkoala&amp;code=user&amp;target=fig%7C1029756%2E3%2Epeg%2E1569"/>
    <hyperlink ref="B1570" r:id="rId4705" display="https://www.kegg.jp/dbget-bin/www_bget?ko:"/>
    <hyperlink ref="E1570" r:id="rId4706" display="https://www.kegg.jp/dbget-bin/www_bget?ko:"/>
    <hyperlink ref="A1571" r:id="rId4707" display="https://www.kegg.jp/kegg-bin/blastkoala_result_gene_list?id=fdcc166cff7cf902907463ff7eff1e42019cc537&amp;passwd=rLRQUz&amp;type=blastkoala&amp;code=user&amp;target=fig%7C1029756%2E3%2Epeg%2E1570"/>
    <hyperlink ref="B1571" r:id="rId4708" display="https://www.kegg.jp/dbget-bin/www_bget?ko:"/>
    <hyperlink ref="E1571" r:id="rId4709" display="https://www.kegg.jp/dbget-bin/www_bget?ko:K03733"/>
    <hyperlink ref="A1572" r:id="rId4710" display="https://www.kegg.jp/kegg-bin/blastkoala_result_gene_list?id=fdcc166cff7cf902907463ff7eff1e42019cc537&amp;passwd=rLRQUz&amp;type=blastkoala&amp;code=user&amp;target=fig%7C1029756%2E3%2Epeg%2E1571"/>
    <hyperlink ref="B1572" r:id="rId4711" display="https://www.kegg.jp/dbget-bin/www_bget?ko:"/>
    <hyperlink ref="E1572" r:id="rId4712" display="https://www.kegg.jp/dbget-bin/www_bget?ko:"/>
    <hyperlink ref="A1573" r:id="rId4713" display="https://www.kegg.jp/kegg-bin/blastkoala_result_gene_list?id=fdcc166cff7cf902907463ff7eff1e42019cc537&amp;passwd=rLRQUz&amp;type=blastkoala&amp;code=user&amp;target=fig%7C1029756%2E3%2Epeg%2E1572"/>
    <hyperlink ref="B1573" r:id="rId4714" display="https://www.kegg.jp/dbget-bin/www_bget?ko:"/>
    <hyperlink ref="E1573" r:id="rId4715" display="https://www.kegg.jp/dbget-bin/www_bget?ko:"/>
    <hyperlink ref="A1574" r:id="rId4716" display="https://www.kegg.jp/kegg-bin/blastkoala_result_gene_list?id=fdcc166cff7cf902907463ff7eff1e42019cc537&amp;passwd=rLRQUz&amp;type=blastkoala&amp;code=user&amp;target=fig%7C1029756%2E3%2Epeg%2E1573"/>
    <hyperlink ref="B1574" r:id="rId4717" display="https://www.kegg.jp/dbget-bin/www_bget?ko:"/>
    <hyperlink ref="E1574" r:id="rId4718" display="https://www.kegg.jp/dbget-bin/www_bget?ko:K00375"/>
    <hyperlink ref="A1575" r:id="rId4719" display="https://www.kegg.jp/kegg-bin/blastkoala_result_gene_list?id=fdcc166cff7cf902907463ff7eff1e42019cc537&amp;passwd=rLRQUz&amp;type=blastkoala&amp;code=user&amp;target=fig%7C1029756%2E3%2Epeg%2E1574"/>
    <hyperlink ref="B1575" r:id="rId4720" display="https://www.kegg.jp/dbget-bin/www_bget?ko:"/>
    <hyperlink ref="E1575" r:id="rId4721" display="https://www.kegg.jp/dbget-bin/www_bget?ko:"/>
    <hyperlink ref="A1576" r:id="rId4722" display="https://www.kegg.jp/kegg-bin/blastkoala_result_gene_list?id=fdcc166cff7cf902907463ff7eff1e42019cc537&amp;passwd=rLRQUz&amp;type=blastkoala&amp;code=user&amp;target=fig%7C1029756%2E3%2Epeg%2E1575"/>
    <hyperlink ref="B1576" r:id="rId4723" display="https://www.kegg.jp/dbget-bin/www_bget?ko:"/>
    <hyperlink ref="E1576" r:id="rId4724" display="https://www.kegg.jp/dbget-bin/www_bget?ko:"/>
    <hyperlink ref="A1577" r:id="rId4725" display="https://www.kegg.jp/kegg-bin/blastkoala_result_gene_list?id=fdcc166cff7cf902907463ff7eff1e42019cc537&amp;passwd=rLRQUz&amp;type=blastkoala&amp;code=user&amp;target=fig%7C1029756%2E3%2Epeg%2E1576"/>
    <hyperlink ref="B1577" r:id="rId4726" display="https://www.kegg.jp/dbget-bin/www_bget?ko:"/>
    <hyperlink ref="E1577" r:id="rId4727" display="https://www.kegg.jp/dbget-bin/www_bget?ko:"/>
    <hyperlink ref="A1578" r:id="rId4728" display="https://www.kegg.jp/kegg-bin/blastkoala_result_gene_list?id=fdcc166cff7cf902907463ff7eff1e42019cc537&amp;passwd=rLRQUz&amp;type=blastkoala&amp;code=user&amp;target=fig%7C1029756%2E3%2Epeg%2E1577"/>
    <hyperlink ref="B1578" r:id="rId4729" display="https://www.kegg.jp/dbget-bin/www_bget?ko:"/>
    <hyperlink ref="E1578" r:id="rId4730" display="https://www.kegg.jp/dbget-bin/www_bget?ko:"/>
    <hyperlink ref="A1579" r:id="rId4731" display="https://www.kegg.jp/kegg-bin/blastkoala_result_gene_list?id=fdcc166cff7cf902907463ff7eff1e42019cc537&amp;passwd=rLRQUz&amp;type=blastkoala&amp;code=user&amp;target=fig%7C1029756%2E3%2Epeg%2E1578"/>
    <hyperlink ref="B1579" r:id="rId4732" display="https://www.kegg.jp/dbget-bin/www_bget?ko:"/>
    <hyperlink ref="E1579" r:id="rId4733" display="https://www.kegg.jp/dbget-bin/www_bget?ko:"/>
    <hyperlink ref="A1580" r:id="rId4734" display="https://www.kegg.jp/kegg-bin/blastkoala_result_gene_list?id=fdcc166cff7cf902907463ff7eff1e42019cc537&amp;passwd=rLRQUz&amp;type=blastkoala&amp;code=user&amp;target=fig%7C1029756%2E3%2Epeg%2E1579"/>
    <hyperlink ref="B1580" r:id="rId4735" display="https://www.kegg.jp/dbget-bin/www_bget?ko:"/>
    <hyperlink ref="E1580" r:id="rId4736" display="https://www.kegg.jp/dbget-bin/www_bget?ko:"/>
    <hyperlink ref="A1581" r:id="rId4737" display="https://www.kegg.jp/kegg-bin/blastkoala_result_gene_list?id=fdcc166cff7cf902907463ff7eff1e42019cc537&amp;passwd=rLRQUz&amp;type=blastkoala&amp;code=user&amp;target=fig%7C1029756%2E3%2Epeg%2E1580"/>
    <hyperlink ref="B1581" r:id="rId4738" display="https://www.kegg.jp/dbget-bin/www_bget?ko:"/>
    <hyperlink ref="E1581" r:id="rId4739" display="https://www.kegg.jp/dbget-bin/www_bget?ko:"/>
    <hyperlink ref="A1582" r:id="rId4740" display="https://www.kegg.jp/kegg-bin/blastkoala_result_gene_list?id=fdcc166cff7cf902907463ff7eff1e42019cc537&amp;passwd=rLRQUz&amp;type=blastkoala&amp;code=user&amp;target=fig%7C1029756%2E3%2Epeg%2E1581"/>
    <hyperlink ref="B1582" r:id="rId4741" display="https://www.kegg.jp/dbget-bin/www_bget?ko:"/>
    <hyperlink ref="E1582" r:id="rId4742" display="https://www.kegg.jp/dbget-bin/www_bget?ko:"/>
    <hyperlink ref="A1583" r:id="rId4743" display="https://www.kegg.jp/kegg-bin/blastkoala_result_gene_list?id=fdcc166cff7cf902907463ff7eff1e42019cc537&amp;passwd=rLRQUz&amp;type=blastkoala&amp;code=user&amp;target=fig%7C1029756%2E3%2Epeg%2E1582"/>
    <hyperlink ref="B1583" r:id="rId4744" display="https://www.kegg.jp/dbget-bin/www_bget?ko:K02495"/>
    <hyperlink ref="E1583" r:id="rId4745" display="https://www.kegg.jp/dbget-bin/www_bget?ko:"/>
    <hyperlink ref="A1584" r:id="rId4746" display="https://www.kegg.jp/kegg-bin/blastkoala_result_gene_list?id=fdcc166cff7cf902907463ff7eff1e42019cc537&amp;passwd=rLRQUz&amp;type=blastkoala&amp;code=user&amp;target=fig%7C1029756%2E3%2Epeg%2E1583"/>
    <hyperlink ref="B1584" r:id="rId4747" display="https://www.kegg.jp/dbget-bin/www_bget?ko:"/>
    <hyperlink ref="E1584" r:id="rId4748" display="https://www.kegg.jp/dbget-bin/www_bget?ko:"/>
    <hyperlink ref="A1585" r:id="rId4749" display="https://www.kegg.jp/kegg-bin/blastkoala_result_gene_list?id=fdcc166cff7cf902907463ff7eff1e42019cc537&amp;passwd=rLRQUz&amp;type=blastkoala&amp;code=user&amp;target=fig%7C1029756%2E3%2Epeg%2E1584"/>
    <hyperlink ref="B1585" r:id="rId4750" display="https://www.kegg.jp/dbget-bin/www_bget?ko:K07028"/>
    <hyperlink ref="E1585" r:id="rId4751" display="https://www.kegg.jp/dbget-bin/www_bget?ko:"/>
    <hyperlink ref="A1586" r:id="rId4752" display="https://www.kegg.jp/kegg-bin/blastkoala_result_gene_list?id=fdcc166cff7cf902907463ff7eff1e42019cc537&amp;passwd=rLRQUz&amp;type=blastkoala&amp;code=user&amp;target=fig%7C1029756%2E3%2Epeg%2E1585"/>
    <hyperlink ref="B1586" r:id="rId4753" display="https://www.kegg.jp/dbget-bin/www_bget?ko:"/>
    <hyperlink ref="E1586" r:id="rId4754" display="https://www.kegg.jp/dbget-bin/www_bget?ko:K00114"/>
    <hyperlink ref="A1587" r:id="rId4755" display="https://www.kegg.jp/kegg-bin/blastkoala_result_gene_list?id=fdcc166cff7cf902907463ff7eff1e42019cc537&amp;passwd=rLRQUz&amp;type=blastkoala&amp;code=user&amp;target=fig%7C1029756%2E3%2Epeg%2E1586"/>
    <hyperlink ref="B1587" r:id="rId4756" display="https://www.kegg.jp/dbget-bin/www_bget?ko:"/>
    <hyperlink ref="E1587" r:id="rId4757" display="https://www.kegg.jp/dbget-bin/www_bget?ko:K11720"/>
    <hyperlink ref="A1588" r:id="rId4758" display="https://www.kegg.jp/kegg-bin/blastkoala_result_gene_list?id=fdcc166cff7cf902907463ff7eff1e42019cc537&amp;passwd=rLRQUz&amp;type=blastkoala&amp;code=user&amp;target=fig%7C1029756%2E3%2Epeg%2E1587"/>
    <hyperlink ref="B1588" r:id="rId4759" display="https://www.kegg.jp/dbget-bin/www_bget?ko:K09792"/>
    <hyperlink ref="E1588" r:id="rId4760" display="https://www.kegg.jp/dbget-bin/www_bget?ko:"/>
    <hyperlink ref="A1589" r:id="rId4761" display="https://www.kegg.jp/kegg-bin/blastkoala_result_gene_list?id=fdcc166cff7cf902907463ff7eff1e42019cc537&amp;passwd=rLRQUz&amp;type=blastkoala&amp;code=user&amp;target=fig%7C1029756%2E3%2Epeg%2E1588"/>
    <hyperlink ref="B1589" r:id="rId4762" display="https://www.kegg.jp/dbget-bin/www_bget?ko:"/>
    <hyperlink ref="E1589" r:id="rId4763" display="https://www.kegg.jp/dbget-bin/www_bget?ko:K00626"/>
    <hyperlink ref="A1590" r:id="rId4764" display="https://www.kegg.jp/kegg-bin/blastkoala_result_gene_list?id=fdcc166cff7cf902907463ff7eff1e42019cc537&amp;passwd=rLRQUz&amp;type=blastkoala&amp;code=user&amp;target=fig%7C1029756%2E3%2Epeg%2E1589"/>
    <hyperlink ref="B1590" r:id="rId4765" display="https://www.kegg.jp/dbget-bin/www_bget?ko:"/>
    <hyperlink ref="E1590" r:id="rId4766" display="https://www.kegg.jp/dbget-bin/www_bget?ko:K03269"/>
    <hyperlink ref="A1591" r:id="rId4767" display="https://www.kegg.jp/kegg-bin/blastkoala_result_gene_list?id=fdcc166cff7cf902907463ff7eff1e42019cc537&amp;passwd=rLRQUz&amp;type=blastkoala&amp;code=user&amp;target=fig%7C1029756%2E3%2Epeg%2E1590"/>
    <hyperlink ref="B1591" r:id="rId4768" display="https://www.kegg.jp/dbget-bin/www_bget?ko:"/>
    <hyperlink ref="E1591" r:id="rId4769" display="https://www.kegg.jp/dbget-bin/www_bget?ko:"/>
    <hyperlink ref="A1592" r:id="rId4770" display="https://www.kegg.jp/kegg-bin/blastkoala_result_gene_list?id=fdcc166cff7cf902907463ff7eff1e42019cc537&amp;passwd=rLRQUz&amp;type=blastkoala&amp;code=user&amp;target=fig%7C1029756%2E3%2Epeg%2E1591"/>
    <hyperlink ref="B1592" r:id="rId4771" display="https://www.kegg.jp/dbget-bin/www_bget?ko:K01420"/>
    <hyperlink ref="E1592" r:id="rId4772" display="https://www.kegg.jp/dbget-bin/www_bget?ko:K15861"/>
    <hyperlink ref="A1593" r:id="rId4773" display="https://www.kegg.jp/kegg-bin/blastkoala_result_gene_list?id=fdcc166cff7cf902907463ff7eff1e42019cc537&amp;passwd=rLRQUz&amp;type=blastkoala&amp;code=user&amp;target=fig%7C1029756%2E3%2Epeg%2E1592"/>
    <hyperlink ref="B1593" r:id="rId4774" display="https://www.kegg.jp/dbget-bin/www_bget?ko:K00404"/>
    <hyperlink ref="E1593" r:id="rId4775" display="https://www.kegg.jp/dbget-bin/www_bget?ko:"/>
    <hyperlink ref="A1594" r:id="rId4776" display="https://www.kegg.jp/kegg-bin/blastkoala_result_gene_list?id=fdcc166cff7cf902907463ff7eff1e42019cc537&amp;passwd=rLRQUz&amp;type=blastkoala&amp;code=user&amp;target=fig%7C1029756%2E3%2Epeg%2E1593"/>
    <hyperlink ref="B1594" r:id="rId4777" display="https://www.kegg.jp/dbget-bin/www_bget?ko:K00405"/>
    <hyperlink ref="E1594" r:id="rId4778" display="https://www.kegg.jp/dbget-bin/www_bget?ko:"/>
    <hyperlink ref="A1595" r:id="rId4779" display="https://www.kegg.jp/kegg-bin/blastkoala_result_gene_list?id=fdcc166cff7cf902907463ff7eff1e42019cc537&amp;passwd=rLRQUz&amp;type=blastkoala&amp;code=user&amp;target=fig%7C1029756%2E3%2Epeg%2E1594"/>
    <hyperlink ref="B1595" r:id="rId4780" display="https://www.kegg.jp/dbget-bin/www_bget?ko:"/>
    <hyperlink ref="E1595" r:id="rId4781" display="https://www.kegg.jp/dbget-bin/www_bget?ko:"/>
    <hyperlink ref="A1596" r:id="rId4782" display="https://www.kegg.jp/kegg-bin/blastkoala_result_gene_list?id=fdcc166cff7cf902907463ff7eff1e42019cc537&amp;passwd=rLRQUz&amp;type=blastkoala&amp;code=user&amp;target=fig%7C1029756%2E3%2Epeg%2E1595"/>
    <hyperlink ref="B1596" r:id="rId4783" display="https://www.kegg.jp/dbget-bin/www_bget?ko:K00406"/>
    <hyperlink ref="E1596" r:id="rId4784" display="https://www.kegg.jp/dbget-bin/www_bget?ko:"/>
    <hyperlink ref="A1597" r:id="rId4785" display="https://www.kegg.jp/kegg-bin/blastkoala_result_gene_list?id=fdcc166cff7cf902907463ff7eff1e42019cc537&amp;passwd=rLRQUz&amp;type=blastkoala&amp;code=user&amp;target=fig%7C1029756%2E3%2Epeg%2E1596"/>
    <hyperlink ref="B1597" r:id="rId4786" display="https://www.kegg.jp/dbget-bin/www_bget?ko:"/>
    <hyperlink ref="E1597" r:id="rId4787" display="https://www.kegg.jp/dbget-bin/www_bget?ko:"/>
    <hyperlink ref="A1598" r:id="rId4788" display="https://www.kegg.jp/kegg-bin/blastkoala_result_gene_list?id=fdcc166cff7cf902907463ff7eff1e42019cc537&amp;passwd=rLRQUz&amp;type=blastkoala&amp;code=user&amp;target=fig%7C1029756%2E3%2Epeg%2E1597"/>
    <hyperlink ref="B1598" r:id="rId4789" display="https://www.kegg.jp/dbget-bin/www_bget?ko:"/>
    <hyperlink ref="E1598" r:id="rId4790" display="https://www.kegg.jp/dbget-bin/www_bget?ko:"/>
    <hyperlink ref="A1599" r:id="rId4791" display="https://www.kegg.jp/kegg-bin/blastkoala_result_gene_list?id=fdcc166cff7cf902907463ff7eff1e42019cc537&amp;passwd=rLRQUz&amp;type=blastkoala&amp;code=user&amp;target=fig%7C1029756%2E3%2Epeg%2E1598"/>
    <hyperlink ref="B1599" r:id="rId4792" display="https://www.kegg.jp/dbget-bin/www_bget?ko:K01533"/>
    <hyperlink ref="E1599" r:id="rId4793" display="https://www.kegg.jp/dbget-bin/www_bget?ko:"/>
    <hyperlink ref="A1600" r:id="rId4794" display="https://www.kegg.jp/kegg-bin/blastkoala_result_gene_list?id=fdcc166cff7cf902907463ff7eff1e42019cc537&amp;passwd=rLRQUz&amp;type=blastkoala&amp;code=user&amp;target=fig%7C1029756%2E3%2Epeg%2E1599"/>
    <hyperlink ref="B1600" r:id="rId4795" display="https://www.kegg.jp/dbget-bin/www_bget?ko:"/>
    <hyperlink ref="E1600" r:id="rId4796" display="https://www.kegg.jp/dbget-bin/www_bget?ko:"/>
    <hyperlink ref="A1601" r:id="rId4797" display="https://www.kegg.jp/kegg-bin/blastkoala_result_gene_list?id=fdcc166cff7cf902907463ff7eff1e42019cc537&amp;passwd=rLRQUz&amp;type=blastkoala&amp;code=user&amp;target=fig%7C1029756%2E3%2Epeg%2E1600"/>
    <hyperlink ref="B1601" r:id="rId4798" display="https://www.kegg.jp/dbget-bin/www_bget?ko:"/>
    <hyperlink ref="E1601" r:id="rId4799" display="https://www.kegg.jp/dbget-bin/www_bget?ko:K09181"/>
    <hyperlink ref="A1602" r:id="rId4800" display="https://www.kegg.jp/kegg-bin/blastkoala_result_gene_list?id=fdcc166cff7cf902907463ff7eff1e42019cc537&amp;passwd=rLRQUz&amp;type=blastkoala&amp;code=user&amp;target=fig%7C1029756%2E3%2Epeg%2E1601"/>
    <hyperlink ref="B1602" r:id="rId4801" display="https://www.kegg.jp/dbget-bin/www_bget?ko:"/>
    <hyperlink ref="E1602" r:id="rId4802" display="https://www.kegg.jp/dbget-bin/www_bget?ko:K00796"/>
    <hyperlink ref="A1603" r:id="rId4803" display="https://www.kegg.jp/kegg-bin/blastkoala_result_gene_list?id=fdcc166cff7cf902907463ff7eff1e42019cc537&amp;passwd=rLRQUz&amp;type=blastkoala&amp;code=user&amp;target=fig%7C1029756%2E3%2Epeg%2E1602"/>
    <hyperlink ref="B1603" r:id="rId4804" display="https://www.kegg.jp/dbget-bin/www_bget?ko:K02483"/>
    <hyperlink ref="E1603" r:id="rId4805" display="https://www.kegg.jp/dbget-bin/www_bget?ko:"/>
    <hyperlink ref="A1604" r:id="rId4806" display="https://www.kegg.jp/kegg-bin/blastkoala_result_gene_list?id=fdcc166cff7cf902907463ff7eff1e42019cc537&amp;passwd=rLRQUz&amp;type=blastkoala&amp;code=user&amp;target=fig%7C1029756%2E3%2Epeg%2E1603"/>
    <hyperlink ref="B1604" r:id="rId4807" display="https://www.kegg.jp/dbget-bin/www_bget?ko:"/>
    <hyperlink ref="E1604" r:id="rId4808" display="https://www.kegg.jp/dbget-bin/www_bget?ko:K13924"/>
    <hyperlink ref="A1605" r:id="rId4809" display="https://www.kegg.jp/kegg-bin/blastkoala_result_gene_list?id=fdcc166cff7cf902907463ff7eff1e42019cc537&amp;passwd=rLRQUz&amp;type=blastkoala&amp;code=user&amp;target=fig%7C1029756%2E3%2Epeg%2E1604"/>
    <hyperlink ref="B1605" r:id="rId4810" display="https://www.kegg.jp/dbget-bin/www_bget?ko:K02019"/>
    <hyperlink ref="E1605" r:id="rId4811" display="https://www.kegg.jp/dbget-bin/www_bget?ko:"/>
    <hyperlink ref="A1606" r:id="rId4812" display="https://www.kegg.jp/kegg-bin/blastkoala_result_gene_list?id=fdcc166cff7cf902907463ff7eff1e42019cc537&amp;passwd=rLRQUz&amp;type=blastkoala&amp;code=user&amp;target=fig%7C1029756%2E3%2Epeg%2E1605"/>
    <hyperlink ref="B1606" r:id="rId4813" display="https://www.kegg.jp/dbget-bin/www_bget?ko:K02020"/>
    <hyperlink ref="E1606" r:id="rId4814" display="https://www.kegg.jp/dbget-bin/www_bget?ko:"/>
    <hyperlink ref="A1607" r:id="rId4815" display="https://www.kegg.jp/kegg-bin/blastkoala_result_gene_list?id=fdcc166cff7cf902907463ff7eff1e42019cc537&amp;passwd=rLRQUz&amp;type=blastkoala&amp;code=user&amp;target=fig%7C1029756%2E3%2Epeg%2E1606"/>
    <hyperlink ref="B1607" r:id="rId4816" display="https://www.kegg.jp/dbget-bin/www_bget?ko:"/>
    <hyperlink ref="E1607" r:id="rId4817" display="https://www.kegg.jp/dbget-bin/www_bget?ko:"/>
    <hyperlink ref="A1608" r:id="rId4818" display="https://www.kegg.jp/kegg-bin/blastkoala_result_gene_list?id=fdcc166cff7cf902907463ff7eff1e42019cc537&amp;passwd=rLRQUz&amp;type=blastkoala&amp;code=user&amp;target=fig%7C1029756%2E3%2Epeg%2E1607"/>
    <hyperlink ref="B1608" r:id="rId4819" display="https://www.kegg.jp/dbget-bin/www_bget?ko:"/>
    <hyperlink ref="E1608" r:id="rId4820" display="https://www.kegg.jp/dbget-bin/www_bget?ko:K07016"/>
    <hyperlink ref="A1609" r:id="rId4821" display="https://www.kegg.jp/kegg-bin/blastkoala_result_gene_list?id=fdcc166cff7cf902907463ff7eff1e42019cc537&amp;passwd=rLRQUz&amp;type=blastkoala&amp;code=user&amp;target=fig%7C1029756%2E3%2Epeg%2E1608"/>
    <hyperlink ref="B1609" r:id="rId4822" display="https://www.kegg.jp/dbget-bin/www_bget?ko:K03088"/>
    <hyperlink ref="E1609" r:id="rId4823" display="https://www.kegg.jp/dbget-bin/www_bget?ko:"/>
    <hyperlink ref="A1610" r:id="rId4824" display="https://www.kegg.jp/kegg-bin/blastkoala_result_gene_list?id=fdcc166cff7cf902907463ff7eff1e42019cc537&amp;passwd=rLRQUz&amp;type=blastkoala&amp;code=user&amp;target=fig%7C1029756%2E3%2Epeg%2E1609"/>
    <hyperlink ref="B1610" r:id="rId4825" display="https://www.kegg.jp/dbget-bin/www_bget?ko:"/>
    <hyperlink ref="E1610" r:id="rId4826" display="https://www.kegg.jp/dbget-bin/www_bget?ko:"/>
    <hyperlink ref="A1611" r:id="rId4827" display="https://www.kegg.jp/kegg-bin/blastkoala_result_gene_list?id=fdcc166cff7cf902907463ff7eff1e42019cc537&amp;passwd=rLRQUz&amp;type=blastkoala&amp;code=user&amp;target=fig%7C1029756%2E3%2Epeg%2E1610"/>
    <hyperlink ref="B1611" r:id="rId4828" display="https://www.kegg.jp/dbget-bin/www_bget?ko:"/>
    <hyperlink ref="E1611" r:id="rId4829" display="https://www.kegg.jp/dbget-bin/www_bget?ko:"/>
    <hyperlink ref="A1612" r:id="rId4830" display="https://www.kegg.jp/kegg-bin/blastkoala_result_gene_list?id=fdcc166cff7cf902907463ff7eff1e42019cc537&amp;passwd=rLRQUz&amp;type=blastkoala&amp;code=user&amp;target=fig%7C1029756%2E3%2Epeg%2E1611"/>
    <hyperlink ref="B1612" r:id="rId4831" display="https://www.kegg.jp/dbget-bin/www_bget?ko:K08296"/>
    <hyperlink ref="E1612" r:id="rId4832" display="https://www.kegg.jp/dbget-bin/www_bget?ko:"/>
    <hyperlink ref="A1613" r:id="rId4833" display="https://www.kegg.jp/kegg-bin/blastkoala_result_gene_list?id=fdcc166cff7cf902907463ff7eff1e42019cc537&amp;passwd=rLRQUz&amp;type=blastkoala&amp;code=user&amp;target=fig%7C1029756%2E3%2Epeg%2E1612"/>
    <hyperlink ref="B1613" r:id="rId4834" display="https://www.kegg.jp/dbget-bin/www_bget?ko:"/>
    <hyperlink ref="E1613" r:id="rId4835" display="https://www.kegg.jp/dbget-bin/www_bget?ko:"/>
    <hyperlink ref="A1614" r:id="rId4836" display="https://www.kegg.jp/kegg-bin/blastkoala_result_gene_list?id=fdcc166cff7cf902907463ff7eff1e42019cc537&amp;passwd=rLRQUz&amp;type=blastkoala&amp;code=user&amp;target=fig%7C1029756%2E3%2Epeg%2E1613"/>
    <hyperlink ref="B1614" r:id="rId4837" display="https://www.kegg.jp/dbget-bin/www_bget?ko:"/>
    <hyperlink ref="E1614" r:id="rId4838" display="https://www.kegg.jp/dbget-bin/www_bget?ko:"/>
    <hyperlink ref="A1615" r:id="rId4839" display="https://www.kegg.jp/kegg-bin/blastkoala_result_gene_list?id=fdcc166cff7cf902907463ff7eff1e42019cc537&amp;passwd=rLRQUz&amp;type=blastkoala&amp;code=user&amp;target=fig%7C1029756%2E3%2Epeg%2E1614"/>
    <hyperlink ref="B1615" r:id="rId4840" display="https://www.kegg.jp/dbget-bin/www_bget?ko:"/>
    <hyperlink ref="E1615" r:id="rId4841" display="https://www.kegg.jp/dbget-bin/www_bget?ko:"/>
    <hyperlink ref="A1616" r:id="rId4842" display="https://www.kegg.jp/kegg-bin/blastkoala_result_gene_list?id=fdcc166cff7cf902907463ff7eff1e42019cc537&amp;passwd=rLRQUz&amp;type=blastkoala&amp;code=user&amp;target=fig%7C1029756%2E3%2Epeg%2E1615"/>
    <hyperlink ref="B1616" r:id="rId4843" display="https://www.kegg.jp/dbget-bin/www_bget?ko:"/>
    <hyperlink ref="E1616" r:id="rId4844" display="https://www.kegg.jp/dbget-bin/www_bget?ko:"/>
    <hyperlink ref="A1617" r:id="rId4845" display="https://www.kegg.jp/kegg-bin/blastkoala_result_gene_list?id=fdcc166cff7cf902907463ff7eff1e42019cc537&amp;passwd=rLRQUz&amp;type=blastkoala&amp;code=user&amp;target=fig%7C1029756%2E3%2Epeg%2E1616"/>
    <hyperlink ref="B1617" r:id="rId4846" display="https://www.kegg.jp/dbget-bin/www_bget?ko:K03711"/>
    <hyperlink ref="E1617" r:id="rId4847" display="https://www.kegg.jp/dbget-bin/www_bget?ko:"/>
    <hyperlink ref="A1618" r:id="rId4848" display="https://www.kegg.jp/kegg-bin/blastkoala_result_gene_list?id=fdcc166cff7cf902907463ff7eff1e42019cc537&amp;passwd=rLRQUz&amp;type=blastkoala&amp;code=user&amp;target=fig%7C1029756%2E3%2Epeg%2E1617"/>
    <hyperlink ref="B1618" r:id="rId4849" display="https://www.kegg.jp/dbget-bin/www_bget?ko:K07267"/>
    <hyperlink ref="E1618" r:id="rId4850" display="https://www.kegg.jp/dbget-bin/www_bget?ko:"/>
    <hyperlink ref="A1619" r:id="rId4851" display="https://www.kegg.jp/kegg-bin/blastkoala_result_gene_list?id=fdcc166cff7cf902907463ff7eff1e42019cc537&amp;passwd=rLRQUz&amp;type=blastkoala&amp;code=user&amp;target=fig%7C1029756%2E3%2Epeg%2E1618"/>
    <hyperlink ref="B1619" r:id="rId4852" display="https://www.kegg.jp/dbget-bin/www_bget?ko:K03734"/>
    <hyperlink ref="E1619" r:id="rId4853" display="https://www.kegg.jp/dbget-bin/www_bget?ko:"/>
    <hyperlink ref="A1620" r:id="rId4854" display="https://www.kegg.jp/kegg-bin/blastkoala_result_gene_list?id=fdcc166cff7cf902907463ff7eff1e42019cc537&amp;passwd=rLRQUz&amp;type=blastkoala&amp;code=user&amp;target=fig%7C1029756%2E3%2Epeg%2E1619"/>
    <hyperlink ref="B1620" r:id="rId4855" display="https://www.kegg.jp/dbget-bin/www_bget?ko:K19342"/>
    <hyperlink ref="E1620" r:id="rId4856" display="https://www.kegg.jp/dbget-bin/www_bget?ko:"/>
    <hyperlink ref="A1621" r:id="rId4857" display="https://www.kegg.jp/kegg-bin/blastkoala_result_gene_list?id=fdcc166cff7cf902907463ff7eff1e42019cc537&amp;passwd=rLRQUz&amp;type=blastkoala&amp;code=user&amp;target=fig%7C1029756%2E3%2Epeg%2E1620"/>
    <hyperlink ref="B1621" r:id="rId4858" display="https://www.kegg.jp/dbget-bin/www_bget?ko:K19341"/>
    <hyperlink ref="E1621" r:id="rId4859" display="https://www.kegg.jp/dbget-bin/www_bget?ko:"/>
    <hyperlink ref="A1622" r:id="rId4860" display="https://www.kegg.jp/kegg-bin/blastkoala_result_gene_list?id=fdcc166cff7cf902907463ff7eff1e42019cc537&amp;passwd=rLRQUz&amp;type=blastkoala&amp;code=user&amp;target=fig%7C1029756%2E3%2Epeg%2E1621"/>
    <hyperlink ref="B1622" r:id="rId4861" display="https://www.kegg.jp/dbget-bin/www_bget?ko:K19340"/>
    <hyperlink ref="E1622" r:id="rId4862" display="https://www.kegg.jp/dbget-bin/www_bget?ko:"/>
    <hyperlink ref="A1623" r:id="rId4863" display="https://www.kegg.jp/kegg-bin/blastkoala_result_gene_list?id=fdcc166cff7cf902907463ff7eff1e42019cc537&amp;passwd=rLRQUz&amp;type=blastkoala&amp;code=user&amp;target=fig%7C1029756%2E3%2Epeg%2E1622"/>
    <hyperlink ref="B1623" r:id="rId4864" display="https://www.kegg.jp/dbget-bin/www_bget?ko:K07218"/>
    <hyperlink ref="E1623" r:id="rId4865" display="https://www.kegg.jp/dbget-bin/www_bget?ko:"/>
    <hyperlink ref="A1624" r:id="rId4866" display="https://www.kegg.jp/kegg-bin/blastkoala_result_gene_list?id=fdcc166cff7cf902907463ff7eff1e42019cc537&amp;passwd=rLRQUz&amp;type=blastkoala&amp;code=user&amp;target=fig%7C1029756%2E3%2Epeg%2E1623"/>
    <hyperlink ref="B1624" r:id="rId4867" display="https://www.kegg.jp/dbget-bin/www_bget?ko:K00376"/>
    <hyperlink ref="E1624" r:id="rId4868" display="https://www.kegg.jp/dbget-bin/www_bget?ko:"/>
    <hyperlink ref="A1625" r:id="rId4869" display="https://www.kegg.jp/kegg-bin/blastkoala_result_gene_list?id=fdcc166cff7cf902907463ff7eff1e42019cc537&amp;passwd=rLRQUz&amp;type=blastkoala&amp;code=user&amp;target=fig%7C1029756%2E3%2Epeg%2E1624"/>
    <hyperlink ref="B1625" r:id="rId4870" display="https://www.kegg.jp/dbget-bin/www_bget?ko:K19339"/>
    <hyperlink ref="E1625" r:id="rId4871" display="https://www.kegg.jp/dbget-bin/www_bget?ko:"/>
    <hyperlink ref="A1626" r:id="rId4872" display="https://www.kegg.jp/kegg-bin/blastkoala_result_gene_list?id=fdcc166cff7cf902907463ff7eff1e42019cc537&amp;passwd=rLRQUz&amp;type=blastkoala&amp;code=user&amp;target=fig%7C1029756%2E3%2Epeg%2E1625"/>
    <hyperlink ref="B1626" r:id="rId4873" display="https://www.kegg.jp/dbget-bin/www_bget?ko:"/>
    <hyperlink ref="E1626" r:id="rId4874" display="https://www.kegg.jp/dbget-bin/www_bget?ko:"/>
    <hyperlink ref="A1627" r:id="rId4875" display="https://www.kegg.jp/kegg-bin/blastkoala_result_gene_list?id=fdcc166cff7cf902907463ff7eff1e42019cc537&amp;passwd=rLRQUz&amp;type=blastkoala&amp;code=user&amp;target=fig%7C1029756%2E3%2Epeg%2E1626"/>
    <hyperlink ref="B1627" r:id="rId4876" display="https://www.kegg.jp/dbget-bin/www_bget?ko:"/>
    <hyperlink ref="E1627" r:id="rId4877" display="https://www.kegg.jp/dbget-bin/www_bget?ko:K12279"/>
    <hyperlink ref="A1628" r:id="rId4878" display="https://www.kegg.jp/kegg-bin/blastkoala_result_gene_list?id=fdcc166cff7cf902907463ff7eff1e42019cc537&amp;passwd=rLRQUz&amp;type=blastkoala&amp;code=user&amp;target=fig%7C1029756%2E3%2Epeg%2E1627"/>
    <hyperlink ref="B1628" r:id="rId4879" display="https://www.kegg.jp/dbget-bin/www_bget?ko:"/>
    <hyperlink ref="E1628" r:id="rId4880" display="https://www.kegg.jp/dbget-bin/www_bget?ko:"/>
    <hyperlink ref="A1629" r:id="rId4881" display="https://www.kegg.jp/kegg-bin/blastkoala_result_gene_list?id=fdcc166cff7cf902907463ff7eff1e42019cc537&amp;passwd=rLRQUz&amp;type=blastkoala&amp;code=user&amp;target=fig%7C1029756%2E3%2Epeg%2E1628"/>
    <hyperlink ref="B1629" r:id="rId4882" display="https://www.kegg.jp/dbget-bin/www_bget?ko:"/>
    <hyperlink ref="E1629" r:id="rId4883" display="https://www.kegg.jp/dbget-bin/www_bget?ko:"/>
    <hyperlink ref="A1630" r:id="rId4884" display="https://www.kegg.jp/kegg-bin/blastkoala_result_gene_list?id=fdcc166cff7cf902907463ff7eff1e42019cc537&amp;passwd=rLRQUz&amp;type=blastkoala&amp;code=user&amp;target=fig%7C1029756%2E3%2Epeg%2E1629"/>
    <hyperlink ref="B1630" r:id="rId4885" display="https://www.kegg.jp/dbget-bin/www_bget?ko:"/>
    <hyperlink ref="E1630" r:id="rId4886" display="https://www.kegg.jp/dbget-bin/www_bget?ko:K14761"/>
    <hyperlink ref="A1631" r:id="rId4887" display="https://www.kegg.jp/kegg-bin/blastkoala_result_gene_list?id=fdcc166cff7cf902907463ff7eff1e42019cc537&amp;passwd=rLRQUz&amp;type=blastkoala&amp;code=user&amp;target=fig%7C1029756%2E3%2Epeg%2E1630"/>
    <hyperlink ref="B1631" r:id="rId4888" display="https://www.kegg.jp/dbget-bin/www_bget?ko:"/>
    <hyperlink ref="E1631" r:id="rId4889" display="https://www.kegg.jp/dbget-bin/www_bget?ko:"/>
    <hyperlink ref="A1632" r:id="rId4890" display="https://www.kegg.jp/kegg-bin/blastkoala_result_gene_list?id=fdcc166cff7cf902907463ff7eff1e42019cc537&amp;passwd=rLRQUz&amp;type=blastkoala&amp;code=user&amp;target=fig%7C1029756%2E3%2Epeg%2E1631"/>
    <hyperlink ref="B1632" r:id="rId4891" display="https://www.kegg.jp/dbget-bin/www_bget?ko:K07168"/>
    <hyperlink ref="E1632" r:id="rId4892" display="https://www.kegg.jp/dbget-bin/www_bget?ko:"/>
    <hyperlink ref="A1633" r:id="rId4893" display="https://www.kegg.jp/kegg-bin/blastkoala_result_gene_list?id=fdcc166cff7cf902907463ff7eff1e42019cc537&amp;passwd=rLRQUz&amp;type=blastkoala&amp;code=user&amp;target=fig%7C1029756%2E3%2Epeg%2E1632"/>
    <hyperlink ref="B1633" r:id="rId4894" display="https://www.kegg.jp/dbget-bin/www_bget?ko:"/>
    <hyperlink ref="E1633" r:id="rId4895" display="https://www.kegg.jp/dbget-bin/www_bget?ko:"/>
    <hyperlink ref="A1634" r:id="rId4896" display="https://www.kegg.jp/kegg-bin/blastkoala_result_gene_list?id=fdcc166cff7cf902907463ff7eff1e42019cc537&amp;passwd=rLRQUz&amp;type=blastkoala&amp;code=user&amp;target=fig%7C1029756%2E3%2Epeg%2E1633"/>
    <hyperlink ref="B1634" r:id="rId4897" display="https://www.kegg.jp/dbget-bin/www_bget?ko:"/>
    <hyperlink ref="E1634" r:id="rId4898" display="https://www.kegg.jp/dbget-bin/www_bget?ko:K10947"/>
    <hyperlink ref="A1635" r:id="rId4899" display="https://www.kegg.jp/kegg-bin/blastkoala_result_gene_list?id=fdcc166cff7cf902907463ff7eff1e42019cc537&amp;passwd=rLRQUz&amp;type=blastkoala&amp;code=user&amp;target=fig%7C1029756%2E3%2Epeg%2E1634"/>
    <hyperlink ref="B1635" r:id="rId4900" display="https://www.kegg.jp/dbget-bin/www_bget?ko:"/>
    <hyperlink ref="E1635" r:id="rId4901" display="https://www.kegg.jp/dbget-bin/www_bget?ko:K01907"/>
    <hyperlink ref="A1636" r:id="rId4902" display="https://www.kegg.jp/kegg-bin/blastkoala_result_gene_list?id=fdcc166cff7cf902907463ff7eff1e42019cc537&amp;passwd=rLRQUz&amp;type=blastkoala&amp;code=user&amp;target=fig%7C1029756%2E3%2Epeg%2E1635"/>
    <hyperlink ref="B1636" r:id="rId4903" display="https://www.kegg.jp/dbget-bin/www_bget?ko:"/>
    <hyperlink ref="E1636" r:id="rId4904" display="https://www.kegg.jp/dbget-bin/www_bget?ko:K07277"/>
    <hyperlink ref="A1637" r:id="rId4905" display="https://www.kegg.jp/kegg-bin/blastkoala_result_gene_list?id=fdcc166cff7cf902907463ff7eff1e42019cc537&amp;passwd=rLRQUz&amp;type=blastkoala&amp;code=user&amp;target=fig%7C1029756%2E3%2Epeg%2E1636"/>
    <hyperlink ref="B1637" r:id="rId4906" display="https://www.kegg.jp/dbget-bin/www_bget?ko:"/>
    <hyperlink ref="E1637" r:id="rId4907" display="https://www.kegg.jp/dbget-bin/www_bget?ko:"/>
    <hyperlink ref="A1638" r:id="rId4908" display="https://www.kegg.jp/kegg-bin/blastkoala_result_gene_list?id=fdcc166cff7cf902907463ff7eff1e42019cc537&amp;passwd=rLRQUz&amp;type=blastkoala&amp;code=user&amp;target=fig%7C1029756%2E3%2Epeg%2E1637"/>
    <hyperlink ref="B1638" r:id="rId4909" display="https://www.kegg.jp/dbget-bin/www_bget?ko:"/>
    <hyperlink ref="E1638" r:id="rId4910" display="https://www.kegg.jp/dbget-bin/www_bget?ko:"/>
    <hyperlink ref="A1639" r:id="rId4911" display="https://www.kegg.jp/kegg-bin/blastkoala_result_gene_list?id=fdcc166cff7cf902907463ff7eff1e42019cc537&amp;passwd=rLRQUz&amp;type=blastkoala&amp;code=user&amp;target=fig%7C1029756%2E3%2Epeg%2E1638"/>
    <hyperlink ref="B1639" r:id="rId4912" display="https://www.kegg.jp/dbget-bin/www_bget?ko:"/>
    <hyperlink ref="E1639" r:id="rId4913" display="https://www.kegg.jp/dbget-bin/www_bget?ko:K01817"/>
    <hyperlink ref="A1640" r:id="rId4914" display="https://www.kegg.jp/kegg-bin/blastkoala_result_gene_list?id=fdcc166cff7cf902907463ff7eff1e42019cc537&amp;passwd=rLRQUz&amp;type=blastkoala&amp;code=user&amp;target=fig%7C1029756%2E3%2Epeg%2E1639"/>
    <hyperlink ref="B1640" r:id="rId4915" display="https://www.kegg.jp/dbget-bin/www_bget?ko:"/>
    <hyperlink ref="E1640" r:id="rId4916" display="https://www.kegg.jp/dbget-bin/www_bget?ko:K02022"/>
    <hyperlink ref="A1641" r:id="rId4917" display="https://www.kegg.jp/kegg-bin/blastkoala_result_gene_list?id=fdcc166cff7cf902907463ff7eff1e42019cc537&amp;passwd=rLRQUz&amp;type=blastkoala&amp;code=user&amp;target=fig%7C1029756%2E3%2Epeg%2E1640"/>
    <hyperlink ref="B1641" r:id="rId4918" display="https://www.kegg.jp/dbget-bin/www_bget?ko:"/>
    <hyperlink ref="E1641" r:id="rId4919" display="https://www.kegg.jp/dbget-bin/www_bget?ko:"/>
    <hyperlink ref="A1642" r:id="rId4920" display="https://www.kegg.jp/kegg-bin/blastkoala_result_gene_list?id=fdcc166cff7cf902907463ff7eff1e42019cc537&amp;passwd=rLRQUz&amp;type=blastkoala&amp;code=user&amp;target=fig%7C1029756%2E3%2Epeg%2E1641"/>
    <hyperlink ref="B1642" r:id="rId4921" display="https://www.kegg.jp/dbget-bin/www_bget?ko:"/>
    <hyperlink ref="E1642" r:id="rId4922" display="https://www.kegg.jp/dbget-bin/www_bget?ko:K06148"/>
    <hyperlink ref="A1643" r:id="rId4923" display="https://www.kegg.jp/kegg-bin/blastkoala_result_gene_list?id=fdcc166cff7cf902907463ff7eff1e42019cc537&amp;passwd=rLRQUz&amp;type=blastkoala&amp;code=user&amp;target=fig%7C1029756%2E3%2Epeg%2E1642"/>
    <hyperlink ref="B1643" r:id="rId4924" display="https://www.kegg.jp/dbget-bin/www_bget?ko:"/>
    <hyperlink ref="E1643" r:id="rId4925" display="https://www.kegg.jp/dbget-bin/www_bget?ko:"/>
    <hyperlink ref="A1644" r:id="rId4926" display="https://www.kegg.jp/kegg-bin/blastkoala_result_gene_list?id=fdcc166cff7cf902907463ff7eff1e42019cc537&amp;passwd=rLRQUz&amp;type=blastkoala&amp;code=user&amp;target=fig%7C1029756%2E3%2Epeg%2E1643"/>
    <hyperlink ref="B1644" r:id="rId4927" display="https://www.kegg.jp/dbget-bin/www_bget?ko:"/>
    <hyperlink ref="E1644" r:id="rId4928" display="https://www.kegg.jp/dbget-bin/www_bget?ko:"/>
    <hyperlink ref="A1645" r:id="rId4929" display="https://www.kegg.jp/kegg-bin/blastkoala_result_gene_list?id=fdcc166cff7cf902907463ff7eff1e42019cc537&amp;passwd=rLRQUz&amp;type=blastkoala&amp;code=user&amp;target=fig%7C1029756%2E3%2Epeg%2E1644"/>
    <hyperlink ref="B1645" r:id="rId4930" display="https://www.kegg.jp/dbget-bin/www_bget?ko:K00122"/>
    <hyperlink ref="E1645" r:id="rId4931" display="https://www.kegg.jp/dbget-bin/www_bget?ko:"/>
    <hyperlink ref="A1646" r:id="rId4932" display="https://www.kegg.jp/kegg-bin/blastkoala_result_gene_list?id=fdcc166cff7cf902907463ff7eff1e42019cc537&amp;passwd=rLRQUz&amp;type=blastkoala&amp;code=user&amp;target=fig%7C1029756%2E3%2Epeg%2E1645"/>
    <hyperlink ref="B1646" r:id="rId4933" display="https://www.kegg.jp/dbget-bin/www_bget?ko:"/>
    <hyperlink ref="E1646" r:id="rId4934" display="https://www.kegg.jp/dbget-bin/www_bget?ko:"/>
    <hyperlink ref="A1647" r:id="rId4935" display="https://www.kegg.jp/kegg-bin/blastkoala_result_gene_list?id=fdcc166cff7cf902907463ff7eff1e42019cc537&amp;passwd=rLRQUz&amp;type=blastkoala&amp;code=user&amp;target=fig%7C1029756%2E3%2Epeg%2E1646"/>
    <hyperlink ref="B1647" r:id="rId4936" display="https://www.kegg.jp/dbget-bin/www_bget?ko:K13771"/>
    <hyperlink ref="E1647" r:id="rId4937" display="https://www.kegg.jp/dbget-bin/www_bget?ko:"/>
    <hyperlink ref="A1648" r:id="rId4938" display="https://www.kegg.jp/kegg-bin/blastkoala_result_gene_list?id=fdcc166cff7cf902907463ff7eff1e42019cc537&amp;passwd=rLRQUz&amp;type=blastkoala&amp;code=user&amp;target=fig%7C1029756%2E3%2Epeg%2E1647"/>
    <hyperlink ref="B1648" r:id="rId4939" display="https://www.kegg.jp/dbget-bin/www_bget?ko:"/>
    <hyperlink ref="E1648" r:id="rId4940" display="https://www.kegg.jp/dbget-bin/www_bget?ko:K15972"/>
    <hyperlink ref="A1649" r:id="rId4941" display="https://www.kegg.jp/kegg-bin/blastkoala_result_gene_list?id=fdcc166cff7cf902907463ff7eff1e42019cc537&amp;passwd=rLRQUz&amp;type=blastkoala&amp;code=user&amp;target=fig%7C1029756%2E3%2Epeg%2E1648"/>
    <hyperlink ref="B1649" r:id="rId4942" display="https://www.kegg.jp/dbget-bin/www_bget?ko:"/>
    <hyperlink ref="E1649" r:id="rId4943" display="https://www.kegg.jp/dbget-bin/www_bget?ko:"/>
    <hyperlink ref="A1650" r:id="rId4944" display="https://www.kegg.jp/kegg-bin/blastkoala_result_gene_list?id=fdcc166cff7cf902907463ff7eff1e42019cc537&amp;passwd=rLRQUz&amp;type=blastkoala&amp;code=user&amp;target=fig%7C1029756%2E3%2Epeg%2E1649"/>
    <hyperlink ref="B1650" r:id="rId4945" display="https://www.kegg.jp/dbget-bin/www_bget?ko:K06886"/>
    <hyperlink ref="E1650" r:id="rId4946" display="https://www.kegg.jp/dbget-bin/www_bget?ko:"/>
    <hyperlink ref="A1651" r:id="rId4947" display="https://www.kegg.jp/kegg-bin/blastkoala_result_gene_list?id=fdcc166cff7cf902907463ff7eff1e42019cc537&amp;passwd=rLRQUz&amp;type=blastkoala&amp;code=user&amp;target=fig%7C1029756%2E3%2Epeg%2E1650"/>
    <hyperlink ref="B1651" r:id="rId4948" display="https://www.kegg.jp/dbget-bin/www_bget?ko:K01739"/>
    <hyperlink ref="E1651" r:id="rId4949" display="https://www.kegg.jp/dbget-bin/www_bget?ko:"/>
    <hyperlink ref="A1652" r:id="rId4950" display="https://www.kegg.jp/kegg-bin/blastkoala_result_gene_list?id=fdcc166cff7cf902907463ff7eff1e42019cc537&amp;passwd=rLRQUz&amp;type=blastkoala&amp;code=user&amp;target=fig%7C1029756%2E3%2Epeg%2E1651"/>
    <hyperlink ref="B1652" r:id="rId4951" display="https://www.kegg.jp/dbget-bin/www_bget?ko:K00077"/>
    <hyperlink ref="E1652" r:id="rId4952" display="https://www.kegg.jp/dbget-bin/www_bget?ko:"/>
    <hyperlink ref="A1653" r:id="rId4953" display="https://www.kegg.jp/kegg-bin/blastkoala_result_gene_list?id=fdcc166cff7cf902907463ff7eff1e42019cc537&amp;passwd=rLRQUz&amp;type=blastkoala&amp;code=user&amp;target=fig%7C1029756%2E3%2Epeg%2E1652"/>
    <hyperlink ref="B1653" r:id="rId4954" display="https://www.kegg.jp/dbget-bin/www_bget?ko:"/>
    <hyperlink ref="E1653" r:id="rId4955" display="https://www.kegg.jp/dbget-bin/www_bget?ko:"/>
    <hyperlink ref="A1654" r:id="rId4956" display="https://www.kegg.jp/kegg-bin/blastkoala_result_gene_list?id=fdcc166cff7cf902907463ff7eff1e42019cc537&amp;passwd=rLRQUz&amp;type=blastkoala&amp;code=user&amp;target=fig%7C1029756%2E3%2Epeg%2E1653"/>
    <hyperlink ref="B1654" r:id="rId4957" display="https://www.kegg.jp/dbget-bin/www_bget?ko:"/>
    <hyperlink ref="E1654" r:id="rId4958" display="https://www.kegg.jp/dbget-bin/www_bget?ko:"/>
    <hyperlink ref="A1655" r:id="rId4959" display="https://www.kegg.jp/kegg-bin/blastkoala_result_gene_list?id=fdcc166cff7cf902907463ff7eff1e42019cc537&amp;passwd=rLRQUz&amp;type=blastkoala&amp;code=user&amp;target=fig%7C1029756%2E3%2Epeg%2E1654"/>
    <hyperlink ref="B1655" r:id="rId4960" display="https://www.kegg.jp/dbget-bin/www_bget?ko:"/>
    <hyperlink ref="E1655" r:id="rId4961" display="https://www.kegg.jp/dbget-bin/www_bget?ko:K11071"/>
    <hyperlink ref="A1656" r:id="rId4962" display="https://www.kegg.jp/kegg-bin/blastkoala_result_gene_list?id=fdcc166cff7cf902907463ff7eff1e42019cc537&amp;passwd=rLRQUz&amp;type=blastkoala&amp;code=user&amp;target=fig%7C1029756%2E3%2Epeg%2E1655"/>
    <hyperlink ref="B1656" r:id="rId4963" display="https://www.kegg.jp/dbget-bin/www_bget?ko:"/>
    <hyperlink ref="E1656" r:id="rId4964" display="https://www.kegg.jp/dbget-bin/www_bget?ko:"/>
    <hyperlink ref="A1657" r:id="rId4965" display="https://www.kegg.jp/kegg-bin/blastkoala_result_gene_list?id=fdcc166cff7cf902907463ff7eff1e42019cc537&amp;passwd=rLRQUz&amp;type=blastkoala&amp;code=user&amp;target=fig%7C1029756%2E3%2Epeg%2E1656"/>
    <hyperlink ref="B1657" r:id="rId4966" display="https://www.kegg.jp/dbget-bin/www_bget?ko:"/>
    <hyperlink ref="E1657" r:id="rId4967" display="https://www.kegg.jp/dbget-bin/www_bget?ko:K08084"/>
    <hyperlink ref="A1658" r:id="rId4968" display="https://www.kegg.jp/kegg-bin/blastkoala_result_gene_list?id=fdcc166cff7cf902907463ff7eff1e42019cc537&amp;passwd=rLRQUz&amp;type=blastkoala&amp;code=user&amp;target=fig%7C1029756%2E3%2Epeg%2E1657"/>
    <hyperlink ref="B1658" r:id="rId4969" display="https://www.kegg.jp/dbget-bin/www_bget?ko:K01736"/>
    <hyperlink ref="E1658" r:id="rId4970" display="https://www.kegg.jp/dbget-bin/www_bget?ko:"/>
    <hyperlink ref="A1659" r:id="rId4971" display="https://www.kegg.jp/kegg-bin/blastkoala_result_gene_list?id=fdcc166cff7cf902907463ff7eff1e42019cc537&amp;passwd=rLRQUz&amp;type=blastkoala&amp;code=user&amp;target=fig%7C1029756%2E3%2Epeg%2E1658"/>
    <hyperlink ref="B1659" r:id="rId4972" display="https://www.kegg.jp/dbget-bin/www_bget?ko:"/>
    <hyperlink ref="E1659" r:id="rId4973" display="https://www.kegg.jp/dbget-bin/www_bget?ko:"/>
    <hyperlink ref="A1660" r:id="rId4974" display="https://www.kegg.jp/kegg-bin/blastkoala_result_gene_list?id=fdcc166cff7cf902907463ff7eff1e42019cc537&amp;passwd=rLRQUz&amp;type=blastkoala&amp;code=user&amp;target=fig%7C1029756%2E3%2Epeg%2E1659"/>
    <hyperlink ref="B1660" r:id="rId4975" display="https://www.kegg.jp/dbget-bin/www_bget?ko:K00208"/>
    <hyperlink ref="E1660" r:id="rId4976" display="https://www.kegg.jp/dbget-bin/www_bget?ko:"/>
    <hyperlink ref="A1661" r:id="rId4977" display="https://www.kegg.jp/kegg-bin/blastkoala_result_gene_list?id=fdcc166cff7cf902907463ff7eff1e42019cc537&amp;passwd=rLRQUz&amp;type=blastkoala&amp;code=user&amp;target=fig%7C1029756%2E3%2Epeg%2E1660"/>
    <hyperlink ref="B1661" r:id="rId4978" display="https://www.kegg.jp/dbget-bin/www_bget?ko:"/>
    <hyperlink ref="E1661" r:id="rId4979" display="https://www.kegg.jp/dbget-bin/www_bget?ko:K00858"/>
    <hyperlink ref="A1662" r:id="rId4980" display="https://www.kegg.jp/kegg-bin/blastkoala_result_gene_list?id=fdcc166cff7cf902907463ff7eff1e42019cc537&amp;passwd=rLRQUz&amp;type=blastkoala&amp;code=user&amp;target=fig%7C1029756%2E3%2Epeg%2E1661"/>
    <hyperlink ref="B1662" r:id="rId4981" display="https://www.kegg.jp/dbget-bin/www_bget?ko:K00275"/>
    <hyperlink ref="E1662" r:id="rId4982" display="https://www.kegg.jp/dbget-bin/www_bget?ko:"/>
    <hyperlink ref="A1663" r:id="rId4983" display="https://www.kegg.jp/kegg-bin/blastkoala_result_gene_list?id=fdcc166cff7cf902907463ff7eff1e42019cc537&amp;passwd=rLRQUz&amp;type=blastkoala&amp;code=user&amp;target=fig%7C1029756%2E3%2Epeg%2E1662"/>
    <hyperlink ref="B1663" r:id="rId4984" display="https://www.kegg.jp/dbget-bin/www_bget?ko:K10255"/>
    <hyperlink ref="E1663" r:id="rId4985" display="https://www.kegg.jp/dbget-bin/www_bget?ko:"/>
    <hyperlink ref="A1664" r:id="rId4986" display="https://www.kegg.jp/kegg-bin/blastkoala_result_gene_list?id=fdcc166cff7cf902907463ff7eff1e42019cc537&amp;passwd=rLRQUz&amp;type=blastkoala&amp;code=user&amp;target=fig%7C1029756%2E3%2Epeg%2E1663"/>
    <hyperlink ref="B1664" r:id="rId4987" display="https://www.kegg.jp/dbget-bin/www_bget?ko:"/>
    <hyperlink ref="E1664" r:id="rId4988" display="https://www.kegg.jp/dbget-bin/www_bget?ko:K00169"/>
    <hyperlink ref="A1665" r:id="rId4989" display="https://www.kegg.jp/kegg-bin/blastkoala_result_gene_list?id=fdcc166cff7cf902907463ff7eff1e42019cc537&amp;passwd=rLRQUz&amp;type=blastkoala&amp;code=user&amp;target=fig%7C1029756%2E3%2Epeg%2E1664"/>
    <hyperlink ref="B1665" r:id="rId4990" display="https://www.kegg.jp/dbget-bin/www_bget?ko:K11927"/>
    <hyperlink ref="E1665" r:id="rId4991" display="https://www.kegg.jp/dbget-bin/www_bget?ko:"/>
    <hyperlink ref="A1666" r:id="rId4992" display="https://www.kegg.jp/kegg-bin/blastkoala_result_gene_list?id=fdcc166cff7cf902907463ff7eff1e42019cc537&amp;passwd=rLRQUz&amp;type=blastkoala&amp;code=user&amp;target=fig%7C1029756%2E3%2Epeg%2E1665"/>
    <hyperlink ref="B1666" r:id="rId4993" display="https://www.kegg.jp/dbget-bin/www_bget?ko:"/>
    <hyperlink ref="E1666" r:id="rId4994" display="https://www.kegg.jp/dbget-bin/www_bget?ko:"/>
    <hyperlink ref="A1667" r:id="rId4995" display="https://www.kegg.jp/kegg-bin/blastkoala_result_gene_list?id=fdcc166cff7cf902907463ff7eff1e42019cc537&amp;passwd=rLRQUz&amp;type=blastkoala&amp;code=user&amp;target=fig%7C1029756%2E3%2Epeg%2E1666"/>
    <hyperlink ref="B1667" r:id="rId4996" display="https://www.kegg.jp/dbget-bin/www_bget?ko:K03704"/>
    <hyperlink ref="E1667" r:id="rId4997" display="https://www.kegg.jp/dbget-bin/www_bget?ko:"/>
    <hyperlink ref="A1668" r:id="rId4998" display="https://www.kegg.jp/kegg-bin/blastkoala_result_gene_list?id=fdcc166cff7cf902907463ff7eff1e42019cc537&amp;passwd=rLRQUz&amp;type=blastkoala&amp;code=user&amp;target=fig%7C1029756%2E3%2Epeg%2E1667"/>
    <hyperlink ref="B1668" r:id="rId4999" display="https://www.kegg.jp/dbget-bin/www_bget?ko:"/>
    <hyperlink ref="E1668" r:id="rId5000" display="https://www.kegg.jp/dbget-bin/www_bget?ko:"/>
    <hyperlink ref="A1669" r:id="rId5001" display="https://www.kegg.jp/kegg-bin/blastkoala_result_gene_list?id=fdcc166cff7cf902907463ff7eff1e42019cc537&amp;passwd=rLRQUz&amp;type=blastkoala&amp;code=user&amp;target=fig%7C1029756%2E3%2Epeg%2E1668"/>
    <hyperlink ref="B1669" r:id="rId5002" display="https://www.kegg.jp/dbget-bin/www_bget?ko:"/>
    <hyperlink ref="E1669" r:id="rId5003" display="https://www.kegg.jp/dbget-bin/www_bget?ko:"/>
    <hyperlink ref="A1670" r:id="rId5004" display="https://www.kegg.jp/kegg-bin/blastkoala_result_gene_list?id=fdcc166cff7cf902907463ff7eff1e42019cc537&amp;passwd=rLRQUz&amp;type=blastkoala&amp;code=user&amp;target=fig%7C1029756%2E3%2Epeg%2E1669"/>
    <hyperlink ref="B1670" r:id="rId5005" display="https://www.kegg.jp/dbget-bin/www_bget?ko:"/>
    <hyperlink ref="E1670" r:id="rId5006" display="https://www.kegg.jp/dbget-bin/www_bget?ko:"/>
    <hyperlink ref="A1671" r:id="rId5007" display="https://www.kegg.jp/kegg-bin/blastkoala_result_gene_list?id=fdcc166cff7cf902907463ff7eff1e42019cc537&amp;passwd=rLRQUz&amp;type=blastkoala&amp;code=user&amp;target=fig%7C1029756%2E3%2Epeg%2E1670"/>
    <hyperlink ref="B1671" r:id="rId5008" display="https://www.kegg.jp/dbget-bin/www_bget?ko:"/>
    <hyperlink ref="E1671" r:id="rId5009" display="https://www.kegg.jp/dbget-bin/www_bget?ko:"/>
    <hyperlink ref="A1672" r:id="rId5010" display="https://www.kegg.jp/kegg-bin/blastkoala_result_gene_list?id=fdcc166cff7cf902907463ff7eff1e42019cc537&amp;passwd=rLRQUz&amp;type=blastkoala&amp;code=user&amp;target=fig%7C1029756%2E3%2Epeg%2E1671"/>
    <hyperlink ref="B1672" r:id="rId5011" display="https://www.kegg.jp/dbget-bin/www_bget?ko:"/>
    <hyperlink ref="E1672" r:id="rId5012" display="https://www.kegg.jp/dbget-bin/www_bget?ko:"/>
    <hyperlink ref="A1673" r:id="rId5013" display="https://www.kegg.jp/kegg-bin/blastkoala_result_gene_list?id=fdcc166cff7cf902907463ff7eff1e42019cc537&amp;passwd=rLRQUz&amp;type=blastkoala&amp;code=user&amp;target=fig%7C1029756%2E3%2Epeg%2E1672"/>
    <hyperlink ref="B1673" r:id="rId5014" display="https://www.kegg.jp/dbget-bin/www_bget?ko:K01937"/>
    <hyperlink ref="E1673" r:id="rId5015" display="https://www.kegg.jp/dbget-bin/www_bget?ko:"/>
    <hyperlink ref="A1674" r:id="rId5016" display="https://www.kegg.jp/kegg-bin/blastkoala_result_gene_list?id=fdcc166cff7cf902907463ff7eff1e42019cc537&amp;passwd=rLRQUz&amp;type=blastkoala&amp;code=user&amp;target=fig%7C1029756%2E3%2Epeg%2E1673"/>
    <hyperlink ref="B1674" r:id="rId5017" display="https://www.kegg.jp/dbget-bin/www_bget?ko:"/>
    <hyperlink ref="E1674" r:id="rId5018" display="https://www.kegg.jp/dbget-bin/www_bget?ko:K00666"/>
    <hyperlink ref="A1675" r:id="rId5019" display="https://www.kegg.jp/kegg-bin/blastkoala_result_gene_list?id=fdcc166cff7cf902907463ff7eff1e42019cc537&amp;passwd=rLRQUz&amp;type=blastkoala&amp;code=user&amp;target=fig%7C1029756%2E3%2Epeg%2E1674"/>
    <hyperlink ref="B1675" r:id="rId5020" display="https://www.kegg.jp/dbget-bin/www_bget?ko:K03075"/>
    <hyperlink ref="E1675" r:id="rId5021" display="https://www.kegg.jp/dbget-bin/www_bget?ko:"/>
    <hyperlink ref="A1676" r:id="rId5022" display="https://www.kegg.jp/kegg-bin/blastkoala_result_gene_list?id=fdcc166cff7cf902907463ff7eff1e42019cc537&amp;passwd=rLRQUz&amp;type=blastkoala&amp;code=user&amp;target=fig%7C1029756%2E3%2Epeg%2E1675"/>
    <hyperlink ref="B1676" r:id="rId5023" display="https://www.kegg.jp/dbget-bin/www_bget?ko:"/>
    <hyperlink ref="E1676" r:id="rId5024" display="https://www.kegg.jp/dbget-bin/www_bget?ko:K03978"/>
    <hyperlink ref="A1677" r:id="rId5025" display="https://www.kegg.jp/kegg-bin/blastkoala_result_gene_list?id=fdcc166cff7cf902907463ff7eff1e42019cc537&amp;passwd=rLRQUz&amp;type=blastkoala&amp;code=user&amp;target=fig%7C1029756%2E3%2Epeg%2E1676"/>
    <hyperlink ref="B1677" r:id="rId5026" display="https://www.kegg.jp/dbget-bin/www_bget?ko:K01803"/>
    <hyperlink ref="E1677" r:id="rId5027" display="https://www.kegg.jp/dbget-bin/www_bget?ko:"/>
    <hyperlink ref="A1678" r:id="rId5028" display="https://www.kegg.jp/kegg-bin/blastkoala_result_gene_list?id=fdcc166cff7cf902907463ff7eff1e42019cc537&amp;passwd=rLRQUz&amp;type=blastkoala&amp;code=user&amp;target=fig%7C1029756%2E3%2Epeg%2E1677"/>
    <hyperlink ref="B1678" r:id="rId5029" display="https://www.kegg.jp/dbget-bin/www_bget?ko:K03770"/>
    <hyperlink ref="E1678" r:id="rId5030" display="https://www.kegg.jp/dbget-bin/www_bget?ko:"/>
    <hyperlink ref="A1679" r:id="rId5031" display="https://www.kegg.jp/kegg-bin/blastkoala_result_gene_list?id=fdcc166cff7cf902907463ff7eff1e42019cc537&amp;passwd=rLRQUz&amp;type=blastkoala&amp;code=user&amp;target=fig%7C1029756%2E3%2Epeg%2E1678"/>
    <hyperlink ref="B1679" r:id="rId5032" display="https://www.kegg.jp/dbget-bin/www_bget?ko:K01657"/>
    <hyperlink ref="E1679" r:id="rId5033" display="https://www.kegg.jp/dbget-bin/www_bget?ko:"/>
    <hyperlink ref="A1680" r:id="rId5034" display="https://www.kegg.jp/kegg-bin/blastkoala_result_gene_list?id=fdcc166cff7cf902907463ff7eff1e42019cc537&amp;passwd=rLRQUz&amp;type=blastkoala&amp;code=user&amp;target=fig%7C1029756%2E3%2Epeg%2E1679"/>
    <hyperlink ref="B1680" r:id="rId5035" display="https://www.kegg.jp/dbget-bin/www_bget?ko:"/>
    <hyperlink ref="E1680" r:id="rId5036" display="https://www.kegg.jp/dbget-bin/www_bget?ko:K22014"/>
    <hyperlink ref="A1681" r:id="rId5037" display="https://www.kegg.jp/kegg-bin/blastkoala_result_gene_list?id=fdcc166cff7cf902907463ff7eff1e42019cc537&amp;passwd=rLRQUz&amp;type=blastkoala&amp;code=user&amp;target=fig%7C1029756%2E3%2Epeg%2E1680"/>
    <hyperlink ref="B1681" r:id="rId5038" display="https://www.kegg.jp/dbget-bin/www_bget?ko:"/>
    <hyperlink ref="E1681" r:id="rId5039" display="https://www.kegg.jp/dbget-bin/www_bget?ko:K13735"/>
    <hyperlink ref="A1682" r:id="rId5040" display="https://www.kegg.jp/kegg-bin/blastkoala_result_gene_list?id=fdcc166cff7cf902907463ff7eff1e42019cc537&amp;passwd=rLRQUz&amp;type=blastkoala&amp;code=user&amp;target=fig%7C1029756%2E3%2Epeg%2E1681"/>
    <hyperlink ref="B1682" r:id="rId5041" display="https://www.kegg.jp/dbget-bin/www_bget?ko:K01092"/>
    <hyperlink ref="E1682" r:id="rId5042" display="https://www.kegg.jp/dbget-bin/www_bget?ko:"/>
    <hyperlink ref="A1683" r:id="rId5043" display="https://www.kegg.jp/kegg-bin/blastkoala_result_gene_list?id=fdcc166cff7cf902907463ff7eff1e42019cc537&amp;passwd=rLRQUz&amp;type=blastkoala&amp;code=user&amp;target=fig%7C1029756%2E3%2Epeg%2E1682"/>
    <hyperlink ref="B1683" r:id="rId5044" display="https://www.kegg.jp/dbget-bin/www_bget?ko:K07126"/>
    <hyperlink ref="E1683" r:id="rId5045" display="https://www.kegg.jp/dbget-bin/www_bget?ko:"/>
    <hyperlink ref="A1684" r:id="rId5046" display="https://www.kegg.jp/kegg-bin/blastkoala_result_gene_list?id=fdcc166cff7cf902907463ff7eff1e42019cc537&amp;passwd=rLRQUz&amp;type=blastkoala&amp;code=user&amp;target=fig%7C1029756%2E3%2Epeg%2E1683"/>
    <hyperlink ref="B1684" r:id="rId5047" display="https://www.kegg.jp/dbget-bin/www_bget?ko:K00788"/>
    <hyperlink ref="E1684" r:id="rId5048" display="https://www.kegg.jp/dbget-bin/www_bget?ko:"/>
    <hyperlink ref="A1685" r:id="rId5049" display="https://www.kegg.jp/kegg-bin/blastkoala_result_gene_list?id=fdcc166cff7cf902907463ff7eff1e42019cc537&amp;passwd=rLRQUz&amp;type=blastkoala&amp;code=user&amp;target=fig%7C1029756%2E3%2Epeg%2E1684"/>
    <hyperlink ref="B1685" r:id="rId5050" display="https://www.kegg.jp/dbget-bin/www_bget?ko:"/>
    <hyperlink ref="E1685" r:id="rId5051" display="https://www.kegg.jp/dbget-bin/www_bget?ko:K00606"/>
    <hyperlink ref="A1686" r:id="rId5052" display="https://www.kegg.jp/kegg-bin/blastkoala_result_gene_list?id=fdcc166cff7cf902907463ff7eff1e42019cc537&amp;passwd=rLRQUz&amp;type=blastkoala&amp;code=user&amp;target=fig%7C1029756%2E3%2Epeg%2E1685"/>
    <hyperlink ref="B1686" r:id="rId5053" display="https://www.kegg.jp/dbget-bin/www_bget?ko:K21470"/>
    <hyperlink ref="E1686" r:id="rId5054" display="https://www.kegg.jp/dbget-bin/www_bget?ko:"/>
    <hyperlink ref="A1687" r:id="rId5055" display="https://www.kegg.jp/kegg-bin/blastkoala_result_gene_list?id=fdcc166cff7cf902907463ff7eff1e42019cc537&amp;passwd=rLRQUz&amp;type=blastkoala&amp;code=user&amp;target=fig%7C1029756%2E3%2Epeg%2E1686"/>
    <hyperlink ref="B1687" r:id="rId5056" display="https://www.kegg.jp/dbget-bin/www_bget?ko:K01623"/>
    <hyperlink ref="E1687" r:id="rId5057" display="https://www.kegg.jp/dbget-bin/www_bget?ko:"/>
    <hyperlink ref="A1688" r:id="rId5058" display="https://www.kegg.jp/kegg-bin/blastkoala_result_gene_list?id=fdcc166cff7cf902907463ff7eff1e42019cc537&amp;passwd=rLRQUz&amp;type=blastkoala&amp;code=user&amp;target=fig%7C1029756%2E3%2Epeg%2E1687"/>
    <hyperlink ref="B1688" r:id="rId5059" display="https://www.kegg.jp/dbget-bin/www_bget?ko:"/>
    <hyperlink ref="E1688" r:id="rId5060" display="https://www.kegg.jp/dbget-bin/www_bget?ko:"/>
    <hyperlink ref="A1689" r:id="rId5061" display="https://www.kegg.jp/kegg-bin/blastkoala_result_gene_list?id=fdcc166cff7cf902907463ff7eff1e42019cc537&amp;passwd=rLRQUz&amp;type=blastkoala&amp;code=user&amp;target=fig%7C1029756%2E3%2Epeg%2E1688"/>
    <hyperlink ref="B1689" r:id="rId5062" display="https://www.kegg.jp/dbget-bin/www_bget?ko:K09769"/>
    <hyperlink ref="E1689" r:id="rId5063" display="https://www.kegg.jp/dbget-bin/www_bget?ko:"/>
    <hyperlink ref="A1690" r:id="rId5064" display="https://www.kegg.jp/kegg-bin/blastkoala_result_gene_list?id=fdcc166cff7cf902907463ff7eff1e42019cc537&amp;passwd=rLRQUz&amp;type=blastkoala&amp;code=user&amp;target=fig%7C1029756%2E3%2Epeg%2E1689"/>
    <hyperlink ref="B1690" r:id="rId5065" display="https://www.kegg.jp/dbget-bin/www_bget?ko:K01934"/>
    <hyperlink ref="E1690" r:id="rId5066" display="https://www.kegg.jp/dbget-bin/www_bget?ko:"/>
    <hyperlink ref="A1691" r:id="rId5067" display="https://www.kegg.jp/kegg-bin/blastkoala_result_gene_list?id=fdcc166cff7cf902907463ff7eff1e42019cc537&amp;passwd=rLRQUz&amp;type=blastkoala&amp;code=user&amp;target=fig%7C1029756%2E3%2Epeg%2E1690"/>
    <hyperlink ref="B1691" r:id="rId5068" display="https://www.kegg.jp/dbget-bin/www_bget?ko:"/>
    <hyperlink ref="E1691" r:id="rId5069" display="https://www.kegg.jp/dbget-bin/www_bget?ko:K07497"/>
    <hyperlink ref="A1692" r:id="rId5070" display="https://www.kegg.jp/kegg-bin/blastkoala_result_gene_list?id=fdcc166cff7cf902907463ff7eff1e42019cc537&amp;passwd=rLRQUz&amp;type=blastkoala&amp;code=user&amp;target=fig%7C1029756%2E3%2Epeg%2E1691"/>
    <hyperlink ref="B1692" r:id="rId5071" display="https://www.kegg.jp/dbget-bin/www_bget?ko:K00134"/>
    <hyperlink ref="E1692" r:id="rId5072" display="https://www.kegg.jp/dbget-bin/www_bget?ko:"/>
    <hyperlink ref="A1693" r:id="rId5073" display="https://www.kegg.jp/kegg-bin/blastkoala_result_gene_list?id=fdcc166cff7cf902907463ff7eff1e42019cc537&amp;passwd=rLRQUz&amp;type=blastkoala&amp;code=user&amp;target=fig%7C1029756%2E3%2Epeg%2E1692"/>
    <hyperlink ref="B1693" r:id="rId5074" display="https://www.kegg.jp/dbget-bin/www_bget?ko:"/>
    <hyperlink ref="E1693" r:id="rId5075" display="https://www.kegg.jp/dbget-bin/www_bget?ko:"/>
    <hyperlink ref="A1694" r:id="rId5076" display="https://www.kegg.jp/kegg-bin/blastkoala_result_gene_list?id=fdcc166cff7cf902907463ff7eff1e42019cc537&amp;passwd=rLRQUz&amp;type=blastkoala&amp;code=user&amp;target=fig%7C1029756%2E3%2Epeg%2E1693"/>
    <hyperlink ref="B1694" r:id="rId5077" display="https://www.kegg.jp/dbget-bin/www_bget?ko:"/>
    <hyperlink ref="E1694" r:id="rId5078" display="https://www.kegg.jp/dbget-bin/www_bget?ko:"/>
    <hyperlink ref="A1695" r:id="rId5079" display="https://www.kegg.jp/kegg-bin/blastkoala_result_gene_list?id=fdcc166cff7cf902907463ff7eff1e42019cc537&amp;passwd=rLRQUz&amp;type=blastkoala&amp;code=user&amp;target=fig%7C1029756%2E3%2Epeg%2E1694"/>
    <hyperlink ref="B1695" r:id="rId5080" display="https://www.kegg.jp/dbget-bin/www_bget?ko:"/>
    <hyperlink ref="E1695" r:id="rId5081" display="https://www.kegg.jp/dbget-bin/www_bget?ko:"/>
    <hyperlink ref="A1696" r:id="rId5082" display="https://www.kegg.jp/kegg-bin/blastkoala_result_gene_list?id=fdcc166cff7cf902907463ff7eff1e42019cc537&amp;passwd=rLRQUz&amp;type=blastkoala&amp;code=user&amp;target=fig%7C1029756%2E3%2Epeg%2E1695"/>
    <hyperlink ref="B1696" r:id="rId5083" display="https://www.kegg.jp/dbget-bin/www_bget?ko:K01159"/>
    <hyperlink ref="E1696" r:id="rId5084" display="https://www.kegg.jp/dbget-bin/www_bget?ko:"/>
    <hyperlink ref="A1697" r:id="rId5085" display="https://www.kegg.jp/kegg-bin/blastkoala_result_gene_list?id=fdcc166cff7cf902907463ff7eff1e42019cc537&amp;passwd=rLRQUz&amp;type=blastkoala&amp;code=user&amp;target=fig%7C1029756%2E3%2Epeg%2E1696"/>
    <hyperlink ref="B1697" r:id="rId5086" display="https://www.kegg.jp/dbget-bin/www_bget?ko:"/>
    <hyperlink ref="E1697" r:id="rId5087" display="https://www.kegg.jp/dbget-bin/www_bget?ko:K20373"/>
    <hyperlink ref="A1698" r:id="rId5088" display="https://www.kegg.jp/kegg-bin/blastkoala_result_gene_list?id=fdcc166cff7cf902907463ff7eff1e42019cc537&amp;passwd=rLRQUz&amp;type=blastkoala&amp;code=user&amp;target=fig%7C1029756%2E3%2Epeg%2E1697"/>
    <hyperlink ref="B1698" r:id="rId5089" display="https://www.kegg.jp/dbget-bin/www_bget?ko:"/>
    <hyperlink ref="E1698" r:id="rId5090" display="https://www.kegg.jp/dbget-bin/www_bget?ko:K02340"/>
    <hyperlink ref="A1699" r:id="rId5091" display="https://www.kegg.jp/kegg-bin/blastkoala_result_gene_list?id=fdcc166cff7cf902907463ff7eff1e42019cc537&amp;passwd=rLRQUz&amp;type=blastkoala&amp;code=user&amp;target=fig%7C1029756%2E3%2Epeg%2E1698"/>
    <hyperlink ref="B1699" r:id="rId5092" display="https://www.kegg.jp/dbget-bin/www_bget?ko:K06140"/>
    <hyperlink ref="E1699" r:id="rId5093" display="https://www.kegg.jp/dbget-bin/www_bget?ko:"/>
    <hyperlink ref="A1700" r:id="rId5094" display="https://www.kegg.jp/kegg-bin/blastkoala_result_gene_list?id=fdcc166cff7cf902907463ff7eff1e42019cc537&amp;passwd=rLRQUz&amp;type=blastkoala&amp;code=user&amp;target=fig%7C1029756%2E3%2Epeg%2E1699"/>
    <hyperlink ref="B1700" r:id="rId5095" display="https://www.kegg.jp/dbget-bin/www_bget?ko:K03551"/>
    <hyperlink ref="E1700" r:id="rId5096" display="https://www.kegg.jp/dbget-bin/www_bget?ko:"/>
    <hyperlink ref="A1701" r:id="rId5097" display="https://www.kegg.jp/kegg-bin/blastkoala_result_gene_list?id=fdcc166cff7cf902907463ff7eff1e42019cc537&amp;passwd=rLRQUz&amp;type=blastkoala&amp;code=user&amp;target=fig%7C1029756%2E3%2Epeg%2E1700"/>
    <hyperlink ref="B1701" r:id="rId5098" display="https://www.kegg.jp/dbget-bin/www_bget?ko:K07098"/>
    <hyperlink ref="E1701" r:id="rId5099" display="https://www.kegg.jp/dbget-bin/www_bget?ko:"/>
    <hyperlink ref="A1702" r:id="rId5100" display="https://www.kegg.jp/kegg-bin/blastkoala_result_gene_list?id=fdcc166cff7cf902907463ff7eff1e42019cc537&amp;passwd=rLRQUz&amp;type=blastkoala&amp;code=user&amp;target=fig%7C1029756%2E3%2Epeg%2E1701"/>
    <hyperlink ref="B1702" r:id="rId5101" display="https://www.kegg.jp/dbget-bin/www_bget?ko:K07107"/>
    <hyperlink ref="E1702" r:id="rId5102" display="https://www.kegg.jp/dbget-bin/www_bget?ko:"/>
    <hyperlink ref="A1703" r:id="rId5103" display="https://www.kegg.jp/kegg-bin/blastkoala_result_gene_list?id=fdcc166cff7cf902907463ff7eff1e42019cc537&amp;passwd=rLRQUz&amp;type=blastkoala&amp;code=user&amp;target=fig%7C1029756%2E3%2Epeg%2E1702"/>
    <hyperlink ref="B1703" r:id="rId5104" display="https://www.kegg.jp/dbget-bin/www_bget?ko:K01673"/>
    <hyperlink ref="E1703" r:id="rId5105" display="https://www.kegg.jp/dbget-bin/www_bget?ko:"/>
    <hyperlink ref="A1704" r:id="rId5106" display="https://www.kegg.jp/kegg-bin/blastkoala_result_gene_list?id=fdcc166cff7cf902907463ff7eff1e42019cc537&amp;passwd=rLRQUz&amp;type=blastkoala&amp;code=user&amp;target=fig%7C1029756%2E3%2Epeg%2E1703"/>
    <hyperlink ref="B1704" r:id="rId5107" display="https://www.kegg.jp/dbget-bin/www_bget?ko:"/>
    <hyperlink ref="E1704" r:id="rId5108" display="https://www.kegg.jp/dbget-bin/www_bget?ko:"/>
    <hyperlink ref="A1705" r:id="rId5109" display="https://www.kegg.jp/kegg-bin/blastkoala_result_gene_list?id=fdcc166cff7cf902907463ff7eff1e42019cc537&amp;passwd=rLRQUz&amp;type=blastkoala&amp;code=user&amp;target=fig%7C1029756%2E3%2Epeg%2E1704"/>
    <hyperlink ref="B1705" r:id="rId5110" display="https://www.kegg.jp/dbget-bin/www_bget?ko:K03562"/>
    <hyperlink ref="E1705" r:id="rId5111" display="https://www.kegg.jp/dbget-bin/www_bget?ko:"/>
    <hyperlink ref="A1706" r:id="rId5112" display="https://www.kegg.jp/kegg-bin/blastkoala_result_gene_list?id=fdcc166cff7cf902907463ff7eff1e42019cc537&amp;passwd=rLRQUz&amp;type=blastkoala&amp;code=user&amp;target=fig%7C1029756%2E3%2Epeg%2E1705"/>
    <hyperlink ref="B1706" r:id="rId5113" display="https://www.kegg.jp/dbget-bin/www_bget?ko:K03560"/>
    <hyperlink ref="E1706" r:id="rId5114" display="https://www.kegg.jp/dbget-bin/www_bget?ko:"/>
    <hyperlink ref="A1707" r:id="rId5115" display="https://www.kegg.jp/kegg-bin/blastkoala_result_gene_list?id=fdcc166cff7cf902907463ff7eff1e42019cc537&amp;passwd=rLRQUz&amp;type=blastkoala&amp;code=user&amp;target=fig%7C1029756%2E3%2Epeg%2E1706"/>
    <hyperlink ref="B1707" r:id="rId5116" display="https://www.kegg.jp/dbget-bin/www_bget?ko:"/>
    <hyperlink ref="E1707" r:id="rId5117" display="https://www.kegg.jp/dbget-bin/www_bget?ko:K03646"/>
    <hyperlink ref="A1708" r:id="rId5118" display="https://www.kegg.jp/kegg-bin/blastkoala_result_gene_list?id=fdcc166cff7cf902907463ff7eff1e42019cc537&amp;passwd=rLRQUz&amp;type=blastkoala&amp;code=user&amp;target=fig%7C1029756%2E3%2Epeg%2E1707"/>
    <hyperlink ref="B1708" r:id="rId5119" display="https://www.kegg.jp/dbget-bin/www_bget?ko:K03641"/>
    <hyperlink ref="E1708" r:id="rId5120" display="https://www.kegg.jp/dbget-bin/www_bget?ko:"/>
    <hyperlink ref="A1709" r:id="rId5121" display="https://www.kegg.jp/kegg-bin/blastkoala_result_gene_list?id=fdcc166cff7cf902907463ff7eff1e42019cc537&amp;passwd=rLRQUz&amp;type=blastkoala&amp;code=user&amp;target=fig%7C1029756%2E3%2Epeg%2E1708"/>
    <hyperlink ref="B1709" r:id="rId5122" display="https://www.kegg.jp/dbget-bin/www_bget?ko:"/>
    <hyperlink ref="E1709" r:id="rId5123" display="https://www.kegg.jp/dbget-bin/www_bget?ko:"/>
    <hyperlink ref="A1710" r:id="rId5124" display="https://www.kegg.jp/kegg-bin/blastkoala_result_gene_list?id=fdcc166cff7cf902907463ff7eff1e42019cc537&amp;passwd=rLRQUz&amp;type=blastkoala&amp;code=user&amp;target=fig%7C1029756%2E3%2Epeg%2E1709"/>
    <hyperlink ref="B1710" r:id="rId5125" display="https://www.kegg.jp/dbget-bin/www_bget?ko:"/>
    <hyperlink ref="E1710" r:id="rId5126" display="https://www.kegg.jp/dbget-bin/www_bget?ko:"/>
    <hyperlink ref="A1711" r:id="rId5127" display="https://www.kegg.jp/kegg-bin/blastkoala_result_gene_list?id=fdcc166cff7cf902907463ff7eff1e42019cc537&amp;passwd=rLRQUz&amp;type=blastkoala&amp;code=user&amp;target=fig%7C1029756%2E3%2Epeg%2E1710"/>
    <hyperlink ref="B1711" r:id="rId5128" display="https://www.kegg.jp/dbget-bin/www_bget?ko:"/>
    <hyperlink ref="E1711" r:id="rId5129" display="https://www.kegg.jp/dbget-bin/www_bget?ko:K04116"/>
    <hyperlink ref="A1712" r:id="rId5130" display="https://www.kegg.jp/kegg-bin/blastkoala_result_gene_list?id=fdcc166cff7cf902907463ff7eff1e42019cc537&amp;passwd=rLRQUz&amp;type=blastkoala&amp;code=user&amp;target=fig%7C1029756%2E3%2Epeg%2E1711"/>
    <hyperlink ref="B1712" r:id="rId5131" display="https://www.kegg.jp/dbget-bin/www_bget?ko:K03640"/>
    <hyperlink ref="E1712" r:id="rId5132" display="https://www.kegg.jp/dbget-bin/www_bget?ko:"/>
    <hyperlink ref="A1713" r:id="rId5133" display="https://www.kegg.jp/kegg-bin/blastkoala_result_gene_list?id=fdcc166cff7cf902907463ff7eff1e42019cc537&amp;passwd=rLRQUz&amp;type=blastkoala&amp;code=user&amp;target=fig%7C1029756%2E3%2Epeg%2E1712"/>
    <hyperlink ref="B1713" r:id="rId5134" display="https://www.kegg.jp/dbget-bin/www_bget?ko:K03640"/>
    <hyperlink ref="E1713" r:id="rId5135" display="https://www.kegg.jp/dbget-bin/www_bget?ko:"/>
    <hyperlink ref="A1714" r:id="rId5136" display="https://www.kegg.jp/kegg-bin/blastkoala_result_gene_list?id=fdcc166cff7cf902907463ff7eff1e42019cc537&amp;passwd=rLRQUz&amp;type=blastkoala&amp;code=user&amp;target=fig%7C1029756%2E3%2Epeg%2E1713"/>
    <hyperlink ref="B1714" r:id="rId5137" display="https://www.kegg.jp/dbget-bin/www_bget?ko:"/>
    <hyperlink ref="E1714" r:id="rId5138" display="https://www.kegg.jp/dbget-bin/www_bget?ko:"/>
    <hyperlink ref="A1715" r:id="rId5139" display="https://www.kegg.jp/kegg-bin/blastkoala_result_gene_list?id=fdcc166cff7cf902907463ff7eff1e42019cc537&amp;passwd=rLRQUz&amp;type=blastkoala&amp;code=user&amp;target=fig%7C1029756%2E3%2Epeg%2E1714"/>
    <hyperlink ref="B1715" r:id="rId5140" display="https://www.kegg.jp/dbget-bin/www_bget?ko:K04075"/>
    <hyperlink ref="E1715" r:id="rId5141" display="https://www.kegg.jp/dbget-bin/www_bget?ko:"/>
    <hyperlink ref="A1716" r:id="rId5142" display="https://www.kegg.jp/kegg-bin/blastkoala_result_gene_list?id=fdcc166cff7cf902907463ff7eff1e42019cc537&amp;passwd=rLRQUz&amp;type=blastkoala&amp;code=user&amp;target=fig%7C1029756%2E3%2Epeg%2E1715"/>
    <hyperlink ref="B1716" r:id="rId5143" display="https://www.kegg.jp/dbget-bin/www_bget?ko:K03798"/>
    <hyperlink ref="E1716" r:id="rId5144" display="https://www.kegg.jp/dbget-bin/www_bget?ko:"/>
    <hyperlink ref="A1717" r:id="rId5145" display="https://www.kegg.jp/kegg-bin/blastkoala_result_gene_list?id=fdcc166cff7cf902907463ff7eff1e42019cc537&amp;passwd=rLRQUz&amp;type=blastkoala&amp;code=user&amp;target=fig%7C1029756%2E3%2Epeg%2E1716"/>
    <hyperlink ref="B1717" r:id="rId5146" display="https://www.kegg.jp/dbget-bin/www_bget?ko:K00796"/>
    <hyperlink ref="E1717" r:id="rId5147" display="https://www.kegg.jp/dbget-bin/www_bget?ko:"/>
    <hyperlink ref="A1718" r:id="rId5148" display="https://www.kegg.jp/kegg-bin/blastkoala_result_gene_list?id=fdcc166cff7cf902907463ff7eff1e42019cc537&amp;passwd=rLRQUz&amp;type=blastkoala&amp;code=user&amp;target=fig%7C1029756%2E3%2Epeg%2E1717"/>
    <hyperlink ref="B1718" r:id="rId5149" display="https://www.kegg.jp/dbget-bin/www_bget?ko:K03431"/>
    <hyperlink ref="E1718" r:id="rId5150" display="https://www.kegg.jp/dbget-bin/www_bget?ko:"/>
    <hyperlink ref="A1719" r:id="rId5151" display="https://www.kegg.jp/kegg-bin/blastkoala_result_gene_list?id=fdcc166cff7cf902907463ff7eff1e42019cc537&amp;passwd=rLRQUz&amp;type=blastkoala&amp;code=user&amp;target=fig%7C1029756%2E3%2Epeg%2E1718"/>
    <hyperlink ref="B1719" r:id="rId5152" display="https://www.kegg.jp/dbget-bin/www_bget?ko:"/>
    <hyperlink ref="E1719" r:id="rId5153" display="https://www.kegg.jp/dbget-bin/www_bget?ko:"/>
    <hyperlink ref="A1720" r:id="rId5154" display="https://www.kegg.jp/kegg-bin/blastkoala_result_gene_list?id=fdcc166cff7cf902907463ff7eff1e42019cc537&amp;passwd=rLRQUz&amp;type=blastkoala&amp;code=user&amp;target=fig%7C1029756%2E3%2Epeg%2E1719"/>
    <hyperlink ref="B1720" r:id="rId5155" display="https://www.kegg.jp/dbget-bin/www_bget?ko:"/>
    <hyperlink ref="E1720" r:id="rId5156" display="https://www.kegg.jp/dbget-bin/www_bget?ko:"/>
    <hyperlink ref="A1721" r:id="rId5157" display="https://www.kegg.jp/kegg-bin/blastkoala_result_gene_list?id=fdcc166cff7cf902907463ff7eff1e42019cc537&amp;passwd=rLRQUz&amp;type=blastkoala&amp;code=user&amp;target=fig%7C1029756%2E3%2Epeg%2E1720"/>
    <hyperlink ref="B1721" r:id="rId5158" display="https://www.kegg.jp/dbget-bin/www_bget?ko:K01939"/>
    <hyperlink ref="E1721" r:id="rId5159" display="https://www.kegg.jp/dbget-bin/www_bget?ko:"/>
    <hyperlink ref="A1722" r:id="rId5160" display="https://www.kegg.jp/kegg-bin/blastkoala_result_gene_list?id=fdcc166cff7cf902907463ff7eff1e42019cc537&amp;passwd=rLRQUz&amp;type=blastkoala&amp;code=user&amp;target=fig%7C1029756%2E3%2Epeg%2E1721"/>
    <hyperlink ref="B1722" r:id="rId5161" display="https://www.kegg.jp/dbget-bin/www_bget?ko:"/>
    <hyperlink ref="E1722" r:id="rId5162" display="https://www.kegg.jp/dbget-bin/www_bget?ko:"/>
    <hyperlink ref="A1723" r:id="rId5163" display="https://www.kegg.jp/kegg-bin/blastkoala_result_gene_list?id=fdcc166cff7cf902907463ff7eff1e42019cc537&amp;passwd=rLRQUz&amp;type=blastkoala&amp;code=user&amp;target=fig%7C1029756%2E3%2Epeg%2E1722"/>
    <hyperlink ref="B1723" r:id="rId5164" display="https://www.kegg.jp/dbget-bin/www_bget?ko:"/>
    <hyperlink ref="E1723" r:id="rId5165" display="https://www.kegg.jp/dbget-bin/www_bget?ko:"/>
    <hyperlink ref="A1724" r:id="rId5166" display="https://www.kegg.jp/kegg-bin/blastkoala_result_gene_list?id=fdcc166cff7cf902907463ff7eff1e42019cc537&amp;passwd=rLRQUz&amp;type=blastkoala&amp;code=user&amp;target=fig%7C1029756%2E3%2Epeg%2E1723"/>
    <hyperlink ref="B1724" r:id="rId5167" display="https://www.kegg.jp/dbget-bin/www_bget?ko:"/>
    <hyperlink ref="E1724" r:id="rId5168" display="https://www.kegg.jp/dbget-bin/www_bget?ko:"/>
    <hyperlink ref="A1725" r:id="rId5169" display="https://www.kegg.jp/kegg-bin/blastkoala_result_gene_list?id=fdcc166cff7cf902907463ff7eff1e42019cc537&amp;passwd=rLRQUz&amp;type=blastkoala&amp;code=user&amp;target=fig%7C1029756%2E3%2Epeg%2E1724"/>
    <hyperlink ref="B1725" r:id="rId5170" display="https://www.kegg.jp/dbget-bin/www_bget?ko:K07001"/>
    <hyperlink ref="E1725" r:id="rId5171" display="https://www.kegg.jp/dbget-bin/www_bget?ko:"/>
    <hyperlink ref="A1726" r:id="rId5172" display="https://www.kegg.jp/kegg-bin/blastkoala_result_gene_list?id=fdcc166cff7cf902907463ff7eff1e42019cc537&amp;passwd=rLRQUz&amp;type=blastkoala&amp;code=user&amp;target=fig%7C1029756%2E3%2Epeg%2E1725"/>
    <hyperlink ref="B1726" r:id="rId5173" display="https://www.kegg.jp/dbget-bin/www_bget?ko:"/>
    <hyperlink ref="E1726" r:id="rId5174" display="https://www.kegg.jp/dbget-bin/www_bget?ko:K15773"/>
    <hyperlink ref="A1727" r:id="rId5175" display="https://www.kegg.jp/kegg-bin/blastkoala_result_gene_list?id=fdcc166cff7cf902907463ff7eff1e42019cc537&amp;passwd=rLRQUz&amp;type=blastkoala&amp;code=user&amp;target=fig%7C1029756%2E3%2Epeg%2E1726"/>
    <hyperlink ref="B1727" r:id="rId5176" display="https://www.kegg.jp/dbget-bin/www_bget?ko:K03642"/>
    <hyperlink ref="E1727" r:id="rId5177" display="https://www.kegg.jp/dbget-bin/www_bget?ko:"/>
    <hyperlink ref="A1728" r:id="rId5178" display="https://www.kegg.jp/kegg-bin/blastkoala_result_gene_list?id=fdcc166cff7cf902907463ff7eff1e42019cc537&amp;passwd=rLRQUz&amp;type=blastkoala&amp;code=user&amp;target=fig%7C1029756%2E3%2Epeg%2E1727"/>
    <hyperlink ref="B1728" r:id="rId5179" display="https://www.kegg.jp/dbget-bin/www_bget?ko:K07240"/>
    <hyperlink ref="E1728" r:id="rId5180" display="https://www.kegg.jp/dbget-bin/www_bget?ko:"/>
    <hyperlink ref="A1729" r:id="rId5181" display="https://www.kegg.jp/kegg-bin/blastkoala_result_gene_list?id=fdcc166cff7cf902907463ff7eff1e42019cc537&amp;passwd=rLRQUz&amp;type=blastkoala&amp;code=user&amp;target=fig%7C1029756%2E3%2Epeg%2E1728"/>
    <hyperlink ref="B1729" r:id="rId5182" display="https://www.kegg.jp/dbget-bin/www_bget?ko:"/>
    <hyperlink ref="E1729" r:id="rId5183" display="https://www.kegg.jp/dbget-bin/www_bget?ko:K09978"/>
    <hyperlink ref="A1730" r:id="rId5184" display="https://www.kegg.jp/kegg-bin/blastkoala_result_gene_list?id=fdcc166cff7cf902907463ff7eff1e42019cc537&amp;passwd=rLRQUz&amp;type=blastkoala&amp;code=user&amp;target=fig%7C1029756%2E3%2Epeg%2E1729"/>
    <hyperlink ref="B1730" r:id="rId5185" display="https://www.kegg.jp/dbget-bin/www_bget?ko:"/>
    <hyperlink ref="E1730" r:id="rId5186" display="https://www.kegg.jp/dbget-bin/www_bget?ko:"/>
    <hyperlink ref="A1731" r:id="rId5187" display="https://www.kegg.jp/kegg-bin/blastkoala_result_gene_list?id=fdcc166cff7cf902907463ff7eff1e42019cc537&amp;passwd=rLRQUz&amp;type=blastkoala&amp;code=user&amp;target=fig%7C1029756%2E3%2Epeg%2E1730"/>
    <hyperlink ref="B1731" r:id="rId5188" display="https://www.kegg.jp/dbget-bin/www_bget?ko:"/>
    <hyperlink ref="E1731" r:id="rId5189" display="https://www.kegg.jp/dbget-bin/www_bget?ko:"/>
    <hyperlink ref="A1732" r:id="rId5190" display="https://www.kegg.jp/kegg-bin/blastkoala_result_gene_list?id=fdcc166cff7cf902907463ff7eff1e42019cc537&amp;passwd=rLRQUz&amp;type=blastkoala&amp;code=user&amp;target=fig%7C1029756%2E3%2Epeg%2E1731"/>
    <hyperlink ref="B1732" r:id="rId5191" display="https://www.kegg.jp/dbget-bin/www_bget?ko:K14475"/>
    <hyperlink ref="E1732" r:id="rId5192" display="https://www.kegg.jp/dbget-bin/www_bget?ko:"/>
    <hyperlink ref="A1733" r:id="rId5193" display="https://www.kegg.jp/kegg-bin/blastkoala_result_gene_list?id=fdcc166cff7cf902907463ff7eff1e42019cc537&amp;passwd=rLRQUz&amp;type=blastkoala&amp;code=user&amp;target=fig%7C1029756%2E3%2Epeg%2E1732"/>
    <hyperlink ref="B1733" r:id="rId5194" display="https://www.kegg.jp/dbget-bin/www_bget?ko:"/>
    <hyperlink ref="E1733" r:id="rId5195" display="https://www.kegg.jp/dbget-bin/www_bget?ko:K14475"/>
    <hyperlink ref="A1734" r:id="rId5196" display="https://www.kegg.jp/kegg-bin/blastkoala_result_gene_list?id=fdcc166cff7cf902907463ff7eff1e42019cc537&amp;passwd=rLRQUz&amp;type=blastkoala&amp;code=user&amp;target=fig%7C1029756%2E3%2Epeg%2E1733"/>
    <hyperlink ref="B1734" r:id="rId5197" display="https://www.kegg.jp/dbget-bin/www_bget?ko:"/>
    <hyperlink ref="E1734" r:id="rId5198" display="https://www.kegg.jp/dbget-bin/www_bget?ko:"/>
    <hyperlink ref="A1735" r:id="rId5199" display="https://www.kegg.jp/kegg-bin/blastkoala_result_gene_list?id=fdcc166cff7cf902907463ff7eff1e42019cc537&amp;passwd=rLRQUz&amp;type=blastkoala&amp;code=user&amp;target=fig%7C1029756%2E3%2Epeg%2E1734"/>
    <hyperlink ref="B1735" r:id="rId5200" display="https://www.kegg.jp/dbget-bin/www_bget?ko:K10680"/>
    <hyperlink ref="E1735" r:id="rId5201" display="https://www.kegg.jp/dbget-bin/www_bget?ko:"/>
    <hyperlink ref="A1736" r:id="rId5202" display="https://www.kegg.jp/kegg-bin/blastkoala_result_gene_list?id=fdcc166cff7cf902907463ff7eff1e42019cc537&amp;passwd=rLRQUz&amp;type=blastkoala&amp;code=user&amp;target=fig%7C1029756%2E3%2Epeg%2E1735"/>
    <hyperlink ref="B1736" r:id="rId5203" display="https://www.kegg.jp/dbget-bin/www_bget?ko:"/>
    <hyperlink ref="E1736" r:id="rId5204" display="https://www.kegg.jp/dbget-bin/www_bget?ko:"/>
    <hyperlink ref="A1737" r:id="rId5205" display="https://www.kegg.jp/kegg-bin/blastkoala_result_gene_list?id=fdcc166cff7cf902907463ff7eff1e42019cc537&amp;passwd=rLRQUz&amp;type=blastkoala&amp;code=user&amp;target=fig%7C1029756%2E3%2Epeg%2E1736"/>
    <hyperlink ref="B1737" r:id="rId5206" display="https://www.kegg.jp/dbget-bin/www_bget?ko:K00432"/>
    <hyperlink ref="E1737" r:id="rId5207" display="https://www.kegg.jp/dbget-bin/www_bget?ko:"/>
    <hyperlink ref="A1738" r:id="rId5208" display="https://www.kegg.jp/kegg-bin/blastkoala_result_gene_list?id=fdcc166cff7cf902907463ff7eff1e42019cc537&amp;passwd=rLRQUz&amp;type=blastkoala&amp;code=user&amp;target=fig%7C1029756%2E3%2Epeg%2E1737"/>
    <hyperlink ref="B1738" r:id="rId5209" display="https://www.kegg.jp/dbget-bin/www_bget?ko:"/>
    <hyperlink ref="E1738" r:id="rId5210" display="https://www.kegg.jp/dbget-bin/www_bget?ko:K03924"/>
    <hyperlink ref="A1739" r:id="rId5211" display="https://www.kegg.jp/kegg-bin/blastkoala_result_gene_list?id=fdcc166cff7cf902907463ff7eff1e42019cc537&amp;passwd=rLRQUz&amp;type=blastkoala&amp;code=user&amp;target=fig%7C1029756%2E3%2Epeg%2E1738"/>
    <hyperlink ref="B1739" r:id="rId5212" display="https://www.kegg.jp/dbget-bin/www_bget?ko:"/>
    <hyperlink ref="E1739" r:id="rId5213" display="https://www.kegg.jp/dbget-bin/www_bget?ko:K01868"/>
    <hyperlink ref="A1740" r:id="rId5214" display="https://www.kegg.jp/kegg-bin/blastkoala_result_gene_list?id=fdcc166cff7cf902907463ff7eff1e42019cc537&amp;passwd=rLRQUz&amp;type=blastkoala&amp;code=user&amp;target=fig%7C1029756%2E3%2Epeg%2E1739"/>
    <hyperlink ref="B1740" r:id="rId5215" display="https://www.kegg.jp/dbget-bin/www_bget?ko:K03147"/>
    <hyperlink ref="E1740" r:id="rId5216" display="https://www.kegg.jp/dbget-bin/www_bget?ko:"/>
    <hyperlink ref="A1741" r:id="rId5217" display="https://www.kegg.jp/kegg-bin/blastkoala_result_gene_list?id=fdcc166cff7cf902907463ff7eff1e42019cc537&amp;passwd=rLRQUz&amp;type=blastkoala&amp;code=user&amp;target=fig%7C1029756%2E3%2Epeg%2E1740"/>
    <hyperlink ref="B1741" r:id="rId5218" display="https://www.kegg.jp/dbget-bin/www_bget?ko:"/>
    <hyperlink ref="E1741" r:id="rId5219" display="https://www.kegg.jp/dbget-bin/www_bget?ko:K16264"/>
    <hyperlink ref="A1742" r:id="rId5220" display="https://www.kegg.jp/kegg-bin/blastkoala_result_gene_list?id=fdcc166cff7cf902907463ff7eff1e42019cc537&amp;passwd=rLRQUz&amp;type=blastkoala&amp;code=user&amp;target=fig%7C1029756%2E3%2Epeg%2E1741"/>
    <hyperlink ref="B1742" r:id="rId5221" display="https://www.kegg.jp/dbget-bin/www_bget?ko:"/>
    <hyperlink ref="E1742" r:id="rId5222" display="https://www.kegg.jp/dbget-bin/www_bget?ko:K01733"/>
    <hyperlink ref="A1743" r:id="rId5223" display="https://www.kegg.jp/kegg-bin/blastkoala_result_gene_list?id=fdcc166cff7cf902907463ff7eff1e42019cc537&amp;passwd=rLRQUz&amp;type=blastkoala&amp;code=user&amp;target=fig%7C1029756%2E3%2Epeg%2E1742"/>
    <hyperlink ref="B1743" r:id="rId5224" display="https://www.kegg.jp/dbget-bin/www_bget?ko:"/>
    <hyperlink ref="E1743" r:id="rId5225" display="https://www.kegg.jp/dbget-bin/www_bget?ko:K01533"/>
    <hyperlink ref="A1744" r:id="rId5226" display="https://www.kegg.jp/kegg-bin/blastkoala_result_gene_list?id=fdcc166cff7cf902907463ff7eff1e42019cc537&amp;passwd=rLRQUz&amp;type=blastkoala&amp;code=user&amp;target=fig%7C1029756%2E3%2Epeg%2E1743"/>
    <hyperlink ref="B1744" r:id="rId5227" display="https://www.kegg.jp/dbget-bin/www_bget?ko:"/>
    <hyperlink ref="E1744" r:id="rId5228" display="https://www.kegg.jp/dbget-bin/www_bget?ko:K01990"/>
    <hyperlink ref="A1745" r:id="rId5229" display="https://www.kegg.jp/kegg-bin/blastkoala_result_gene_list?id=fdcc166cff7cf902907463ff7eff1e42019cc537&amp;passwd=rLRQUz&amp;type=blastkoala&amp;code=user&amp;target=fig%7C1029756%2E3%2Epeg%2E1744"/>
    <hyperlink ref="B1745" r:id="rId5230" display="https://www.kegg.jp/dbget-bin/www_bget?ko:"/>
    <hyperlink ref="E1745" r:id="rId5231" display="https://www.kegg.jp/dbget-bin/www_bget?ko:"/>
    <hyperlink ref="A1746" r:id="rId5232" display="https://www.kegg.jp/kegg-bin/blastkoala_result_gene_list?id=fdcc166cff7cf902907463ff7eff1e42019cc537&amp;passwd=rLRQUz&amp;type=blastkoala&amp;code=user&amp;target=fig%7C1029756%2E3%2Epeg%2E1745"/>
    <hyperlink ref="B1746" r:id="rId5233" display="https://www.kegg.jp/dbget-bin/www_bget?ko:K03466"/>
    <hyperlink ref="E1746" r:id="rId5234" display="https://www.kegg.jp/dbget-bin/www_bget?ko:"/>
    <hyperlink ref="A1747" r:id="rId5235" display="https://www.kegg.jp/kegg-bin/blastkoala_result_gene_list?id=fdcc166cff7cf902907463ff7eff1e42019cc537&amp;passwd=rLRQUz&amp;type=blastkoala&amp;code=user&amp;target=fig%7C1029756%2E3%2Epeg%2E1746"/>
    <hyperlink ref="B1747" r:id="rId5236" display="https://www.kegg.jp/dbget-bin/www_bget?ko:"/>
    <hyperlink ref="E1747" r:id="rId5237" display="https://www.kegg.jp/dbget-bin/www_bget?ko:"/>
    <hyperlink ref="A1748" r:id="rId5238" display="https://www.kegg.jp/kegg-bin/blastkoala_result_gene_list?id=fdcc166cff7cf902907463ff7eff1e42019cc537&amp;passwd=rLRQUz&amp;type=blastkoala&amp;code=user&amp;target=fig%7C1029756%2E3%2Epeg%2E1747"/>
    <hyperlink ref="B1748" r:id="rId5239" display="https://www.kegg.jp/dbget-bin/www_bget?ko:"/>
    <hyperlink ref="E1748" r:id="rId5240" display="https://www.kegg.jp/dbget-bin/www_bget?ko:K02019"/>
    <hyperlink ref="A1749" r:id="rId5241" display="https://www.kegg.jp/kegg-bin/blastkoala_result_gene_list?id=fdcc166cff7cf902907463ff7eff1e42019cc537&amp;passwd=rLRQUz&amp;type=blastkoala&amp;code=user&amp;target=fig%7C1029756%2E3%2Epeg%2E1748"/>
    <hyperlink ref="B1749" r:id="rId5242" display="https://www.kegg.jp/dbget-bin/www_bget?ko:"/>
    <hyperlink ref="E1749" r:id="rId5243" display="https://www.kegg.jp/dbget-bin/www_bget?ko:K15352"/>
    <hyperlink ref="A1750" r:id="rId5244" display="https://www.kegg.jp/kegg-bin/blastkoala_result_gene_list?id=fdcc166cff7cf902907463ff7eff1e42019cc537&amp;passwd=rLRQUz&amp;type=blastkoala&amp;code=user&amp;target=fig%7C1029756%2E3%2Epeg%2E1749"/>
    <hyperlink ref="B1750" r:id="rId5245" display="https://www.kegg.jp/dbget-bin/www_bget?ko:"/>
    <hyperlink ref="E1750" r:id="rId5246" display="https://www.kegg.jp/dbget-bin/www_bget?ko:"/>
    <hyperlink ref="A1751" r:id="rId5247" display="https://www.kegg.jp/kegg-bin/blastkoala_result_gene_list?id=fdcc166cff7cf902907463ff7eff1e42019cc537&amp;passwd=rLRQUz&amp;type=blastkoala&amp;code=user&amp;target=fig%7C1029756%2E3%2Epeg%2E1750"/>
    <hyperlink ref="B1751" r:id="rId5248" display="https://www.kegg.jp/dbget-bin/www_bget?ko:K01649"/>
    <hyperlink ref="E1751" r:id="rId5249" display="https://www.kegg.jp/dbget-bin/www_bget?ko:"/>
    <hyperlink ref="A1752" r:id="rId5250" display="https://www.kegg.jp/kegg-bin/blastkoala_result_gene_list?id=fdcc166cff7cf902907463ff7eff1e42019cc537&amp;passwd=rLRQUz&amp;type=blastkoala&amp;code=user&amp;target=fig%7C1029756%2E3%2Epeg%2E1751"/>
    <hyperlink ref="B1752" r:id="rId5251" display="https://www.kegg.jp/dbget-bin/www_bget?ko:K03830"/>
    <hyperlink ref="E1752" r:id="rId5252" display="https://www.kegg.jp/dbget-bin/www_bget?ko:"/>
    <hyperlink ref="A1753" r:id="rId5253" display="https://www.kegg.jp/kegg-bin/blastkoala_result_gene_list?id=fdcc166cff7cf902907463ff7eff1e42019cc537&amp;passwd=rLRQUz&amp;type=blastkoala&amp;code=user&amp;target=fig%7C1029756%2E3%2Epeg%2E1752"/>
    <hyperlink ref="B1753" r:id="rId5254" display="https://www.kegg.jp/dbget-bin/www_bget?ko:"/>
    <hyperlink ref="E1753" r:id="rId5255" display="https://www.kegg.jp/dbget-bin/www_bget?ko:K03793"/>
    <hyperlink ref="A1754" r:id="rId5256" display="https://www.kegg.jp/kegg-bin/blastkoala_result_gene_list?id=fdcc166cff7cf902907463ff7eff1e42019cc537&amp;passwd=rLRQUz&amp;type=blastkoala&amp;code=user&amp;target=fig%7C1029756%2E3%2Epeg%2E1753"/>
    <hyperlink ref="B1754" r:id="rId5257" display="https://www.kegg.jp/dbget-bin/www_bget?ko:K01883"/>
    <hyperlink ref="E1754" r:id="rId5258" display="https://www.kegg.jp/dbget-bin/www_bget?ko:"/>
    <hyperlink ref="A1755" r:id="rId5259" display="https://www.kegg.jp/kegg-bin/blastkoala_result_gene_list?id=fdcc166cff7cf902907463ff7eff1e42019cc537&amp;passwd=rLRQUz&amp;type=blastkoala&amp;code=user&amp;target=fig%7C1029756%2E3%2Epeg%2E1754"/>
    <hyperlink ref="B1755" r:id="rId5260" display="https://www.kegg.jp/dbget-bin/www_bget?ko:"/>
    <hyperlink ref="E1755" r:id="rId5261" display="https://www.kegg.jp/dbget-bin/www_bget?ko:"/>
    <hyperlink ref="A1756" r:id="rId5262" display="https://www.kegg.jp/kegg-bin/blastkoala_result_gene_list?id=fdcc166cff7cf902907463ff7eff1e42019cc537&amp;passwd=rLRQUz&amp;type=blastkoala&amp;code=user&amp;target=fig%7C1029756%2E3%2Epeg%2E1755"/>
    <hyperlink ref="B1756" r:id="rId5263" display="https://www.kegg.jp/dbget-bin/www_bget?ko:K01885"/>
    <hyperlink ref="E1756" r:id="rId5264" display="https://www.kegg.jp/dbget-bin/www_bget?ko:"/>
    <hyperlink ref="A1757" r:id="rId5265" display="https://www.kegg.jp/kegg-bin/blastkoala_result_gene_list?id=fdcc166cff7cf902907463ff7eff1e42019cc537&amp;passwd=rLRQUz&amp;type=blastkoala&amp;code=user&amp;target=fig%7C1029756%2E3%2Epeg%2E1756"/>
    <hyperlink ref="B1757" r:id="rId5266" display="https://www.kegg.jp/dbget-bin/www_bget?ko:"/>
    <hyperlink ref="E1757" r:id="rId5267" display="https://www.kegg.jp/dbget-bin/www_bget?ko:K02533"/>
    <hyperlink ref="A1758" r:id="rId5268" display="https://www.kegg.jp/kegg-bin/blastkoala_result_gene_list?id=fdcc166cff7cf902907463ff7eff1e42019cc537&amp;passwd=rLRQUz&amp;type=blastkoala&amp;code=user&amp;target=fig%7C1029756%2E3%2Epeg%2E1757"/>
    <hyperlink ref="B1758" r:id="rId5269" display="https://www.kegg.jp/dbget-bin/www_bget?ko:K01965"/>
    <hyperlink ref="E1758" r:id="rId5270" display="https://www.kegg.jp/dbget-bin/www_bget?ko:"/>
    <hyperlink ref="A1759" r:id="rId5271" display="https://www.kegg.jp/kegg-bin/blastkoala_result_gene_list?id=fdcc166cff7cf902907463ff7eff1e42019cc537&amp;passwd=rLRQUz&amp;type=blastkoala&amp;code=user&amp;target=fig%7C1029756%2E3%2Epeg%2E1758"/>
    <hyperlink ref="B1759" r:id="rId5272" display="https://www.kegg.jp/dbget-bin/www_bget?ko:"/>
    <hyperlink ref="E1759" r:id="rId5273" display="https://www.kegg.jp/dbget-bin/www_bget?ko:"/>
    <hyperlink ref="A1760" r:id="rId5274" display="https://www.kegg.jp/kegg-bin/blastkoala_result_gene_list?id=fdcc166cff7cf902907463ff7eff1e42019cc537&amp;passwd=rLRQUz&amp;type=blastkoala&amp;code=user&amp;target=fig%7C1029756%2E3%2Epeg%2E1759"/>
    <hyperlink ref="B1760" r:id="rId5275" display="https://www.kegg.jp/dbget-bin/www_bget?ko:K01512"/>
    <hyperlink ref="E1760" r:id="rId5276" display="https://www.kegg.jp/dbget-bin/www_bget?ko:"/>
    <hyperlink ref="A1761" r:id="rId5277" display="https://www.kegg.jp/kegg-bin/blastkoala_result_gene_list?id=fdcc166cff7cf902907463ff7eff1e42019cc537&amp;passwd=rLRQUz&amp;type=blastkoala&amp;code=user&amp;target=fig%7C1029756%2E3%2Epeg%2E1760"/>
    <hyperlink ref="B1761" r:id="rId5278" display="https://www.kegg.jp/dbget-bin/www_bget?ko:"/>
    <hyperlink ref="E1761" r:id="rId5279" display="https://www.kegg.jp/dbget-bin/www_bget?ko:"/>
    <hyperlink ref="A1762" r:id="rId5280" display="https://www.kegg.jp/kegg-bin/blastkoala_result_gene_list?id=fdcc166cff7cf902907463ff7eff1e42019cc537&amp;passwd=rLRQUz&amp;type=blastkoala&amp;code=user&amp;target=fig%7C1029756%2E3%2Epeg%2E1761"/>
    <hyperlink ref="B1762" r:id="rId5281" display="https://www.kegg.jp/dbget-bin/www_bget?ko:"/>
    <hyperlink ref="E1762" r:id="rId5282" display="https://www.kegg.jp/dbget-bin/www_bget?ko:K14259"/>
    <hyperlink ref="A1763" r:id="rId5283" display="https://www.kegg.jp/kegg-bin/blastkoala_result_gene_list?id=fdcc166cff7cf902907463ff7eff1e42019cc537&amp;passwd=rLRQUz&amp;type=blastkoala&amp;code=user&amp;target=fig%7C1029756%2E3%2Epeg%2E1762"/>
    <hyperlink ref="B1763" r:id="rId5284" display="https://www.kegg.jp/dbget-bin/www_bget?ko:K03801"/>
    <hyperlink ref="E1763" r:id="rId5285" display="https://www.kegg.jp/dbget-bin/www_bget?ko:"/>
    <hyperlink ref="A1764" r:id="rId5286" display="https://www.kegg.jp/kegg-bin/blastkoala_result_gene_list?id=fdcc166cff7cf902907463ff7eff1e42019cc537&amp;passwd=rLRQUz&amp;type=blastkoala&amp;code=user&amp;target=fig%7C1029756%2E3%2Epeg%2E1763"/>
    <hyperlink ref="B1764" r:id="rId5287" display="https://www.kegg.jp/dbget-bin/www_bget?ko:"/>
    <hyperlink ref="E1764" r:id="rId5288" display="https://www.kegg.jp/dbget-bin/www_bget?ko:"/>
    <hyperlink ref="A1765" r:id="rId5289" display="https://www.kegg.jp/kegg-bin/blastkoala_result_gene_list?id=fdcc166cff7cf902907463ff7eff1e42019cc537&amp;passwd=rLRQUz&amp;type=blastkoala&amp;code=user&amp;target=fig%7C1029756%2E3%2Epeg%2E1764"/>
    <hyperlink ref="B1765" r:id="rId5290" display="https://www.kegg.jp/dbget-bin/www_bget?ko:"/>
    <hyperlink ref="E1765" r:id="rId5291" display="https://www.kegg.jp/dbget-bin/www_bget?ko:"/>
    <hyperlink ref="A1766" r:id="rId5292" display="https://www.kegg.jp/kegg-bin/blastkoala_result_gene_list?id=fdcc166cff7cf902907463ff7eff1e42019cc537&amp;passwd=rLRQUz&amp;type=blastkoala&amp;code=user&amp;target=fig%7C1029756%2E3%2Epeg%2E1765"/>
    <hyperlink ref="B1766" r:id="rId5293" display="https://www.kegg.jp/dbget-bin/www_bget?ko:"/>
    <hyperlink ref="E1766" r:id="rId5294" display="https://www.kegg.jp/dbget-bin/www_bget?ko:"/>
    <hyperlink ref="A1767" r:id="rId5295" display="https://www.kegg.jp/kegg-bin/blastkoala_result_gene_list?id=fdcc166cff7cf902907463ff7eff1e42019cc537&amp;passwd=rLRQUz&amp;type=blastkoala&amp;code=user&amp;target=fig%7C1029756%2E3%2Epeg%2E1766"/>
    <hyperlink ref="B1767" r:id="rId5296" display="https://www.kegg.jp/dbget-bin/www_bget?ko:"/>
    <hyperlink ref="E1767" r:id="rId5297" display="https://www.kegg.jp/dbget-bin/www_bget?ko:"/>
    <hyperlink ref="A1768" r:id="rId5298" display="https://www.kegg.jp/kegg-bin/blastkoala_result_gene_list?id=fdcc166cff7cf902907463ff7eff1e42019cc537&amp;passwd=rLRQUz&amp;type=blastkoala&amp;code=user&amp;target=fig%7C1029756%2E3%2Epeg%2E1767"/>
    <hyperlink ref="B1768" r:id="rId5299" display="https://www.kegg.jp/dbget-bin/www_bget?ko:"/>
    <hyperlink ref="E1768" r:id="rId5300" display="https://www.kegg.jp/dbget-bin/www_bget?ko:"/>
    <hyperlink ref="A1769" r:id="rId5301" display="https://www.kegg.jp/kegg-bin/blastkoala_result_gene_list?id=fdcc166cff7cf902907463ff7eff1e42019cc537&amp;passwd=rLRQUz&amp;type=blastkoala&amp;code=user&amp;target=fig%7C1029756%2E3%2Epeg%2E1768"/>
    <hyperlink ref="B1769" r:id="rId5302" display="https://www.kegg.jp/dbget-bin/www_bget?ko:"/>
    <hyperlink ref="E1769" r:id="rId5303" display="https://www.kegg.jp/dbget-bin/www_bget?ko:"/>
    <hyperlink ref="A1770" r:id="rId5304" display="https://www.kegg.jp/kegg-bin/blastkoala_result_gene_list?id=fdcc166cff7cf902907463ff7eff1e42019cc537&amp;passwd=rLRQUz&amp;type=blastkoala&amp;code=user&amp;target=fig%7C1029756%2E3%2Epeg%2E1769"/>
    <hyperlink ref="B1770" r:id="rId5305" display="https://www.kegg.jp/dbget-bin/www_bget?ko:"/>
    <hyperlink ref="E1770" r:id="rId5306" display="https://www.kegg.jp/dbget-bin/www_bget?ko:K07165"/>
    <hyperlink ref="A1771" r:id="rId5307" display="https://www.kegg.jp/kegg-bin/blastkoala_result_gene_list?id=fdcc166cff7cf902907463ff7eff1e42019cc537&amp;passwd=rLRQUz&amp;type=blastkoala&amp;code=user&amp;target=fig%7C1029756%2E3%2Epeg%2E1770"/>
    <hyperlink ref="B1771" r:id="rId5308" display="https://www.kegg.jp/dbget-bin/www_bget?ko:K01768"/>
    <hyperlink ref="E1771" r:id="rId5309" display="https://www.kegg.jp/dbget-bin/www_bget?ko:"/>
    <hyperlink ref="A1772" r:id="rId5310" display="https://www.kegg.jp/kegg-bin/blastkoala_result_gene_list?id=fdcc166cff7cf902907463ff7eff1e42019cc537&amp;passwd=rLRQUz&amp;type=blastkoala&amp;code=user&amp;target=fig%7C1029756%2E3%2Epeg%2E1771"/>
    <hyperlink ref="B1772" r:id="rId5311" display="https://www.kegg.jp/dbget-bin/www_bget?ko:"/>
    <hyperlink ref="E1772" r:id="rId5312" display="https://www.kegg.jp/dbget-bin/www_bget?ko:K07058"/>
    <hyperlink ref="A1773" r:id="rId5313" display="https://www.kegg.jp/kegg-bin/blastkoala_result_gene_list?id=fdcc166cff7cf902907463ff7eff1e42019cc537&amp;passwd=rLRQUz&amp;type=blastkoala&amp;code=user&amp;target=fig%7C1029756%2E3%2Epeg%2E1772"/>
    <hyperlink ref="B1773" r:id="rId5314" display="https://www.kegg.jp/dbget-bin/www_bget?ko:K14441"/>
    <hyperlink ref="E1773" r:id="rId5315" display="https://www.kegg.jp/dbget-bin/www_bget?ko:"/>
    <hyperlink ref="A1774" r:id="rId5316" display="https://www.kegg.jp/kegg-bin/blastkoala_result_gene_list?id=fdcc166cff7cf902907463ff7eff1e42019cc537&amp;passwd=rLRQUz&amp;type=blastkoala&amp;code=user&amp;target=fig%7C1029756%2E3%2Epeg%2E1773"/>
    <hyperlink ref="B1774" r:id="rId5317" display="https://www.kegg.jp/dbget-bin/www_bget?ko:"/>
    <hyperlink ref="E1774" r:id="rId5318" display="https://www.kegg.jp/dbget-bin/www_bget?ko:K21310"/>
    <hyperlink ref="A1775" r:id="rId5319" display="https://www.kegg.jp/kegg-bin/blastkoala_result_gene_list?id=fdcc166cff7cf902907463ff7eff1e42019cc537&amp;passwd=rLRQUz&amp;type=blastkoala&amp;code=user&amp;target=fig%7C1029756%2E3%2Epeg%2E1774"/>
    <hyperlink ref="B1775" r:id="rId5320" display="https://www.kegg.jp/dbget-bin/www_bget?ko:"/>
    <hyperlink ref="E1775" r:id="rId5321" display="https://www.kegg.jp/dbget-bin/www_bget?ko:K12685"/>
    <hyperlink ref="A1776" r:id="rId5322" display="https://www.kegg.jp/kegg-bin/blastkoala_result_gene_list?id=fdcc166cff7cf902907463ff7eff1e42019cc537&amp;passwd=rLRQUz&amp;type=blastkoala&amp;code=user&amp;target=fig%7C1029756%2E3%2Epeg%2E1775"/>
    <hyperlink ref="B1776" r:id="rId5323" display="https://www.kegg.jp/dbget-bin/www_bget?ko:"/>
    <hyperlink ref="E1776" r:id="rId5324" display="https://www.kegg.jp/dbget-bin/www_bget?ko:"/>
    <hyperlink ref="A1777" r:id="rId5325" display="https://www.kegg.jp/kegg-bin/blastkoala_result_gene_list?id=fdcc166cff7cf902907463ff7eff1e42019cc537&amp;passwd=rLRQUz&amp;type=blastkoala&amp;code=user&amp;target=fig%7C1029756%2E3%2Epeg%2E1776"/>
    <hyperlink ref="B1777" r:id="rId5326" display="https://www.kegg.jp/dbget-bin/www_bget?ko:"/>
    <hyperlink ref="E1777" r:id="rId5327" display="https://www.kegg.jp/dbget-bin/www_bget?ko:K03469"/>
    <hyperlink ref="A1778" r:id="rId5328" display="https://www.kegg.jp/kegg-bin/blastkoala_result_gene_list?id=fdcc166cff7cf902907463ff7eff1e42019cc537&amp;passwd=rLRQUz&amp;type=blastkoala&amp;code=user&amp;target=fig%7C1029756%2E3%2Epeg%2E1777"/>
    <hyperlink ref="B1778" r:id="rId5329" display="https://www.kegg.jp/dbget-bin/www_bget?ko:K03821"/>
    <hyperlink ref="E1778" r:id="rId5330" display="https://www.kegg.jp/dbget-bin/www_bget?ko:"/>
    <hyperlink ref="A1779" r:id="rId5331" display="https://www.kegg.jp/kegg-bin/blastkoala_result_gene_list?id=fdcc166cff7cf902907463ff7eff1e42019cc537&amp;passwd=rLRQUz&amp;type=blastkoala&amp;code=user&amp;target=fig%7C1029756%2E3%2Epeg%2E1778"/>
    <hyperlink ref="B1779" r:id="rId5332" display="https://www.kegg.jp/dbget-bin/www_bget?ko:K14261"/>
    <hyperlink ref="E1779" r:id="rId5333" display="https://www.kegg.jp/dbget-bin/www_bget?ko:"/>
    <hyperlink ref="A1780" r:id="rId5334" display="https://www.kegg.jp/kegg-bin/blastkoala_result_gene_list?id=fdcc166cff7cf902907463ff7eff1e42019cc537&amp;passwd=rLRQUz&amp;type=blastkoala&amp;code=user&amp;target=fig%7C1029756%2E3%2Epeg%2E1779"/>
    <hyperlink ref="B1780" r:id="rId5335" display="https://www.kegg.jp/dbget-bin/www_bget?ko:K00003"/>
    <hyperlink ref="E1780" r:id="rId5336" display="https://www.kegg.jp/dbget-bin/www_bget?ko:"/>
    <hyperlink ref="A1781" r:id="rId5337" display="https://www.kegg.jp/kegg-bin/blastkoala_result_gene_list?id=fdcc166cff7cf902907463ff7eff1e42019cc537&amp;passwd=rLRQUz&amp;type=blastkoala&amp;code=user&amp;target=fig%7C1029756%2E3%2Epeg%2E1780"/>
    <hyperlink ref="B1781" r:id="rId5338" display="https://www.kegg.jp/dbget-bin/www_bget?ko:K11532"/>
    <hyperlink ref="E1781" r:id="rId5339" display="https://www.kegg.jp/dbget-bin/www_bget?ko:"/>
    <hyperlink ref="A1782" r:id="rId5340" display="https://www.kegg.jp/kegg-bin/blastkoala_result_gene_list?id=fdcc166cff7cf902907463ff7eff1e42019cc537&amp;passwd=rLRQUz&amp;type=blastkoala&amp;code=user&amp;target=fig%7C1029756%2E3%2Epeg%2E1781"/>
    <hyperlink ref="B1782" r:id="rId5341" display="https://www.kegg.jp/dbget-bin/www_bget?ko:"/>
    <hyperlink ref="E1782" r:id="rId5342" display="https://www.kegg.jp/dbget-bin/www_bget?ko:"/>
    <hyperlink ref="A1783" r:id="rId5343" display="https://www.kegg.jp/kegg-bin/blastkoala_result_gene_list?id=fdcc166cff7cf902907463ff7eff1e42019cc537&amp;passwd=rLRQUz&amp;type=blastkoala&amp;code=user&amp;target=fig%7C1029756%2E3%2Epeg%2E1782"/>
    <hyperlink ref="B1783" r:id="rId5344" display="https://www.kegg.jp/dbget-bin/www_bget?ko:"/>
    <hyperlink ref="E1783" r:id="rId5345" display="https://www.kegg.jp/dbget-bin/www_bget?ko:K01993"/>
    <hyperlink ref="A1784" r:id="rId5346" display="https://www.kegg.jp/kegg-bin/blastkoala_result_gene_list?id=fdcc166cff7cf902907463ff7eff1e42019cc537&amp;passwd=rLRQUz&amp;type=blastkoala&amp;code=user&amp;target=fig%7C1029756%2E3%2Epeg%2E1783"/>
    <hyperlink ref="B1784" r:id="rId5347" display="https://www.kegg.jp/dbget-bin/www_bget?ko:K07462"/>
    <hyperlink ref="E1784" r:id="rId5348" display="https://www.kegg.jp/dbget-bin/www_bget?ko:"/>
    <hyperlink ref="A1785" r:id="rId5349" display="https://www.kegg.jp/kegg-bin/blastkoala_result_gene_list?id=fdcc166cff7cf902907463ff7eff1e42019cc537&amp;passwd=rLRQUz&amp;type=blastkoala&amp;code=user&amp;target=fig%7C1029756%2E3%2Epeg%2E1784"/>
    <hyperlink ref="B1785" r:id="rId5350" display="https://www.kegg.jp/dbget-bin/www_bget?ko:"/>
    <hyperlink ref="E1785" r:id="rId5351" display="https://www.kegg.jp/dbget-bin/www_bget?ko:"/>
    <hyperlink ref="A1786" r:id="rId5352" display="https://www.kegg.jp/kegg-bin/blastkoala_result_gene_list?id=fdcc166cff7cf902907463ff7eff1e42019cc537&amp;passwd=rLRQUz&amp;type=blastkoala&amp;code=user&amp;target=fig%7C1029756%2E3%2Epeg%2E1785"/>
    <hyperlink ref="B1786" r:id="rId5353" display="https://www.kegg.jp/dbget-bin/www_bget?ko:K01233"/>
    <hyperlink ref="E1786" r:id="rId5354" display="https://www.kegg.jp/dbget-bin/www_bget?ko:"/>
    <hyperlink ref="A1787" r:id="rId5355" display="https://www.kegg.jp/kegg-bin/blastkoala_result_gene_list?id=fdcc166cff7cf902907463ff7eff1e42019cc537&amp;passwd=rLRQUz&amp;type=blastkoala&amp;code=user&amp;target=fig%7C1029756%2E3%2Epeg%2E1786"/>
    <hyperlink ref="B1787" r:id="rId5356" display="https://www.kegg.jp/dbget-bin/www_bget?ko:"/>
    <hyperlink ref="E1787" r:id="rId5357" display="https://www.kegg.jp/dbget-bin/www_bget?ko:"/>
    <hyperlink ref="A1788" r:id="rId5358" display="https://www.kegg.jp/kegg-bin/blastkoala_result_gene_list?id=fdcc166cff7cf902907463ff7eff1e42019cc537&amp;passwd=rLRQUz&amp;type=blastkoala&amp;code=user&amp;target=fig%7C1029756%2E3%2Epeg%2E1787"/>
    <hyperlink ref="B1788" r:id="rId5359" display="https://www.kegg.jp/dbget-bin/www_bget?ko:"/>
    <hyperlink ref="E1788" r:id="rId5360" display="https://www.kegg.jp/dbget-bin/www_bget?ko:"/>
    <hyperlink ref="A1789" r:id="rId5361" display="https://www.kegg.jp/kegg-bin/blastkoala_result_gene_list?id=fdcc166cff7cf902907463ff7eff1e42019cc537&amp;passwd=rLRQUz&amp;type=blastkoala&amp;code=user&amp;target=fig%7C1029756%2E3%2Epeg%2E1788"/>
    <hyperlink ref="B1789" r:id="rId5362" display="https://www.kegg.jp/dbget-bin/www_bget?ko:"/>
    <hyperlink ref="E1789" r:id="rId5363" display="https://www.kegg.jp/dbget-bin/www_bget?ko:K07219"/>
    <hyperlink ref="A1790" r:id="rId5364" display="https://www.kegg.jp/kegg-bin/blastkoala_result_gene_list?id=fdcc166cff7cf902907463ff7eff1e42019cc537&amp;passwd=rLRQUz&amp;type=blastkoala&amp;code=user&amp;target=fig%7C1029756%2E3%2Epeg%2E1789"/>
    <hyperlink ref="B1790" r:id="rId5365" display="https://www.kegg.jp/dbget-bin/www_bget?ko:K02014"/>
    <hyperlink ref="E1790" r:id="rId5366" display="https://www.kegg.jp/dbget-bin/www_bget?ko:"/>
    <hyperlink ref="A1791" r:id="rId5367" display="https://www.kegg.jp/kegg-bin/blastkoala_result_gene_list?id=fdcc166cff7cf902907463ff7eff1e42019cc537&amp;passwd=rLRQUz&amp;type=blastkoala&amp;code=user&amp;target=fig%7C1029756%2E3%2Epeg%2E1790"/>
    <hyperlink ref="B1791" r:id="rId5368" display="https://www.kegg.jp/dbget-bin/www_bget?ko:K06193"/>
    <hyperlink ref="E1791" r:id="rId5369" display="https://www.kegg.jp/dbget-bin/www_bget?ko:"/>
    <hyperlink ref="A1792" r:id="rId5370" display="https://www.kegg.jp/kegg-bin/blastkoala_result_gene_list?id=fdcc166cff7cf902907463ff7eff1e42019cc537&amp;passwd=rLRQUz&amp;type=blastkoala&amp;code=user&amp;target=fig%7C1029756%2E3%2Epeg%2E1791"/>
    <hyperlink ref="B1792" r:id="rId5371" display="https://www.kegg.jp/dbget-bin/www_bget?ko:K05592"/>
    <hyperlink ref="E1792" r:id="rId5372" display="https://www.kegg.jp/dbget-bin/www_bget?ko:"/>
    <hyperlink ref="A1793" r:id="rId5373" display="https://www.kegg.jp/kegg-bin/blastkoala_result_gene_list?id=fdcc166cff7cf902907463ff7eff1e42019cc537&amp;passwd=rLRQUz&amp;type=blastkoala&amp;code=user&amp;target=fig%7C1029756%2E3%2Epeg%2E1792"/>
    <hyperlink ref="B1793" r:id="rId5374" display="https://www.kegg.jp/dbget-bin/www_bget?ko:K05802"/>
    <hyperlink ref="E1793" r:id="rId5375" display="https://www.kegg.jp/dbget-bin/www_bget?ko:"/>
    <hyperlink ref="A1794" r:id="rId5376" display="https://www.kegg.jp/kegg-bin/blastkoala_result_gene_list?id=fdcc166cff7cf902907463ff7eff1e42019cc537&amp;passwd=rLRQUz&amp;type=blastkoala&amp;code=user&amp;target=fig%7C1029756%2E3%2Epeg%2E1793"/>
    <hyperlink ref="B1794" r:id="rId5377" display="https://www.kegg.jp/dbget-bin/www_bget?ko:"/>
    <hyperlink ref="E1794" r:id="rId5378" display="https://www.kegg.jp/dbget-bin/www_bget?ko:K21672"/>
    <hyperlink ref="A1795" r:id="rId5379" display="https://www.kegg.jp/kegg-bin/blastkoala_result_gene_list?id=fdcc166cff7cf902907463ff7eff1e42019cc537&amp;passwd=rLRQUz&amp;type=blastkoala&amp;code=user&amp;target=fig%7C1029756%2E3%2Epeg%2E1794"/>
    <hyperlink ref="B1795" r:id="rId5380" display="https://www.kegg.jp/dbget-bin/www_bget?ko:K00799"/>
    <hyperlink ref="E1795" r:id="rId5381" display="https://www.kegg.jp/dbget-bin/www_bget?ko:"/>
    <hyperlink ref="A1796" r:id="rId5382" display="https://www.kegg.jp/kegg-bin/blastkoala_result_gene_list?id=fdcc166cff7cf902907463ff7eff1e42019cc537&amp;passwd=rLRQUz&amp;type=blastkoala&amp;code=user&amp;target=fig%7C1029756%2E3%2Epeg%2E1795"/>
    <hyperlink ref="B1796" r:id="rId5383" display="https://www.kegg.jp/dbget-bin/www_bget?ko:"/>
    <hyperlink ref="E1796" r:id="rId5384" display="https://www.kegg.jp/dbget-bin/www_bget?ko:"/>
    <hyperlink ref="A1797" r:id="rId5385" display="https://www.kegg.jp/kegg-bin/blastkoala_result_gene_list?id=fdcc166cff7cf902907463ff7eff1e42019cc537&amp;passwd=rLRQUz&amp;type=blastkoala&amp;code=user&amp;target=fig%7C1029756%2E3%2Epeg%2E1796"/>
    <hyperlink ref="B1797" r:id="rId5386" display="https://www.kegg.jp/dbget-bin/www_bget?ko:K02231"/>
    <hyperlink ref="E1797" r:id="rId5387" display="https://www.kegg.jp/dbget-bin/www_bget?ko:"/>
    <hyperlink ref="A1798" r:id="rId5388" display="https://www.kegg.jp/kegg-bin/blastkoala_result_gene_list?id=fdcc166cff7cf902907463ff7eff1e42019cc537&amp;passwd=rLRQUz&amp;type=blastkoala&amp;code=user&amp;target=fig%7C1029756%2E3%2Epeg%2E1797"/>
    <hyperlink ref="B1798" r:id="rId5389" display="https://www.kegg.jp/dbget-bin/www_bget?ko:K02227"/>
    <hyperlink ref="E1798" r:id="rId5390" display="https://www.kegg.jp/dbget-bin/www_bget?ko:"/>
    <hyperlink ref="A1799" r:id="rId5391" display="https://www.kegg.jp/kegg-bin/blastkoala_result_gene_list?id=fdcc166cff7cf902907463ff7eff1e42019cc537&amp;passwd=rLRQUz&amp;type=blastkoala&amp;code=user&amp;target=fig%7C1029756%2E3%2Epeg%2E1798"/>
    <hyperlink ref="B1799" r:id="rId5392" display="https://www.kegg.jp/dbget-bin/www_bget?ko:K02233"/>
    <hyperlink ref="E1799" r:id="rId5393" display="https://www.kegg.jp/dbget-bin/www_bget?ko:"/>
    <hyperlink ref="A1800" r:id="rId5394" display="https://www.kegg.jp/kegg-bin/blastkoala_result_gene_list?id=fdcc166cff7cf902907463ff7eff1e42019cc537&amp;passwd=rLRQUz&amp;type=blastkoala&amp;code=user&amp;target=fig%7C1029756%2E3%2Epeg%2E1799"/>
    <hyperlink ref="B1800" r:id="rId5395" display="https://www.kegg.jp/dbget-bin/www_bget?ko:K02226"/>
    <hyperlink ref="E1800" r:id="rId5396" display="https://www.kegg.jp/dbget-bin/www_bget?ko:"/>
    <hyperlink ref="A1801" r:id="rId5397" display="https://www.kegg.jp/kegg-bin/blastkoala_result_gene_list?id=fdcc166cff7cf902907463ff7eff1e42019cc537&amp;passwd=rLRQUz&amp;type=blastkoala&amp;code=user&amp;target=fig%7C1029756%2E3%2Epeg%2E1800"/>
    <hyperlink ref="B1801" r:id="rId5398" display="https://www.kegg.jp/dbget-bin/www_bget?ko:K00768"/>
    <hyperlink ref="E1801" r:id="rId5399" display="https://www.kegg.jp/dbget-bin/www_bget?ko:"/>
    <hyperlink ref="A1802" r:id="rId5400" display="https://www.kegg.jp/kegg-bin/blastkoala_result_gene_list?id=fdcc166cff7cf902907463ff7eff1e42019cc537&amp;passwd=rLRQUz&amp;type=blastkoala&amp;code=user&amp;target=fig%7C1029756%2E3%2Epeg%2E1801"/>
    <hyperlink ref="B1802" r:id="rId5401" display="https://www.kegg.jp/dbget-bin/www_bget?ko:K07141"/>
    <hyperlink ref="E1802" r:id="rId5402" display="https://www.kegg.jp/dbget-bin/www_bget?ko:"/>
    <hyperlink ref="A1803" r:id="rId5403" display="https://www.kegg.jp/kegg-bin/blastkoala_result_gene_list?id=fdcc166cff7cf902907463ff7eff1e42019cc537&amp;passwd=rLRQUz&amp;type=blastkoala&amp;code=user&amp;target=fig%7C1029756%2E3%2Epeg%2E1802"/>
    <hyperlink ref="B1803" r:id="rId5404" display="https://www.kegg.jp/dbget-bin/www_bget?ko:"/>
    <hyperlink ref="E1803" r:id="rId5405" display="https://www.kegg.jp/dbget-bin/www_bget?ko:"/>
    <hyperlink ref="A1804" r:id="rId5406" display="https://www.kegg.jp/kegg-bin/blastkoala_result_gene_list?id=fdcc166cff7cf902907463ff7eff1e42019cc537&amp;passwd=rLRQUz&amp;type=blastkoala&amp;code=user&amp;target=fig%7C1029756%2E3%2Epeg%2E1803"/>
    <hyperlink ref="B1804" r:id="rId5407" display="https://www.kegg.jp/dbget-bin/www_bget?ko:K00528"/>
    <hyperlink ref="E1804" r:id="rId5408" display="https://www.kegg.jp/dbget-bin/www_bget?ko:"/>
    <hyperlink ref="A1805" r:id="rId5409" display="https://www.kegg.jp/kegg-bin/blastkoala_result_gene_list?id=fdcc166cff7cf902907463ff7eff1e42019cc537&amp;passwd=rLRQUz&amp;type=blastkoala&amp;code=user&amp;target=fig%7C1029756%2E3%2Epeg%2E1804"/>
    <hyperlink ref="B1805" r:id="rId5410" display="https://www.kegg.jp/dbget-bin/www_bget?ko:K01420"/>
    <hyperlink ref="E1805" r:id="rId5411" display="https://www.kegg.jp/dbget-bin/www_bget?ko:"/>
    <hyperlink ref="A1806" r:id="rId5412" display="https://www.kegg.jp/kegg-bin/blastkoala_result_gene_list?id=fdcc166cff7cf902907463ff7eff1e42019cc537&amp;passwd=rLRQUz&amp;type=blastkoala&amp;code=user&amp;target=fig%7C1029756%2E3%2Epeg%2E1805"/>
    <hyperlink ref="B1806" r:id="rId5413" display="https://www.kegg.jp/dbget-bin/www_bget?ko:K03306"/>
    <hyperlink ref="E1806" r:id="rId5414" display="https://www.kegg.jp/dbget-bin/www_bget?ko:"/>
    <hyperlink ref="A1807" r:id="rId5415" display="https://www.kegg.jp/kegg-bin/blastkoala_result_gene_list?id=fdcc166cff7cf902907463ff7eff1e42019cc537&amp;passwd=rLRQUz&amp;type=blastkoala&amp;code=user&amp;target=fig%7C1029756%2E3%2Epeg%2E1806"/>
    <hyperlink ref="B1807" r:id="rId5416" display="https://www.kegg.jp/dbget-bin/www_bget?ko:"/>
    <hyperlink ref="E1807" r:id="rId5417" display="https://www.kegg.jp/dbget-bin/www_bget?ko:K13924"/>
    <hyperlink ref="A1808" r:id="rId5418" display="https://www.kegg.jp/kegg-bin/blastkoala_result_gene_list?id=fdcc166cff7cf902907463ff7eff1e42019cc537&amp;passwd=rLRQUz&amp;type=blastkoala&amp;code=user&amp;target=fig%7C1029756%2E3%2Epeg%2E1807"/>
    <hyperlink ref="B1808" r:id="rId5419" display="https://www.kegg.jp/dbget-bin/www_bget?ko:"/>
    <hyperlink ref="E1808" r:id="rId5420" display="https://www.kegg.jp/dbget-bin/www_bget?ko:"/>
    <hyperlink ref="A1809" r:id="rId5421" display="https://www.kegg.jp/kegg-bin/blastkoala_result_gene_list?id=fdcc166cff7cf902907463ff7eff1e42019cc537&amp;passwd=rLRQUz&amp;type=blastkoala&amp;code=user&amp;target=fig%7C1029756%2E3%2Epeg%2E1808"/>
    <hyperlink ref="B1809" r:id="rId5422" display="https://www.kegg.jp/dbget-bin/www_bget?ko:K09790"/>
    <hyperlink ref="E1809" r:id="rId5423" display="https://www.kegg.jp/dbget-bin/www_bget?ko:"/>
    <hyperlink ref="A1810" r:id="rId5424" display="https://www.kegg.jp/kegg-bin/blastkoala_result_gene_list?id=fdcc166cff7cf902907463ff7eff1e42019cc537&amp;passwd=rLRQUz&amp;type=blastkoala&amp;code=user&amp;target=fig%7C1029756%2E3%2Epeg%2E1809"/>
    <hyperlink ref="B1810" r:id="rId5425" display="https://www.kegg.jp/dbget-bin/www_bget?ko:"/>
    <hyperlink ref="E1810" r:id="rId5426" display="https://www.kegg.jp/dbget-bin/www_bget?ko:K00627"/>
    <hyperlink ref="A1811" r:id="rId5427" display="https://www.kegg.jp/kegg-bin/blastkoala_result_gene_list?id=fdcc166cff7cf902907463ff7eff1e42019cc537&amp;passwd=rLRQUz&amp;type=blastkoala&amp;code=user&amp;target=fig%7C1029756%2E3%2Epeg%2E1810"/>
    <hyperlink ref="B1811" r:id="rId5428" display="https://www.kegg.jp/dbget-bin/www_bget?ko:"/>
    <hyperlink ref="E1811" r:id="rId5429" display="https://www.kegg.jp/dbget-bin/www_bget?ko:"/>
    <hyperlink ref="A1812" r:id="rId5430" display="https://www.kegg.jp/kegg-bin/blastkoala_result_gene_list?id=fdcc166cff7cf902907463ff7eff1e42019cc537&amp;passwd=rLRQUz&amp;type=blastkoala&amp;code=user&amp;target=fig%7C1029756%2E3%2Epeg%2E1811"/>
    <hyperlink ref="B1812" r:id="rId5431" display="https://www.kegg.jp/dbget-bin/www_bget?ko:K03088"/>
    <hyperlink ref="E1812" r:id="rId5432" display="https://www.kegg.jp/dbget-bin/www_bget?ko:"/>
    <hyperlink ref="A1813" r:id="rId5433" display="https://www.kegg.jp/kegg-bin/blastkoala_result_gene_list?id=fdcc166cff7cf902907463ff7eff1e42019cc537&amp;passwd=rLRQUz&amp;type=blastkoala&amp;code=user&amp;target=fig%7C1029756%2E3%2Epeg%2E1812"/>
    <hyperlink ref="B1813" r:id="rId5434" display="https://www.kegg.jp/dbget-bin/www_bget?ko:"/>
    <hyperlink ref="E1813" r:id="rId5435" display="https://www.kegg.jp/dbget-bin/www_bget?ko:"/>
    <hyperlink ref="A1814" r:id="rId5436" display="https://www.kegg.jp/kegg-bin/blastkoala_result_gene_list?id=fdcc166cff7cf902907463ff7eff1e42019cc537&amp;passwd=rLRQUz&amp;type=blastkoala&amp;code=user&amp;target=fig%7C1029756%2E3%2Epeg%2E1813"/>
    <hyperlink ref="B1814" r:id="rId5437" display="https://www.kegg.jp/dbget-bin/www_bget?ko:"/>
    <hyperlink ref="E1814" r:id="rId5438" display="https://www.kegg.jp/dbget-bin/www_bget?ko:"/>
    <hyperlink ref="A1815" r:id="rId5439" display="https://www.kegg.jp/kegg-bin/blastkoala_result_gene_list?id=fdcc166cff7cf902907463ff7eff1e42019cc537&amp;passwd=rLRQUz&amp;type=blastkoala&amp;code=user&amp;target=fig%7C1029756%2E3%2Epeg%2E1814"/>
    <hyperlink ref="B1815" r:id="rId5440" display="https://www.kegg.jp/dbget-bin/www_bget?ko:K03636"/>
    <hyperlink ref="E1815" r:id="rId5441" display="https://www.kegg.jp/dbget-bin/www_bget?ko:"/>
    <hyperlink ref="A1816" r:id="rId5442" display="https://www.kegg.jp/kegg-bin/blastkoala_result_gene_list?id=fdcc166cff7cf902907463ff7eff1e42019cc537&amp;passwd=rLRQUz&amp;type=blastkoala&amp;code=user&amp;target=fig%7C1029756%2E3%2Epeg%2E1815"/>
    <hyperlink ref="B1816" r:id="rId5443" display="https://www.kegg.jp/dbget-bin/www_bget?ko:"/>
    <hyperlink ref="E1816" r:id="rId5444" display="https://www.kegg.jp/dbget-bin/www_bget?ko:K03106"/>
    <hyperlink ref="A1817" r:id="rId5445" display="https://www.kegg.jp/kegg-bin/blastkoala_result_gene_list?id=fdcc166cff7cf902907463ff7eff1e42019cc537&amp;passwd=rLRQUz&amp;type=blastkoala&amp;code=user&amp;target=fig%7C1029756%2E3%2Epeg%2E1816"/>
    <hyperlink ref="B1817" r:id="rId5446" display="https://www.kegg.jp/dbget-bin/www_bget?ko:"/>
    <hyperlink ref="E1817" r:id="rId5447" display="https://www.kegg.jp/dbget-bin/www_bget?ko:"/>
    <hyperlink ref="A1818" r:id="rId5448" display="https://www.kegg.jp/kegg-bin/blastkoala_result_gene_list?id=fdcc166cff7cf902907463ff7eff1e42019cc537&amp;passwd=rLRQUz&amp;type=blastkoala&amp;code=user&amp;target=fig%7C1029756%2E3%2Epeg%2E1817"/>
    <hyperlink ref="B1818" r:id="rId5449" display="https://www.kegg.jp/dbget-bin/www_bget?ko:K01992"/>
    <hyperlink ref="E1818" r:id="rId5450" display="https://www.kegg.jp/dbget-bin/www_bget?ko:"/>
    <hyperlink ref="A1819" r:id="rId5451" display="https://www.kegg.jp/kegg-bin/blastkoala_result_gene_list?id=fdcc166cff7cf902907463ff7eff1e42019cc537&amp;passwd=rLRQUz&amp;type=blastkoala&amp;code=user&amp;target=fig%7C1029756%2E3%2Epeg%2E1818"/>
    <hyperlink ref="B1819" r:id="rId5452" display="https://www.kegg.jp/dbget-bin/www_bget?ko:K01990"/>
    <hyperlink ref="E1819" r:id="rId5453" display="https://www.kegg.jp/dbget-bin/www_bget?ko:"/>
    <hyperlink ref="A1820" r:id="rId5454" display="https://www.kegg.jp/kegg-bin/blastkoala_result_gene_list?id=fdcc166cff7cf902907463ff7eff1e42019cc537&amp;passwd=rLRQUz&amp;type=blastkoala&amp;code=user&amp;target=fig%7C1029756%2E3%2Epeg%2E1819"/>
    <hyperlink ref="B1820" r:id="rId5455" display="https://www.kegg.jp/dbget-bin/www_bget?ko:"/>
    <hyperlink ref="E1820" r:id="rId5456" display="https://www.kegg.jp/dbget-bin/www_bget?ko:K01499"/>
    <hyperlink ref="A1821" r:id="rId5457" display="https://www.kegg.jp/kegg-bin/blastkoala_result_gene_list?id=fdcc166cff7cf902907463ff7eff1e42019cc537&amp;passwd=rLRQUz&amp;type=blastkoala&amp;code=user&amp;target=fig%7C1029756%2E3%2Epeg%2E1820"/>
    <hyperlink ref="B1821" r:id="rId5458" display="https://www.kegg.jp/dbget-bin/www_bget?ko:"/>
    <hyperlink ref="E1821" r:id="rId5459" display="https://www.kegg.jp/dbget-bin/www_bget?ko:K02230"/>
    <hyperlink ref="A1822" r:id="rId5460" display="https://www.kegg.jp/kegg-bin/blastkoala_result_gene_list?id=fdcc166cff7cf902907463ff7eff1e42019cc537&amp;passwd=rLRQUz&amp;type=blastkoala&amp;code=user&amp;target=fig%7C1029756%2E3%2Epeg%2E1821"/>
    <hyperlink ref="B1822" r:id="rId5461" display="https://www.kegg.jp/dbget-bin/www_bget?ko:"/>
    <hyperlink ref="E1822" r:id="rId5462" display="https://www.kegg.jp/dbget-bin/www_bget?ko:K02874"/>
    <hyperlink ref="A1823" r:id="rId5463" display="https://www.kegg.jp/kegg-bin/blastkoala_result_gene_list?id=fdcc166cff7cf902907463ff7eff1e42019cc537&amp;passwd=rLRQUz&amp;type=blastkoala&amp;code=user&amp;target=fig%7C1029756%2E3%2Epeg%2E1822"/>
    <hyperlink ref="B1823" r:id="rId5464" display="https://www.kegg.jp/dbget-bin/www_bget?ko:K11604"/>
    <hyperlink ref="E1823" r:id="rId5465" display="https://www.kegg.jp/dbget-bin/www_bget?ko:"/>
    <hyperlink ref="A1824" r:id="rId5466" display="https://www.kegg.jp/kegg-bin/blastkoala_result_gene_list?id=fdcc166cff7cf902907463ff7eff1e42019cc537&amp;passwd=rLRQUz&amp;type=blastkoala&amp;code=user&amp;target=fig%7C1029756%2E3%2Epeg%2E1823"/>
    <hyperlink ref="B1824" r:id="rId5467" display="https://www.kegg.jp/dbget-bin/www_bget?ko:K11607"/>
    <hyperlink ref="E1824" r:id="rId5468" display="https://www.kegg.jp/dbget-bin/www_bget?ko:"/>
    <hyperlink ref="A1825" r:id="rId5469" display="https://www.kegg.jp/kegg-bin/blastkoala_result_gene_list?id=fdcc166cff7cf902907463ff7eff1e42019cc537&amp;passwd=rLRQUz&amp;type=blastkoala&amp;code=user&amp;target=fig%7C1029756%2E3%2Epeg%2E1824"/>
    <hyperlink ref="B1825" r:id="rId5470" display="https://www.kegg.jp/dbget-bin/www_bget?ko:K11605"/>
    <hyperlink ref="E1825" r:id="rId5471" display="https://www.kegg.jp/dbget-bin/www_bget?ko:"/>
    <hyperlink ref="A1826" r:id="rId5472" display="https://www.kegg.jp/kegg-bin/blastkoala_result_gene_list?id=fdcc166cff7cf902907463ff7eff1e42019cc537&amp;passwd=rLRQUz&amp;type=blastkoala&amp;code=user&amp;target=fig%7C1029756%2E3%2Epeg%2E1825"/>
    <hyperlink ref="B1826" r:id="rId5473" display="https://www.kegg.jp/dbget-bin/www_bget?ko:K11606"/>
    <hyperlink ref="E1826" r:id="rId5474" display="https://www.kegg.jp/dbget-bin/www_bget?ko:"/>
    <hyperlink ref="A1827" r:id="rId5475" display="https://www.kegg.jp/kegg-bin/blastkoala_result_gene_list?id=fdcc166cff7cf902907463ff7eff1e42019cc537&amp;passwd=rLRQUz&amp;type=blastkoala&amp;code=user&amp;target=fig%7C1029756%2E3%2Epeg%2E1826"/>
    <hyperlink ref="B1827" r:id="rId5476" display="https://www.kegg.jp/dbget-bin/www_bget?ko:"/>
    <hyperlink ref="E1827" r:id="rId5477" display="https://www.kegg.jp/dbget-bin/www_bget?ko:"/>
    <hyperlink ref="A1828" r:id="rId5478" display="https://www.kegg.jp/kegg-bin/blastkoala_result_gene_list?id=fdcc166cff7cf902907463ff7eff1e42019cc537&amp;passwd=rLRQUz&amp;type=blastkoala&amp;code=user&amp;target=fig%7C1029756%2E3%2Epeg%2E1827"/>
    <hyperlink ref="B1828" r:id="rId5479" display="https://www.kegg.jp/dbget-bin/www_bget?ko:"/>
    <hyperlink ref="E1828" r:id="rId5480" display="https://www.kegg.jp/dbget-bin/www_bget?ko:K07025"/>
    <hyperlink ref="A1829" r:id="rId5481" display="https://www.kegg.jp/kegg-bin/blastkoala_result_gene_list?id=fdcc166cff7cf902907463ff7eff1e42019cc537&amp;passwd=rLRQUz&amp;type=blastkoala&amp;code=user&amp;target=fig%7C1029756%2E3%2Epeg%2E1828"/>
    <hyperlink ref="B1829" r:id="rId5482" display="https://www.kegg.jp/dbget-bin/www_bget?ko:"/>
    <hyperlink ref="E1829" r:id="rId5483" display="https://www.kegg.jp/dbget-bin/www_bget?ko:"/>
    <hyperlink ref="A1830" r:id="rId5484" display="https://www.kegg.jp/kegg-bin/blastkoala_result_gene_list?id=fdcc166cff7cf902907463ff7eff1e42019cc537&amp;passwd=rLRQUz&amp;type=blastkoala&amp;code=user&amp;target=fig%7C1029756%2E3%2Epeg%2E1829"/>
    <hyperlink ref="B1830" r:id="rId5485" display="https://www.kegg.jp/dbget-bin/www_bget?ko:"/>
    <hyperlink ref="E1830" r:id="rId5486" display="https://www.kegg.jp/dbget-bin/www_bget?ko:K06946"/>
    <hyperlink ref="A1831" r:id="rId5487" display="https://www.kegg.jp/kegg-bin/blastkoala_result_gene_list?id=fdcc166cff7cf902907463ff7eff1e42019cc537&amp;passwd=rLRQUz&amp;type=blastkoala&amp;code=user&amp;target=fig%7C1029756%2E3%2Epeg%2E1830"/>
    <hyperlink ref="B1831" r:id="rId5488" display="https://www.kegg.jp/dbget-bin/www_bget?ko:K00570"/>
    <hyperlink ref="E1831" r:id="rId5489" display="https://www.kegg.jp/dbget-bin/www_bget?ko:"/>
    <hyperlink ref="A1832" r:id="rId5490" display="https://www.kegg.jp/kegg-bin/blastkoala_result_gene_list?id=fdcc166cff7cf902907463ff7eff1e42019cc537&amp;passwd=rLRQUz&amp;type=blastkoala&amp;code=user&amp;target=fig%7C1029756%2E3%2Epeg%2E1831"/>
    <hyperlink ref="B1832" r:id="rId5491" display="https://www.kegg.jp/dbget-bin/www_bget?ko:K00566"/>
    <hyperlink ref="E1832" r:id="rId5492" display="https://www.kegg.jp/dbget-bin/www_bget?ko:"/>
    <hyperlink ref="A1833" r:id="rId5493" display="https://www.kegg.jp/kegg-bin/blastkoala_result_gene_list?id=fdcc166cff7cf902907463ff7eff1e42019cc537&amp;passwd=rLRQUz&amp;type=blastkoala&amp;code=user&amp;target=fig%7C1029756%2E3%2Epeg%2E1832"/>
    <hyperlink ref="B1833" r:id="rId5494" display="https://www.kegg.jp/dbget-bin/www_bget?ko:"/>
    <hyperlink ref="E1833" r:id="rId5495" display="https://www.kegg.jp/dbget-bin/www_bget?ko:"/>
    <hyperlink ref="A1834" r:id="rId5496" display="https://www.kegg.jp/kegg-bin/blastkoala_result_gene_list?id=fdcc166cff7cf902907463ff7eff1e42019cc537&amp;passwd=rLRQUz&amp;type=blastkoala&amp;code=user&amp;target=fig%7C1029756%2E3%2Epeg%2E1833"/>
    <hyperlink ref="B1834" r:id="rId5497" display="https://www.kegg.jp/dbget-bin/www_bget?ko:"/>
    <hyperlink ref="E1834" r:id="rId5498" display="https://www.kegg.jp/dbget-bin/www_bget?ko:K13628"/>
    <hyperlink ref="A1835" r:id="rId5499" display="https://www.kegg.jp/kegg-bin/blastkoala_result_gene_list?id=fdcc166cff7cf902907463ff7eff1e42019cc537&amp;passwd=rLRQUz&amp;type=blastkoala&amp;code=user&amp;target=fig%7C1029756%2E3%2Epeg%2E1834"/>
    <hyperlink ref="B1835" r:id="rId5500" display="https://www.kegg.jp/dbget-bin/www_bget?ko:"/>
    <hyperlink ref="E1835" r:id="rId5501" display="https://www.kegg.jp/dbget-bin/www_bget?ko:"/>
    <hyperlink ref="A1836" r:id="rId5502" display="https://www.kegg.jp/kegg-bin/blastkoala_result_gene_list?id=fdcc166cff7cf902907463ff7eff1e42019cc537&amp;passwd=rLRQUz&amp;type=blastkoala&amp;code=user&amp;target=fig%7C1029756%2E3%2Epeg%2E1835"/>
    <hyperlink ref="B1836" r:id="rId5503" display="https://www.kegg.jp/dbget-bin/www_bget?ko:"/>
    <hyperlink ref="E1836" r:id="rId5504" display="https://www.kegg.jp/dbget-bin/www_bget?ko:"/>
    <hyperlink ref="A1837" r:id="rId5505" display="https://www.kegg.jp/kegg-bin/blastkoala_result_gene_list?id=fdcc166cff7cf902907463ff7eff1e42019cc537&amp;passwd=rLRQUz&amp;type=blastkoala&amp;code=user&amp;target=fig%7C1029756%2E3%2Epeg%2E1836"/>
    <hyperlink ref="B1837" r:id="rId5506" display="https://www.kegg.jp/dbget-bin/www_bget?ko:K13584"/>
    <hyperlink ref="E1837" r:id="rId5507" display="https://www.kegg.jp/dbget-bin/www_bget?ko:"/>
    <hyperlink ref="A1838" r:id="rId5508" display="https://www.kegg.jp/kegg-bin/blastkoala_result_gene_list?id=fdcc166cff7cf902907463ff7eff1e42019cc537&amp;passwd=rLRQUz&amp;type=blastkoala&amp;code=user&amp;target=fig%7C1029756%2E3%2Epeg%2E1837"/>
    <hyperlink ref="B1838" r:id="rId5509" display="https://www.kegg.jp/dbget-bin/www_bget?ko:"/>
    <hyperlink ref="E1838" r:id="rId5510" display="https://www.kegg.jp/dbget-bin/www_bget?ko:K21003"/>
    <hyperlink ref="A1839" r:id="rId5511" display="https://www.kegg.jp/kegg-bin/blastkoala_result_gene_list?id=fdcc166cff7cf902907463ff7eff1e42019cc537&amp;passwd=rLRQUz&amp;type=blastkoala&amp;code=user&amp;target=fig%7C1029756%2E3%2Epeg%2E1838"/>
    <hyperlink ref="B1839" r:id="rId5512" display="https://www.kegg.jp/dbget-bin/www_bget?ko:"/>
    <hyperlink ref="E1839" r:id="rId5513" display="https://www.kegg.jp/dbget-bin/www_bget?ko:"/>
    <hyperlink ref="A1840" r:id="rId5514" display="https://www.kegg.jp/kegg-bin/blastkoala_result_gene_list?id=fdcc166cff7cf902907463ff7eff1e42019cc537&amp;passwd=rLRQUz&amp;type=blastkoala&amp;code=user&amp;target=fig%7C1029756%2E3%2Epeg%2E1839"/>
    <hyperlink ref="B1840" r:id="rId5515" display="https://www.kegg.jp/dbget-bin/www_bget?ko:"/>
    <hyperlink ref="E1840" r:id="rId5516" display="https://www.kegg.jp/dbget-bin/www_bget?ko:K03597"/>
    <hyperlink ref="A1841" r:id="rId5517" display="https://www.kegg.jp/kegg-bin/blastkoala_result_gene_list?id=fdcc166cff7cf902907463ff7eff1e42019cc537&amp;passwd=rLRQUz&amp;type=blastkoala&amp;code=user&amp;target=fig%7C1029756%2E3%2Epeg%2E1840"/>
    <hyperlink ref="B1841" r:id="rId5518" display="https://www.kegg.jp/dbget-bin/www_bget?ko:K03088"/>
    <hyperlink ref="E1841" r:id="rId5519" display="https://www.kegg.jp/dbget-bin/www_bget?ko:"/>
    <hyperlink ref="A1842" r:id="rId5520" display="https://www.kegg.jp/kegg-bin/blastkoala_result_gene_list?id=fdcc166cff7cf902907463ff7eff1e42019cc537&amp;passwd=rLRQUz&amp;type=blastkoala&amp;code=user&amp;target=fig%7C1029756%2E3%2Epeg%2E1841"/>
    <hyperlink ref="B1842" r:id="rId5521" display="https://www.kegg.jp/dbget-bin/www_bget?ko:K01069"/>
    <hyperlink ref="E1842" r:id="rId5522" display="https://www.kegg.jp/dbget-bin/www_bget?ko:"/>
    <hyperlink ref="A1843" r:id="rId5523" display="https://www.kegg.jp/kegg-bin/blastkoala_result_gene_list?id=fdcc166cff7cf902907463ff7eff1e42019cc537&amp;passwd=rLRQUz&amp;type=blastkoala&amp;code=user&amp;target=fig%7C1029756%2E3%2Epeg%2E1842"/>
    <hyperlink ref="B1843" r:id="rId5524" display="https://www.kegg.jp/dbget-bin/www_bget?ko:"/>
    <hyperlink ref="E1843" r:id="rId5525" display="https://www.kegg.jp/dbget-bin/www_bget?ko:K00252"/>
    <hyperlink ref="A1844" r:id="rId5526" display="https://www.kegg.jp/kegg-bin/blastkoala_result_gene_list?id=fdcc166cff7cf902907463ff7eff1e42019cc537&amp;passwd=rLRQUz&amp;type=blastkoala&amp;code=user&amp;target=fig%7C1029756%2E3%2Epeg%2E1843"/>
    <hyperlink ref="B1844" r:id="rId5527" display="https://www.kegg.jp/dbget-bin/www_bget?ko:"/>
    <hyperlink ref="E1844" r:id="rId5528" display="https://www.kegg.jp/dbget-bin/www_bget?ko:K00989"/>
    <hyperlink ref="A1845" r:id="rId5529" display="https://www.kegg.jp/kegg-bin/blastkoala_result_gene_list?id=fdcc166cff7cf902907463ff7eff1e42019cc537&amp;passwd=rLRQUz&amp;type=blastkoala&amp;code=user&amp;target=fig%7C1029756%2E3%2Epeg%2E1844"/>
    <hyperlink ref="B1845" r:id="rId5530" display="https://www.kegg.jp/dbget-bin/www_bget?ko:"/>
    <hyperlink ref="E1845" r:id="rId5531" display="https://www.kegg.jp/dbget-bin/www_bget?ko:K00645"/>
    <hyperlink ref="A1846" r:id="rId5532" display="https://www.kegg.jp/kegg-bin/blastkoala_result_gene_list?id=fdcc166cff7cf902907463ff7eff1e42019cc537&amp;passwd=rLRQUz&amp;type=blastkoala&amp;code=user&amp;target=fig%7C1029756%2E3%2Epeg%2E1845"/>
    <hyperlink ref="B1846" r:id="rId5533" display="https://www.kegg.jp/dbget-bin/www_bget?ko:"/>
    <hyperlink ref="E1846" r:id="rId5534" display="https://www.kegg.jp/dbget-bin/www_bget?ko:K11177"/>
    <hyperlink ref="A1847" r:id="rId5535" display="https://www.kegg.jp/kegg-bin/blastkoala_result_gene_list?id=fdcc166cff7cf902907463ff7eff1e42019cc537&amp;passwd=rLRQUz&amp;type=blastkoala&amp;code=user&amp;target=fig%7C1029756%2E3%2Epeg%2E1846"/>
    <hyperlink ref="B1847" r:id="rId5536" display="https://www.kegg.jp/dbget-bin/www_bget?ko:"/>
    <hyperlink ref="E1847" r:id="rId5537" display="https://www.kegg.jp/dbget-bin/www_bget?ko:"/>
    <hyperlink ref="A1848" r:id="rId5538" display="https://www.kegg.jp/kegg-bin/blastkoala_result_gene_list?id=fdcc166cff7cf902907463ff7eff1e42019cc537&amp;passwd=rLRQUz&amp;type=blastkoala&amp;code=user&amp;target=fig%7C1029756%2E3%2Epeg%2E1847"/>
    <hyperlink ref="B1848" r:id="rId5539" display="https://www.kegg.jp/dbget-bin/www_bget?ko:"/>
    <hyperlink ref="E1848" r:id="rId5540" display="https://www.kegg.jp/dbget-bin/www_bget?ko:"/>
    <hyperlink ref="A1849" r:id="rId5541" display="https://www.kegg.jp/kegg-bin/blastkoala_result_gene_list?id=fdcc166cff7cf902907463ff7eff1e42019cc537&amp;passwd=rLRQUz&amp;type=blastkoala&amp;code=user&amp;target=fig%7C1029756%2E3%2Epeg%2E1848"/>
    <hyperlink ref="B1849" r:id="rId5542" display="https://www.kegg.jp/dbget-bin/www_bget?ko:"/>
    <hyperlink ref="E1849" r:id="rId5543" display="https://www.kegg.jp/dbget-bin/www_bget?ko:K02347"/>
    <hyperlink ref="A1850" r:id="rId5544" display="https://www.kegg.jp/kegg-bin/blastkoala_result_gene_list?id=fdcc166cff7cf902907463ff7eff1e42019cc537&amp;passwd=rLRQUz&amp;type=blastkoala&amp;code=user&amp;target=fig%7C1029756%2E3%2Epeg%2E1849"/>
    <hyperlink ref="B1850" r:id="rId5545" display="https://www.kegg.jp/dbget-bin/www_bget?ko:K05520"/>
    <hyperlink ref="E1850" r:id="rId5546" display="https://www.kegg.jp/dbget-bin/www_bget?ko:"/>
    <hyperlink ref="A1851" r:id="rId5547" display="https://www.kegg.jp/kegg-bin/blastkoala_result_gene_list?id=fdcc166cff7cf902907463ff7eff1e42019cc537&amp;passwd=rLRQUz&amp;type=blastkoala&amp;code=user&amp;target=fig%7C1029756%2E3%2Epeg%2E1850"/>
    <hyperlink ref="B1851" r:id="rId5548" display="https://www.kegg.jp/dbget-bin/www_bget?ko:K03406"/>
    <hyperlink ref="E1851" r:id="rId5549" display="https://www.kegg.jp/dbget-bin/www_bget?ko:"/>
    <hyperlink ref="A1852" r:id="rId5550" display="https://www.kegg.jp/kegg-bin/blastkoala_result_gene_list?id=fdcc166cff7cf902907463ff7eff1e42019cc537&amp;passwd=rLRQUz&amp;type=blastkoala&amp;code=user&amp;target=fig%7C1029756%2E3%2Epeg%2E1851"/>
    <hyperlink ref="B1852" r:id="rId5551" display="https://www.kegg.jp/dbget-bin/www_bget?ko:"/>
    <hyperlink ref="E1852" r:id="rId5552" display="https://www.kegg.jp/dbget-bin/www_bget?ko:"/>
    <hyperlink ref="A1853" r:id="rId5553" display="https://www.kegg.jp/kegg-bin/blastkoala_result_gene_list?id=fdcc166cff7cf902907463ff7eff1e42019cc537&amp;passwd=rLRQUz&amp;type=blastkoala&amp;code=user&amp;target=fig%7C1029756%2E3%2Epeg%2E1852"/>
    <hyperlink ref="B1853" r:id="rId5554" display="https://www.kegg.jp/dbget-bin/www_bget?ko:"/>
    <hyperlink ref="E1853" r:id="rId5555" display="https://www.kegg.jp/dbget-bin/www_bget?ko:K01462"/>
    <hyperlink ref="A1854" r:id="rId5556" display="https://www.kegg.jp/kegg-bin/blastkoala_result_gene_list?id=fdcc166cff7cf902907463ff7eff1e42019cc537&amp;passwd=rLRQUz&amp;type=blastkoala&amp;code=user&amp;target=fig%7C1029756%2E3%2Epeg%2E1853"/>
    <hyperlink ref="B1854" r:id="rId5557" display="https://www.kegg.jp/dbget-bin/www_bget?ko:"/>
    <hyperlink ref="E1854" r:id="rId5558" display="https://www.kegg.jp/dbget-bin/www_bget?ko:"/>
    <hyperlink ref="A1855" r:id="rId5559" display="https://www.kegg.jp/kegg-bin/blastkoala_result_gene_list?id=fdcc166cff7cf902907463ff7eff1e42019cc537&amp;passwd=rLRQUz&amp;type=blastkoala&amp;code=user&amp;target=fig%7C1029756%2E3%2Epeg%2E1854"/>
    <hyperlink ref="B1855" r:id="rId5560" display="https://www.kegg.jp/dbget-bin/www_bget?ko:K03702"/>
    <hyperlink ref="E1855" r:id="rId5561" display="https://www.kegg.jp/dbget-bin/www_bget?ko:"/>
    <hyperlink ref="A1856" r:id="rId5562" display="https://www.kegg.jp/kegg-bin/blastkoala_result_gene_list?id=fdcc166cff7cf902907463ff7eff1e42019cc537&amp;passwd=rLRQUz&amp;type=blastkoala&amp;code=user&amp;target=fig%7C1029756%2E3%2Epeg%2E1855"/>
    <hyperlink ref="B1856" r:id="rId5563" display="https://www.kegg.jp/dbget-bin/www_bget?ko:"/>
    <hyperlink ref="E1856" r:id="rId5564" display="https://www.kegg.jp/dbget-bin/www_bget?ko:K02028/K02029"/>
    <hyperlink ref="A1857" r:id="rId5565" display="https://www.kegg.jp/kegg-bin/blastkoala_result_gene_list?id=fdcc166cff7cf902907463ff7eff1e42019cc537&amp;passwd=rLRQUz&amp;type=blastkoala&amp;code=user&amp;target=fig%7C1029756%2E3%2Epeg%2E1856"/>
    <hyperlink ref="B1857" r:id="rId5566" display="https://www.kegg.jp/dbget-bin/www_bget?ko:"/>
    <hyperlink ref="E1857" r:id="rId5567" display="https://www.kegg.jp/dbget-bin/www_bget?ko:"/>
    <hyperlink ref="A1858" r:id="rId5568" display="https://www.kegg.jp/kegg-bin/blastkoala_result_gene_list?id=fdcc166cff7cf902907463ff7eff1e42019cc537&amp;passwd=rLRQUz&amp;type=blastkoala&amp;code=user&amp;target=fig%7C1029756%2E3%2Epeg%2E1857"/>
    <hyperlink ref="B1858" r:id="rId5569" display="https://www.kegg.jp/dbget-bin/www_bget?ko:"/>
    <hyperlink ref="E1858" r:id="rId5570" display="https://www.kegg.jp/dbget-bin/www_bget?ko:"/>
    <hyperlink ref="A1859" r:id="rId5571" display="https://www.kegg.jp/kegg-bin/blastkoala_result_gene_list?id=fdcc166cff7cf902907463ff7eff1e42019cc537&amp;passwd=rLRQUz&amp;type=blastkoala&amp;code=user&amp;target=fig%7C1029756%2E3%2Epeg%2E1858"/>
    <hyperlink ref="B1859" r:id="rId5572" display="https://www.kegg.jp/dbget-bin/www_bget?ko:"/>
    <hyperlink ref="E1859" r:id="rId5573" display="https://www.kegg.jp/dbget-bin/www_bget?ko:K12141"/>
    <hyperlink ref="A1860" r:id="rId5574" display="https://www.kegg.jp/kegg-bin/blastkoala_result_gene_list?id=fdcc166cff7cf902907463ff7eff1e42019cc537&amp;passwd=rLRQUz&amp;type=blastkoala&amp;code=user&amp;target=fig%7C1029756%2E3%2Epeg%2E1859"/>
    <hyperlink ref="B1860" r:id="rId5575" display="https://www.kegg.jp/dbget-bin/www_bget?ko:"/>
    <hyperlink ref="E1860" r:id="rId5576" display="https://www.kegg.jp/dbget-bin/www_bget?ko:K07011"/>
    <hyperlink ref="A1861" r:id="rId5577" display="https://www.kegg.jp/kegg-bin/blastkoala_result_gene_list?id=fdcc166cff7cf902907463ff7eff1e42019cc537&amp;passwd=rLRQUz&amp;type=blastkoala&amp;code=user&amp;target=fig%7C1029756%2E3%2Epeg%2E1860"/>
    <hyperlink ref="B1861" r:id="rId5578" display="https://www.kegg.jp/dbget-bin/www_bget?ko:"/>
    <hyperlink ref="E1861" r:id="rId5579" display="https://www.kegg.jp/dbget-bin/www_bget?ko:K02004"/>
    <hyperlink ref="A1862" r:id="rId5580" display="https://www.kegg.jp/kegg-bin/blastkoala_result_gene_list?id=fdcc166cff7cf902907463ff7eff1e42019cc537&amp;passwd=rLRQUz&amp;type=blastkoala&amp;code=user&amp;target=fig%7C1029756%2E3%2Epeg%2E1861"/>
    <hyperlink ref="B1862" r:id="rId5581" display="https://www.kegg.jp/dbget-bin/www_bget?ko:K00812"/>
    <hyperlink ref="E1862" r:id="rId5582" display="https://www.kegg.jp/dbget-bin/www_bget?ko:"/>
    <hyperlink ref="A1863" r:id="rId5583" display="https://www.kegg.jp/kegg-bin/blastkoala_result_gene_list?id=fdcc166cff7cf902907463ff7eff1e42019cc537&amp;passwd=rLRQUz&amp;type=blastkoala&amp;code=user&amp;target=fig%7C1029756%2E3%2Epeg%2E1862"/>
    <hyperlink ref="B1863" r:id="rId5584" display="https://www.kegg.jp/dbget-bin/www_bget?ko:"/>
    <hyperlink ref="E1863" r:id="rId5585" display="https://www.kegg.jp/dbget-bin/www_bget?ko:"/>
    <hyperlink ref="A1864" r:id="rId5586" display="https://www.kegg.jp/kegg-bin/blastkoala_result_gene_list?id=fdcc166cff7cf902907463ff7eff1e42019cc537&amp;passwd=rLRQUz&amp;type=blastkoala&amp;code=user&amp;target=fig%7C1029756%2E3%2Epeg%2E1863"/>
    <hyperlink ref="B1864" r:id="rId5587" display="https://www.kegg.jp/dbget-bin/www_bget?ko:"/>
    <hyperlink ref="E1864" r:id="rId5588" display="https://www.kegg.jp/dbget-bin/www_bget?ko:"/>
    <hyperlink ref="A1865" r:id="rId5589" display="https://www.kegg.jp/kegg-bin/blastkoala_result_gene_list?id=fdcc166cff7cf902907463ff7eff1e42019cc537&amp;passwd=rLRQUz&amp;type=blastkoala&amp;code=user&amp;target=fig%7C1029756%2E3%2Epeg%2E1864"/>
    <hyperlink ref="B1865" r:id="rId5590" display="https://www.kegg.jp/dbget-bin/www_bget?ko:"/>
    <hyperlink ref="E1865" r:id="rId5591" display="https://www.kegg.jp/dbget-bin/www_bget?ko:K01814"/>
    <hyperlink ref="A1866" r:id="rId5592" display="https://www.kegg.jp/kegg-bin/blastkoala_result_gene_list?id=fdcc166cff7cf902907463ff7eff1e42019cc537&amp;passwd=rLRQUz&amp;type=blastkoala&amp;code=user&amp;target=fig%7C1029756%2E3%2Epeg%2E1865"/>
    <hyperlink ref="B1866" r:id="rId5593" display="https://www.kegg.jp/dbget-bin/www_bget?ko:K02355"/>
    <hyperlink ref="E1866" r:id="rId5594" display="https://www.kegg.jp/dbget-bin/www_bget?ko:"/>
    <hyperlink ref="A1867" r:id="rId5595" display="https://www.kegg.jp/kegg-bin/blastkoala_result_gene_list?id=fdcc166cff7cf902907463ff7eff1e42019cc537&amp;passwd=rLRQUz&amp;type=blastkoala&amp;code=user&amp;target=fig%7C1029756%2E3%2Epeg%2E1866"/>
    <hyperlink ref="B1867" r:id="rId5596" display="https://www.kegg.jp/dbget-bin/www_bget?ko:K07305"/>
    <hyperlink ref="E1867" r:id="rId5597" display="https://www.kegg.jp/dbget-bin/www_bget?ko:"/>
    <hyperlink ref="A1868" r:id="rId5598" display="https://www.kegg.jp/kegg-bin/blastkoala_result_gene_list?id=fdcc166cff7cf902907463ff7eff1e42019cc537&amp;passwd=rLRQUz&amp;type=blastkoala&amp;code=user&amp;target=fig%7C1029756%2E3%2Epeg%2E1867"/>
    <hyperlink ref="B1868" r:id="rId5599" display="https://www.kegg.jp/dbget-bin/www_bget?ko:K06206"/>
    <hyperlink ref="E1868" r:id="rId5600" display="https://www.kegg.jp/dbget-bin/www_bget?ko:"/>
    <hyperlink ref="A1869" r:id="rId5601" display="https://www.kegg.jp/kegg-bin/blastkoala_result_gene_list?id=fdcc166cff7cf902907463ff7eff1e42019cc537&amp;passwd=rLRQUz&amp;type=blastkoala&amp;code=user&amp;target=fig%7C1029756%2E3%2Epeg%2E1868"/>
    <hyperlink ref="B1869" r:id="rId5602" display="https://www.kegg.jp/dbget-bin/www_bget?ko:"/>
    <hyperlink ref="E1869" r:id="rId5603" display="https://www.kegg.jp/dbget-bin/www_bget?ko:K08289"/>
    <hyperlink ref="A1870" r:id="rId5604" display="https://www.kegg.jp/kegg-bin/blastkoala_result_gene_list?id=fdcc166cff7cf902907463ff7eff1e42019cc537&amp;passwd=rLRQUz&amp;type=blastkoala&amp;code=user&amp;target=fig%7C1029756%2E3%2Epeg%2E1869"/>
    <hyperlink ref="B1870" r:id="rId5605" display="https://www.kegg.jp/dbget-bin/www_bget?ko:"/>
    <hyperlink ref="E1870" r:id="rId5606" display="https://www.kegg.jp/dbget-bin/www_bget?ko:"/>
    <hyperlink ref="A1871" r:id="rId5607" display="https://www.kegg.jp/kegg-bin/blastkoala_result_gene_list?id=fdcc166cff7cf902907463ff7eff1e42019cc537&amp;passwd=rLRQUz&amp;type=blastkoala&amp;code=user&amp;target=fig%7C1029756%2E3%2Epeg%2E1870"/>
    <hyperlink ref="B1871" r:id="rId5608" display="https://www.kegg.jp/dbget-bin/www_bget?ko:"/>
    <hyperlink ref="E1871" r:id="rId5609" display="https://www.kegg.jp/dbget-bin/www_bget?ko:"/>
    <hyperlink ref="A1872" r:id="rId5610" display="https://www.kegg.jp/kegg-bin/blastkoala_result_gene_list?id=fdcc166cff7cf902907463ff7eff1e42019cc537&amp;passwd=rLRQUz&amp;type=blastkoala&amp;code=user&amp;target=fig%7C1029756%2E3%2Epeg%2E1871"/>
    <hyperlink ref="B1872" r:id="rId5611" display="https://www.kegg.jp/dbget-bin/www_bget?ko:"/>
    <hyperlink ref="E1872" r:id="rId5612" display="https://www.kegg.jp/dbget-bin/www_bget?ko:K08194"/>
    <hyperlink ref="A1873" r:id="rId5613" display="https://www.kegg.jp/kegg-bin/blastkoala_result_gene_list?id=fdcc166cff7cf902907463ff7eff1e42019cc537&amp;passwd=rLRQUz&amp;type=blastkoala&amp;code=user&amp;target=fig%7C1029756%2E3%2Epeg%2E1872"/>
    <hyperlink ref="B1873" r:id="rId5614" display="https://www.kegg.jp/dbget-bin/www_bget?ko:"/>
    <hyperlink ref="E1873" r:id="rId5615" display="https://www.kegg.jp/dbget-bin/www_bget?ko:"/>
    <hyperlink ref="A1874" r:id="rId5616" display="https://www.kegg.jp/kegg-bin/blastkoala_result_gene_list?id=fdcc166cff7cf902907463ff7eff1e42019cc537&amp;passwd=rLRQUz&amp;type=blastkoala&amp;code=user&amp;target=fig%7C1029756%2E3%2Epeg%2E1873"/>
    <hyperlink ref="B1874" r:id="rId5617" display="https://www.kegg.jp/dbget-bin/www_bget?ko:"/>
    <hyperlink ref="E1874" r:id="rId5618" display="https://www.kegg.jp/dbget-bin/www_bget?ko:"/>
    <hyperlink ref="A1875" r:id="rId5619" display="https://www.kegg.jp/kegg-bin/blastkoala_result_gene_list?id=fdcc166cff7cf902907463ff7eff1e42019cc537&amp;passwd=rLRQUz&amp;type=blastkoala&amp;code=user&amp;target=fig%7C1029756%2E3%2Epeg%2E1874"/>
    <hyperlink ref="B1875" r:id="rId5620" display="https://www.kegg.jp/dbget-bin/www_bget?ko:K00525"/>
    <hyperlink ref="E1875" r:id="rId5621" display="https://www.kegg.jp/dbget-bin/www_bget?ko:"/>
    <hyperlink ref="A1876" r:id="rId5622" display="https://www.kegg.jp/kegg-bin/blastkoala_result_gene_list?id=fdcc166cff7cf902907463ff7eff1e42019cc537&amp;passwd=rLRQUz&amp;type=blastkoala&amp;code=user&amp;target=fig%7C1029756%2E3%2Epeg%2E1875"/>
    <hyperlink ref="B1876" r:id="rId5623" display="https://www.kegg.jp/dbget-bin/www_bget?ko:"/>
    <hyperlink ref="E1876" r:id="rId5624" display="https://www.kegg.jp/dbget-bin/www_bget?ko:"/>
    <hyperlink ref="A1877" r:id="rId5625" display="https://www.kegg.jp/kegg-bin/blastkoala_result_gene_list?id=fdcc166cff7cf902907463ff7eff1e42019cc537&amp;passwd=rLRQUz&amp;type=blastkoala&amp;code=user&amp;target=fig%7C1029756%2E3%2Epeg%2E1876"/>
    <hyperlink ref="B1877" r:id="rId5626" display="https://www.kegg.jp/dbget-bin/www_bget?ko:"/>
    <hyperlink ref="E1877" r:id="rId5627" display="https://www.kegg.jp/dbget-bin/www_bget?ko:"/>
    <hyperlink ref="A1878" r:id="rId5628" display="https://www.kegg.jp/kegg-bin/blastkoala_result_gene_list?id=fdcc166cff7cf902907463ff7eff1e42019cc537&amp;passwd=rLRQUz&amp;type=blastkoala&amp;code=user&amp;target=fig%7C1029756%2E3%2Epeg%2E1877"/>
    <hyperlink ref="B1878" r:id="rId5629" display="https://www.kegg.jp/dbget-bin/www_bget?ko:"/>
    <hyperlink ref="E1878" r:id="rId5630" display="https://www.kegg.jp/dbget-bin/www_bget?ko:"/>
    <hyperlink ref="A1879" r:id="rId5631" display="https://www.kegg.jp/kegg-bin/blastkoala_result_gene_list?id=fdcc166cff7cf902907463ff7eff1e42019cc537&amp;passwd=rLRQUz&amp;type=blastkoala&amp;code=user&amp;target=fig%7C1029756%2E3%2Epeg%2E1878"/>
    <hyperlink ref="B1879" r:id="rId5632" display="https://www.kegg.jp/dbget-bin/www_bget?ko:"/>
    <hyperlink ref="E1879" r:id="rId5633" display="https://www.kegg.jp/dbget-bin/www_bget?ko:"/>
    <hyperlink ref="A1880" r:id="rId5634" display="https://www.kegg.jp/kegg-bin/blastkoala_result_gene_list?id=fdcc166cff7cf902907463ff7eff1e42019cc537&amp;passwd=rLRQUz&amp;type=blastkoala&amp;code=user&amp;target=fig%7C1029756%2E3%2Epeg%2E1879"/>
    <hyperlink ref="B1880" r:id="rId5635" display="https://www.kegg.jp/dbget-bin/www_bget?ko:K01698"/>
    <hyperlink ref="E1880" r:id="rId5636" display="https://www.kegg.jp/dbget-bin/www_bget?ko:"/>
    <hyperlink ref="A1881" r:id="rId5637" display="https://www.kegg.jp/kegg-bin/blastkoala_result_gene_list?id=fdcc166cff7cf902907463ff7eff1e42019cc537&amp;passwd=rLRQUz&amp;type=blastkoala&amp;code=user&amp;target=fig%7C1029756%2E3%2Epeg%2E1880"/>
    <hyperlink ref="B1881" r:id="rId5638" display="https://www.kegg.jp/dbget-bin/www_bget?ko:"/>
    <hyperlink ref="E1881" r:id="rId5639" display="https://www.kegg.jp/dbget-bin/www_bget?ko:"/>
    <hyperlink ref="A1882" r:id="rId5640" display="https://www.kegg.jp/kegg-bin/blastkoala_result_gene_list?id=fdcc166cff7cf902907463ff7eff1e42019cc537&amp;passwd=rLRQUz&amp;type=blastkoala&amp;code=user&amp;target=fig%7C1029756%2E3%2Epeg%2E1881"/>
    <hyperlink ref="B1882" r:id="rId5641" display="https://www.kegg.jp/dbget-bin/www_bget?ko:K01692"/>
    <hyperlink ref="E1882" r:id="rId5642" display="https://www.kegg.jp/dbget-bin/www_bget?ko:"/>
    <hyperlink ref="A1883" r:id="rId5643" display="https://www.kegg.jp/kegg-bin/blastkoala_result_gene_list?id=fdcc166cff7cf902907463ff7eff1e42019cc537&amp;passwd=rLRQUz&amp;type=blastkoala&amp;code=user&amp;target=fig%7C1029756%2E3%2Epeg%2E1882"/>
    <hyperlink ref="B1883" r:id="rId5644" display="https://www.kegg.jp/dbget-bin/www_bget?ko:"/>
    <hyperlink ref="E1883" r:id="rId5645" display="https://www.kegg.jp/dbget-bin/www_bget?ko:"/>
    <hyperlink ref="A1884" r:id="rId5646" display="https://www.kegg.jp/kegg-bin/blastkoala_result_gene_list?id=fdcc166cff7cf902907463ff7eff1e42019cc537&amp;passwd=rLRQUz&amp;type=blastkoala&amp;code=user&amp;target=fig%7C1029756%2E3%2Epeg%2E1883"/>
    <hyperlink ref="B1884" r:id="rId5647" display="https://www.kegg.jp/dbget-bin/www_bget?ko:"/>
    <hyperlink ref="E1884" r:id="rId5648" display="https://www.kegg.jp/dbget-bin/www_bget?ko:"/>
    <hyperlink ref="A1885" r:id="rId5649" display="https://www.kegg.jp/kegg-bin/blastkoala_result_gene_list?id=fdcc166cff7cf902907463ff7eff1e42019cc537&amp;passwd=rLRQUz&amp;type=blastkoala&amp;code=user&amp;target=fig%7C1029756%2E3%2Epeg%2E1884"/>
    <hyperlink ref="B1885" r:id="rId5650" display="https://www.kegg.jp/dbget-bin/www_bget?ko:K21470"/>
    <hyperlink ref="E1885" r:id="rId5651" display="https://www.kegg.jp/dbget-bin/www_bget?ko:"/>
    <hyperlink ref="A1886" r:id="rId5652" display="https://www.kegg.jp/kegg-bin/blastkoala_result_gene_list?id=fdcc166cff7cf902907463ff7eff1e42019cc537&amp;passwd=rLRQUz&amp;type=blastkoala&amp;code=user&amp;target=fig%7C1029756%2E3%2Epeg%2E1885"/>
    <hyperlink ref="B1886" r:id="rId5653" display="https://www.kegg.jp/dbget-bin/www_bget?ko:K00643"/>
    <hyperlink ref="E1886" r:id="rId5654" display="https://www.kegg.jp/dbget-bin/www_bget?ko:"/>
    <hyperlink ref="A1887" r:id="rId5655" display="https://www.kegg.jp/kegg-bin/blastkoala_result_gene_list?id=fdcc166cff7cf902907463ff7eff1e42019cc537&amp;passwd=rLRQUz&amp;type=blastkoala&amp;code=user&amp;target=fig%7C1029756%2E3%2Epeg%2E1886"/>
    <hyperlink ref="B1887" r:id="rId5656" display="https://www.kegg.jp/dbget-bin/www_bget?ko:K00600"/>
    <hyperlink ref="E1887" r:id="rId5657" display="https://www.kegg.jp/dbget-bin/www_bget?ko:"/>
    <hyperlink ref="A1888" r:id="rId5658" display="https://www.kegg.jp/kegg-bin/blastkoala_result_gene_list?id=fdcc166cff7cf902907463ff7eff1e42019cc537&amp;passwd=rLRQUz&amp;type=blastkoala&amp;code=user&amp;target=fig%7C1029756%2E3%2Epeg%2E1887"/>
    <hyperlink ref="B1888" r:id="rId5659" display="https://www.kegg.jp/dbget-bin/www_bget?ko:K07738"/>
    <hyperlink ref="E1888" r:id="rId5660" display="https://www.kegg.jp/dbget-bin/www_bget?ko:"/>
    <hyperlink ref="A1889" r:id="rId5661" display="https://www.kegg.jp/kegg-bin/blastkoala_result_gene_list?id=fdcc166cff7cf902907463ff7eff1e42019cc537&amp;passwd=rLRQUz&amp;type=blastkoala&amp;code=user&amp;target=fig%7C1029756%2E3%2Epeg%2E1888"/>
    <hyperlink ref="B1889" r:id="rId5662" display="https://www.kegg.jp/dbget-bin/www_bget?ko:K11752"/>
    <hyperlink ref="E1889" r:id="rId5663" display="https://www.kegg.jp/dbget-bin/www_bget?ko:"/>
    <hyperlink ref="A1890" r:id="rId5664" display="https://www.kegg.jp/kegg-bin/blastkoala_result_gene_list?id=fdcc166cff7cf902907463ff7eff1e42019cc537&amp;passwd=rLRQUz&amp;type=blastkoala&amp;code=user&amp;target=fig%7C1029756%2E3%2Epeg%2E1889"/>
    <hyperlink ref="B1890" r:id="rId5665" display="https://www.kegg.jp/dbget-bin/www_bget?ko:K00793"/>
    <hyperlink ref="E1890" r:id="rId5666" display="https://www.kegg.jp/dbget-bin/www_bget?ko:"/>
    <hyperlink ref="A1891" r:id="rId5667" display="https://www.kegg.jp/kegg-bin/blastkoala_result_gene_list?id=fdcc166cff7cf902907463ff7eff1e42019cc537&amp;passwd=rLRQUz&amp;type=blastkoala&amp;code=user&amp;target=fig%7C1029756%2E3%2Epeg%2E1890"/>
    <hyperlink ref="B1891" r:id="rId5668" display="https://www.kegg.jp/dbget-bin/www_bget?ko:K14652"/>
    <hyperlink ref="E1891" r:id="rId5669" display="https://www.kegg.jp/dbget-bin/www_bget?ko:"/>
    <hyperlink ref="A1892" r:id="rId5670" display="https://www.kegg.jp/kegg-bin/blastkoala_result_gene_list?id=fdcc166cff7cf902907463ff7eff1e42019cc537&amp;passwd=rLRQUz&amp;type=blastkoala&amp;code=user&amp;target=fig%7C1029756%2E3%2Epeg%2E1891"/>
    <hyperlink ref="B1892" r:id="rId5671" display="https://www.kegg.jp/dbget-bin/www_bget?ko:K00794"/>
    <hyperlink ref="E1892" r:id="rId5672" display="https://www.kegg.jp/dbget-bin/www_bget?ko:"/>
    <hyperlink ref="A1893" r:id="rId5673" display="https://www.kegg.jp/kegg-bin/blastkoala_result_gene_list?id=fdcc166cff7cf902907463ff7eff1e42019cc537&amp;passwd=rLRQUz&amp;type=blastkoala&amp;code=user&amp;target=fig%7C1029756%2E3%2Epeg%2E1892"/>
    <hyperlink ref="B1893" r:id="rId5674" display="https://www.kegg.jp/dbget-bin/www_bget?ko:K03625"/>
    <hyperlink ref="E1893" r:id="rId5675" display="https://www.kegg.jp/dbget-bin/www_bget?ko:"/>
    <hyperlink ref="A1894" r:id="rId5676" display="https://www.kegg.jp/kegg-bin/blastkoala_result_gene_list?id=fdcc166cff7cf902907463ff7eff1e42019cc537&amp;passwd=rLRQUz&amp;type=blastkoala&amp;code=user&amp;target=fig%7C1029756%2E3%2Epeg%2E1893"/>
    <hyperlink ref="B1894" r:id="rId5677" display="https://www.kegg.jp/dbget-bin/www_bget?ko:K00946"/>
    <hyperlink ref="E1894" r:id="rId5678" display="https://www.kegg.jp/dbget-bin/www_bget?ko:"/>
    <hyperlink ref="A1895" r:id="rId5679" display="https://www.kegg.jp/kegg-bin/blastkoala_result_gene_list?id=fdcc166cff7cf902907463ff7eff1e42019cc537&amp;passwd=rLRQUz&amp;type=blastkoala&amp;code=user&amp;target=fig%7C1029756%2E3%2Epeg%2E1894"/>
    <hyperlink ref="B1895" r:id="rId5680" display="https://www.kegg.jp/dbget-bin/www_bget?ko:K21470"/>
    <hyperlink ref="E1895" r:id="rId5681" display="https://www.kegg.jp/dbget-bin/www_bget?ko:"/>
    <hyperlink ref="A1896" r:id="rId5682" display="https://www.kegg.jp/kegg-bin/blastkoala_result_gene_list?id=fdcc166cff7cf902907463ff7eff1e42019cc537&amp;passwd=rLRQUz&amp;type=blastkoala&amp;code=user&amp;target=fig%7C1029756%2E3%2Epeg%2E1895"/>
    <hyperlink ref="B1896" r:id="rId5683" display="https://www.kegg.jp/dbget-bin/www_bget?ko:"/>
    <hyperlink ref="E1896" r:id="rId5684" display="https://www.kegg.jp/dbget-bin/www_bget?ko:K05896"/>
    <hyperlink ref="A1897" r:id="rId5685" display="https://www.kegg.jp/kegg-bin/blastkoala_result_gene_list?id=fdcc166cff7cf902907463ff7eff1e42019cc537&amp;passwd=rLRQUz&amp;type=blastkoala&amp;code=user&amp;target=fig%7C1029756%2E3%2Epeg%2E1896"/>
    <hyperlink ref="B1897" r:id="rId5686" display="https://www.kegg.jp/dbget-bin/www_bget?ko:K01992"/>
    <hyperlink ref="E1897" r:id="rId5687" display="https://www.kegg.jp/dbget-bin/www_bget?ko:"/>
    <hyperlink ref="A1898" r:id="rId5688" display="https://www.kegg.jp/kegg-bin/blastkoala_result_gene_list?id=fdcc166cff7cf902907463ff7eff1e42019cc537&amp;passwd=rLRQUz&amp;type=blastkoala&amp;code=user&amp;target=fig%7C1029756%2E3%2Epeg%2E1897"/>
    <hyperlink ref="B1898" r:id="rId5689" display="https://www.kegg.jp/dbget-bin/www_bget?ko:K01990"/>
    <hyperlink ref="E1898" r:id="rId5690" display="https://www.kegg.jp/dbget-bin/www_bget?ko:"/>
    <hyperlink ref="A1899" r:id="rId5691" display="https://www.kegg.jp/kegg-bin/blastkoala_result_gene_list?id=fdcc166cff7cf902907463ff7eff1e42019cc537&amp;passwd=rLRQUz&amp;type=blastkoala&amp;code=user&amp;target=fig%7C1029756%2E3%2Epeg%2E1898"/>
    <hyperlink ref="B1899" r:id="rId5692" display="https://www.kegg.jp/dbget-bin/www_bget?ko:"/>
    <hyperlink ref="E1899" r:id="rId5693" display="https://www.kegg.jp/dbget-bin/www_bget?ko:"/>
    <hyperlink ref="A1900" r:id="rId5694" display="https://www.kegg.jp/kegg-bin/blastkoala_result_gene_list?id=fdcc166cff7cf902907463ff7eff1e42019cc537&amp;passwd=rLRQUz&amp;type=blastkoala&amp;code=user&amp;target=fig%7C1029756%2E3%2Epeg%2E1899"/>
    <hyperlink ref="B1900" r:id="rId5695" display="https://www.kegg.jp/dbget-bin/www_bget?ko:"/>
    <hyperlink ref="E1900" r:id="rId5696" display="https://www.kegg.jp/dbget-bin/www_bget?ko:K01733"/>
    <hyperlink ref="A1901" r:id="rId5697" display="https://www.kegg.jp/kegg-bin/blastkoala_result_gene_list?id=fdcc166cff7cf902907463ff7eff1e42019cc537&amp;passwd=rLRQUz&amp;type=blastkoala&amp;code=user&amp;target=fig%7C1029756%2E3%2Epeg%2E1900"/>
    <hyperlink ref="B1901" r:id="rId5698" display="https://www.kegg.jp/dbget-bin/www_bget?ko:"/>
    <hyperlink ref="E1901" r:id="rId5699" display="https://www.kegg.jp/dbget-bin/www_bget?ko:K07082"/>
    <hyperlink ref="A1902" r:id="rId5700" display="https://www.kegg.jp/kegg-bin/blastkoala_result_gene_list?id=fdcc166cff7cf902907463ff7eff1e42019cc537&amp;passwd=rLRQUz&amp;type=blastkoala&amp;code=user&amp;target=fig%7C1029756%2E3%2Epeg%2E1901"/>
    <hyperlink ref="B1902" r:id="rId5701" display="https://www.kegg.jp/dbget-bin/www_bget?ko:"/>
    <hyperlink ref="E1902" r:id="rId5702" display="https://www.kegg.jp/dbget-bin/www_bget?ko:"/>
    <hyperlink ref="A1903" r:id="rId5703" display="https://www.kegg.jp/kegg-bin/blastkoala_result_gene_list?id=fdcc166cff7cf902907463ff7eff1e42019cc537&amp;passwd=rLRQUz&amp;type=blastkoala&amp;code=user&amp;target=fig%7C1029756%2E3%2Epeg%2E1902"/>
    <hyperlink ref="B1903" r:id="rId5704" display="https://www.kegg.jp/dbget-bin/www_bget?ko:"/>
    <hyperlink ref="E1903" r:id="rId5705" display="https://www.kegg.jp/dbget-bin/www_bget?ko:"/>
    <hyperlink ref="A1904" r:id="rId5706" display="https://www.kegg.jp/kegg-bin/blastkoala_result_gene_list?id=fdcc166cff7cf902907463ff7eff1e42019cc537&amp;passwd=rLRQUz&amp;type=blastkoala&amp;code=user&amp;target=fig%7C1029756%2E3%2Epeg%2E1903"/>
    <hyperlink ref="B1904" r:id="rId5707" display="https://www.kegg.jp/dbget-bin/www_bget?ko:K00526"/>
    <hyperlink ref="E1904" r:id="rId5708" display="https://www.kegg.jp/dbget-bin/www_bget?ko:"/>
    <hyperlink ref="A1905" r:id="rId5709" display="https://www.kegg.jp/kegg-bin/blastkoala_result_gene_list?id=fdcc166cff7cf902907463ff7eff1e42019cc537&amp;passwd=rLRQUz&amp;type=blastkoala&amp;code=user&amp;target=fig%7C1029756%2E3%2Epeg%2E1904"/>
    <hyperlink ref="B1905" r:id="rId5710" display="https://www.kegg.jp/dbget-bin/www_bget?ko:K00525"/>
    <hyperlink ref="E1905" r:id="rId5711" display="https://www.kegg.jp/dbget-bin/www_bget?ko:"/>
    <hyperlink ref="A1906" r:id="rId5712" display="https://www.kegg.jp/kegg-bin/blastkoala_result_gene_list?id=fdcc166cff7cf902907463ff7eff1e42019cc537&amp;passwd=rLRQUz&amp;type=blastkoala&amp;code=user&amp;target=fig%7C1029756%2E3%2Epeg%2E1905"/>
    <hyperlink ref="B1906" r:id="rId5713" display="https://www.kegg.jp/dbget-bin/www_bget?ko:K02553"/>
    <hyperlink ref="E1906" r:id="rId5714" display="https://www.kegg.jp/dbget-bin/www_bget?ko:"/>
    <hyperlink ref="A1907" r:id="rId5715" display="https://www.kegg.jp/kegg-bin/blastkoala_result_gene_list?id=fdcc166cff7cf902907463ff7eff1e42019cc537&amp;passwd=rLRQUz&amp;type=blastkoala&amp;code=user&amp;target=fig%7C1029756%2E3%2Epeg%2E1906"/>
    <hyperlink ref="B1907" r:id="rId5716" display="https://www.kegg.jp/dbget-bin/www_bget?ko:K21686"/>
    <hyperlink ref="E1907" r:id="rId5717" display="https://www.kegg.jp/dbget-bin/www_bget?ko:"/>
    <hyperlink ref="A1908" r:id="rId5718" display="https://www.kegg.jp/kegg-bin/blastkoala_result_gene_list?id=fdcc166cff7cf902907463ff7eff1e42019cc537&amp;passwd=rLRQUz&amp;type=blastkoala&amp;code=user&amp;target=fig%7C1029756%2E3%2Epeg%2E1907"/>
    <hyperlink ref="B1908" r:id="rId5719" display="https://www.kegg.jp/dbget-bin/www_bget?ko:K01637"/>
    <hyperlink ref="E1908" r:id="rId5720" display="https://www.kegg.jp/dbget-bin/www_bget?ko:"/>
    <hyperlink ref="A1909" r:id="rId5721" display="https://www.kegg.jp/kegg-bin/blastkoala_result_gene_list?id=fdcc166cff7cf902907463ff7eff1e42019cc537&amp;passwd=rLRQUz&amp;type=blastkoala&amp;code=user&amp;target=fig%7C1029756%2E3%2Epeg%2E1908"/>
    <hyperlink ref="B1909" r:id="rId5722" display="https://www.kegg.jp/dbget-bin/www_bget?ko:"/>
    <hyperlink ref="E1909" r:id="rId5723" display="https://www.kegg.jp/dbget-bin/www_bget?ko:K02796"/>
    <hyperlink ref="A1910" r:id="rId5724" display="https://www.kegg.jp/kegg-bin/blastkoala_result_gene_list?id=fdcc166cff7cf902907463ff7eff1e42019cc537&amp;passwd=rLRQUz&amp;type=blastkoala&amp;code=user&amp;target=fig%7C1029756%2E3%2Epeg%2E1909"/>
    <hyperlink ref="B1910" r:id="rId5725" display="https://www.kegg.jp/dbget-bin/www_bget?ko:"/>
    <hyperlink ref="E1910" r:id="rId5726" display="https://www.kegg.jp/dbget-bin/www_bget?ko:"/>
    <hyperlink ref="A1911" r:id="rId5727" display="https://www.kegg.jp/kegg-bin/blastkoala_result_gene_list?id=fdcc166cff7cf902907463ff7eff1e42019cc537&amp;passwd=rLRQUz&amp;type=blastkoala&amp;code=user&amp;target=fig%7C1029756%2E3%2Epeg%2E1910"/>
    <hyperlink ref="B1911" r:id="rId5728" display="https://www.kegg.jp/dbget-bin/www_bget?ko:K00549"/>
    <hyperlink ref="E1911" r:id="rId5729" display="https://www.kegg.jp/dbget-bin/www_bget?ko:"/>
    <hyperlink ref="A1912" r:id="rId5730" display="https://www.kegg.jp/kegg-bin/blastkoala_result_gene_list?id=fdcc166cff7cf902907463ff7eff1e42019cc537&amp;passwd=rLRQUz&amp;type=blastkoala&amp;code=user&amp;target=fig%7C1029756%2E3%2Epeg%2E1911"/>
    <hyperlink ref="B1912" r:id="rId5731" display="https://www.kegg.jp/dbget-bin/www_bget?ko:"/>
    <hyperlink ref="E1912" r:id="rId5732" display="https://www.kegg.jp/dbget-bin/www_bget?ko:"/>
    <hyperlink ref="A1913" r:id="rId5733" display="https://www.kegg.jp/kegg-bin/blastkoala_result_gene_list?id=fdcc166cff7cf902907463ff7eff1e42019cc537&amp;passwd=rLRQUz&amp;type=blastkoala&amp;code=user&amp;target=fig%7C1029756%2E3%2Epeg%2E1912"/>
    <hyperlink ref="B1913" r:id="rId5734" display="https://www.kegg.jp/dbget-bin/www_bget?ko:K14393"/>
    <hyperlink ref="E1913" r:id="rId5735" display="https://www.kegg.jp/dbget-bin/www_bget?ko:"/>
    <hyperlink ref="A1914" r:id="rId5736" display="https://www.kegg.jp/kegg-bin/blastkoala_result_gene_list?id=fdcc166cff7cf902907463ff7eff1e42019cc537&amp;passwd=rLRQUz&amp;type=blastkoala&amp;code=user&amp;target=fig%7C1029756%2E3%2Epeg%2E1913"/>
    <hyperlink ref="B1914" r:id="rId5737" display="https://www.kegg.jp/dbget-bin/www_bget?ko:"/>
    <hyperlink ref="E1914" r:id="rId5738" display="https://www.kegg.jp/dbget-bin/www_bget?ko:"/>
    <hyperlink ref="A1915" r:id="rId5739" display="https://www.kegg.jp/kegg-bin/blastkoala_result_gene_list?id=fdcc166cff7cf902907463ff7eff1e42019cc537&amp;passwd=rLRQUz&amp;type=blastkoala&amp;code=user&amp;target=fig%7C1029756%2E3%2Epeg%2E1914"/>
    <hyperlink ref="B1915" r:id="rId5740" display="https://www.kegg.jp/dbget-bin/www_bget?ko:"/>
    <hyperlink ref="E1915" r:id="rId5741" display="https://www.kegg.jp/dbget-bin/www_bget?ko:"/>
    <hyperlink ref="A1916" r:id="rId5742" display="https://www.kegg.jp/kegg-bin/blastkoala_result_gene_list?id=fdcc166cff7cf902907463ff7eff1e42019cc537&amp;passwd=rLRQUz&amp;type=blastkoala&amp;code=user&amp;target=fig%7C1029756%2E3%2Epeg%2E1915"/>
    <hyperlink ref="B1916" r:id="rId5743" display="https://www.kegg.jp/dbget-bin/www_bget?ko:K00573"/>
    <hyperlink ref="E1916" r:id="rId5744" display="https://www.kegg.jp/dbget-bin/www_bget?ko:"/>
    <hyperlink ref="A1917" r:id="rId5745" display="https://www.kegg.jp/kegg-bin/blastkoala_result_gene_list?id=fdcc166cff7cf902907463ff7eff1e42019cc537&amp;passwd=rLRQUz&amp;type=blastkoala&amp;code=user&amp;target=fig%7C1029756%2E3%2Epeg%2E1916"/>
    <hyperlink ref="B1917" r:id="rId5746" display="https://www.kegg.jp/dbget-bin/www_bget?ko:K12340"/>
    <hyperlink ref="E1917" r:id="rId5747" display="https://www.kegg.jp/dbget-bin/www_bget?ko:"/>
    <hyperlink ref="A1918" r:id="rId5748" display="https://www.kegg.jp/kegg-bin/blastkoala_result_gene_list?id=fdcc166cff7cf902907463ff7eff1e42019cc537&amp;passwd=rLRQUz&amp;type=blastkoala&amp;code=user&amp;target=fig%7C1029756%2E3%2Epeg%2E1917"/>
    <hyperlink ref="B1918" r:id="rId5749" display="https://www.kegg.jp/dbget-bin/www_bget?ko:"/>
    <hyperlink ref="E1918" r:id="rId5750" display="https://www.kegg.jp/dbget-bin/www_bget?ko:"/>
    <hyperlink ref="A1919" r:id="rId5751" display="https://www.kegg.jp/kegg-bin/blastkoala_result_gene_list?id=fdcc166cff7cf902907463ff7eff1e42019cc537&amp;passwd=rLRQUz&amp;type=blastkoala&amp;code=user&amp;target=fig%7C1029756%2E3%2Epeg%2E1918"/>
    <hyperlink ref="B1919" r:id="rId5752" display="https://www.kegg.jp/dbget-bin/www_bget?ko:"/>
    <hyperlink ref="E1919" r:id="rId5753" display="https://www.kegg.jp/dbget-bin/www_bget?ko:"/>
    <hyperlink ref="A1920" r:id="rId5754" display="https://www.kegg.jp/kegg-bin/blastkoala_result_gene_list?id=fdcc166cff7cf902907463ff7eff1e42019cc537&amp;passwd=rLRQUz&amp;type=blastkoala&amp;code=user&amp;target=fig%7C1029756%2E3%2Epeg%2E1919"/>
    <hyperlink ref="B1920" r:id="rId5755" display="https://www.kegg.jp/dbget-bin/www_bget?ko:K01873"/>
    <hyperlink ref="E1920" r:id="rId5756" display="https://www.kegg.jp/dbget-bin/www_bget?ko:"/>
    <hyperlink ref="A1921" r:id="rId5757" display="https://www.kegg.jp/kegg-bin/blastkoala_result_gene_list?id=fdcc166cff7cf902907463ff7eff1e42019cc537&amp;passwd=rLRQUz&amp;type=blastkoala&amp;code=user&amp;target=fig%7C1029756%2E3%2Epeg%2E1920"/>
    <hyperlink ref="B1921" r:id="rId5758" display="https://www.kegg.jp/dbget-bin/www_bget?ko:"/>
    <hyperlink ref="E1921" r:id="rId5759" display="https://www.kegg.jp/dbget-bin/www_bget?ko:K02463"/>
    <hyperlink ref="A1922" r:id="rId5760" display="https://www.kegg.jp/kegg-bin/blastkoala_result_gene_list?id=fdcc166cff7cf902907463ff7eff1e42019cc537&amp;passwd=rLRQUz&amp;type=blastkoala&amp;code=user&amp;target=fig%7C1029756%2E3%2Epeg%2E1921"/>
    <hyperlink ref="B1922" r:id="rId5761" display="https://www.kegg.jp/dbget-bin/www_bget?ko:"/>
    <hyperlink ref="E1922" r:id="rId5762" display="https://www.kegg.jp/dbget-bin/www_bget?ko:"/>
    <hyperlink ref="A1923" r:id="rId5763" display="https://www.kegg.jp/kegg-bin/blastkoala_result_gene_list?id=fdcc166cff7cf902907463ff7eff1e42019cc537&amp;passwd=rLRQUz&amp;type=blastkoala&amp;code=user&amp;target=fig%7C1029756%2E3%2Epeg%2E1922"/>
    <hyperlink ref="B1923" r:id="rId5764" display="https://www.kegg.jp/dbget-bin/www_bget?ko:K01687"/>
    <hyperlink ref="E1923" r:id="rId5765" display="https://www.kegg.jp/dbget-bin/www_bget?ko:"/>
    <hyperlink ref="A1924" r:id="rId5766" display="https://www.kegg.jp/kegg-bin/blastkoala_result_gene_list?id=fdcc166cff7cf902907463ff7eff1e42019cc537&amp;passwd=rLRQUz&amp;type=blastkoala&amp;code=user&amp;target=fig%7C1029756%2E3%2Epeg%2E1923"/>
    <hyperlink ref="B1924" r:id="rId5767" display="https://www.kegg.jp/dbget-bin/www_bget?ko:K07126"/>
    <hyperlink ref="E1924" r:id="rId5768" display="https://www.kegg.jp/dbget-bin/www_bget?ko:"/>
    <hyperlink ref="A1925" r:id="rId5769" display="https://www.kegg.jp/kegg-bin/blastkoala_result_gene_list?id=fdcc166cff7cf902907463ff7eff1e42019cc537&amp;passwd=rLRQUz&amp;type=blastkoala&amp;code=user&amp;target=fig%7C1029756%2E3%2Epeg%2E1924"/>
    <hyperlink ref="B1925" r:id="rId5770" display="https://www.kegg.jp/dbget-bin/www_bget?ko:K01142"/>
    <hyperlink ref="E1925" r:id="rId5771" display="https://www.kegg.jp/dbget-bin/www_bget?ko:"/>
    <hyperlink ref="A1926" r:id="rId5772" display="https://www.kegg.jp/kegg-bin/blastkoala_result_gene_list?id=fdcc166cff7cf902907463ff7eff1e42019cc537&amp;passwd=rLRQUz&amp;type=blastkoala&amp;code=user&amp;target=fig%7C1029756%2E3%2Epeg%2E1925"/>
    <hyperlink ref="B1926" r:id="rId5773" display="https://www.kegg.jp/dbget-bin/www_bget?ko:"/>
    <hyperlink ref="E1926" r:id="rId5774" display="https://www.kegg.jp/dbget-bin/www_bget?ko:"/>
    <hyperlink ref="A1927" r:id="rId5775" display="https://www.kegg.jp/kegg-bin/blastkoala_result_gene_list?id=fdcc166cff7cf902907463ff7eff1e42019cc537&amp;passwd=rLRQUz&amp;type=blastkoala&amp;code=user&amp;target=fig%7C1029756%2E3%2Epeg%2E1926"/>
    <hyperlink ref="B1927" r:id="rId5776" display="https://www.kegg.jp/dbget-bin/www_bget?ko:K01129"/>
    <hyperlink ref="E1927" r:id="rId5777" display="https://www.kegg.jp/dbget-bin/www_bget?ko:"/>
    <hyperlink ref="A1928" r:id="rId5778" display="https://www.kegg.jp/kegg-bin/blastkoala_result_gene_list?id=fdcc166cff7cf902907463ff7eff1e42019cc537&amp;passwd=rLRQUz&amp;type=blastkoala&amp;code=user&amp;target=fig%7C1029756%2E3%2Epeg%2E1927"/>
    <hyperlink ref="B1928" r:id="rId5779" display="https://www.kegg.jp/dbget-bin/www_bget?ko:K01887"/>
    <hyperlink ref="E1928" r:id="rId5780" display="https://www.kegg.jp/dbget-bin/www_bget?ko:"/>
    <hyperlink ref="A1929" r:id="rId5781" display="https://www.kegg.jp/kegg-bin/blastkoala_result_gene_list?id=fdcc166cff7cf902907463ff7eff1e42019cc537&amp;passwd=rLRQUz&amp;type=blastkoala&amp;code=user&amp;target=fig%7C1029756%2E3%2Epeg%2E1928"/>
    <hyperlink ref="B1929" r:id="rId5782" display="https://www.kegg.jp/dbget-bin/www_bget?ko:"/>
    <hyperlink ref="E1929" r:id="rId5783" display="https://www.kegg.jp/dbget-bin/www_bget?ko:K09800"/>
    <hyperlink ref="A1930" r:id="rId5784" display="https://www.kegg.jp/kegg-bin/blastkoala_result_gene_list?id=fdcc166cff7cf902907463ff7eff1e42019cc537&amp;passwd=rLRQUz&amp;type=blastkoala&amp;code=user&amp;target=fig%7C1029756%2E3%2Epeg%2E1929"/>
    <hyperlink ref="B1930" r:id="rId5785" display="https://www.kegg.jp/dbget-bin/www_bget?ko:"/>
    <hyperlink ref="E1930" r:id="rId5786" display="https://www.kegg.jp/dbget-bin/www_bget?ko:"/>
    <hyperlink ref="A1931" r:id="rId5787" display="https://www.kegg.jp/kegg-bin/blastkoala_result_gene_list?id=fdcc166cff7cf902907463ff7eff1e42019cc537&amp;passwd=rLRQUz&amp;type=blastkoala&amp;code=user&amp;target=fig%7C1029756%2E3%2Epeg%2E1930"/>
    <hyperlink ref="B1931" r:id="rId5788" display="https://www.kegg.jp/dbget-bin/www_bget?ko:"/>
    <hyperlink ref="E1931" r:id="rId5789" display="https://www.kegg.jp/dbget-bin/www_bget?ko:K03749"/>
    <hyperlink ref="A1932" r:id="rId5790" display="https://www.kegg.jp/kegg-bin/blastkoala_result_gene_list?id=fdcc166cff7cf902907463ff7eff1e42019cc537&amp;passwd=rLRQUz&amp;type=blastkoala&amp;code=user&amp;target=fig%7C1029756%2E3%2Epeg%2E1931"/>
    <hyperlink ref="B1932" r:id="rId5791" display="https://www.kegg.jp/dbget-bin/www_bget?ko:K01207"/>
    <hyperlink ref="E1932" r:id="rId5792" display="https://www.kegg.jp/dbget-bin/www_bget?ko:"/>
    <hyperlink ref="A1933" r:id="rId5793" display="https://www.kegg.jp/kegg-bin/blastkoala_result_gene_list?id=fdcc166cff7cf902907463ff7eff1e42019cc537&amp;passwd=rLRQUz&amp;type=blastkoala&amp;code=user&amp;target=fig%7C1029756%2E3%2Epeg%2E1932"/>
    <hyperlink ref="B1933" r:id="rId5794" display="https://www.kegg.jp/dbget-bin/www_bget?ko:K05896"/>
    <hyperlink ref="E1933" r:id="rId5795" display="https://www.kegg.jp/dbget-bin/www_bget?ko:"/>
    <hyperlink ref="A1934" r:id="rId5796" display="https://www.kegg.jp/kegg-bin/blastkoala_result_gene_list?id=fdcc166cff7cf902907463ff7eff1e42019cc537&amp;passwd=rLRQUz&amp;type=blastkoala&amp;code=user&amp;target=fig%7C1029756%2E3%2Epeg%2E1933"/>
    <hyperlink ref="B1934" r:id="rId5797" display="https://www.kegg.jp/dbget-bin/www_bget?ko:K06024"/>
    <hyperlink ref="E1934" r:id="rId5798" display="https://www.kegg.jp/dbget-bin/www_bget?ko:"/>
    <hyperlink ref="A1935" r:id="rId5799" display="https://www.kegg.jp/kegg-bin/blastkoala_result_gene_list?id=fdcc166cff7cf902907463ff7eff1e42019cc537&amp;passwd=rLRQUz&amp;type=blastkoala&amp;code=user&amp;target=fig%7C1029756%2E3%2Epeg%2E1934"/>
    <hyperlink ref="B1935" r:id="rId5800" display="https://www.kegg.jp/dbget-bin/www_bget?ko:K02010"/>
    <hyperlink ref="E1935" r:id="rId5801" display="https://www.kegg.jp/dbget-bin/www_bget?ko:"/>
    <hyperlink ref="A1936" r:id="rId5802" display="https://www.kegg.jp/kegg-bin/blastkoala_result_gene_list?id=fdcc166cff7cf902907463ff7eff1e42019cc537&amp;passwd=rLRQUz&amp;type=blastkoala&amp;code=user&amp;target=fig%7C1029756%2E3%2Epeg%2E1935"/>
    <hyperlink ref="B1936" r:id="rId5803" display="https://www.kegg.jp/dbget-bin/www_bget?ko:K03116"/>
    <hyperlink ref="E1936" r:id="rId5804" display="https://www.kegg.jp/dbget-bin/www_bget?ko:"/>
    <hyperlink ref="A1937" r:id="rId5805" display="https://www.kegg.jp/kegg-bin/blastkoala_result_gene_list?id=fdcc166cff7cf902907463ff7eff1e42019cc537&amp;passwd=rLRQUz&amp;type=blastkoala&amp;code=user&amp;target=fig%7C1029756%2E3%2Epeg%2E1936"/>
    <hyperlink ref="B1937" r:id="rId5806" display="https://www.kegg.jp/dbget-bin/www_bget?ko:K03117"/>
    <hyperlink ref="E1937" r:id="rId5807" display="https://www.kegg.jp/dbget-bin/www_bget?ko:"/>
    <hyperlink ref="A1938" r:id="rId5808" display="https://www.kegg.jp/kegg-bin/blastkoala_result_gene_list?id=fdcc166cff7cf902907463ff7eff1e42019cc537&amp;passwd=rLRQUz&amp;type=blastkoala&amp;code=user&amp;target=fig%7C1029756%2E3%2Epeg%2E1937"/>
    <hyperlink ref="B1938" r:id="rId5809" display="https://www.kegg.jp/dbget-bin/www_bget?ko:K03118"/>
    <hyperlink ref="E1938" r:id="rId5810" display="https://www.kegg.jp/dbget-bin/www_bget?ko:"/>
    <hyperlink ref="A1939" r:id="rId5811" display="https://www.kegg.jp/kegg-bin/blastkoala_result_gene_list?id=fdcc166cff7cf902907463ff7eff1e42019cc537&amp;passwd=rLRQUz&amp;type=blastkoala&amp;code=user&amp;target=fig%7C1029756%2E3%2Epeg%2E1938"/>
    <hyperlink ref="B1939" r:id="rId5812" display="https://www.kegg.jp/dbget-bin/www_bget?ko:K01875"/>
    <hyperlink ref="E1939" r:id="rId5813" display="https://www.kegg.jp/dbget-bin/www_bget?ko:"/>
    <hyperlink ref="A1940" r:id="rId5814" display="https://www.kegg.jp/kegg-bin/blastkoala_result_gene_list?id=fdcc166cff7cf902907463ff7eff1e42019cc537&amp;passwd=rLRQUz&amp;type=blastkoala&amp;code=user&amp;target=fig%7C1029756%2E3%2Epeg%2E1939"/>
    <hyperlink ref="B1940" r:id="rId5815" display="https://www.kegg.jp/dbget-bin/www_bget?ko:K03787"/>
    <hyperlink ref="E1940" r:id="rId5816" display="https://www.kegg.jp/dbget-bin/www_bget?ko:"/>
    <hyperlink ref="A1941" r:id="rId5817" display="https://www.kegg.jp/kegg-bin/blastkoala_result_gene_list?id=fdcc166cff7cf902907463ff7eff1e42019cc537&amp;passwd=rLRQUz&amp;type=blastkoala&amp;code=user&amp;target=fig%7C1029756%2E3%2Epeg%2E1940"/>
    <hyperlink ref="B1941" r:id="rId5818" display="https://www.kegg.jp/dbget-bin/www_bget?ko:"/>
    <hyperlink ref="E1941" r:id="rId5819" display="https://www.kegg.jp/dbget-bin/www_bget?ko:"/>
    <hyperlink ref="A1942" r:id="rId5820" display="https://www.kegg.jp/kegg-bin/blastkoala_result_gene_list?id=fdcc166cff7cf902907463ff7eff1e42019cc537&amp;passwd=rLRQUz&amp;type=blastkoala&amp;code=user&amp;target=fig%7C1029756%2E3%2Epeg%2E1941"/>
    <hyperlink ref="B1942" r:id="rId5821" display="https://www.kegg.jp/dbget-bin/www_bget?ko:K06923"/>
    <hyperlink ref="E1942" r:id="rId5822" display="https://www.kegg.jp/dbget-bin/www_bget?ko:"/>
    <hyperlink ref="A1943" r:id="rId5823" display="https://www.kegg.jp/kegg-bin/blastkoala_result_gene_list?id=fdcc166cff7cf902907463ff7eff1e42019cc537&amp;passwd=rLRQUz&amp;type=blastkoala&amp;code=user&amp;target=fig%7C1029756%2E3%2Epeg%2E1942"/>
    <hyperlink ref="B1943" r:id="rId5824" display="https://www.kegg.jp/dbget-bin/www_bget?ko:K03210"/>
    <hyperlink ref="E1943" r:id="rId5825" display="https://www.kegg.jp/dbget-bin/www_bget?ko:"/>
    <hyperlink ref="A1944" r:id="rId5826" display="https://www.kegg.jp/kegg-bin/blastkoala_result_gene_list?id=fdcc166cff7cf902907463ff7eff1e42019cc537&amp;passwd=rLRQUz&amp;type=blastkoala&amp;code=user&amp;target=fig%7C1029756%2E3%2Epeg%2E1943"/>
    <hyperlink ref="B1944" r:id="rId5827" display="https://www.kegg.jp/dbget-bin/www_bget?ko:K03072"/>
    <hyperlink ref="E1944" r:id="rId5828" display="https://www.kegg.jp/dbget-bin/www_bget?ko:K12257"/>
    <hyperlink ref="A1945" r:id="rId5829" display="https://www.kegg.jp/kegg-bin/blastkoala_result_gene_list?id=fdcc166cff7cf902907463ff7eff1e42019cc537&amp;passwd=rLRQUz&amp;type=blastkoala&amp;code=user&amp;target=fig%7C1029756%2E3%2Epeg%2E1944"/>
    <hyperlink ref="B1945" r:id="rId5830" display="https://www.kegg.jp/dbget-bin/www_bget?ko:K03074"/>
    <hyperlink ref="E1945" r:id="rId5831" display="https://www.kegg.jp/dbget-bin/www_bget?ko:K12257"/>
    <hyperlink ref="A1946" r:id="rId5832" display="https://www.kegg.jp/kegg-bin/blastkoala_result_gene_list?id=fdcc166cff7cf902907463ff7eff1e42019cc537&amp;passwd=rLRQUz&amp;type=blastkoala&amp;code=user&amp;target=fig%7C1029756%2E3%2Epeg%2E1945"/>
    <hyperlink ref="B1946" r:id="rId5833" display="https://www.kegg.jp/dbget-bin/www_bget?ko:"/>
    <hyperlink ref="E1946" r:id="rId5834" display="https://www.kegg.jp/dbget-bin/www_bget?ko:"/>
    <hyperlink ref="A1947" r:id="rId5835" display="https://www.kegg.jp/kegg-bin/blastkoala_result_gene_list?id=fdcc166cff7cf902907463ff7eff1e42019cc537&amp;passwd=rLRQUz&amp;type=blastkoala&amp;code=user&amp;target=fig%7C1029756%2E3%2Epeg%2E1946"/>
    <hyperlink ref="B1947" r:id="rId5836" display="https://www.kegg.jp/dbget-bin/www_bget?ko:K02291"/>
    <hyperlink ref="E1947" r:id="rId5837" display="https://www.kegg.jp/dbget-bin/www_bget?ko:"/>
    <hyperlink ref="A1948" r:id="rId5838" display="https://www.kegg.jp/kegg-bin/blastkoala_result_gene_list?id=fdcc166cff7cf902907463ff7eff1e42019cc537&amp;passwd=rLRQUz&amp;type=blastkoala&amp;code=user&amp;target=fig%7C1029756%2E3%2Epeg%2E1947"/>
    <hyperlink ref="B1948" r:id="rId5839" display="https://www.kegg.jp/dbget-bin/www_bget?ko:"/>
    <hyperlink ref="E1948" r:id="rId5840" display="https://www.kegg.jp/dbget-bin/www_bget?ko:"/>
    <hyperlink ref="A1949" r:id="rId5841" display="https://www.kegg.jp/kegg-bin/blastkoala_result_gene_list?id=fdcc166cff7cf902907463ff7eff1e42019cc537&amp;passwd=rLRQUz&amp;type=blastkoala&amp;code=user&amp;target=fig%7C1029756%2E3%2Epeg%2E1948"/>
    <hyperlink ref="B1949" r:id="rId5842" display="https://www.kegg.jp/dbget-bin/www_bget?ko:K06147"/>
    <hyperlink ref="E1949" r:id="rId5843" display="https://www.kegg.jp/dbget-bin/www_bget?ko:"/>
    <hyperlink ref="A1950" r:id="rId5844" display="https://www.kegg.jp/kegg-bin/blastkoala_result_gene_list?id=fdcc166cff7cf902907463ff7eff1e42019cc537&amp;passwd=rLRQUz&amp;type=blastkoala&amp;code=user&amp;target=fig%7C1029756%2E3%2Epeg%2E1949"/>
    <hyperlink ref="B1950" r:id="rId5845" display="https://www.kegg.jp/dbget-bin/www_bget?ko:K02909"/>
    <hyperlink ref="E1950" r:id="rId5846" display="https://www.kegg.jp/dbget-bin/www_bget?ko:"/>
    <hyperlink ref="A1951" r:id="rId5847" display="https://www.kegg.jp/kegg-bin/blastkoala_result_gene_list?id=fdcc166cff7cf902907463ff7eff1e42019cc537&amp;passwd=rLRQUz&amp;type=blastkoala&amp;code=user&amp;target=fig%7C1029756%2E3%2Epeg%2E1950"/>
    <hyperlink ref="B1951" r:id="rId5848" display="https://www.kegg.jp/dbget-bin/www_bget?ko:K13592"/>
    <hyperlink ref="E1951" r:id="rId5849" display="https://www.kegg.jp/dbget-bin/www_bget?ko:"/>
    <hyperlink ref="A1952" r:id="rId5850" display="https://www.kegg.jp/kegg-bin/blastkoala_result_gene_list?id=fdcc166cff7cf902907463ff7eff1e42019cc537&amp;passwd=rLRQUz&amp;type=blastkoala&amp;code=user&amp;target=fig%7C1029756%2E3%2Epeg%2E1951"/>
    <hyperlink ref="B1952" r:id="rId5851" display="https://www.kegg.jp/dbget-bin/www_bget?ko:K03699"/>
    <hyperlink ref="E1952" r:id="rId5852" display="https://www.kegg.jp/dbget-bin/www_bget?ko:"/>
    <hyperlink ref="A1953" r:id="rId5853" display="https://www.kegg.jp/kegg-bin/blastkoala_result_gene_list?id=fdcc166cff7cf902907463ff7eff1e42019cc537&amp;passwd=rLRQUz&amp;type=blastkoala&amp;code=user&amp;target=fig%7C1029756%2E3%2Epeg%2E1952"/>
    <hyperlink ref="B1953" r:id="rId5854" display="https://www.kegg.jp/dbget-bin/www_bget?ko:"/>
    <hyperlink ref="E1953" r:id="rId5855" display="https://www.kegg.jp/dbget-bin/www_bget?ko:"/>
    <hyperlink ref="A1954" r:id="rId5856" display="https://www.kegg.jp/kegg-bin/blastkoala_result_gene_list?id=fdcc166cff7cf902907463ff7eff1e42019cc537&amp;passwd=rLRQUz&amp;type=blastkoala&amp;code=user&amp;target=fig%7C1029756%2E3%2Epeg%2E1953"/>
    <hyperlink ref="B1954" r:id="rId5857" display="https://www.kegg.jp/dbget-bin/www_bget?ko:"/>
    <hyperlink ref="E1954" r:id="rId5858" display="https://www.kegg.jp/dbget-bin/www_bget?ko:K00344"/>
    <hyperlink ref="A1955" r:id="rId5859" display="https://www.kegg.jp/kegg-bin/blastkoala_result_gene_list?id=fdcc166cff7cf902907463ff7eff1e42019cc537&amp;passwd=rLRQUz&amp;type=blastkoala&amp;code=user&amp;target=fig%7C1029756%2E3%2Epeg%2E1954"/>
    <hyperlink ref="B1955" r:id="rId5860" display="https://www.kegg.jp/dbget-bin/www_bget?ko:"/>
    <hyperlink ref="E1955" r:id="rId5861" display="https://www.kegg.jp/dbget-bin/www_bget?ko:"/>
    <hyperlink ref="A1956" r:id="rId5862" display="https://www.kegg.jp/kegg-bin/blastkoala_result_gene_list?id=fdcc166cff7cf902907463ff7eff1e42019cc537&amp;passwd=rLRQUz&amp;type=blastkoala&amp;code=user&amp;target=fig%7C1029756%2E3%2Epeg%2E1955"/>
    <hyperlink ref="B1956" r:id="rId5863" display="https://www.kegg.jp/dbget-bin/www_bget?ko:K13593"/>
    <hyperlink ref="E1956" r:id="rId5864" display="https://www.kegg.jp/dbget-bin/www_bget?ko:"/>
    <hyperlink ref="A1957" r:id="rId5865" display="https://www.kegg.jp/kegg-bin/blastkoala_result_gene_list?id=fdcc166cff7cf902907463ff7eff1e42019cc537&amp;passwd=rLRQUz&amp;type=blastkoala&amp;code=user&amp;target=fig%7C1029756%2E3%2Epeg%2E1956"/>
    <hyperlink ref="B1957" r:id="rId5866" display="https://www.kegg.jp/dbget-bin/www_bget?ko:"/>
    <hyperlink ref="E1957" r:id="rId5867" display="https://www.kegg.jp/dbget-bin/www_bget?ko:K00059"/>
    <hyperlink ref="A1958" r:id="rId5868" display="https://www.kegg.jp/kegg-bin/blastkoala_result_gene_list?id=fdcc166cff7cf902907463ff7eff1e42019cc537&amp;passwd=rLRQUz&amp;type=blastkoala&amp;code=user&amp;target=fig%7C1029756%2E3%2Epeg%2E1957"/>
    <hyperlink ref="B1958" r:id="rId5869" display="https://www.kegg.jp/dbget-bin/www_bget?ko:K18138"/>
    <hyperlink ref="E1958" r:id="rId5870" display="https://www.kegg.jp/dbget-bin/www_bget?ko:"/>
    <hyperlink ref="A1959" r:id="rId5871" display="https://www.kegg.jp/kegg-bin/blastkoala_result_gene_list?id=fdcc166cff7cf902907463ff7eff1e42019cc537&amp;passwd=rLRQUz&amp;type=blastkoala&amp;code=user&amp;target=fig%7C1029756%2E3%2Epeg%2E1958"/>
    <hyperlink ref="B1959" r:id="rId5872" display="https://www.kegg.jp/dbget-bin/www_bget?ko:K03585"/>
    <hyperlink ref="E1959" r:id="rId5873" display="https://www.kegg.jp/dbget-bin/www_bget?ko:"/>
    <hyperlink ref="A1960" r:id="rId5874" display="https://www.kegg.jp/kegg-bin/blastkoala_result_gene_list?id=fdcc166cff7cf902907463ff7eff1e42019cc537&amp;passwd=rLRQUz&amp;type=blastkoala&amp;code=user&amp;target=fig%7C1029756%2E3%2Epeg%2E1959"/>
    <hyperlink ref="B1960" r:id="rId5875" display="https://www.kegg.jp/dbget-bin/www_bget?ko:"/>
    <hyperlink ref="E1960" r:id="rId5876" display="https://www.kegg.jp/dbget-bin/www_bget?ko:"/>
    <hyperlink ref="A1961" r:id="rId5877" display="https://www.kegg.jp/kegg-bin/blastkoala_result_gene_list?id=fdcc166cff7cf902907463ff7eff1e42019cc537&amp;passwd=rLRQUz&amp;type=blastkoala&amp;code=user&amp;target=fig%7C1029756%2E3%2Epeg%2E1960"/>
    <hyperlink ref="B1961" r:id="rId5878" display="https://www.kegg.jp/dbget-bin/www_bget?ko:"/>
    <hyperlink ref="E1961" r:id="rId5879" display="https://www.kegg.jp/dbget-bin/www_bget?ko:"/>
    <hyperlink ref="A1962" r:id="rId5880" display="https://www.kegg.jp/kegg-bin/blastkoala_result_gene_list?id=fdcc166cff7cf902907463ff7eff1e42019cc537&amp;passwd=rLRQUz&amp;type=blastkoala&amp;code=user&amp;target=fig%7C1029756%2E3%2Epeg%2E1961"/>
    <hyperlink ref="B1962" r:id="rId5881" display="https://www.kegg.jp/dbget-bin/www_bget?ko:K06213"/>
    <hyperlink ref="E1962" r:id="rId5882" display="https://www.kegg.jp/dbget-bin/www_bget?ko:"/>
    <hyperlink ref="A1963" r:id="rId5883" display="https://www.kegg.jp/kegg-bin/blastkoala_result_gene_list?id=fdcc166cff7cf902907463ff7eff1e42019cc537&amp;passwd=rLRQUz&amp;type=blastkoala&amp;code=user&amp;target=fig%7C1029756%2E3%2Epeg%2E1962"/>
    <hyperlink ref="B1963" r:id="rId5884" display="https://www.kegg.jp/dbget-bin/www_bget?ko:K07507"/>
    <hyperlink ref="E1963" r:id="rId5885" display="https://www.kegg.jp/dbget-bin/www_bget?ko:"/>
    <hyperlink ref="A1964" r:id="rId5886" display="https://www.kegg.jp/kegg-bin/blastkoala_result_gene_list?id=fdcc166cff7cf902907463ff7eff1e42019cc537&amp;passwd=rLRQUz&amp;type=blastkoala&amp;code=user&amp;target=fig%7C1029756%2E3%2Epeg%2E1963"/>
    <hyperlink ref="B1964" r:id="rId5887" display="https://www.kegg.jp/dbget-bin/www_bget?ko:"/>
    <hyperlink ref="E1964" r:id="rId5888" display="https://www.kegg.jp/dbget-bin/www_bget?ko:K01772"/>
    <hyperlink ref="A1965" r:id="rId5889" display="https://www.kegg.jp/kegg-bin/blastkoala_result_gene_list?id=fdcc166cff7cf902907463ff7eff1e42019cc537&amp;passwd=rLRQUz&amp;type=blastkoala&amp;code=user&amp;target=fig%7C1029756%2E3%2Epeg%2E1964"/>
    <hyperlink ref="B1965" r:id="rId5890" display="https://www.kegg.jp/dbget-bin/www_bget?ko:"/>
    <hyperlink ref="E1965" r:id="rId5891" display="https://www.kegg.jp/dbget-bin/www_bget?ko:"/>
    <hyperlink ref="A1966" r:id="rId5892" display="https://www.kegg.jp/kegg-bin/blastkoala_result_gene_list?id=fdcc166cff7cf902907463ff7eff1e42019cc537&amp;passwd=rLRQUz&amp;type=blastkoala&amp;code=user&amp;target=fig%7C1029756%2E3%2Epeg%2E1965"/>
    <hyperlink ref="B1966" r:id="rId5893" display="https://www.kegg.jp/dbget-bin/www_bget?ko:"/>
    <hyperlink ref="E1966" r:id="rId5894" display="https://www.kegg.jp/dbget-bin/www_bget?ko:K02557"/>
    <hyperlink ref="A1967" r:id="rId5895" display="https://www.kegg.jp/kegg-bin/blastkoala_result_gene_list?id=fdcc166cff7cf902907463ff7eff1e42019cc537&amp;passwd=rLRQUz&amp;type=blastkoala&amp;code=user&amp;target=fig%7C1029756%2E3%2Epeg%2E1966"/>
    <hyperlink ref="B1967" r:id="rId5896" display="https://www.kegg.jp/dbget-bin/www_bget?ko:"/>
    <hyperlink ref="E1967" r:id="rId5897" display="https://www.kegg.jp/dbget-bin/www_bget?ko:"/>
    <hyperlink ref="A1968" r:id="rId5898" display="https://www.kegg.jp/kegg-bin/blastkoala_result_gene_list?id=fdcc166cff7cf902907463ff7eff1e42019cc537&amp;passwd=rLRQUz&amp;type=blastkoala&amp;code=user&amp;target=fig%7C1029756%2E3%2Epeg%2E1967"/>
    <hyperlink ref="B1968" r:id="rId5899" display="https://www.kegg.jp/dbget-bin/www_bget?ko:"/>
    <hyperlink ref="E1968" r:id="rId5900" display="https://www.kegg.jp/dbget-bin/www_bget?ko:K01448"/>
    <hyperlink ref="A1969" r:id="rId5901" display="https://www.kegg.jp/kegg-bin/blastkoala_result_gene_list?id=fdcc166cff7cf902907463ff7eff1e42019cc537&amp;passwd=rLRQUz&amp;type=blastkoala&amp;code=user&amp;target=fig%7C1029756%2E3%2Epeg%2E1968"/>
    <hyperlink ref="B1969" r:id="rId5902" display="https://www.kegg.jp/dbget-bin/www_bget?ko:"/>
    <hyperlink ref="E1969" r:id="rId5903" display="https://www.kegg.jp/dbget-bin/www_bget?ko:"/>
    <hyperlink ref="A1970" r:id="rId5904" display="https://www.kegg.jp/kegg-bin/blastkoala_result_gene_list?id=fdcc166cff7cf902907463ff7eff1e42019cc537&amp;passwd=rLRQUz&amp;type=blastkoala&amp;code=user&amp;target=fig%7C1029756%2E3%2Epeg%2E1969"/>
    <hyperlink ref="B1970" r:id="rId5905" display="https://www.kegg.jp/dbget-bin/www_bget?ko:"/>
    <hyperlink ref="E1970" r:id="rId5906" display="https://www.kegg.jp/dbget-bin/www_bget?ko:"/>
    <hyperlink ref="A1971" r:id="rId5907" display="https://www.kegg.jp/kegg-bin/blastkoala_result_gene_list?id=fdcc166cff7cf902907463ff7eff1e42019cc537&amp;passwd=rLRQUz&amp;type=blastkoala&amp;code=user&amp;target=fig%7C1029756%2E3%2Epeg%2E1970"/>
    <hyperlink ref="B1971" r:id="rId5908" display="https://www.kegg.jp/dbget-bin/www_bget?ko:"/>
    <hyperlink ref="E1971" r:id="rId5909" display="https://www.kegg.jp/dbget-bin/www_bget?ko:K07140"/>
    <hyperlink ref="A1972" r:id="rId5910" display="https://www.kegg.jp/kegg-bin/blastkoala_result_gene_list?id=fdcc166cff7cf902907463ff7eff1e42019cc537&amp;passwd=rLRQUz&amp;type=blastkoala&amp;code=user&amp;target=fig%7C1029756%2E3%2Epeg%2E1971"/>
    <hyperlink ref="B1972" r:id="rId5911" display="https://www.kegg.jp/dbget-bin/www_bget?ko:"/>
    <hyperlink ref="E1972" r:id="rId5912" display="https://www.kegg.jp/dbget-bin/www_bget?ko:"/>
    <hyperlink ref="A1973" r:id="rId5913" display="https://www.kegg.jp/kegg-bin/blastkoala_result_gene_list?id=fdcc166cff7cf902907463ff7eff1e42019cc537&amp;passwd=rLRQUz&amp;type=blastkoala&amp;code=user&amp;target=fig%7C1029756%2E3%2Epeg%2E1972"/>
    <hyperlink ref="B1973" r:id="rId5914" display="https://www.kegg.jp/dbget-bin/www_bget?ko:K00817"/>
    <hyperlink ref="E1973" r:id="rId5915" display="https://www.kegg.jp/dbget-bin/www_bget?ko:"/>
    <hyperlink ref="A1974" r:id="rId5916" display="https://www.kegg.jp/kegg-bin/blastkoala_result_gene_list?id=fdcc166cff7cf902907463ff7eff1e42019cc537&amp;passwd=rLRQUz&amp;type=blastkoala&amp;code=user&amp;target=fig%7C1029756%2E3%2Epeg%2E1973"/>
    <hyperlink ref="B1974" r:id="rId5917" display="https://www.kegg.jp/dbget-bin/www_bget?ko:"/>
    <hyperlink ref="E1974" r:id="rId5918" display="https://www.kegg.jp/dbget-bin/www_bget?ko:K03832"/>
    <hyperlink ref="A1975" r:id="rId5919" display="https://www.kegg.jp/kegg-bin/blastkoala_result_gene_list?id=fdcc166cff7cf902907463ff7eff1e42019cc537&amp;passwd=rLRQUz&amp;type=blastkoala&amp;code=user&amp;target=fig%7C1029756%2E3%2Epeg%2E1974"/>
    <hyperlink ref="B1975" r:id="rId5920" display="https://www.kegg.jp/dbget-bin/www_bget?ko:"/>
    <hyperlink ref="E1975" r:id="rId5921" display="https://www.kegg.jp/dbget-bin/www_bget?ko:"/>
    <hyperlink ref="A1976" r:id="rId5922" display="https://www.kegg.jp/kegg-bin/blastkoala_result_gene_list?id=fdcc166cff7cf902907463ff7eff1e42019cc537&amp;passwd=rLRQUz&amp;type=blastkoala&amp;code=user&amp;target=fig%7C1029756%2E3%2Epeg%2E1975"/>
    <hyperlink ref="B1976" r:id="rId5923" display="https://www.kegg.jp/dbget-bin/www_bget?ko:"/>
    <hyperlink ref="E1976" r:id="rId5924" display="https://www.kegg.jp/dbget-bin/www_bget?ko:K00851"/>
    <hyperlink ref="A1977" r:id="rId5925" display="https://www.kegg.jp/kegg-bin/blastkoala_result_gene_list?id=fdcc166cff7cf902907463ff7eff1e42019cc537&amp;passwd=rLRQUz&amp;type=blastkoala&amp;code=user&amp;target=fig%7C1029756%2E3%2Epeg%2E1976"/>
    <hyperlink ref="B1977" r:id="rId5926" display="https://www.kegg.jp/dbget-bin/www_bget?ko:K01915"/>
    <hyperlink ref="E1977" r:id="rId5927" display="https://www.kegg.jp/dbget-bin/www_bget?ko:"/>
    <hyperlink ref="A1978" r:id="rId5928" display="https://www.kegg.jp/kegg-bin/blastkoala_result_gene_list?id=fdcc166cff7cf902907463ff7eff1e42019cc537&amp;passwd=rLRQUz&amp;type=blastkoala&amp;code=user&amp;target=fig%7C1029756%2E3%2Epeg%2E1977"/>
    <hyperlink ref="B1978" r:id="rId5929" display="https://www.kegg.jp/dbget-bin/www_bget?ko:K04751"/>
    <hyperlink ref="E1978" r:id="rId5930" display="https://www.kegg.jp/dbget-bin/www_bget?ko:"/>
    <hyperlink ref="A1979" r:id="rId5931" display="https://www.kegg.jp/kegg-bin/blastkoala_result_gene_list?id=fdcc166cff7cf902907463ff7eff1e42019cc537&amp;passwd=rLRQUz&amp;type=blastkoala&amp;code=user&amp;target=fig%7C1029756%2E3%2Epeg%2E1978"/>
    <hyperlink ref="B1979" r:id="rId5932" display="https://www.kegg.jp/dbget-bin/www_bget?ko:"/>
    <hyperlink ref="E1979" r:id="rId5933" display="https://www.kegg.jp/dbget-bin/www_bget?ko:"/>
    <hyperlink ref="A1980" r:id="rId5934" display="https://www.kegg.jp/kegg-bin/blastkoala_result_gene_list?id=fdcc166cff7cf902907463ff7eff1e42019cc537&amp;passwd=rLRQUz&amp;type=blastkoala&amp;code=user&amp;target=fig%7C1029756%2E3%2Epeg%2E1979"/>
    <hyperlink ref="B1980" r:id="rId5935" display="https://www.kegg.jp/dbget-bin/www_bget?ko:"/>
    <hyperlink ref="E1980" r:id="rId5936" display="https://www.kegg.jp/dbget-bin/www_bget?ko:"/>
    <hyperlink ref="A1981" r:id="rId5937" display="https://www.kegg.jp/kegg-bin/blastkoala_result_gene_list?id=fdcc166cff7cf902907463ff7eff1e42019cc537&amp;passwd=rLRQUz&amp;type=blastkoala&amp;code=user&amp;target=fig%7C1029756%2E3%2Epeg%2E1980"/>
    <hyperlink ref="B1981" r:id="rId5938" display="https://www.kegg.jp/dbget-bin/www_bget?ko:"/>
    <hyperlink ref="E1981" r:id="rId5939" display="https://www.kegg.jp/dbget-bin/www_bget?ko:"/>
    <hyperlink ref="A1982" r:id="rId5940" display="https://www.kegg.jp/kegg-bin/blastkoala_result_gene_list?id=fdcc166cff7cf902907463ff7eff1e42019cc537&amp;passwd=rLRQUz&amp;type=blastkoala&amp;code=user&amp;target=fig%7C1029756%2E3%2Epeg%2E1981"/>
    <hyperlink ref="B1982" r:id="rId5941" display="https://www.kegg.jp/dbget-bin/www_bget?ko:"/>
    <hyperlink ref="E1982" r:id="rId5942" display="https://www.kegg.jp/dbget-bin/www_bget?ko:"/>
    <hyperlink ref="A1983" r:id="rId5943" display="https://www.kegg.jp/kegg-bin/blastkoala_result_gene_list?id=fdcc166cff7cf902907463ff7eff1e42019cc537&amp;passwd=rLRQUz&amp;type=blastkoala&amp;code=user&amp;target=fig%7C1029756%2E3%2Epeg%2E1982"/>
    <hyperlink ref="B1983" r:id="rId5944" display="https://www.kegg.jp/dbget-bin/www_bget?ko:"/>
    <hyperlink ref="E1983" r:id="rId5945" display="https://www.kegg.jp/dbget-bin/www_bget?ko:"/>
    <hyperlink ref="A1984" r:id="rId5946" display="https://www.kegg.jp/kegg-bin/blastkoala_result_gene_list?id=fdcc166cff7cf902907463ff7eff1e42019cc537&amp;passwd=rLRQUz&amp;type=blastkoala&amp;code=user&amp;target=fig%7C1029756%2E3%2Epeg%2E1983"/>
    <hyperlink ref="B1984" r:id="rId5947" display="https://www.kegg.jp/dbget-bin/www_bget?ko:"/>
    <hyperlink ref="E1984" r:id="rId5948" display="https://www.kegg.jp/dbget-bin/www_bget?ko:"/>
    <hyperlink ref="A1985" r:id="rId5949" display="https://www.kegg.jp/kegg-bin/blastkoala_result_gene_list?id=fdcc166cff7cf902907463ff7eff1e42019cc537&amp;passwd=rLRQUz&amp;type=blastkoala&amp;code=user&amp;target=fig%7C1029756%2E3%2Epeg%2E1984"/>
    <hyperlink ref="B1985" r:id="rId5950" display="https://www.kegg.jp/dbget-bin/www_bget?ko:"/>
    <hyperlink ref="E1985" r:id="rId5951" display="https://www.kegg.jp/dbget-bin/www_bget?ko:"/>
    <hyperlink ref="A1986" r:id="rId5952" display="https://www.kegg.jp/kegg-bin/blastkoala_result_gene_list?id=fdcc166cff7cf902907463ff7eff1e42019cc537&amp;passwd=rLRQUz&amp;type=blastkoala&amp;code=user&amp;target=fig%7C1029756%2E3%2Epeg%2E1985"/>
    <hyperlink ref="B1986" r:id="rId5953" display="https://www.kegg.jp/dbget-bin/www_bget?ko:"/>
    <hyperlink ref="E1986" r:id="rId5954" display="https://www.kegg.jp/dbget-bin/www_bget?ko:"/>
    <hyperlink ref="A1987" r:id="rId5955" display="https://www.kegg.jp/kegg-bin/blastkoala_result_gene_list?id=fdcc166cff7cf902907463ff7eff1e42019cc537&amp;passwd=rLRQUz&amp;type=blastkoala&amp;code=user&amp;target=fig%7C1029756%2E3%2Epeg%2E1986"/>
    <hyperlink ref="B1987" r:id="rId5956" display="https://www.kegg.jp/dbget-bin/www_bget?ko:"/>
    <hyperlink ref="E1987" r:id="rId5957" display="https://www.kegg.jp/dbget-bin/www_bget?ko:K03413"/>
    <hyperlink ref="A1988" r:id="rId5958" display="https://www.kegg.jp/kegg-bin/blastkoala_result_gene_list?id=fdcc166cff7cf902907463ff7eff1e42019cc537&amp;passwd=rLRQUz&amp;type=blastkoala&amp;code=user&amp;target=fig%7C1029756%2E3%2Epeg%2E1987"/>
    <hyperlink ref="B1988" r:id="rId5959" display="https://www.kegg.jp/dbget-bin/www_bget?ko:"/>
    <hyperlink ref="E1988" r:id="rId5960" display="https://www.kegg.jp/dbget-bin/www_bget?ko:K03286"/>
    <hyperlink ref="A1989" r:id="rId5961" display="https://www.kegg.jp/kegg-bin/blastkoala_result_gene_list?id=fdcc166cff7cf902907463ff7eff1e42019cc537&amp;passwd=rLRQUz&amp;type=blastkoala&amp;code=user&amp;target=fig%7C1029756%2E3%2Epeg%2E1988"/>
    <hyperlink ref="B1989" r:id="rId5962" display="https://www.kegg.jp/dbget-bin/www_bget?ko:"/>
    <hyperlink ref="E1989" r:id="rId5963" display="https://www.kegg.jp/dbget-bin/www_bget?ko:K22232"/>
    <hyperlink ref="A1990" r:id="rId5964" display="https://www.kegg.jp/kegg-bin/blastkoala_result_gene_list?id=fdcc166cff7cf902907463ff7eff1e42019cc537&amp;passwd=rLRQUz&amp;type=blastkoala&amp;code=user&amp;target=fig%7C1029756%2E3%2Epeg%2E1989"/>
    <hyperlink ref="B1990" r:id="rId5965" display="https://www.kegg.jp/dbget-bin/www_bget?ko:"/>
    <hyperlink ref="E1990" r:id="rId5966" display="https://www.kegg.jp/dbget-bin/www_bget?ko:K12685"/>
    <hyperlink ref="A1991" r:id="rId5967" display="https://www.kegg.jp/kegg-bin/blastkoala_result_gene_list?id=fdcc166cff7cf902907463ff7eff1e42019cc537&amp;passwd=rLRQUz&amp;type=blastkoala&amp;code=user&amp;target=fig%7C1029756%2E3%2Epeg%2E1990"/>
    <hyperlink ref="B1991" r:id="rId5968" display="https://www.kegg.jp/dbget-bin/www_bget?ko:"/>
    <hyperlink ref="E1991" r:id="rId5969" display="https://www.kegg.jp/dbget-bin/www_bget?ko:K06167"/>
    <hyperlink ref="A1992" r:id="rId5970" display="https://www.kegg.jp/kegg-bin/blastkoala_result_gene_list?id=fdcc166cff7cf902907463ff7eff1e42019cc537&amp;passwd=rLRQUz&amp;type=blastkoala&amp;code=user&amp;target=fig%7C1029756%2E3%2Epeg%2E1991"/>
    <hyperlink ref="B1992" r:id="rId5971" display="https://www.kegg.jp/dbget-bin/www_bget?ko:"/>
    <hyperlink ref="E1992" r:id="rId5972" display="https://www.kegg.jp/dbget-bin/www_bget?ko:"/>
    <hyperlink ref="A1993" r:id="rId5973" display="https://www.kegg.jp/kegg-bin/blastkoala_result_gene_list?id=fdcc166cff7cf902907463ff7eff1e42019cc537&amp;passwd=rLRQUz&amp;type=blastkoala&amp;code=user&amp;target=fig%7C1029756%2E3%2Epeg%2E1992"/>
    <hyperlink ref="B1993" r:id="rId5974" display="https://www.kegg.jp/dbget-bin/www_bget?ko:K08167"/>
    <hyperlink ref="E1993" r:id="rId5975" display="https://www.kegg.jp/dbget-bin/www_bget?ko:"/>
    <hyperlink ref="A1994" r:id="rId5976" display="https://www.kegg.jp/kegg-bin/blastkoala_result_gene_list?id=fdcc166cff7cf902907463ff7eff1e42019cc537&amp;passwd=rLRQUz&amp;type=blastkoala&amp;code=user&amp;target=fig%7C1029756%2E3%2Epeg%2E1993"/>
    <hyperlink ref="B1994" r:id="rId5977" display="https://www.kegg.jp/dbget-bin/www_bget?ko:"/>
    <hyperlink ref="E1994" r:id="rId5978" display="https://www.kegg.jp/dbget-bin/www_bget?ko:K03772"/>
    <hyperlink ref="A1995" r:id="rId5979" display="https://www.kegg.jp/kegg-bin/blastkoala_result_gene_list?id=fdcc166cff7cf902907463ff7eff1e42019cc537&amp;passwd=rLRQUz&amp;type=blastkoala&amp;code=user&amp;target=fig%7C1029756%2E3%2Epeg%2E1994"/>
    <hyperlink ref="B1995" r:id="rId5980" display="https://www.kegg.jp/dbget-bin/www_bget?ko:"/>
    <hyperlink ref="E1995" r:id="rId5981" display="https://www.kegg.jp/dbget-bin/www_bget?ko:K00616"/>
    <hyperlink ref="A1996" r:id="rId5982" display="https://www.kegg.jp/kegg-bin/blastkoala_result_gene_list?id=fdcc166cff7cf902907463ff7eff1e42019cc537&amp;passwd=rLRQUz&amp;type=blastkoala&amp;code=user&amp;target=fig%7C1029756%2E3%2Epeg%2E1995"/>
    <hyperlink ref="B1996" r:id="rId5983" display="https://www.kegg.jp/dbget-bin/www_bget?ko:"/>
    <hyperlink ref="E1996" r:id="rId5984" display="https://www.kegg.jp/dbget-bin/www_bget?ko:K04763"/>
    <hyperlink ref="A1997" r:id="rId5985" display="https://www.kegg.jp/kegg-bin/blastkoala_result_gene_list?id=fdcc166cff7cf902907463ff7eff1e42019cc537&amp;passwd=rLRQUz&amp;type=blastkoala&amp;code=user&amp;target=fig%7C1029756%2E3%2Epeg%2E1996"/>
    <hyperlink ref="B1997" r:id="rId5986" display="https://www.kegg.jp/dbget-bin/www_bget?ko:"/>
    <hyperlink ref="E1997" r:id="rId5987" display="https://www.kegg.jp/dbget-bin/www_bget?ko:"/>
    <hyperlink ref="A1998" r:id="rId5988" display="https://www.kegg.jp/kegg-bin/blastkoala_result_gene_list?id=fdcc166cff7cf902907463ff7eff1e42019cc537&amp;passwd=rLRQUz&amp;type=blastkoala&amp;code=user&amp;target=fig%7C1029756%2E3%2Epeg%2E1997"/>
    <hyperlink ref="B1998" r:id="rId5989" display="https://www.kegg.jp/dbget-bin/www_bget?ko:"/>
    <hyperlink ref="E1998" r:id="rId5990" display="https://www.kegg.jp/dbget-bin/www_bget?ko:K01999"/>
    <hyperlink ref="A1999" r:id="rId5991" display="https://www.kegg.jp/kegg-bin/blastkoala_result_gene_list?id=fdcc166cff7cf902907463ff7eff1e42019cc537&amp;passwd=rLRQUz&amp;type=blastkoala&amp;code=user&amp;target=fig%7C1029756%2E3%2Epeg%2E1998"/>
    <hyperlink ref="B1999" r:id="rId5992" display="https://www.kegg.jp/dbget-bin/www_bget?ko:"/>
    <hyperlink ref="E1999" r:id="rId5993" display="https://www.kegg.jp/dbget-bin/www_bget?ko:K02418"/>
    <hyperlink ref="A2000" r:id="rId5994" display="https://www.kegg.jp/kegg-bin/blastkoala_result_gene_list?id=fdcc166cff7cf902907463ff7eff1e42019cc537&amp;passwd=rLRQUz&amp;type=blastkoala&amp;code=user&amp;target=fig%7C1029756%2E3%2Epeg%2E1999"/>
    <hyperlink ref="B2000" r:id="rId5995" display="https://www.kegg.jp/dbget-bin/www_bget?ko:"/>
    <hyperlink ref="E2000" r:id="rId5996" display="https://www.kegg.jp/dbget-bin/www_bget?ko:K16444"/>
    <hyperlink ref="A2001" r:id="rId5997" display="https://www.kegg.jp/kegg-bin/blastkoala_result_gene_list?id=fdcc166cff7cf902907463ff7eff1e42019cc537&amp;passwd=rLRQUz&amp;type=blastkoala&amp;code=user&amp;target=fig%7C1029756%2E3%2Epeg%2E2000"/>
    <hyperlink ref="B2001" r:id="rId5998" display="https://www.kegg.jp/dbget-bin/www_bget?ko:"/>
    <hyperlink ref="E2001" r:id="rId5999" display="https://www.kegg.jp/dbget-bin/www_bget?ko:K03530"/>
    <hyperlink ref="A2002" r:id="rId6000" display="https://www.kegg.jp/kegg-bin/blastkoala_result_gene_list?id=fdcc166cff7cf902907463ff7eff1e42019cc537&amp;passwd=rLRQUz&amp;type=blastkoala&amp;code=user&amp;target=fig%7C1029756%2E3%2Epeg%2E2001"/>
    <hyperlink ref="B2002" r:id="rId6001" display="https://www.kegg.jp/dbget-bin/www_bget?ko:"/>
    <hyperlink ref="E2002" r:id="rId6002" display="https://www.kegg.jp/dbget-bin/www_bget?ko:"/>
    <hyperlink ref="A2003" r:id="rId6003" display="https://www.kegg.jp/kegg-bin/blastkoala_result_gene_list?id=fdcc166cff7cf902907463ff7eff1e42019cc537&amp;passwd=rLRQUz&amp;type=blastkoala&amp;code=user&amp;target=fig%7C1029756%2E3%2Epeg%2E2002"/>
    <hyperlink ref="B2003" r:id="rId6004" display="https://www.kegg.jp/dbget-bin/www_bget?ko:"/>
    <hyperlink ref="E2003" r:id="rId6005" display="https://www.kegg.jp/dbget-bin/www_bget?ko:"/>
    <hyperlink ref="A2004" r:id="rId6006" display="https://www.kegg.jp/kegg-bin/blastkoala_result_gene_list?id=fdcc166cff7cf902907463ff7eff1e42019cc537&amp;passwd=rLRQUz&amp;type=blastkoala&amp;code=user&amp;target=fig%7C1029756%2E3%2Epeg%2E2003"/>
    <hyperlink ref="B2004" r:id="rId6007" display="https://www.kegg.jp/dbget-bin/www_bget?ko:"/>
    <hyperlink ref="E2004" r:id="rId6008" display="https://www.kegg.jp/dbget-bin/www_bget?ko:"/>
    <hyperlink ref="A2005" r:id="rId6009" display="https://www.kegg.jp/kegg-bin/blastkoala_result_gene_list?id=fdcc166cff7cf902907463ff7eff1e42019cc537&amp;passwd=rLRQUz&amp;type=blastkoala&amp;code=user&amp;target=fig%7C1029756%2E3%2Epeg%2E2004"/>
    <hyperlink ref="B2005" r:id="rId6010" display="https://www.kegg.jp/dbget-bin/www_bget?ko:"/>
    <hyperlink ref="E2005" r:id="rId6011" display="https://www.kegg.jp/dbget-bin/www_bget?ko:K11755"/>
    <hyperlink ref="A2006" r:id="rId6012" display="https://www.kegg.jp/kegg-bin/blastkoala_result_gene_list?id=fdcc166cff7cf902907463ff7eff1e42019cc537&amp;passwd=rLRQUz&amp;type=blastkoala&amp;code=user&amp;target=fig%7C1029756%2E3%2Epeg%2E2005"/>
    <hyperlink ref="B2006" r:id="rId6013" display="https://www.kegg.jp/dbget-bin/www_bget?ko:"/>
    <hyperlink ref="E2006" r:id="rId6014" display="https://www.kegg.jp/dbget-bin/www_bget?ko:K11747"/>
    <hyperlink ref="A2007" r:id="rId6015" display="https://www.kegg.jp/kegg-bin/blastkoala_result_gene_list?id=fdcc166cff7cf902907463ff7eff1e42019cc537&amp;passwd=rLRQUz&amp;type=blastkoala&amp;code=user&amp;target=fig%7C1029756%2E3%2Epeg%2E2006"/>
    <hyperlink ref="B2007" r:id="rId6016" display="https://www.kegg.jp/dbget-bin/www_bget?ko:"/>
    <hyperlink ref="E2007" r:id="rId6017" display="https://www.kegg.jp/dbget-bin/www_bget?ko:K15580"/>
    <hyperlink ref="A2008" r:id="rId6018" display="https://www.kegg.jp/kegg-bin/blastkoala_result_gene_list?id=fdcc166cff7cf902907463ff7eff1e42019cc537&amp;passwd=rLRQUz&amp;type=blastkoala&amp;code=user&amp;target=fig%7C1029756%2E3%2Epeg%2E2007"/>
    <hyperlink ref="B2008" r:id="rId6019" display="https://www.kegg.jp/dbget-bin/www_bget?ko:K03701"/>
    <hyperlink ref="E2008" r:id="rId6020" display="https://www.kegg.jp/dbget-bin/www_bget?ko:"/>
    <hyperlink ref="A2009" r:id="rId6021" display="https://www.kegg.jp/kegg-bin/blastkoala_result_gene_list?id=fdcc166cff7cf902907463ff7eff1e42019cc537&amp;passwd=rLRQUz&amp;type=blastkoala&amp;code=user&amp;target=fig%7C1029756%2E3%2Epeg%2E2008"/>
    <hyperlink ref="B2009" r:id="rId6022" display="https://www.kegg.jp/dbget-bin/www_bget?ko:"/>
    <hyperlink ref="E2009" r:id="rId6023" display="https://www.kegg.jp/dbget-bin/www_bget?ko:"/>
    <hyperlink ref="A2010" r:id="rId6024" display="https://www.kegg.jp/kegg-bin/blastkoala_result_gene_list?id=fdcc166cff7cf902907463ff7eff1e42019cc537&amp;passwd=rLRQUz&amp;type=blastkoala&amp;code=user&amp;target=fig%7C1029756%2E3%2Epeg%2E2009"/>
    <hyperlink ref="B2010" r:id="rId6025" display="https://www.kegg.jp/dbget-bin/www_bget?ko:"/>
    <hyperlink ref="E2010" r:id="rId6026" display="https://www.kegg.jp/dbget-bin/www_bget?ko:"/>
    <hyperlink ref="A2011" r:id="rId6027" display="https://www.kegg.jp/kegg-bin/blastkoala_result_gene_list?id=fdcc166cff7cf902907463ff7eff1e42019cc537&amp;passwd=rLRQUz&amp;type=blastkoala&amp;code=user&amp;target=fig%7C1029756%2E3%2Epeg%2E2010"/>
    <hyperlink ref="B2011" r:id="rId6028" display="https://www.kegg.jp/dbget-bin/www_bget?ko:"/>
    <hyperlink ref="E2011" r:id="rId6029" display="https://www.kegg.jp/dbget-bin/www_bget?ko:"/>
    <hyperlink ref="A2012" r:id="rId6030" display="https://www.kegg.jp/kegg-bin/blastkoala_result_gene_list?id=fdcc166cff7cf902907463ff7eff1e42019cc537&amp;passwd=rLRQUz&amp;type=blastkoala&amp;code=user&amp;target=fig%7C1029756%2E3%2Epeg%2E2011"/>
    <hyperlink ref="B2012" r:id="rId6031" display="https://www.kegg.jp/dbget-bin/www_bget?ko:"/>
    <hyperlink ref="E2012" r:id="rId6032" display="https://www.kegg.jp/dbget-bin/www_bget?ko:K02020"/>
    <hyperlink ref="A2013" r:id="rId6033" display="https://www.kegg.jp/kegg-bin/blastkoala_result_gene_list?id=fdcc166cff7cf902907463ff7eff1e42019cc537&amp;passwd=rLRQUz&amp;type=blastkoala&amp;code=user&amp;target=fig%7C1029756%2E3%2Epeg%2E2012"/>
    <hyperlink ref="B2013" r:id="rId6034" display="https://www.kegg.jp/dbget-bin/www_bget?ko:"/>
    <hyperlink ref="E2013" r:id="rId6035" display="https://www.kegg.jp/dbget-bin/www_bget?ko:K04040"/>
    <hyperlink ref="A2014" r:id="rId6036" display="https://www.kegg.jp/kegg-bin/blastkoala_result_gene_list?id=fdcc166cff7cf902907463ff7eff1e42019cc537&amp;passwd=rLRQUz&amp;type=blastkoala&amp;code=user&amp;target=fig%7C1029756%2E3%2Epeg%2E2013"/>
    <hyperlink ref="B2014" r:id="rId6037" display="https://www.kegg.jp/dbget-bin/www_bget?ko:"/>
    <hyperlink ref="E2014" r:id="rId6038" display="https://www.kegg.jp/dbget-bin/www_bget?ko:"/>
    <hyperlink ref="A2015" r:id="rId6039" display="https://www.kegg.jp/kegg-bin/blastkoala_result_gene_list?id=fdcc166cff7cf902907463ff7eff1e42019cc537&amp;passwd=rLRQUz&amp;type=blastkoala&amp;code=user&amp;target=fig%7C1029756%2E3%2Epeg%2E2014"/>
    <hyperlink ref="B2015" r:id="rId6040" display="https://www.kegg.jp/dbget-bin/www_bget?ko:K06940"/>
    <hyperlink ref="E2015" r:id="rId6041" display="https://www.kegg.jp/dbget-bin/www_bget?ko:"/>
    <hyperlink ref="A2016" r:id="rId6042" display="https://www.kegg.jp/kegg-bin/blastkoala_result_gene_list?id=fdcc166cff7cf902907463ff7eff1e42019cc537&amp;passwd=rLRQUz&amp;type=blastkoala&amp;code=user&amp;target=fig%7C1029756%2E3%2Epeg%2E2015"/>
    <hyperlink ref="B2016" r:id="rId6043" display="https://www.kegg.jp/dbget-bin/www_bget?ko:"/>
    <hyperlink ref="E2016" r:id="rId6044" display="https://www.kegg.jp/dbget-bin/www_bget?ko:K15352"/>
    <hyperlink ref="A2017" r:id="rId6045" display="https://www.kegg.jp/kegg-bin/blastkoala_result_gene_list?id=fdcc166cff7cf902907463ff7eff1e42019cc537&amp;passwd=rLRQUz&amp;type=blastkoala&amp;code=user&amp;target=fig%7C1029756%2E3%2Epeg%2E2016"/>
    <hyperlink ref="B2017" r:id="rId6046" display="https://www.kegg.jp/dbget-bin/www_bget?ko:K03111"/>
    <hyperlink ref="E2017" r:id="rId6047" display="https://www.kegg.jp/dbget-bin/www_bget?ko:"/>
    <hyperlink ref="A2018" r:id="rId6048" display="https://www.kegg.jp/kegg-bin/blastkoala_result_gene_list?id=fdcc166cff7cf902907463ff7eff1e42019cc537&amp;passwd=rLRQUz&amp;type=blastkoala&amp;code=user&amp;target=fig%7C1029756%2E3%2Epeg%2E2017"/>
    <hyperlink ref="B2018" r:id="rId6049" display="https://www.kegg.jp/dbget-bin/www_bget?ko:"/>
    <hyperlink ref="E2018" r:id="rId6050" display="https://www.kegg.jp/dbget-bin/www_bget?ko:"/>
    <hyperlink ref="A2019" r:id="rId6051" display="https://www.kegg.jp/kegg-bin/blastkoala_result_gene_list?id=fdcc166cff7cf902907463ff7eff1e42019cc537&amp;passwd=rLRQUz&amp;type=blastkoala&amp;code=user&amp;target=fig%7C1029756%2E3%2Epeg%2E2018"/>
    <hyperlink ref="B2019" r:id="rId6052" display="https://www.kegg.jp/dbget-bin/www_bget?ko:"/>
    <hyperlink ref="E2019" r:id="rId6053" display="https://www.kegg.jp/dbget-bin/www_bget?ko:K01197"/>
    <hyperlink ref="A2020" r:id="rId6054" display="https://www.kegg.jp/kegg-bin/blastkoala_result_gene_list?id=fdcc166cff7cf902907463ff7eff1e42019cc537&amp;passwd=rLRQUz&amp;type=blastkoala&amp;code=user&amp;target=fig%7C1029756%2E3%2Epeg%2E2019"/>
    <hyperlink ref="B2020" r:id="rId6055" display="https://www.kegg.jp/dbget-bin/www_bget?ko:K02469"/>
    <hyperlink ref="E2020" r:id="rId6056" display="https://www.kegg.jp/dbget-bin/www_bget?ko:"/>
    <hyperlink ref="A2021" r:id="rId6057" display="https://www.kegg.jp/kegg-bin/blastkoala_result_gene_list?id=fdcc166cff7cf902907463ff7eff1e42019cc537&amp;passwd=rLRQUz&amp;type=blastkoala&amp;code=user&amp;target=fig%7C1029756%2E3%2Epeg%2E2020"/>
    <hyperlink ref="B2021" r:id="rId6058" display="https://www.kegg.jp/dbget-bin/www_bget?ko:"/>
    <hyperlink ref="E2021" r:id="rId6059" display="https://www.kegg.jp/dbget-bin/www_bget?ko:K03070"/>
    <hyperlink ref="A2022" r:id="rId6060" display="https://www.kegg.jp/kegg-bin/blastkoala_result_gene_list?id=fdcc166cff7cf902907463ff7eff1e42019cc537&amp;passwd=rLRQUz&amp;type=blastkoala&amp;code=user&amp;target=fig%7C1029756%2E3%2Epeg%2E2021"/>
    <hyperlink ref="B2022" r:id="rId6061" display="https://www.kegg.jp/dbget-bin/www_bget?ko:K01420"/>
    <hyperlink ref="E2022" r:id="rId6062" display="https://www.kegg.jp/dbget-bin/www_bget?ko:"/>
    <hyperlink ref="A2023" r:id="rId6063" display="https://www.kegg.jp/kegg-bin/blastkoala_result_gene_list?id=fdcc166cff7cf902907463ff7eff1e42019cc537&amp;passwd=rLRQUz&amp;type=blastkoala&amp;code=user&amp;target=fig%7C1029756%2E3%2Epeg%2E2022"/>
    <hyperlink ref="B2023" r:id="rId6064" display="https://www.kegg.jp/dbget-bin/www_bget?ko:K07275"/>
    <hyperlink ref="E2023" r:id="rId6065" display="https://www.kegg.jp/dbget-bin/www_bget?ko:"/>
    <hyperlink ref="A2024" r:id="rId6066" display="https://www.kegg.jp/kegg-bin/blastkoala_result_gene_list?id=fdcc166cff7cf902907463ff7eff1e42019cc537&amp;passwd=rLRQUz&amp;type=blastkoala&amp;code=user&amp;target=fig%7C1029756%2E3%2Epeg%2E2023"/>
    <hyperlink ref="B2024" r:id="rId6067" display="https://www.kegg.jp/dbget-bin/www_bget?ko:K00954"/>
    <hyperlink ref="E2024" r:id="rId6068" display="https://www.kegg.jp/dbget-bin/www_bget?ko:"/>
    <hyperlink ref="A2025" r:id="rId6069" display="https://www.kegg.jp/kegg-bin/blastkoala_result_gene_list?id=fdcc166cff7cf902907463ff7eff1e42019cc537&amp;passwd=rLRQUz&amp;type=blastkoala&amp;code=user&amp;target=fig%7C1029756%2E3%2Epeg%2E2024"/>
    <hyperlink ref="B2025" r:id="rId6070" display="https://www.kegg.jp/dbget-bin/www_bget?ko:"/>
    <hyperlink ref="E2025" r:id="rId6071" display="https://www.kegg.jp/dbget-bin/www_bget?ko:K01802"/>
    <hyperlink ref="A2026" r:id="rId6072" display="https://www.kegg.jp/kegg-bin/blastkoala_result_gene_list?id=fdcc166cff7cf902907463ff7eff1e42019cc537&amp;passwd=rLRQUz&amp;type=blastkoala&amp;code=user&amp;target=fig%7C1029756%2E3%2Epeg%2E2025"/>
    <hyperlink ref="B2026" r:id="rId6073" display="https://www.kegg.jp/dbget-bin/www_bget?ko:"/>
    <hyperlink ref="E2026" r:id="rId6074" display="https://www.kegg.jp/dbget-bin/www_bget?ko:K01802"/>
    <hyperlink ref="A2027" r:id="rId6075" display="https://www.kegg.jp/kegg-bin/blastkoala_result_gene_list?id=fdcc166cff7cf902907463ff7eff1e42019cc537&amp;passwd=rLRQUz&amp;type=blastkoala&amp;code=user&amp;target=fig%7C1029756%2E3%2Epeg%2E2026"/>
    <hyperlink ref="B2027" r:id="rId6076" display="https://www.kegg.jp/dbget-bin/www_bget?ko:"/>
    <hyperlink ref="E2027" r:id="rId6077" display="https://www.kegg.jp/dbget-bin/www_bget?ko:"/>
    <hyperlink ref="A2028" r:id="rId6078" display="https://www.kegg.jp/kegg-bin/blastkoala_result_gene_list?id=fdcc166cff7cf902907463ff7eff1e42019cc537&amp;passwd=rLRQUz&amp;type=blastkoala&amp;code=user&amp;target=fig%7C1029756%2E3%2Epeg%2E2027"/>
    <hyperlink ref="B2028" r:id="rId6079" display="https://www.kegg.jp/dbget-bin/www_bget?ko:"/>
    <hyperlink ref="E2028" r:id="rId6080" display="https://www.kegg.jp/dbget-bin/www_bget?ko:"/>
    <hyperlink ref="A2029" r:id="rId6081" display="https://www.kegg.jp/kegg-bin/blastkoala_result_gene_list?id=fdcc166cff7cf902907463ff7eff1e42019cc537&amp;passwd=rLRQUz&amp;type=blastkoala&amp;code=user&amp;target=fig%7C1029756%2E3%2Epeg%2E2028"/>
    <hyperlink ref="B2029" r:id="rId6082" display="https://www.kegg.jp/dbget-bin/www_bget?ko:K07568"/>
    <hyperlink ref="E2029" r:id="rId6083" display="https://www.kegg.jp/dbget-bin/www_bget?ko:"/>
    <hyperlink ref="A2030" r:id="rId6084" display="https://www.kegg.jp/kegg-bin/blastkoala_result_gene_list?id=fdcc166cff7cf902907463ff7eff1e42019cc537&amp;passwd=rLRQUz&amp;type=blastkoala&amp;code=user&amp;target=fig%7C1029756%2E3%2Epeg%2E2029"/>
    <hyperlink ref="B2030" r:id="rId6085" display="https://www.kegg.jp/dbget-bin/www_bget?ko:K00773"/>
    <hyperlink ref="E2030" r:id="rId6086" display="https://www.kegg.jp/dbget-bin/www_bget?ko:"/>
    <hyperlink ref="A2031" r:id="rId6087" display="https://www.kegg.jp/kegg-bin/blastkoala_result_gene_list?id=fdcc166cff7cf902907463ff7eff1e42019cc537&amp;passwd=rLRQUz&amp;type=blastkoala&amp;code=user&amp;target=fig%7C1029756%2E3%2Epeg%2E2030"/>
    <hyperlink ref="B2031" r:id="rId6088" display="https://www.kegg.jp/dbget-bin/www_bget?ko:"/>
    <hyperlink ref="E2031" r:id="rId6089" display="https://www.kegg.jp/dbget-bin/www_bget?ko:"/>
    <hyperlink ref="A2032" r:id="rId6090" display="https://www.kegg.jp/kegg-bin/blastkoala_result_gene_list?id=fdcc166cff7cf902907463ff7eff1e42019cc537&amp;passwd=rLRQUz&amp;type=blastkoala&amp;code=user&amp;target=fig%7C1029756%2E3%2Epeg%2E2031"/>
    <hyperlink ref="B2032" r:id="rId6091" display="https://www.kegg.jp/dbget-bin/www_bget?ko:"/>
    <hyperlink ref="E2032" r:id="rId6092" display="https://www.kegg.jp/dbget-bin/www_bget?ko:"/>
    <hyperlink ref="A2033" r:id="rId6093" display="https://www.kegg.jp/kegg-bin/blastkoala_result_gene_list?id=fdcc166cff7cf902907463ff7eff1e42019cc537&amp;passwd=rLRQUz&amp;type=blastkoala&amp;code=user&amp;target=fig%7C1029756%2E3%2Epeg%2E2032"/>
    <hyperlink ref="B2033" r:id="rId6094" display="https://www.kegg.jp/dbget-bin/www_bget?ko:"/>
    <hyperlink ref="E2033" r:id="rId6095" display="https://www.kegg.jp/dbget-bin/www_bget?ko:K07768"/>
    <hyperlink ref="A2034" r:id="rId6096" display="https://www.kegg.jp/kegg-bin/blastkoala_result_gene_list?id=fdcc166cff7cf902907463ff7eff1e42019cc537&amp;passwd=rLRQUz&amp;type=blastkoala&amp;code=user&amp;target=fig%7C1029756%2E3%2Epeg%2E2033"/>
    <hyperlink ref="B2034" r:id="rId6097" display="https://www.kegg.jp/dbget-bin/www_bget?ko:K13590"/>
    <hyperlink ref="E2034" r:id="rId6098" display="https://www.kegg.jp/dbget-bin/www_bget?ko:"/>
    <hyperlink ref="A2035" r:id="rId6099" display="https://www.kegg.jp/kegg-bin/blastkoala_result_gene_list?id=fdcc166cff7cf902907463ff7eff1e42019cc537&amp;passwd=rLRQUz&amp;type=blastkoala&amp;code=user&amp;target=fig%7C1029756%2E3%2Epeg%2E2034"/>
    <hyperlink ref="B2035" r:id="rId6100" display="https://www.kegg.jp/dbget-bin/www_bget?ko:K01011"/>
    <hyperlink ref="E2035" r:id="rId6101" display="https://www.kegg.jp/dbget-bin/www_bget?ko:"/>
    <hyperlink ref="A2036" r:id="rId6102" display="https://www.kegg.jp/kegg-bin/blastkoala_result_gene_list?id=fdcc166cff7cf902907463ff7eff1e42019cc537&amp;passwd=rLRQUz&amp;type=blastkoala&amp;code=user&amp;target=fig%7C1029756%2E3%2Epeg%2E2035"/>
    <hyperlink ref="B2036" r:id="rId6103" display="https://www.kegg.jp/dbget-bin/www_bget?ko:K03297"/>
    <hyperlink ref="E2036" r:id="rId6104" display="https://www.kegg.jp/dbget-bin/www_bget?ko:"/>
    <hyperlink ref="A2037" r:id="rId6105" display="https://www.kegg.jp/kegg-bin/blastkoala_result_gene_list?id=fdcc166cff7cf902907463ff7eff1e42019cc537&amp;passwd=rLRQUz&amp;type=blastkoala&amp;code=user&amp;target=fig%7C1029756%2E3%2Epeg%2E2036"/>
    <hyperlink ref="B2037" r:id="rId6106" display="https://www.kegg.jp/dbget-bin/www_bget?ko:K07114"/>
    <hyperlink ref="E2037" r:id="rId6107" display="https://www.kegg.jp/dbget-bin/www_bget?ko:"/>
    <hyperlink ref="A2038" r:id="rId6108" display="https://www.kegg.jp/kegg-bin/blastkoala_result_gene_list?id=fdcc166cff7cf902907463ff7eff1e42019cc537&amp;passwd=rLRQUz&amp;type=blastkoala&amp;code=user&amp;target=fig%7C1029756%2E3%2Epeg%2E2037"/>
    <hyperlink ref="B2038" r:id="rId6109" display="https://www.kegg.jp/dbget-bin/www_bget?ko:K03670"/>
    <hyperlink ref="E2038" r:id="rId6110" display="https://www.kegg.jp/dbget-bin/www_bget?ko:"/>
    <hyperlink ref="A2039" r:id="rId6111" display="https://www.kegg.jp/kegg-bin/blastkoala_result_gene_list?id=fdcc166cff7cf902907463ff7eff1e42019cc537&amp;passwd=rLRQUz&amp;type=blastkoala&amp;code=user&amp;target=fig%7C1029756%2E3%2Epeg%2E2038"/>
    <hyperlink ref="B2039" r:id="rId6112" display="https://www.kegg.jp/dbget-bin/www_bget?ko:K03545"/>
    <hyperlink ref="E2039" r:id="rId6113" display="https://www.kegg.jp/dbget-bin/www_bget?ko:"/>
    <hyperlink ref="A2040" r:id="rId6114" display="https://www.kegg.jp/kegg-bin/blastkoala_result_gene_list?id=fdcc166cff7cf902907463ff7eff1e42019cc537&amp;passwd=rLRQUz&amp;type=blastkoala&amp;code=user&amp;target=fig%7C1029756%2E3%2Epeg%2E2039"/>
    <hyperlink ref="B2040" r:id="rId6115" display="https://www.kegg.jp/dbget-bin/www_bget?ko:K01358"/>
    <hyperlink ref="E2040" r:id="rId6116" display="https://www.kegg.jp/dbget-bin/www_bget?ko:"/>
    <hyperlink ref="A2041" r:id="rId6117" display="https://www.kegg.jp/kegg-bin/blastkoala_result_gene_list?id=fdcc166cff7cf902907463ff7eff1e42019cc537&amp;passwd=rLRQUz&amp;type=blastkoala&amp;code=user&amp;target=fig%7C1029756%2E3%2Epeg%2E2040"/>
    <hyperlink ref="B2041" r:id="rId6118" display="https://www.kegg.jp/dbget-bin/www_bget?ko:K03544"/>
    <hyperlink ref="E2041" r:id="rId6119" display="https://www.kegg.jp/dbget-bin/www_bget?ko:"/>
    <hyperlink ref="A2042" r:id="rId6120" display="https://www.kegg.jp/kegg-bin/blastkoala_result_gene_list?id=fdcc166cff7cf902907463ff7eff1e42019cc537&amp;passwd=rLRQUz&amp;type=blastkoala&amp;code=user&amp;target=fig%7C1029756%2E3%2Epeg%2E2041"/>
    <hyperlink ref="B2042" r:id="rId6121" display="https://www.kegg.jp/dbget-bin/www_bget?ko:K01338"/>
    <hyperlink ref="E2042" r:id="rId6122" display="https://www.kegg.jp/dbget-bin/www_bget?ko:"/>
    <hyperlink ref="A2043" r:id="rId6123" display="https://www.kegg.jp/kegg-bin/blastkoala_result_gene_list?id=fdcc166cff7cf902907463ff7eff1e42019cc537&amp;passwd=rLRQUz&amp;type=blastkoala&amp;code=user&amp;target=fig%7C1029756%2E3%2Epeg%2E2042"/>
    <hyperlink ref="B2043" r:id="rId6124" display="https://www.kegg.jp/dbget-bin/www_bget?ko:K03530"/>
    <hyperlink ref="E2043" r:id="rId6125" display="https://www.kegg.jp/dbget-bin/www_bget?ko:"/>
    <hyperlink ref="A2044" r:id="rId6126" display="https://www.kegg.jp/kegg-bin/blastkoala_result_gene_list?id=fdcc166cff7cf902907463ff7eff1e42019cc537&amp;passwd=rLRQUz&amp;type=blastkoala&amp;code=user&amp;target=fig%7C1029756%2E3%2Epeg%2E2043"/>
    <hyperlink ref="B2044" r:id="rId6127" display="https://www.kegg.jp/dbget-bin/www_bget?ko:K09983"/>
    <hyperlink ref="E2044" r:id="rId6128" display="https://www.kegg.jp/dbget-bin/www_bget?ko:"/>
    <hyperlink ref="A2045" r:id="rId6129" display="https://www.kegg.jp/kegg-bin/blastkoala_result_gene_list?id=fdcc166cff7cf902907463ff7eff1e42019cc537&amp;passwd=rLRQUz&amp;type=blastkoala&amp;code=user&amp;target=fig%7C1029756%2E3%2Epeg%2E2044"/>
    <hyperlink ref="B2045" r:id="rId6130" display="https://www.kegg.jp/dbget-bin/www_bget?ko:"/>
    <hyperlink ref="E2045" r:id="rId6131" display="https://www.kegg.jp/dbget-bin/www_bget?ko:"/>
    <hyperlink ref="A2046" r:id="rId6132" display="https://www.kegg.jp/kegg-bin/blastkoala_result_gene_list?id=fdcc166cff7cf902907463ff7eff1e42019cc537&amp;passwd=rLRQUz&amp;type=blastkoala&amp;code=user&amp;target=fig%7C1029756%2E3%2Epeg%2E2045"/>
    <hyperlink ref="B2046" r:id="rId6133" display="https://www.kegg.jp/dbget-bin/www_bget?ko:K00330"/>
    <hyperlink ref="E2046" r:id="rId6134" display="https://www.kegg.jp/dbget-bin/www_bget?ko:"/>
    <hyperlink ref="A2047" r:id="rId6135" display="https://www.kegg.jp/kegg-bin/blastkoala_result_gene_list?id=fdcc166cff7cf902907463ff7eff1e42019cc537&amp;passwd=rLRQUz&amp;type=blastkoala&amp;code=user&amp;target=fig%7C1029756%2E3%2Epeg%2E2046"/>
    <hyperlink ref="B2047" r:id="rId6136" display="https://www.kegg.jp/dbget-bin/www_bget?ko:K00331"/>
    <hyperlink ref="E2047" r:id="rId6137" display="https://www.kegg.jp/dbget-bin/www_bget?ko:"/>
    <hyperlink ref="A2048" r:id="rId6138" display="https://www.kegg.jp/kegg-bin/blastkoala_result_gene_list?id=fdcc166cff7cf902907463ff7eff1e42019cc537&amp;passwd=rLRQUz&amp;type=blastkoala&amp;code=user&amp;target=fig%7C1029756%2E3%2Epeg%2E2047"/>
    <hyperlink ref="B2048" r:id="rId6139" display="https://www.kegg.jp/dbget-bin/www_bget?ko:K00332"/>
    <hyperlink ref="E2048" r:id="rId6140" display="https://www.kegg.jp/dbget-bin/www_bget?ko:"/>
    <hyperlink ref="A2049" r:id="rId6141" display="https://www.kegg.jp/kegg-bin/blastkoala_result_gene_list?id=fdcc166cff7cf902907463ff7eff1e42019cc537&amp;passwd=rLRQUz&amp;type=blastkoala&amp;code=user&amp;target=fig%7C1029756%2E3%2Epeg%2E2048"/>
    <hyperlink ref="B2049" r:id="rId6142" display="https://www.kegg.jp/dbget-bin/www_bget?ko:K18700"/>
    <hyperlink ref="E2049" r:id="rId6143" display="https://www.kegg.jp/dbget-bin/www_bget?ko:"/>
    <hyperlink ref="A2050" r:id="rId6144" display="https://www.kegg.jp/kegg-bin/blastkoala_result_gene_list?id=fdcc166cff7cf902907463ff7eff1e42019cc537&amp;passwd=rLRQUz&amp;type=blastkoala&amp;code=user&amp;target=fig%7C1029756%2E3%2Epeg%2E2049"/>
    <hyperlink ref="B2050" r:id="rId6145" display="https://www.kegg.jp/dbget-bin/www_bget?ko:"/>
    <hyperlink ref="E2050" r:id="rId6146" display="https://www.kegg.jp/dbget-bin/www_bget?ko:"/>
    <hyperlink ref="A2051" r:id="rId6147" display="https://www.kegg.jp/kegg-bin/blastkoala_result_gene_list?id=fdcc166cff7cf902907463ff7eff1e42019cc537&amp;passwd=rLRQUz&amp;type=blastkoala&amp;code=user&amp;target=fig%7C1029756%2E3%2Epeg%2E2050"/>
    <hyperlink ref="B2051" r:id="rId6148" display="https://www.kegg.jp/dbget-bin/www_bget?ko:K00333"/>
    <hyperlink ref="E2051" r:id="rId6149" display="https://www.kegg.jp/dbget-bin/www_bget?ko:"/>
    <hyperlink ref="A2052" r:id="rId6150" display="https://www.kegg.jp/kegg-bin/blastkoala_result_gene_list?id=fdcc166cff7cf902907463ff7eff1e42019cc537&amp;passwd=rLRQUz&amp;type=blastkoala&amp;code=user&amp;target=fig%7C1029756%2E3%2Epeg%2E2051"/>
    <hyperlink ref="B2052" r:id="rId6151" display="https://www.kegg.jp/dbget-bin/www_bget?ko:"/>
    <hyperlink ref="E2052" r:id="rId6152" display="https://www.kegg.jp/dbget-bin/www_bget?ko:"/>
    <hyperlink ref="A2053" r:id="rId6153" display="https://www.kegg.jp/kegg-bin/blastkoala_result_gene_list?id=fdcc166cff7cf902907463ff7eff1e42019cc537&amp;passwd=rLRQUz&amp;type=blastkoala&amp;code=user&amp;target=fig%7C1029756%2E3%2Epeg%2E2052"/>
    <hyperlink ref="B2053" r:id="rId6154" display="https://www.kegg.jp/dbget-bin/www_bget?ko:"/>
    <hyperlink ref="E2053" r:id="rId6155" display="https://www.kegg.jp/dbget-bin/www_bget?ko:"/>
    <hyperlink ref="A2054" r:id="rId6156" display="https://www.kegg.jp/kegg-bin/blastkoala_result_gene_list?id=fdcc166cff7cf902907463ff7eff1e42019cc537&amp;passwd=rLRQUz&amp;type=blastkoala&amp;code=user&amp;target=fig%7C1029756%2E3%2Epeg%2E2053"/>
    <hyperlink ref="B2054" r:id="rId6157" display="https://www.kegg.jp/dbget-bin/www_bget?ko:"/>
    <hyperlink ref="E2054" r:id="rId6158" display="https://www.kegg.jp/dbget-bin/www_bget?ko:"/>
    <hyperlink ref="A2055" r:id="rId6159" display="https://www.kegg.jp/kegg-bin/blastkoala_result_gene_list?id=fdcc166cff7cf902907463ff7eff1e42019cc537&amp;passwd=rLRQUz&amp;type=blastkoala&amp;code=user&amp;target=fig%7C1029756%2E3%2Epeg%2E2054"/>
    <hyperlink ref="B2055" r:id="rId6160" display="https://www.kegg.jp/dbget-bin/www_bget?ko:K00847"/>
    <hyperlink ref="E2055" r:id="rId6161" display="https://www.kegg.jp/dbget-bin/www_bget?ko:"/>
    <hyperlink ref="A2056" r:id="rId6162" display="https://www.kegg.jp/kegg-bin/blastkoala_result_gene_list?id=fdcc166cff7cf902907463ff7eff1e42019cc537&amp;passwd=rLRQUz&amp;type=blastkoala&amp;code=user&amp;target=fig%7C1029756%2E3%2Epeg%2E2055"/>
    <hyperlink ref="B2056" r:id="rId6163" display="https://www.kegg.jp/dbget-bin/www_bget?ko:"/>
    <hyperlink ref="E2056" r:id="rId6164" display="https://www.kegg.jp/dbget-bin/www_bget?ko:"/>
    <hyperlink ref="A2057" r:id="rId6165" display="https://www.kegg.jp/kegg-bin/blastkoala_result_gene_list?id=fdcc166cff7cf902907463ff7eff1e42019cc537&amp;passwd=rLRQUz&amp;type=blastkoala&amp;code=user&amp;target=fig%7C1029756%2E3%2Epeg%2E2056"/>
    <hyperlink ref="B2057" r:id="rId6166" display="https://www.kegg.jp/dbget-bin/www_bget?ko:K11443"/>
    <hyperlink ref="E2057" r:id="rId6167" display="https://www.kegg.jp/dbget-bin/www_bget?ko:"/>
    <hyperlink ref="A2058" r:id="rId6168" display="https://www.kegg.jp/kegg-bin/blastkoala_result_gene_list?id=fdcc166cff7cf902907463ff7eff1e42019cc537&amp;passwd=rLRQUz&amp;type=blastkoala&amp;code=user&amp;target=fig%7C1029756%2E3%2Epeg%2E2057"/>
    <hyperlink ref="B2058" r:id="rId6169" display="https://www.kegg.jp/dbget-bin/www_bget?ko:K02488"/>
    <hyperlink ref="E2058" r:id="rId6170" display="https://www.kegg.jp/dbget-bin/www_bget?ko:"/>
    <hyperlink ref="A2059" r:id="rId6171" display="https://www.kegg.jp/kegg-bin/blastkoala_result_gene_list?id=fdcc166cff7cf902907463ff7eff1e42019cc537&amp;passwd=rLRQUz&amp;type=blastkoala&amp;code=user&amp;target=fig%7C1029756%2E3%2Epeg%2E2058"/>
    <hyperlink ref="B2059" r:id="rId6172" display="https://www.kegg.jp/dbget-bin/www_bget?ko:K02913"/>
    <hyperlink ref="E2059" r:id="rId6173" display="https://www.kegg.jp/dbget-bin/www_bget?ko:"/>
    <hyperlink ref="A2060" r:id="rId6174" display="https://www.kegg.jp/kegg-bin/blastkoala_result_gene_list?id=fdcc166cff7cf902907463ff7eff1e42019cc537&amp;passwd=rLRQUz&amp;type=blastkoala&amp;code=user&amp;target=fig%7C1029756%2E3%2Epeg%2E2059"/>
    <hyperlink ref="B2060" r:id="rId6175" display="https://www.kegg.jp/dbget-bin/www_bget?ko:"/>
    <hyperlink ref="E2060" r:id="rId6176" display="https://www.kegg.jp/dbget-bin/www_bget?ko:"/>
    <hyperlink ref="A2061" r:id="rId6177" display="https://www.kegg.jp/kegg-bin/blastkoala_result_gene_list?id=fdcc166cff7cf902907463ff7eff1e42019cc537&amp;passwd=rLRQUz&amp;type=blastkoala&amp;code=user&amp;target=fig%7C1029756%2E3%2Epeg%2E2060"/>
    <hyperlink ref="B2061" r:id="rId6178" display="https://www.kegg.jp/dbget-bin/www_bget?ko:"/>
    <hyperlink ref="E2061" r:id="rId6179" display="https://www.kegg.jp/dbget-bin/www_bget?ko:"/>
    <hyperlink ref="A2062" r:id="rId6180" display="https://www.kegg.jp/kegg-bin/blastkoala_result_gene_list?id=fdcc166cff7cf902907463ff7eff1e42019cc537&amp;passwd=rLRQUz&amp;type=blastkoala&amp;code=user&amp;target=fig%7C1029756%2E3%2Epeg%2E2061"/>
    <hyperlink ref="B2062" r:id="rId6181" display="https://www.kegg.jp/dbget-bin/www_bget?ko:K12573"/>
    <hyperlink ref="E2062" r:id="rId6182" display="https://www.kegg.jp/dbget-bin/www_bget?ko:"/>
    <hyperlink ref="A2063" r:id="rId6183" display="https://www.kegg.jp/kegg-bin/blastkoala_result_gene_list?id=fdcc166cff7cf902907463ff7eff1e42019cc537&amp;passwd=rLRQUz&amp;type=blastkoala&amp;code=user&amp;target=fig%7C1029756%2E3%2Epeg%2E2062"/>
    <hyperlink ref="B2063" r:id="rId6184" display="https://www.kegg.jp/dbget-bin/www_bget?ko:"/>
    <hyperlink ref="E2063" r:id="rId6185" display="https://www.kegg.jp/dbget-bin/www_bget?ko:K06147"/>
    <hyperlink ref="A2064" r:id="rId6186" display="https://www.kegg.jp/kegg-bin/blastkoala_result_gene_list?id=fdcc166cff7cf902907463ff7eff1e42019cc537&amp;passwd=rLRQUz&amp;type=blastkoala&amp;code=user&amp;target=fig%7C1029756%2E3%2Epeg%2E2063"/>
    <hyperlink ref="B2064" r:id="rId6187" display="https://www.kegg.jp/dbget-bin/www_bget?ko:K03307"/>
    <hyperlink ref="E2064" r:id="rId6188" display="https://www.kegg.jp/dbget-bin/www_bget?ko:"/>
    <hyperlink ref="A2065" r:id="rId6189" display="https://www.kegg.jp/kegg-bin/blastkoala_result_gene_list?id=fdcc166cff7cf902907463ff7eff1e42019cc537&amp;passwd=rLRQUz&amp;type=blastkoala&amp;code=user&amp;target=fig%7C1029756%2E3%2Epeg%2E2064"/>
    <hyperlink ref="B2065" r:id="rId6190" display="https://www.kegg.jp/dbget-bin/www_bget?ko:"/>
    <hyperlink ref="E2065" r:id="rId6191" display="https://www.kegg.jp/dbget-bin/www_bget?ko:"/>
    <hyperlink ref="A2066" r:id="rId6192" display="https://www.kegg.jp/kegg-bin/blastkoala_result_gene_list?id=fdcc166cff7cf902907463ff7eff1e42019cc537&amp;passwd=rLRQUz&amp;type=blastkoala&amp;code=user&amp;target=fig%7C1029756%2E3%2Epeg%2E2065"/>
    <hyperlink ref="B2066" r:id="rId6193" display="https://www.kegg.jp/dbget-bin/www_bget?ko:"/>
    <hyperlink ref="E2066" r:id="rId6194" display="https://www.kegg.jp/dbget-bin/www_bget?ko:"/>
    <hyperlink ref="A2067" r:id="rId6195" display="https://www.kegg.jp/kegg-bin/blastkoala_result_gene_list?id=fdcc166cff7cf902907463ff7eff1e42019cc537&amp;passwd=rLRQUz&amp;type=blastkoala&amp;code=user&amp;target=fig%7C1029756%2E3%2Epeg%2E2066"/>
    <hyperlink ref="B2067" r:id="rId6196" display="https://www.kegg.jp/dbget-bin/www_bget?ko:"/>
    <hyperlink ref="E2067" r:id="rId6197" display="https://www.kegg.jp/dbget-bin/www_bget?ko:"/>
    <hyperlink ref="A2068" r:id="rId6198" display="https://www.kegg.jp/kegg-bin/blastkoala_result_gene_list?id=fdcc166cff7cf902907463ff7eff1e42019cc537&amp;passwd=rLRQUz&amp;type=blastkoala&amp;code=user&amp;target=fig%7C1029756%2E3%2Epeg%2E2067"/>
    <hyperlink ref="B2068" r:id="rId6199" display="https://www.kegg.jp/dbget-bin/www_bget?ko:"/>
    <hyperlink ref="E2068" r:id="rId6200" display="https://www.kegg.jp/dbget-bin/www_bget?ko:"/>
    <hyperlink ref="A2069" r:id="rId6201" display="https://www.kegg.jp/kegg-bin/blastkoala_result_gene_list?id=fdcc166cff7cf902907463ff7eff1e42019cc537&amp;passwd=rLRQUz&amp;type=blastkoala&amp;code=user&amp;target=fig%7C1029756%2E3%2Epeg%2E2068"/>
    <hyperlink ref="B2069" r:id="rId6202" display="https://www.kegg.jp/dbget-bin/www_bget?ko:K03168"/>
    <hyperlink ref="E2069" r:id="rId6203" display="https://www.kegg.jp/dbget-bin/www_bget?ko:"/>
    <hyperlink ref="A2070" r:id="rId6204" display="https://www.kegg.jp/kegg-bin/blastkoala_result_gene_list?id=fdcc166cff7cf902907463ff7eff1e42019cc537&amp;passwd=rLRQUz&amp;type=blastkoala&amp;code=user&amp;target=fig%7C1029756%2E3%2Epeg%2E2069"/>
    <hyperlink ref="B2070" r:id="rId6205" display="https://www.kegg.jp/dbget-bin/www_bget?ko:"/>
    <hyperlink ref="E2070" r:id="rId6206" display="https://www.kegg.jp/dbget-bin/www_bget?ko:"/>
    <hyperlink ref="A2071" r:id="rId6207" display="https://www.kegg.jp/kegg-bin/blastkoala_result_gene_list?id=fdcc166cff7cf902907463ff7eff1e42019cc537&amp;passwd=rLRQUz&amp;type=blastkoala&amp;code=user&amp;target=fig%7C1029756%2E3%2Epeg%2E2070"/>
    <hyperlink ref="B2071" r:id="rId6208" display="https://www.kegg.jp/dbget-bin/www_bget?ko:K03406"/>
    <hyperlink ref="E2071" r:id="rId6209" display="https://www.kegg.jp/dbget-bin/www_bget?ko:"/>
    <hyperlink ref="A2072" r:id="rId6210" display="https://www.kegg.jp/kegg-bin/blastkoala_result_gene_list?id=fdcc166cff7cf902907463ff7eff1e42019cc537&amp;passwd=rLRQUz&amp;type=blastkoala&amp;code=user&amp;target=fig%7C1029756%2E3%2Epeg%2E2071"/>
    <hyperlink ref="B2072" r:id="rId6211" display="https://www.kegg.jp/dbget-bin/www_bget?ko:K01091"/>
    <hyperlink ref="E2072" r:id="rId6212" display="https://www.kegg.jp/dbget-bin/www_bget?ko:"/>
    <hyperlink ref="A2073" r:id="rId6213" display="https://www.kegg.jp/kegg-bin/blastkoala_result_gene_list?id=fdcc166cff7cf902907463ff7eff1e42019cc537&amp;passwd=rLRQUz&amp;type=blastkoala&amp;code=user&amp;target=fig%7C1029756%2E3%2Epeg%2E2072"/>
    <hyperlink ref="B2073" r:id="rId6214" display="https://www.kegg.jp/dbget-bin/www_bget?ko:K01807"/>
    <hyperlink ref="E2073" r:id="rId6215" display="https://www.kegg.jp/dbget-bin/www_bget?ko:"/>
    <hyperlink ref="A2074" r:id="rId6216" display="https://www.kegg.jp/kegg-bin/blastkoala_result_gene_list?id=fdcc166cff7cf902907463ff7eff1e42019cc537&amp;passwd=rLRQUz&amp;type=blastkoala&amp;code=user&amp;target=fig%7C1029756%2E3%2Epeg%2E2073"/>
    <hyperlink ref="B2074" r:id="rId6217" display="https://www.kegg.jp/dbget-bin/www_bget?ko:"/>
    <hyperlink ref="E2074" r:id="rId6218" display="https://www.kegg.jp/dbget-bin/www_bget?ko:"/>
    <hyperlink ref="A2075" r:id="rId6219" display="https://www.kegg.jp/kegg-bin/blastkoala_result_gene_list?id=fdcc166cff7cf902907463ff7eff1e42019cc537&amp;passwd=rLRQUz&amp;type=blastkoala&amp;code=user&amp;target=fig%7C1029756%2E3%2Epeg%2E2074"/>
    <hyperlink ref="B2075" r:id="rId6220" display="https://www.kegg.jp/dbget-bin/www_bget?ko:"/>
    <hyperlink ref="E2075" r:id="rId6221" display="https://www.kegg.jp/dbget-bin/www_bget?ko:"/>
    <hyperlink ref="A2076" r:id="rId6222" display="https://www.kegg.jp/kegg-bin/blastkoala_result_gene_list?id=fdcc166cff7cf902907463ff7eff1e42019cc537&amp;passwd=rLRQUz&amp;type=blastkoala&amp;code=user&amp;target=fig%7C1029756%2E3%2Epeg%2E2075"/>
    <hyperlink ref="B2076" r:id="rId6223" display="https://www.kegg.jp/dbget-bin/www_bget?ko:K00383"/>
    <hyperlink ref="E2076" r:id="rId6224" display="https://www.kegg.jp/dbget-bin/www_bget?ko:"/>
    <hyperlink ref="A2077" r:id="rId6225" display="https://www.kegg.jp/kegg-bin/blastkoala_result_gene_list?id=fdcc166cff7cf902907463ff7eff1e42019cc537&amp;passwd=rLRQUz&amp;type=blastkoala&amp;code=user&amp;target=fig%7C1029756%2E3%2Epeg%2E2076"/>
    <hyperlink ref="B2077" r:id="rId6226" display="https://www.kegg.jp/dbget-bin/www_bget?ko:"/>
    <hyperlink ref="E2077" r:id="rId6227" display="https://www.kegg.jp/dbget-bin/www_bget?ko:K17754"/>
    <hyperlink ref="A2078" r:id="rId6228" display="https://www.kegg.jp/kegg-bin/blastkoala_result_gene_list?id=fdcc166cff7cf902907463ff7eff1e42019cc537&amp;passwd=rLRQUz&amp;type=blastkoala&amp;code=user&amp;target=fig%7C1029756%2E3%2Epeg%2E2077"/>
    <hyperlink ref="B2078" r:id="rId6229" display="https://www.kegg.jp/dbget-bin/www_bget?ko:"/>
    <hyperlink ref="E2078" r:id="rId6230" display="https://www.kegg.jp/dbget-bin/www_bget?ko:"/>
    <hyperlink ref="A2079" r:id="rId6231" display="https://www.kegg.jp/kegg-bin/blastkoala_result_gene_list?id=fdcc166cff7cf902907463ff7eff1e42019cc537&amp;passwd=rLRQUz&amp;type=blastkoala&amp;code=user&amp;target=fig%7C1029756%2E3%2Epeg%2E2078"/>
    <hyperlink ref="B2079" r:id="rId6232" display="https://www.kegg.jp/dbget-bin/www_bget?ko:K07054"/>
    <hyperlink ref="E2079" r:id="rId6233" display="https://www.kegg.jp/dbget-bin/www_bget?ko:"/>
    <hyperlink ref="A2080" r:id="rId6234" display="https://www.kegg.jp/kegg-bin/blastkoala_result_gene_list?id=fdcc166cff7cf902907463ff7eff1e42019cc537&amp;passwd=rLRQUz&amp;type=blastkoala&amp;code=user&amp;target=fig%7C1029756%2E3%2Epeg%2E2079"/>
    <hyperlink ref="B2080" r:id="rId6235" display="https://www.kegg.jp/dbget-bin/www_bget?ko:"/>
    <hyperlink ref="E2080" r:id="rId6236" display="https://www.kegg.jp/dbget-bin/www_bget?ko:K01695"/>
    <hyperlink ref="A2081" r:id="rId6237" display="https://www.kegg.jp/kegg-bin/blastkoala_result_gene_list?id=fdcc166cff7cf902907463ff7eff1e42019cc537&amp;passwd=rLRQUz&amp;type=blastkoala&amp;code=user&amp;target=fig%7C1029756%2E3%2Epeg%2E2080"/>
    <hyperlink ref="B2081" r:id="rId6238" display="https://www.kegg.jp/dbget-bin/www_bget?ko:K04042"/>
    <hyperlink ref="E2081" r:id="rId6239" display="https://www.kegg.jp/dbget-bin/www_bget?ko:"/>
    <hyperlink ref="A2082" r:id="rId6240" display="https://www.kegg.jp/kegg-bin/blastkoala_result_gene_list?id=fdcc166cff7cf902907463ff7eff1e42019cc537&amp;passwd=rLRQUz&amp;type=blastkoala&amp;code=user&amp;target=fig%7C1029756%2E3%2Epeg%2E2081"/>
    <hyperlink ref="B2082" r:id="rId6241" display="https://www.kegg.jp/dbget-bin/www_bget?ko:K00820"/>
    <hyperlink ref="E2082" r:id="rId6242" display="https://www.kegg.jp/dbget-bin/www_bget?ko:"/>
    <hyperlink ref="A2083" r:id="rId6243" display="https://www.kegg.jp/kegg-bin/blastkoala_result_gene_list?id=fdcc166cff7cf902907463ff7eff1e42019cc537&amp;passwd=rLRQUz&amp;type=blastkoala&amp;code=user&amp;target=fig%7C1029756%2E3%2Epeg%2E2082"/>
    <hyperlink ref="B2083" r:id="rId6244" display="https://www.kegg.jp/dbget-bin/www_bget?ko:"/>
    <hyperlink ref="E2083" r:id="rId6245" display="https://www.kegg.jp/dbget-bin/www_bget?ko:"/>
    <hyperlink ref="A2084" r:id="rId6246" display="https://www.kegg.jp/kegg-bin/blastkoala_result_gene_list?id=fdcc166cff7cf902907463ff7eff1e42019cc537&amp;passwd=rLRQUz&amp;type=blastkoala&amp;code=user&amp;target=fig%7C1029756%2E3%2Epeg%2E2083"/>
    <hyperlink ref="B2084" r:id="rId6247" display="https://www.kegg.jp/dbget-bin/www_bget?ko:"/>
    <hyperlink ref="E2084" r:id="rId6248" display="https://www.kegg.jp/dbget-bin/www_bget?ko:"/>
    <hyperlink ref="A2085" r:id="rId6249" display="https://www.kegg.jp/kegg-bin/blastkoala_result_gene_list?id=fdcc166cff7cf902907463ff7eff1e42019cc537&amp;passwd=rLRQUz&amp;type=blastkoala&amp;code=user&amp;target=fig%7C1029756%2E3%2Epeg%2E2084"/>
    <hyperlink ref="B2085" r:id="rId6250" display="https://www.kegg.jp/dbget-bin/www_bget?ko:K03655"/>
    <hyperlink ref="E2085" r:id="rId6251" display="https://www.kegg.jp/dbget-bin/www_bget?ko:"/>
    <hyperlink ref="A2086" r:id="rId6252" display="https://www.kegg.jp/kegg-bin/blastkoala_result_gene_list?id=fdcc166cff7cf902907463ff7eff1e42019cc537&amp;passwd=rLRQUz&amp;type=blastkoala&amp;code=user&amp;target=fig%7C1029756%2E3%2Epeg%2E2085"/>
    <hyperlink ref="B2086" r:id="rId6253" display="https://www.kegg.jp/dbget-bin/www_bget?ko:K09159"/>
    <hyperlink ref="E2086" r:id="rId6254" display="https://www.kegg.jp/dbget-bin/www_bget?ko:"/>
    <hyperlink ref="A2087" r:id="rId6255" display="https://www.kegg.jp/kegg-bin/blastkoala_result_gene_list?id=fdcc166cff7cf902907463ff7eff1e42019cc537&amp;passwd=rLRQUz&amp;type=blastkoala&amp;code=user&amp;target=fig%7C1029756%2E3%2Epeg%2E2086"/>
    <hyperlink ref="B2087" r:id="rId6256" display="https://www.kegg.jp/dbget-bin/www_bget?ko:K03723"/>
    <hyperlink ref="E2087" r:id="rId6257" display="https://www.kegg.jp/dbget-bin/www_bget?ko:"/>
    <hyperlink ref="A2088" r:id="rId6258" display="https://www.kegg.jp/kegg-bin/blastkoala_result_gene_list?id=fdcc166cff7cf902907463ff7eff1e42019cc537&amp;passwd=rLRQUz&amp;type=blastkoala&amp;code=user&amp;target=fig%7C1029756%2E3%2Epeg%2E2087"/>
    <hyperlink ref="B2088" r:id="rId6259" display="https://www.kegg.jp/dbget-bin/www_bget?ko:"/>
    <hyperlink ref="E2088" r:id="rId6260" display="https://www.kegg.jp/dbget-bin/www_bget?ko:"/>
    <hyperlink ref="A2089" r:id="rId6261" display="https://www.kegg.jp/kegg-bin/blastkoala_result_gene_list?id=fdcc166cff7cf902907463ff7eff1e42019cc537&amp;passwd=rLRQUz&amp;type=blastkoala&amp;code=user&amp;target=fig%7C1029756%2E3%2Epeg%2E2088"/>
    <hyperlink ref="B2089" r:id="rId6262" display="https://www.kegg.jp/dbget-bin/www_bget?ko:K02410"/>
    <hyperlink ref="E2089" r:id="rId6263" display="https://www.kegg.jp/dbget-bin/www_bget?ko:"/>
    <hyperlink ref="A2090" r:id="rId6264" display="https://www.kegg.jp/kegg-bin/blastkoala_result_gene_list?id=fdcc166cff7cf902907463ff7eff1e42019cc537&amp;passwd=rLRQUz&amp;type=blastkoala&amp;code=user&amp;target=fig%7C1029756%2E3%2Epeg%2E2089"/>
    <hyperlink ref="B2090" r:id="rId6265" display="https://www.kegg.jp/dbget-bin/www_bget?ko:"/>
    <hyperlink ref="E2090" r:id="rId6266" display="https://www.kegg.jp/dbget-bin/www_bget?ko:"/>
    <hyperlink ref="A2091" r:id="rId6267" display="https://www.kegg.jp/kegg-bin/blastkoala_result_gene_list?id=fdcc166cff7cf902907463ff7eff1e42019cc537&amp;passwd=rLRQUz&amp;type=blastkoala&amp;code=user&amp;target=fig%7C1029756%2E3%2Epeg%2E2090"/>
    <hyperlink ref="B2091" r:id="rId6268" display="https://www.kegg.jp/dbget-bin/www_bget?ko:K02035"/>
    <hyperlink ref="E2091" r:id="rId6269" display="https://www.kegg.jp/dbget-bin/www_bget?ko:"/>
    <hyperlink ref="A2092" r:id="rId6270" display="https://www.kegg.jp/kegg-bin/blastkoala_result_gene_list?id=fdcc166cff7cf902907463ff7eff1e42019cc537&amp;passwd=rLRQUz&amp;type=blastkoala&amp;code=user&amp;target=fig%7C1029756%2E3%2Epeg%2E2091"/>
    <hyperlink ref="B2092" r:id="rId6271" display="https://www.kegg.jp/dbget-bin/www_bget?ko:"/>
    <hyperlink ref="E2092" r:id="rId6272" display="https://www.kegg.jp/dbget-bin/www_bget?ko:"/>
    <hyperlink ref="A2093" r:id="rId6273" display="https://www.kegg.jp/kegg-bin/blastkoala_result_gene_list?id=fdcc166cff7cf902907463ff7eff1e42019cc537&amp;passwd=rLRQUz&amp;type=blastkoala&amp;code=user&amp;target=fig%7C1029756%2E3%2Epeg%2E2092"/>
    <hyperlink ref="B2093" r:id="rId6274" display="https://www.kegg.jp/dbget-bin/www_bget?ko:K11940"/>
    <hyperlink ref="E2093" r:id="rId6275" display="https://www.kegg.jp/dbget-bin/www_bget?ko:"/>
    <hyperlink ref="A2094" r:id="rId6276" display="https://www.kegg.jp/kegg-bin/blastkoala_result_gene_list?id=fdcc166cff7cf902907463ff7eff1e42019cc537&amp;passwd=rLRQUz&amp;type=blastkoala&amp;code=user&amp;target=fig%7C1029756%2E3%2Epeg%2E2093"/>
    <hyperlink ref="B2094" r:id="rId6277" display="https://www.kegg.jp/dbget-bin/www_bget?ko:K08691"/>
    <hyperlink ref="E2094" r:id="rId6278" display="https://www.kegg.jp/dbget-bin/www_bget?ko:"/>
    <hyperlink ref="A2095" r:id="rId6279" display="https://www.kegg.jp/kegg-bin/blastkoala_result_gene_list?id=fdcc166cff7cf902907463ff7eff1e42019cc537&amp;passwd=rLRQUz&amp;type=blastkoala&amp;code=user&amp;target=fig%7C1029756%2E3%2Epeg%2E2094"/>
    <hyperlink ref="B2095" r:id="rId6280" display="https://www.kegg.jp/dbget-bin/www_bget?ko:K05973"/>
    <hyperlink ref="E2095" r:id="rId6281" display="https://www.kegg.jp/dbget-bin/www_bget?ko:"/>
    <hyperlink ref="A2096" r:id="rId6282" display="https://www.kegg.jp/kegg-bin/blastkoala_result_gene_list?id=fdcc166cff7cf902907463ff7eff1e42019cc537&amp;passwd=rLRQUz&amp;type=blastkoala&amp;code=user&amp;target=fig%7C1029756%2E3%2Epeg%2E2095"/>
    <hyperlink ref="B2096" r:id="rId6283" display="https://www.kegg.jp/dbget-bin/www_bget?ko:"/>
    <hyperlink ref="E2096" r:id="rId6284" display="https://www.kegg.jp/dbget-bin/www_bget?ko:"/>
    <hyperlink ref="A2097" r:id="rId6285" display="https://www.kegg.jp/kegg-bin/blastkoala_result_gene_list?id=fdcc166cff7cf902907463ff7eff1e42019cc537&amp;passwd=rLRQUz&amp;type=blastkoala&amp;code=user&amp;target=fig%7C1029756%2E3%2Epeg%2E2096"/>
    <hyperlink ref="B2097" r:id="rId6286" display="https://www.kegg.jp/dbget-bin/www_bget?ko:"/>
    <hyperlink ref="E2097" r:id="rId6287" display="https://www.kegg.jp/dbget-bin/www_bget?ko:"/>
    <hyperlink ref="A2098" r:id="rId6288" display="https://www.kegg.jp/kegg-bin/blastkoala_result_gene_list?id=fdcc166cff7cf902907463ff7eff1e42019cc537&amp;passwd=rLRQUz&amp;type=blastkoala&amp;code=user&amp;target=fig%7C1029756%2E3%2Epeg%2E2097"/>
    <hyperlink ref="B2098" r:id="rId6289" display="https://www.kegg.jp/dbget-bin/www_bget?ko:K07675"/>
    <hyperlink ref="E2098" r:id="rId6290" display="https://www.kegg.jp/dbget-bin/www_bget?ko:"/>
    <hyperlink ref="A2099" r:id="rId6291" display="https://www.kegg.jp/kegg-bin/blastkoala_result_gene_list?id=fdcc166cff7cf902907463ff7eff1e42019cc537&amp;passwd=rLRQUz&amp;type=blastkoala&amp;code=user&amp;target=fig%7C1029756%2E3%2Epeg%2E2098"/>
    <hyperlink ref="B2099" r:id="rId6292" display="https://www.kegg.jp/dbget-bin/www_bget?ko:"/>
    <hyperlink ref="E2099" r:id="rId6293" display="https://www.kegg.jp/dbget-bin/www_bget?ko:"/>
    <hyperlink ref="A2100" r:id="rId6294" display="https://www.kegg.jp/kegg-bin/blastkoala_result_gene_list?id=fdcc166cff7cf902907463ff7eff1e42019cc537&amp;passwd=rLRQUz&amp;type=blastkoala&amp;code=user&amp;target=fig%7C1029756%2E3%2Epeg%2E2099"/>
    <hyperlink ref="B2100" r:id="rId6295" display="https://www.kegg.jp/dbget-bin/www_bget?ko:K00259"/>
    <hyperlink ref="E2100" r:id="rId6296" display="https://www.kegg.jp/dbget-bin/www_bget?ko:"/>
    <hyperlink ref="A2101" r:id="rId6297" display="https://www.kegg.jp/kegg-bin/blastkoala_result_gene_list?id=fdcc166cff7cf902907463ff7eff1e42019cc537&amp;passwd=rLRQUz&amp;type=blastkoala&amp;code=user&amp;target=fig%7C1029756%2E3%2Epeg%2E2100"/>
    <hyperlink ref="B2101" r:id="rId6298" display="https://www.kegg.jp/dbget-bin/www_bget?ko:"/>
    <hyperlink ref="E2101" r:id="rId6299" display="https://www.kegg.jp/dbget-bin/www_bget?ko:"/>
    <hyperlink ref="A2102" r:id="rId6300" display="https://www.kegg.jp/kegg-bin/blastkoala_result_gene_list?id=fdcc166cff7cf902907463ff7eff1e42019cc537&amp;passwd=rLRQUz&amp;type=blastkoala&amp;code=user&amp;target=fig%7C1029756%2E3%2Epeg%2E2101"/>
    <hyperlink ref="B2102" r:id="rId6301" display="https://www.kegg.jp/dbget-bin/www_bget?ko:"/>
    <hyperlink ref="E2102" r:id="rId6302" display="https://www.kegg.jp/dbget-bin/www_bget?ko:K08738"/>
    <hyperlink ref="A2103" r:id="rId6303" display="https://www.kegg.jp/kegg-bin/blastkoala_result_gene_list?id=fdcc166cff7cf902907463ff7eff1e42019cc537&amp;passwd=rLRQUz&amp;type=blastkoala&amp;code=user&amp;target=fig%7C1029756%2E3%2Epeg%2E2102"/>
    <hyperlink ref="B2103" r:id="rId6304" display="https://www.kegg.jp/dbget-bin/www_bget?ko:"/>
    <hyperlink ref="E2103" r:id="rId6305" display="https://www.kegg.jp/dbget-bin/www_bget?ko:K07182"/>
    <hyperlink ref="A2104" r:id="rId6306" display="https://www.kegg.jp/kegg-bin/blastkoala_result_gene_list?id=fdcc166cff7cf902907463ff7eff1e42019cc537&amp;passwd=rLRQUz&amp;type=blastkoala&amp;code=user&amp;target=fig%7C1029756%2E3%2Epeg%2E2103"/>
    <hyperlink ref="B2104" r:id="rId6307" display="https://www.kegg.jp/dbget-bin/www_bget?ko:"/>
    <hyperlink ref="E2104" r:id="rId6308" display="https://www.kegg.jp/dbget-bin/www_bget?ko:K02305"/>
    <hyperlink ref="A2105" r:id="rId6309" display="https://www.kegg.jp/kegg-bin/blastkoala_result_gene_list?id=fdcc166cff7cf902907463ff7eff1e42019cc537&amp;passwd=rLRQUz&amp;type=blastkoala&amp;code=user&amp;target=fig%7C1029756%2E3%2Epeg%2E2104"/>
    <hyperlink ref="B2105" r:id="rId6310" display="https://www.kegg.jp/dbget-bin/www_bget?ko:K00140"/>
    <hyperlink ref="E2105" r:id="rId6311" display="https://www.kegg.jp/dbget-bin/www_bget?ko:"/>
    <hyperlink ref="A2106" r:id="rId6312" display="https://www.kegg.jp/kegg-bin/blastkoala_result_gene_list?id=fdcc166cff7cf902907463ff7eff1e42019cc537&amp;passwd=rLRQUz&amp;type=blastkoala&amp;code=user&amp;target=fig%7C1029756%2E3%2Epeg%2E2105"/>
    <hyperlink ref="B2106" r:id="rId6313" display="https://www.kegg.jp/dbget-bin/www_bget?ko:K00822"/>
    <hyperlink ref="E2106" r:id="rId6314" display="https://www.kegg.jp/dbget-bin/www_bget?ko:"/>
    <hyperlink ref="A2107" r:id="rId6315" display="https://www.kegg.jp/kegg-bin/blastkoala_result_gene_list?id=fdcc166cff7cf902907463ff7eff1e42019cc537&amp;passwd=rLRQUz&amp;type=blastkoala&amp;code=user&amp;target=fig%7C1029756%2E3%2Epeg%2E2106"/>
    <hyperlink ref="B2107" r:id="rId6316" display="https://www.kegg.jp/dbget-bin/www_bget?ko:K00823"/>
    <hyperlink ref="E2107" r:id="rId6317" display="https://www.kegg.jp/dbget-bin/www_bget?ko:K07250"/>
    <hyperlink ref="A2108" r:id="rId6318" display="https://www.kegg.jp/kegg-bin/blastkoala_result_gene_list?id=fdcc166cff7cf902907463ff7eff1e42019cc537&amp;passwd=rLRQUz&amp;type=blastkoala&amp;code=user&amp;target=fig%7C1029756%2E3%2Epeg%2E2107"/>
    <hyperlink ref="B2108" r:id="rId6319" display="https://www.kegg.jp/dbget-bin/www_bget?ko:K00135"/>
    <hyperlink ref="E2108" r:id="rId6320" display="https://www.kegg.jp/dbget-bin/www_bget?ko:"/>
    <hyperlink ref="A2109" r:id="rId6321" display="https://www.kegg.jp/kegg-bin/blastkoala_result_gene_list?id=fdcc166cff7cf902907463ff7eff1e42019cc537&amp;passwd=rLRQUz&amp;type=blastkoala&amp;code=user&amp;target=fig%7C1029756%2E3%2Epeg%2E2108"/>
    <hyperlink ref="B2109" r:id="rId6322" display="https://www.kegg.jp/dbget-bin/www_bget?ko:K01915"/>
    <hyperlink ref="E2109" r:id="rId6323" display="https://www.kegg.jp/dbget-bin/www_bget?ko:"/>
    <hyperlink ref="A2110" r:id="rId6324" display="https://www.kegg.jp/kegg-bin/blastkoala_result_gene_list?id=fdcc166cff7cf902907463ff7eff1e42019cc537&amp;passwd=rLRQUz&amp;type=blastkoala&amp;code=user&amp;target=fig%7C1029756%2E3%2Epeg%2E2109"/>
    <hyperlink ref="B2110" r:id="rId6325" display="https://www.kegg.jp/dbget-bin/www_bget?ko:K07010"/>
    <hyperlink ref="E2110" r:id="rId6326" display="https://www.kegg.jp/dbget-bin/www_bget?ko:"/>
    <hyperlink ref="A2111" r:id="rId6327" display="https://www.kegg.jp/kegg-bin/blastkoala_result_gene_list?id=fdcc166cff7cf902907463ff7eff1e42019cc537&amp;passwd=rLRQUz&amp;type=blastkoala&amp;code=user&amp;target=fig%7C1029756%2E3%2Epeg%2E2110"/>
    <hyperlink ref="B2111" r:id="rId6328" display="https://www.kegg.jp/dbget-bin/www_bget?ko:K12256"/>
    <hyperlink ref="E2111" r:id="rId6329" display="https://www.kegg.jp/dbget-bin/www_bget?ko:"/>
    <hyperlink ref="A2112" r:id="rId6330" display="https://www.kegg.jp/kegg-bin/blastkoala_result_gene_list?id=fdcc166cff7cf902907463ff7eff1e42019cc537&amp;passwd=rLRQUz&amp;type=blastkoala&amp;code=user&amp;target=fig%7C1029756%2E3%2Epeg%2E2111"/>
    <hyperlink ref="B2112" r:id="rId6331" display="https://www.kegg.jp/dbget-bin/www_bget?ko:"/>
    <hyperlink ref="E2112" r:id="rId6332" display="https://www.kegg.jp/dbget-bin/www_bget?ko:"/>
    <hyperlink ref="A2113" r:id="rId6333" display="https://www.kegg.jp/kegg-bin/blastkoala_result_gene_list?id=fdcc166cff7cf902907463ff7eff1e42019cc537&amp;passwd=rLRQUz&amp;type=blastkoala&amp;code=user&amp;target=fig%7C1029756%2E3%2Epeg%2E2112"/>
    <hyperlink ref="B2113" r:id="rId6334" display="https://www.kegg.jp/dbget-bin/www_bget?ko:K01915"/>
    <hyperlink ref="E2113" r:id="rId6335" display="https://www.kegg.jp/dbget-bin/www_bget?ko:"/>
    <hyperlink ref="A2114" r:id="rId6336" display="https://www.kegg.jp/kegg-bin/blastkoala_result_gene_list?id=fdcc166cff7cf902907463ff7eff1e42019cc537&amp;passwd=rLRQUz&amp;type=blastkoala&amp;code=user&amp;target=fig%7C1029756%2E3%2Epeg%2E2113"/>
    <hyperlink ref="B2114" r:id="rId6337" display="https://www.kegg.jp/dbget-bin/www_bget?ko:"/>
    <hyperlink ref="E2114" r:id="rId6338" display="https://www.kegg.jp/dbget-bin/www_bget?ko:"/>
    <hyperlink ref="A2115" r:id="rId6339" display="https://www.kegg.jp/kegg-bin/blastkoala_result_gene_list?id=fdcc166cff7cf902907463ff7eff1e42019cc537&amp;passwd=rLRQUz&amp;type=blastkoala&amp;code=user&amp;target=fig%7C1029756%2E3%2Epeg%2E2114"/>
    <hyperlink ref="B2115" r:id="rId6340" display="https://www.kegg.jp/dbget-bin/www_bget?ko:"/>
    <hyperlink ref="E2115" r:id="rId6341" display="https://www.kegg.jp/dbget-bin/www_bget?ko:"/>
    <hyperlink ref="A2116" r:id="rId6342" display="https://www.kegg.jp/kegg-bin/blastkoala_result_gene_list?id=fdcc166cff7cf902907463ff7eff1e42019cc537&amp;passwd=rLRQUz&amp;type=blastkoala&amp;code=user&amp;target=fig%7C1029756%2E3%2Epeg%2E2115"/>
    <hyperlink ref="B2116" r:id="rId6343" display="https://www.kegg.jp/dbget-bin/www_bget?ko:K11073"/>
    <hyperlink ref="E2116" r:id="rId6344" display="https://www.kegg.jp/dbget-bin/www_bget?ko:"/>
    <hyperlink ref="A2117" r:id="rId6345" display="https://www.kegg.jp/kegg-bin/blastkoala_result_gene_list?id=fdcc166cff7cf902907463ff7eff1e42019cc537&amp;passwd=rLRQUz&amp;type=blastkoala&amp;code=user&amp;target=fig%7C1029756%2E3%2Epeg%2E2116"/>
    <hyperlink ref="B2117" r:id="rId6346" display="https://www.kegg.jp/dbget-bin/www_bget?ko:K11076"/>
    <hyperlink ref="E2117" r:id="rId6347" display="https://www.kegg.jp/dbget-bin/www_bget?ko:"/>
    <hyperlink ref="A2118" r:id="rId6348" display="https://www.kegg.jp/kegg-bin/blastkoala_result_gene_list?id=fdcc166cff7cf902907463ff7eff1e42019cc537&amp;passwd=rLRQUz&amp;type=blastkoala&amp;code=user&amp;target=fig%7C1029756%2E3%2Epeg%2E2117"/>
    <hyperlink ref="B2118" r:id="rId6349" display="https://www.kegg.jp/dbget-bin/www_bget?ko:K11075"/>
    <hyperlink ref="E2118" r:id="rId6350" display="https://www.kegg.jp/dbget-bin/www_bget?ko:"/>
    <hyperlink ref="A2119" r:id="rId6351" display="https://www.kegg.jp/kegg-bin/blastkoala_result_gene_list?id=fdcc166cff7cf902907463ff7eff1e42019cc537&amp;passwd=rLRQUz&amp;type=blastkoala&amp;code=user&amp;target=fig%7C1029756%2E3%2Epeg%2E2118"/>
    <hyperlink ref="B2119" r:id="rId6352" display="https://www.kegg.jp/dbget-bin/www_bget?ko:K11074"/>
    <hyperlink ref="E2119" r:id="rId6353" display="https://www.kegg.jp/dbget-bin/www_bget?ko:"/>
    <hyperlink ref="A2120" r:id="rId6354" display="https://www.kegg.jp/kegg-bin/blastkoala_result_gene_list?id=fdcc166cff7cf902907463ff7eff1e42019cc537&amp;passwd=rLRQUz&amp;type=blastkoala&amp;code=user&amp;target=fig%7C1029756%2E3%2Epeg%2E2119"/>
    <hyperlink ref="B2120" r:id="rId6355" display="https://www.kegg.jp/dbget-bin/www_bget?ko:"/>
    <hyperlink ref="E2120" r:id="rId6356" display="https://www.kegg.jp/dbget-bin/www_bget?ko:"/>
    <hyperlink ref="A2121" r:id="rId6357" display="https://www.kegg.jp/kegg-bin/blastkoala_result_gene_list?id=fdcc166cff7cf902907463ff7eff1e42019cc537&amp;passwd=rLRQUz&amp;type=blastkoala&amp;code=user&amp;target=fig%7C1029756%2E3%2Epeg%2E2120"/>
    <hyperlink ref="B2121" r:id="rId6358" display="https://www.kegg.jp/dbget-bin/www_bget?ko:"/>
    <hyperlink ref="E2121" r:id="rId6359" display="https://www.kegg.jp/dbget-bin/www_bget?ko:"/>
    <hyperlink ref="A2122" r:id="rId6360" display="https://www.kegg.jp/kegg-bin/blastkoala_result_gene_list?id=fdcc166cff7cf902907463ff7eff1e42019cc537&amp;passwd=rLRQUz&amp;type=blastkoala&amp;code=user&amp;target=fig%7C1029756%2E3%2Epeg%2E2121"/>
    <hyperlink ref="B2122" r:id="rId6361" display="https://www.kegg.jp/dbget-bin/www_bget?ko:"/>
    <hyperlink ref="E2122" r:id="rId6362" display="https://www.kegg.jp/dbget-bin/www_bget?ko:"/>
    <hyperlink ref="A2123" r:id="rId6363" display="https://www.kegg.jp/kegg-bin/blastkoala_result_gene_list?id=fdcc166cff7cf902907463ff7eff1e42019cc537&amp;passwd=rLRQUz&amp;type=blastkoala&amp;code=user&amp;target=fig%7C1029756%2E3%2Epeg%2E2122"/>
    <hyperlink ref="B2123" r:id="rId6364" display="https://www.kegg.jp/dbget-bin/www_bget?ko:"/>
    <hyperlink ref="E2123" r:id="rId6365" display="https://www.kegg.jp/dbget-bin/www_bget?ko:"/>
    <hyperlink ref="A2124" r:id="rId6366" display="https://www.kegg.jp/kegg-bin/blastkoala_result_gene_list?id=fdcc166cff7cf902907463ff7eff1e42019cc537&amp;passwd=rLRQUz&amp;type=blastkoala&amp;code=user&amp;target=fig%7C1029756%2E3%2Epeg%2E2123"/>
    <hyperlink ref="B2124" r:id="rId6367" display="https://www.kegg.jp/dbget-bin/www_bget?ko:"/>
    <hyperlink ref="E2124" r:id="rId6368" display="https://www.kegg.jp/dbget-bin/www_bget?ko:K03405"/>
    <hyperlink ref="A2125" r:id="rId6369" display="https://www.kegg.jp/kegg-bin/blastkoala_result_gene_list?id=fdcc166cff7cf902907463ff7eff1e42019cc537&amp;passwd=rLRQUz&amp;type=blastkoala&amp;code=user&amp;target=fig%7C1029756%2E3%2Epeg%2E2124"/>
    <hyperlink ref="B2125" r:id="rId6370" display="https://www.kegg.jp/dbget-bin/www_bget?ko:"/>
    <hyperlink ref="E2125" r:id="rId6371" display="https://www.kegg.jp/dbget-bin/www_bget?ko:"/>
    <hyperlink ref="A2126" r:id="rId6372" display="https://www.kegg.jp/kegg-bin/blastkoala_result_gene_list?id=fdcc166cff7cf902907463ff7eff1e42019cc537&amp;passwd=rLRQUz&amp;type=blastkoala&amp;code=user&amp;target=fig%7C1029756%2E3%2Epeg%2E2125"/>
    <hyperlink ref="B2126" r:id="rId6373" display="https://www.kegg.jp/dbget-bin/www_bget?ko:"/>
    <hyperlink ref="E2126" r:id="rId6374" display="https://www.kegg.jp/dbget-bin/www_bget?ko:"/>
    <hyperlink ref="A2127" r:id="rId6375" display="https://www.kegg.jp/kegg-bin/blastkoala_result_gene_list?id=fdcc166cff7cf902907463ff7eff1e42019cc537&amp;passwd=rLRQUz&amp;type=blastkoala&amp;code=user&amp;target=fig%7C1029756%2E3%2Epeg%2E2126"/>
    <hyperlink ref="B2127" r:id="rId6376" display="https://www.kegg.jp/dbget-bin/www_bget?ko:"/>
    <hyperlink ref="E2127" r:id="rId6377" display="https://www.kegg.jp/dbget-bin/www_bget?ko:K06917"/>
    <hyperlink ref="A2128" r:id="rId6378" display="https://www.kegg.jp/kegg-bin/blastkoala_result_gene_list?id=fdcc166cff7cf902907463ff7eff1e42019cc537&amp;passwd=rLRQUz&amp;type=blastkoala&amp;code=user&amp;target=fig%7C1029756%2E3%2Epeg%2E2127"/>
    <hyperlink ref="B2128" r:id="rId6379" display="https://www.kegg.jp/dbget-bin/www_bget?ko:"/>
    <hyperlink ref="E2128" r:id="rId6380" display="https://www.kegg.jp/dbget-bin/www_bget?ko:"/>
    <hyperlink ref="A2129" r:id="rId6381" display="https://www.kegg.jp/kegg-bin/blastkoala_result_gene_list?id=fdcc166cff7cf902907463ff7eff1e42019cc537&amp;passwd=rLRQUz&amp;type=blastkoala&amp;code=user&amp;target=fig%7C1029756%2E3%2Epeg%2E2128"/>
    <hyperlink ref="B2129" r:id="rId6382" display="https://www.kegg.jp/dbget-bin/www_bget?ko:"/>
    <hyperlink ref="E2129" r:id="rId6383" display="https://www.kegg.jp/dbget-bin/www_bget?ko:"/>
    <hyperlink ref="A2130" r:id="rId6384" display="https://www.kegg.jp/kegg-bin/blastkoala_result_gene_list?id=fdcc166cff7cf902907463ff7eff1e42019cc537&amp;passwd=rLRQUz&amp;type=blastkoala&amp;code=user&amp;target=fig%7C1029756%2E3%2Epeg%2E2129"/>
    <hyperlink ref="B2130" r:id="rId6385" display="https://www.kegg.jp/dbget-bin/www_bget?ko:K06910"/>
    <hyperlink ref="E2130" r:id="rId6386" display="https://www.kegg.jp/dbget-bin/www_bget?ko:"/>
    <hyperlink ref="A2131" r:id="rId6387" display="https://www.kegg.jp/kegg-bin/blastkoala_result_gene_list?id=fdcc166cff7cf902907463ff7eff1e42019cc537&amp;passwd=rLRQUz&amp;type=blastkoala&amp;code=user&amp;target=fig%7C1029756%2E3%2Epeg%2E2130"/>
    <hyperlink ref="B2131" r:id="rId6388" display="https://www.kegg.jp/dbget-bin/www_bget?ko:"/>
    <hyperlink ref="E2131" r:id="rId6389" display="https://www.kegg.jp/dbget-bin/www_bget?ko:K00036"/>
    <hyperlink ref="A2132" r:id="rId6390" display="https://www.kegg.jp/kegg-bin/blastkoala_result_gene_list?id=fdcc166cff7cf902907463ff7eff1e42019cc537&amp;passwd=rLRQUz&amp;type=blastkoala&amp;code=user&amp;target=fig%7C1029756%2E3%2Epeg%2E2131"/>
    <hyperlink ref="B2132" r:id="rId6391" display="https://www.kegg.jp/dbget-bin/www_bget?ko:"/>
    <hyperlink ref="E2132" r:id="rId6392" display="https://www.kegg.jp/dbget-bin/www_bget?ko:K10716"/>
    <hyperlink ref="A2133" r:id="rId6393" display="https://www.kegg.jp/kegg-bin/blastkoala_result_gene_list?id=fdcc166cff7cf902907463ff7eff1e42019cc537&amp;passwd=rLRQUz&amp;type=blastkoala&amp;code=user&amp;target=fig%7C1029756%2E3%2Epeg%2E2132"/>
    <hyperlink ref="B2133" r:id="rId6394" display="https://www.kegg.jp/dbget-bin/www_bget?ko:"/>
    <hyperlink ref="E2133" r:id="rId6395" display="https://www.kegg.jp/dbget-bin/www_bget?ko:K01712"/>
    <hyperlink ref="A2134" r:id="rId6396" display="https://www.kegg.jp/kegg-bin/blastkoala_result_gene_list?id=fdcc166cff7cf902907463ff7eff1e42019cc537&amp;passwd=rLRQUz&amp;type=blastkoala&amp;code=user&amp;target=fig%7C1029756%2E3%2Epeg%2E2133"/>
    <hyperlink ref="B2134" r:id="rId6397" display="https://www.kegg.jp/dbget-bin/www_bget?ko:"/>
    <hyperlink ref="E2134" r:id="rId6398" display="https://www.kegg.jp/dbget-bin/www_bget?ko:K09956"/>
    <hyperlink ref="A2135" r:id="rId6399" display="https://www.kegg.jp/kegg-bin/blastkoala_result_gene_list?id=fdcc166cff7cf902907463ff7eff1e42019cc537&amp;passwd=rLRQUz&amp;type=blastkoala&amp;code=user&amp;target=fig%7C1029756%2E3%2Epeg%2E2134"/>
    <hyperlink ref="B2135" r:id="rId6400" display="https://www.kegg.jp/dbget-bin/www_bget?ko:K03086"/>
    <hyperlink ref="E2135" r:id="rId6401" display="https://www.kegg.jp/dbget-bin/www_bget?ko:"/>
    <hyperlink ref="A2136" r:id="rId6402" display="https://www.kegg.jp/kegg-bin/blastkoala_result_gene_list?id=fdcc166cff7cf902907463ff7eff1e42019cc537&amp;passwd=rLRQUz&amp;type=blastkoala&amp;code=user&amp;target=fig%7C1029756%2E3%2Epeg%2E2135"/>
    <hyperlink ref="B2136" r:id="rId6403" display="https://www.kegg.jp/dbget-bin/www_bget?ko:"/>
    <hyperlink ref="E2136" r:id="rId6404" display="https://www.kegg.jp/dbget-bin/www_bget?ko:"/>
    <hyperlink ref="A2137" r:id="rId6405" display="https://www.kegg.jp/kegg-bin/blastkoala_result_gene_list?id=fdcc166cff7cf902907463ff7eff1e42019cc537&amp;passwd=rLRQUz&amp;type=blastkoala&amp;code=user&amp;target=fig%7C1029756%2E3%2Epeg%2E2136"/>
    <hyperlink ref="B2137" r:id="rId6406" display="https://www.kegg.jp/dbget-bin/www_bget?ko:K02316"/>
    <hyperlink ref="E2137" r:id="rId6407" display="https://www.kegg.jp/dbget-bin/www_bget?ko:"/>
    <hyperlink ref="A2138" r:id="rId6408" display="https://www.kegg.jp/kegg-bin/blastkoala_result_gene_list?id=fdcc166cff7cf902907463ff7eff1e42019cc537&amp;passwd=rLRQUz&amp;type=blastkoala&amp;code=user&amp;target=fig%7C1029756%2E3%2Epeg%2E2137"/>
    <hyperlink ref="B2138" r:id="rId6409" display="https://www.kegg.jp/dbget-bin/www_bget?ko:K09117"/>
    <hyperlink ref="E2138" r:id="rId6410" display="https://www.kegg.jp/dbget-bin/www_bget?ko:"/>
    <hyperlink ref="A2139" r:id="rId6411" display="https://www.kegg.jp/kegg-bin/blastkoala_result_gene_list?id=fdcc166cff7cf902907463ff7eff1e42019cc537&amp;passwd=rLRQUz&amp;type=blastkoala&amp;code=user&amp;target=fig%7C1029756%2E3%2Epeg%2E2138"/>
    <hyperlink ref="B2139" r:id="rId6412" display="https://www.kegg.jp/dbget-bin/www_bget?ko:K01956"/>
    <hyperlink ref="E2139" r:id="rId6413" display="https://www.kegg.jp/dbget-bin/www_bget?ko:"/>
    <hyperlink ref="A2140" r:id="rId6414" display="https://www.kegg.jp/kegg-bin/blastkoala_result_gene_list?id=fdcc166cff7cf902907463ff7eff1e42019cc537&amp;passwd=rLRQUz&amp;type=blastkoala&amp;code=user&amp;target=fig%7C1029756%2E3%2Epeg%2E2139"/>
    <hyperlink ref="B2140" r:id="rId6415" display="https://www.kegg.jp/dbget-bin/www_bget?ko:"/>
    <hyperlink ref="E2140" r:id="rId6416" display="https://www.kegg.jp/dbget-bin/www_bget?ko:K06980"/>
    <hyperlink ref="A2141" r:id="rId6417" display="https://www.kegg.jp/kegg-bin/blastkoala_result_gene_list?id=fdcc166cff7cf902907463ff7eff1e42019cc537&amp;passwd=rLRQUz&amp;type=blastkoala&amp;code=user&amp;target=fig%7C1029756%2E3%2Epeg%2E2140"/>
    <hyperlink ref="B2141" r:id="rId6418" display="https://www.kegg.jp/dbget-bin/www_bget?ko:"/>
    <hyperlink ref="E2141" r:id="rId6419" display="https://www.kegg.jp/dbget-bin/www_bget?ko:K07258"/>
    <hyperlink ref="A2142" r:id="rId6420" display="https://www.kegg.jp/kegg-bin/blastkoala_result_gene_list?id=fdcc166cff7cf902907463ff7eff1e42019cc537&amp;passwd=rLRQUz&amp;type=blastkoala&amp;code=user&amp;target=fig%7C1029756%2E3%2Epeg%2E2141"/>
    <hyperlink ref="B2142" r:id="rId6421" display="https://www.kegg.jp/dbget-bin/www_bget?ko:K01955"/>
    <hyperlink ref="E2142" r:id="rId6422" display="https://www.kegg.jp/dbget-bin/www_bget?ko:"/>
    <hyperlink ref="A2143" r:id="rId6423" display="https://www.kegg.jp/kegg-bin/blastkoala_result_gene_list?id=fdcc166cff7cf902907463ff7eff1e42019cc537&amp;passwd=rLRQUz&amp;type=blastkoala&amp;code=user&amp;target=fig%7C1029756%2E3%2Epeg%2E2142"/>
    <hyperlink ref="B2143" r:id="rId6424" display="https://www.kegg.jp/dbget-bin/www_bget?ko:K03624"/>
    <hyperlink ref="E2143" r:id="rId6425" display="https://www.kegg.jp/dbget-bin/www_bget?ko:"/>
    <hyperlink ref="A2144" r:id="rId6426" display="https://www.kegg.jp/kegg-bin/blastkoala_result_gene_list?id=fdcc166cff7cf902907463ff7eff1e42019cc537&amp;passwd=rLRQUz&amp;type=blastkoala&amp;code=user&amp;target=fig%7C1029756%2E3%2Epeg%2E2143"/>
    <hyperlink ref="B2144" r:id="rId6427" display="https://www.kegg.jp/dbget-bin/www_bget?ko:K17838"/>
    <hyperlink ref="E2144" r:id="rId6428" display="https://www.kegg.jp/dbget-bin/www_bget?ko:"/>
    <hyperlink ref="A2145" r:id="rId6429" display="https://www.kegg.jp/kegg-bin/blastkoala_result_gene_list?id=fdcc166cff7cf902907463ff7eff1e42019cc537&amp;passwd=rLRQUz&amp;type=blastkoala&amp;code=user&amp;target=fig%7C1029756%2E3%2Epeg%2E2144"/>
    <hyperlink ref="B2145" r:id="rId6430" display="https://www.kegg.jp/dbget-bin/www_bget?ko:"/>
    <hyperlink ref="E2145" r:id="rId6431" display="https://www.kegg.jp/dbget-bin/www_bget?ko:"/>
    <hyperlink ref="A2146" r:id="rId6432" display="https://www.kegg.jp/kegg-bin/blastkoala_result_gene_list?id=fdcc166cff7cf902907463ff7eff1e42019cc537&amp;passwd=rLRQUz&amp;type=blastkoala&amp;code=user&amp;target=fig%7C1029756%2E3%2Epeg%2E2145"/>
    <hyperlink ref="B2146" r:id="rId6433" display="https://www.kegg.jp/dbget-bin/www_bget?ko:"/>
    <hyperlink ref="E2146" r:id="rId6434" display="https://www.kegg.jp/dbget-bin/www_bget?ko:"/>
    <hyperlink ref="A2147" r:id="rId6435" display="https://www.kegg.jp/kegg-bin/blastkoala_result_gene_list?id=fdcc166cff7cf902907463ff7eff1e42019cc537&amp;passwd=rLRQUz&amp;type=blastkoala&amp;code=user&amp;target=fig%7C1029756%2E3%2Epeg%2E2146"/>
    <hyperlink ref="B2147" r:id="rId6436" display="https://www.kegg.jp/dbget-bin/www_bget?ko:"/>
    <hyperlink ref="E2147" r:id="rId6437" display="https://www.kegg.jp/dbget-bin/www_bget?ko:"/>
    <hyperlink ref="A2148" r:id="rId6438" display="https://www.kegg.jp/kegg-bin/blastkoala_result_gene_list?id=fdcc166cff7cf902907463ff7eff1e42019cc537&amp;passwd=rLRQUz&amp;type=blastkoala&amp;code=user&amp;target=fig%7C1029756%2E3%2Epeg%2E2147"/>
    <hyperlink ref="B2148" r:id="rId6439" display="https://www.kegg.jp/dbget-bin/www_bget?ko:K07276"/>
    <hyperlink ref="E2148" r:id="rId6440" display="https://www.kegg.jp/dbget-bin/www_bget?ko:"/>
    <hyperlink ref="A2149" r:id="rId6441" display="https://www.kegg.jp/kegg-bin/blastkoala_result_gene_list?id=fdcc166cff7cf902907463ff7eff1e42019cc537&amp;passwd=rLRQUz&amp;type=blastkoala&amp;code=user&amp;target=fig%7C1029756%2E3%2Epeg%2E2148"/>
    <hyperlink ref="B2149" r:id="rId6442" display="https://www.kegg.jp/dbget-bin/www_bget?ko:"/>
    <hyperlink ref="E2149" r:id="rId6443" display="https://www.kegg.jp/dbget-bin/www_bget?ko:K07052"/>
    <hyperlink ref="A2150" r:id="rId6444" display="https://www.kegg.jp/kegg-bin/blastkoala_result_gene_list?id=fdcc166cff7cf902907463ff7eff1e42019cc537&amp;passwd=rLRQUz&amp;type=blastkoala&amp;code=user&amp;target=fig%7C1029756%2E3%2Epeg%2E2149"/>
    <hyperlink ref="B2150" r:id="rId6445" display="https://www.kegg.jp/dbget-bin/www_bget?ko:"/>
    <hyperlink ref="E2150" r:id="rId6446" display="https://www.kegg.jp/dbget-bin/www_bget?ko:K13735"/>
    <hyperlink ref="A2151" r:id="rId6447" display="https://www.kegg.jp/kegg-bin/blastkoala_result_gene_list?id=fdcc166cff7cf902907463ff7eff1e42019cc537&amp;passwd=rLRQUz&amp;type=blastkoala&amp;code=user&amp;target=fig%7C1029756%2E3%2Epeg%2E2150"/>
    <hyperlink ref="B2151" r:id="rId6448" display="https://www.kegg.jp/dbget-bin/www_bget?ko:"/>
    <hyperlink ref="E2151" r:id="rId6449" display="https://www.kegg.jp/dbget-bin/www_bget?ko:"/>
    <hyperlink ref="A2152" r:id="rId6450" display="https://www.kegg.jp/kegg-bin/blastkoala_result_gene_list?id=fdcc166cff7cf902907463ff7eff1e42019cc537&amp;passwd=rLRQUz&amp;type=blastkoala&amp;code=user&amp;target=fig%7C1029756%2E3%2Epeg%2E2151"/>
    <hyperlink ref="B2152" r:id="rId6451" display="https://www.kegg.jp/dbget-bin/www_bget?ko:K21929"/>
    <hyperlink ref="E2152" r:id="rId6452" display="https://www.kegg.jp/dbget-bin/www_bget?ko:"/>
    <hyperlink ref="A2153" r:id="rId6453" display="https://www.kegg.jp/kegg-bin/blastkoala_result_gene_list?id=fdcc166cff7cf902907463ff7eff1e42019cc537&amp;passwd=rLRQUz&amp;type=blastkoala&amp;code=user&amp;target=fig%7C1029756%2E3%2Epeg%2E2152"/>
    <hyperlink ref="B2153" r:id="rId6454" display="https://www.kegg.jp/dbget-bin/www_bget?ko:"/>
    <hyperlink ref="E2153" r:id="rId6455" display="https://www.kegg.jp/dbget-bin/www_bget?ko:"/>
    <hyperlink ref="A2154" r:id="rId6456" display="https://www.kegg.jp/kegg-bin/blastkoala_result_gene_list?id=fdcc166cff7cf902907463ff7eff1e42019cc537&amp;passwd=rLRQUz&amp;type=blastkoala&amp;code=user&amp;target=fig%7C1029756%2E3%2Epeg%2E2153"/>
    <hyperlink ref="B2154" r:id="rId6457" display="https://www.kegg.jp/dbget-bin/www_bget?ko:K15268"/>
    <hyperlink ref="E2154" r:id="rId6458" display="https://www.kegg.jp/dbget-bin/www_bget?ko:"/>
    <hyperlink ref="A2155" r:id="rId6459" display="https://www.kegg.jp/kegg-bin/blastkoala_result_gene_list?id=fdcc166cff7cf902907463ff7eff1e42019cc537&amp;passwd=rLRQUz&amp;type=blastkoala&amp;code=user&amp;target=fig%7C1029756%2E3%2Epeg%2E2154"/>
    <hyperlink ref="B2155" r:id="rId6460" display="https://www.kegg.jp/dbget-bin/www_bget?ko:"/>
    <hyperlink ref="E2155" r:id="rId6461" display="https://www.kegg.jp/dbget-bin/www_bget?ko:"/>
    <hyperlink ref="A2156" r:id="rId6462" display="https://www.kegg.jp/kegg-bin/blastkoala_result_gene_list?id=fdcc166cff7cf902907463ff7eff1e42019cc537&amp;passwd=rLRQUz&amp;type=blastkoala&amp;code=user&amp;target=fig%7C1029756%2E3%2Epeg%2E2155"/>
    <hyperlink ref="B2156" r:id="rId6463" display="https://www.kegg.jp/dbget-bin/www_bget?ko:"/>
    <hyperlink ref="E2156" r:id="rId6464" display="https://www.kegg.jp/dbget-bin/www_bget?ko:"/>
    <hyperlink ref="A2157" r:id="rId6465" display="https://www.kegg.jp/kegg-bin/blastkoala_result_gene_list?id=fdcc166cff7cf902907463ff7eff1e42019cc537&amp;passwd=rLRQUz&amp;type=blastkoala&amp;code=user&amp;target=fig%7C1029756%2E3%2Epeg%2E2156"/>
    <hyperlink ref="B2157" r:id="rId6466" display="https://www.kegg.jp/dbget-bin/www_bget?ko:"/>
    <hyperlink ref="E2157" r:id="rId6467" display="https://www.kegg.jp/dbget-bin/www_bget?ko:"/>
    <hyperlink ref="A2158" r:id="rId6468" display="https://www.kegg.jp/kegg-bin/blastkoala_result_gene_list?id=fdcc166cff7cf902907463ff7eff1e42019cc537&amp;passwd=rLRQUz&amp;type=blastkoala&amp;code=user&amp;target=fig%7C1029756%2E3%2Epeg%2E2157"/>
    <hyperlink ref="B2158" r:id="rId6469" display="https://www.kegg.jp/dbget-bin/www_bget?ko:"/>
    <hyperlink ref="E2158" r:id="rId6470" display="https://www.kegg.jp/dbget-bin/www_bget?ko:"/>
    <hyperlink ref="A2159" r:id="rId6471" display="https://www.kegg.jp/kegg-bin/blastkoala_result_gene_list?id=fdcc166cff7cf902907463ff7eff1e42019cc537&amp;passwd=rLRQUz&amp;type=blastkoala&amp;code=user&amp;target=fig%7C1029756%2E3%2Epeg%2E2158"/>
    <hyperlink ref="B2159" r:id="rId6472" display="https://www.kegg.jp/dbget-bin/www_bget?ko:K01026"/>
    <hyperlink ref="E2159" r:id="rId6473" display="https://www.kegg.jp/dbget-bin/www_bget?ko:"/>
    <hyperlink ref="A2160" r:id="rId6474" display="https://www.kegg.jp/kegg-bin/blastkoala_result_gene_list?id=fdcc166cff7cf902907463ff7eff1e42019cc537&amp;passwd=rLRQUz&amp;type=blastkoala&amp;code=user&amp;target=fig%7C1029756%2E3%2Epeg%2E2159"/>
    <hyperlink ref="B2160" r:id="rId6475" display="https://www.kegg.jp/dbget-bin/www_bget?ko:"/>
    <hyperlink ref="E2160" r:id="rId6476" display="https://www.kegg.jp/dbget-bin/www_bget?ko:K07304"/>
    <hyperlink ref="A2161" r:id="rId6477" display="https://www.kegg.jp/kegg-bin/blastkoala_result_gene_list?id=fdcc166cff7cf902907463ff7eff1e42019cc537&amp;passwd=rLRQUz&amp;type=blastkoala&amp;code=user&amp;target=fig%7C1029756%2E3%2Epeg%2E2160"/>
    <hyperlink ref="B2161" r:id="rId6478" display="https://www.kegg.jp/dbget-bin/www_bget?ko:K07258"/>
    <hyperlink ref="E2161" r:id="rId6479" display="https://www.kegg.jp/dbget-bin/www_bget?ko:"/>
    <hyperlink ref="A2162" r:id="rId6480" display="https://www.kegg.jp/kegg-bin/blastkoala_result_gene_list?id=fdcc166cff7cf902907463ff7eff1e42019cc537&amp;passwd=rLRQUz&amp;type=blastkoala&amp;code=user&amp;target=fig%7C1029756%2E3%2Epeg%2E2161"/>
    <hyperlink ref="B2162" r:id="rId6481" display="https://www.kegg.jp/dbget-bin/www_bget?ko:"/>
    <hyperlink ref="E2162" r:id="rId6482" display="https://www.kegg.jp/dbget-bin/www_bget?ko:"/>
    <hyperlink ref="A2163" r:id="rId6483" display="https://www.kegg.jp/kegg-bin/blastkoala_result_gene_list?id=fdcc166cff7cf902907463ff7eff1e42019cc537&amp;passwd=rLRQUz&amp;type=blastkoala&amp;code=user&amp;target=fig%7C1029756%2E3%2Epeg%2E2162"/>
    <hyperlink ref="B2163" r:id="rId6484" display="https://www.kegg.jp/dbget-bin/www_bget?ko:K02970"/>
    <hyperlink ref="E2163" r:id="rId6485" display="https://www.kegg.jp/dbget-bin/www_bget?ko:"/>
    <hyperlink ref="A2164" r:id="rId6486" display="https://www.kegg.jp/kegg-bin/blastkoala_result_gene_list?id=fdcc166cff7cf902907463ff7eff1e42019cc537&amp;passwd=rLRQUz&amp;type=blastkoala&amp;code=user&amp;target=fig%7C1029756%2E3%2Epeg%2E2163"/>
    <hyperlink ref="B2164" r:id="rId6487" display="https://www.kegg.jp/dbget-bin/www_bget?ko:K01589"/>
    <hyperlink ref="E2164" r:id="rId6488" display="https://www.kegg.jp/dbget-bin/www_bget?ko:"/>
    <hyperlink ref="A2165" r:id="rId6489" display="https://www.kegg.jp/kegg-bin/blastkoala_result_gene_list?id=fdcc166cff7cf902907463ff7eff1e42019cc537&amp;passwd=rLRQUz&amp;type=blastkoala&amp;code=user&amp;target=fig%7C1029756%2E3%2Epeg%2E2164"/>
    <hyperlink ref="B2165" r:id="rId6490" display="https://www.kegg.jp/dbget-bin/www_bget?ko:K01588"/>
    <hyperlink ref="E2165" r:id="rId6491" display="https://www.kegg.jp/dbget-bin/www_bget?ko:"/>
    <hyperlink ref="A2166" r:id="rId6492" display="https://www.kegg.jp/kegg-bin/blastkoala_result_gene_list?id=fdcc166cff7cf902907463ff7eff1e42019cc537&amp;passwd=rLRQUz&amp;type=blastkoala&amp;code=user&amp;target=fig%7C1029756%2E3%2Epeg%2E2165"/>
    <hyperlink ref="B2166" r:id="rId6493" display="https://www.kegg.jp/dbget-bin/www_bget?ko:K21470"/>
    <hyperlink ref="E2166" r:id="rId6494" display="https://www.kegg.jp/dbget-bin/www_bget?ko:"/>
    <hyperlink ref="A2167" r:id="rId6495" display="https://www.kegg.jp/kegg-bin/blastkoala_result_gene_list?id=fdcc166cff7cf902907463ff7eff1e42019cc537&amp;passwd=rLRQUz&amp;type=blastkoala&amp;code=user&amp;target=fig%7C1029756%2E3%2Epeg%2E2166"/>
    <hyperlink ref="B2167" r:id="rId6496" display="https://www.kegg.jp/dbget-bin/www_bget?ko:K10747"/>
    <hyperlink ref="E2167" r:id="rId6497" display="https://www.kegg.jp/dbget-bin/www_bget?ko:"/>
    <hyperlink ref="A2168" r:id="rId6498" display="https://www.kegg.jp/kegg-bin/blastkoala_result_gene_list?id=fdcc166cff7cf902907463ff7eff1e42019cc537&amp;passwd=rLRQUz&amp;type=blastkoala&amp;code=user&amp;target=fig%7C1029756%2E3%2Epeg%2E2167"/>
    <hyperlink ref="B2168" r:id="rId6499" display="https://www.kegg.jp/dbget-bin/www_bget?ko:K07577"/>
    <hyperlink ref="E2168" r:id="rId6500" display="https://www.kegg.jp/dbget-bin/www_bget?ko:"/>
    <hyperlink ref="A2169" r:id="rId6501" display="https://www.kegg.jp/kegg-bin/blastkoala_result_gene_list?id=fdcc166cff7cf902907463ff7eff1e42019cc537&amp;passwd=rLRQUz&amp;type=blastkoala&amp;code=user&amp;target=fig%7C1029756%2E3%2Epeg%2E2168"/>
    <hyperlink ref="B2169" r:id="rId6502" display="https://www.kegg.jp/dbget-bin/www_bget?ko:"/>
    <hyperlink ref="E2169" r:id="rId6503" display="https://www.kegg.jp/dbget-bin/www_bget?ko:"/>
    <hyperlink ref="A2170" r:id="rId6504" display="https://www.kegg.jp/kegg-bin/blastkoala_result_gene_list?id=fdcc166cff7cf902907463ff7eff1e42019cc537&amp;passwd=rLRQUz&amp;type=blastkoala&amp;code=user&amp;target=fig%7C1029756%2E3%2Epeg%2E2169"/>
    <hyperlink ref="B2170" r:id="rId6505" display="https://www.kegg.jp/dbget-bin/www_bget?ko:"/>
    <hyperlink ref="E2170" r:id="rId6506" display="https://www.kegg.jp/dbget-bin/www_bget?ko:"/>
    <hyperlink ref="A2171" r:id="rId6507" display="https://www.kegg.jp/kegg-bin/blastkoala_result_gene_list?id=fdcc166cff7cf902907463ff7eff1e42019cc537&amp;passwd=rLRQUz&amp;type=blastkoala&amp;code=user&amp;target=fig%7C1029756%2E3%2Epeg%2E2170"/>
    <hyperlink ref="B2171" r:id="rId6508" display="https://www.kegg.jp/dbget-bin/www_bget?ko:K00666"/>
    <hyperlink ref="E2171" r:id="rId6509" display="https://www.kegg.jp/dbget-bin/www_bget?ko:"/>
    <hyperlink ref="A2172" r:id="rId6510" display="https://www.kegg.jp/kegg-bin/blastkoala_result_gene_list?id=fdcc166cff7cf902907463ff7eff1e42019cc537&amp;passwd=rLRQUz&amp;type=blastkoala&amp;code=user&amp;target=fig%7C1029756%2E3%2Epeg%2E2171"/>
    <hyperlink ref="B2172" r:id="rId6511" display="https://www.kegg.jp/dbget-bin/www_bget?ko:"/>
    <hyperlink ref="E2172" r:id="rId6512" display="https://www.kegg.jp/dbget-bin/www_bget?ko:K12506"/>
    <hyperlink ref="A2173" r:id="rId6513" display="https://www.kegg.jp/kegg-bin/blastkoala_result_gene_list?id=fdcc166cff7cf902907463ff7eff1e42019cc537&amp;passwd=rLRQUz&amp;type=blastkoala&amp;code=user&amp;target=fig%7C1029756%2E3%2Epeg%2E2172"/>
    <hyperlink ref="B2173" r:id="rId6514" display="https://www.kegg.jp/dbget-bin/www_bget?ko:"/>
    <hyperlink ref="E2173" r:id="rId6515" display="https://www.kegg.jp/dbget-bin/www_bget?ko:"/>
    <hyperlink ref="A2174" r:id="rId6516" display="https://www.kegg.jp/kegg-bin/blastkoala_result_gene_list?id=fdcc166cff7cf902907463ff7eff1e42019cc537&amp;passwd=rLRQUz&amp;type=blastkoala&amp;code=user&amp;target=fig%7C1029756%2E3%2Epeg%2E2173"/>
    <hyperlink ref="B2174" r:id="rId6517" display="https://www.kegg.jp/dbget-bin/www_bget?ko:K11085"/>
    <hyperlink ref="E2174" r:id="rId6518" display="https://www.kegg.jp/dbget-bin/www_bget?ko:"/>
    <hyperlink ref="A2175" r:id="rId6519" display="https://www.kegg.jp/kegg-bin/blastkoala_result_gene_list?id=fdcc166cff7cf902907463ff7eff1e42019cc537&amp;passwd=rLRQUz&amp;type=blastkoala&amp;code=user&amp;target=fig%7C1029756%2E3%2Epeg%2E2174"/>
    <hyperlink ref="B2175" r:id="rId6520" display="https://www.kegg.jp/dbget-bin/www_bget?ko:"/>
    <hyperlink ref="E2175" r:id="rId6521" display="https://www.kegg.jp/dbget-bin/www_bget?ko:"/>
    <hyperlink ref="A2176" r:id="rId6522" display="https://www.kegg.jp/kegg-bin/blastkoala_result_gene_list?id=fdcc166cff7cf902907463ff7eff1e42019cc537&amp;passwd=rLRQUz&amp;type=blastkoala&amp;code=user&amp;target=fig%7C1029756%2E3%2Epeg%2E2175"/>
    <hyperlink ref="B2176" r:id="rId6523" display="https://www.kegg.jp/dbget-bin/www_bget?ko:"/>
    <hyperlink ref="E2176" r:id="rId6524" display="https://www.kegg.jp/dbget-bin/www_bget?ko:"/>
    <hyperlink ref="A2177" r:id="rId6525" display="https://www.kegg.jp/kegg-bin/blastkoala_result_gene_list?id=fdcc166cff7cf902907463ff7eff1e42019cc537&amp;passwd=rLRQUz&amp;type=blastkoala&amp;code=user&amp;target=fig%7C1029756%2E3%2Epeg%2E2176"/>
    <hyperlink ref="B2177" r:id="rId6526" display="https://www.kegg.jp/dbget-bin/www_bget?ko:"/>
    <hyperlink ref="E2177" r:id="rId6527" display="https://www.kegg.jp/dbget-bin/www_bget?ko:"/>
    <hyperlink ref="A2178" r:id="rId6528" display="https://www.kegg.jp/kegg-bin/blastkoala_result_gene_list?id=fdcc166cff7cf902907463ff7eff1e42019cc537&amp;passwd=rLRQUz&amp;type=blastkoala&amp;code=user&amp;target=fig%7C1029756%2E3%2Epeg%2E2177"/>
    <hyperlink ref="B2178" r:id="rId6529" display="https://www.kegg.jp/dbget-bin/www_bget?ko:K02527"/>
    <hyperlink ref="E2178" r:id="rId6530" display="https://www.kegg.jp/dbget-bin/www_bget?ko:"/>
    <hyperlink ref="A2179" r:id="rId6531" display="https://www.kegg.jp/kegg-bin/blastkoala_result_gene_list?id=fdcc166cff7cf902907463ff7eff1e42019cc537&amp;passwd=rLRQUz&amp;type=blastkoala&amp;code=user&amp;target=fig%7C1029756%2E3%2Epeg%2E2178"/>
    <hyperlink ref="B2179" r:id="rId6532" display="https://www.kegg.jp/dbget-bin/www_bget?ko:K00912"/>
    <hyperlink ref="E2179" r:id="rId6533" display="https://www.kegg.jp/dbget-bin/www_bget?ko:"/>
    <hyperlink ref="A2180" r:id="rId6534" display="https://www.kegg.jp/kegg-bin/blastkoala_result_gene_list?id=fdcc166cff7cf902907463ff7eff1e42019cc537&amp;passwd=rLRQUz&amp;type=blastkoala&amp;code=user&amp;target=fig%7C1029756%2E3%2Epeg%2E2179"/>
    <hyperlink ref="B2180" r:id="rId6535" display="https://www.kegg.jp/dbget-bin/www_bget?ko:"/>
    <hyperlink ref="E2180" r:id="rId6536" display="https://www.kegg.jp/dbget-bin/www_bget?ko:"/>
    <hyperlink ref="A2181" r:id="rId6537" display="https://www.kegg.jp/kegg-bin/blastkoala_result_gene_list?id=fdcc166cff7cf902907463ff7eff1e42019cc537&amp;passwd=rLRQUz&amp;type=blastkoala&amp;code=user&amp;target=fig%7C1029756%2E3%2Epeg%2E2180"/>
    <hyperlink ref="B2181" r:id="rId6538" display="https://www.kegg.jp/dbget-bin/www_bget?ko:K03601"/>
    <hyperlink ref="E2181" r:id="rId6539" display="https://www.kegg.jp/dbget-bin/www_bget?ko:"/>
    <hyperlink ref="A2182" r:id="rId6540" display="https://www.kegg.jp/kegg-bin/blastkoala_result_gene_list?id=fdcc166cff7cf902907463ff7eff1e42019cc537&amp;passwd=rLRQUz&amp;type=blastkoala&amp;code=user&amp;target=fig%7C1029756%2E3%2Epeg%2E2181"/>
    <hyperlink ref="B2182" r:id="rId6541" display="https://www.kegg.jp/dbget-bin/www_bget?ko:K01945"/>
    <hyperlink ref="E2182" r:id="rId6542" display="https://www.kegg.jp/dbget-bin/www_bget?ko:"/>
    <hyperlink ref="A2183" r:id="rId6543" display="https://www.kegg.jp/kegg-bin/blastkoala_result_gene_list?id=fdcc166cff7cf902907463ff7eff1e42019cc537&amp;passwd=rLRQUz&amp;type=blastkoala&amp;code=user&amp;target=fig%7C1029756%2E3%2Epeg%2E2182"/>
    <hyperlink ref="B2183" r:id="rId6544" display="https://www.kegg.jp/dbget-bin/www_bget?ko:"/>
    <hyperlink ref="E2183" r:id="rId6545" display="https://www.kegg.jp/dbget-bin/www_bget?ko:K02039"/>
    <hyperlink ref="A2184" r:id="rId6546" display="https://www.kegg.jp/kegg-bin/blastkoala_result_gene_list?id=fdcc166cff7cf902907463ff7eff1e42019cc537&amp;passwd=rLRQUz&amp;type=blastkoala&amp;code=user&amp;target=fig%7C1029756%2E3%2Epeg%2E2183"/>
    <hyperlink ref="B2184" r:id="rId6547" display="https://www.kegg.jp/dbget-bin/www_bget?ko:"/>
    <hyperlink ref="E2184" r:id="rId6548" display="https://www.kegg.jp/dbget-bin/www_bget?ko:"/>
    <hyperlink ref="A2185" r:id="rId6549" display="https://www.kegg.jp/kegg-bin/blastkoala_result_gene_list?id=fdcc166cff7cf902907463ff7eff1e42019cc537&amp;passwd=rLRQUz&amp;type=blastkoala&amp;code=user&amp;target=fig%7C1029756%2E3%2Epeg%2E2184"/>
    <hyperlink ref="B2185" r:id="rId6550" display="https://www.kegg.jp/dbget-bin/www_bget?ko:K09958"/>
    <hyperlink ref="E2185" r:id="rId6551" display="https://www.kegg.jp/dbget-bin/www_bget?ko:"/>
    <hyperlink ref="A2186" r:id="rId6552" display="https://www.kegg.jp/kegg-bin/blastkoala_result_gene_list?id=fdcc166cff7cf902907463ff7eff1e42019cc537&amp;passwd=rLRQUz&amp;type=blastkoala&amp;code=user&amp;target=fig%7C1029756%2E3%2Epeg%2E2185"/>
    <hyperlink ref="B2186" r:id="rId6553" display="https://www.kegg.jp/dbget-bin/www_bget?ko:K00788"/>
    <hyperlink ref="E2186" r:id="rId6554" display="https://www.kegg.jp/dbget-bin/www_bget?ko:"/>
    <hyperlink ref="A2187" r:id="rId6555" display="https://www.kegg.jp/kegg-bin/blastkoala_result_gene_list?id=fdcc166cff7cf902907463ff7eff1e42019cc537&amp;passwd=rLRQUz&amp;type=blastkoala&amp;code=user&amp;target=fig%7C1029756%2E3%2Epeg%2E2186"/>
    <hyperlink ref="B2187" r:id="rId6556" display="https://www.kegg.jp/dbget-bin/www_bget?ko:K03149"/>
    <hyperlink ref="E2187" r:id="rId6557" display="https://www.kegg.jp/dbget-bin/www_bget?ko:"/>
    <hyperlink ref="A2188" r:id="rId6558" display="https://www.kegg.jp/kegg-bin/blastkoala_result_gene_list?id=fdcc166cff7cf902907463ff7eff1e42019cc537&amp;passwd=rLRQUz&amp;type=blastkoala&amp;code=user&amp;target=fig%7C1029756%2E3%2Epeg%2E2187"/>
    <hyperlink ref="B2188" r:id="rId6559" display="https://www.kegg.jp/dbget-bin/www_bget?ko:K03154"/>
    <hyperlink ref="E2188" r:id="rId6560" display="https://www.kegg.jp/dbget-bin/www_bget?ko:"/>
    <hyperlink ref="A2189" r:id="rId6561" display="https://www.kegg.jp/kegg-bin/blastkoala_result_gene_list?id=fdcc166cff7cf902907463ff7eff1e42019cc537&amp;passwd=rLRQUz&amp;type=blastkoala&amp;code=user&amp;target=fig%7C1029756%2E3%2Epeg%2E2188"/>
    <hyperlink ref="B2189" r:id="rId6562" display="https://www.kegg.jp/dbget-bin/www_bget?ko:K05939"/>
    <hyperlink ref="E2189" r:id="rId6563" display="https://www.kegg.jp/dbget-bin/www_bget?ko:"/>
    <hyperlink ref="A2190" r:id="rId6564" display="https://www.kegg.jp/kegg-bin/blastkoala_result_gene_list?id=fdcc166cff7cf902907463ff7eff1e42019cc537&amp;passwd=rLRQUz&amp;type=blastkoala&amp;code=user&amp;target=fig%7C1029756%2E3%2Epeg%2E2189"/>
    <hyperlink ref="B2190" r:id="rId6565" display="https://www.kegg.jp/dbget-bin/www_bget?ko:"/>
    <hyperlink ref="E2190" r:id="rId6566" display="https://www.kegg.jp/dbget-bin/www_bget?ko:"/>
    <hyperlink ref="A2191" r:id="rId6567" display="https://www.kegg.jp/kegg-bin/blastkoala_result_gene_list?id=fdcc166cff7cf902907463ff7eff1e42019cc537&amp;passwd=rLRQUz&amp;type=blastkoala&amp;code=user&amp;target=fig%7C1029756%2E3%2Epeg%2E2190"/>
    <hyperlink ref="B2191" r:id="rId6568" display="https://www.kegg.jp/dbget-bin/www_bget?ko:K01772"/>
    <hyperlink ref="E2191" r:id="rId6569" display="https://www.kegg.jp/dbget-bin/www_bget?ko:"/>
    <hyperlink ref="A2192" r:id="rId6570" display="https://www.kegg.jp/kegg-bin/blastkoala_result_gene_list?id=fdcc166cff7cf902907463ff7eff1e42019cc537&amp;passwd=rLRQUz&amp;type=blastkoala&amp;code=user&amp;target=fig%7C1029756%2E3%2Epeg%2E2191"/>
    <hyperlink ref="B2192" r:id="rId6571" display="https://www.kegg.jp/dbget-bin/www_bget?ko:"/>
    <hyperlink ref="E2192" r:id="rId6572" display="https://www.kegg.jp/dbget-bin/www_bget?ko:"/>
    <hyperlink ref="A2193" r:id="rId6573" display="https://www.kegg.jp/kegg-bin/blastkoala_result_gene_list?id=fdcc166cff7cf902907463ff7eff1e42019cc537&amp;passwd=rLRQUz&amp;type=blastkoala&amp;code=user&amp;target=fig%7C1029756%2E3%2Epeg%2E2192"/>
    <hyperlink ref="B2193" r:id="rId6574" display="https://www.kegg.jp/dbget-bin/www_bget?ko:"/>
    <hyperlink ref="E2193" r:id="rId6575" display="https://www.kegg.jp/dbget-bin/www_bget?ko:"/>
    <hyperlink ref="A2194" r:id="rId6576" display="https://www.kegg.jp/kegg-bin/blastkoala_result_gene_list?id=fdcc166cff7cf902907463ff7eff1e42019cc537&amp;passwd=rLRQUz&amp;type=blastkoala&amp;code=user&amp;target=fig%7C1029756%2E3%2Epeg%2E2193"/>
    <hyperlink ref="B2194" r:id="rId6577" display="https://www.kegg.jp/dbget-bin/www_bget?ko:"/>
    <hyperlink ref="E2194" r:id="rId6578" display="https://www.kegg.jp/dbget-bin/www_bget?ko:"/>
    <hyperlink ref="A2195" r:id="rId6579" display="https://www.kegg.jp/kegg-bin/blastkoala_result_gene_list?id=fdcc166cff7cf902907463ff7eff1e42019cc537&amp;passwd=rLRQUz&amp;type=blastkoala&amp;code=user&amp;target=fig%7C1029756%2E3%2Epeg%2E2194"/>
    <hyperlink ref="B2195" r:id="rId6580" display="https://www.kegg.jp/dbget-bin/www_bget?ko:"/>
    <hyperlink ref="E2195" r:id="rId6581" display="https://www.kegg.jp/dbget-bin/www_bget?ko:K01992"/>
    <hyperlink ref="A2196" r:id="rId6582" display="https://www.kegg.jp/kegg-bin/blastkoala_result_gene_list?id=fdcc166cff7cf902907463ff7eff1e42019cc537&amp;passwd=rLRQUz&amp;type=blastkoala&amp;code=user&amp;target=fig%7C1029756%2E3%2Epeg%2E2195"/>
    <hyperlink ref="B2196" r:id="rId6583" display="https://www.kegg.jp/dbget-bin/www_bget?ko:"/>
    <hyperlink ref="E2196" r:id="rId6584" display="https://www.kegg.jp/dbget-bin/www_bget?ko:"/>
    <hyperlink ref="A2197" r:id="rId6585" display="https://www.kegg.jp/kegg-bin/blastkoala_result_gene_list?id=fdcc166cff7cf902907463ff7eff1e42019cc537&amp;passwd=rLRQUz&amp;type=blastkoala&amp;code=user&amp;target=fig%7C1029756%2E3%2Epeg%2E2196"/>
    <hyperlink ref="B2197" r:id="rId6586" display="https://www.kegg.jp/dbget-bin/www_bget?ko:"/>
    <hyperlink ref="E2197" r:id="rId6587" display="https://www.kegg.jp/dbget-bin/www_bget?ko:"/>
    <hyperlink ref="A2198" r:id="rId6588" display="https://www.kegg.jp/kegg-bin/blastkoala_result_gene_list?id=fdcc166cff7cf902907463ff7eff1e42019cc537&amp;passwd=rLRQUz&amp;type=blastkoala&amp;code=user&amp;target=fig%7C1029756%2E3%2Epeg%2E2197"/>
    <hyperlink ref="B2198" r:id="rId6589" display="https://www.kegg.jp/dbget-bin/www_bget?ko:K19837"/>
    <hyperlink ref="E2198" r:id="rId6590" display="https://www.kegg.jp/dbget-bin/www_bget?ko:K22601"/>
    <hyperlink ref="A2199" r:id="rId6591" display="https://www.kegg.jp/kegg-bin/blastkoala_result_gene_list?id=fdcc166cff7cf902907463ff7eff1e42019cc537&amp;passwd=rLRQUz&amp;type=blastkoala&amp;code=user&amp;target=fig%7C1029756%2E3%2Epeg%2E2198"/>
    <hyperlink ref="B2199" r:id="rId6592" display="https://www.kegg.jp/dbget-bin/www_bget?ko:"/>
    <hyperlink ref="E2199" r:id="rId6593" display="https://www.kegg.jp/dbget-bin/www_bget?ko:K00600"/>
    <hyperlink ref="A2200" r:id="rId6594" display="https://www.kegg.jp/kegg-bin/blastkoala_result_gene_list?id=fdcc166cff7cf902907463ff7eff1e42019cc537&amp;passwd=rLRQUz&amp;type=blastkoala&amp;code=user&amp;target=fig%7C1029756%2E3%2Epeg%2E2199"/>
    <hyperlink ref="B2200" r:id="rId6595" display="https://www.kegg.jp/dbget-bin/www_bget?ko:K06911"/>
    <hyperlink ref="E2200" r:id="rId6596" display="https://www.kegg.jp/dbget-bin/www_bget?ko:"/>
    <hyperlink ref="A2201" r:id="rId6597" display="https://www.kegg.jp/kegg-bin/blastkoala_result_gene_list?id=fdcc166cff7cf902907463ff7eff1e42019cc537&amp;passwd=rLRQUz&amp;type=blastkoala&amp;code=user&amp;target=fig%7C1029756%2E3%2Epeg%2E2200"/>
    <hyperlink ref="B2201" r:id="rId6598" display="https://www.kegg.jp/dbget-bin/www_bget?ko:"/>
    <hyperlink ref="E2201" r:id="rId6599" display="https://www.kegg.jp/dbget-bin/www_bget?ko:K03406"/>
    <hyperlink ref="A2202" r:id="rId6600" display="https://www.kegg.jp/kegg-bin/blastkoala_result_gene_list?id=fdcc166cff7cf902907463ff7eff1e42019cc537&amp;passwd=rLRQUz&amp;type=blastkoala&amp;code=user&amp;target=fig%7C1029756%2E3%2Epeg%2E2201"/>
    <hyperlink ref="B2202" r:id="rId6601" display="https://www.kegg.jp/dbget-bin/www_bget?ko:"/>
    <hyperlink ref="E2202" r:id="rId6602" display="https://www.kegg.jp/dbget-bin/www_bget?ko:K02038"/>
    <hyperlink ref="A2203" r:id="rId6603" display="https://www.kegg.jp/kegg-bin/blastkoala_result_gene_list?id=fdcc166cff7cf902907463ff7eff1e42019cc537&amp;passwd=rLRQUz&amp;type=blastkoala&amp;code=user&amp;target=fig%7C1029756%2E3%2Epeg%2E2202"/>
    <hyperlink ref="B2203" r:id="rId6604" display="https://www.kegg.jp/dbget-bin/www_bget?ko:"/>
    <hyperlink ref="E2203" r:id="rId6605" display="https://www.kegg.jp/dbget-bin/www_bget?ko:K10725"/>
    <hyperlink ref="A2204" r:id="rId6606" display="https://www.kegg.jp/kegg-bin/blastkoala_result_gene_list?id=fdcc166cff7cf902907463ff7eff1e42019cc537&amp;passwd=rLRQUz&amp;type=blastkoala&amp;code=user&amp;target=fig%7C1029756%2E3%2Epeg%2E2203"/>
    <hyperlink ref="B2204" r:id="rId6607" display="https://www.kegg.jp/dbget-bin/www_bget?ko:"/>
    <hyperlink ref="E2204" r:id="rId6608" display="https://www.kegg.jp/dbget-bin/www_bget?ko:K03470"/>
    <hyperlink ref="A2205" r:id="rId6609" display="https://www.kegg.jp/kegg-bin/blastkoala_result_gene_list?id=fdcc166cff7cf902907463ff7eff1e42019cc537&amp;passwd=rLRQUz&amp;type=blastkoala&amp;code=user&amp;target=fig%7C1029756%2E3%2Epeg%2E2204"/>
    <hyperlink ref="B2205" r:id="rId6610" display="https://www.kegg.jp/dbget-bin/www_bget?ko:K09457"/>
    <hyperlink ref="E2205" r:id="rId6611" display="https://www.kegg.jp/dbget-bin/www_bget?ko:"/>
    <hyperlink ref="A2206" r:id="rId6612" display="https://www.kegg.jp/kegg-bin/blastkoala_result_gene_list?id=fdcc166cff7cf902907463ff7eff1e42019cc537&amp;passwd=rLRQUz&amp;type=blastkoala&amp;code=user&amp;target=fig%7C1029756%2E3%2Epeg%2E2205"/>
    <hyperlink ref="B2206" r:id="rId6613" display="https://www.kegg.jp/dbget-bin/www_bget?ko:K01737"/>
    <hyperlink ref="E2206" r:id="rId6614" display="https://www.kegg.jp/dbget-bin/www_bget?ko:"/>
    <hyperlink ref="A2207" r:id="rId6615" display="https://www.kegg.jp/kegg-bin/blastkoala_result_gene_list?id=fdcc166cff7cf902907463ff7eff1e42019cc537&amp;passwd=rLRQUz&amp;type=blastkoala&amp;code=user&amp;target=fig%7C1029756%2E3%2Epeg%2E2206"/>
    <hyperlink ref="B2207" r:id="rId6616" display="https://www.kegg.jp/dbget-bin/www_bget?ko:K10026"/>
    <hyperlink ref="E2207" r:id="rId6617" display="https://www.kegg.jp/dbget-bin/www_bget?ko:"/>
    <hyperlink ref="A2208" r:id="rId6618" display="https://www.kegg.jp/kegg-bin/blastkoala_result_gene_list?id=fdcc166cff7cf902907463ff7eff1e42019cc537&amp;passwd=rLRQUz&amp;type=blastkoala&amp;code=user&amp;target=fig%7C1029756%2E3%2Epeg%2E2207"/>
    <hyperlink ref="B2208" r:id="rId6619" display="https://www.kegg.jp/dbget-bin/www_bget?ko:K04047"/>
    <hyperlink ref="E2208" r:id="rId6620" display="https://www.kegg.jp/dbget-bin/www_bget?ko:"/>
    <hyperlink ref="A2209" r:id="rId6621" display="https://www.kegg.jp/kegg-bin/blastkoala_result_gene_list?id=fdcc166cff7cf902907463ff7eff1e42019cc537&amp;passwd=rLRQUz&amp;type=blastkoala&amp;code=user&amp;target=fig%7C1029756%2E3%2Epeg%2E2208"/>
    <hyperlink ref="B2209" r:id="rId6622" display="https://www.kegg.jp/dbget-bin/www_bget?ko:"/>
    <hyperlink ref="E2209" r:id="rId6623" display="https://www.kegg.jp/dbget-bin/www_bget?ko:"/>
    <hyperlink ref="A2210" r:id="rId6624" display="https://www.kegg.jp/kegg-bin/blastkoala_result_gene_list?id=fdcc166cff7cf902907463ff7eff1e42019cc537&amp;passwd=rLRQUz&amp;type=blastkoala&amp;code=user&amp;target=fig%7C1029756%2E3%2Epeg%2E2209"/>
    <hyperlink ref="B2210" r:id="rId6625" display="https://www.kegg.jp/dbget-bin/www_bget?ko:K06920"/>
    <hyperlink ref="E2210" r:id="rId6626" display="https://www.kegg.jp/dbget-bin/www_bget?ko:"/>
    <hyperlink ref="A2211" r:id="rId6627" display="https://www.kegg.jp/kegg-bin/blastkoala_result_gene_list?id=fdcc166cff7cf902907463ff7eff1e42019cc537&amp;passwd=rLRQUz&amp;type=blastkoala&amp;code=user&amp;target=fig%7C1029756%2E3%2Epeg%2E2210"/>
    <hyperlink ref="B2211" r:id="rId6628" display="https://www.kegg.jp/dbget-bin/www_bget?ko:"/>
    <hyperlink ref="E2211" r:id="rId6629" display="https://www.kegg.jp/dbget-bin/www_bget?ko:K15532"/>
    <hyperlink ref="A2212" r:id="rId6630" display="https://www.kegg.jp/kegg-bin/blastkoala_result_gene_list?id=fdcc166cff7cf902907463ff7eff1e42019cc537&amp;passwd=rLRQUz&amp;type=blastkoala&amp;code=user&amp;target=fig%7C1029756%2E3%2Epeg%2E2211"/>
    <hyperlink ref="B2212" r:id="rId6631" display="https://www.kegg.jp/dbget-bin/www_bget?ko:K01689"/>
    <hyperlink ref="E2212" r:id="rId6632" display="https://www.kegg.jp/dbget-bin/www_bget?ko:"/>
    <hyperlink ref="A2213" r:id="rId6633" display="https://www.kegg.jp/kegg-bin/blastkoala_result_gene_list?id=fdcc166cff7cf902907463ff7eff1e42019cc537&amp;passwd=rLRQUz&amp;type=blastkoala&amp;code=user&amp;target=fig%7C1029756%2E3%2Epeg%2E2212"/>
    <hyperlink ref="B2213" r:id="rId6634" display="https://www.kegg.jp/dbget-bin/www_bget?ko:"/>
    <hyperlink ref="E2213" r:id="rId6635" display="https://www.kegg.jp/dbget-bin/www_bget?ko:K10112"/>
    <hyperlink ref="A2214" r:id="rId6636" display="https://www.kegg.jp/kegg-bin/blastkoala_result_gene_list?id=fdcc166cff7cf902907463ff7eff1e42019cc537&amp;passwd=rLRQUz&amp;type=blastkoala&amp;code=user&amp;target=fig%7C1029756%2E3%2Epeg%2E2213"/>
    <hyperlink ref="B2214" r:id="rId6637" display="https://www.kegg.jp/dbget-bin/www_bget?ko:K00161"/>
    <hyperlink ref="E2214" r:id="rId6638" display="https://www.kegg.jp/dbget-bin/www_bget?ko:"/>
    <hyperlink ref="A2215" r:id="rId6639" display="https://www.kegg.jp/kegg-bin/blastkoala_result_gene_list?id=fdcc166cff7cf902907463ff7eff1e42019cc537&amp;passwd=rLRQUz&amp;type=blastkoala&amp;code=user&amp;target=fig%7C1029756%2E3%2Epeg%2E2214"/>
    <hyperlink ref="B2215" r:id="rId6640" display="https://www.kegg.jp/dbget-bin/www_bget?ko:K00162"/>
    <hyperlink ref="E2215" r:id="rId6641" display="https://www.kegg.jp/dbget-bin/www_bget?ko:"/>
    <hyperlink ref="A2216" r:id="rId6642" display="https://www.kegg.jp/kegg-bin/blastkoala_result_gene_list?id=fdcc166cff7cf902907463ff7eff1e42019cc537&amp;passwd=rLRQUz&amp;type=blastkoala&amp;code=user&amp;target=fig%7C1029756%2E3%2Epeg%2E2215"/>
    <hyperlink ref="B2216" r:id="rId6643" display="https://www.kegg.jp/dbget-bin/www_bget?ko:"/>
    <hyperlink ref="E2216" r:id="rId6644" display="https://www.kegg.jp/dbget-bin/www_bget?ko:K02519"/>
    <hyperlink ref="A2217" r:id="rId6645" display="https://www.kegg.jp/kegg-bin/blastkoala_result_gene_list?id=fdcc166cff7cf902907463ff7eff1e42019cc537&amp;passwd=rLRQUz&amp;type=blastkoala&amp;code=user&amp;target=fig%7C1029756%2E3%2Epeg%2E2216"/>
    <hyperlink ref="B2217" r:id="rId6646" display="https://www.kegg.jp/dbget-bin/www_bget?ko:"/>
    <hyperlink ref="E2217" r:id="rId6647" display="https://www.kegg.jp/dbget-bin/www_bget?ko:K01878"/>
    <hyperlink ref="A2218" r:id="rId6648" display="https://www.kegg.jp/kegg-bin/blastkoala_result_gene_list?id=fdcc166cff7cf902907463ff7eff1e42019cc537&amp;passwd=rLRQUz&amp;type=blastkoala&amp;code=user&amp;target=fig%7C1029756%2E3%2Epeg%2E2217"/>
    <hyperlink ref="B2218" r:id="rId6649" display="https://www.kegg.jp/dbget-bin/www_bget?ko:"/>
    <hyperlink ref="E2218" r:id="rId6650" display="https://www.kegg.jp/dbget-bin/www_bget?ko:K02015"/>
    <hyperlink ref="A2219" r:id="rId6651" display="https://www.kegg.jp/kegg-bin/blastkoala_result_gene_list?id=fdcc166cff7cf902907463ff7eff1e42019cc537&amp;passwd=rLRQUz&amp;type=blastkoala&amp;code=user&amp;target=fig%7C1029756%2E3%2Epeg%2E2218"/>
    <hyperlink ref="B2219" r:id="rId6652" display="https://www.kegg.jp/dbget-bin/www_bget?ko:K03644"/>
    <hyperlink ref="E2219" r:id="rId6653" display="https://www.kegg.jp/dbget-bin/www_bget?ko:"/>
    <hyperlink ref="A2220" r:id="rId6654" display="https://www.kegg.jp/kegg-bin/blastkoala_result_gene_list?id=fdcc166cff7cf902907463ff7eff1e42019cc537&amp;passwd=rLRQUz&amp;type=blastkoala&amp;code=user&amp;target=fig%7C1029756%2E3%2Epeg%2E2219"/>
    <hyperlink ref="B2220" r:id="rId6655" display="https://www.kegg.jp/dbget-bin/www_bget?ko:K18588"/>
    <hyperlink ref="E2220" r:id="rId6656" display="https://www.kegg.jp/dbget-bin/www_bget?ko:"/>
    <hyperlink ref="A2221" r:id="rId6657" display="https://www.kegg.jp/kegg-bin/blastkoala_result_gene_list?id=fdcc166cff7cf902907463ff7eff1e42019cc537&amp;passwd=rLRQUz&amp;type=blastkoala&amp;code=user&amp;target=fig%7C1029756%2E3%2Epeg%2E2220"/>
    <hyperlink ref="B2221" r:id="rId6658" display="https://www.kegg.jp/dbget-bin/www_bget?ko:"/>
    <hyperlink ref="E2221" r:id="rId6659" display="https://www.kegg.jp/dbget-bin/www_bget?ko:K00616"/>
    <hyperlink ref="A2222" r:id="rId6660" display="https://www.kegg.jp/kegg-bin/blastkoala_result_gene_list?id=fdcc166cff7cf902907463ff7eff1e42019cc537&amp;passwd=rLRQUz&amp;type=blastkoala&amp;code=user&amp;target=fig%7C1029756%2E3%2Epeg%2E2221"/>
    <hyperlink ref="B2222" r:id="rId6661" display="https://www.kegg.jp/dbget-bin/www_bget?ko:K03743"/>
    <hyperlink ref="E2222" r:id="rId6662" display="https://www.kegg.jp/dbget-bin/www_bget?ko:"/>
    <hyperlink ref="A2223" r:id="rId6663" display="https://www.kegg.jp/kegg-bin/blastkoala_result_gene_list?id=fdcc166cff7cf902907463ff7eff1e42019cc537&amp;passwd=rLRQUz&amp;type=blastkoala&amp;code=user&amp;target=fig%7C1029756%2E3%2Epeg%2E2222"/>
    <hyperlink ref="B2223" r:id="rId6664" display="https://www.kegg.jp/dbget-bin/www_bget?ko:"/>
    <hyperlink ref="E2223" r:id="rId6665" display="https://www.kegg.jp/dbget-bin/www_bget?ko:"/>
    <hyperlink ref="A2224" r:id="rId6666" display="https://www.kegg.jp/kegg-bin/blastkoala_result_gene_list?id=fdcc166cff7cf902907463ff7eff1e42019cc537&amp;passwd=rLRQUz&amp;type=blastkoala&amp;code=user&amp;target=fig%7C1029756%2E3%2Epeg%2E2223"/>
    <hyperlink ref="B2224" r:id="rId6667" display="https://www.kegg.jp/dbget-bin/www_bget?ko:K12506"/>
    <hyperlink ref="E2224" r:id="rId6668" display="https://www.kegg.jp/dbget-bin/www_bget?ko:"/>
    <hyperlink ref="A2225" r:id="rId6669" display="https://www.kegg.jp/kegg-bin/blastkoala_result_gene_list?id=fdcc166cff7cf902907463ff7eff1e42019cc537&amp;passwd=rLRQUz&amp;type=blastkoala&amp;code=user&amp;target=fig%7C1029756%2E3%2Epeg%2E2224"/>
    <hyperlink ref="B2225" r:id="rId6670" display="https://www.kegg.jp/dbget-bin/www_bget?ko:"/>
    <hyperlink ref="E2225" r:id="rId6671" display="https://www.kegg.jp/dbget-bin/www_bget?ko:K05540"/>
    <hyperlink ref="A2226" r:id="rId6672" display="https://www.kegg.jp/kegg-bin/blastkoala_result_gene_list?id=fdcc166cff7cf902907463ff7eff1e42019cc537&amp;passwd=rLRQUz&amp;type=blastkoala&amp;code=user&amp;target=fig%7C1029756%2E3%2Epeg%2E2225"/>
    <hyperlink ref="B2226" r:id="rId6673" display="https://www.kegg.jp/dbget-bin/www_bget?ko:K07708"/>
    <hyperlink ref="E2226" r:id="rId6674" display="https://www.kegg.jp/dbget-bin/www_bget?ko:"/>
    <hyperlink ref="A2227" r:id="rId6675" display="https://www.kegg.jp/kegg-bin/blastkoala_result_gene_list?id=fdcc166cff7cf902907463ff7eff1e42019cc537&amp;passwd=rLRQUz&amp;type=blastkoala&amp;code=user&amp;target=fig%7C1029756%2E3%2Epeg%2E2226"/>
    <hyperlink ref="B2227" r:id="rId6676" display="https://www.kegg.jp/dbget-bin/www_bget?ko:K07712"/>
    <hyperlink ref="E2227" r:id="rId6677" display="https://www.kegg.jp/dbget-bin/www_bget?ko:"/>
    <hyperlink ref="A2228" r:id="rId6678" display="https://www.kegg.jp/kegg-bin/blastkoala_result_gene_list?id=fdcc166cff7cf902907463ff7eff1e42019cc537&amp;passwd=rLRQUz&amp;type=blastkoala&amp;code=user&amp;target=fig%7C1029756%2E3%2Epeg%2E2227"/>
    <hyperlink ref="B2228" r:id="rId6679" display="https://www.kegg.jp/dbget-bin/www_bget?ko:K13598"/>
    <hyperlink ref="E2228" r:id="rId6680" display="https://www.kegg.jp/dbget-bin/www_bget?ko:"/>
    <hyperlink ref="A2229" r:id="rId6681" display="https://www.kegg.jp/kegg-bin/blastkoala_result_gene_list?id=fdcc166cff7cf902907463ff7eff1e42019cc537&amp;passwd=rLRQUz&amp;type=blastkoala&amp;code=user&amp;target=fig%7C1029756%2E3%2Epeg%2E2228"/>
    <hyperlink ref="B2229" r:id="rId6682" display="https://www.kegg.jp/dbget-bin/www_bget?ko:K13599"/>
    <hyperlink ref="E2229" r:id="rId6683" display="https://www.kegg.jp/dbget-bin/www_bget?ko:"/>
    <hyperlink ref="A2230" r:id="rId6684" display="https://www.kegg.jp/kegg-bin/blastkoala_result_gene_list?id=fdcc166cff7cf902907463ff7eff1e42019cc537&amp;passwd=rLRQUz&amp;type=blastkoala&amp;code=user&amp;target=fig%7C1029756%2E3%2Epeg%2E2229"/>
    <hyperlink ref="B2230" r:id="rId6685" display="https://www.kegg.jp/dbget-bin/www_bget?ko:K00824"/>
    <hyperlink ref="E2230" r:id="rId6686" display="https://www.kegg.jp/dbget-bin/www_bget?ko:"/>
    <hyperlink ref="A2231" r:id="rId6687" display="https://www.kegg.jp/kegg-bin/blastkoala_result_gene_list?id=fdcc166cff7cf902907463ff7eff1e42019cc537&amp;passwd=rLRQUz&amp;type=blastkoala&amp;code=user&amp;target=fig%7C1029756%2E3%2Epeg%2E2230"/>
    <hyperlink ref="B2231" r:id="rId6688" display="https://www.kegg.jp/dbget-bin/www_bget?ko:K03666"/>
    <hyperlink ref="E2231" r:id="rId6689" display="https://www.kegg.jp/dbget-bin/www_bget?ko:"/>
    <hyperlink ref="A2232" r:id="rId6690" display="https://www.kegg.jp/kegg-bin/blastkoala_result_gene_list?id=fdcc166cff7cf902907463ff7eff1e42019cc537&amp;passwd=rLRQUz&amp;type=blastkoala&amp;code=user&amp;target=fig%7C1029756%2E3%2Epeg%2E2231"/>
    <hyperlink ref="B2232" r:id="rId6691" display="https://www.kegg.jp/dbget-bin/www_bget?ko:K03665"/>
    <hyperlink ref="E2232" r:id="rId6692" display="https://www.kegg.jp/dbget-bin/www_bget?ko:"/>
    <hyperlink ref="A2233" r:id="rId6693" display="https://www.kegg.jp/kegg-bin/blastkoala_result_gene_list?id=fdcc166cff7cf902907463ff7eff1e42019cc537&amp;passwd=rLRQUz&amp;type=blastkoala&amp;code=user&amp;target=fig%7C1029756%2E3%2Epeg%2E2232"/>
    <hyperlink ref="B2233" r:id="rId6694" display="https://www.kegg.jp/dbget-bin/www_bget?ko:"/>
    <hyperlink ref="E2233" r:id="rId6695" display="https://www.kegg.jp/dbget-bin/www_bget?ko:"/>
    <hyperlink ref="A2234" r:id="rId6696" display="https://www.kegg.jp/kegg-bin/blastkoala_result_gene_list?id=fdcc166cff7cf902907463ff7eff1e42019cc537&amp;passwd=rLRQUz&amp;type=blastkoala&amp;code=user&amp;target=fig%7C1029756%2E3%2Epeg%2E2233"/>
    <hyperlink ref="B2234" r:id="rId6697" display="https://www.kegg.jp/dbget-bin/www_bget?ko:K04765"/>
    <hyperlink ref="E2234" r:id="rId6698" display="https://www.kegg.jp/dbget-bin/www_bget?ko:K02499"/>
    <hyperlink ref="A2235" r:id="rId6699" display="https://www.kegg.jp/kegg-bin/blastkoala_result_gene_list?id=fdcc166cff7cf902907463ff7eff1e42019cc537&amp;passwd=rLRQUz&amp;type=blastkoala&amp;code=user&amp;target=fig%7C1029756%2E3%2Epeg%2E2234"/>
    <hyperlink ref="B2235" r:id="rId6700" display="https://www.kegg.jp/dbget-bin/www_bget?ko:"/>
    <hyperlink ref="E2235" r:id="rId6701" display="https://www.kegg.jp/dbget-bin/www_bget?ko:K00088"/>
    <hyperlink ref="A2236" r:id="rId6702" display="https://www.kegg.jp/kegg-bin/blastkoala_result_gene_list?id=fdcc166cff7cf902907463ff7eff1e42019cc537&amp;passwd=rLRQUz&amp;type=blastkoala&amp;code=user&amp;target=fig%7C1029756%2E3%2Epeg%2E2235"/>
    <hyperlink ref="B2236" r:id="rId6703" display="https://www.kegg.jp/dbget-bin/www_bget?ko:K01255"/>
    <hyperlink ref="E2236" r:id="rId6704" display="https://www.kegg.jp/dbget-bin/www_bget?ko:"/>
    <hyperlink ref="A2237" r:id="rId6705" display="https://www.kegg.jp/kegg-bin/blastkoala_result_gene_list?id=fdcc166cff7cf902907463ff7eff1e42019cc537&amp;passwd=rLRQUz&amp;type=blastkoala&amp;code=user&amp;target=fig%7C1029756%2E3%2Epeg%2E2236"/>
    <hyperlink ref="B2237" r:id="rId6706" display="https://www.kegg.jp/dbget-bin/www_bget?ko:K07091"/>
    <hyperlink ref="E2237" r:id="rId6707" display="https://www.kegg.jp/dbget-bin/www_bget?ko:"/>
    <hyperlink ref="A2238" r:id="rId6708" display="https://www.kegg.jp/kegg-bin/blastkoala_result_gene_list?id=fdcc166cff7cf902907463ff7eff1e42019cc537&amp;passwd=rLRQUz&amp;type=blastkoala&amp;code=user&amp;target=fig%7C1029756%2E3%2Epeg%2E2237"/>
    <hyperlink ref="B2238" r:id="rId6709" display="https://www.kegg.jp/dbget-bin/www_bget?ko:K11720"/>
    <hyperlink ref="E2238" r:id="rId6710" display="https://www.kegg.jp/dbget-bin/www_bget?ko:"/>
    <hyperlink ref="A2239" r:id="rId6711" display="https://www.kegg.jp/kegg-bin/blastkoala_result_gene_list?id=fdcc166cff7cf902907463ff7eff1e42019cc537&amp;passwd=rLRQUz&amp;type=blastkoala&amp;code=user&amp;target=fig%7C1029756%2E3%2Epeg%2E2238"/>
    <hyperlink ref="B2239" r:id="rId6712" display="https://www.kegg.jp/dbget-bin/www_bget?ko:K04744"/>
    <hyperlink ref="E2239" r:id="rId6713" display="https://www.kegg.jp/dbget-bin/www_bget?ko:"/>
    <hyperlink ref="A2240" r:id="rId6714" display="https://www.kegg.jp/kegg-bin/blastkoala_result_gene_list?id=fdcc166cff7cf902907463ff7eff1e42019cc537&amp;passwd=rLRQUz&amp;type=blastkoala&amp;code=user&amp;target=fig%7C1029756%2E3%2Epeg%2E2239"/>
    <hyperlink ref="B2240" r:id="rId6715" display="https://www.kegg.jp/dbget-bin/www_bget?ko:K03771"/>
    <hyperlink ref="E2240" r:id="rId6716" display="https://www.kegg.jp/dbget-bin/www_bget?ko:"/>
    <hyperlink ref="A2241" r:id="rId6717" display="https://www.kegg.jp/kegg-bin/blastkoala_result_gene_list?id=fdcc166cff7cf902907463ff7eff1e42019cc537&amp;passwd=rLRQUz&amp;type=blastkoala&amp;code=user&amp;target=fig%7C1029756%2E3%2Epeg%2E2240"/>
    <hyperlink ref="B2241" r:id="rId6718" display="https://www.kegg.jp/dbget-bin/www_bget?ko:K00097"/>
    <hyperlink ref="E2241" r:id="rId6719" display="https://www.kegg.jp/dbget-bin/www_bget?ko:"/>
    <hyperlink ref="A2242" r:id="rId6720" display="https://www.kegg.jp/kegg-bin/blastkoala_result_gene_list?id=fdcc166cff7cf902907463ff7eff1e42019cc537&amp;passwd=rLRQUz&amp;type=blastkoala&amp;code=user&amp;target=fig%7C1029756%2E3%2Epeg%2E2241"/>
    <hyperlink ref="B2242" r:id="rId6721" display="https://www.kegg.jp/dbget-bin/www_bget?ko:K02528"/>
    <hyperlink ref="E2242" r:id="rId6722" display="https://www.kegg.jp/dbget-bin/www_bget?ko:"/>
    <hyperlink ref="A2243" r:id="rId6723" display="https://www.kegg.jp/kegg-bin/blastkoala_result_gene_list?id=fdcc166cff7cf902907463ff7eff1e42019cc537&amp;passwd=rLRQUz&amp;type=blastkoala&amp;code=user&amp;target=fig%7C1029756%2E3%2Epeg%2E2242"/>
    <hyperlink ref="B2243" r:id="rId6724" display="https://www.kegg.jp/dbget-bin/www_bget?ko:K00384"/>
    <hyperlink ref="E2243" r:id="rId6725" display="https://www.kegg.jp/dbget-bin/www_bget?ko:"/>
    <hyperlink ref="A2244" r:id="rId6726" display="https://www.kegg.jp/kegg-bin/blastkoala_result_gene_list?id=fdcc166cff7cf902907463ff7eff1e42019cc537&amp;passwd=rLRQUz&amp;type=blastkoala&amp;code=user&amp;target=fig%7C1029756%2E3%2Epeg%2E2243"/>
    <hyperlink ref="B2244" r:id="rId6727" display="https://www.kegg.jp/dbget-bin/www_bget?ko:K04755"/>
    <hyperlink ref="E2244" r:id="rId6728" display="https://www.kegg.jp/dbget-bin/www_bget?ko:"/>
    <hyperlink ref="A2245" r:id="rId6729" display="https://www.kegg.jp/kegg-bin/blastkoala_result_gene_list?id=fdcc166cff7cf902907463ff7eff1e42019cc537&amp;passwd=rLRQUz&amp;type=blastkoala&amp;code=user&amp;target=fig%7C1029756%2E3%2Epeg%2E2244"/>
    <hyperlink ref="B2245" r:id="rId6730" display="https://www.kegg.jp/dbget-bin/www_bget?ko:"/>
    <hyperlink ref="E2245" r:id="rId6731" display="https://www.kegg.jp/dbget-bin/www_bget?ko:K20976"/>
    <hyperlink ref="A2246" r:id="rId6732" display="https://www.kegg.jp/kegg-bin/blastkoala_result_gene_list?id=fdcc166cff7cf902907463ff7eff1e42019cc537&amp;passwd=rLRQUz&amp;type=blastkoala&amp;code=user&amp;target=fig%7C1029756%2E3%2Epeg%2E2245"/>
    <hyperlink ref="B2246" r:id="rId6733" display="https://www.kegg.jp/dbget-bin/www_bget?ko:"/>
    <hyperlink ref="E2246" r:id="rId6734" display="https://www.kegg.jp/dbget-bin/www_bget?ko:"/>
    <hyperlink ref="A2247" r:id="rId6735" display="https://www.kegg.jp/kegg-bin/blastkoala_result_gene_list?id=fdcc166cff7cf902907463ff7eff1e42019cc537&amp;passwd=rLRQUz&amp;type=blastkoala&amp;code=user&amp;target=fig%7C1029756%2E3%2Epeg%2E2246"/>
    <hyperlink ref="B2247" r:id="rId6736" display="https://www.kegg.jp/dbget-bin/www_bget?ko:K19802"/>
    <hyperlink ref="E2247" r:id="rId6737" display="https://www.kegg.jp/dbget-bin/www_bget?ko:"/>
    <hyperlink ref="A2248" r:id="rId6738" display="https://www.kegg.jp/kegg-bin/blastkoala_result_gene_list?id=fdcc166cff7cf902907463ff7eff1e42019cc537&amp;passwd=rLRQUz&amp;type=blastkoala&amp;code=user&amp;target=fig%7C1029756%2E3%2Epeg%2E2247"/>
    <hyperlink ref="B2248" r:id="rId6739" display="https://www.kegg.jp/dbget-bin/www_bget?ko:K05820"/>
    <hyperlink ref="E2248" r:id="rId6740" display="https://www.kegg.jp/dbget-bin/www_bget?ko:"/>
    <hyperlink ref="A2249" r:id="rId6741" display="https://www.kegg.jp/kegg-bin/blastkoala_result_gene_list?id=fdcc166cff7cf902907463ff7eff1e42019cc537&amp;passwd=rLRQUz&amp;type=blastkoala&amp;code=user&amp;target=fig%7C1029756%2E3%2Epeg%2E2248"/>
    <hyperlink ref="B2249" r:id="rId6742" display="https://www.kegg.jp/dbget-bin/www_bget?ko:K05820"/>
    <hyperlink ref="E2249" r:id="rId6743" display="https://www.kegg.jp/dbget-bin/www_bget?ko:"/>
    <hyperlink ref="A2250" r:id="rId6744" display="https://www.kegg.jp/kegg-bin/blastkoala_result_gene_list?id=fdcc166cff7cf902907463ff7eff1e42019cc537&amp;passwd=rLRQUz&amp;type=blastkoala&amp;code=user&amp;target=fig%7C1029756%2E3%2Epeg%2E2249"/>
    <hyperlink ref="B2250" r:id="rId6745" display="https://www.kegg.jp/dbget-bin/www_bget?ko:"/>
    <hyperlink ref="E2250" r:id="rId6746" display="https://www.kegg.jp/dbget-bin/www_bget?ko:"/>
    <hyperlink ref="A2251" r:id="rId6747" display="https://www.kegg.jp/kegg-bin/blastkoala_result_gene_list?id=fdcc166cff7cf902907463ff7eff1e42019cc537&amp;passwd=rLRQUz&amp;type=blastkoala&amp;code=user&amp;target=fig%7C1029756%2E3%2Epeg%2E2250"/>
    <hyperlink ref="B2251" r:id="rId6748" display="https://www.kegg.jp/dbget-bin/www_bget?ko:K00941"/>
    <hyperlink ref="E2251" r:id="rId6749" display="https://www.kegg.jp/dbget-bin/www_bget?ko:"/>
    <hyperlink ref="A2252" r:id="rId6750" display="https://www.kegg.jp/kegg-bin/blastkoala_result_gene_list?id=fdcc166cff7cf902907463ff7eff1e42019cc537&amp;passwd=rLRQUz&amp;type=blastkoala&amp;code=user&amp;target=fig%7C1029756%2E3%2Epeg%2E2251"/>
    <hyperlink ref="B2252" r:id="rId6751" display="https://www.kegg.jp/dbget-bin/www_bget?ko:K06196"/>
    <hyperlink ref="E2252" r:id="rId6752" display="https://www.kegg.jp/dbget-bin/www_bget?ko:"/>
    <hyperlink ref="A2253" r:id="rId6753" display="https://www.kegg.jp/kegg-bin/blastkoala_result_gene_list?id=fdcc166cff7cf902907463ff7eff1e42019cc537&amp;passwd=rLRQUz&amp;type=blastkoala&amp;code=user&amp;target=fig%7C1029756%2E3%2Epeg%2E2252"/>
    <hyperlink ref="B2253" r:id="rId6754" display="https://www.kegg.jp/dbget-bin/www_bget?ko:K00927"/>
    <hyperlink ref="E2253" r:id="rId6755" display="https://www.kegg.jp/dbget-bin/www_bget?ko:"/>
    <hyperlink ref="A2254" r:id="rId6756" display="https://www.kegg.jp/kegg-bin/blastkoala_result_gene_list?id=fdcc166cff7cf902907463ff7eff1e42019cc537&amp;passwd=rLRQUz&amp;type=blastkoala&amp;code=user&amp;target=fig%7C1029756%2E3%2Epeg%2E2253"/>
    <hyperlink ref="B2254" r:id="rId6757" display="https://www.kegg.jp/dbget-bin/www_bget?ko:K00615"/>
    <hyperlink ref="E2254" r:id="rId6758" display="https://www.kegg.jp/dbget-bin/www_bget?ko:"/>
    <hyperlink ref="A2255" r:id="rId6759" display="https://www.kegg.jp/kegg-bin/blastkoala_result_gene_list?id=fdcc166cff7cf902907463ff7eff1e42019cc537&amp;passwd=rLRQUz&amp;type=blastkoala&amp;code=user&amp;target=fig%7C1029756%2E3%2Epeg%2E2254"/>
    <hyperlink ref="B2255" r:id="rId6760" display="https://www.kegg.jp/dbget-bin/www_bget?ko:K03088"/>
    <hyperlink ref="E2255" r:id="rId6761" display="https://www.kegg.jp/dbget-bin/www_bget?ko:"/>
    <hyperlink ref="A2256" r:id="rId6762" display="https://www.kegg.jp/kegg-bin/blastkoala_result_gene_list?id=fdcc166cff7cf902907463ff7eff1e42019cc537&amp;passwd=rLRQUz&amp;type=blastkoala&amp;code=user&amp;target=fig%7C1029756%2E3%2Epeg%2E2255"/>
    <hyperlink ref="B2256" r:id="rId6763" display="https://www.kegg.jp/dbget-bin/www_bget?ko:K07167"/>
    <hyperlink ref="E2256" r:id="rId6764" display="https://www.kegg.jp/dbget-bin/www_bget?ko:"/>
    <hyperlink ref="A2257" r:id="rId6765" display="https://www.kegg.jp/kegg-bin/blastkoala_result_gene_list?id=fdcc166cff7cf902907463ff7eff1e42019cc537&amp;passwd=rLRQUz&amp;type=blastkoala&amp;code=user&amp;target=fig%7C1029756%2E3%2Epeg%2E2256"/>
    <hyperlink ref="B2257" r:id="rId6766" display="https://www.kegg.jp/dbget-bin/www_bget?ko:K01627"/>
    <hyperlink ref="E2257" r:id="rId6767" display="https://www.kegg.jp/dbget-bin/www_bget?ko:"/>
    <hyperlink ref="A2258" r:id="rId6768" display="https://www.kegg.jp/kegg-bin/blastkoala_result_gene_list?id=fdcc166cff7cf902907463ff7eff1e42019cc537&amp;passwd=rLRQUz&amp;type=blastkoala&amp;code=user&amp;target=fig%7C1029756%2E3%2Epeg%2E2257"/>
    <hyperlink ref="B2258" r:id="rId6769" display="https://www.kegg.jp/dbget-bin/www_bget?ko:"/>
    <hyperlink ref="E2258" r:id="rId6770" display="https://www.kegg.jp/dbget-bin/www_bget?ko:"/>
    <hyperlink ref="A2259" r:id="rId6771" display="https://www.kegg.jp/kegg-bin/blastkoala_result_gene_list?id=fdcc166cff7cf902907463ff7eff1e42019cc537&amp;passwd=rLRQUz&amp;type=blastkoala&amp;code=user&amp;target=fig%7C1029756%2E3%2Epeg%2E2258"/>
    <hyperlink ref="B2259" r:id="rId6772" display="https://www.kegg.jp/dbget-bin/www_bget?ko:K01658"/>
    <hyperlink ref="E2259" r:id="rId6773" display="https://www.kegg.jp/dbget-bin/www_bget?ko:K13497"/>
    <hyperlink ref="A2260" r:id="rId6774" display="https://www.kegg.jp/kegg-bin/blastkoala_result_gene_list?id=fdcc166cff7cf902907463ff7eff1e42019cc537&amp;passwd=rLRQUz&amp;type=blastkoala&amp;code=user&amp;target=fig%7C1029756%2E3%2Epeg%2E2259"/>
    <hyperlink ref="B2260" r:id="rId6775" display="https://www.kegg.jp/dbget-bin/www_bget?ko:K00766"/>
    <hyperlink ref="E2260" r:id="rId6776" display="https://www.kegg.jp/dbget-bin/www_bget?ko:"/>
    <hyperlink ref="A2261" r:id="rId6777" display="https://www.kegg.jp/kegg-bin/blastkoala_result_gene_list?id=fdcc166cff7cf902907463ff7eff1e42019cc537&amp;passwd=rLRQUz&amp;type=blastkoala&amp;code=user&amp;target=fig%7C1029756%2E3%2Epeg%2E2260"/>
    <hyperlink ref="B2261" r:id="rId6778" display="https://www.kegg.jp/dbget-bin/www_bget?ko:K01609"/>
    <hyperlink ref="E2261" r:id="rId6779" display="https://www.kegg.jp/dbget-bin/www_bget?ko:"/>
    <hyperlink ref="A2262" r:id="rId6780" display="https://www.kegg.jp/kegg-bin/blastkoala_result_gene_list?id=fdcc166cff7cf902907463ff7eff1e42019cc537&amp;passwd=rLRQUz&amp;type=blastkoala&amp;code=user&amp;target=fig%7C1029756%2E3%2Epeg%2E2261"/>
    <hyperlink ref="B2262" r:id="rId6781" display="https://www.kegg.jp/dbget-bin/www_bget?ko:K03637"/>
    <hyperlink ref="E2262" r:id="rId6782" display="https://www.kegg.jp/dbget-bin/www_bget?ko:"/>
    <hyperlink ref="A2263" r:id="rId6783" display="https://www.kegg.jp/kegg-bin/blastkoala_result_gene_list?id=fdcc166cff7cf902907463ff7eff1e42019cc537&amp;passwd=rLRQUz&amp;type=blastkoala&amp;code=user&amp;target=fig%7C1029756%2E3%2Epeg%2E2262"/>
    <hyperlink ref="B2263" r:id="rId6784" display="https://www.kegg.jp/dbget-bin/www_bget?ko:K03750"/>
    <hyperlink ref="E2263" r:id="rId6785" display="https://www.kegg.jp/dbget-bin/www_bget?ko:"/>
    <hyperlink ref="A2264" r:id="rId6786" display="https://www.kegg.jp/kegg-bin/blastkoala_result_gene_list?id=fdcc166cff7cf902907463ff7eff1e42019cc537&amp;passwd=rLRQUz&amp;type=blastkoala&amp;code=user&amp;target=fig%7C1029756%2E3%2Epeg%2E2263"/>
    <hyperlink ref="B2264" r:id="rId6787" display="https://www.kegg.jp/dbget-bin/www_bget?ko:"/>
    <hyperlink ref="E2264" r:id="rId6788" display="https://www.kegg.jp/dbget-bin/www_bget?ko:"/>
    <hyperlink ref="A2265" r:id="rId6789" display="https://www.kegg.jp/kegg-bin/blastkoala_result_gene_list?id=fdcc166cff7cf902907463ff7eff1e42019cc537&amp;passwd=rLRQUz&amp;type=blastkoala&amp;code=user&amp;target=fig%7C1029756%2E3%2Epeg%2E2264"/>
    <hyperlink ref="B2265" r:id="rId6790" display="https://www.kegg.jp/dbget-bin/www_bget?ko:"/>
    <hyperlink ref="E2265" r:id="rId6791" display="https://www.kegg.jp/dbget-bin/www_bget?ko:"/>
    <hyperlink ref="A2266" r:id="rId6792" display="https://www.kegg.jp/kegg-bin/blastkoala_result_gene_list?id=fdcc166cff7cf902907463ff7eff1e42019cc537&amp;passwd=rLRQUz&amp;type=blastkoala&amp;code=user&amp;target=fig%7C1029756%2E3%2Epeg%2E2265"/>
    <hyperlink ref="B2266" r:id="rId6793" display="https://www.kegg.jp/dbget-bin/www_bget?ko:"/>
    <hyperlink ref="E2266" r:id="rId6794" display="https://www.kegg.jp/dbget-bin/www_bget?ko:"/>
    <hyperlink ref="A2267" r:id="rId6795" display="https://www.kegg.jp/kegg-bin/blastkoala_result_gene_list?id=fdcc166cff7cf902907463ff7eff1e42019cc537&amp;passwd=rLRQUz&amp;type=blastkoala&amp;code=user&amp;target=fig%7C1029756%2E3%2Epeg%2E2266"/>
    <hyperlink ref="B2267" r:id="rId6796" display="https://www.kegg.jp/dbget-bin/www_bget?ko:"/>
    <hyperlink ref="E2267" r:id="rId6797" display="https://www.kegg.jp/dbget-bin/www_bget?ko:"/>
    <hyperlink ref="A2268" r:id="rId6798" display="https://www.kegg.jp/kegg-bin/blastkoala_result_gene_list?id=fdcc166cff7cf902907463ff7eff1e42019cc537&amp;passwd=rLRQUz&amp;type=blastkoala&amp;code=user&amp;target=fig%7C1029756%2E3%2Epeg%2E2267"/>
    <hyperlink ref="B2268" r:id="rId6799" display="https://www.kegg.jp/dbget-bin/www_bget?ko:K01356"/>
    <hyperlink ref="E2268" r:id="rId6800" display="https://www.kegg.jp/dbget-bin/www_bget?ko:"/>
    <hyperlink ref="A2269" r:id="rId6801" display="https://www.kegg.jp/kegg-bin/blastkoala_result_gene_list?id=fdcc166cff7cf902907463ff7eff1e42019cc537&amp;passwd=rLRQUz&amp;type=blastkoala&amp;code=user&amp;target=fig%7C1029756%2E3%2Epeg%2E2268"/>
    <hyperlink ref="B2269" r:id="rId6802" display="https://www.kegg.jp/dbget-bin/www_bget?ko:K02238"/>
    <hyperlink ref="E2269" r:id="rId6803" display="https://www.kegg.jp/dbget-bin/www_bget?ko:"/>
    <hyperlink ref="A2270" r:id="rId6804" display="https://www.kegg.jp/kegg-bin/blastkoala_result_gene_list?id=fdcc166cff7cf902907463ff7eff1e42019cc537&amp;passwd=rLRQUz&amp;type=blastkoala&amp;code=user&amp;target=fig%7C1029756%2E3%2Epeg%2E2269"/>
    <hyperlink ref="B2270" r:id="rId6805" display="https://www.kegg.jp/dbget-bin/www_bget?ko:K01885"/>
    <hyperlink ref="E2270" r:id="rId6806" display="https://www.kegg.jp/dbget-bin/www_bget?ko:"/>
    <hyperlink ref="A2271" r:id="rId6807" display="https://www.kegg.jp/kegg-bin/blastkoala_result_gene_list?id=fdcc166cff7cf902907463ff7eff1e42019cc537&amp;passwd=rLRQUz&amp;type=blastkoala&amp;code=user&amp;target=fig%7C1029756%2E3%2Epeg%2E2270"/>
    <hyperlink ref="B2271" r:id="rId6808" display="https://www.kegg.jp/dbget-bin/www_bget?ko:K01647"/>
    <hyperlink ref="E2271" r:id="rId6809" display="https://www.kegg.jp/dbget-bin/www_bget?ko:"/>
    <hyperlink ref="A2272" r:id="rId6810" display="https://www.kegg.jp/kegg-bin/blastkoala_result_gene_list?id=fdcc166cff7cf902907463ff7eff1e42019cc537&amp;passwd=rLRQUz&amp;type=blastkoala&amp;code=user&amp;target=fig%7C1029756%2E3%2Epeg%2E2271"/>
    <hyperlink ref="B2272" r:id="rId6811" display="https://www.kegg.jp/dbget-bin/www_bget?ko:K00748"/>
    <hyperlink ref="E2272" r:id="rId6812" display="https://www.kegg.jp/dbget-bin/www_bget?ko:"/>
    <hyperlink ref="A2273" r:id="rId6813" display="https://www.kegg.jp/kegg-bin/blastkoala_result_gene_list?id=fdcc166cff7cf902907463ff7eff1e42019cc537&amp;passwd=rLRQUz&amp;type=blastkoala&amp;code=user&amp;target=fig%7C1029756%2E3%2Epeg%2E2272"/>
    <hyperlink ref="B2273" r:id="rId6814" display="https://www.kegg.jp/dbget-bin/www_bget?ko:K09949"/>
    <hyperlink ref="E2273" r:id="rId6815" display="https://www.kegg.jp/dbget-bin/www_bget?ko:"/>
    <hyperlink ref="A2274" r:id="rId6816" display="https://www.kegg.jp/kegg-bin/blastkoala_result_gene_list?id=fdcc166cff7cf902907463ff7eff1e42019cc537&amp;passwd=rLRQUz&amp;type=blastkoala&amp;code=user&amp;target=fig%7C1029756%2E3%2Epeg%2E2273"/>
    <hyperlink ref="B2274" r:id="rId6817" display="https://www.kegg.jp/dbget-bin/www_bget?ko:K01915"/>
    <hyperlink ref="E2274" r:id="rId6818" display="https://www.kegg.jp/dbget-bin/www_bget?ko:"/>
    <hyperlink ref="A2275" r:id="rId6819" display="https://www.kegg.jp/kegg-bin/blastkoala_result_gene_list?id=fdcc166cff7cf902907463ff7eff1e42019cc537&amp;passwd=rLRQUz&amp;type=blastkoala&amp;code=user&amp;target=fig%7C1029756%2E3%2Epeg%2E2274"/>
    <hyperlink ref="B2275" r:id="rId6820" display="https://www.kegg.jp/dbget-bin/www_bget?ko:K22083"/>
    <hyperlink ref="E2275" r:id="rId6821" display="https://www.kegg.jp/dbget-bin/www_bget?ko:"/>
    <hyperlink ref="A2276" r:id="rId6822" display="https://www.kegg.jp/kegg-bin/blastkoala_result_gene_list?id=fdcc166cff7cf902907463ff7eff1e42019cc537&amp;passwd=rLRQUz&amp;type=blastkoala&amp;code=user&amp;target=fig%7C1029756%2E3%2Epeg%2E2275"/>
    <hyperlink ref="B2276" r:id="rId6823" display="https://www.kegg.jp/dbget-bin/www_bget?ko:K22082"/>
    <hyperlink ref="E2276" r:id="rId6824" display="https://www.kegg.jp/dbget-bin/www_bget?ko:"/>
    <hyperlink ref="A2277" r:id="rId6825" display="https://www.kegg.jp/kegg-bin/blastkoala_result_gene_list?id=fdcc166cff7cf902907463ff7eff1e42019cc537&amp;passwd=rLRQUz&amp;type=blastkoala&amp;code=user&amp;target=fig%7C1029756%2E3%2Epeg%2E2276"/>
    <hyperlink ref="B2277" r:id="rId6826" display="https://www.kegg.jp/dbget-bin/www_bget?ko:K22081"/>
    <hyperlink ref="E2277" r:id="rId6827" display="https://www.kegg.jp/dbget-bin/www_bget?ko:"/>
    <hyperlink ref="A2278" r:id="rId6828" display="https://www.kegg.jp/kegg-bin/blastkoala_result_gene_list?id=fdcc166cff7cf902907463ff7eff1e42019cc537&amp;passwd=rLRQUz&amp;type=blastkoala&amp;code=user&amp;target=fig%7C1029756%2E3%2Epeg%2E2277"/>
    <hyperlink ref="B2278" r:id="rId6829" display="https://www.kegg.jp/dbget-bin/www_bget?ko:K00303"/>
    <hyperlink ref="E2278" r:id="rId6830" display="https://www.kegg.jp/dbget-bin/www_bget?ko:"/>
    <hyperlink ref="A2279" r:id="rId6831" display="https://www.kegg.jp/kegg-bin/blastkoala_result_gene_list?id=fdcc166cff7cf902907463ff7eff1e42019cc537&amp;passwd=rLRQUz&amp;type=blastkoala&amp;code=user&amp;target=fig%7C1029756%2E3%2Epeg%2E2278"/>
    <hyperlink ref="B2279" r:id="rId6832" display="https://www.kegg.jp/dbget-bin/www_bget?ko:K00304"/>
    <hyperlink ref="E2279" r:id="rId6833" display="https://www.kegg.jp/dbget-bin/www_bget?ko:"/>
    <hyperlink ref="A2280" r:id="rId6834" display="https://www.kegg.jp/kegg-bin/blastkoala_result_gene_list?id=fdcc166cff7cf902907463ff7eff1e42019cc537&amp;passwd=rLRQUz&amp;type=blastkoala&amp;code=user&amp;target=fig%7C1029756%2E3%2Epeg%2E2279"/>
    <hyperlink ref="B2280" r:id="rId6835" display="https://www.kegg.jp/dbget-bin/www_bget?ko:K00302"/>
    <hyperlink ref="E2280" r:id="rId6836" display="https://www.kegg.jp/dbget-bin/www_bget?ko:"/>
    <hyperlink ref="A2281" r:id="rId6837" display="https://www.kegg.jp/kegg-bin/blastkoala_result_gene_list?id=fdcc166cff7cf902907463ff7eff1e42019cc537&amp;passwd=rLRQUz&amp;type=blastkoala&amp;code=user&amp;target=fig%7C1029756%2E3%2Epeg%2E2280"/>
    <hyperlink ref="B2281" r:id="rId6838" display="https://www.kegg.jp/dbget-bin/www_bget?ko:K00305"/>
    <hyperlink ref="E2281" r:id="rId6839" display="https://www.kegg.jp/dbget-bin/www_bget?ko:K22087"/>
    <hyperlink ref="A2282" r:id="rId6840" display="https://www.kegg.jp/kegg-bin/blastkoala_result_gene_list?id=fdcc166cff7cf902907463ff7eff1e42019cc537&amp;passwd=rLRQUz&amp;type=blastkoala&amp;code=user&amp;target=fig%7C1029756%2E3%2Epeg%2E2281"/>
    <hyperlink ref="B2282" r:id="rId6841" display="https://www.kegg.jp/dbget-bin/www_bget?ko:"/>
    <hyperlink ref="E2282" r:id="rId6842" display="https://www.kegg.jp/dbget-bin/www_bget?ko:"/>
    <hyperlink ref="A2283" r:id="rId6843" display="https://www.kegg.jp/kegg-bin/blastkoala_result_gene_list?id=fdcc166cff7cf902907463ff7eff1e42019cc537&amp;passwd=rLRQUz&amp;type=blastkoala&amp;code=user&amp;target=fig%7C1029756%2E3%2Epeg%2E2282"/>
    <hyperlink ref="B2283" r:id="rId6844" display="https://www.kegg.jp/dbget-bin/www_bget?ko:K00942"/>
    <hyperlink ref="E2283" r:id="rId6845" display="https://www.kegg.jp/dbget-bin/www_bget?ko:"/>
    <hyperlink ref="A2284" r:id="rId6846" display="https://www.kegg.jp/kegg-bin/blastkoala_result_gene_list?id=fdcc166cff7cf902907463ff7eff1e42019cc537&amp;passwd=rLRQUz&amp;type=blastkoala&amp;code=user&amp;target=fig%7C1029756%2E3%2Epeg%2E2283"/>
    <hyperlink ref="B2284" r:id="rId6847" display="https://www.kegg.jp/dbget-bin/www_bget?ko:"/>
    <hyperlink ref="E2284" r:id="rId6848" display="https://www.kegg.jp/dbget-bin/www_bget?ko:"/>
    <hyperlink ref="A2285" r:id="rId6849" display="https://www.kegg.jp/kegg-bin/blastkoala_result_gene_list?id=fdcc166cff7cf902907463ff7eff1e42019cc537&amp;passwd=rLRQUz&amp;type=blastkoala&amp;code=user&amp;target=fig%7C1029756%2E3%2Epeg%2E2284"/>
    <hyperlink ref="B2285" r:id="rId6850" display="https://www.kegg.jp/dbget-bin/www_bget?ko:K07082"/>
    <hyperlink ref="E2285" r:id="rId6851" display="https://www.kegg.jp/dbget-bin/www_bget?ko:"/>
    <hyperlink ref="A2286" r:id="rId6852" display="https://www.kegg.jp/kegg-bin/blastkoala_result_gene_list?id=fdcc166cff7cf902907463ff7eff1e42019cc537&amp;passwd=rLRQUz&amp;type=blastkoala&amp;code=user&amp;target=fig%7C1029756%2E3%2Epeg%2E2285"/>
    <hyperlink ref="B2286" r:id="rId6853" display="https://www.kegg.jp/dbget-bin/www_bget?ko:K09458"/>
    <hyperlink ref="E2286" r:id="rId6854" display="https://www.kegg.jp/dbget-bin/www_bget?ko:"/>
    <hyperlink ref="A2287" r:id="rId6855" display="https://www.kegg.jp/kegg-bin/blastkoala_result_gene_list?id=fdcc166cff7cf902907463ff7eff1e42019cc537&amp;passwd=rLRQUz&amp;type=blastkoala&amp;code=user&amp;target=fig%7C1029756%2E3%2Epeg%2E2286"/>
    <hyperlink ref="B2287" r:id="rId6856" display="https://www.kegg.jp/dbget-bin/www_bget?ko:K02078"/>
    <hyperlink ref="E2287" r:id="rId6857" display="https://www.kegg.jp/dbget-bin/www_bget?ko:"/>
    <hyperlink ref="A2288" r:id="rId6858" display="https://www.kegg.jp/kegg-bin/blastkoala_result_gene_list?id=fdcc166cff7cf902907463ff7eff1e42019cc537&amp;passwd=rLRQUz&amp;type=blastkoala&amp;code=user&amp;target=fig%7C1029756%2E3%2Epeg%2E2287"/>
    <hyperlink ref="B2288" r:id="rId6859" display="https://www.kegg.jp/dbget-bin/www_bget?ko:K00059"/>
    <hyperlink ref="E2288" r:id="rId6860" display="https://www.kegg.jp/dbget-bin/www_bget?ko:"/>
    <hyperlink ref="A2289" r:id="rId6861" display="https://www.kegg.jp/kegg-bin/blastkoala_result_gene_list?id=fdcc166cff7cf902907463ff7eff1e42019cc537&amp;passwd=rLRQUz&amp;type=blastkoala&amp;code=user&amp;target=fig%7C1029756%2E3%2Epeg%2E2288"/>
    <hyperlink ref="B2289" r:id="rId6862" display="https://www.kegg.jp/dbget-bin/www_bget?ko:K00645"/>
    <hyperlink ref="E2289" r:id="rId6863" display="https://www.kegg.jp/dbget-bin/www_bget?ko:"/>
    <hyperlink ref="A2290" r:id="rId6864" display="https://www.kegg.jp/kegg-bin/blastkoala_result_gene_list?id=fdcc166cff7cf902907463ff7eff1e42019cc537&amp;passwd=rLRQUz&amp;type=blastkoala&amp;code=user&amp;target=fig%7C1029756%2E3%2Epeg%2E2289"/>
    <hyperlink ref="B2290" r:id="rId6865" display="https://www.kegg.jp/dbget-bin/www_bget?ko:"/>
    <hyperlink ref="E2290" r:id="rId6866" display="https://www.kegg.jp/dbget-bin/www_bget?ko:K07136"/>
    <hyperlink ref="A2291" r:id="rId6867" display="https://www.kegg.jp/kegg-bin/blastkoala_result_gene_list?id=fdcc166cff7cf902907463ff7eff1e42019cc537&amp;passwd=rLRQUz&amp;type=blastkoala&amp;code=user&amp;target=fig%7C1029756%2E3%2Epeg%2E2290"/>
    <hyperlink ref="B2291" r:id="rId6868" display="https://www.kegg.jp/dbget-bin/www_bget?ko:"/>
    <hyperlink ref="E2291" r:id="rId6869" display="https://www.kegg.jp/dbget-bin/www_bget?ko:K07313"/>
    <hyperlink ref="A2292" r:id="rId6870" display="https://www.kegg.jp/kegg-bin/blastkoala_result_gene_list?id=fdcc166cff7cf902907463ff7eff1e42019cc537&amp;passwd=rLRQUz&amp;type=blastkoala&amp;code=user&amp;target=fig%7C1029756%2E3%2Epeg%2E2291"/>
    <hyperlink ref="B2292" r:id="rId6871" display="https://www.kegg.jp/dbget-bin/www_bget?ko:K02990"/>
    <hyperlink ref="E2292" r:id="rId6872" display="https://www.kegg.jp/dbget-bin/www_bget?ko:"/>
    <hyperlink ref="A2293" r:id="rId6873" display="https://www.kegg.jp/kegg-bin/blastkoala_result_gene_list?id=fdcc166cff7cf902907463ff7eff1e42019cc537&amp;passwd=rLRQUz&amp;type=blastkoala&amp;code=user&amp;target=fig%7C1029756%2E3%2Epeg%2E2292"/>
    <hyperlink ref="B2293" r:id="rId6874" display="https://www.kegg.jp/dbget-bin/www_bget?ko:"/>
    <hyperlink ref="E2293" r:id="rId6875" display="https://www.kegg.jp/dbget-bin/www_bget?ko:"/>
    <hyperlink ref="A2294" r:id="rId6876" display="https://www.kegg.jp/kegg-bin/blastkoala_result_gene_list?id=fdcc166cff7cf902907463ff7eff1e42019cc537&amp;passwd=rLRQUz&amp;type=blastkoala&amp;code=user&amp;target=fig%7C1029756%2E3%2Epeg%2E2293"/>
    <hyperlink ref="B2294" r:id="rId6877" display="https://www.kegg.jp/dbget-bin/www_bget?ko:"/>
    <hyperlink ref="E2294" r:id="rId6878" display="https://www.kegg.jp/dbget-bin/www_bget?ko:"/>
    <hyperlink ref="A2295" r:id="rId6879" display="https://www.kegg.jp/kegg-bin/blastkoala_result_gene_list?id=fdcc166cff7cf902907463ff7eff1e42019cc537&amp;passwd=rLRQUz&amp;type=blastkoala&amp;code=user&amp;target=fig%7C1029756%2E3%2Epeg%2E2294"/>
    <hyperlink ref="B2295" r:id="rId6880" display="https://www.kegg.jp/dbget-bin/www_bget?ko:K02939"/>
    <hyperlink ref="E2295" r:id="rId6881" display="https://www.kegg.jp/dbget-bin/www_bget?ko:"/>
    <hyperlink ref="A2296" r:id="rId6882" display="https://www.kegg.jp/kegg-bin/blastkoala_result_gene_list?id=fdcc166cff7cf902907463ff7eff1e42019cc537&amp;passwd=rLRQUz&amp;type=blastkoala&amp;code=user&amp;target=fig%7C1029756%2E3%2Epeg%2E2295"/>
    <hyperlink ref="B2296" r:id="rId6883" display="https://www.kegg.jp/dbget-bin/www_bget?ko:K02314"/>
    <hyperlink ref="E2296" r:id="rId6884" display="https://www.kegg.jp/dbget-bin/www_bget?ko:"/>
    <hyperlink ref="A2297" r:id="rId6885" display="https://www.kegg.jp/kegg-bin/blastkoala_result_gene_list?id=fdcc166cff7cf902907463ff7eff1e42019cc537&amp;passwd=rLRQUz&amp;type=blastkoala&amp;code=user&amp;target=fig%7C1029756%2E3%2Epeg%2E2296"/>
    <hyperlink ref="B2297" r:id="rId6886" display="https://www.kegg.jp/dbget-bin/www_bget?ko:K01775"/>
    <hyperlink ref="E2297" r:id="rId6887" display="https://www.kegg.jp/dbget-bin/www_bget?ko:"/>
    <hyperlink ref="A2298" r:id="rId6888" display="https://www.kegg.jp/kegg-bin/blastkoala_result_gene_list?id=fdcc166cff7cf902907463ff7eff1e42019cc537&amp;passwd=rLRQUz&amp;type=blastkoala&amp;code=user&amp;target=fig%7C1029756%2E3%2Epeg%2E2297"/>
    <hyperlink ref="B2298" r:id="rId6889" display="https://www.kegg.jp/dbget-bin/www_bget?ko:K04485"/>
    <hyperlink ref="E2298" r:id="rId6890" display="https://www.kegg.jp/dbget-bin/www_bget?ko:"/>
    <hyperlink ref="A2299" r:id="rId6891" display="https://www.kegg.jp/kegg-bin/blastkoala_result_gene_list?id=fdcc166cff7cf902907463ff7eff1e42019cc537&amp;passwd=rLRQUz&amp;type=blastkoala&amp;code=user&amp;target=fig%7C1029756%2E3%2Epeg%2E2298"/>
    <hyperlink ref="B2299" r:id="rId6892" display="https://www.kegg.jp/dbget-bin/www_bget?ko:K03558"/>
    <hyperlink ref="E2299" r:id="rId6893" display="https://www.kegg.jp/dbget-bin/www_bget?ko:"/>
    <hyperlink ref="A2300" r:id="rId6894" display="https://www.kegg.jp/kegg-bin/blastkoala_result_gene_list?id=fdcc166cff7cf902907463ff7eff1e42019cc537&amp;passwd=rLRQUz&amp;type=blastkoala&amp;code=user&amp;target=fig%7C1029756%2E3%2Epeg%2E2299"/>
    <hyperlink ref="B2300" r:id="rId6895" display="https://www.kegg.jp/dbget-bin/www_bget?ko:K00764"/>
    <hyperlink ref="E2300" r:id="rId6896" display="https://www.kegg.jp/dbget-bin/www_bget?ko:"/>
    <hyperlink ref="A2301" r:id="rId6897" display="https://www.kegg.jp/kegg-bin/blastkoala_result_gene_list?id=fdcc166cff7cf902907463ff7eff1e42019cc537&amp;passwd=rLRQUz&amp;type=blastkoala&amp;code=user&amp;target=fig%7C1029756%2E3%2Epeg%2E2300"/>
    <hyperlink ref="B2301" r:id="rId6898" display="https://www.kegg.jp/dbget-bin/www_bget?ko:"/>
    <hyperlink ref="E2301" r:id="rId6899" display="https://www.kegg.jp/dbget-bin/www_bget?ko:"/>
    <hyperlink ref="A2302" r:id="rId6900" display="https://www.kegg.jp/kegg-bin/blastkoala_result_gene_list?id=fdcc166cff7cf902907463ff7eff1e42019cc537&amp;passwd=rLRQUz&amp;type=blastkoala&amp;code=user&amp;target=fig%7C1029756%2E3%2Epeg%2E2301"/>
    <hyperlink ref="B2302" r:id="rId6901" display="https://www.kegg.jp/dbget-bin/www_bget?ko:K06167"/>
    <hyperlink ref="E2302" r:id="rId6902" display="https://www.kegg.jp/dbget-bin/www_bget?ko:"/>
    <hyperlink ref="A2303" r:id="rId6903" display="https://www.kegg.jp/kegg-bin/blastkoala_result_gene_list?id=fdcc166cff7cf902907463ff7eff1e42019cc537&amp;passwd=rLRQUz&amp;type=blastkoala&amp;code=user&amp;target=fig%7C1029756%2E3%2Epeg%2E2302"/>
    <hyperlink ref="B2303" r:id="rId6904" display="https://www.kegg.jp/dbget-bin/www_bget?ko:K03424"/>
    <hyperlink ref="E2303" r:id="rId6905" display="https://www.kegg.jp/dbget-bin/www_bget?ko:"/>
    <hyperlink ref="A2304" r:id="rId6906" display="https://www.kegg.jp/kegg-bin/blastkoala_result_gene_list?id=fdcc166cff7cf902907463ff7eff1e42019cc537&amp;passwd=rLRQUz&amp;type=blastkoala&amp;code=user&amp;target=fig%7C1029756%2E3%2Epeg%2E2303"/>
    <hyperlink ref="B2304" r:id="rId6907" display="https://www.kegg.jp/dbget-bin/www_bget?ko:K01874"/>
    <hyperlink ref="E2304" r:id="rId6908" display="https://www.kegg.jp/dbget-bin/www_bget?ko:"/>
    <hyperlink ref="A2305" r:id="rId6909" display="https://www.kegg.jp/kegg-bin/blastkoala_result_gene_list?id=fdcc166cff7cf902907463ff7eff1e42019cc537&amp;passwd=rLRQUz&amp;type=blastkoala&amp;code=user&amp;target=fig%7C1029756%2E3%2Epeg%2E2304"/>
    <hyperlink ref="B2305" r:id="rId6910" display="https://www.kegg.jp/dbget-bin/www_bget?ko:K02341"/>
    <hyperlink ref="E2305" r:id="rId6911" display="https://www.kegg.jp/dbget-bin/www_bget?ko:"/>
    <hyperlink ref="A2306" r:id="rId6912" display="https://www.kegg.jp/kegg-bin/blastkoala_result_gene_list?id=fdcc166cff7cf902907463ff7eff1e42019cc537&amp;passwd=rLRQUz&amp;type=blastkoala&amp;code=user&amp;target=fig%7C1029756%2E3%2Epeg%2E2305"/>
    <hyperlink ref="B2306" r:id="rId6913" display="https://www.kegg.jp/dbget-bin/www_bget?ko:K00943"/>
    <hyperlink ref="E2306" r:id="rId6914" display="https://www.kegg.jp/dbget-bin/www_bget?ko:"/>
    <hyperlink ref="A2307" r:id="rId6915" display="https://www.kegg.jp/kegg-bin/blastkoala_result_gene_list?id=fdcc166cff7cf902907463ff7eff1e42019cc537&amp;passwd=rLRQUz&amp;type=blastkoala&amp;code=user&amp;target=fig%7C1029756%2E3%2Epeg%2E2306"/>
    <hyperlink ref="B2307" r:id="rId6916" display="https://www.kegg.jp/dbget-bin/www_bget?ko:K06889"/>
    <hyperlink ref="E2307" r:id="rId6917" display="https://www.kegg.jp/dbget-bin/www_bget?ko:"/>
    <hyperlink ref="A2308" r:id="rId6918" display="https://www.kegg.jp/kegg-bin/blastkoala_result_gene_list?id=fdcc166cff7cf902907463ff7eff1e42019cc537&amp;passwd=rLRQUz&amp;type=blastkoala&amp;code=user&amp;target=fig%7C1029756%2E3%2Epeg%2E2307"/>
    <hyperlink ref="B2308" r:id="rId6919" display="https://www.kegg.jp/dbget-bin/www_bget?ko:"/>
    <hyperlink ref="E2308" r:id="rId6920" display="https://www.kegg.jp/dbget-bin/www_bget?ko:K01448"/>
    <hyperlink ref="A2309" r:id="rId6921" display="https://www.kegg.jp/kegg-bin/blastkoala_result_gene_list?id=fdcc166cff7cf902907463ff7eff1e42019cc537&amp;passwd=rLRQUz&amp;type=blastkoala&amp;code=user&amp;target=fig%7C1029756%2E3%2Epeg%2E2308"/>
    <hyperlink ref="B2309" r:id="rId6922" display="https://www.kegg.jp/dbget-bin/www_bget?ko:"/>
    <hyperlink ref="E2309" r:id="rId6923" display="https://www.kegg.jp/dbget-bin/www_bget?ko:K13292"/>
    <hyperlink ref="A2310" r:id="rId6924" display="https://www.kegg.jp/kegg-bin/blastkoala_result_gene_list?id=fdcc166cff7cf902907463ff7eff1e42019cc537&amp;passwd=rLRQUz&amp;type=blastkoala&amp;code=user&amp;target=fig%7C1029756%2E3%2Epeg%2E2309"/>
    <hyperlink ref="B2310" r:id="rId6925" display="https://www.kegg.jp/dbget-bin/www_bget?ko:"/>
    <hyperlink ref="E2310" r:id="rId6926" display="https://www.kegg.jp/dbget-bin/www_bget?ko:K01972"/>
    <hyperlink ref="A2311" r:id="rId6927" display="https://www.kegg.jp/kegg-bin/blastkoala_result_gene_list?id=fdcc166cff7cf902907463ff7eff1e42019cc537&amp;passwd=rLRQUz&amp;type=blastkoala&amp;code=user&amp;target=fig%7C1029756%2E3%2Epeg%2E2310"/>
    <hyperlink ref="B2311" r:id="rId6928" display="https://www.kegg.jp/dbget-bin/www_bget?ko:"/>
    <hyperlink ref="E2311" r:id="rId6929" display="https://www.kegg.jp/dbget-bin/www_bget?ko:"/>
    <hyperlink ref="A2312" r:id="rId6930" display="https://www.kegg.jp/kegg-bin/blastkoala_result_gene_list?id=fdcc166cff7cf902907463ff7eff1e42019cc537&amp;passwd=rLRQUz&amp;type=blastkoala&amp;code=user&amp;target=fig%7C1029756%2E3%2Epeg%2E2311"/>
    <hyperlink ref="B2312" r:id="rId6931" display="https://www.kegg.jp/dbget-bin/www_bget?ko:K00325"/>
    <hyperlink ref="E2312" r:id="rId6932" display="https://www.kegg.jp/dbget-bin/www_bget?ko:"/>
    <hyperlink ref="A2313" r:id="rId6933" display="https://www.kegg.jp/kegg-bin/blastkoala_result_gene_list?id=fdcc166cff7cf902907463ff7eff1e42019cc537&amp;passwd=rLRQUz&amp;type=blastkoala&amp;code=user&amp;target=fig%7C1029756%2E3%2Epeg%2E2312"/>
    <hyperlink ref="B2313" r:id="rId6934" display="https://www.kegg.jp/dbget-bin/www_bget?ko:"/>
    <hyperlink ref="E2313" r:id="rId6935" display="https://www.kegg.jp/dbget-bin/www_bget?ko:"/>
    <hyperlink ref="A2314" r:id="rId6936" display="https://www.kegg.jp/kegg-bin/blastkoala_result_gene_list?id=fdcc166cff7cf902907463ff7eff1e42019cc537&amp;passwd=rLRQUz&amp;type=blastkoala&amp;code=user&amp;target=fig%7C1029756%2E3%2Epeg%2E2313"/>
    <hyperlink ref="B2314" r:id="rId6937" display="https://www.kegg.jp/dbget-bin/www_bget?ko:"/>
    <hyperlink ref="E2314" r:id="rId6938" display="https://www.kegg.jp/dbget-bin/www_bget?ko:K07082"/>
    <hyperlink ref="A2315" r:id="rId6939" display="https://www.kegg.jp/kegg-bin/blastkoala_result_gene_list?id=fdcc166cff7cf902907463ff7eff1e42019cc537&amp;passwd=rLRQUz&amp;type=blastkoala&amp;code=user&amp;target=fig%7C1029756%2E3%2Epeg%2E2314"/>
    <hyperlink ref="B2315" r:id="rId6940" display="https://www.kegg.jp/dbget-bin/www_bget?ko:"/>
    <hyperlink ref="E2315" r:id="rId6941" display="https://www.kegg.jp/dbget-bin/www_bget?ko:K00249"/>
    <hyperlink ref="A2316" r:id="rId6942" display="https://www.kegg.jp/kegg-bin/blastkoala_result_gene_list?id=fdcc166cff7cf902907463ff7eff1e42019cc537&amp;passwd=rLRQUz&amp;type=blastkoala&amp;code=user&amp;target=fig%7C1029756%2E3%2Epeg%2E2315"/>
    <hyperlink ref="B2316" r:id="rId6943" display="https://www.kegg.jp/dbget-bin/www_bget?ko:"/>
    <hyperlink ref="E2316" r:id="rId6944" display="https://www.kegg.jp/dbget-bin/www_bget?ko:"/>
    <hyperlink ref="A2317" r:id="rId6945" display="https://www.kegg.jp/kegg-bin/blastkoala_result_gene_list?id=fdcc166cff7cf902907463ff7eff1e42019cc537&amp;passwd=rLRQUz&amp;type=blastkoala&amp;code=user&amp;target=fig%7C1029756%2E3%2Epeg%2E2316"/>
    <hyperlink ref="B2317" r:id="rId6946" display="https://www.kegg.jp/dbget-bin/www_bget?ko:K03924"/>
    <hyperlink ref="E2317" r:id="rId6947" display="https://www.kegg.jp/dbget-bin/www_bget?ko:"/>
    <hyperlink ref="A2318" r:id="rId6948" display="https://www.kegg.jp/kegg-bin/blastkoala_result_gene_list?id=fdcc166cff7cf902907463ff7eff1e42019cc537&amp;passwd=rLRQUz&amp;type=blastkoala&amp;code=user&amp;target=fig%7C1029756%2E3%2Epeg%2E2317"/>
    <hyperlink ref="B2318" r:id="rId6949" display="https://www.kegg.jp/dbget-bin/www_bget?ko:"/>
    <hyperlink ref="E2318" r:id="rId6950" display="https://www.kegg.jp/dbget-bin/www_bget?ko:"/>
    <hyperlink ref="A2319" r:id="rId6951" display="https://www.kegg.jp/kegg-bin/blastkoala_result_gene_list?id=fdcc166cff7cf902907463ff7eff1e42019cc537&amp;passwd=rLRQUz&amp;type=blastkoala&amp;code=user&amp;target=fig%7C1029756%2E3%2Epeg%2E2318"/>
    <hyperlink ref="B2319" r:id="rId6952" display="https://www.kegg.jp/dbget-bin/www_bget?ko:"/>
    <hyperlink ref="E2319" r:id="rId6953" display="https://www.kegg.jp/dbget-bin/www_bget?ko:"/>
    <hyperlink ref="A2320" r:id="rId6954" display="https://www.kegg.jp/kegg-bin/blastkoala_result_gene_list?id=fdcc166cff7cf902907463ff7eff1e42019cc537&amp;passwd=rLRQUz&amp;type=blastkoala&amp;code=user&amp;target=fig%7C1029756%2E3%2Epeg%2E2319"/>
    <hyperlink ref="B2320" r:id="rId6955" display="https://www.kegg.jp/dbget-bin/www_bget?ko:"/>
    <hyperlink ref="E2320" r:id="rId6956" display="https://www.kegg.jp/dbget-bin/www_bget?ko:"/>
    <hyperlink ref="A2321" r:id="rId6957" display="https://www.kegg.jp/kegg-bin/blastkoala_result_gene_list?id=fdcc166cff7cf902907463ff7eff1e42019cc537&amp;passwd=rLRQUz&amp;type=blastkoala&amp;code=user&amp;target=fig%7C1029756%2E3%2Epeg%2E2320"/>
    <hyperlink ref="B2321" r:id="rId6958" display="https://www.kegg.jp/dbget-bin/www_bget?ko:"/>
    <hyperlink ref="E2321" r:id="rId6959" display="https://www.kegg.jp/dbget-bin/www_bget?ko:"/>
    <hyperlink ref="A2322" r:id="rId6960" display="https://www.kegg.jp/kegg-bin/blastkoala_result_gene_list?id=fdcc166cff7cf902907463ff7eff1e42019cc537&amp;passwd=rLRQUz&amp;type=blastkoala&amp;code=user&amp;target=fig%7C1029756%2E3%2Epeg%2E2321"/>
    <hyperlink ref="B2322" r:id="rId6961" display="https://www.kegg.jp/dbget-bin/www_bget?ko:K01754"/>
    <hyperlink ref="E2322" r:id="rId6962" display="https://www.kegg.jp/dbget-bin/www_bget?ko:"/>
    <hyperlink ref="A2323" r:id="rId6963" display="https://www.kegg.jp/kegg-bin/blastkoala_result_gene_list?id=fdcc166cff7cf902907463ff7eff1e42019cc537&amp;passwd=rLRQUz&amp;type=blastkoala&amp;code=user&amp;target=fig%7C1029756%2E3%2Epeg%2E2322"/>
    <hyperlink ref="B2323" r:id="rId6964" display="https://www.kegg.jp/dbget-bin/www_bget?ko:K00020"/>
    <hyperlink ref="E2323" r:id="rId6965" display="https://www.kegg.jp/dbget-bin/www_bget?ko:"/>
    <hyperlink ref="A2324" r:id="rId6966" display="https://www.kegg.jp/kegg-bin/blastkoala_result_gene_list?id=fdcc166cff7cf902907463ff7eff1e42019cc537&amp;passwd=rLRQUz&amp;type=blastkoala&amp;code=user&amp;target=fig%7C1029756%2E3%2Epeg%2E2323"/>
    <hyperlink ref="B2324" r:id="rId6967" display="https://www.kegg.jp/dbget-bin/www_bget?ko:K09807"/>
    <hyperlink ref="E2324" r:id="rId6968" display="https://www.kegg.jp/dbget-bin/www_bget?ko:"/>
    <hyperlink ref="A2325" r:id="rId6969" display="https://www.kegg.jp/kegg-bin/blastkoala_result_gene_list?id=fdcc166cff7cf902907463ff7eff1e42019cc537&amp;passwd=rLRQUz&amp;type=blastkoala&amp;code=user&amp;target=fig%7C1029756%2E3%2Epeg%2E2324"/>
    <hyperlink ref="B2325" r:id="rId6970" display="https://www.kegg.jp/dbget-bin/www_bget?ko:"/>
    <hyperlink ref="E2325" r:id="rId6971" display="https://www.kegg.jp/dbget-bin/www_bget?ko:K05595"/>
    <hyperlink ref="A2326" r:id="rId6972" display="https://www.kegg.jp/kegg-bin/blastkoala_result_gene_list?id=fdcc166cff7cf902907463ff7eff1e42019cc537&amp;passwd=rLRQUz&amp;type=blastkoala&amp;code=user&amp;target=fig%7C1029756%2E3%2Epeg%2E2325"/>
    <hyperlink ref="B2326" r:id="rId6973" display="https://www.kegg.jp/dbget-bin/www_bget?ko:"/>
    <hyperlink ref="E2326" r:id="rId6974" display="https://www.kegg.jp/dbget-bin/www_bget?ko:K02945"/>
    <hyperlink ref="A2327" r:id="rId6975" display="https://www.kegg.jp/kegg-bin/blastkoala_result_gene_list?id=fdcc166cff7cf902907463ff7eff1e42019cc537&amp;passwd=rLRQUz&amp;type=blastkoala&amp;code=user&amp;target=fig%7C1029756%2E3%2Epeg%2E2326"/>
    <hyperlink ref="B2327" r:id="rId6976" display="https://www.kegg.jp/dbget-bin/www_bget?ko:K09143"/>
    <hyperlink ref="E2327" r:id="rId6977" display="https://www.kegg.jp/dbget-bin/www_bget?ko:"/>
    <hyperlink ref="A2328" r:id="rId6978" display="https://www.kegg.jp/kegg-bin/blastkoala_result_gene_list?id=fdcc166cff7cf902907463ff7eff1e42019cc537&amp;passwd=rLRQUz&amp;type=blastkoala&amp;code=user&amp;target=fig%7C1029756%2E3%2Epeg%2E2327"/>
    <hyperlink ref="B2328" r:id="rId6979" display="https://www.kegg.jp/dbget-bin/www_bget?ko:K14660"/>
    <hyperlink ref="E2328" r:id="rId6980" display="https://www.kegg.jp/dbget-bin/www_bget?ko:K09458"/>
    <hyperlink ref="A2329" r:id="rId6981" display="https://www.kegg.jp/kegg-bin/blastkoala_result_gene_list?id=fdcc166cff7cf902907463ff7eff1e42019cc537&amp;passwd=rLRQUz&amp;type=blastkoala&amp;code=user&amp;target=fig%7C1029756%2E3%2Epeg%2E2328"/>
    <hyperlink ref="B2329" r:id="rId6982" display="https://www.kegg.jp/dbget-bin/www_bget?ko:K02078"/>
    <hyperlink ref="E2329" r:id="rId6983" display="https://www.kegg.jp/dbget-bin/www_bget?ko:K14661"/>
    <hyperlink ref="A2330" r:id="rId6984" display="https://www.kegg.jp/kegg-bin/blastkoala_result_gene_list?id=fdcc166cff7cf902907463ff7eff1e42019cc537&amp;passwd=rLRQUz&amp;type=blastkoala&amp;code=user&amp;target=fig%7C1029756%2E3%2Epeg%2E2329"/>
    <hyperlink ref="B2330" r:id="rId6985" display="https://www.kegg.jp/dbget-bin/www_bget?ko:K01897"/>
    <hyperlink ref="E2330" r:id="rId6986" display="https://www.kegg.jp/dbget-bin/www_bget?ko:"/>
    <hyperlink ref="A2331" r:id="rId6987" display="https://www.kegg.jp/kegg-bin/blastkoala_result_gene_list?id=fdcc166cff7cf902907463ff7eff1e42019cc537&amp;passwd=rLRQUz&amp;type=blastkoala&amp;code=user&amp;target=fig%7C1029756%2E3%2Epeg%2E2330"/>
    <hyperlink ref="B2331" r:id="rId6988" display="https://www.kegg.jp/dbget-bin/www_bget?ko:K00626"/>
    <hyperlink ref="E2331" r:id="rId6989" display="https://www.kegg.jp/dbget-bin/www_bget?ko:"/>
    <hyperlink ref="A2332" r:id="rId6990" display="https://www.kegg.jp/kegg-bin/blastkoala_result_gene_list?id=fdcc166cff7cf902907463ff7eff1e42019cc537&amp;passwd=rLRQUz&amp;type=blastkoala&amp;code=user&amp;target=fig%7C1029756%2E3%2Epeg%2E2331"/>
    <hyperlink ref="B2332" r:id="rId6991" display="https://www.kegg.jp/dbget-bin/www_bget?ko:K01782"/>
    <hyperlink ref="E2332" r:id="rId6992" display="https://www.kegg.jp/dbget-bin/www_bget?ko:"/>
    <hyperlink ref="A2333" r:id="rId6993" display="https://www.kegg.jp/kegg-bin/blastkoala_result_gene_list?id=fdcc166cff7cf902907463ff7eff1e42019cc537&amp;passwd=rLRQUz&amp;type=blastkoala&amp;code=user&amp;target=fig%7C1029756%2E3%2Epeg%2E2332"/>
    <hyperlink ref="B2333" r:id="rId6994" display="https://www.kegg.jp/dbget-bin/www_bget?ko:K06445"/>
    <hyperlink ref="E2333" r:id="rId6995" display="https://www.kegg.jp/dbget-bin/www_bget?ko:"/>
    <hyperlink ref="A2334" r:id="rId6996" display="https://www.kegg.jp/kegg-bin/blastkoala_result_gene_list?id=fdcc166cff7cf902907463ff7eff1e42019cc537&amp;passwd=rLRQUz&amp;type=blastkoala&amp;code=user&amp;target=fig%7C1029756%2E3%2Epeg%2E2333"/>
    <hyperlink ref="B2334" r:id="rId6997" display="https://www.kegg.jp/dbget-bin/www_bget?ko:"/>
    <hyperlink ref="E2334" r:id="rId6998" display="https://www.kegg.jp/dbget-bin/www_bget?ko:"/>
    <hyperlink ref="A2335" r:id="rId6999" display="https://www.kegg.jp/kegg-bin/blastkoala_result_gene_list?id=fdcc166cff7cf902907463ff7eff1e42019cc537&amp;passwd=rLRQUz&amp;type=blastkoala&amp;code=user&amp;target=fig%7C1029756%2E3%2Epeg%2E2334"/>
    <hyperlink ref="B2335" r:id="rId7000" display="https://www.kegg.jp/dbget-bin/www_bget?ko:"/>
    <hyperlink ref="E2335" r:id="rId7001" display="https://www.kegg.jp/dbget-bin/www_bget?ko:"/>
    <hyperlink ref="A2336" r:id="rId7002" display="https://www.kegg.jp/kegg-bin/blastkoala_result_gene_list?id=fdcc166cff7cf902907463ff7eff1e42019cc537&amp;passwd=rLRQUz&amp;type=blastkoala&amp;code=user&amp;target=fig%7C1029756%2E3%2Epeg%2E2335"/>
    <hyperlink ref="B2336" r:id="rId7003" display="https://www.kegg.jp/dbget-bin/www_bget?ko:K17226"/>
    <hyperlink ref="E2336" r:id="rId7004" display="https://www.kegg.jp/dbget-bin/www_bget?ko:"/>
    <hyperlink ref="A2337" r:id="rId7005" display="https://www.kegg.jp/kegg-bin/blastkoala_result_gene_list?id=fdcc166cff7cf902907463ff7eff1e42019cc537&amp;passwd=rLRQUz&amp;type=blastkoala&amp;code=user&amp;target=fig%7C1029756%2E3%2Epeg%2E2336"/>
    <hyperlink ref="B2337" r:id="rId7006" display="https://www.kegg.jp/dbget-bin/www_bget?ko:K17227"/>
    <hyperlink ref="E2337" r:id="rId7007" display="https://www.kegg.jp/dbget-bin/www_bget?ko:"/>
    <hyperlink ref="A2338" r:id="rId7008" display="https://www.kegg.jp/kegg-bin/blastkoala_result_gene_list?id=fdcc166cff7cf902907463ff7eff1e42019cc537&amp;passwd=rLRQUz&amp;type=blastkoala&amp;code=user&amp;target=fig%7C1029756%2E3%2Epeg%2E2337"/>
    <hyperlink ref="B2338" r:id="rId7009" display="https://www.kegg.jp/dbget-bin/www_bget?ko:"/>
    <hyperlink ref="E2338" r:id="rId7010" display="https://www.kegg.jp/dbget-bin/www_bget?ko:"/>
    <hyperlink ref="A2339" r:id="rId7011" display="https://www.kegg.jp/kegg-bin/blastkoala_result_gene_list?id=fdcc166cff7cf902907463ff7eff1e42019cc537&amp;passwd=rLRQUz&amp;type=blastkoala&amp;code=user&amp;target=fig%7C1029756%2E3%2Epeg%2E2338"/>
    <hyperlink ref="B2339" r:id="rId7012" display="https://www.kegg.jp/dbget-bin/www_bget?ko:K01997"/>
    <hyperlink ref="E2339" r:id="rId7013" display="https://www.kegg.jp/dbget-bin/www_bget?ko:"/>
    <hyperlink ref="A2340" r:id="rId7014" display="https://www.kegg.jp/kegg-bin/blastkoala_result_gene_list?id=fdcc166cff7cf902907463ff7eff1e42019cc537&amp;passwd=rLRQUz&amp;type=blastkoala&amp;code=user&amp;target=fig%7C1029756%2E3%2Epeg%2E2339"/>
    <hyperlink ref="B2340" r:id="rId7015" display="https://www.kegg.jp/dbget-bin/www_bget?ko:K01998"/>
    <hyperlink ref="E2340" r:id="rId7016" display="https://www.kegg.jp/dbget-bin/www_bget?ko:"/>
    <hyperlink ref="A2341" r:id="rId7017" display="https://www.kegg.jp/kegg-bin/blastkoala_result_gene_list?id=fdcc166cff7cf902907463ff7eff1e42019cc537&amp;passwd=rLRQUz&amp;type=blastkoala&amp;code=user&amp;target=fig%7C1029756%2E3%2Epeg%2E2340"/>
    <hyperlink ref="B2341" r:id="rId7018" display="https://www.kegg.jp/dbget-bin/www_bget?ko:K01995"/>
    <hyperlink ref="E2341" r:id="rId7019" display="https://www.kegg.jp/dbget-bin/www_bget?ko:"/>
    <hyperlink ref="A2342" r:id="rId7020" display="https://www.kegg.jp/kegg-bin/blastkoala_result_gene_list?id=fdcc166cff7cf902907463ff7eff1e42019cc537&amp;passwd=rLRQUz&amp;type=blastkoala&amp;code=user&amp;target=fig%7C1029756%2E3%2Epeg%2E2341"/>
    <hyperlink ref="B2342" r:id="rId7021" display="https://www.kegg.jp/dbget-bin/www_bget?ko:K01996"/>
    <hyperlink ref="E2342" r:id="rId7022" display="https://www.kegg.jp/dbget-bin/www_bget?ko:"/>
    <hyperlink ref="A2343" r:id="rId7023" display="https://www.kegg.jp/kegg-bin/blastkoala_result_gene_list?id=fdcc166cff7cf902907463ff7eff1e42019cc537&amp;passwd=rLRQUz&amp;type=blastkoala&amp;code=user&amp;target=fig%7C1029756%2E3%2Epeg%2E2342"/>
    <hyperlink ref="B2343" r:id="rId7024" display="https://www.kegg.jp/dbget-bin/www_bget?ko:"/>
    <hyperlink ref="E2343" r:id="rId7025" display="https://www.kegg.jp/dbget-bin/www_bget?ko:K01996"/>
    <hyperlink ref="A2344" r:id="rId7026" display="https://www.kegg.jp/kegg-bin/blastkoala_result_gene_list?id=fdcc166cff7cf902907463ff7eff1e42019cc537&amp;passwd=rLRQUz&amp;type=blastkoala&amp;code=user&amp;target=fig%7C1029756%2E3%2Epeg%2E2343"/>
    <hyperlink ref="B2344" r:id="rId7027" display="https://www.kegg.jp/dbget-bin/www_bget?ko:K01999"/>
    <hyperlink ref="E2344" r:id="rId7028" display="https://www.kegg.jp/dbget-bin/www_bget?ko:"/>
    <hyperlink ref="A2345" r:id="rId7029" display="https://www.kegg.jp/kegg-bin/blastkoala_result_gene_list?id=fdcc166cff7cf902907463ff7eff1e42019cc537&amp;passwd=rLRQUz&amp;type=blastkoala&amp;code=user&amp;target=fig%7C1029756%2E3%2Epeg%2E2344"/>
    <hyperlink ref="B2345" r:id="rId7030" display="https://www.kegg.jp/dbget-bin/www_bget?ko:K01999"/>
    <hyperlink ref="E2345" r:id="rId7031" display="https://www.kegg.jp/dbget-bin/www_bget?ko:"/>
    <hyperlink ref="A2346" r:id="rId7032" display="https://www.kegg.jp/kegg-bin/blastkoala_result_gene_list?id=fdcc166cff7cf902907463ff7eff1e42019cc537&amp;passwd=rLRQUz&amp;type=blastkoala&amp;code=user&amp;target=fig%7C1029756%2E3%2Epeg%2E2345"/>
    <hyperlink ref="B2346" r:id="rId7033" display="https://www.kegg.jp/dbget-bin/www_bget?ko:K01756"/>
    <hyperlink ref="E2346" r:id="rId7034" display="https://www.kegg.jp/dbget-bin/www_bget?ko:"/>
    <hyperlink ref="A2347" r:id="rId7035" display="https://www.kegg.jp/kegg-bin/blastkoala_result_gene_list?id=fdcc166cff7cf902907463ff7eff1e42019cc537&amp;passwd=rLRQUz&amp;type=blastkoala&amp;code=user&amp;target=fig%7C1029756%2E3%2Epeg%2E2346"/>
    <hyperlink ref="B2347" r:id="rId7036" display="https://www.kegg.jp/dbget-bin/www_bget?ko:"/>
    <hyperlink ref="E2347" r:id="rId7037" display="https://www.kegg.jp/dbget-bin/www_bget?ko:"/>
    <hyperlink ref="A2348" r:id="rId7038" display="https://www.kegg.jp/kegg-bin/blastkoala_result_gene_list?id=fdcc166cff7cf902907463ff7eff1e42019cc537&amp;passwd=rLRQUz&amp;type=blastkoala&amp;code=user&amp;target=fig%7C1029756%2E3%2Epeg%2E2347"/>
    <hyperlink ref="B2348" r:id="rId7039" display="https://www.kegg.jp/dbget-bin/www_bget?ko:K03076"/>
    <hyperlink ref="E2348" r:id="rId7040" display="https://www.kegg.jp/dbget-bin/www_bget?ko:"/>
    <hyperlink ref="A2349" r:id="rId7041" display="https://www.kegg.jp/kegg-bin/blastkoala_result_gene_list?id=fdcc166cff7cf902907463ff7eff1e42019cc537&amp;passwd=rLRQUz&amp;type=blastkoala&amp;code=user&amp;target=fig%7C1029756%2E3%2Epeg%2E2348"/>
    <hyperlink ref="B2349" r:id="rId7042" display="https://www.kegg.jp/dbget-bin/www_bget?ko:K07002"/>
    <hyperlink ref="E2349" r:id="rId7043" display="https://www.kegg.jp/dbget-bin/www_bget?ko:"/>
    <hyperlink ref="A2350" r:id="rId7044" display="https://www.kegg.jp/kegg-bin/blastkoala_result_gene_list?id=fdcc166cff7cf902907463ff7eff1e42019cc537&amp;passwd=rLRQUz&amp;type=blastkoala&amp;code=user&amp;target=fig%7C1029756%2E3%2Epeg%2E2349"/>
    <hyperlink ref="B2350" r:id="rId7045" display="https://www.kegg.jp/dbget-bin/www_bget?ko:"/>
    <hyperlink ref="E2350" r:id="rId7046" display="https://www.kegg.jp/dbget-bin/www_bget?ko:"/>
    <hyperlink ref="A2351" r:id="rId7047" display="https://www.kegg.jp/kegg-bin/blastkoala_result_gene_list?id=fdcc166cff7cf902907463ff7eff1e42019cc537&amp;passwd=rLRQUz&amp;type=blastkoala&amp;code=user&amp;target=fig%7C1029756%2E3%2Epeg%2E2350"/>
    <hyperlink ref="B2351" r:id="rId7048" display="https://www.kegg.jp/dbget-bin/www_bget?ko:K01923"/>
    <hyperlink ref="E2351" r:id="rId7049" display="https://www.kegg.jp/dbget-bin/www_bget?ko:"/>
    <hyperlink ref="A2352" r:id="rId7050" display="https://www.kegg.jp/kegg-bin/blastkoala_result_gene_list?id=fdcc166cff7cf902907463ff7eff1e42019cc537&amp;passwd=rLRQUz&amp;type=blastkoala&amp;code=user&amp;target=fig%7C1029756%2E3%2Epeg%2E2351"/>
    <hyperlink ref="B2352" r:id="rId7051" display="https://www.kegg.jp/dbget-bin/www_bget?ko:K01952"/>
    <hyperlink ref="E2352" r:id="rId7052" display="https://www.kegg.jp/dbget-bin/www_bget?ko:"/>
    <hyperlink ref="A2353" r:id="rId7053" display="https://www.kegg.jp/kegg-bin/blastkoala_result_gene_list?id=fdcc166cff7cf902907463ff7eff1e42019cc537&amp;passwd=rLRQUz&amp;type=blastkoala&amp;code=user&amp;target=fig%7C1029756%2E3%2Epeg%2E2352"/>
    <hyperlink ref="B2353" r:id="rId7054" display="https://www.kegg.jp/dbget-bin/www_bget?ko:"/>
    <hyperlink ref="E2353" r:id="rId7055" display="https://www.kegg.jp/dbget-bin/www_bget?ko:K00965"/>
    <hyperlink ref="A2354" r:id="rId7056" display="https://www.kegg.jp/kegg-bin/blastkoala_result_gene_list?id=fdcc166cff7cf902907463ff7eff1e42019cc537&amp;passwd=rLRQUz&amp;type=blastkoala&amp;code=user&amp;target=fig%7C1029756%2E3%2Epeg%2E2353"/>
    <hyperlink ref="B2354" r:id="rId7057" display="https://www.kegg.jp/dbget-bin/www_bget?ko:K01952"/>
    <hyperlink ref="E2354" r:id="rId7058" display="https://www.kegg.jp/dbget-bin/www_bget?ko:"/>
    <hyperlink ref="A2355" r:id="rId7059" display="https://www.kegg.jp/kegg-bin/blastkoala_result_gene_list?id=fdcc166cff7cf902907463ff7eff1e42019cc537&amp;passwd=rLRQUz&amp;type=blastkoala&amp;code=user&amp;target=fig%7C1029756%2E3%2Epeg%2E2354"/>
    <hyperlink ref="B2355" r:id="rId7060" display="https://www.kegg.jp/dbget-bin/www_bget?ko:"/>
    <hyperlink ref="E2355" r:id="rId7061" display="https://www.kegg.jp/dbget-bin/www_bget?ko:"/>
    <hyperlink ref="A2356" r:id="rId7062" display="https://www.kegg.jp/kegg-bin/blastkoala_result_gene_list?id=fdcc166cff7cf902907463ff7eff1e42019cc537&amp;passwd=rLRQUz&amp;type=blastkoala&amp;code=user&amp;target=fig%7C1029756%2E3%2Epeg%2E2355"/>
    <hyperlink ref="B2356" r:id="rId7063" display="https://www.kegg.jp/dbget-bin/www_bget?ko:"/>
    <hyperlink ref="E2356" r:id="rId7064" display="https://www.kegg.jp/dbget-bin/www_bget?ko:K00287"/>
    <hyperlink ref="A2357" r:id="rId7065" display="https://www.kegg.jp/kegg-bin/blastkoala_result_gene_list?id=fdcc166cff7cf902907463ff7eff1e42019cc537&amp;passwd=rLRQUz&amp;type=blastkoala&amp;code=user&amp;target=fig%7C1029756%2E3%2Epeg%2E2356"/>
    <hyperlink ref="B2357" r:id="rId7066" display="https://www.kegg.jp/dbget-bin/www_bget?ko:K01952"/>
    <hyperlink ref="E2357" r:id="rId7067" display="https://www.kegg.jp/dbget-bin/www_bget?ko:"/>
    <hyperlink ref="A2358" r:id="rId7068" display="https://www.kegg.jp/kegg-bin/blastkoala_result_gene_list?id=fdcc166cff7cf902907463ff7eff1e42019cc537&amp;passwd=rLRQUz&amp;type=blastkoala&amp;code=user&amp;target=fig%7C1029756%2E3%2Epeg%2E2357"/>
    <hyperlink ref="B2358" r:id="rId7069" display="https://www.kegg.jp/dbget-bin/www_bget?ko:"/>
    <hyperlink ref="E2358" r:id="rId7070" display="https://www.kegg.jp/dbget-bin/www_bget?ko:"/>
    <hyperlink ref="A2359" r:id="rId7071" display="https://www.kegg.jp/kegg-bin/blastkoala_result_gene_list?id=fdcc166cff7cf902907463ff7eff1e42019cc537&amp;passwd=rLRQUz&amp;type=blastkoala&amp;code=user&amp;target=fig%7C1029756%2E3%2Epeg%2E2358"/>
    <hyperlink ref="B2359" r:id="rId7072" display="https://www.kegg.jp/dbget-bin/www_bget?ko:"/>
    <hyperlink ref="E2359" r:id="rId7073" display="https://www.kegg.jp/dbget-bin/www_bget?ko:K02793"/>
    <hyperlink ref="A2360" r:id="rId7074" display="https://www.kegg.jp/kegg-bin/blastkoala_result_gene_list?id=fdcc166cff7cf902907463ff7eff1e42019cc537&amp;passwd=rLRQUz&amp;type=blastkoala&amp;code=user&amp;target=fig%7C1029756%2E3%2Epeg%2E2359"/>
    <hyperlink ref="B2360" r:id="rId7075" display="https://www.kegg.jp/dbget-bin/www_bget?ko:"/>
    <hyperlink ref="E2360" r:id="rId7076" display="https://www.kegg.jp/dbget-bin/www_bget?ko:K11957"/>
    <hyperlink ref="A2361" r:id="rId7077" display="https://www.kegg.jp/kegg-bin/blastkoala_result_gene_list?id=fdcc166cff7cf902907463ff7eff1e42019cc537&amp;passwd=rLRQUz&amp;type=blastkoala&amp;code=user&amp;target=fig%7C1029756%2E3%2Epeg%2E2360"/>
    <hyperlink ref="B2361" r:id="rId7078" display="https://www.kegg.jp/dbget-bin/www_bget?ko:"/>
    <hyperlink ref="E2361" r:id="rId7079" display="https://www.kegg.jp/dbget-bin/www_bget?ko:K04518"/>
    <hyperlink ref="A2362" r:id="rId7080" display="https://www.kegg.jp/kegg-bin/blastkoala_result_gene_list?id=fdcc166cff7cf902907463ff7eff1e42019cc537&amp;passwd=rLRQUz&amp;type=blastkoala&amp;code=user&amp;target=fig%7C1029756%2E3%2Epeg%2E2361"/>
    <hyperlink ref="B2362" r:id="rId7081" display="https://www.kegg.jp/dbget-bin/www_bget?ko:K00128"/>
    <hyperlink ref="E2362" r:id="rId7082" display="https://www.kegg.jp/dbget-bin/www_bget?ko:"/>
    <hyperlink ref="A2363" r:id="rId7083" display="https://www.kegg.jp/kegg-bin/blastkoala_result_gene_list?id=fdcc166cff7cf902907463ff7eff1e42019cc537&amp;passwd=rLRQUz&amp;type=blastkoala&amp;code=user&amp;target=fig%7C1029756%2E3%2Epeg%2E2362"/>
    <hyperlink ref="B2363" r:id="rId7084" display="https://www.kegg.jp/dbget-bin/www_bget?ko:"/>
    <hyperlink ref="E2363" r:id="rId7085" display="https://www.kegg.jp/dbget-bin/www_bget?ko:K00074"/>
    <hyperlink ref="A2364" r:id="rId7086" display="https://www.kegg.jp/kegg-bin/blastkoala_result_gene_list?id=fdcc166cff7cf902907463ff7eff1e42019cc537&amp;passwd=rLRQUz&amp;type=blastkoala&amp;code=user&amp;target=fig%7C1029756%2E3%2Epeg%2E2363"/>
    <hyperlink ref="B2364" r:id="rId7087" display="https://www.kegg.jp/dbget-bin/www_bget?ko:"/>
    <hyperlink ref="E2364" r:id="rId7088" display="https://www.kegg.jp/dbget-bin/www_bget?ko:"/>
    <hyperlink ref="A2365" r:id="rId7089" display="https://www.kegg.jp/kegg-bin/blastkoala_result_gene_list?id=fdcc166cff7cf902907463ff7eff1e42019cc537&amp;passwd=rLRQUz&amp;type=blastkoala&amp;code=user&amp;target=fig%7C1029756%2E3%2Epeg%2E2364"/>
    <hyperlink ref="B2365" r:id="rId7090" display="https://www.kegg.jp/dbget-bin/www_bget?ko:K07390"/>
    <hyperlink ref="E2365" r:id="rId7091" display="https://www.kegg.jp/dbget-bin/www_bget?ko:"/>
    <hyperlink ref="A2366" r:id="rId7092" display="https://www.kegg.jp/kegg-bin/blastkoala_result_gene_list?id=fdcc166cff7cf902907463ff7eff1e42019cc537&amp;passwd=rLRQUz&amp;type=blastkoala&amp;code=user&amp;target=fig%7C1029756%2E3%2Epeg%2E2365"/>
    <hyperlink ref="B2366" r:id="rId7093" display="https://www.kegg.jp/dbget-bin/www_bget?ko:K03808"/>
    <hyperlink ref="E2366" r:id="rId7094" display="https://www.kegg.jp/dbget-bin/www_bget?ko:"/>
    <hyperlink ref="A2367" r:id="rId7095" display="https://www.kegg.jp/kegg-bin/blastkoala_result_gene_list?id=fdcc166cff7cf902907463ff7eff1e42019cc537&amp;passwd=rLRQUz&amp;type=blastkoala&amp;code=user&amp;target=fig%7C1029756%2E3%2Epeg%2E2366"/>
    <hyperlink ref="B2367" r:id="rId7096" display="https://www.kegg.jp/dbget-bin/www_bget?ko:K01091"/>
    <hyperlink ref="E2367" r:id="rId7097" display="https://www.kegg.jp/dbget-bin/www_bget?ko:"/>
    <hyperlink ref="A2368" r:id="rId7098" display="https://www.kegg.jp/kegg-bin/blastkoala_result_gene_list?id=fdcc166cff7cf902907463ff7eff1e42019cc537&amp;passwd=rLRQUz&amp;type=blastkoala&amp;code=user&amp;target=fig%7C1029756%2E3%2Epeg%2E2367"/>
    <hyperlink ref="B2368" r:id="rId7099" display="https://www.kegg.jp/dbget-bin/www_bget?ko:K03642"/>
    <hyperlink ref="E2368" r:id="rId7100" display="https://www.kegg.jp/dbget-bin/www_bget?ko:"/>
    <hyperlink ref="A2369" r:id="rId7101" display="https://www.kegg.jp/kegg-bin/blastkoala_result_gene_list?id=fdcc166cff7cf902907463ff7eff1e42019cc537&amp;passwd=rLRQUz&amp;type=blastkoala&amp;code=user&amp;target=fig%7C1029756%2E3%2Epeg%2E2368"/>
    <hyperlink ref="B2369" r:id="rId7102" display="https://www.kegg.jp/dbget-bin/www_bget?ko:K02986"/>
    <hyperlink ref="E2369" r:id="rId7103" display="https://www.kegg.jp/dbget-bin/www_bget?ko:"/>
    <hyperlink ref="A2370" r:id="rId7104" display="https://www.kegg.jp/kegg-bin/blastkoala_result_gene_list?id=fdcc166cff7cf902907463ff7eff1e42019cc537&amp;passwd=rLRQUz&amp;type=blastkoala&amp;code=user&amp;target=fig%7C1029756%2E3%2Epeg%2E2369"/>
    <hyperlink ref="B2370" r:id="rId7105" display="https://www.kegg.jp/dbget-bin/www_bget?ko:"/>
    <hyperlink ref="E2370" r:id="rId7106" display="https://www.kegg.jp/dbget-bin/www_bget?ko:K07248"/>
    <hyperlink ref="A2371" r:id="rId7107" display="https://www.kegg.jp/kegg-bin/blastkoala_result_gene_list?id=fdcc166cff7cf902907463ff7eff1e42019cc537&amp;passwd=rLRQUz&amp;type=blastkoala&amp;code=user&amp;target=fig%7C1029756%2E3%2Epeg%2E2370"/>
    <hyperlink ref="B2371" r:id="rId7108" display="https://www.kegg.jp/dbget-bin/www_bget?ko:K02533"/>
    <hyperlink ref="E2371" r:id="rId7109" display="https://www.kegg.jp/dbget-bin/www_bget?ko:"/>
    <hyperlink ref="A2372" r:id="rId7110" display="https://www.kegg.jp/kegg-bin/blastkoala_result_gene_list?id=fdcc166cff7cf902907463ff7eff1e42019cc537&amp;passwd=rLRQUz&amp;type=blastkoala&amp;code=user&amp;target=fig%7C1029756%2E3%2Epeg%2E2371"/>
    <hyperlink ref="B2372" r:id="rId7111" display="https://www.kegg.jp/dbget-bin/www_bget?ko:"/>
    <hyperlink ref="E2372" r:id="rId7112" display="https://www.kegg.jp/dbget-bin/www_bget?ko:"/>
    <hyperlink ref="A2373" r:id="rId7113" display="https://www.kegg.jp/kegg-bin/blastkoala_result_gene_list?id=fdcc166cff7cf902907463ff7eff1e42019cc537&amp;passwd=rLRQUz&amp;type=blastkoala&amp;code=user&amp;target=fig%7C1029756%2E3%2Epeg%2E2372"/>
    <hyperlink ref="B2373" r:id="rId7114" display="https://www.kegg.jp/dbget-bin/www_bget?ko:"/>
    <hyperlink ref="E2373" r:id="rId7115" display="https://www.kegg.jp/dbget-bin/www_bget?ko:K15888"/>
    <hyperlink ref="A2374" r:id="rId7116" display="https://www.kegg.jp/kegg-bin/blastkoala_result_gene_list?id=fdcc166cff7cf902907463ff7eff1e42019cc537&amp;passwd=rLRQUz&amp;type=blastkoala&amp;code=user&amp;target=fig%7C1029756%2E3%2Epeg%2E2373"/>
    <hyperlink ref="B2374" r:id="rId7117" display="https://www.kegg.jp/dbget-bin/www_bget?ko:K00031"/>
    <hyperlink ref="E2374" r:id="rId7118" display="https://www.kegg.jp/dbget-bin/www_bget?ko:"/>
    <hyperlink ref="A2375" r:id="rId7119" display="https://www.kegg.jp/kegg-bin/blastkoala_result_gene_list?id=fdcc166cff7cf902907463ff7eff1e42019cc537&amp;passwd=rLRQUz&amp;type=blastkoala&amp;code=user&amp;target=fig%7C1029756%2E3%2Epeg%2E2374"/>
    <hyperlink ref="B2375" r:id="rId7120" display="https://www.kegg.jp/dbget-bin/www_bget?ko:"/>
    <hyperlink ref="E2375" r:id="rId7121" display="https://www.kegg.jp/dbget-bin/www_bget?ko:K00820"/>
    <hyperlink ref="A2376" r:id="rId7122" display="https://www.kegg.jp/kegg-bin/blastkoala_result_gene_list?id=fdcc166cff7cf902907463ff7eff1e42019cc537&amp;passwd=rLRQUz&amp;type=blastkoala&amp;code=user&amp;target=fig%7C1029756%2E3%2Epeg%2E2375"/>
    <hyperlink ref="B2376" r:id="rId7123" display="https://www.kegg.jp/dbget-bin/www_bget?ko:"/>
    <hyperlink ref="E2376" r:id="rId7124" display="https://www.kegg.jp/dbget-bin/www_bget?ko:"/>
    <hyperlink ref="A2377" r:id="rId7125" display="https://www.kegg.jp/kegg-bin/blastkoala_result_gene_list?id=fdcc166cff7cf902907463ff7eff1e42019cc537&amp;passwd=rLRQUz&amp;type=blastkoala&amp;code=user&amp;target=fig%7C1029756%2E3%2Epeg%2E2376"/>
    <hyperlink ref="B2377" r:id="rId7126" display="https://www.kegg.jp/dbget-bin/www_bget?ko:K06137"/>
    <hyperlink ref="E2377" r:id="rId7127" display="https://www.kegg.jp/dbget-bin/www_bget?ko:"/>
    <hyperlink ref="A2378" r:id="rId7128" display="https://www.kegg.jp/kegg-bin/blastkoala_result_gene_list?id=fdcc166cff7cf902907463ff7eff1e42019cc537&amp;passwd=rLRQUz&amp;type=blastkoala&amp;code=user&amp;target=fig%7C1029756%2E3%2Epeg%2E2377"/>
    <hyperlink ref="B2378" r:id="rId7129" display="https://www.kegg.jp/dbget-bin/www_bget?ko:"/>
    <hyperlink ref="E2378" r:id="rId7130" display="https://www.kegg.jp/dbget-bin/www_bget?ko:K03790"/>
    <hyperlink ref="A2379" r:id="rId7131" display="https://www.kegg.jp/kegg-bin/blastkoala_result_gene_list?id=fdcc166cff7cf902907463ff7eff1e42019cc537&amp;passwd=rLRQUz&amp;type=blastkoala&amp;code=user&amp;target=fig%7C1029756%2E3%2Epeg%2E2378"/>
    <hyperlink ref="B2379" r:id="rId7132" display="https://www.kegg.jp/dbget-bin/www_bget?ko:"/>
    <hyperlink ref="E2379" r:id="rId7133" display="https://www.kegg.jp/dbget-bin/www_bget?ko:K03205"/>
    <hyperlink ref="A2380" r:id="rId7134" display="https://www.kegg.jp/kegg-bin/blastkoala_result_gene_list?id=fdcc166cff7cf902907463ff7eff1e42019cc537&amp;passwd=rLRQUz&amp;type=blastkoala&amp;code=user&amp;target=fig%7C1029756%2E3%2Epeg%2E2379"/>
    <hyperlink ref="B2380" r:id="rId7135" display="https://www.kegg.jp/dbget-bin/www_bget?ko:K14160"/>
    <hyperlink ref="E2380" r:id="rId7136" display="https://www.kegg.jp/dbget-bin/www_bget?ko:"/>
    <hyperlink ref="A2381" r:id="rId7137" display="https://www.kegg.jp/kegg-bin/blastkoala_result_gene_list?id=fdcc166cff7cf902907463ff7eff1e42019cc537&amp;passwd=rLRQUz&amp;type=blastkoala&amp;code=user&amp;target=fig%7C1029756%2E3%2Epeg%2E2380"/>
    <hyperlink ref="B2381" r:id="rId7138" display="https://www.kegg.jp/dbget-bin/www_bget?ko:K14161"/>
    <hyperlink ref="E2381" r:id="rId7139" display="https://www.kegg.jp/dbget-bin/www_bget?ko:"/>
    <hyperlink ref="A2382" r:id="rId7140" display="https://www.kegg.jp/kegg-bin/blastkoala_result_gene_list?id=fdcc166cff7cf902907463ff7eff1e42019cc537&amp;passwd=rLRQUz&amp;type=blastkoala&amp;code=user&amp;target=fig%7C1029756%2E3%2Epeg%2E2381"/>
    <hyperlink ref="B2382" r:id="rId7141" display="https://www.kegg.jp/dbget-bin/www_bget?ko:K14162"/>
    <hyperlink ref="E2382" r:id="rId7142" display="https://www.kegg.jp/dbget-bin/www_bget?ko:"/>
    <hyperlink ref="A2383" r:id="rId7143" display="https://www.kegg.jp/kegg-bin/blastkoala_result_gene_list?id=fdcc166cff7cf902907463ff7eff1e42019cc537&amp;passwd=rLRQUz&amp;type=blastkoala&amp;code=user&amp;target=fig%7C1029756%2E3%2Epeg%2E2382"/>
    <hyperlink ref="B2383" r:id="rId7144" display="https://www.kegg.jp/dbget-bin/www_bget?ko:K02014"/>
    <hyperlink ref="E2383" r:id="rId7145" display="https://www.kegg.jp/dbget-bin/www_bget?ko:"/>
    <hyperlink ref="A2384" r:id="rId7146" display="https://www.kegg.jp/kegg-bin/blastkoala_result_gene_list?id=fdcc166cff7cf902907463ff7eff1e42019cc537&amp;passwd=rLRQUz&amp;type=blastkoala&amp;code=user&amp;target=fig%7C1029756%2E3%2Epeg%2E2383"/>
    <hyperlink ref="B2384" r:id="rId7147" display="https://www.kegg.jp/dbget-bin/www_bget?ko:"/>
    <hyperlink ref="E2384" r:id="rId7148" display="https://www.kegg.jp/dbget-bin/www_bget?ko:"/>
    <hyperlink ref="A2385" r:id="rId7149" display="https://www.kegg.jp/kegg-bin/blastkoala_result_gene_list?id=fdcc166cff7cf902907463ff7eff1e42019cc537&amp;passwd=rLRQUz&amp;type=blastkoala&amp;code=user&amp;target=fig%7C1029756%2E3%2Epeg%2E2384"/>
    <hyperlink ref="B2385" r:id="rId7150" display="https://www.kegg.jp/dbget-bin/www_bget?ko:"/>
    <hyperlink ref="E2385" r:id="rId7151" display="https://www.kegg.jp/dbget-bin/www_bget?ko:K12573"/>
    <hyperlink ref="A2386" r:id="rId7152" display="https://www.kegg.jp/kegg-bin/blastkoala_result_gene_list?id=fdcc166cff7cf902907463ff7eff1e42019cc537&amp;passwd=rLRQUz&amp;type=blastkoala&amp;code=user&amp;target=fig%7C1029756%2E3%2Epeg%2E2385"/>
    <hyperlink ref="B2386" r:id="rId7153" display="https://www.kegg.jp/dbget-bin/www_bget?ko:"/>
    <hyperlink ref="E2386" r:id="rId7154" display="https://www.kegg.jp/dbget-bin/www_bget?ko:"/>
    <hyperlink ref="A2387" r:id="rId7155" display="https://www.kegg.jp/kegg-bin/blastkoala_result_gene_list?id=fdcc166cff7cf902907463ff7eff1e42019cc537&amp;passwd=rLRQUz&amp;type=blastkoala&amp;code=user&amp;target=fig%7C1029756%2E3%2Epeg%2E2386"/>
    <hyperlink ref="B2387" r:id="rId7156" display="https://www.kegg.jp/dbget-bin/www_bget?ko:"/>
    <hyperlink ref="E2387" r:id="rId7157" display="https://www.kegg.jp/dbget-bin/www_bget?ko:"/>
    <hyperlink ref="A2388" r:id="rId7158" display="https://www.kegg.jp/kegg-bin/blastkoala_result_gene_list?id=fdcc166cff7cf902907463ff7eff1e42019cc537&amp;passwd=rLRQUz&amp;type=blastkoala&amp;code=user&amp;target=fig%7C1029756%2E3%2Epeg%2E2387"/>
    <hyperlink ref="B2388" r:id="rId7159" display="https://www.kegg.jp/dbget-bin/www_bget?ko:"/>
    <hyperlink ref="E2388" r:id="rId7160" display="https://www.kegg.jp/dbget-bin/www_bget?ko:"/>
    <hyperlink ref="A2389" r:id="rId7161" display="https://www.kegg.jp/kegg-bin/blastkoala_result_gene_list?id=fdcc166cff7cf902907463ff7eff1e42019cc537&amp;passwd=rLRQUz&amp;type=blastkoala&amp;code=user&amp;target=fig%7C1029756%2E3%2Epeg%2E2388"/>
    <hyperlink ref="B2389" r:id="rId7162" display="https://www.kegg.jp/dbget-bin/www_bget?ko:K02004"/>
    <hyperlink ref="E2389" r:id="rId7163" display="https://www.kegg.jp/dbget-bin/www_bget?ko:"/>
    <hyperlink ref="A2390" r:id="rId7164" display="https://www.kegg.jp/kegg-bin/blastkoala_result_gene_list?id=fdcc166cff7cf902907463ff7eff1e42019cc537&amp;passwd=rLRQUz&amp;type=blastkoala&amp;code=user&amp;target=fig%7C1029756%2E3%2Epeg%2E2389"/>
    <hyperlink ref="B2390" r:id="rId7165" display="https://www.kegg.jp/dbget-bin/www_bget?ko:K02003"/>
    <hyperlink ref="E2390" r:id="rId7166" display="https://www.kegg.jp/dbget-bin/www_bget?ko:"/>
    <hyperlink ref="A2391" r:id="rId7167" display="https://www.kegg.jp/kegg-bin/blastkoala_result_gene_list?id=fdcc166cff7cf902907463ff7eff1e42019cc537&amp;passwd=rLRQUz&amp;type=blastkoala&amp;code=user&amp;target=fig%7C1029756%2E3%2Epeg%2E2390"/>
    <hyperlink ref="B2391" r:id="rId7168" display="https://www.kegg.jp/dbget-bin/www_bget?ko:K00537"/>
    <hyperlink ref="E2391" r:id="rId7169" display="https://www.kegg.jp/dbget-bin/www_bget?ko:"/>
    <hyperlink ref="A2392" r:id="rId7170" display="https://www.kegg.jp/kegg-bin/blastkoala_result_gene_list?id=fdcc166cff7cf902907463ff7eff1e42019cc537&amp;passwd=rLRQUz&amp;type=blastkoala&amp;code=user&amp;target=fig%7C1029756%2E3%2Epeg%2E2391"/>
    <hyperlink ref="B2392" r:id="rId7171" display="https://www.kegg.jp/dbget-bin/www_bget?ko:"/>
    <hyperlink ref="E2392" r:id="rId7172" display="https://www.kegg.jp/dbget-bin/www_bget?ko:K01768"/>
    <hyperlink ref="A2393" r:id="rId7173" display="https://www.kegg.jp/kegg-bin/blastkoala_result_gene_list?id=fdcc166cff7cf902907463ff7eff1e42019cc537&amp;passwd=rLRQUz&amp;type=blastkoala&amp;code=user&amp;target=fig%7C1029756%2E3%2Epeg%2E2392"/>
    <hyperlink ref="B2393" r:id="rId7174" display="https://www.kegg.jp/dbget-bin/www_bget?ko:"/>
    <hyperlink ref="E2393" r:id="rId7175" display="https://www.kegg.jp/dbget-bin/www_bget?ko:"/>
    <hyperlink ref="A2394" r:id="rId7176" display="https://www.kegg.jp/kegg-bin/blastkoala_result_gene_list?id=fdcc166cff7cf902907463ff7eff1e42019cc537&amp;passwd=rLRQUz&amp;type=blastkoala&amp;code=user&amp;target=fig%7C1029756%2E3%2Epeg%2E2393"/>
    <hyperlink ref="B2394" r:id="rId7177" display="https://www.kegg.jp/dbget-bin/www_bget?ko:"/>
    <hyperlink ref="E2394" r:id="rId7178" display="https://www.kegg.jp/dbget-bin/www_bget?ko:"/>
    <hyperlink ref="A2395" r:id="rId7179" display="https://www.kegg.jp/kegg-bin/blastkoala_result_gene_list?id=fdcc166cff7cf902907463ff7eff1e42019cc537&amp;passwd=rLRQUz&amp;type=blastkoala&amp;code=user&amp;target=fig%7C1029756%2E3%2Epeg%2E2394"/>
    <hyperlink ref="B2395" r:id="rId7180" display="https://www.kegg.jp/dbget-bin/www_bget?ko:"/>
    <hyperlink ref="E2395" r:id="rId7181" display="https://www.kegg.jp/dbget-bin/www_bget?ko:"/>
    <hyperlink ref="A2396" r:id="rId7182" display="https://www.kegg.jp/kegg-bin/blastkoala_result_gene_list?id=fdcc166cff7cf902907463ff7eff1e42019cc537&amp;passwd=rLRQUz&amp;type=blastkoala&amp;code=user&amp;target=fig%7C1029756%2E3%2Epeg%2E2395"/>
    <hyperlink ref="B2396" r:id="rId7183" display="https://www.kegg.jp/dbget-bin/www_bget?ko:"/>
    <hyperlink ref="E2396" r:id="rId7184" display="https://www.kegg.jp/dbget-bin/www_bget?ko:"/>
    <hyperlink ref="A2397" r:id="rId7185" display="https://www.kegg.jp/kegg-bin/blastkoala_result_gene_list?id=fdcc166cff7cf902907463ff7eff1e42019cc537&amp;passwd=rLRQUz&amp;type=blastkoala&amp;code=user&amp;target=fig%7C1029756%2E3%2Epeg%2E2396"/>
    <hyperlink ref="B2397" r:id="rId7186" display="https://www.kegg.jp/dbget-bin/www_bget?ko:"/>
    <hyperlink ref="E2397" r:id="rId7187" display="https://www.kegg.jp/dbget-bin/www_bget?ko:K00505"/>
    <hyperlink ref="A2398" r:id="rId7188" display="https://www.kegg.jp/kegg-bin/blastkoala_result_gene_list?id=fdcc166cff7cf902907463ff7eff1e42019cc537&amp;passwd=rLRQUz&amp;type=blastkoala&amp;code=user&amp;target=fig%7C1029756%2E3%2Epeg%2E2397"/>
    <hyperlink ref="B2398" r:id="rId7189" display="https://www.kegg.jp/dbget-bin/www_bget?ko:K03654"/>
    <hyperlink ref="E2398" r:id="rId7190" display="https://www.kegg.jp/dbget-bin/www_bget?ko:"/>
    <hyperlink ref="A2399" r:id="rId7191" display="https://www.kegg.jp/kegg-bin/blastkoala_result_gene_list?id=fdcc166cff7cf902907463ff7eff1e42019cc537&amp;passwd=rLRQUz&amp;type=blastkoala&amp;code=user&amp;target=fig%7C1029756%2E3%2Epeg%2E2398"/>
    <hyperlink ref="B2399" r:id="rId7192" display="https://www.kegg.jp/dbget-bin/www_bget?ko:K02837"/>
    <hyperlink ref="E2399" r:id="rId7193" display="https://www.kegg.jp/dbget-bin/www_bget?ko:"/>
    <hyperlink ref="A2400" r:id="rId7194" display="https://www.kegg.jp/kegg-bin/blastkoala_result_gene_list?id=fdcc166cff7cf902907463ff7eff1e42019cc537&amp;passwd=rLRQUz&amp;type=blastkoala&amp;code=user&amp;target=fig%7C1029756%2E3%2Epeg%2E2399"/>
    <hyperlink ref="B2400" r:id="rId7195" display="https://www.kegg.jp/dbget-bin/www_bget?ko:"/>
    <hyperlink ref="E2400" r:id="rId7196" display="https://www.kegg.jp/dbget-bin/www_bget?ko:K06213"/>
    <hyperlink ref="A2401" r:id="rId7197" display="https://www.kegg.jp/kegg-bin/blastkoala_result_gene_list?id=fdcc166cff7cf902907463ff7eff1e42019cc537&amp;passwd=rLRQUz&amp;type=blastkoala&amp;code=user&amp;target=fig%7C1029756%2E3%2Epeg%2E2400"/>
    <hyperlink ref="B2401" r:id="rId7198" display="https://www.kegg.jp/dbget-bin/www_bget?ko:"/>
    <hyperlink ref="E2401" r:id="rId7199" display="https://www.kegg.jp/dbget-bin/www_bget?ko:"/>
    <hyperlink ref="A2402" r:id="rId7200" display="https://www.kegg.jp/kegg-bin/blastkoala_result_gene_list?id=fdcc166cff7cf902907463ff7eff1e42019cc537&amp;passwd=rLRQUz&amp;type=blastkoala&amp;code=user&amp;target=fig%7C1029756%2E3%2Epeg%2E2401"/>
    <hyperlink ref="B2402" r:id="rId7201" display="https://www.kegg.jp/dbget-bin/www_bget?ko:"/>
    <hyperlink ref="E2402" r:id="rId7202" display="https://www.kegg.jp/dbget-bin/www_bget?ko:"/>
    <hyperlink ref="A2403" r:id="rId7203" display="https://www.kegg.jp/kegg-bin/blastkoala_result_gene_list?id=fdcc166cff7cf902907463ff7eff1e42019cc537&amp;passwd=rLRQUz&amp;type=blastkoala&amp;code=user&amp;target=fig%7C1029756%2E3%2Epeg%2E2402"/>
    <hyperlink ref="B2403" r:id="rId7204" display="https://www.kegg.jp/dbget-bin/www_bget?ko:K03406"/>
    <hyperlink ref="E2403" r:id="rId7205" display="https://www.kegg.jp/dbget-bin/www_bget?ko:"/>
    <hyperlink ref="A2404" r:id="rId7206" display="https://www.kegg.jp/kegg-bin/blastkoala_result_gene_list?id=fdcc166cff7cf902907463ff7eff1e42019cc537&amp;passwd=rLRQUz&amp;type=blastkoala&amp;code=user&amp;target=fig%7C1029756%2E3%2Epeg%2E2403"/>
    <hyperlink ref="B2404" r:id="rId7207" display="https://www.kegg.jp/dbget-bin/www_bget?ko:"/>
    <hyperlink ref="E2404" r:id="rId7208" display="https://www.kegg.jp/dbget-bin/www_bget?ko:K04940"/>
    <hyperlink ref="A2405" r:id="rId7209" display="https://www.kegg.jp/kegg-bin/blastkoala_result_gene_list?id=fdcc166cff7cf902907463ff7eff1e42019cc537&amp;passwd=rLRQUz&amp;type=blastkoala&amp;code=user&amp;target=fig%7C1029756%2E3%2Epeg%2E2404"/>
    <hyperlink ref="B2405" r:id="rId7210" display="https://www.kegg.jp/dbget-bin/www_bget?ko:K01872"/>
    <hyperlink ref="E2405" r:id="rId7211" display="https://www.kegg.jp/dbget-bin/www_bget?ko:"/>
    <hyperlink ref="A2406" r:id="rId7212" display="https://www.kegg.jp/kegg-bin/blastkoala_result_gene_list?id=fdcc166cff7cf902907463ff7eff1e42019cc537&amp;passwd=rLRQUz&amp;type=blastkoala&amp;code=user&amp;target=fig%7C1029756%2E3%2Epeg%2E2405"/>
    <hyperlink ref="B2406" r:id="rId7213" display="https://www.kegg.jp/dbget-bin/www_bget?ko:K03553"/>
    <hyperlink ref="E2406" r:id="rId7214" display="https://www.kegg.jp/dbget-bin/www_bget?ko:"/>
    <hyperlink ref="A2407" r:id="rId7215" display="https://www.kegg.jp/kegg-bin/blastkoala_result_gene_list?id=fdcc166cff7cf902907463ff7eff1e42019cc537&amp;passwd=rLRQUz&amp;type=blastkoala&amp;code=user&amp;target=fig%7C1029756%2E3%2Epeg%2E2406"/>
    <hyperlink ref="B2407" r:id="rId7216" display="https://www.kegg.jp/dbget-bin/www_bget?ko:"/>
    <hyperlink ref="E2407" r:id="rId7217" display="https://www.kegg.jp/dbget-bin/www_bget?ko:"/>
    <hyperlink ref="A2408" r:id="rId7218" display="https://www.kegg.jp/kegg-bin/blastkoala_result_gene_list?id=fdcc166cff7cf902907463ff7eff1e42019cc537&amp;passwd=rLRQUz&amp;type=blastkoala&amp;code=user&amp;target=fig%7C1029756%2E3%2Epeg%2E2407"/>
    <hyperlink ref="B2408" r:id="rId7219" display="https://www.kegg.jp/dbget-bin/www_bget?ko:K06204"/>
    <hyperlink ref="E2408" r:id="rId7220" display="https://www.kegg.jp/dbget-bin/www_bget?ko:"/>
    <hyperlink ref="A2409" r:id="rId7221" display="https://www.kegg.jp/kegg-bin/blastkoala_result_gene_list?id=fdcc166cff7cf902907463ff7eff1e42019cc537&amp;passwd=rLRQUz&amp;type=blastkoala&amp;code=user&amp;target=fig%7C1029756%2E3%2Epeg%2E2408"/>
    <hyperlink ref="B2409" r:id="rId7222" display="https://www.kegg.jp/dbget-bin/www_bget?ko:"/>
    <hyperlink ref="E2409" r:id="rId7223" display="https://www.kegg.jp/dbget-bin/www_bget?ko:"/>
    <hyperlink ref="A2410" r:id="rId7224" display="https://www.kegg.jp/kegg-bin/blastkoala_result_gene_list?id=fdcc166cff7cf902907463ff7eff1e42019cc537&amp;passwd=rLRQUz&amp;type=blastkoala&amp;code=user&amp;target=fig%7C1029756%2E3%2Epeg%2E2409"/>
    <hyperlink ref="B2410" r:id="rId7225" display="https://www.kegg.jp/dbget-bin/www_bget?ko:"/>
    <hyperlink ref="E2410" r:id="rId7226" display="https://www.kegg.jp/dbget-bin/www_bget?ko:K03518"/>
    <hyperlink ref="A2411" r:id="rId7227" display="https://www.kegg.jp/kegg-bin/blastkoala_result_gene_list?id=fdcc166cff7cf902907463ff7eff1e42019cc537&amp;passwd=rLRQUz&amp;type=blastkoala&amp;code=user&amp;target=fig%7C1029756%2E3%2Epeg%2E2410"/>
    <hyperlink ref="B2411" r:id="rId7228" display="https://www.kegg.jp/dbget-bin/www_bget?ko:"/>
    <hyperlink ref="E2411" r:id="rId7229" display="https://www.kegg.jp/dbget-bin/www_bget?ko:K01652"/>
    <hyperlink ref="A2412" r:id="rId7230" display="https://www.kegg.jp/kegg-bin/blastkoala_result_gene_list?id=fdcc166cff7cf902907463ff7eff1e42019cc537&amp;passwd=rLRQUz&amp;type=blastkoala&amp;code=user&amp;target=fig%7C1029756%2E3%2Epeg%2E2411"/>
    <hyperlink ref="B2412" r:id="rId7231" display="https://www.kegg.jp/dbget-bin/www_bget?ko:K06918"/>
    <hyperlink ref="E2412" r:id="rId7232" display="https://www.kegg.jp/dbget-bin/www_bget?ko:"/>
    <hyperlink ref="A2413" r:id="rId7233" display="https://www.kegg.jp/kegg-bin/blastkoala_result_gene_list?id=fdcc166cff7cf902907463ff7eff1e42019cc537&amp;passwd=rLRQUz&amp;type=blastkoala&amp;code=user&amp;target=fig%7C1029756%2E3%2Epeg%2E2412"/>
    <hyperlink ref="B2413" r:id="rId7234" display="https://www.kegg.jp/dbget-bin/www_bget?ko:K08990"/>
    <hyperlink ref="E2413" r:id="rId7235" display="https://www.kegg.jp/dbget-bin/www_bget?ko:"/>
    <hyperlink ref="A2414" r:id="rId7236" display="https://www.kegg.jp/kegg-bin/blastkoala_result_gene_list?id=fdcc166cff7cf902907463ff7eff1e42019cc537&amp;passwd=rLRQUz&amp;type=blastkoala&amp;code=user&amp;target=fig%7C1029756%2E3%2Epeg%2E2413"/>
    <hyperlink ref="B2414" r:id="rId7237" display="https://www.kegg.jp/dbget-bin/www_bget?ko:K03669"/>
    <hyperlink ref="E2414" r:id="rId7238" display="https://www.kegg.jp/dbget-bin/www_bget?ko:"/>
    <hyperlink ref="A2415" r:id="rId7239" display="https://www.kegg.jp/kegg-bin/blastkoala_result_gene_list?id=fdcc166cff7cf902907463ff7eff1e42019cc537&amp;passwd=rLRQUz&amp;type=blastkoala&amp;code=user&amp;target=fig%7C1029756%2E3%2Epeg%2E2414"/>
    <hyperlink ref="B2415" r:id="rId7240" display="https://www.kegg.jp/dbget-bin/www_bget?ko:K03670"/>
    <hyperlink ref="E2415" r:id="rId7241" display="https://www.kegg.jp/dbget-bin/www_bget?ko:"/>
    <hyperlink ref="A2416" r:id="rId7242" display="https://www.kegg.jp/kegg-bin/blastkoala_result_gene_list?id=fdcc166cff7cf902907463ff7eff1e42019cc537&amp;passwd=rLRQUz&amp;type=blastkoala&amp;code=user&amp;target=fig%7C1029756%2E3%2Epeg%2E2415"/>
    <hyperlink ref="B2416" r:id="rId7243" display="https://www.kegg.jp/dbget-bin/www_bget?ko:"/>
    <hyperlink ref="E2416" r:id="rId7244" display="https://www.kegg.jp/dbget-bin/www_bget?ko:K06949"/>
    <hyperlink ref="A2417" r:id="rId7245" display="https://www.kegg.jp/kegg-bin/blastkoala_result_gene_list?id=fdcc166cff7cf902907463ff7eff1e42019cc537&amp;passwd=rLRQUz&amp;type=blastkoala&amp;code=user&amp;target=fig%7C1029756%2E3%2Epeg%2E2416"/>
    <hyperlink ref="B2417" r:id="rId7246" display="https://www.kegg.jp/dbget-bin/www_bget?ko:"/>
    <hyperlink ref="E2417" r:id="rId7247" display="https://www.kegg.jp/dbget-bin/www_bget?ko:"/>
    <hyperlink ref="A2418" r:id="rId7248" display="https://www.kegg.jp/kegg-bin/blastkoala_result_gene_list?id=fdcc166cff7cf902907463ff7eff1e42019cc537&amp;passwd=rLRQUz&amp;type=blastkoala&amp;code=user&amp;target=fig%7C1029756%2E3%2Epeg%2E2417"/>
    <hyperlink ref="B2418" r:id="rId7249" display="https://www.kegg.jp/dbget-bin/www_bget?ko:K05800"/>
    <hyperlink ref="E2418" r:id="rId7250" display="https://www.kegg.jp/dbget-bin/www_bget?ko:"/>
    <hyperlink ref="A2419" r:id="rId7251" display="https://www.kegg.jp/kegg-bin/blastkoala_result_gene_list?id=fdcc166cff7cf902907463ff7eff1e42019cc537&amp;passwd=rLRQUz&amp;type=blastkoala&amp;code=user&amp;target=fig%7C1029756%2E3%2Epeg%2E2418"/>
    <hyperlink ref="B2419" r:id="rId7252" display="https://www.kegg.jp/dbget-bin/www_bget?ko:"/>
    <hyperlink ref="E2419" r:id="rId7253" display="https://www.kegg.jp/dbget-bin/www_bget?ko:"/>
    <hyperlink ref="A2420" r:id="rId7254" display="https://www.kegg.jp/kegg-bin/blastkoala_result_gene_list?id=fdcc166cff7cf902907463ff7eff1e42019cc537&amp;passwd=rLRQUz&amp;type=blastkoala&amp;code=user&amp;target=fig%7C1029756%2E3%2Epeg%2E2419"/>
    <hyperlink ref="B2420" r:id="rId7255" display="https://www.kegg.jp/dbget-bin/www_bget?ko:"/>
    <hyperlink ref="E2420" r:id="rId7256" display="https://www.kegg.jp/dbget-bin/www_bget?ko:"/>
    <hyperlink ref="A2421" r:id="rId7257" display="https://www.kegg.jp/kegg-bin/blastkoala_result_gene_list?id=fdcc166cff7cf902907463ff7eff1e42019cc537&amp;passwd=rLRQUz&amp;type=blastkoala&amp;code=user&amp;target=fig%7C1029756%2E3%2Epeg%2E2420"/>
    <hyperlink ref="B2421" r:id="rId7258" display="https://www.kegg.jp/dbget-bin/www_bget?ko:K07716"/>
    <hyperlink ref="E2421" r:id="rId7259" display="https://www.kegg.jp/dbget-bin/www_bget?ko:"/>
    <hyperlink ref="A2422" r:id="rId7260" display="https://www.kegg.jp/kegg-bin/blastkoala_result_gene_list?id=fdcc166cff7cf902907463ff7eff1e42019cc537&amp;passwd=rLRQUz&amp;type=blastkoala&amp;code=user&amp;target=fig%7C1029756%2E3%2Epeg%2E2421"/>
    <hyperlink ref="B2422" r:id="rId7261" display="https://www.kegg.jp/dbget-bin/www_bget?ko:K06938"/>
    <hyperlink ref="E2422" r:id="rId7262" display="https://www.kegg.jp/dbget-bin/www_bget?ko:"/>
    <hyperlink ref="A2423" r:id="rId7263" display="https://www.kegg.jp/kegg-bin/blastkoala_result_gene_list?id=fdcc166cff7cf902907463ff7eff1e42019cc537&amp;passwd=rLRQUz&amp;type=blastkoala&amp;code=user&amp;target=fig%7C1029756%2E3%2Epeg%2E2422"/>
    <hyperlink ref="B2423" r:id="rId7264" display="https://www.kegg.jp/dbget-bin/www_bget?ko:K06985"/>
    <hyperlink ref="E2423" r:id="rId7265" display="https://www.kegg.jp/dbget-bin/www_bget?ko:"/>
    <hyperlink ref="A2424" r:id="rId7266" display="https://www.kegg.jp/kegg-bin/blastkoala_result_gene_list?id=fdcc166cff7cf902907463ff7eff1e42019cc537&amp;passwd=rLRQUz&amp;type=blastkoala&amp;code=user&amp;target=fig%7C1029756%2E3%2Epeg%2E2423"/>
    <hyperlink ref="B2424" r:id="rId7267" display="https://www.kegg.jp/dbget-bin/www_bget?ko:K06985"/>
    <hyperlink ref="E2424" r:id="rId7268" display="https://www.kegg.jp/dbget-bin/www_bget?ko:"/>
    <hyperlink ref="A2425" r:id="rId7269" display="https://www.kegg.jp/kegg-bin/blastkoala_result_gene_list?id=fdcc166cff7cf902907463ff7eff1e42019cc537&amp;passwd=rLRQUz&amp;type=blastkoala&amp;code=user&amp;target=fig%7C1029756%2E3%2Epeg%2E2424"/>
    <hyperlink ref="B2425" r:id="rId7270" display="https://www.kegg.jp/dbget-bin/www_bget?ko:K15778"/>
    <hyperlink ref="E2425" r:id="rId7271" display="https://www.kegg.jp/dbget-bin/www_bget?ko:"/>
    <hyperlink ref="A2426" r:id="rId7272" display="https://www.kegg.jp/kegg-bin/blastkoala_result_gene_list?id=fdcc166cff7cf902907463ff7eff1e42019cc537&amp;passwd=rLRQUz&amp;type=blastkoala&amp;code=user&amp;target=fig%7C1029756%2E3%2Epeg%2E2425"/>
    <hyperlink ref="B2426" r:id="rId7273" display="https://www.kegg.jp/dbget-bin/www_bget?ko:"/>
    <hyperlink ref="E2426" r:id="rId7274" display="https://www.kegg.jp/dbget-bin/www_bget?ko:"/>
    <hyperlink ref="A2427" r:id="rId7275" display="https://www.kegg.jp/kegg-bin/blastkoala_result_gene_list?id=fdcc166cff7cf902907463ff7eff1e42019cc537&amp;passwd=rLRQUz&amp;type=blastkoala&amp;code=user&amp;target=fig%7C1029756%2E3%2Epeg%2E2426"/>
    <hyperlink ref="B2427" r:id="rId7276" display="https://www.kegg.jp/dbget-bin/www_bget?ko:"/>
    <hyperlink ref="E2427" r:id="rId7277" display="https://www.kegg.jp/dbget-bin/www_bget?ko:"/>
    <hyperlink ref="A2428" r:id="rId7278" display="https://www.kegg.jp/kegg-bin/blastkoala_result_gene_list?id=fdcc166cff7cf902907463ff7eff1e42019cc537&amp;passwd=rLRQUz&amp;type=blastkoala&amp;code=user&amp;target=fig%7C1029756%2E3%2Epeg%2E2427"/>
    <hyperlink ref="B2428" r:id="rId7279" display="https://www.kegg.jp/dbget-bin/www_bget?ko:K05539"/>
    <hyperlink ref="E2428" r:id="rId7280" display="https://www.kegg.jp/dbget-bin/www_bget?ko:"/>
    <hyperlink ref="A2429" r:id="rId7281" display="https://www.kegg.jp/kegg-bin/blastkoala_result_gene_list?id=fdcc166cff7cf902907463ff7eff1e42019cc537&amp;passwd=rLRQUz&amp;type=blastkoala&amp;code=user&amp;target=fig%7C1029756%2E3%2Epeg%2E2428"/>
    <hyperlink ref="B2429" r:id="rId7282" display="https://www.kegg.jp/dbget-bin/www_bget?ko:"/>
    <hyperlink ref="E2429" r:id="rId7283" display="https://www.kegg.jp/dbget-bin/www_bget?ko:"/>
    <hyperlink ref="A2430" r:id="rId7284" display="https://www.kegg.jp/kegg-bin/blastkoala_result_gene_list?id=fdcc166cff7cf902907463ff7eff1e42019cc537&amp;passwd=rLRQUz&amp;type=blastkoala&amp;code=user&amp;target=fig%7C1029756%2E3%2Epeg%2E2429"/>
    <hyperlink ref="B2430" r:id="rId7285" display="https://www.kegg.jp/dbget-bin/www_bget?ko:K03496"/>
    <hyperlink ref="E2430" r:id="rId7286" display="https://www.kegg.jp/dbget-bin/www_bget?ko:"/>
    <hyperlink ref="A2431" r:id="rId7287" display="https://www.kegg.jp/kegg-bin/blastkoala_result_gene_list?id=fdcc166cff7cf902907463ff7eff1e42019cc537&amp;passwd=rLRQUz&amp;type=blastkoala&amp;code=user&amp;target=fig%7C1029756%2E3%2Epeg%2E2430"/>
    <hyperlink ref="B2431" r:id="rId7288" display="https://www.kegg.jp/dbget-bin/www_bget?ko:"/>
    <hyperlink ref="E2431" r:id="rId7289" display="https://www.kegg.jp/dbget-bin/www_bget?ko:K03187"/>
    <hyperlink ref="A2432" r:id="rId7290" display="https://www.kegg.jp/kegg-bin/blastkoala_result_gene_list?id=fdcc166cff7cf902907463ff7eff1e42019cc537&amp;passwd=rLRQUz&amp;type=blastkoala&amp;code=user&amp;target=fig%7C1029756%2E3%2Epeg%2E2431"/>
    <hyperlink ref="B2432" r:id="rId7291" display="https://www.kegg.jp/dbget-bin/www_bget?ko:"/>
    <hyperlink ref="E2432" r:id="rId7292" display="https://www.kegg.jp/dbget-bin/www_bget?ko:"/>
    <hyperlink ref="A2433" r:id="rId7293" display="https://www.kegg.jp/kegg-bin/blastkoala_result_gene_list?id=fdcc166cff7cf902907463ff7eff1e42019cc537&amp;passwd=rLRQUz&amp;type=blastkoala&amp;code=user&amp;target=fig%7C1029756%2E3%2Epeg%2E2432"/>
    <hyperlink ref="B2433" r:id="rId7294" display="https://www.kegg.jp/dbget-bin/www_bget?ko:"/>
    <hyperlink ref="E2433" r:id="rId7295" display="https://www.kegg.jp/dbget-bin/www_bget?ko:K06968"/>
    <hyperlink ref="A2434" r:id="rId7296" display="https://www.kegg.jp/kegg-bin/blastkoala_result_gene_list?id=fdcc166cff7cf902907463ff7eff1e42019cc537&amp;passwd=rLRQUz&amp;type=blastkoala&amp;code=user&amp;target=fig%7C1029756%2E3%2Epeg%2E2433"/>
    <hyperlink ref="B2434" r:id="rId7297" display="https://www.kegg.jp/dbget-bin/www_bget?ko:"/>
    <hyperlink ref="E2434" r:id="rId7298" display="https://www.kegg.jp/dbget-bin/www_bget?ko:"/>
    <hyperlink ref="A2435" r:id="rId7299" display="https://www.kegg.jp/kegg-bin/blastkoala_result_gene_list?id=fdcc166cff7cf902907463ff7eff1e42019cc537&amp;passwd=rLRQUz&amp;type=blastkoala&amp;code=user&amp;target=fig%7C1029756%2E3%2Epeg%2E2434"/>
    <hyperlink ref="B2435" r:id="rId7300" display="https://www.kegg.jp/dbget-bin/www_bget?ko:"/>
    <hyperlink ref="E2435" r:id="rId7301" display="https://www.kegg.jp/dbget-bin/www_bget?ko:"/>
    <hyperlink ref="A2436" r:id="rId7302" display="https://www.kegg.jp/kegg-bin/blastkoala_result_gene_list?id=fdcc166cff7cf902907463ff7eff1e42019cc537&amp;passwd=rLRQUz&amp;type=blastkoala&amp;code=user&amp;target=fig%7C1029756%2E3%2Epeg%2E2435"/>
    <hyperlink ref="B2436" r:id="rId7303" display="https://www.kegg.jp/dbget-bin/www_bget?ko:"/>
    <hyperlink ref="E2436" r:id="rId7304" display="https://www.kegg.jp/dbget-bin/www_bget?ko:K01999"/>
    <hyperlink ref="A2437" r:id="rId7305" display="https://www.kegg.jp/kegg-bin/blastkoala_result_gene_list?id=fdcc166cff7cf902907463ff7eff1e42019cc537&amp;passwd=rLRQUz&amp;type=blastkoala&amp;code=user&amp;target=fig%7C1029756%2E3%2Epeg%2E2436"/>
    <hyperlink ref="B2437" r:id="rId7306" display="https://www.kegg.jp/dbget-bin/www_bget?ko:"/>
    <hyperlink ref="E2437" r:id="rId7307" display="https://www.kegg.jp/dbget-bin/www_bget?ko:K02683"/>
    <hyperlink ref="A2438" r:id="rId7308" display="https://www.kegg.jp/kegg-bin/blastkoala_result_gene_list?id=fdcc166cff7cf902907463ff7eff1e42019cc537&amp;passwd=rLRQUz&amp;type=blastkoala&amp;code=user&amp;target=fig%7C1029756%2E3%2Epeg%2E2437"/>
    <hyperlink ref="B2438" r:id="rId7309" display="https://www.kegg.jp/dbget-bin/www_bget?ko:"/>
    <hyperlink ref="E2438" r:id="rId7310" display="https://www.kegg.jp/dbget-bin/www_bget?ko:K01428"/>
    <hyperlink ref="A2439" r:id="rId7311" display="https://www.kegg.jp/kegg-bin/blastkoala_result_gene_list?id=fdcc166cff7cf902907463ff7eff1e42019cc537&amp;passwd=rLRQUz&amp;type=blastkoala&amp;code=user&amp;target=fig%7C1029756%2E3%2Epeg%2E2438"/>
    <hyperlink ref="B2439" r:id="rId7312" display="https://www.kegg.jp/dbget-bin/www_bget?ko:"/>
    <hyperlink ref="E2439" r:id="rId7313" display="https://www.kegg.jp/dbget-bin/www_bget?ko:"/>
    <hyperlink ref="A2440" r:id="rId7314" display="https://www.kegg.jp/kegg-bin/blastkoala_result_gene_list?id=fdcc166cff7cf902907463ff7eff1e42019cc537&amp;passwd=rLRQUz&amp;type=blastkoala&amp;code=user&amp;target=fig%7C1029756%2E3%2Epeg%2E2439"/>
    <hyperlink ref="B2440" r:id="rId7315" display="https://www.kegg.jp/dbget-bin/www_bget?ko:"/>
    <hyperlink ref="E2440" r:id="rId7316" display="https://www.kegg.jp/dbget-bin/www_bget?ko:K03672"/>
    <hyperlink ref="A2441" r:id="rId7317" display="https://www.kegg.jp/kegg-bin/blastkoala_result_gene_list?id=fdcc166cff7cf902907463ff7eff1e42019cc537&amp;passwd=rLRQUz&amp;type=blastkoala&amp;code=user&amp;target=fig%7C1029756%2E3%2Epeg%2E2440"/>
    <hyperlink ref="B2441" r:id="rId7318" display="https://www.kegg.jp/dbget-bin/www_bget?ko:"/>
    <hyperlink ref="E2441" r:id="rId7319" display="https://www.kegg.jp/dbget-bin/www_bget?ko:"/>
    <hyperlink ref="A2442" r:id="rId7320" display="https://www.kegg.jp/kegg-bin/blastkoala_result_gene_list?id=fdcc166cff7cf902907463ff7eff1e42019cc537&amp;passwd=rLRQUz&amp;type=blastkoala&amp;code=user&amp;target=fig%7C1029756%2E3%2Epeg%2E2441"/>
    <hyperlink ref="B2442" r:id="rId7321" display="https://www.kegg.jp/dbget-bin/www_bget?ko:"/>
    <hyperlink ref="E2442" r:id="rId7322" display="https://www.kegg.jp/dbget-bin/www_bget?ko:K03439"/>
    <hyperlink ref="A2443" r:id="rId7323" display="https://www.kegg.jp/kegg-bin/blastkoala_result_gene_list?id=fdcc166cff7cf902907463ff7eff1e42019cc537&amp;passwd=rLRQUz&amp;type=blastkoala&amp;code=user&amp;target=fig%7C1029756%2E3%2Epeg%2E2442"/>
    <hyperlink ref="B2443" r:id="rId7324" display="https://www.kegg.jp/dbget-bin/www_bget?ko:K00375"/>
    <hyperlink ref="E2443" r:id="rId7325" display="https://www.kegg.jp/dbget-bin/www_bget?ko:"/>
    <hyperlink ref="A2444" r:id="rId7326" display="https://www.kegg.jp/kegg-bin/blastkoala_result_gene_list?id=fdcc166cff7cf902907463ff7eff1e42019cc537&amp;passwd=rLRQUz&amp;type=blastkoala&amp;code=user&amp;target=fig%7C1029756%2E3%2Epeg%2E2443"/>
    <hyperlink ref="B2444" r:id="rId7327" display="https://www.kegg.jp/dbget-bin/www_bget?ko:"/>
    <hyperlink ref="E2444" r:id="rId7328" display="https://www.kegg.jp/dbget-bin/www_bget?ko:"/>
    <hyperlink ref="A2445" r:id="rId7329" display="https://www.kegg.jp/kegg-bin/blastkoala_result_gene_list?id=fdcc166cff7cf902907463ff7eff1e42019cc537&amp;passwd=rLRQUz&amp;type=blastkoala&amp;code=user&amp;target=fig%7C1029756%2E3%2Epeg%2E2444"/>
    <hyperlink ref="B2445" r:id="rId7330" display="https://www.kegg.jp/dbget-bin/www_bget?ko:"/>
    <hyperlink ref="E2445" r:id="rId7331" display="https://www.kegg.jp/dbget-bin/www_bget?ko:"/>
    <hyperlink ref="A2446" r:id="rId7332" display="https://www.kegg.jp/kegg-bin/blastkoala_result_gene_list?id=fdcc166cff7cf902907463ff7eff1e42019cc537&amp;passwd=rLRQUz&amp;type=blastkoala&amp;code=user&amp;target=fig%7C1029756%2E3%2Epeg%2E2445"/>
    <hyperlink ref="B2446" r:id="rId7333" display="https://www.kegg.jp/dbget-bin/www_bget?ko:"/>
    <hyperlink ref="E2446" r:id="rId7334" display="https://www.kegg.jp/dbget-bin/www_bget?ko:"/>
    <hyperlink ref="A2447" r:id="rId7335" display="https://www.kegg.jp/kegg-bin/blastkoala_result_gene_list?id=fdcc166cff7cf902907463ff7eff1e42019cc537&amp;passwd=rLRQUz&amp;type=blastkoala&amp;code=user&amp;target=fig%7C1029756%2E3%2Epeg%2E2446"/>
    <hyperlink ref="B2447" r:id="rId7336" display="https://www.kegg.jp/dbget-bin/www_bget?ko:"/>
    <hyperlink ref="E2447" r:id="rId7337" display="https://www.kegg.jp/dbget-bin/www_bget?ko:"/>
    <hyperlink ref="A2448" r:id="rId7338" display="https://www.kegg.jp/kegg-bin/blastkoala_result_gene_list?id=fdcc166cff7cf902907463ff7eff1e42019cc537&amp;passwd=rLRQUz&amp;type=blastkoala&amp;code=user&amp;target=fig%7C1029756%2E3%2Epeg%2E2447"/>
    <hyperlink ref="B2448" r:id="rId7339" display="https://www.kegg.jp/dbget-bin/www_bget?ko:"/>
    <hyperlink ref="E2448" r:id="rId7340" display="https://www.kegg.jp/dbget-bin/www_bget?ko:K15974"/>
    <hyperlink ref="A2449" r:id="rId7341" display="https://www.kegg.jp/kegg-bin/blastkoala_result_gene_list?id=fdcc166cff7cf902907463ff7eff1e42019cc537&amp;passwd=rLRQUz&amp;type=blastkoala&amp;code=user&amp;target=fig%7C1029756%2E3%2Epeg%2E2448"/>
    <hyperlink ref="B2449" r:id="rId7342" display="https://www.kegg.jp/dbget-bin/www_bget?ko:"/>
    <hyperlink ref="E2449" r:id="rId7343" display="https://www.kegg.jp/dbget-bin/www_bget?ko:"/>
    <hyperlink ref="A2450" r:id="rId7344" display="https://www.kegg.jp/kegg-bin/blastkoala_result_gene_list?id=fdcc166cff7cf902907463ff7eff1e42019cc537&amp;passwd=rLRQUz&amp;type=blastkoala&amp;code=user&amp;target=fig%7C1029756%2E3%2Epeg%2E2449"/>
    <hyperlink ref="B2450" r:id="rId7345" display="https://www.kegg.jp/dbget-bin/www_bget?ko:"/>
    <hyperlink ref="E2450" r:id="rId7346" display="https://www.kegg.jp/dbget-bin/www_bget?ko:"/>
    <hyperlink ref="A2451" r:id="rId7347" display="https://www.kegg.jp/kegg-bin/blastkoala_result_gene_list?id=fdcc166cff7cf902907463ff7eff1e42019cc537&amp;passwd=rLRQUz&amp;type=blastkoala&amp;code=user&amp;target=fig%7C1029756%2E3%2Epeg%2E2450"/>
    <hyperlink ref="B2451" r:id="rId7348" display="https://www.kegg.jp/dbget-bin/www_bget?ko:"/>
    <hyperlink ref="E2451" r:id="rId7349" display="https://www.kegg.jp/dbget-bin/www_bget?ko:"/>
    <hyperlink ref="A2452" r:id="rId7350" display="https://www.kegg.jp/kegg-bin/blastkoala_result_gene_list?id=fdcc166cff7cf902907463ff7eff1e42019cc537&amp;passwd=rLRQUz&amp;type=blastkoala&amp;code=user&amp;target=fig%7C1029756%2E3%2Epeg%2E2451"/>
    <hyperlink ref="B2452" r:id="rId7351" display="https://www.kegg.jp/dbget-bin/www_bget?ko:"/>
    <hyperlink ref="E2452" r:id="rId7352" display="https://www.kegg.jp/dbget-bin/www_bget?ko:"/>
    <hyperlink ref="A2453" r:id="rId7353" display="https://www.kegg.jp/kegg-bin/blastkoala_result_gene_list?id=fdcc166cff7cf902907463ff7eff1e42019cc537&amp;passwd=rLRQUz&amp;type=blastkoala&amp;code=user&amp;target=fig%7C1029756%2E3%2Epeg%2E2452"/>
    <hyperlink ref="B2453" r:id="rId7354" display="https://www.kegg.jp/dbget-bin/www_bget?ko:"/>
    <hyperlink ref="E2453" r:id="rId7355" display="https://www.kegg.jp/dbget-bin/www_bget?ko:K02493"/>
    <hyperlink ref="A2454" r:id="rId7356" display="https://www.kegg.jp/kegg-bin/blastkoala_result_gene_list?id=fdcc166cff7cf902907463ff7eff1e42019cc537&amp;passwd=rLRQUz&amp;type=blastkoala&amp;code=user&amp;target=fig%7C1029756%2E3%2Epeg%2E2453"/>
    <hyperlink ref="B2454" r:id="rId7357" display="https://www.kegg.jp/dbget-bin/www_bget?ko:"/>
    <hyperlink ref="E2454" r:id="rId7358" display="https://www.kegg.jp/dbget-bin/www_bget?ko:"/>
    <hyperlink ref="A2455" r:id="rId7359" display="https://www.kegg.jp/kegg-bin/blastkoala_result_gene_list?id=fdcc166cff7cf902907463ff7eff1e42019cc537&amp;passwd=rLRQUz&amp;type=blastkoala&amp;code=user&amp;target=fig%7C1029756%2E3%2Epeg%2E2454"/>
    <hyperlink ref="B2455" r:id="rId7360" display="https://www.kegg.jp/dbget-bin/www_bget?ko:"/>
    <hyperlink ref="E2455" r:id="rId7361" display="https://www.kegg.jp/dbget-bin/www_bget?ko:K03823"/>
    <hyperlink ref="A2456" r:id="rId7362" display="https://www.kegg.jp/kegg-bin/blastkoala_result_gene_list?id=fdcc166cff7cf902907463ff7eff1e42019cc537&amp;passwd=rLRQUz&amp;type=blastkoala&amp;code=user&amp;target=fig%7C1029756%2E3%2Epeg%2E2455"/>
    <hyperlink ref="B2456" r:id="rId7363" display="https://www.kegg.jp/dbget-bin/www_bget?ko:K02066"/>
    <hyperlink ref="E2456" r:id="rId7364" display="https://www.kegg.jp/dbget-bin/www_bget?ko:"/>
    <hyperlink ref="A2457" r:id="rId7365" display="https://www.kegg.jp/kegg-bin/blastkoala_result_gene_list?id=fdcc166cff7cf902907463ff7eff1e42019cc537&amp;passwd=rLRQUz&amp;type=blastkoala&amp;code=user&amp;target=fig%7C1029756%2E3%2Epeg%2E2456"/>
    <hyperlink ref="B2457" r:id="rId7366" display="https://www.kegg.jp/dbget-bin/www_bget?ko:K02065"/>
    <hyperlink ref="E2457" r:id="rId7367" display="https://www.kegg.jp/dbget-bin/www_bget?ko:"/>
    <hyperlink ref="A2458" r:id="rId7368" display="https://www.kegg.jp/kegg-bin/blastkoala_result_gene_list?id=fdcc166cff7cf902907463ff7eff1e42019cc537&amp;passwd=rLRQUz&amp;type=blastkoala&amp;code=user&amp;target=fig%7C1029756%2E3%2Epeg%2E2457"/>
    <hyperlink ref="B2458" r:id="rId7369" display="https://www.kegg.jp/dbget-bin/www_bget?ko:K02067"/>
    <hyperlink ref="E2458" r:id="rId7370" display="https://www.kegg.jp/dbget-bin/www_bget?ko:"/>
    <hyperlink ref="A2459" r:id="rId7371" display="https://www.kegg.jp/kegg-bin/blastkoala_result_gene_list?id=fdcc166cff7cf902907463ff7eff1e42019cc537&amp;passwd=rLRQUz&amp;type=blastkoala&amp;code=user&amp;target=fig%7C1029756%2E3%2Epeg%2E2458"/>
    <hyperlink ref="B2459" r:id="rId7372" display="https://www.kegg.jp/dbget-bin/www_bget?ko:"/>
    <hyperlink ref="E2459" r:id="rId7373" display="https://www.kegg.jp/dbget-bin/www_bget?ko:K06147"/>
    <hyperlink ref="A2460" r:id="rId7374" display="https://www.kegg.jp/kegg-bin/blastkoala_result_gene_list?id=fdcc166cff7cf902907463ff7eff1e42019cc537&amp;passwd=rLRQUz&amp;type=blastkoala&amp;code=user&amp;target=fig%7C1029756%2E3%2Epeg%2E2459"/>
    <hyperlink ref="B2460" r:id="rId7375" display="https://www.kegg.jp/dbget-bin/www_bget?ko:K13587"/>
    <hyperlink ref="E2460" r:id="rId7376" display="https://www.kegg.jp/dbget-bin/www_bget?ko:"/>
    <hyperlink ref="A2461" r:id="rId7377" display="https://www.kegg.jp/kegg-bin/blastkoala_result_gene_list?id=fdcc166cff7cf902907463ff7eff1e42019cc537&amp;passwd=rLRQUz&amp;type=blastkoala&amp;code=user&amp;target=fig%7C1029756%2E3%2Epeg%2E2460"/>
    <hyperlink ref="B2461" r:id="rId7378" display="https://www.kegg.jp/dbget-bin/www_bget?ko:"/>
    <hyperlink ref="E2461" r:id="rId7379" display="https://www.kegg.jp/dbget-bin/www_bget?ko:"/>
    <hyperlink ref="A2462" r:id="rId7380" display="https://www.kegg.jp/kegg-bin/blastkoala_result_gene_list?id=fdcc166cff7cf902907463ff7eff1e42019cc537&amp;passwd=rLRQUz&amp;type=blastkoala&amp;code=user&amp;target=fig%7C1029756%2E3%2Epeg%2E2461"/>
    <hyperlink ref="B2462" r:id="rId7381" display="https://www.kegg.jp/dbget-bin/www_bget?ko:"/>
    <hyperlink ref="E2462" r:id="rId7382" display="https://www.kegg.jp/dbget-bin/www_bget?ko:K02418"/>
    <hyperlink ref="A2463" r:id="rId7383" display="https://www.kegg.jp/kegg-bin/blastkoala_result_gene_list?id=fdcc166cff7cf902907463ff7eff1e42019cc537&amp;passwd=rLRQUz&amp;type=blastkoala&amp;code=user&amp;target=fig%7C1029756%2E3%2Epeg%2E2462"/>
    <hyperlink ref="B2463" r:id="rId7384" display="https://www.kegg.jp/dbget-bin/www_bget?ko:K05802"/>
    <hyperlink ref="E2463" r:id="rId7385" display="https://www.kegg.jp/dbget-bin/www_bget?ko:"/>
    <hyperlink ref="A2464" r:id="rId7386" display="https://www.kegg.jp/kegg-bin/blastkoala_result_gene_list?id=fdcc166cff7cf902907463ff7eff1e42019cc537&amp;passwd=rLRQUz&amp;type=blastkoala&amp;code=user&amp;target=fig%7C1029756%2E3%2Epeg%2E2463"/>
    <hyperlink ref="B2464" r:id="rId7387" display="https://www.kegg.jp/dbget-bin/www_bget?ko:"/>
    <hyperlink ref="E2464" r:id="rId7388" display="https://www.kegg.jp/dbget-bin/www_bget?ko:K09471"/>
    <hyperlink ref="A2465" r:id="rId7389" display="https://www.kegg.jp/kegg-bin/blastkoala_result_gene_list?id=fdcc166cff7cf902907463ff7eff1e42019cc537&amp;passwd=rLRQUz&amp;type=blastkoala&amp;code=user&amp;target=fig%7C1029756%2E3%2Epeg%2E2464"/>
    <hyperlink ref="B2465" r:id="rId7390" display="https://www.kegg.jp/dbget-bin/www_bget?ko:"/>
    <hyperlink ref="E2465" r:id="rId7391" display="https://www.kegg.jp/dbget-bin/www_bget?ko:"/>
    <hyperlink ref="A2466" r:id="rId7392" display="https://www.kegg.jp/kegg-bin/blastkoala_result_gene_list?id=fdcc166cff7cf902907463ff7eff1e42019cc537&amp;passwd=rLRQUz&amp;type=blastkoala&amp;code=user&amp;target=fig%7C1029756%2E3%2Epeg%2E2465"/>
    <hyperlink ref="B2466" r:id="rId7393" display="https://www.kegg.jp/dbget-bin/www_bget?ko:K09989"/>
    <hyperlink ref="E2466" r:id="rId7394" display="https://www.kegg.jp/dbget-bin/www_bget?ko:"/>
    <hyperlink ref="A2467" r:id="rId7395" display="https://www.kegg.jp/kegg-bin/blastkoala_result_gene_list?id=fdcc166cff7cf902907463ff7eff1e42019cc537&amp;passwd=rLRQUz&amp;type=blastkoala&amp;code=user&amp;target=fig%7C1029756%2E3%2Epeg%2E2466"/>
    <hyperlink ref="B2467" r:id="rId7396" display="https://www.kegg.jp/dbget-bin/www_bget?ko:"/>
    <hyperlink ref="E2467" r:id="rId7397" display="https://www.kegg.jp/dbget-bin/www_bget?ko:"/>
    <hyperlink ref="A2468" r:id="rId7398" display="https://www.kegg.jp/kegg-bin/blastkoala_result_gene_list?id=fdcc166cff7cf902907463ff7eff1e42019cc537&amp;passwd=rLRQUz&amp;type=blastkoala&amp;code=user&amp;target=fig%7C1029756%2E3%2Epeg%2E2467"/>
    <hyperlink ref="B2468" r:id="rId7399" display="https://www.kegg.jp/dbget-bin/www_bget?ko:"/>
    <hyperlink ref="E2468" r:id="rId7400" display="https://www.kegg.jp/dbget-bin/www_bget?ko:K06080"/>
    <hyperlink ref="A2469" r:id="rId7401" display="https://www.kegg.jp/kegg-bin/blastkoala_result_gene_list?id=fdcc166cff7cf902907463ff7eff1e42019cc537&amp;passwd=rLRQUz&amp;type=blastkoala&amp;code=user&amp;target=fig%7C1029756%2E3%2Epeg%2E2468"/>
    <hyperlink ref="B2469" r:id="rId7402" display="https://www.kegg.jp/dbget-bin/www_bget?ko:"/>
    <hyperlink ref="E2469" r:id="rId7403" display="https://www.kegg.jp/dbget-bin/www_bget?ko:"/>
    <hyperlink ref="A2470" r:id="rId7404" display="https://www.kegg.jp/kegg-bin/blastkoala_result_gene_list?id=fdcc166cff7cf902907463ff7eff1e42019cc537&amp;passwd=rLRQUz&amp;type=blastkoala&amp;code=user&amp;target=fig%7C1029756%2E3%2Epeg%2E2469"/>
    <hyperlink ref="B2470" r:id="rId7405" display="https://www.kegg.jp/dbget-bin/www_bget?ko:"/>
    <hyperlink ref="E2470" r:id="rId7406" display="https://www.kegg.jp/dbget-bin/www_bget?ko:"/>
    <hyperlink ref="A2471" r:id="rId7407" display="https://www.kegg.jp/kegg-bin/blastkoala_result_gene_list?id=fdcc166cff7cf902907463ff7eff1e42019cc537&amp;passwd=rLRQUz&amp;type=blastkoala&amp;code=user&amp;target=fig%7C1029756%2E3%2Epeg%2E2470"/>
    <hyperlink ref="B2471" r:id="rId7408" display="https://www.kegg.jp/dbget-bin/www_bget?ko:"/>
    <hyperlink ref="E2471" r:id="rId7409" display="https://www.kegg.jp/dbget-bin/www_bget?ko:K04771"/>
    <hyperlink ref="A2472" r:id="rId7410" display="https://www.kegg.jp/kegg-bin/blastkoala_result_gene_list?id=fdcc166cff7cf902907463ff7eff1e42019cc537&amp;passwd=rLRQUz&amp;type=blastkoala&amp;code=user&amp;target=fig%7C1029756%2E3%2Epeg%2E2471"/>
    <hyperlink ref="B2472" r:id="rId7411" display="https://www.kegg.jp/dbget-bin/www_bget?ko:K07126"/>
    <hyperlink ref="E2472" r:id="rId7412" display="https://www.kegg.jp/dbget-bin/www_bget?ko:"/>
    <hyperlink ref="A2473" r:id="rId7413" display="https://www.kegg.jp/kegg-bin/blastkoala_result_gene_list?id=fdcc166cff7cf902907463ff7eff1e42019cc537&amp;passwd=rLRQUz&amp;type=blastkoala&amp;code=user&amp;target=fig%7C1029756%2E3%2Epeg%2E2472"/>
    <hyperlink ref="B2473" r:id="rId7414" display="https://www.kegg.jp/dbget-bin/www_bget?ko:K15738"/>
    <hyperlink ref="E2473" r:id="rId7415" display="https://www.kegg.jp/dbget-bin/www_bget?ko:"/>
    <hyperlink ref="A2474" r:id="rId7416" display="https://www.kegg.jp/kegg-bin/blastkoala_result_gene_list?id=fdcc166cff7cf902907463ff7eff1e42019cc537&amp;passwd=rLRQUz&amp;type=blastkoala&amp;code=user&amp;target=fig%7C1029756%2E3%2Epeg%2E2473"/>
    <hyperlink ref="B2474" r:id="rId7417" display="https://www.kegg.jp/dbget-bin/www_bget?ko:"/>
    <hyperlink ref="E2474" r:id="rId7418" display="https://www.kegg.jp/dbget-bin/www_bget?ko:"/>
    <hyperlink ref="A2475" r:id="rId7419" display="https://www.kegg.jp/kegg-bin/blastkoala_result_gene_list?id=fdcc166cff7cf902907463ff7eff1e42019cc537&amp;passwd=rLRQUz&amp;type=blastkoala&amp;code=user&amp;target=fig%7C1029756%2E3%2Epeg%2E2474"/>
    <hyperlink ref="B2475" r:id="rId7420" display="https://www.kegg.jp/dbget-bin/www_bget?ko:"/>
    <hyperlink ref="E2475" r:id="rId7421" display="https://www.kegg.jp/dbget-bin/www_bget?ko:K00074"/>
    <hyperlink ref="A2476" r:id="rId7422" display="https://www.kegg.jp/kegg-bin/blastkoala_result_gene_list?id=fdcc166cff7cf902907463ff7eff1e42019cc537&amp;passwd=rLRQUz&amp;type=blastkoala&amp;code=user&amp;target=fig%7C1029756%2E3%2Epeg%2E2475"/>
    <hyperlink ref="B2476" r:id="rId7423" display="https://www.kegg.jp/dbget-bin/www_bget?ko:"/>
    <hyperlink ref="E2476" r:id="rId7424" display="https://www.kegg.jp/dbget-bin/www_bget?ko:"/>
    <hyperlink ref="A2477" r:id="rId7425" display="https://www.kegg.jp/kegg-bin/blastkoala_result_gene_list?id=fdcc166cff7cf902907463ff7eff1e42019cc537&amp;passwd=rLRQUz&amp;type=blastkoala&amp;code=user&amp;target=fig%7C1029756%2E3%2Epeg%2E2476"/>
    <hyperlink ref="B2477" r:id="rId7426" display="https://www.kegg.jp/dbget-bin/www_bget?ko:"/>
    <hyperlink ref="E2477" r:id="rId7427" display="https://www.kegg.jp/dbget-bin/www_bget?ko:"/>
    <hyperlink ref="A2478" r:id="rId7428" display="https://www.kegg.jp/kegg-bin/blastkoala_result_gene_list?id=fdcc166cff7cf902907463ff7eff1e42019cc537&amp;passwd=rLRQUz&amp;type=blastkoala&amp;code=user&amp;target=fig%7C1029756%2E3%2Epeg%2E2477"/>
    <hyperlink ref="B2478" r:id="rId7429" display="https://www.kegg.jp/dbget-bin/www_bget?ko:"/>
    <hyperlink ref="E2478" r:id="rId7430" display="https://www.kegg.jp/dbget-bin/www_bget?ko:"/>
    <hyperlink ref="A2479" r:id="rId7431" display="https://www.kegg.jp/kegg-bin/blastkoala_result_gene_list?id=fdcc166cff7cf902907463ff7eff1e42019cc537&amp;passwd=rLRQUz&amp;type=blastkoala&amp;code=user&amp;target=fig%7C1029756%2E3%2Epeg%2E2478"/>
    <hyperlink ref="B2479" r:id="rId7432" display="https://www.kegg.jp/dbget-bin/www_bget?ko:"/>
    <hyperlink ref="E2479" r:id="rId7433" display="https://www.kegg.jp/dbget-bin/www_bget?ko:"/>
    <hyperlink ref="A2480" r:id="rId7434" display="https://www.kegg.jp/kegg-bin/blastkoala_result_gene_list?id=fdcc166cff7cf902907463ff7eff1e42019cc537&amp;passwd=rLRQUz&amp;type=blastkoala&amp;code=user&amp;target=fig%7C1029756%2E3%2Epeg%2E2479"/>
    <hyperlink ref="B2480" r:id="rId7435" display="https://www.kegg.jp/dbget-bin/www_bget?ko:"/>
    <hyperlink ref="E2480" r:id="rId7436" display="https://www.kegg.jp/dbget-bin/www_bget?ko:K12542"/>
    <hyperlink ref="A2481" r:id="rId7437" display="https://www.kegg.jp/kegg-bin/blastkoala_result_gene_list?id=fdcc166cff7cf902907463ff7eff1e42019cc537&amp;passwd=rLRQUz&amp;type=blastkoala&amp;code=user&amp;target=fig%7C1029756%2E3%2Epeg%2E2480"/>
    <hyperlink ref="B2481" r:id="rId7438" display="https://www.kegg.jp/dbget-bin/www_bget?ko:"/>
    <hyperlink ref="E2481" r:id="rId7439" display="https://www.kegg.jp/dbget-bin/www_bget?ko:K03594"/>
    <hyperlink ref="A2482" r:id="rId7440" display="https://www.kegg.jp/kegg-bin/blastkoala_result_gene_list?id=fdcc166cff7cf902907463ff7eff1e42019cc537&amp;passwd=rLRQUz&amp;type=blastkoala&amp;code=user&amp;target=fig%7C1029756%2E3%2Epeg%2E2481"/>
    <hyperlink ref="B2482" r:id="rId7441" display="https://www.kegg.jp/dbget-bin/www_bget?ko:K01868"/>
    <hyperlink ref="E2482" r:id="rId7442" display="https://www.kegg.jp/dbget-bin/www_bget?ko:"/>
    <hyperlink ref="A2483" r:id="rId7443" display="https://www.kegg.jp/kegg-bin/blastkoala_result_gene_list?id=fdcc166cff7cf902907463ff7eff1e42019cc537&amp;passwd=rLRQUz&amp;type=blastkoala&amp;code=user&amp;target=fig%7C1029756%2E3%2Epeg%2E2482"/>
    <hyperlink ref="B2483" r:id="rId7444" display="https://www.kegg.jp/dbget-bin/www_bget?ko:"/>
    <hyperlink ref="E2483" r:id="rId7445" display="https://www.kegg.jp/dbget-bin/www_bget?ko:K01768"/>
    <hyperlink ref="A2484" r:id="rId7446" display="https://www.kegg.jp/kegg-bin/blastkoala_result_gene_list?id=fdcc166cff7cf902907463ff7eff1e42019cc537&amp;passwd=rLRQUz&amp;type=blastkoala&amp;code=user&amp;target=fig%7C1029756%2E3%2Epeg%2E2483"/>
    <hyperlink ref="B2484" r:id="rId7447" display="https://www.kegg.jp/dbget-bin/www_bget?ko:K08998"/>
    <hyperlink ref="E2484" r:id="rId7448" display="https://www.kegg.jp/dbget-bin/www_bget?ko:"/>
    <hyperlink ref="A2485" r:id="rId7449" display="https://www.kegg.jp/kegg-bin/blastkoala_result_gene_list?id=fdcc166cff7cf902907463ff7eff1e42019cc537&amp;passwd=rLRQUz&amp;type=blastkoala&amp;code=user&amp;target=fig%7C1029756%2E3%2Epeg%2E2484"/>
    <hyperlink ref="B2485" r:id="rId7450" display="https://www.kegg.jp/dbget-bin/www_bget?ko:"/>
    <hyperlink ref="E2485" r:id="rId7451" display="https://www.kegg.jp/dbget-bin/www_bget?ko:"/>
    <hyperlink ref="A2486" r:id="rId7452" display="https://www.kegg.jp/kegg-bin/blastkoala_result_gene_list?id=fdcc166cff7cf902907463ff7eff1e42019cc537&amp;passwd=rLRQUz&amp;type=blastkoala&amp;code=user&amp;target=fig%7C1029756%2E3%2Epeg%2E2485"/>
    <hyperlink ref="B2486" r:id="rId7453" display="https://www.kegg.jp/dbget-bin/www_bget?ko:K01496"/>
    <hyperlink ref="E2486" r:id="rId7454" display="https://www.kegg.jp/dbget-bin/www_bget?ko:"/>
    <hyperlink ref="A2487" r:id="rId7455" display="https://www.kegg.jp/kegg-bin/blastkoala_result_gene_list?id=fdcc166cff7cf902907463ff7eff1e42019cc537&amp;passwd=rLRQUz&amp;type=blastkoala&amp;code=user&amp;target=fig%7C1029756%2E3%2Epeg%2E2486"/>
    <hyperlink ref="B2487" r:id="rId7456" display="https://www.kegg.jp/dbget-bin/www_bget?ko:K07001"/>
    <hyperlink ref="E2487" r:id="rId7457" display="https://www.kegg.jp/dbget-bin/www_bget?ko:"/>
    <hyperlink ref="A2488" r:id="rId7458" display="https://www.kegg.jp/kegg-bin/blastkoala_result_gene_list?id=fdcc166cff7cf902907463ff7eff1e42019cc537&amp;passwd=rLRQUz&amp;type=blastkoala&amp;code=user&amp;target=fig%7C1029756%2E3%2Epeg%2E2487"/>
    <hyperlink ref="B2488" r:id="rId7459" display="https://www.kegg.jp/dbget-bin/www_bget?ko:"/>
    <hyperlink ref="E2488" r:id="rId7460" display="https://www.kegg.jp/dbget-bin/www_bget?ko:"/>
    <hyperlink ref="A2489" r:id="rId7461" display="https://www.kegg.jp/kegg-bin/blastkoala_result_gene_list?id=fdcc166cff7cf902907463ff7eff1e42019cc537&amp;passwd=rLRQUz&amp;type=blastkoala&amp;code=user&amp;target=fig%7C1029756%2E3%2Epeg%2E2488"/>
    <hyperlink ref="B2489" r:id="rId7462" display="https://www.kegg.jp/dbget-bin/www_bget?ko:"/>
    <hyperlink ref="E2489" r:id="rId7463" display="https://www.kegg.jp/dbget-bin/www_bget?ko:"/>
    <hyperlink ref="A2490" r:id="rId7464" display="https://www.kegg.jp/kegg-bin/blastkoala_result_gene_list?id=fdcc166cff7cf902907463ff7eff1e42019cc537&amp;passwd=rLRQUz&amp;type=blastkoala&amp;code=user&amp;target=fig%7C1029756%2E3%2Epeg%2E2489"/>
    <hyperlink ref="B2490" r:id="rId7465" display="https://www.kegg.jp/dbget-bin/www_bget?ko:"/>
    <hyperlink ref="E2490" r:id="rId7466" display="https://www.kegg.jp/dbget-bin/www_bget?ko:"/>
    <hyperlink ref="A2491" r:id="rId7467" display="https://www.kegg.jp/kegg-bin/blastkoala_result_gene_list?id=fdcc166cff7cf902907463ff7eff1e42019cc537&amp;passwd=rLRQUz&amp;type=blastkoala&amp;code=user&amp;target=fig%7C1029756%2E3%2Epeg%2E2490"/>
    <hyperlink ref="B2491" r:id="rId7468" display="https://www.kegg.jp/dbget-bin/www_bget?ko:"/>
    <hyperlink ref="E2491" r:id="rId7469" display="https://www.kegg.jp/dbget-bin/www_bget?ko:"/>
    <hyperlink ref="A2492" r:id="rId7470" display="https://www.kegg.jp/kegg-bin/blastkoala_result_gene_list?id=fdcc166cff7cf902907463ff7eff1e42019cc537&amp;passwd=rLRQUz&amp;type=blastkoala&amp;code=user&amp;target=fig%7C1029756%2E3%2Epeg%2E2491"/>
    <hyperlink ref="B2492" r:id="rId7471" display="https://www.kegg.jp/dbget-bin/www_bget?ko:"/>
    <hyperlink ref="E2492" r:id="rId7472" display="https://www.kegg.jp/dbget-bin/www_bget?ko:"/>
    <hyperlink ref="A2493" r:id="rId7473" display="https://www.kegg.jp/kegg-bin/blastkoala_result_gene_list?id=fdcc166cff7cf902907463ff7eff1e42019cc537&amp;passwd=rLRQUz&amp;type=blastkoala&amp;code=user&amp;target=fig%7C1029756%2E3%2Epeg%2E2492"/>
    <hyperlink ref="B2493" r:id="rId7474" display="https://www.kegg.jp/dbget-bin/www_bget?ko:"/>
    <hyperlink ref="E2493" r:id="rId7475" display="https://www.kegg.jp/dbget-bin/www_bget?ko:"/>
    <hyperlink ref="A2494" r:id="rId7476" display="https://www.kegg.jp/kegg-bin/blastkoala_result_gene_list?id=fdcc166cff7cf902907463ff7eff1e42019cc537&amp;passwd=rLRQUz&amp;type=blastkoala&amp;code=user&amp;target=fig%7C1029756%2E3%2Epeg%2E2493"/>
    <hyperlink ref="B2494" r:id="rId7477" display="https://www.kegg.jp/dbget-bin/www_bget?ko:"/>
    <hyperlink ref="E2494" r:id="rId7478" display="https://www.kegg.jp/dbget-bin/www_bget?ko:"/>
    <hyperlink ref="A2495" r:id="rId7479" display="https://www.kegg.jp/kegg-bin/blastkoala_result_gene_list?id=fdcc166cff7cf902907463ff7eff1e42019cc537&amp;passwd=rLRQUz&amp;type=blastkoala&amp;code=user&amp;target=fig%7C1029756%2E3%2Epeg%2E2494"/>
    <hyperlink ref="B2495" r:id="rId7480" display="https://www.kegg.jp/dbget-bin/www_bget?ko:K00640"/>
    <hyperlink ref="E2495" r:id="rId7481" display="https://www.kegg.jp/dbget-bin/www_bget?ko:"/>
    <hyperlink ref="A2496" r:id="rId7482" display="https://www.kegg.jp/kegg-bin/blastkoala_result_gene_list?id=fdcc166cff7cf902907463ff7eff1e42019cc537&amp;passwd=rLRQUz&amp;type=blastkoala&amp;code=user&amp;target=fig%7C1029756%2E3%2Epeg%2E2495"/>
    <hyperlink ref="B2496" r:id="rId7483" display="https://www.kegg.jp/dbget-bin/www_bget?ko:"/>
    <hyperlink ref="E2496" r:id="rId7484" display="https://www.kegg.jp/dbget-bin/www_bget?ko:"/>
    <hyperlink ref="A2497" r:id="rId7485" display="https://www.kegg.jp/kegg-bin/blastkoala_result_gene_list?id=fdcc166cff7cf902907463ff7eff1e42019cc537&amp;passwd=rLRQUz&amp;type=blastkoala&amp;code=user&amp;target=fig%7C1029756%2E3%2Epeg%2E2496"/>
    <hyperlink ref="B2497" r:id="rId7486" display="https://www.kegg.jp/dbget-bin/www_bget?ko:"/>
    <hyperlink ref="E2497" r:id="rId7487" display="https://www.kegg.jp/dbget-bin/www_bget?ko:"/>
    <hyperlink ref="A2498" r:id="rId7488" display="https://www.kegg.jp/kegg-bin/blastkoala_result_gene_list?id=fdcc166cff7cf902907463ff7eff1e42019cc537&amp;passwd=rLRQUz&amp;type=blastkoala&amp;code=user&amp;target=fig%7C1029756%2E3%2Epeg%2E2497"/>
    <hyperlink ref="B2498" r:id="rId7489" display="https://www.kegg.jp/dbget-bin/www_bget?ko:"/>
    <hyperlink ref="E2498" r:id="rId7490" display="https://www.kegg.jp/dbget-bin/www_bget?ko:K09936"/>
    <hyperlink ref="A2499" r:id="rId7491" display="https://www.kegg.jp/kegg-bin/blastkoala_result_gene_list?id=fdcc166cff7cf902907463ff7eff1e42019cc537&amp;passwd=rLRQUz&amp;type=blastkoala&amp;code=user&amp;target=fig%7C1029756%2E3%2Epeg%2E2498"/>
    <hyperlink ref="B2499" r:id="rId7492" display="https://www.kegg.jp/dbget-bin/www_bget?ko:K00548"/>
    <hyperlink ref="E2499" r:id="rId7493" display="https://www.kegg.jp/dbget-bin/www_bget?ko:"/>
    <hyperlink ref="A2500" r:id="rId7494" display="https://www.kegg.jp/kegg-bin/blastkoala_result_gene_list?id=fdcc166cff7cf902907463ff7eff1e42019cc537&amp;passwd=rLRQUz&amp;type=blastkoala&amp;code=user&amp;target=fig%7C1029756%2E3%2Epeg%2E2499"/>
    <hyperlink ref="B2500" r:id="rId7495" display="https://www.kegg.jp/dbget-bin/www_bget?ko:K15256"/>
    <hyperlink ref="E2500" r:id="rId7496" display="https://www.kegg.jp/dbget-bin/www_bget?ko:"/>
    <hyperlink ref="A2501" r:id="rId7497" display="https://www.kegg.jp/kegg-bin/blastkoala_result_gene_list?id=fdcc166cff7cf902907463ff7eff1e42019cc537&amp;passwd=rLRQUz&amp;type=blastkoala&amp;code=user&amp;target=fig%7C1029756%2E3%2Epeg%2E2500"/>
    <hyperlink ref="B2501" r:id="rId7498" display="https://www.kegg.jp/dbget-bin/www_bget?ko:K00548"/>
    <hyperlink ref="E2501" r:id="rId7499" display="https://www.kegg.jp/dbget-bin/www_bget?ko:"/>
    <hyperlink ref="A2502" r:id="rId7500" display="https://www.kegg.jp/kegg-bin/blastkoala_result_gene_list?id=fdcc166cff7cf902907463ff7eff1e42019cc537&amp;passwd=rLRQUz&amp;type=blastkoala&amp;code=user&amp;target=fig%7C1029756%2E3%2Epeg%2E2501"/>
    <hyperlink ref="B2502" r:id="rId7501" display="https://www.kegg.jp/dbget-bin/www_bget?ko:K00297"/>
    <hyperlink ref="E2502" r:id="rId7502" display="https://www.kegg.jp/dbget-bin/www_bget?ko:"/>
    <hyperlink ref="A2503" r:id="rId7503" display="https://www.kegg.jp/kegg-bin/blastkoala_result_gene_list?id=fdcc166cff7cf902907463ff7eff1e42019cc537&amp;passwd=rLRQUz&amp;type=blastkoala&amp;code=user&amp;target=fig%7C1029756%2E3%2Epeg%2E2502"/>
    <hyperlink ref="B2503" r:id="rId7504" display="https://www.kegg.jp/dbget-bin/www_bget?ko:"/>
    <hyperlink ref="E2503" r:id="rId7505" display="https://www.kegg.jp/dbget-bin/www_bget?ko:"/>
    <hyperlink ref="A2504" r:id="rId7506" display="https://www.kegg.jp/kegg-bin/blastkoala_result_gene_list?id=fdcc166cff7cf902907463ff7eff1e42019cc537&amp;passwd=rLRQUz&amp;type=blastkoala&amp;code=user&amp;target=fig%7C1029756%2E3%2Epeg%2E2503"/>
    <hyperlink ref="B2504" r:id="rId7507" display="https://www.kegg.jp/dbget-bin/www_bget?ko:"/>
    <hyperlink ref="E2504" r:id="rId7508" display="https://www.kegg.jp/dbget-bin/www_bget?ko:K16088"/>
    <hyperlink ref="A2505" r:id="rId7509" display="https://www.kegg.jp/kegg-bin/blastkoala_result_gene_list?id=fdcc166cff7cf902907463ff7eff1e42019cc537&amp;passwd=rLRQUz&amp;type=blastkoala&amp;code=user&amp;target=fig%7C1029756%2E3%2Epeg%2E2504"/>
    <hyperlink ref="B2505" r:id="rId7510" display="https://www.kegg.jp/dbget-bin/www_bget?ko:K07323"/>
    <hyperlink ref="E2505" r:id="rId7511" display="https://www.kegg.jp/dbget-bin/www_bget?ko:"/>
    <hyperlink ref="A2506" r:id="rId7512" display="https://www.kegg.jp/kegg-bin/blastkoala_result_gene_list?id=fdcc166cff7cf902907463ff7eff1e42019cc537&amp;passwd=rLRQUz&amp;type=blastkoala&amp;code=user&amp;target=fig%7C1029756%2E3%2Epeg%2E2505"/>
    <hyperlink ref="B2506" r:id="rId7513" display="https://www.kegg.jp/dbget-bin/www_bget?ko:"/>
    <hyperlink ref="E2506" r:id="rId7514" display="https://www.kegg.jp/dbget-bin/www_bget?ko:"/>
    <hyperlink ref="A2507" r:id="rId7515" display="https://www.kegg.jp/kegg-bin/blastkoala_result_gene_list?id=fdcc166cff7cf902907463ff7eff1e42019cc537&amp;passwd=rLRQUz&amp;type=blastkoala&amp;code=user&amp;target=fig%7C1029756%2E3%2Epeg%2E2506"/>
    <hyperlink ref="B2507" r:id="rId7516" display="https://www.kegg.jp/dbget-bin/www_bget?ko:K01256"/>
    <hyperlink ref="E2507" r:id="rId7517" display="https://www.kegg.jp/dbget-bin/www_bget?ko:"/>
    <hyperlink ref="A2508" r:id="rId7518" display="https://www.kegg.jp/kegg-bin/blastkoala_result_gene_list?id=fdcc166cff7cf902907463ff7eff1e42019cc537&amp;passwd=rLRQUz&amp;type=blastkoala&amp;code=user&amp;target=fig%7C1029756%2E3%2Epeg%2E2507"/>
    <hyperlink ref="B2508" r:id="rId7519" display="https://www.kegg.jp/dbget-bin/www_bget?ko:"/>
    <hyperlink ref="E2508" r:id="rId7520" display="https://www.kegg.jp/dbget-bin/www_bget?ko:"/>
    <hyperlink ref="A2509" r:id="rId7521" display="https://www.kegg.jp/kegg-bin/blastkoala_result_gene_list?id=fdcc166cff7cf902907463ff7eff1e42019cc537&amp;passwd=rLRQUz&amp;type=blastkoala&amp;code=user&amp;target=fig%7C1029756%2E3%2Epeg%2E2508"/>
    <hyperlink ref="B2509" r:id="rId7522" display="https://www.kegg.jp/dbget-bin/www_bget?ko:"/>
    <hyperlink ref="E2509" r:id="rId7523" display="https://www.kegg.jp/dbget-bin/www_bget?ko:"/>
    <hyperlink ref="A2510" r:id="rId7524" display="https://www.kegg.jp/kegg-bin/blastkoala_result_gene_list?id=fdcc166cff7cf902907463ff7eff1e42019cc537&amp;passwd=rLRQUz&amp;type=blastkoala&amp;code=user&amp;target=fig%7C1029756%2E3%2Epeg%2E2509"/>
    <hyperlink ref="B2510" r:id="rId7525" display="https://www.kegg.jp/dbget-bin/www_bget?ko:"/>
    <hyperlink ref="E2510" r:id="rId7526" display="https://www.kegg.jp/dbget-bin/www_bget?ko:K02495"/>
    <hyperlink ref="A2511" r:id="rId7527" display="https://www.kegg.jp/kegg-bin/blastkoala_result_gene_list?id=fdcc166cff7cf902907463ff7eff1e42019cc537&amp;passwd=rLRQUz&amp;type=blastkoala&amp;code=user&amp;target=fig%7C1029756%2E3%2Epeg%2E2510"/>
    <hyperlink ref="B2511" r:id="rId7528" display="https://www.kegg.jp/dbget-bin/www_bget?ko:"/>
    <hyperlink ref="E2511" r:id="rId7529" display="https://www.kegg.jp/dbget-bin/www_bget?ko:"/>
    <hyperlink ref="A2512" r:id="rId7530" display="https://www.kegg.jp/kegg-bin/blastkoala_result_gene_list?id=fdcc166cff7cf902907463ff7eff1e42019cc537&amp;passwd=rLRQUz&amp;type=blastkoala&amp;code=user&amp;target=fig%7C1029756%2E3%2Epeg%2E2511"/>
    <hyperlink ref="B2512" r:id="rId7531" display="https://www.kegg.jp/dbget-bin/www_bget?ko:K03088"/>
    <hyperlink ref="E2512" r:id="rId7532" display="https://www.kegg.jp/dbget-bin/www_bget?ko:"/>
    <hyperlink ref="A2513" r:id="rId7533" display="https://www.kegg.jp/kegg-bin/blastkoala_result_gene_list?id=fdcc166cff7cf902907463ff7eff1e42019cc537&amp;passwd=rLRQUz&amp;type=blastkoala&amp;code=user&amp;target=fig%7C1029756%2E3%2Epeg%2E2512"/>
    <hyperlink ref="B2513" r:id="rId7534" display="https://www.kegg.jp/dbget-bin/www_bget?ko:K00982"/>
    <hyperlink ref="E2513" r:id="rId7535" display="https://www.kegg.jp/dbget-bin/www_bget?ko:"/>
    <hyperlink ref="A2514" r:id="rId7536" display="https://www.kegg.jp/kegg-bin/blastkoala_result_gene_list?id=fdcc166cff7cf902907463ff7eff1e42019cc537&amp;passwd=rLRQUz&amp;type=blastkoala&amp;code=user&amp;target=fig%7C1029756%2E3%2Epeg%2E2513"/>
    <hyperlink ref="B2514" r:id="rId7537" display="https://www.kegg.jp/dbget-bin/www_bget?ko:"/>
    <hyperlink ref="E2514" r:id="rId7538" display="https://www.kegg.jp/dbget-bin/www_bget?ko:"/>
    <hyperlink ref="A2515" r:id="rId7539" display="https://www.kegg.jp/kegg-bin/blastkoala_result_gene_list?id=fdcc166cff7cf902907463ff7eff1e42019cc537&amp;passwd=rLRQUz&amp;type=blastkoala&amp;code=user&amp;target=fig%7C1029756%2E3%2Epeg%2E2514"/>
    <hyperlink ref="B2515" r:id="rId7540" display="https://www.kegg.jp/dbget-bin/www_bget?ko:K02483"/>
    <hyperlink ref="E2515" r:id="rId7541" display="https://www.kegg.jp/dbget-bin/www_bget?ko:"/>
    <hyperlink ref="A2516" r:id="rId7542" display="https://www.kegg.jp/kegg-bin/blastkoala_result_gene_list?id=fdcc166cff7cf902907463ff7eff1e42019cc537&amp;passwd=rLRQUz&amp;type=blastkoala&amp;code=user&amp;target=fig%7C1029756%2E3%2Epeg%2E2515"/>
    <hyperlink ref="B2516" r:id="rId7543" display="https://www.kegg.jp/dbget-bin/www_bget?ko:K04771"/>
    <hyperlink ref="E2516" r:id="rId7544" display="https://www.kegg.jp/dbget-bin/www_bget?ko:"/>
    <hyperlink ref="A2517" r:id="rId7545" display="https://www.kegg.jp/kegg-bin/blastkoala_result_gene_list?id=fdcc166cff7cf902907463ff7eff1e42019cc537&amp;passwd=rLRQUz&amp;type=blastkoala&amp;code=user&amp;target=fig%7C1029756%2E3%2Epeg%2E2516"/>
    <hyperlink ref="B2517" r:id="rId7546" display="https://www.kegg.jp/dbget-bin/www_bget?ko:K04775"/>
    <hyperlink ref="E2517" r:id="rId7547" display="https://www.kegg.jp/dbget-bin/www_bget?ko:"/>
    <hyperlink ref="A2518" r:id="rId7548" display="https://www.kegg.jp/kegg-bin/blastkoala_result_gene_list?id=fdcc166cff7cf902907463ff7eff1e42019cc537&amp;passwd=rLRQUz&amp;type=blastkoala&amp;code=user&amp;target=fig%7C1029756%2E3%2Epeg%2E2517"/>
    <hyperlink ref="B2518" r:id="rId7549" display="https://www.kegg.jp/dbget-bin/www_bget?ko:K02200"/>
    <hyperlink ref="E2518" r:id="rId7550" display="https://www.kegg.jp/dbget-bin/www_bget?ko:"/>
    <hyperlink ref="A2519" r:id="rId7551" display="https://www.kegg.jp/kegg-bin/blastkoala_result_gene_list?id=fdcc166cff7cf902907463ff7eff1e42019cc537&amp;passwd=rLRQUz&amp;type=blastkoala&amp;code=user&amp;target=fig%7C1029756%2E3%2Epeg%2E2518"/>
    <hyperlink ref="B2519" r:id="rId7552" display="https://www.kegg.jp/dbget-bin/www_bget?ko:K02198"/>
    <hyperlink ref="E2519" r:id="rId7553" display="https://www.kegg.jp/dbget-bin/www_bget?ko:"/>
    <hyperlink ref="A2520" r:id="rId7554" display="https://www.kegg.jp/kegg-bin/blastkoala_result_gene_list?id=fdcc166cff7cf902907463ff7eff1e42019cc537&amp;passwd=rLRQUz&amp;type=blastkoala&amp;code=user&amp;target=fig%7C1029756%2E3%2Epeg%2E2519"/>
    <hyperlink ref="B2520" r:id="rId7555" display="https://www.kegg.jp/dbget-bin/www_bget?ko:K02197"/>
    <hyperlink ref="E2520" r:id="rId7556" display="https://www.kegg.jp/dbget-bin/www_bget?ko:"/>
    <hyperlink ref="A2521" r:id="rId7557" display="https://www.kegg.jp/kegg-bin/blastkoala_result_gene_list?id=fdcc166cff7cf902907463ff7eff1e42019cc537&amp;passwd=rLRQUz&amp;type=blastkoala&amp;code=user&amp;target=fig%7C1029756%2E3%2Epeg%2E2520"/>
    <hyperlink ref="B2521" r:id="rId7558" display="https://www.kegg.jp/dbget-bin/www_bget?ko:K02200"/>
    <hyperlink ref="E2521" r:id="rId7559" display="https://www.kegg.jp/dbget-bin/www_bget?ko:"/>
    <hyperlink ref="A2522" r:id="rId7560" display="https://www.kegg.jp/kegg-bin/blastkoala_result_gene_list?id=fdcc166cff7cf902907463ff7eff1e42019cc537&amp;passwd=rLRQUz&amp;type=blastkoala&amp;code=user&amp;target=fig%7C1029756%2E3%2Epeg%2E2521"/>
    <hyperlink ref="B2522" r:id="rId7561" display="https://www.kegg.jp/dbget-bin/www_bget?ko:"/>
    <hyperlink ref="E2522" r:id="rId7562" display="https://www.kegg.jp/dbget-bin/www_bget?ko:"/>
    <hyperlink ref="A2523" r:id="rId7563" display="https://www.kegg.jp/kegg-bin/blastkoala_result_gene_list?id=fdcc166cff7cf902907463ff7eff1e42019cc537&amp;passwd=rLRQUz&amp;type=blastkoala&amp;code=user&amp;target=fig%7C1029756%2E3%2Epeg%2E2522"/>
    <hyperlink ref="B2523" r:id="rId7564" display="https://www.kegg.jp/dbget-bin/www_bget?ko:"/>
    <hyperlink ref="E2523" r:id="rId7565" display="https://www.kegg.jp/dbget-bin/www_bget?ko:"/>
    <hyperlink ref="A2524" r:id="rId7566" display="https://www.kegg.jp/kegg-bin/blastkoala_result_gene_list?id=fdcc166cff7cf902907463ff7eff1e42019cc537&amp;passwd=rLRQUz&amp;type=blastkoala&amp;code=user&amp;target=fig%7C1029756%2E3%2Epeg%2E2523"/>
    <hyperlink ref="B2524" r:id="rId7567" display="https://www.kegg.jp/dbget-bin/www_bget?ko:K02483"/>
    <hyperlink ref="E2524" r:id="rId7568" display="https://www.kegg.jp/dbget-bin/www_bget?ko:"/>
    <hyperlink ref="A2525" r:id="rId7569" display="https://www.kegg.jp/kegg-bin/blastkoala_result_gene_list?id=fdcc166cff7cf902907463ff7eff1e42019cc537&amp;passwd=rLRQUz&amp;type=blastkoala&amp;code=user&amp;target=fig%7C1029756%2E3%2Epeg%2E2524"/>
    <hyperlink ref="B2525" r:id="rId7570" display="https://www.kegg.jp/dbget-bin/www_bget?ko:"/>
    <hyperlink ref="E2525" r:id="rId7571" display="https://www.kegg.jp/dbget-bin/www_bget?ko:K17733"/>
    <hyperlink ref="A2526" r:id="rId7572" display="https://www.kegg.jp/kegg-bin/blastkoala_result_gene_list?id=fdcc166cff7cf902907463ff7eff1e42019cc537&amp;passwd=rLRQUz&amp;type=blastkoala&amp;code=user&amp;target=fig%7C1029756%2E3%2Epeg%2E2525"/>
    <hyperlink ref="B2526" r:id="rId7573" display="https://www.kegg.jp/dbget-bin/www_bget?ko:"/>
    <hyperlink ref="E2526" r:id="rId7574" display="https://www.kegg.jp/dbget-bin/www_bget?ko:"/>
    <hyperlink ref="A2527" r:id="rId7575" display="https://www.kegg.jp/kegg-bin/blastkoala_result_gene_list?id=fdcc166cff7cf902907463ff7eff1e42019cc537&amp;passwd=rLRQUz&amp;type=blastkoala&amp;code=user&amp;target=fig%7C1029756%2E3%2Epeg%2E2526"/>
    <hyperlink ref="B2527" r:id="rId7576" display="https://www.kegg.jp/dbget-bin/www_bget?ko:"/>
    <hyperlink ref="E2527" r:id="rId7577" display="https://www.kegg.jp/dbget-bin/www_bget?ko:"/>
    <hyperlink ref="A2528" r:id="rId7578" display="https://www.kegg.jp/kegg-bin/blastkoala_result_gene_list?id=fdcc166cff7cf902907463ff7eff1e42019cc537&amp;passwd=rLRQUz&amp;type=blastkoala&amp;code=user&amp;target=fig%7C1029756%2E3%2Epeg%2E2527"/>
    <hyperlink ref="B2528" r:id="rId7579" display="https://www.kegg.jp/dbget-bin/www_bget?ko:"/>
    <hyperlink ref="E2528" r:id="rId7580" display="https://www.kegg.jp/dbget-bin/www_bget?ko:"/>
    <hyperlink ref="A2529" r:id="rId7581" display="https://www.kegg.jp/kegg-bin/blastkoala_result_gene_list?id=fdcc166cff7cf902907463ff7eff1e42019cc537&amp;passwd=rLRQUz&amp;type=blastkoala&amp;code=user&amp;target=fig%7C1029756%2E3%2Epeg%2E2528"/>
    <hyperlink ref="B2529" r:id="rId7582" display="https://www.kegg.jp/dbget-bin/www_bget?ko:"/>
    <hyperlink ref="E2529" r:id="rId7583" display="https://www.kegg.jp/dbget-bin/www_bget?ko:"/>
    <hyperlink ref="A2530" r:id="rId7584" display="https://www.kegg.jp/kegg-bin/blastkoala_result_gene_list?id=fdcc166cff7cf902907463ff7eff1e42019cc537&amp;passwd=rLRQUz&amp;type=blastkoala&amp;code=user&amp;target=fig%7C1029756%2E3%2Epeg%2E2529"/>
    <hyperlink ref="B2530" r:id="rId7585" display="https://www.kegg.jp/dbget-bin/www_bget?ko:"/>
    <hyperlink ref="E2530" r:id="rId7586" display="https://www.kegg.jp/dbget-bin/www_bget?ko:"/>
    <hyperlink ref="A2531" r:id="rId7587" display="https://www.kegg.jp/kegg-bin/blastkoala_result_gene_list?id=fdcc166cff7cf902907463ff7eff1e42019cc537&amp;passwd=rLRQUz&amp;type=blastkoala&amp;code=user&amp;target=fig%7C1029756%2E3%2Epeg%2E2530"/>
    <hyperlink ref="B2531" r:id="rId7588" display="https://www.kegg.jp/dbget-bin/www_bget?ko:"/>
    <hyperlink ref="E2531" r:id="rId7589" display="https://www.kegg.jp/dbget-bin/www_bget?ko:"/>
    <hyperlink ref="A2532" r:id="rId7590" display="https://www.kegg.jp/kegg-bin/blastkoala_result_gene_list?id=fdcc166cff7cf902907463ff7eff1e42019cc537&amp;passwd=rLRQUz&amp;type=blastkoala&amp;code=user&amp;target=fig%7C1029756%2E3%2Epeg%2E2531"/>
    <hyperlink ref="B2532" r:id="rId7591" display="https://www.kegg.jp/dbget-bin/www_bget?ko:"/>
    <hyperlink ref="E2532" r:id="rId7592" display="https://www.kegg.jp/dbget-bin/www_bget?ko:"/>
    <hyperlink ref="A2533" r:id="rId7593" display="https://www.kegg.jp/kegg-bin/blastkoala_result_gene_list?id=fdcc166cff7cf902907463ff7eff1e42019cc537&amp;passwd=rLRQUz&amp;type=blastkoala&amp;code=user&amp;target=fig%7C1029756%2E3%2Epeg%2E2532"/>
    <hyperlink ref="B2533" r:id="rId7594" display="https://www.kegg.jp/dbget-bin/www_bget?ko:"/>
    <hyperlink ref="E2533" r:id="rId7595" display="https://www.kegg.jp/dbget-bin/www_bget?ko:"/>
    <hyperlink ref="A2534" r:id="rId7596" display="https://www.kegg.jp/kegg-bin/blastkoala_result_gene_list?id=fdcc166cff7cf902907463ff7eff1e42019cc537&amp;passwd=rLRQUz&amp;type=blastkoala&amp;code=user&amp;target=fig%7C1029756%2E3%2Epeg%2E2533"/>
    <hyperlink ref="B2534" r:id="rId7597" display="https://www.kegg.jp/dbget-bin/www_bget?ko:"/>
    <hyperlink ref="E2534" r:id="rId7598" display="https://www.kegg.jp/dbget-bin/www_bget?ko:"/>
    <hyperlink ref="A2535" r:id="rId7599" display="https://www.kegg.jp/kegg-bin/blastkoala_result_gene_list?id=fdcc166cff7cf902907463ff7eff1e42019cc537&amp;passwd=rLRQUz&amp;type=blastkoala&amp;code=user&amp;target=fig%7C1029756%2E3%2Epeg%2E2534"/>
    <hyperlink ref="B2535" r:id="rId7600" display="https://www.kegg.jp/dbget-bin/www_bget?ko:"/>
    <hyperlink ref="E2535" r:id="rId7601" display="https://www.kegg.jp/dbget-bin/www_bget?ko:"/>
    <hyperlink ref="A2536" r:id="rId7602" display="https://www.kegg.jp/kegg-bin/blastkoala_result_gene_list?id=fdcc166cff7cf902907463ff7eff1e42019cc537&amp;passwd=rLRQUz&amp;type=blastkoala&amp;code=user&amp;target=fig%7C1029756%2E3%2Epeg%2E2535"/>
    <hyperlink ref="B2536" r:id="rId7603" display="https://www.kegg.jp/dbget-bin/www_bget?ko:"/>
    <hyperlink ref="E2536" r:id="rId7604" display="https://www.kegg.jp/dbget-bin/www_bget?ko:"/>
    <hyperlink ref="A2537" r:id="rId7605" display="https://www.kegg.jp/kegg-bin/blastkoala_result_gene_list?id=fdcc166cff7cf902907463ff7eff1e42019cc537&amp;passwd=rLRQUz&amp;type=blastkoala&amp;code=user&amp;target=fig%7C1029756%2E3%2Epeg%2E2536"/>
    <hyperlink ref="B2537" r:id="rId7606" display="https://www.kegg.jp/dbget-bin/www_bget?ko:"/>
    <hyperlink ref="E2537" r:id="rId7607" display="https://www.kegg.jp/dbget-bin/www_bget?ko:"/>
    <hyperlink ref="A2538" r:id="rId7608" display="https://www.kegg.jp/kegg-bin/blastkoala_result_gene_list?id=fdcc166cff7cf902907463ff7eff1e42019cc537&amp;passwd=rLRQUz&amp;type=blastkoala&amp;code=user&amp;target=fig%7C1029756%2E3%2Epeg%2E2537"/>
    <hyperlink ref="B2538" r:id="rId7609" display="https://www.kegg.jp/dbget-bin/www_bget?ko:K06904"/>
    <hyperlink ref="E2538" r:id="rId7610" display="https://www.kegg.jp/dbget-bin/www_bget?ko:"/>
    <hyperlink ref="A2539" r:id="rId7611" display="https://www.kegg.jp/kegg-bin/blastkoala_result_gene_list?id=fdcc166cff7cf902907463ff7eff1e42019cc537&amp;passwd=rLRQUz&amp;type=blastkoala&amp;code=user&amp;target=fig%7C1029756%2E3%2Epeg%2E2538"/>
    <hyperlink ref="B2539" r:id="rId7612" display="https://www.kegg.jp/dbget-bin/www_bget?ko:"/>
    <hyperlink ref="E2539" r:id="rId7613" display="https://www.kegg.jp/dbget-bin/www_bget?ko:"/>
    <hyperlink ref="A2540" r:id="rId7614" display="https://www.kegg.jp/kegg-bin/blastkoala_result_gene_list?id=fdcc166cff7cf902907463ff7eff1e42019cc537&amp;passwd=rLRQUz&amp;type=blastkoala&amp;code=user&amp;target=fig%7C1029756%2E3%2Epeg%2E2539"/>
    <hyperlink ref="B2540" r:id="rId7615" display="https://www.kegg.jp/dbget-bin/www_bget?ko:"/>
    <hyperlink ref="E2540" r:id="rId7616" display="https://www.kegg.jp/dbget-bin/www_bget?ko:"/>
    <hyperlink ref="A2541" r:id="rId7617" display="https://www.kegg.jp/kegg-bin/blastkoala_result_gene_list?id=fdcc166cff7cf902907463ff7eff1e42019cc537&amp;passwd=rLRQUz&amp;type=blastkoala&amp;code=user&amp;target=fig%7C1029756%2E3%2Epeg%2E2540"/>
    <hyperlink ref="B2541" r:id="rId7618" display="https://www.kegg.jp/dbget-bin/www_bget?ko:"/>
    <hyperlink ref="E2541" r:id="rId7619" display="https://www.kegg.jp/dbget-bin/www_bget?ko:K02967"/>
    <hyperlink ref="A2542" r:id="rId7620" display="https://www.kegg.jp/kegg-bin/blastkoala_result_gene_list?id=fdcc166cff7cf902907463ff7eff1e42019cc537&amp;passwd=rLRQUz&amp;type=blastkoala&amp;code=user&amp;target=fig%7C1029756%2E3%2Epeg%2E2541"/>
    <hyperlink ref="B2542" r:id="rId7621" display="https://www.kegg.jp/dbget-bin/www_bget?ko:K05366"/>
    <hyperlink ref="E2542" r:id="rId7622" display="https://www.kegg.jp/dbget-bin/www_bget?ko:"/>
    <hyperlink ref="A2543" r:id="rId7623" display="https://www.kegg.jp/kegg-bin/blastkoala_result_gene_list?id=fdcc166cff7cf902907463ff7eff1e42019cc537&amp;passwd=rLRQUz&amp;type=blastkoala&amp;code=user&amp;target=fig%7C1029756%2E3%2Epeg%2E2542"/>
    <hyperlink ref="B2543" r:id="rId7624" display="https://www.kegg.jp/dbget-bin/www_bget?ko:"/>
    <hyperlink ref="E2543" r:id="rId7625" display="https://www.kegg.jp/dbget-bin/www_bget?ko:"/>
    <hyperlink ref="A2544" r:id="rId7626" display="https://www.kegg.jp/kegg-bin/blastkoala_result_gene_list?id=fdcc166cff7cf902907463ff7eff1e42019cc537&amp;passwd=rLRQUz&amp;type=blastkoala&amp;code=user&amp;target=fig%7C1029756%2E3%2Epeg%2E2543"/>
    <hyperlink ref="B2544" r:id="rId7627" display="https://www.kegg.jp/dbget-bin/www_bget?ko:"/>
    <hyperlink ref="E2544" r:id="rId7628" display="https://www.kegg.jp/dbget-bin/www_bget?ko:"/>
    <hyperlink ref="A2545" r:id="rId7629" display="https://www.kegg.jp/kegg-bin/blastkoala_result_gene_list?id=fdcc166cff7cf902907463ff7eff1e42019cc537&amp;passwd=rLRQUz&amp;type=blastkoala&amp;code=user&amp;target=fig%7C1029756%2E3%2Epeg%2E2544"/>
    <hyperlink ref="B2545" r:id="rId7630" display="https://www.kegg.jp/dbget-bin/www_bget?ko:"/>
    <hyperlink ref="E2545" r:id="rId7631" display="https://www.kegg.jp/dbget-bin/www_bget?ko:K02574"/>
    <hyperlink ref="A2546" r:id="rId7632" display="https://www.kegg.jp/kegg-bin/blastkoala_result_gene_list?id=fdcc166cff7cf902907463ff7eff1e42019cc537&amp;passwd=rLRQUz&amp;type=blastkoala&amp;code=user&amp;target=fig%7C1029756%2E3%2Epeg%2E2545"/>
    <hyperlink ref="B2546" r:id="rId7633" display="https://www.kegg.jp/dbget-bin/www_bget?ko:K07334"/>
    <hyperlink ref="E2546" r:id="rId7634" display="https://www.kegg.jp/dbget-bin/www_bget?ko:"/>
    <hyperlink ref="A2547" r:id="rId7635" display="https://www.kegg.jp/kegg-bin/blastkoala_result_gene_list?id=fdcc166cff7cf902907463ff7eff1e42019cc537&amp;passwd=rLRQUz&amp;type=blastkoala&amp;code=user&amp;target=fig%7C1029756%2E3%2Epeg%2E2546"/>
    <hyperlink ref="B2547" r:id="rId7636" display="https://www.kegg.jp/dbget-bin/www_bget?ko:K21498"/>
    <hyperlink ref="E2547" r:id="rId7637" display="https://www.kegg.jp/dbget-bin/www_bget?ko:"/>
    <hyperlink ref="A2548" r:id="rId7638" display="https://www.kegg.jp/kegg-bin/blastkoala_result_gene_list?id=fdcc166cff7cf902907463ff7eff1e42019cc537&amp;passwd=rLRQUz&amp;type=blastkoala&amp;code=user&amp;target=fig%7C1029756%2E3%2Epeg%2E2547"/>
    <hyperlink ref="B2548" r:id="rId7639" display="https://www.kegg.jp/dbget-bin/www_bget?ko:"/>
    <hyperlink ref="E2548" r:id="rId7640" display="https://www.kegg.jp/dbget-bin/www_bget?ko:"/>
    <hyperlink ref="A2549" r:id="rId7641" display="https://www.kegg.jp/kegg-bin/blastkoala_result_gene_list?id=fdcc166cff7cf902907463ff7eff1e42019cc537&amp;passwd=rLRQUz&amp;type=blastkoala&amp;code=user&amp;target=fig%7C1029756%2E3%2Epeg%2E2548"/>
    <hyperlink ref="B2549" r:id="rId7642" display="https://www.kegg.jp/dbget-bin/www_bget?ko:"/>
    <hyperlink ref="E2549" r:id="rId7643" display="https://www.kegg.jp/dbget-bin/www_bget?ko:K01449"/>
    <hyperlink ref="A2550" r:id="rId7644" display="https://www.kegg.jp/kegg-bin/blastkoala_result_gene_list?id=fdcc166cff7cf902907463ff7eff1e42019cc537&amp;passwd=rLRQUz&amp;type=blastkoala&amp;code=user&amp;target=fig%7C1029756%2E3%2Epeg%2E2549"/>
    <hyperlink ref="B2550" r:id="rId7645" display="https://www.kegg.jp/dbget-bin/www_bget?ko:"/>
    <hyperlink ref="E2550" r:id="rId7646" display="https://www.kegg.jp/dbget-bin/www_bget?ko:K02056"/>
    <hyperlink ref="A2551" r:id="rId7647" display="https://www.kegg.jp/kegg-bin/blastkoala_result_gene_list?id=fdcc166cff7cf902907463ff7eff1e42019cc537&amp;passwd=rLRQUz&amp;type=blastkoala&amp;code=user&amp;target=fig%7C1029756%2E3%2Epeg%2E2550"/>
    <hyperlink ref="B2551" r:id="rId7648" display="https://www.kegg.jp/dbget-bin/www_bget?ko:K02426"/>
    <hyperlink ref="E2551" r:id="rId7649" display="https://www.kegg.jp/dbget-bin/www_bget?ko:"/>
    <hyperlink ref="A2552" r:id="rId7650" display="https://www.kegg.jp/kegg-bin/blastkoala_result_gene_list?id=fdcc166cff7cf902907463ff7eff1e42019cc537&amp;passwd=rLRQUz&amp;type=blastkoala&amp;code=user&amp;target=fig%7C1029756%2E3%2Epeg%2E2551"/>
    <hyperlink ref="B2552" r:id="rId7651" display="https://www.kegg.jp/dbget-bin/www_bget?ko:"/>
    <hyperlink ref="E2552" r:id="rId7652" display="https://www.kegg.jp/dbget-bin/www_bget?ko:"/>
    <hyperlink ref="A2553" r:id="rId7653" display="https://www.kegg.jp/kegg-bin/blastkoala_result_gene_list?id=fdcc166cff7cf902907463ff7eff1e42019cc537&amp;passwd=rLRQUz&amp;type=blastkoala&amp;code=user&amp;target=fig%7C1029756%2E3%2Epeg%2E2552"/>
    <hyperlink ref="B2553" r:id="rId7654" display="https://www.kegg.jp/dbget-bin/www_bget?ko:"/>
    <hyperlink ref="E2553" r:id="rId7655" display="https://www.kegg.jp/dbget-bin/www_bget?ko:K02313"/>
    <hyperlink ref="A2554" r:id="rId7656" display="https://www.kegg.jp/kegg-bin/blastkoala_result_gene_list?id=fdcc166cff7cf902907463ff7eff1e42019cc537&amp;passwd=rLRQUz&amp;type=blastkoala&amp;code=user&amp;target=fig%7C1029756%2E3%2Epeg%2E2553"/>
    <hyperlink ref="B2554" r:id="rId7657" display="https://www.kegg.jp/dbget-bin/www_bget?ko:"/>
    <hyperlink ref="E2554" r:id="rId7658" display="https://www.kegg.jp/dbget-bin/www_bget?ko:"/>
    <hyperlink ref="A2555" r:id="rId7659" display="https://www.kegg.jp/kegg-bin/blastkoala_result_gene_list?id=fdcc166cff7cf902907463ff7eff1e42019cc537&amp;passwd=rLRQUz&amp;type=blastkoala&amp;code=user&amp;target=fig%7C1029756%2E3%2Epeg%2E2554"/>
    <hyperlink ref="B2555" r:id="rId7660" display="https://www.kegg.jp/dbget-bin/www_bget?ko:"/>
    <hyperlink ref="E2555" r:id="rId7661" display="https://www.kegg.jp/dbget-bin/www_bget?ko:K01834"/>
    <hyperlink ref="A2556" r:id="rId7662" display="https://www.kegg.jp/kegg-bin/blastkoala_result_gene_list?id=fdcc166cff7cf902907463ff7eff1e42019cc537&amp;passwd=rLRQUz&amp;type=blastkoala&amp;code=user&amp;target=fig%7C1029756%2E3%2Epeg%2E2555"/>
    <hyperlink ref="B2556" r:id="rId7663" display="https://www.kegg.jp/dbget-bin/www_bget?ko:"/>
    <hyperlink ref="E2556" r:id="rId7664" display="https://www.kegg.jp/dbget-bin/www_bget?ko:"/>
    <hyperlink ref="A2557" r:id="rId7665" display="https://www.kegg.jp/kegg-bin/blastkoala_result_gene_list?id=fdcc166cff7cf902907463ff7eff1e42019cc537&amp;passwd=rLRQUz&amp;type=blastkoala&amp;code=user&amp;target=fig%7C1029756%2E3%2Epeg%2E2556"/>
    <hyperlink ref="B2557" r:id="rId7666" display="https://www.kegg.jp/dbget-bin/www_bget?ko:"/>
    <hyperlink ref="E2557" r:id="rId7667" display="https://www.kegg.jp/dbget-bin/www_bget?ko:K11904"/>
    <hyperlink ref="A2558" r:id="rId7668" display="https://www.kegg.jp/kegg-bin/blastkoala_result_gene_list?id=fdcc166cff7cf902907463ff7eff1e42019cc537&amp;passwd=rLRQUz&amp;type=blastkoala&amp;code=user&amp;target=fig%7C1029756%2E3%2Epeg%2E2557"/>
    <hyperlink ref="B2558" r:id="rId7669" display="https://www.kegg.jp/dbget-bin/www_bget?ko:K01354"/>
    <hyperlink ref="E2558" r:id="rId7670" display="https://www.kegg.jp/dbget-bin/www_bget?ko:"/>
    <hyperlink ref="A2559" r:id="rId7671" display="https://www.kegg.jp/kegg-bin/blastkoala_result_gene_list?id=fdcc166cff7cf902907463ff7eff1e42019cc537&amp;passwd=rLRQUz&amp;type=blastkoala&amp;code=user&amp;target=fig%7C1029756%2E3%2Epeg%2E2558"/>
    <hyperlink ref="B2559" r:id="rId7672" display="https://www.kegg.jp/dbget-bin/www_bget?ko:K12410"/>
    <hyperlink ref="E2559" r:id="rId7673" display="https://www.kegg.jp/dbget-bin/www_bget?ko:"/>
    <hyperlink ref="A2560" r:id="rId7674" display="https://www.kegg.jp/kegg-bin/blastkoala_result_gene_list?id=fdcc166cff7cf902907463ff7eff1e42019cc537&amp;passwd=rLRQUz&amp;type=blastkoala&amp;code=user&amp;target=fig%7C1029756%2E3%2Epeg%2E2559"/>
    <hyperlink ref="B2560" r:id="rId7675" display="https://www.kegg.jp/dbget-bin/www_bget?ko:"/>
    <hyperlink ref="E2560" r:id="rId7676" display="https://www.kegg.jp/dbget-bin/www_bget?ko:K00177"/>
    <hyperlink ref="A2561" r:id="rId7677" display="https://www.kegg.jp/kegg-bin/blastkoala_result_gene_list?id=fdcc166cff7cf902907463ff7eff1e42019cc537&amp;passwd=rLRQUz&amp;type=blastkoala&amp;code=user&amp;target=fig%7C1029756%2E3%2Epeg%2E2560"/>
    <hyperlink ref="B2561" r:id="rId7678" display="https://www.kegg.jp/dbget-bin/www_bget?ko:"/>
    <hyperlink ref="E2561" r:id="rId7679" display="https://www.kegg.jp/dbget-bin/www_bget?ko:K03775"/>
    <hyperlink ref="A2562" r:id="rId7680" display="https://www.kegg.jp/kegg-bin/blastkoala_result_gene_list?id=fdcc166cff7cf902907463ff7eff1e42019cc537&amp;passwd=rLRQUz&amp;type=blastkoala&amp;code=user&amp;target=fig%7C1029756%2E3%2Epeg%2E2561"/>
    <hyperlink ref="B2562" r:id="rId7681" display="https://www.kegg.jp/dbget-bin/www_bget?ko:K17226"/>
    <hyperlink ref="E2562" r:id="rId7682" display="https://www.kegg.jp/dbget-bin/www_bget?ko:"/>
    <hyperlink ref="A2563" r:id="rId7683" display="https://www.kegg.jp/kegg-bin/blastkoala_result_gene_list?id=fdcc166cff7cf902907463ff7eff1e42019cc537&amp;passwd=rLRQUz&amp;type=blastkoala&amp;code=user&amp;target=fig%7C1029756%2E3%2Epeg%2E2562"/>
    <hyperlink ref="B2563" r:id="rId7684" display="https://www.kegg.jp/dbget-bin/www_bget?ko:"/>
    <hyperlink ref="E2563" r:id="rId7685" display="https://www.kegg.jp/dbget-bin/www_bget?ko:"/>
    <hyperlink ref="A2564" r:id="rId7686" display="https://www.kegg.jp/kegg-bin/blastkoala_result_gene_list?id=fdcc166cff7cf902907463ff7eff1e42019cc537&amp;passwd=rLRQUz&amp;type=blastkoala&amp;code=user&amp;target=fig%7C1029756%2E3%2Epeg%2E2563"/>
    <hyperlink ref="B2564" r:id="rId7687" display="https://www.kegg.jp/dbget-bin/www_bget?ko:"/>
    <hyperlink ref="E2564" r:id="rId7688" display="https://www.kegg.jp/dbget-bin/www_bget?ko:K01058"/>
    <hyperlink ref="A2565" r:id="rId7689" display="https://www.kegg.jp/kegg-bin/blastkoala_result_gene_list?id=fdcc166cff7cf902907463ff7eff1e42019cc537&amp;passwd=rLRQUz&amp;type=blastkoala&amp;code=user&amp;target=fig%7C1029756%2E3%2Epeg%2E2564"/>
    <hyperlink ref="B2565" r:id="rId7690" display="https://www.kegg.jp/dbget-bin/www_bget?ko:"/>
    <hyperlink ref="E2565" r:id="rId7691" display="https://www.kegg.jp/dbget-bin/www_bget?ko:"/>
    <hyperlink ref="A2566" r:id="rId7692" display="https://www.kegg.jp/kegg-bin/blastkoala_result_gene_list?id=fdcc166cff7cf902907463ff7eff1e42019cc537&amp;passwd=rLRQUz&amp;type=blastkoala&amp;code=user&amp;target=fig%7C1029756%2E3%2Epeg%2E2565"/>
    <hyperlink ref="B2566" r:id="rId7693" display="https://www.kegg.jp/dbget-bin/www_bget?ko:K00114"/>
    <hyperlink ref="E2566" r:id="rId7694" display="https://www.kegg.jp/dbget-bin/www_bget?ko:"/>
    <hyperlink ref="A2567" r:id="rId7695" display="https://www.kegg.jp/kegg-bin/blastkoala_result_gene_list?id=fdcc166cff7cf902907463ff7eff1e42019cc537&amp;passwd=rLRQUz&amp;type=blastkoala&amp;code=user&amp;target=fig%7C1029756%2E3%2Epeg%2E2566"/>
    <hyperlink ref="B2567" r:id="rId7696" display="https://www.kegg.jp/dbget-bin/www_bget?ko:"/>
    <hyperlink ref="E2567" r:id="rId7697" display="https://www.kegg.jp/dbget-bin/www_bget?ko:"/>
    <hyperlink ref="A2568" r:id="rId7698" display="https://www.kegg.jp/kegg-bin/blastkoala_result_gene_list?id=fdcc166cff7cf902907463ff7eff1e42019cc537&amp;passwd=rLRQUz&amp;type=blastkoala&amp;code=user&amp;target=fig%7C1029756%2E3%2Epeg%2E2567"/>
    <hyperlink ref="B2568" r:id="rId7699" display="https://www.kegg.jp/dbget-bin/www_bget?ko:"/>
    <hyperlink ref="E2568" r:id="rId7700" display="https://www.kegg.jp/dbget-bin/www_bget?ko:K06919"/>
    <hyperlink ref="A2569" r:id="rId7701" display="https://www.kegg.jp/kegg-bin/blastkoala_result_gene_list?id=fdcc166cff7cf902907463ff7eff1e42019cc537&amp;passwd=rLRQUz&amp;type=blastkoala&amp;code=user&amp;target=fig%7C1029756%2E3%2Epeg%2E2568"/>
    <hyperlink ref="B2569" r:id="rId7702" display="https://www.kegg.jp/dbget-bin/www_bget?ko:"/>
    <hyperlink ref="E2569" r:id="rId7703" display="https://www.kegg.jp/dbget-bin/www_bget?ko:"/>
    <hyperlink ref="A2570" r:id="rId7704" display="https://www.kegg.jp/kegg-bin/blastkoala_result_gene_list?id=fdcc166cff7cf902907463ff7eff1e42019cc537&amp;passwd=rLRQUz&amp;type=blastkoala&amp;code=user&amp;target=fig%7C1029756%2E3%2Epeg%2E2569"/>
    <hyperlink ref="B2570" r:id="rId7705" display="https://www.kegg.jp/dbget-bin/www_bget?ko:"/>
    <hyperlink ref="E2570" r:id="rId7706" display="https://www.kegg.jp/dbget-bin/www_bget?ko:K08305"/>
    <hyperlink ref="A2571" r:id="rId7707" display="https://www.kegg.jp/kegg-bin/blastkoala_result_gene_list?id=fdcc166cff7cf902907463ff7eff1e42019cc537&amp;passwd=rLRQUz&amp;type=blastkoala&amp;code=user&amp;target=fig%7C1029756%2E3%2Epeg%2E2570"/>
    <hyperlink ref="B2571" r:id="rId7708" display="https://www.kegg.jp/dbget-bin/www_bget?ko:K03926"/>
    <hyperlink ref="E2571" r:id="rId7709" display="https://www.kegg.jp/dbget-bin/www_bget?ko:"/>
    <hyperlink ref="A2572" r:id="rId7710" display="https://www.kegg.jp/kegg-bin/blastkoala_result_gene_list?id=fdcc166cff7cf902907463ff7eff1e42019cc537&amp;passwd=rLRQUz&amp;type=blastkoala&amp;code=user&amp;target=fig%7C1029756%2E3%2Epeg%2E2571"/>
    <hyperlink ref="B2572" r:id="rId7711" display="https://www.kegg.jp/dbget-bin/www_bget?ko:K00858"/>
    <hyperlink ref="E2572" r:id="rId7712" display="https://www.kegg.jp/dbget-bin/www_bget?ko:"/>
    <hyperlink ref="A2573" r:id="rId7713" display="https://www.kegg.jp/kegg-bin/blastkoala_result_gene_list?id=fdcc166cff7cf902907463ff7eff1e42019cc537&amp;passwd=rLRQUz&amp;type=blastkoala&amp;code=user&amp;target=fig%7C1029756%2E3%2Epeg%2E2572"/>
    <hyperlink ref="B2573" r:id="rId7714" display="https://www.kegg.jp/dbget-bin/www_bget?ko:"/>
    <hyperlink ref="E2573" r:id="rId7715" display="https://www.kegg.jp/dbget-bin/www_bget?ko:K15633"/>
    <hyperlink ref="A2574" r:id="rId7716" display="https://www.kegg.jp/kegg-bin/blastkoala_result_gene_list?id=fdcc166cff7cf902907463ff7eff1e42019cc537&amp;passwd=rLRQUz&amp;type=blastkoala&amp;code=user&amp;target=fig%7C1029756%2E3%2Epeg%2E2573"/>
    <hyperlink ref="B2574" r:id="rId7717" display="https://www.kegg.jp/dbget-bin/www_bget?ko:"/>
    <hyperlink ref="E2574" r:id="rId7718" display="https://www.kegg.jp/dbget-bin/www_bget?ko:K01740"/>
    <hyperlink ref="A2575" r:id="rId7719" display="https://www.kegg.jp/kegg-bin/blastkoala_result_gene_list?id=fdcc166cff7cf902907463ff7eff1e42019cc537&amp;passwd=rLRQUz&amp;type=blastkoala&amp;code=user&amp;target=fig%7C1029756%2E3%2Epeg%2E2574"/>
    <hyperlink ref="B2575" r:id="rId7720" display="https://www.kegg.jp/dbget-bin/www_bget?ko:K09946"/>
    <hyperlink ref="E2575" r:id="rId7721" display="https://www.kegg.jp/dbget-bin/www_bget?ko:"/>
    <hyperlink ref="A2576" r:id="rId7722" display="https://www.kegg.jp/kegg-bin/blastkoala_result_gene_list?id=fdcc166cff7cf902907463ff7eff1e42019cc537&amp;passwd=rLRQUz&amp;type=blastkoala&amp;code=user&amp;target=fig%7C1029756%2E3%2Epeg%2E2575"/>
    <hyperlink ref="B2576" r:id="rId7723" display="https://www.kegg.jp/dbget-bin/www_bget?ko:"/>
    <hyperlink ref="E2576" r:id="rId7724" display="https://www.kegg.jp/dbget-bin/www_bget?ko:"/>
    <hyperlink ref="A2577" r:id="rId7725" display="https://www.kegg.jp/kegg-bin/blastkoala_result_gene_list?id=fdcc166cff7cf902907463ff7eff1e42019cc537&amp;passwd=rLRQUz&amp;type=blastkoala&amp;code=user&amp;target=fig%7C1029756%2E3%2Epeg%2E2576"/>
    <hyperlink ref="B2577" r:id="rId7726" display="https://www.kegg.jp/dbget-bin/www_bget?ko:"/>
    <hyperlink ref="E2577" r:id="rId7727" display="https://www.kegg.jp/dbget-bin/www_bget?ko:K07114"/>
    <hyperlink ref="A2578" r:id="rId7728" display="https://www.kegg.jp/kegg-bin/blastkoala_result_gene_list?id=fdcc166cff7cf902907463ff7eff1e42019cc537&amp;passwd=rLRQUz&amp;type=blastkoala&amp;code=user&amp;target=fig%7C1029756%2E3%2Epeg%2E2577"/>
    <hyperlink ref="B2578" r:id="rId7729" display="https://www.kegg.jp/dbget-bin/www_bget?ko:"/>
    <hyperlink ref="E2578" r:id="rId7730" display="https://www.kegg.jp/dbget-bin/www_bget?ko:"/>
    <hyperlink ref="A2579" r:id="rId7731" display="https://www.kegg.jp/kegg-bin/blastkoala_result_gene_list?id=fdcc166cff7cf902907463ff7eff1e42019cc537&amp;passwd=rLRQUz&amp;type=blastkoala&amp;code=user&amp;target=fig%7C1029756%2E3%2Epeg%2E2578"/>
    <hyperlink ref="B2579" r:id="rId7732" display="https://www.kegg.jp/dbget-bin/www_bget?ko:"/>
    <hyperlink ref="E2579" r:id="rId7733" display="https://www.kegg.jp/dbget-bin/www_bget?ko:K00556"/>
    <hyperlink ref="A2580" r:id="rId7734" display="https://www.kegg.jp/kegg-bin/blastkoala_result_gene_list?id=fdcc166cff7cf902907463ff7eff1e42019cc537&amp;passwd=rLRQUz&amp;type=blastkoala&amp;code=user&amp;target=fig%7C1029756%2E3%2Epeg%2E2579"/>
    <hyperlink ref="B2580" r:id="rId7735" display="https://www.kegg.jp/dbget-bin/www_bget?ko:K09969"/>
    <hyperlink ref="E2580" r:id="rId7736" display="https://www.kegg.jp/dbget-bin/www_bget?ko:"/>
    <hyperlink ref="A2581" r:id="rId7737" display="https://www.kegg.jp/kegg-bin/blastkoala_result_gene_list?id=fdcc166cff7cf902907463ff7eff1e42019cc537&amp;passwd=rLRQUz&amp;type=blastkoala&amp;code=user&amp;target=fig%7C1029756%2E3%2Epeg%2E2580"/>
    <hyperlink ref="B2581" r:id="rId7738" display="https://www.kegg.jp/dbget-bin/www_bget?ko:"/>
    <hyperlink ref="E2581" r:id="rId7739" display="https://www.kegg.jp/dbget-bin/www_bget?ko:"/>
    <hyperlink ref="A2582" r:id="rId7740" display="https://www.kegg.jp/kegg-bin/blastkoala_result_gene_list?id=fdcc166cff7cf902907463ff7eff1e42019cc537&amp;passwd=rLRQUz&amp;type=blastkoala&amp;code=user&amp;target=fig%7C1029756%2E3%2Epeg%2E2581"/>
    <hyperlink ref="B2582" r:id="rId7741" display="https://www.kegg.jp/dbget-bin/www_bget?ko:K01760"/>
    <hyperlink ref="E2582" r:id="rId7742" display="https://www.kegg.jp/dbget-bin/www_bget?ko:"/>
    <hyperlink ref="A2583" r:id="rId7743" display="https://www.kegg.jp/kegg-bin/blastkoala_result_gene_list?id=fdcc166cff7cf902907463ff7eff1e42019cc537&amp;passwd=rLRQUz&amp;type=blastkoala&amp;code=user&amp;target=fig%7C1029756%2E3%2Epeg%2E2582"/>
    <hyperlink ref="B2583" r:id="rId7744" display="https://www.kegg.jp/dbget-bin/www_bget?ko:K00138"/>
    <hyperlink ref="E2583" r:id="rId7745" display="https://www.kegg.jp/dbget-bin/www_bget?ko:"/>
    <hyperlink ref="A2584" r:id="rId7746" display="https://www.kegg.jp/kegg-bin/blastkoala_result_gene_list?id=fdcc166cff7cf902907463ff7eff1e42019cc537&amp;passwd=rLRQUz&amp;type=blastkoala&amp;code=user&amp;target=fig%7C1029756%2E3%2Epeg%2E2583"/>
    <hyperlink ref="B2584" r:id="rId7747" display="https://www.kegg.jp/dbget-bin/www_bget?ko:"/>
    <hyperlink ref="E2584" r:id="rId7748" display="https://www.kegg.jp/dbget-bin/www_bget?ko:"/>
    <hyperlink ref="A2585" r:id="rId7749" display="https://www.kegg.jp/kegg-bin/blastkoala_result_gene_list?id=fdcc166cff7cf902907463ff7eff1e42019cc537&amp;passwd=rLRQUz&amp;type=blastkoala&amp;code=user&amp;target=fig%7C1029756%2E3%2Epeg%2E2584"/>
    <hyperlink ref="B2585" r:id="rId7750" display="https://www.kegg.jp/dbget-bin/www_bget?ko:K09959"/>
    <hyperlink ref="E2585" r:id="rId7751" display="https://www.kegg.jp/dbget-bin/www_bget?ko:"/>
    <hyperlink ref="A2586" r:id="rId7752" display="https://www.kegg.jp/kegg-bin/blastkoala_result_gene_list?id=fdcc166cff7cf902907463ff7eff1e42019cc537&amp;passwd=rLRQUz&amp;type=blastkoala&amp;code=user&amp;target=fig%7C1029756%2E3%2Epeg%2E2585"/>
    <hyperlink ref="B2586" r:id="rId7753" display="https://www.kegg.jp/dbget-bin/www_bget?ko:"/>
    <hyperlink ref="E2586" r:id="rId7754" display="https://www.kegg.jp/dbget-bin/www_bget?ko:K00376"/>
    <hyperlink ref="A2587" r:id="rId7755" display="https://www.kegg.jp/kegg-bin/blastkoala_result_gene_list?id=fdcc166cff7cf902907463ff7eff1e42019cc537&amp;passwd=rLRQUz&amp;type=blastkoala&amp;code=user&amp;target=fig%7C1029756%2E3%2Epeg%2E2586"/>
    <hyperlink ref="B2587" r:id="rId7756" display="https://www.kegg.jp/dbget-bin/www_bget?ko:K00126"/>
    <hyperlink ref="E2587" r:id="rId7757" display="https://www.kegg.jp/dbget-bin/www_bget?ko:"/>
    <hyperlink ref="A2588" r:id="rId7758" display="https://www.kegg.jp/kegg-bin/blastkoala_result_gene_list?id=fdcc166cff7cf902907463ff7eff1e42019cc537&amp;passwd=rLRQUz&amp;type=blastkoala&amp;code=user&amp;target=fig%7C1029756%2E3%2Epeg%2E2587"/>
    <hyperlink ref="B2588" r:id="rId7759" display="https://www.kegg.jp/dbget-bin/www_bget?ko:K02379"/>
    <hyperlink ref="E2588" r:id="rId7760" display="https://www.kegg.jp/dbget-bin/www_bget?ko:"/>
    <hyperlink ref="A2589" r:id="rId7761" display="https://www.kegg.jp/kegg-bin/blastkoala_result_gene_list?id=fdcc166cff7cf902907463ff7eff1e42019cc537&amp;passwd=rLRQUz&amp;type=blastkoala&amp;code=user&amp;target=fig%7C1029756%2E3%2Epeg%2E2588"/>
    <hyperlink ref="B2589" r:id="rId7762" display="https://www.kegg.jp/dbget-bin/www_bget?ko:K00123"/>
    <hyperlink ref="E2589" r:id="rId7763" display="https://www.kegg.jp/dbget-bin/www_bget?ko:"/>
    <hyperlink ref="A2590" r:id="rId7764" display="https://www.kegg.jp/kegg-bin/blastkoala_result_gene_list?id=fdcc166cff7cf902907463ff7eff1e42019cc537&amp;passwd=rLRQUz&amp;type=blastkoala&amp;code=user&amp;target=fig%7C1029756%2E3%2Epeg%2E2589"/>
    <hyperlink ref="B2590" r:id="rId7765" display="https://www.kegg.jp/dbget-bin/www_bget?ko:K00124"/>
    <hyperlink ref="E2590" r:id="rId7766" display="https://www.kegg.jp/dbget-bin/www_bget?ko:"/>
    <hyperlink ref="A2591" r:id="rId7767" display="https://www.kegg.jp/kegg-bin/blastkoala_result_gene_list?id=fdcc166cff7cf902907463ff7eff1e42019cc537&amp;passwd=rLRQUz&amp;type=blastkoala&amp;code=user&amp;target=fig%7C1029756%2E3%2Epeg%2E2590"/>
    <hyperlink ref="B2591" r:id="rId7768" display="https://www.kegg.jp/dbget-bin/www_bget?ko:K00127"/>
    <hyperlink ref="E2591" r:id="rId7769" display="https://www.kegg.jp/dbget-bin/www_bget?ko:"/>
    <hyperlink ref="A2592" r:id="rId7770" display="https://www.kegg.jp/kegg-bin/blastkoala_result_gene_list?id=fdcc166cff7cf902907463ff7eff1e42019cc537&amp;passwd=rLRQUz&amp;type=blastkoala&amp;code=user&amp;target=fig%7C1029756%2E3%2Epeg%2E2591"/>
    <hyperlink ref="B2592" r:id="rId7771" display="https://www.kegg.jp/dbget-bin/www_bget?ko:"/>
    <hyperlink ref="E2592" r:id="rId7772" display="https://www.kegg.jp/dbget-bin/www_bget?ko:"/>
    <hyperlink ref="A2593" r:id="rId7773" display="https://www.kegg.jp/kegg-bin/blastkoala_result_gene_list?id=fdcc166cff7cf902907463ff7eff1e42019cc537&amp;passwd=rLRQUz&amp;type=blastkoala&amp;code=user&amp;target=fig%7C1029756%2E3%2Epeg%2E2592"/>
    <hyperlink ref="B2593" r:id="rId7774" display="https://www.kegg.jp/dbget-bin/www_bget?ko:"/>
    <hyperlink ref="E2593" r:id="rId7775" display="https://www.kegg.jp/dbget-bin/www_bget?ko:"/>
    <hyperlink ref="A2594" r:id="rId7776" display="https://www.kegg.jp/kegg-bin/blastkoala_result_gene_list?id=fdcc166cff7cf902907463ff7eff1e42019cc537&amp;passwd=rLRQUz&amp;type=blastkoala&amp;code=user&amp;target=fig%7C1029756%2E3%2Epeg%2E2593"/>
    <hyperlink ref="B2594" r:id="rId7777" display="https://www.kegg.jp/dbget-bin/www_bget?ko:"/>
    <hyperlink ref="E2594" r:id="rId7778" display="https://www.kegg.jp/dbget-bin/www_bget?ko:"/>
    <hyperlink ref="A2595" r:id="rId7779" display="https://www.kegg.jp/kegg-bin/blastkoala_result_gene_list?id=fdcc166cff7cf902907463ff7eff1e42019cc537&amp;passwd=rLRQUz&amp;type=blastkoala&amp;code=user&amp;target=fig%7C1029756%2E3%2Epeg%2E2594"/>
    <hyperlink ref="B2595" r:id="rId7780" display="https://www.kegg.jp/dbget-bin/www_bget?ko:"/>
    <hyperlink ref="E2595" r:id="rId7781" display="https://www.kegg.jp/dbget-bin/www_bget?ko:K07407"/>
    <hyperlink ref="A2596" r:id="rId7782" display="https://www.kegg.jp/kegg-bin/blastkoala_result_gene_list?id=fdcc166cff7cf902907463ff7eff1e42019cc537&amp;passwd=rLRQUz&amp;type=blastkoala&amp;code=user&amp;target=fig%7C1029756%2E3%2Epeg%2E2595"/>
    <hyperlink ref="B2596" r:id="rId7783" display="https://www.kegg.jp/dbget-bin/www_bget?ko:K00029"/>
    <hyperlink ref="E2596" r:id="rId7784" display="https://www.kegg.jp/dbget-bin/www_bget?ko:"/>
    <hyperlink ref="A2597" r:id="rId7785" display="https://www.kegg.jp/kegg-bin/blastkoala_result_gene_list?id=fdcc166cff7cf902907463ff7eff1e42019cc537&amp;passwd=rLRQUz&amp;type=blastkoala&amp;code=user&amp;target=fig%7C1029756%2E3%2Epeg%2E2596"/>
    <hyperlink ref="B2597" r:id="rId7786" display="https://www.kegg.jp/dbget-bin/www_bget?ko:K00029"/>
    <hyperlink ref="E2597" r:id="rId7787" display="https://www.kegg.jp/dbget-bin/www_bget?ko:"/>
    <hyperlink ref="A2598" r:id="rId7788" display="https://www.kegg.jp/kegg-bin/blastkoala_result_gene_list?id=fdcc166cff7cf902907463ff7eff1e42019cc537&amp;passwd=rLRQUz&amp;type=blastkoala&amp;code=user&amp;target=fig%7C1029756%2E3%2Epeg%2E2597"/>
    <hyperlink ref="B2598" r:id="rId7789" display="https://www.kegg.jp/dbget-bin/www_bget?ko:K16264"/>
    <hyperlink ref="E2598" r:id="rId7790" display="https://www.kegg.jp/dbget-bin/www_bget?ko:"/>
    <hyperlink ref="A2599" r:id="rId7791" display="https://www.kegg.jp/kegg-bin/blastkoala_result_gene_list?id=fdcc166cff7cf902907463ff7eff1e42019cc537&amp;passwd=rLRQUz&amp;type=blastkoala&amp;code=user&amp;target=fig%7C1029756%2E3%2Epeg%2E2598"/>
    <hyperlink ref="B2599" r:id="rId7792" display="https://www.kegg.jp/dbget-bin/www_bget?ko:"/>
    <hyperlink ref="E2599" r:id="rId7793" display="https://www.kegg.jp/dbget-bin/www_bget?ko:K06999"/>
    <hyperlink ref="A2600" r:id="rId7794" display="https://www.kegg.jp/kegg-bin/blastkoala_result_gene_list?id=fdcc166cff7cf902907463ff7eff1e42019cc537&amp;passwd=rLRQUz&amp;type=blastkoala&amp;code=user&amp;target=fig%7C1029756%2E3%2Epeg%2E2599"/>
    <hyperlink ref="B2600" r:id="rId7795" display="https://www.kegg.jp/dbget-bin/www_bget?ko:"/>
    <hyperlink ref="E2600" r:id="rId7796" display="https://www.kegg.jp/dbget-bin/www_bget?ko:K01133"/>
    <hyperlink ref="A2601" r:id="rId7797" display="https://www.kegg.jp/kegg-bin/blastkoala_result_gene_list?id=fdcc166cff7cf902907463ff7eff1e42019cc537&amp;passwd=rLRQUz&amp;type=blastkoala&amp;code=user&amp;target=fig%7C1029756%2E3%2Epeg%2E2600"/>
    <hyperlink ref="B2601" r:id="rId7798" display="https://www.kegg.jp/dbget-bin/www_bget?ko:"/>
    <hyperlink ref="E2601" r:id="rId7799" display="https://www.kegg.jp/dbget-bin/www_bget?ko:K05833"/>
    <hyperlink ref="A2602" r:id="rId7800" display="https://www.kegg.jp/kegg-bin/blastkoala_result_gene_list?id=fdcc166cff7cf902907463ff7eff1e42019cc537&amp;passwd=rLRQUz&amp;type=blastkoala&amp;code=user&amp;target=fig%7C1029756%2E3%2Epeg%2E2601"/>
    <hyperlink ref="B2602" r:id="rId7801" display="https://www.kegg.jp/dbget-bin/www_bget?ko:"/>
    <hyperlink ref="E2602" r:id="rId7802" display="https://www.kegg.jp/dbget-bin/www_bget?ko:"/>
    <hyperlink ref="A2603" r:id="rId7803" display="https://www.kegg.jp/kegg-bin/blastkoala_result_gene_list?id=fdcc166cff7cf902907463ff7eff1e42019cc537&amp;passwd=rLRQUz&amp;type=blastkoala&amp;code=user&amp;target=fig%7C1029756%2E3%2Epeg%2E2602"/>
    <hyperlink ref="B2603" r:id="rId7804" display="https://www.kegg.jp/dbget-bin/www_bget?ko:K05559"/>
    <hyperlink ref="E2603" r:id="rId7805" display="https://www.kegg.jp/dbget-bin/www_bget?ko:"/>
    <hyperlink ref="A2604" r:id="rId7806" display="https://www.kegg.jp/kegg-bin/blastkoala_result_gene_list?id=fdcc166cff7cf902907463ff7eff1e42019cc537&amp;passwd=rLRQUz&amp;type=blastkoala&amp;code=user&amp;target=fig%7C1029756%2E3%2Epeg%2E2603"/>
    <hyperlink ref="B2604" r:id="rId7807" display="https://www.kegg.jp/dbget-bin/www_bget?ko:K05560"/>
    <hyperlink ref="E2604" r:id="rId7808" display="https://www.kegg.jp/dbget-bin/www_bget?ko:"/>
    <hyperlink ref="A2605" r:id="rId7809" display="https://www.kegg.jp/kegg-bin/blastkoala_result_gene_list?id=fdcc166cff7cf902907463ff7eff1e42019cc537&amp;passwd=rLRQUz&amp;type=blastkoala&amp;code=user&amp;target=fig%7C1029756%2E3%2Epeg%2E2604"/>
    <hyperlink ref="B2605" r:id="rId7810" display="https://www.kegg.jp/dbget-bin/www_bget?ko:K05561"/>
    <hyperlink ref="E2605" r:id="rId7811" display="https://www.kegg.jp/dbget-bin/www_bget?ko:"/>
    <hyperlink ref="A2606" r:id="rId7812" display="https://www.kegg.jp/kegg-bin/blastkoala_result_gene_list?id=fdcc166cff7cf902907463ff7eff1e42019cc537&amp;passwd=rLRQUz&amp;type=blastkoala&amp;code=user&amp;target=fig%7C1029756%2E3%2Epeg%2E2605"/>
    <hyperlink ref="B2606" r:id="rId7813" display="https://www.kegg.jp/dbget-bin/www_bget?ko:K05562"/>
    <hyperlink ref="E2606" r:id="rId7814" display="https://www.kegg.jp/dbget-bin/www_bget?ko:"/>
    <hyperlink ref="A2607" r:id="rId7815" display="https://www.kegg.jp/kegg-bin/blastkoala_result_gene_list?id=fdcc166cff7cf902907463ff7eff1e42019cc537&amp;passwd=rLRQUz&amp;type=blastkoala&amp;code=user&amp;target=fig%7C1029756%2E3%2Epeg%2E2606"/>
    <hyperlink ref="B2607" r:id="rId7816" display="https://www.kegg.jp/dbget-bin/www_bget?ko:K05563"/>
    <hyperlink ref="E2607" r:id="rId7817" display="https://www.kegg.jp/dbget-bin/www_bget?ko:"/>
    <hyperlink ref="A2608" r:id="rId7818" display="https://www.kegg.jp/kegg-bin/blastkoala_result_gene_list?id=fdcc166cff7cf902907463ff7eff1e42019cc537&amp;passwd=rLRQUz&amp;type=blastkoala&amp;code=user&amp;target=fig%7C1029756%2E3%2Epeg%2E2607"/>
    <hyperlink ref="B2608" r:id="rId7819" display="https://www.kegg.jp/dbget-bin/www_bget?ko:K05564"/>
    <hyperlink ref="E2608" r:id="rId7820" display="https://www.kegg.jp/dbget-bin/www_bget?ko:"/>
    <hyperlink ref="A2609" r:id="rId7821" display="https://www.kegg.jp/kegg-bin/blastkoala_result_gene_list?id=fdcc166cff7cf902907463ff7eff1e42019cc537&amp;passwd=rLRQUz&amp;type=blastkoala&amp;code=user&amp;target=fig%7C1029756%2E3%2Epeg%2E2608"/>
    <hyperlink ref="B2609" r:id="rId7822" display="https://www.kegg.jp/dbget-bin/www_bget?ko:"/>
    <hyperlink ref="E2609" r:id="rId7823" display="https://www.kegg.jp/dbget-bin/www_bget?ko:K06402"/>
    <hyperlink ref="A2610" r:id="rId7824" display="https://www.kegg.jp/kegg-bin/blastkoala_result_gene_list?id=fdcc166cff7cf902907463ff7eff1e42019cc537&amp;passwd=rLRQUz&amp;type=blastkoala&amp;code=user&amp;target=fig%7C1029756%2E3%2Epeg%2E2609"/>
    <hyperlink ref="B2610" r:id="rId7825" display="https://www.kegg.jp/dbget-bin/www_bget?ko:"/>
    <hyperlink ref="E2610" r:id="rId7826" display="https://www.kegg.jp/dbget-bin/www_bget?ko:K04771"/>
    <hyperlink ref="A2611" r:id="rId7827" display="https://www.kegg.jp/kegg-bin/blastkoala_result_gene_list?id=fdcc166cff7cf902907463ff7eff1e42019cc537&amp;passwd=rLRQUz&amp;type=blastkoala&amp;code=user&amp;target=fig%7C1029756%2E3%2Epeg%2E2610"/>
    <hyperlink ref="B2611" r:id="rId7828" display="https://www.kegg.jp/dbget-bin/www_bget?ko:"/>
    <hyperlink ref="E2611" r:id="rId7829" display="https://www.kegg.jp/dbget-bin/www_bget?ko:K00230"/>
    <hyperlink ref="A2612" r:id="rId7830" display="https://www.kegg.jp/kegg-bin/blastkoala_result_gene_list?id=fdcc166cff7cf902907463ff7eff1e42019cc537&amp;passwd=rLRQUz&amp;type=blastkoala&amp;code=user&amp;target=fig%7C1029756%2E3%2Epeg%2E2611"/>
    <hyperlink ref="B2612" r:id="rId7831" display="https://www.kegg.jp/dbget-bin/www_bget?ko:"/>
    <hyperlink ref="E2612" r:id="rId7832" display="https://www.kegg.jp/dbget-bin/www_bget?ko:"/>
    <hyperlink ref="A2613" r:id="rId7833" display="https://www.kegg.jp/kegg-bin/blastkoala_result_gene_list?id=fdcc166cff7cf902907463ff7eff1e42019cc537&amp;passwd=rLRQUz&amp;type=blastkoala&amp;code=user&amp;target=fig%7C1029756%2E3%2Epeg%2E2612"/>
    <hyperlink ref="B2613" r:id="rId7834" display="https://www.kegg.jp/dbget-bin/www_bget?ko:"/>
    <hyperlink ref="E2613" r:id="rId7835" display="https://www.kegg.jp/dbget-bin/www_bget?ko:K21023"/>
    <hyperlink ref="A2614" r:id="rId7836" display="https://www.kegg.jp/kegg-bin/blastkoala_result_gene_list?id=fdcc166cff7cf902907463ff7eff1e42019cc537&amp;passwd=rLRQUz&amp;type=blastkoala&amp;code=user&amp;target=fig%7C1029756%2E3%2Epeg%2E2613"/>
    <hyperlink ref="B2614" r:id="rId7837" display="https://www.kegg.jp/dbget-bin/www_bget?ko:K06076"/>
    <hyperlink ref="E2614" r:id="rId7838" display="https://www.kegg.jp/dbget-bin/www_bget?ko:"/>
    <hyperlink ref="A2615" r:id="rId7839" display="https://www.kegg.jp/kegg-bin/blastkoala_result_gene_list?id=fdcc166cff7cf902907463ff7eff1e42019cc537&amp;passwd=rLRQUz&amp;type=blastkoala&amp;code=user&amp;target=fig%7C1029756%2E3%2Epeg%2E2614"/>
    <hyperlink ref="B2615" r:id="rId7840" display="https://www.kegg.jp/dbget-bin/www_bget?ko:K07051"/>
    <hyperlink ref="E2615" r:id="rId7841" display="https://www.kegg.jp/dbget-bin/www_bget?ko:"/>
    <hyperlink ref="A2616" r:id="rId7842" display="https://www.kegg.jp/kegg-bin/blastkoala_result_gene_list?id=fdcc166cff7cf902907463ff7eff1e42019cc537&amp;passwd=rLRQUz&amp;type=blastkoala&amp;code=user&amp;target=fig%7C1029756%2E3%2Epeg%2E2615"/>
    <hyperlink ref="B2616" r:id="rId7843" display="https://www.kegg.jp/dbget-bin/www_bget?ko:"/>
    <hyperlink ref="E2616" r:id="rId7844" display="https://www.kegg.jp/dbget-bin/www_bget?ko:"/>
    <hyperlink ref="A2617" r:id="rId7845" display="https://www.kegg.jp/kegg-bin/blastkoala_result_gene_list?id=fdcc166cff7cf902907463ff7eff1e42019cc537&amp;passwd=rLRQUz&amp;type=blastkoala&amp;code=user&amp;target=fig%7C1029756%2E3%2Epeg%2E2616"/>
    <hyperlink ref="B2617" r:id="rId7846" display="https://www.kegg.jp/dbget-bin/www_bget?ko:K03179"/>
    <hyperlink ref="E2617" r:id="rId7847" display="https://www.kegg.jp/dbget-bin/www_bget?ko:"/>
    <hyperlink ref="A2618" r:id="rId7848" display="https://www.kegg.jp/kegg-bin/blastkoala_result_gene_list?id=fdcc166cff7cf902907463ff7eff1e42019cc537&amp;passwd=rLRQUz&amp;type=blastkoala&amp;code=user&amp;target=fig%7C1029756%2E3%2Epeg%2E2617"/>
    <hyperlink ref="B2618" r:id="rId7849" display="https://www.kegg.jp/dbget-bin/www_bget?ko:"/>
    <hyperlink ref="E2618" r:id="rId7850" display="https://www.kegg.jp/dbget-bin/www_bget?ko:"/>
    <hyperlink ref="A2619" r:id="rId7851" display="https://www.kegg.jp/kegg-bin/blastkoala_result_gene_list?id=fdcc166cff7cf902907463ff7eff1e42019cc537&amp;passwd=rLRQUz&amp;type=blastkoala&amp;code=user&amp;target=fig%7C1029756%2E3%2Epeg%2E2618"/>
    <hyperlink ref="B2619" r:id="rId7852" display="https://www.kegg.jp/dbget-bin/www_bget?ko:K01735"/>
    <hyperlink ref="E2619" r:id="rId7853" display="https://www.kegg.jp/dbget-bin/www_bget?ko:"/>
    <hyperlink ref="A2620" r:id="rId7854" display="https://www.kegg.jp/kegg-bin/blastkoala_result_gene_list?id=fdcc166cff7cf902907463ff7eff1e42019cc537&amp;passwd=rLRQUz&amp;type=blastkoala&amp;code=user&amp;target=fig%7C1029756%2E3%2Epeg%2E2619"/>
    <hyperlink ref="B2620" r:id="rId7855" display="https://www.kegg.jp/dbget-bin/www_bget?ko:"/>
    <hyperlink ref="E2620" r:id="rId7856" display="https://www.kegg.jp/dbget-bin/www_bget?ko:K01752"/>
    <hyperlink ref="A2621" r:id="rId7857" display="https://www.kegg.jp/kegg-bin/blastkoala_result_gene_list?id=fdcc166cff7cf902907463ff7eff1e42019cc537&amp;passwd=rLRQUz&amp;type=blastkoala&amp;code=user&amp;target=fig%7C1029756%2E3%2Epeg%2E2620"/>
    <hyperlink ref="B2621" r:id="rId7858" display="https://www.kegg.jp/dbget-bin/www_bget?ko:"/>
    <hyperlink ref="E2621" r:id="rId7859" display="https://www.kegg.jp/dbget-bin/www_bget?ko:"/>
    <hyperlink ref="A2622" r:id="rId7860" display="https://www.kegg.jp/kegg-bin/blastkoala_result_gene_list?id=fdcc166cff7cf902907463ff7eff1e42019cc537&amp;passwd=rLRQUz&amp;type=blastkoala&amp;code=user&amp;target=fig%7C1029756%2E3%2Epeg%2E2621"/>
    <hyperlink ref="B2622" r:id="rId7861" display="https://www.kegg.jp/dbget-bin/www_bget?ko:K16255"/>
    <hyperlink ref="E2622" r:id="rId7862" display="https://www.kegg.jp/dbget-bin/www_bget?ko:K00406"/>
    <hyperlink ref="A2623" r:id="rId7863" display="https://www.kegg.jp/kegg-bin/blastkoala_result_gene_list?id=fdcc166cff7cf902907463ff7eff1e42019cc537&amp;passwd=rLRQUz&amp;type=blastkoala&amp;code=user&amp;target=fig%7C1029756%2E3%2Epeg%2E2622"/>
    <hyperlink ref="B2623" r:id="rId7864" display="https://www.kegg.jp/dbget-bin/www_bget?ko:"/>
    <hyperlink ref="E2623" r:id="rId7865" display="https://www.kegg.jp/dbget-bin/www_bget?ko:"/>
    <hyperlink ref="A2624" r:id="rId7866" display="https://www.kegg.jp/kegg-bin/blastkoala_result_gene_list?id=fdcc166cff7cf902907463ff7eff1e42019cc537&amp;passwd=rLRQUz&amp;type=blastkoala&amp;code=user&amp;target=fig%7C1029756%2E3%2Epeg%2E2623"/>
    <hyperlink ref="B2624" r:id="rId7867" display="https://www.kegg.jp/dbget-bin/www_bget?ko:K01823"/>
    <hyperlink ref="E2624" r:id="rId7868" display="https://www.kegg.jp/dbget-bin/www_bget?ko:"/>
    <hyperlink ref="A2625" r:id="rId7869" display="https://www.kegg.jp/kegg-bin/blastkoala_result_gene_list?id=fdcc166cff7cf902907463ff7eff1e42019cc537&amp;passwd=rLRQUz&amp;type=blastkoala&amp;code=user&amp;target=fig%7C1029756%2E3%2Epeg%2E2624"/>
    <hyperlink ref="B2625" r:id="rId7870" display="https://www.kegg.jp/dbget-bin/www_bget?ko:"/>
    <hyperlink ref="E2625" r:id="rId7871" display="https://www.kegg.jp/dbget-bin/www_bget?ko:K08484"/>
    <hyperlink ref="A2626" r:id="rId7872" display="https://www.kegg.jp/kegg-bin/blastkoala_result_gene_list?id=fdcc166cff7cf902907463ff7eff1e42019cc537&amp;passwd=rLRQUz&amp;type=blastkoala&amp;code=user&amp;target=fig%7C1029756%2E3%2Epeg%2E2625"/>
    <hyperlink ref="B2626" r:id="rId7873" display="https://www.kegg.jp/dbget-bin/www_bget?ko:"/>
    <hyperlink ref="E2626" r:id="rId7874" display="https://www.kegg.jp/dbget-bin/www_bget?ko:K01735"/>
    <hyperlink ref="A2627" r:id="rId7875" display="https://www.kegg.jp/kegg-bin/blastkoala_result_gene_list?id=fdcc166cff7cf902907463ff7eff1e42019cc537&amp;passwd=rLRQUz&amp;type=blastkoala&amp;code=user&amp;target=fig%7C1029756%2E3%2Epeg%2E2626"/>
    <hyperlink ref="B2627" r:id="rId7876" display="https://www.kegg.jp/dbget-bin/www_bget?ko:"/>
    <hyperlink ref="E2627" r:id="rId7877" display="https://www.kegg.jp/dbget-bin/www_bget?ko:K00950"/>
    <hyperlink ref="A2628" r:id="rId7878" display="https://www.kegg.jp/kegg-bin/blastkoala_result_gene_list?id=fdcc166cff7cf902907463ff7eff1e42019cc537&amp;passwd=rLRQUz&amp;type=blastkoala&amp;code=user&amp;target=fig%7C1029756%2E3%2Epeg%2E2627"/>
    <hyperlink ref="B2628" r:id="rId7879" display="https://www.kegg.jp/dbget-bin/www_bget?ko:K07227"/>
    <hyperlink ref="E2628" r:id="rId7880" display="https://www.kegg.jp/dbget-bin/www_bget?ko:"/>
    <hyperlink ref="A2629" r:id="rId7881" display="https://www.kegg.jp/kegg-bin/blastkoala_result_gene_list?id=fdcc166cff7cf902907463ff7eff1e42019cc537&amp;passwd=rLRQUz&amp;type=blastkoala&amp;code=user&amp;target=fig%7C1029756%2E3%2Epeg%2E2628"/>
    <hyperlink ref="B2629" r:id="rId7882" display="https://www.kegg.jp/dbget-bin/www_bget?ko:"/>
    <hyperlink ref="E2629" r:id="rId7883" display="https://www.kegg.jp/dbget-bin/www_bget?ko:"/>
    <hyperlink ref="A2630" r:id="rId7884" display="https://www.kegg.jp/kegg-bin/blastkoala_result_gene_list?id=fdcc166cff7cf902907463ff7eff1e42019cc537&amp;passwd=rLRQUz&amp;type=blastkoala&amp;code=user&amp;target=fig%7C1029756%2E3%2Epeg%2E2629"/>
    <hyperlink ref="B2630" r:id="rId7885" display="https://www.kegg.jp/dbget-bin/www_bget?ko:K16087"/>
    <hyperlink ref="E2630" r:id="rId7886" display="https://www.kegg.jp/dbget-bin/www_bget?ko:"/>
    <hyperlink ref="A2631" r:id="rId7887" display="https://www.kegg.jp/kegg-bin/blastkoala_result_gene_list?id=fdcc166cff7cf902907463ff7eff1e42019cc537&amp;passwd=rLRQUz&amp;type=blastkoala&amp;code=user&amp;target=fig%7C1029756%2E3%2Epeg%2E2630"/>
    <hyperlink ref="B2631" r:id="rId7888" display="https://www.kegg.jp/dbget-bin/www_bget?ko:"/>
    <hyperlink ref="E2631" r:id="rId7889" display="https://www.kegg.jp/dbget-bin/www_bget?ko:"/>
    <hyperlink ref="A2632" r:id="rId7890" display="https://www.kegg.jp/kegg-bin/blastkoala_result_gene_list?id=fdcc166cff7cf902907463ff7eff1e42019cc537&amp;passwd=rLRQUz&amp;type=blastkoala&amp;code=user&amp;target=fig%7C1029756%2E3%2Epeg%2E2631"/>
    <hyperlink ref="B2632" r:id="rId7891" display="https://www.kegg.jp/dbget-bin/www_bget?ko:K02016"/>
    <hyperlink ref="E2632" r:id="rId7892" display="https://www.kegg.jp/dbget-bin/www_bget?ko:"/>
    <hyperlink ref="A2633" r:id="rId7893" display="https://www.kegg.jp/kegg-bin/blastkoala_result_gene_list?id=fdcc166cff7cf902907463ff7eff1e42019cc537&amp;passwd=rLRQUz&amp;type=blastkoala&amp;code=user&amp;target=fig%7C1029756%2E3%2Epeg%2E2632"/>
    <hyperlink ref="B2633" r:id="rId7894" display="https://www.kegg.jp/dbget-bin/www_bget?ko:K02015"/>
    <hyperlink ref="E2633" r:id="rId7895" display="https://www.kegg.jp/dbget-bin/www_bget?ko:"/>
    <hyperlink ref="A2634" r:id="rId7896" display="https://www.kegg.jp/kegg-bin/blastkoala_result_gene_list?id=fdcc166cff7cf902907463ff7eff1e42019cc537&amp;passwd=rLRQUz&amp;type=blastkoala&amp;code=user&amp;target=fig%7C1029756%2E3%2Epeg%2E2633"/>
    <hyperlink ref="B2634" r:id="rId7897" display="https://www.kegg.jp/dbget-bin/www_bget?ko:K02013"/>
    <hyperlink ref="E2634" r:id="rId7898" display="https://www.kegg.jp/dbget-bin/www_bget?ko:"/>
    <hyperlink ref="A2635" r:id="rId7899" display="https://www.kegg.jp/kegg-bin/blastkoala_result_gene_list?id=fdcc166cff7cf902907463ff7eff1e42019cc537&amp;passwd=rLRQUz&amp;type=blastkoala&amp;code=user&amp;target=fig%7C1029756%2E3%2Epeg%2E2634"/>
    <hyperlink ref="B2635" r:id="rId7900" display="https://www.kegg.jp/dbget-bin/www_bget?ko:"/>
    <hyperlink ref="E2635" r:id="rId7901" display="https://www.kegg.jp/dbget-bin/www_bget?ko:K03651"/>
    <hyperlink ref="A2636" r:id="rId7902" display="https://www.kegg.jp/kegg-bin/blastkoala_result_gene_list?id=fdcc166cff7cf902907463ff7eff1e42019cc537&amp;passwd=rLRQUz&amp;type=blastkoala&amp;code=user&amp;target=fig%7C1029756%2E3%2Epeg%2E2635"/>
    <hyperlink ref="B2636" r:id="rId7903" display="https://www.kegg.jp/dbget-bin/www_bget?ko:K21134"/>
    <hyperlink ref="E2636" r:id="rId7904" display="https://www.kegg.jp/dbget-bin/www_bget?ko:"/>
    <hyperlink ref="A2637" r:id="rId7905" display="https://www.kegg.jp/kegg-bin/blastkoala_result_gene_list?id=fdcc166cff7cf902907463ff7eff1e42019cc537&amp;passwd=rLRQUz&amp;type=blastkoala&amp;code=user&amp;target=fig%7C1029756%2E3%2Epeg%2E2636"/>
    <hyperlink ref="B2637" r:id="rId7906" display="https://www.kegg.jp/dbget-bin/www_bget?ko:"/>
    <hyperlink ref="E2637" r:id="rId7907" display="https://www.kegg.jp/dbget-bin/www_bget?ko:"/>
    <hyperlink ref="A2638" r:id="rId7908" display="https://www.kegg.jp/kegg-bin/blastkoala_result_gene_list?id=fdcc166cff7cf902907463ff7eff1e42019cc537&amp;passwd=rLRQUz&amp;type=blastkoala&amp;code=user&amp;target=fig%7C1029756%2E3%2Epeg%2E2637"/>
    <hyperlink ref="B2638" r:id="rId7909" display="https://www.kegg.jp/dbget-bin/www_bget?ko:"/>
    <hyperlink ref="E2638" r:id="rId7910" display="https://www.kegg.jp/dbget-bin/www_bget?ko:"/>
    <hyperlink ref="A2639" r:id="rId7911" display="https://www.kegg.jp/kegg-bin/blastkoala_result_gene_list?id=fdcc166cff7cf902907463ff7eff1e42019cc537&amp;passwd=rLRQUz&amp;type=blastkoala&amp;code=user&amp;target=fig%7C1029756%2E3%2Epeg%2E2638"/>
    <hyperlink ref="B2639" r:id="rId7912" display="https://www.kegg.jp/dbget-bin/www_bget?ko:K07001"/>
    <hyperlink ref="E2639" r:id="rId7913" display="https://www.kegg.jp/dbget-bin/www_bget?ko:"/>
    <hyperlink ref="A2640" r:id="rId7914" display="https://www.kegg.jp/kegg-bin/blastkoala_result_gene_list?id=fdcc166cff7cf902907463ff7eff1e42019cc537&amp;passwd=rLRQUz&amp;type=blastkoala&amp;code=user&amp;target=fig%7C1029756%2E3%2Epeg%2E2639"/>
    <hyperlink ref="B2640" r:id="rId7915" display="https://www.kegg.jp/dbget-bin/www_bget?ko:"/>
    <hyperlink ref="E2640" r:id="rId7916" display="https://www.kegg.jp/dbget-bin/www_bget?ko:"/>
    <hyperlink ref="A2641" r:id="rId7917" display="https://www.kegg.jp/kegg-bin/blastkoala_result_gene_list?id=fdcc166cff7cf902907463ff7eff1e42019cc537&amp;passwd=rLRQUz&amp;type=blastkoala&amp;code=user&amp;target=fig%7C1029756%2E3%2Epeg%2E2640"/>
    <hyperlink ref="B2641" r:id="rId7918" display="https://www.kegg.jp/dbget-bin/www_bget?ko:"/>
    <hyperlink ref="E2641" r:id="rId7919" display="https://www.kegg.jp/dbget-bin/www_bget?ko:"/>
    <hyperlink ref="A2642" r:id="rId7920" display="https://www.kegg.jp/kegg-bin/blastkoala_result_gene_list?id=fdcc166cff7cf902907463ff7eff1e42019cc537&amp;passwd=rLRQUz&amp;type=blastkoala&amp;code=user&amp;target=fig%7C1029756%2E3%2Epeg%2E2641"/>
    <hyperlink ref="B2642" r:id="rId7921" display="https://www.kegg.jp/dbget-bin/www_bget?ko:"/>
    <hyperlink ref="E2642" r:id="rId7922" display="https://www.kegg.jp/dbget-bin/www_bget?ko:"/>
    <hyperlink ref="A2643" r:id="rId7923" display="https://www.kegg.jp/kegg-bin/blastkoala_result_gene_list?id=fdcc166cff7cf902907463ff7eff1e42019cc537&amp;passwd=rLRQUz&amp;type=blastkoala&amp;code=user&amp;target=fig%7C1029756%2E3%2Epeg%2E2642"/>
    <hyperlink ref="B2643" r:id="rId7924" display="https://www.kegg.jp/dbget-bin/www_bget?ko:"/>
    <hyperlink ref="E2643" r:id="rId7925" display="https://www.kegg.jp/dbget-bin/www_bget?ko:"/>
    <hyperlink ref="A2644" r:id="rId7926" display="https://www.kegg.jp/kegg-bin/blastkoala_result_gene_list?id=fdcc166cff7cf902907463ff7eff1e42019cc537&amp;passwd=rLRQUz&amp;type=blastkoala&amp;code=user&amp;target=fig%7C1029756%2E3%2Epeg%2E2643"/>
    <hyperlink ref="B2644" r:id="rId7927" display="https://www.kegg.jp/dbget-bin/www_bget?ko:K04719"/>
    <hyperlink ref="E2644" r:id="rId7928" display="https://www.kegg.jp/dbget-bin/www_bget?ko:"/>
    <hyperlink ref="A2645" r:id="rId7929" display="https://www.kegg.jp/kegg-bin/blastkoala_result_gene_list?id=fdcc166cff7cf902907463ff7eff1e42019cc537&amp;passwd=rLRQUz&amp;type=blastkoala&amp;code=user&amp;target=fig%7C1029756%2E3%2Epeg%2E2644"/>
    <hyperlink ref="B2645" r:id="rId7930" display="https://www.kegg.jp/dbget-bin/www_bget?ko:K02303"/>
    <hyperlink ref="E2645" r:id="rId7931" display="https://www.kegg.jp/dbget-bin/www_bget?ko:"/>
    <hyperlink ref="A2646" r:id="rId7932" display="https://www.kegg.jp/kegg-bin/blastkoala_result_gene_list?id=fdcc166cff7cf902907463ff7eff1e42019cc537&amp;passwd=rLRQUz&amp;type=blastkoala&amp;code=user&amp;target=fig%7C1029756%2E3%2Epeg%2E2645"/>
    <hyperlink ref="B2646" r:id="rId7933" display="https://www.kegg.jp/dbget-bin/www_bget?ko:K02227"/>
    <hyperlink ref="E2646" r:id="rId7934" display="https://www.kegg.jp/dbget-bin/www_bget?ko:"/>
    <hyperlink ref="A2647" r:id="rId7935" display="https://www.kegg.jp/kegg-bin/blastkoala_result_gene_list?id=fdcc166cff7cf902907463ff7eff1e42019cc537&amp;passwd=rLRQUz&amp;type=blastkoala&amp;code=user&amp;target=fig%7C1029756%2E3%2Epeg%2E2646"/>
    <hyperlink ref="B2647" r:id="rId7936" display="https://www.kegg.jp/dbget-bin/www_bget?ko:"/>
    <hyperlink ref="E2647" r:id="rId7937" display="https://www.kegg.jp/dbget-bin/www_bget?ko:K14160"/>
    <hyperlink ref="A2648" r:id="rId7938" display="https://www.kegg.jp/kegg-bin/blastkoala_result_gene_list?id=fdcc166cff7cf902907463ff7eff1e42019cc537&amp;passwd=rLRQUz&amp;type=blastkoala&amp;code=user&amp;target=fig%7C1029756%2E3%2Epeg%2E2647"/>
    <hyperlink ref="B2648" r:id="rId7939" display="https://www.kegg.jp/dbget-bin/www_bget?ko:"/>
    <hyperlink ref="E2648" r:id="rId7940" display="https://www.kegg.jp/dbget-bin/www_bget?ko:K02495"/>
    <hyperlink ref="A2649" r:id="rId7941" display="https://www.kegg.jp/kegg-bin/blastkoala_result_gene_list?id=fdcc166cff7cf902907463ff7eff1e42019cc537&amp;passwd=rLRQUz&amp;type=blastkoala&amp;code=user&amp;target=fig%7C1029756%2E3%2Epeg%2E2648"/>
    <hyperlink ref="B2649" r:id="rId7942" display="https://www.kegg.jp/dbget-bin/www_bget?ko:"/>
    <hyperlink ref="E2649" r:id="rId7943" display="https://www.kegg.jp/dbget-bin/www_bget?ko:"/>
    <hyperlink ref="A2650" r:id="rId7944" display="https://www.kegg.jp/kegg-bin/blastkoala_result_gene_list?id=fdcc166cff7cf902907463ff7eff1e42019cc537&amp;passwd=rLRQUz&amp;type=blastkoala&amp;code=user&amp;target=fig%7C1029756%2E3%2Epeg%2E2649"/>
    <hyperlink ref="B2650" r:id="rId7945" display="https://www.kegg.jp/dbget-bin/www_bget?ko:"/>
    <hyperlink ref="E2650" r:id="rId7946" display="https://www.kegg.jp/dbget-bin/www_bget?ko:"/>
    <hyperlink ref="A2651" r:id="rId7947" display="https://www.kegg.jp/kegg-bin/blastkoala_result_gene_list?id=fdcc166cff7cf902907463ff7eff1e42019cc537&amp;passwd=rLRQUz&amp;type=blastkoala&amp;code=user&amp;target=fig%7C1029756%2E3%2Epeg%2E2650"/>
    <hyperlink ref="B2651" r:id="rId7948" display="https://www.kegg.jp/dbget-bin/www_bget?ko:"/>
    <hyperlink ref="E2651" r:id="rId7949" display="https://www.kegg.jp/dbget-bin/www_bget?ko:"/>
    <hyperlink ref="A2652" r:id="rId7950" display="https://www.kegg.jp/kegg-bin/blastkoala_result_gene_list?id=fdcc166cff7cf902907463ff7eff1e42019cc537&amp;passwd=rLRQUz&amp;type=blastkoala&amp;code=user&amp;target=fig%7C1029756%2E3%2Epeg%2E2651"/>
    <hyperlink ref="B2652" r:id="rId7951" display="https://www.kegg.jp/dbget-bin/www_bget?ko:"/>
    <hyperlink ref="E2652" r:id="rId7952" display="https://www.kegg.jp/dbget-bin/www_bget?ko:K21563"/>
    <hyperlink ref="A2653" r:id="rId7953" display="https://www.kegg.jp/kegg-bin/blastkoala_result_gene_list?id=fdcc166cff7cf902907463ff7eff1e42019cc537&amp;passwd=rLRQUz&amp;type=blastkoala&amp;code=user&amp;target=fig%7C1029756%2E3%2Epeg%2E2652"/>
    <hyperlink ref="B2653" r:id="rId7954" display="https://www.kegg.jp/dbget-bin/www_bget?ko:K00368"/>
    <hyperlink ref="E2653" r:id="rId7955" display="https://www.kegg.jp/dbget-bin/www_bget?ko:"/>
    <hyperlink ref="A2654" r:id="rId7956" display="https://www.kegg.jp/kegg-bin/blastkoala_result_gene_list?id=fdcc166cff7cf902907463ff7eff1e42019cc537&amp;passwd=rLRQUz&amp;type=blastkoala&amp;code=user&amp;target=fig%7C1029756%2E3%2Epeg%2E2653"/>
    <hyperlink ref="B2654" r:id="rId7957" display="https://www.kegg.jp/dbget-bin/www_bget?ko:"/>
    <hyperlink ref="E2654" r:id="rId7958" display="https://www.kegg.jp/dbget-bin/www_bget?ko:"/>
    <hyperlink ref="A2655" r:id="rId7959" display="https://www.kegg.jp/kegg-bin/blastkoala_result_gene_list?id=fdcc166cff7cf902907463ff7eff1e42019cc537&amp;passwd=rLRQUz&amp;type=blastkoala&amp;code=user&amp;target=fig%7C1029756%2E3%2Epeg%2E2654"/>
    <hyperlink ref="B2655" r:id="rId7960" display="https://www.kegg.jp/dbget-bin/www_bget?ko:K21564"/>
    <hyperlink ref="E2655" r:id="rId7961" display="https://www.kegg.jp/dbget-bin/www_bget?ko:"/>
    <hyperlink ref="A2656" r:id="rId7962" display="https://www.kegg.jp/kegg-bin/blastkoala_result_gene_list?id=fdcc166cff7cf902907463ff7eff1e42019cc537&amp;passwd=rLRQUz&amp;type=blastkoala&amp;code=user&amp;target=fig%7C1029756%2E3%2Epeg%2E2655"/>
    <hyperlink ref="B2656" r:id="rId7963" display="https://www.kegg.jp/dbget-bin/www_bget?ko:"/>
    <hyperlink ref="E2656" r:id="rId7964" display="https://www.kegg.jp/dbget-bin/www_bget?ko:K08643"/>
    <hyperlink ref="A2657" r:id="rId7965" display="https://www.kegg.jp/kegg-bin/blastkoala_result_gene_list?id=fdcc166cff7cf902907463ff7eff1e42019cc537&amp;passwd=rLRQUz&amp;type=blastkoala&amp;code=user&amp;target=fig%7C1029756%2E3%2Epeg%2E2656"/>
    <hyperlink ref="B2657" r:id="rId7966" display="https://www.kegg.jp/dbget-bin/www_bget?ko:K09005"/>
    <hyperlink ref="E2657" r:id="rId7967" display="https://www.kegg.jp/dbget-bin/www_bget?ko:"/>
    <hyperlink ref="A2658" r:id="rId7968" display="https://www.kegg.jp/kegg-bin/blastkoala_result_gene_list?id=fdcc166cff7cf902907463ff7eff1e42019cc537&amp;passwd=rLRQUz&amp;type=blastkoala&amp;code=user&amp;target=fig%7C1029756%2E3%2Epeg%2E2657"/>
    <hyperlink ref="B2658" r:id="rId7969" display="https://www.kegg.jp/dbget-bin/www_bget?ko:K03704"/>
    <hyperlink ref="E2658" r:id="rId7970" display="https://www.kegg.jp/dbget-bin/www_bget?ko:"/>
    <hyperlink ref="A2659" r:id="rId7971" display="https://www.kegg.jp/kegg-bin/blastkoala_result_gene_list?id=fdcc166cff7cf902907463ff7eff1e42019cc537&amp;passwd=rLRQUz&amp;type=blastkoala&amp;code=user&amp;target=fig%7C1029756%2E3%2Epeg%2E2658"/>
    <hyperlink ref="B2659" r:id="rId7972" display="https://www.kegg.jp/dbget-bin/www_bget?ko:K01759"/>
    <hyperlink ref="E2659" r:id="rId7973" display="https://www.kegg.jp/dbget-bin/www_bget?ko:"/>
    <hyperlink ref="A2660" r:id="rId7974" display="https://www.kegg.jp/kegg-bin/blastkoala_result_gene_list?id=fdcc166cff7cf902907463ff7eff1e42019cc537&amp;passwd=rLRQUz&amp;type=blastkoala&amp;code=user&amp;target=fig%7C1029756%2E3%2Epeg%2E2659"/>
    <hyperlink ref="B2660" r:id="rId7975" display="https://www.kegg.jp/dbget-bin/www_bget?ko:K00390"/>
    <hyperlink ref="E2660" r:id="rId7976" display="https://www.kegg.jp/dbget-bin/www_bget?ko:"/>
    <hyperlink ref="A2661" r:id="rId7977" display="https://www.kegg.jp/kegg-bin/blastkoala_result_gene_list?id=fdcc166cff7cf902907463ff7eff1e42019cc537&amp;passwd=rLRQUz&amp;type=blastkoala&amp;code=user&amp;target=fig%7C1029756%2E3%2Epeg%2E2660"/>
    <hyperlink ref="B2661" r:id="rId7978" display="https://www.kegg.jp/dbget-bin/www_bget?ko:K00957"/>
    <hyperlink ref="E2661" r:id="rId7979" display="https://www.kegg.jp/dbget-bin/www_bget?ko:"/>
    <hyperlink ref="A2662" r:id="rId7980" display="https://www.kegg.jp/kegg-bin/blastkoala_result_gene_list?id=fdcc166cff7cf902907463ff7eff1e42019cc537&amp;passwd=rLRQUz&amp;type=blastkoala&amp;code=user&amp;target=fig%7C1029756%2E3%2Epeg%2E2661"/>
    <hyperlink ref="B2662" r:id="rId7981" display="https://www.kegg.jp/dbget-bin/www_bget?ko:K00955"/>
    <hyperlink ref="E2662" r:id="rId7982" display="https://www.kegg.jp/dbget-bin/www_bget?ko:"/>
    <hyperlink ref="A2663" r:id="rId7983" display="https://www.kegg.jp/kegg-bin/blastkoala_result_gene_list?id=fdcc166cff7cf902907463ff7eff1e42019cc537&amp;passwd=rLRQUz&amp;type=blastkoala&amp;code=user&amp;target=fig%7C1029756%2E3%2Epeg%2E2662"/>
    <hyperlink ref="B2663" r:id="rId7984" display="https://www.kegg.jp/dbget-bin/www_bget?ko:K07090"/>
    <hyperlink ref="E2663" r:id="rId7985" display="https://www.kegg.jp/dbget-bin/www_bget?ko:"/>
    <hyperlink ref="A2664" r:id="rId7986" display="https://www.kegg.jp/kegg-bin/blastkoala_result_gene_list?id=fdcc166cff7cf902907463ff7eff1e42019cc537&amp;passwd=rLRQUz&amp;type=blastkoala&amp;code=user&amp;target=fig%7C1029756%2E3%2Epeg%2E2663"/>
    <hyperlink ref="B2664" r:id="rId7987" display="https://www.kegg.jp/dbget-bin/www_bget?ko:K07090"/>
    <hyperlink ref="E2664" r:id="rId7988" display="https://www.kegg.jp/dbget-bin/www_bget?ko:"/>
    <hyperlink ref="A2665" r:id="rId7989" display="https://www.kegg.jp/kegg-bin/blastkoala_result_gene_list?id=fdcc166cff7cf902907463ff7eff1e42019cc537&amp;passwd=rLRQUz&amp;type=blastkoala&amp;code=user&amp;target=fig%7C1029756%2E3%2Epeg%2E2664"/>
    <hyperlink ref="B2665" r:id="rId7990" display="https://www.kegg.jp/dbget-bin/www_bget?ko:K00381"/>
    <hyperlink ref="E2665" r:id="rId7991" display="https://www.kegg.jp/dbget-bin/www_bget?ko:"/>
    <hyperlink ref="A2666" r:id="rId7992" display="https://www.kegg.jp/kegg-bin/blastkoala_result_gene_list?id=fdcc166cff7cf902907463ff7eff1e42019cc537&amp;passwd=rLRQUz&amp;type=blastkoala&amp;code=user&amp;target=fig%7C1029756%2E3%2Epeg%2E2665"/>
    <hyperlink ref="B2666" r:id="rId7993" display="https://www.kegg.jp/dbget-bin/www_bget?ko:K00380"/>
    <hyperlink ref="E2666" r:id="rId7994" display="https://www.kegg.jp/dbget-bin/www_bget?ko:"/>
    <hyperlink ref="A2667" r:id="rId7995" display="https://www.kegg.jp/kegg-bin/blastkoala_result_gene_list?id=fdcc166cff7cf902907463ff7eff1e42019cc537&amp;passwd=rLRQUz&amp;type=blastkoala&amp;code=user&amp;target=fig%7C1029756%2E3%2Epeg%2E2666"/>
    <hyperlink ref="B2667" r:id="rId7996" display="https://www.kegg.jp/dbget-bin/www_bget?ko:"/>
    <hyperlink ref="E2667" r:id="rId7997" display="https://www.kegg.jp/dbget-bin/www_bget?ko:K06135"/>
    <hyperlink ref="A2668" r:id="rId7998" display="https://www.kegg.jp/kegg-bin/blastkoala_result_gene_list?id=fdcc166cff7cf902907463ff7eff1e42019cc537&amp;passwd=rLRQUz&amp;type=blastkoala&amp;code=user&amp;target=fig%7C1029756%2E3%2Epeg%2E2667"/>
    <hyperlink ref="B2668" r:id="rId7999" display="https://www.kegg.jp/dbget-bin/www_bget?ko:K06136"/>
    <hyperlink ref="E2668" r:id="rId8000" display="https://www.kegg.jp/dbget-bin/www_bget?ko:"/>
    <hyperlink ref="A2669" r:id="rId8001" display="https://www.kegg.jp/kegg-bin/blastkoala_result_gene_list?id=fdcc166cff7cf902907463ff7eff1e42019cc537&amp;passwd=rLRQUz&amp;type=blastkoala&amp;code=user&amp;target=fig%7C1029756%2E3%2Epeg%2E2668"/>
    <hyperlink ref="B2669" r:id="rId8002" display="https://www.kegg.jp/dbget-bin/www_bget?ko:K06137"/>
    <hyperlink ref="E2669" r:id="rId8003" display="https://www.kegg.jp/dbget-bin/www_bget?ko:"/>
    <hyperlink ref="A2670" r:id="rId8004" display="https://www.kegg.jp/kegg-bin/blastkoala_result_gene_list?id=fdcc166cff7cf902907463ff7eff1e42019cc537&amp;passwd=rLRQUz&amp;type=blastkoala&amp;code=user&amp;target=fig%7C1029756%2E3%2Epeg%2E2669"/>
    <hyperlink ref="B2670" r:id="rId8005" display="https://www.kegg.jp/dbget-bin/www_bget?ko:K06138"/>
    <hyperlink ref="E2670" r:id="rId8006" display="https://www.kegg.jp/dbget-bin/www_bget?ko:K06137/K06138"/>
    <hyperlink ref="A2671" r:id="rId8007" display="https://www.kegg.jp/kegg-bin/blastkoala_result_gene_list?id=fdcc166cff7cf902907463ff7eff1e42019cc537&amp;passwd=rLRQUz&amp;type=blastkoala&amp;code=user&amp;target=fig%7C1029756%2E3%2Epeg%2E2670"/>
    <hyperlink ref="B2671" r:id="rId8008" display="https://www.kegg.jp/dbget-bin/www_bget?ko:K06139"/>
    <hyperlink ref="E2671" r:id="rId8009" display="https://www.kegg.jp/dbget-bin/www_bget?ko:"/>
    <hyperlink ref="A2672" r:id="rId8010" display="https://www.kegg.jp/kegg-bin/blastkoala_result_gene_list?id=fdcc166cff7cf902907463ff7eff1e42019cc537&amp;passwd=rLRQUz&amp;type=blastkoala&amp;code=user&amp;target=fig%7C1029756%2E3%2Epeg%2E2671"/>
    <hyperlink ref="B2672" r:id="rId8011" display="https://www.kegg.jp/dbget-bin/www_bget?ko:K08738"/>
    <hyperlink ref="E2672" r:id="rId8012" display="https://www.kegg.jp/dbget-bin/www_bget?ko:K22622"/>
    <hyperlink ref="A2673" r:id="rId8013" display="https://www.kegg.jp/kegg-bin/blastkoala_result_gene_list?id=fdcc166cff7cf902907463ff7eff1e42019cc537&amp;passwd=rLRQUz&amp;type=blastkoala&amp;code=user&amp;target=fig%7C1029756%2E3%2Epeg%2E2672"/>
    <hyperlink ref="B2673" r:id="rId8014" display="https://www.kegg.jp/dbget-bin/www_bget?ko:K00950"/>
    <hyperlink ref="E2673" r:id="rId8015" display="https://www.kegg.jp/dbget-bin/www_bget?ko:"/>
    <hyperlink ref="A2674" r:id="rId8016" display="https://www.kegg.jp/kegg-bin/blastkoala_result_gene_list?id=fdcc166cff7cf902907463ff7eff1e42019cc537&amp;passwd=rLRQUz&amp;type=blastkoala&amp;code=user&amp;target=fig%7C1029756%2E3%2Epeg%2E2673"/>
    <hyperlink ref="B2674" r:id="rId8017" display="https://www.kegg.jp/dbget-bin/www_bget?ko:K01724"/>
    <hyperlink ref="E2674" r:id="rId8018" display="https://www.kegg.jp/dbget-bin/www_bget?ko:"/>
    <hyperlink ref="A2675" r:id="rId8019" display="https://www.kegg.jp/kegg-bin/blastkoala_result_gene_list?id=fdcc166cff7cf902907463ff7eff1e42019cc537&amp;passwd=rLRQUz&amp;type=blastkoala&amp;code=user&amp;target=fig%7C1029756%2E3%2Epeg%2E2674"/>
    <hyperlink ref="B2675" r:id="rId8020" display="https://www.kegg.jp/dbget-bin/www_bget?ko:"/>
    <hyperlink ref="E2675" r:id="rId8021" display="https://www.kegg.jp/dbget-bin/www_bget?ko:"/>
    <hyperlink ref="A2676" r:id="rId8022" display="https://www.kegg.jp/kegg-bin/blastkoala_result_gene_list?id=fdcc166cff7cf902907463ff7eff1e42019cc537&amp;passwd=rLRQUz&amp;type=blastkoala&amp;code=user&amp;target=fig%7C1029756%2E3%2Epeg%2E2675"/>
    <hyperlink ref="B2676" r:id="rId8023" display="https://www.kegg.jp/dbget-bin/www_bget?ko:K10714"/>
    <hyperlink ref="E2676" r:id="rId8024" display="https://www.kegg.jp/dbget-bin/www_bget?ko:"/>
    <hyperlink ref="A2677" r:id="rId8025" display="https://www.kegg.jp/kegg-bin/blastkoala_result_gene_list?id=fdcc166cff7cf902907463ff7eff1e42019cc537&amp;passwd=rLRQUz&amp;type=blastkoala&amp;code=user&amp;target=fig%7C1029756%2E3%2Epeg%2E2676"/>
    <hyperlink ref="B2677" r:id="rId8026" display="https://www.kegg.jp/dbget-bin/www_bget?ko:"/>
    <hyperlink ref="E2677" r:id="rId8027" display="https://www.kegg.jp/dbget-bin/www_bget?ko:"/>
    <hyperlink ref="A2678" r:id="rId8028" display="https://www.kegg.jp/kegg-bin/blastkoala_result_gene_list?id=fdcc166cff7cf902907463ff7eff1e42019cc537&amp;passwd=rLRQUz&amp;type=blastkoala&amp;code=user&amp;target=fig%7C1029756%2E3%2Epeg%2E2677"/>
    <hyperlink ref="B2678" r:id="rId8029" display="https://www.kegg.jp/dbget-bin/www_bget?ko:K01499"/>
    <hyperlink ref="E2678" r:id="rId8030" display="https://www.kegg.jp/dbget-bin/www_bget?ko:"/>
    <hyperlink ref="A2679" r:id="rId8031" display="https://www.kegg.jp/kegg-bin/blastkoala_result_gene_list?id=fdcc166cff7cf902907463ff7eff1e42019cc537&amp;passwd=rLRQUz&amp;type=blastkoala&amp;code=user&amp;target=fig%7C1029756%2E3%2Epeg%2E2678"/>
    <hyperlink ref="B2679" r:id="rId8032" display="https://www.kegg.jp/dbget-bin/www_bget?ko:"/>
    <hyperlink ref="E2679" r:id="rId8033" display="https://www.kegg.jp/dbget-bin/www_bget?ko:K05844"/>
    <hyperlink ref="A2680" r:id="rId8034" display="https://www.kegg.jp/kegg-bin/blastkoala_result_gene_list?id=fdcc166cff7cf902907463ff7eff1e42019cc537&amp;passwd=rLRQUz&amp;type=blastkoala&amp;code=user&amp;target=fig%7C1029756%2E3%2Epeg%2E2679"/>
    <hyperlink ref="B2680" r:id="rId8035" display="https://www.kegg.jp/dbget-bin/www_bget?ko:K05966"/>
    <hyperlink ref="E2680" r:id="rId8036" display="https://www.kegg.jp/dbget-bin/www_bget?ko:"/>
    <hyperlink ref="A2681" r:id="rId8037" display="https://www.kegg.jp/kegg-bin/blastkoala_result_gene_list?id=fdcc166cff7cf902907463ff7eff1e42019cc537&amp;passwd=rLRQUz&amp;type=blastkoala&amp;code=user&amp;target=fig%7C1029756%2E3%2Epeg%2E2680"/>
    <hyperlink ref="B2681" r:id="rId8038" display="https://www.kegg.jp/dbget-bin/www_bget?ko:K10713"/>
    <hyperlink ref="E2681" r:id="rId8039" display="https://www.kegg.jp/dbget-bin/www_bget?ko:"/>
    <hyperlink ref="A2682" r:id="rId8040" display="https://www.kegg.jp/kegg-bin/blastkoala_result_gene_list?id=fdcc166cff7cf902907463ff7eff1e42019cc537&amp;passwd=rLRQUz&amp;type=blastkoala&amp;code=user&amp;target=fig%7C1029756%2E3%2Epeg%2E2681"/>
    <hyperlink ref="B2682" r:id="rId8041" display="https://www.kegg.jp/dbget-bin/www_bget?ko:K01814"/>
    <hyperlink ref="E2682" r:id="rId8042" display="https://www.kegg.jp/dbget-bin/www_bget?ko:"/>
    <hyperlink ref="A2683" r:id="rId8043" display="https://www.kegg.jp/kegg-bin/blastkoala_result_gene_list?id=fdcc166cff7cf902907463ff7eff1e42019cc537&amp;passwd=rLRQUz&amp;type=blastkoala&amp;code=user&amp;target=fig%7C1029756%2E3%2Epeg%2E2682"/>
    <hyperlink ref="B2683" r:id="rId8044" display="https://www.kegg.jp/dbget-bin/www_bget?ko:"/>
    <hyperlink ref="E2683" r:id="rId8045" display="https://www.kegg.jp/dbget-bin/www_bget?ko:"/>
    <hyperlink ref="A2684" r:id="rId8046" display="https://www.kegg.jp/kegg-bin/blastkoala_result_gene_list?id=fdcc166cff7cf902907463ff7eff1e42019cc537&amp;passwd=rLRQUz&amp;type=blastkoala&amp;code=user&amp;target=fig%7C1029756%2E3%2Epeg%2E2683"/>
    <hyperlink ref="B2684" r:id="rId8047" display="https://www.kegg.jp/dbget-bin/www_bget?ko:"/>
    <hyperlink ref="E2684" r:id="rId8048" display="https://www.kegg.jp/dbget-bin/www_bget?ko:"/>
    <hyperlink ref="A2685" r:id="rId8049" display="https://www.kegg.jp/kegg-bin/blastkoala_result_gene_list?id=fdcc166cff7cf902907463ff7eff1e42019cc537&amp;passwd=rLRQUz&amp;type=blastkoala&amp;code=user&amp;target=fig%7C1029756%2E3%2Epeg%2E2684"/>
    <hyperlink ref="B2685" r:id="rId8050" display="https://www.kegg.jp/dbget-bin/www_bget?ko:K09154"/>
    <hyperlink ref="E2685" r:id="rId8051" display="https://www.kegg.jp/dbget-bin/www_bget?ko:"/>
    <hyperlink ref="A2686" r:id="rId8052" display="https://www.kegg.jp/kegg-bin/blastkoala_result_gene_list?id=fdcc166cff7cf902907463ff7eff1e42019cc537&amp;passwd=rLRQUz&amp;type=blastkoala&amp;code=user&amp;target=fig%7C1029756%2E3%2Epeg%2E2685"/>
    <hyperlink ref="B2686" r:id="rId8053" display="https://www.kegg.jp/dbget-bin/www_bget?ko:"/>
    <hyperlink ref="E2686" r:id="rId8054" display="https://www.kegg.jp/dbget-bin/www_bget?ko:"/>
    <hyperlink ref="A2687" r:id="rId8055" display="https://www.kegg.jp/kegg-bin/blastkoala_result_gene_list?id=fdcc166cff7cf902907463ff7eff1e42019cc537&amp;passwd=rLRQUz&amp;type=blastkoala&amp;code=user&amp;target=fig%7C1029756%2E3%2Epeg%2E2686"/>
    <hyperlink ref="B2687" r:id="rId8056" display="https://www.kegg.jp/dbget-bin/www_bget?ko:K01633"/>
    <hyperlink ref="E2687" r:id="rId8057" display="https://www.kegg.jp/dbget-bin/www_bget?ko:"/>
    <hyperlink ref="A2688" r:id="rId8058" display="https://www.kegg.jp/kegg-bin/blastkoala_result_gene_list?id=fdcc166cff7cf902907463ff7eff1e42019cc537&amp;passwd=rLRQUz&amp;type=blastkoala&amp;code=user&amp;target=fig%7C1029756%2E3%2Epeg%2E2687"/>
    <hyperlink ref="B2688" r:id="rId8059" display="https://www.kegg.jp/dbget-bin/www_bget?ko:"/>
    <hyperlink ref="E2688" r:id="rId8060" display="https://www.kegg.jp/dbget-bin/www_bget?ko:K01633"/>
    <hyperlink ref="A2689" r:id="rId8061" display="https://www.kegg.jp/kegg-bin/blastkoala_result_gene_list?id=fdcc166cff7cf902907463ff7eff1e42019cc537&amp;passwd=rLRQUz&amp;type=blastkoala&amp;code=user&amp;target=fig%7C1029756%2E3%2Epeg%2E2688"/>
    <hyperlink ref="B2689" r:id="rId8062" display="https://www.kegg.jp/dbget-bin/www_bget?ko:K02049"/>
    <hyperlink ref="E2689" r:id="rId8063" display="https://www.kegg.jp/dbget-bin/www_bget?ko:"/>
    <hyperlink ref="A2690" r:id="rId8064" display="https://www.kegg.jp/kegg-bin/blastkoala_result_gene_list?id=fdcc166cff7cf902907463ff7eff1e42019cc537&amp;passwd=rLRQUz&amp;type=blastkoala&amp;code=user&amp;target=fig%7C1029756%2E3%2Epeg%2E2689"/>
    <hyperlink ref="B2690" r:id="rId8065" display="https://www.kegg.jp/dbget-bin/www_bget?ko:K02050"/>
    <hyperlink ref="E2690" r:id="rId8066" display="https://www.kegg.jp/dbget-bin/www_bget?ko:"/>
    <hyperlink ref="A2691" r:id="rId8067" display="https://www.kegg.jp/kegg-bin/blastkoala_result_gene_list?id=fdcc166cff7cf902907463ff7eff1e42019cc537&amp;passwd=rLRQUz&amp;type=blastkoala&amp;code=user&amp;target=fig%7C1029756%2E3%2Epeg%2E2690"/>
    <hyperlink ref="B2691" r:id="rId8068" display="https://www.kegg.jp/dbget-bin/www_bget?ko:K02051"/>
    <hyperlink ref="E2691" r:id="rId8069" display="https://www.kegg.jp/dbget-bin/www_bget?ko:"/>
    <hyperlink ref="A2692" r:id="rId8070" display="https://www.kegg.jp/kegg-bin/blastkoala_result_gene_list?id=fdcc166cff7cf902907463ff7eff1e42019cc537&amp;passwd=rLRQUz&amp;type=blastkoala&amp;code=user&amp;target=fig%7C1029756%2E3%2Epeg%2E2691"/>
    <hyperlink ref="B2692" r:id="rId8071" display="https://www.kegg.jp/dbget-bin/www_bget?ko:"/>
    <hyperlink ref="E2692" r:id="rId8072" display="https://www.kegg.jp/dbget-bin/www_bget?ko:"/>
    <hyperlink ref="A2693" r:id="rId8073" display="https://www.kegg.jp/kegg-bin/blastkoala_result_gene_list?id=fdcc166cff7cf902907463ff7eff1e42019cc537&amp;passwd=rLRQUz&amp;type=blastkoala&amp;code=user&amp;target=fig%7C1029756%2E3%2Epeg%2E2692"/>
    <hyperlink ref="B2693" r:id="rId8074" display="https://www.kegg.jp/dbget-bin/www_bget?ko:"/>
    <hyperlink ref="E2693" r:id="rId8075" display="https://www.kegg.jp/dbget-bin/www_bget?ko:"/>
    <hyperlink ref="A2694" r:id="rId8076" display="https://www.kegg.jp/kegg-bin/blastkoala_result_gene_list?id=fdcc166cff7cf902907463ff7eff1e42019cc537&amp;passwd=rLRQUz&amp;type=blastkoala&amp;code=user&amp;target=fig%7C1029756%2E3%2Epeg%2E2693"/>
    <hyperlink ref="B2694" r:id="rId8077" display="https://www.kegg.jp/dbget-bin/www_bget?ko:"/>
    <hyperlink ref="E2694" r:id="rId8078" display="https://www.kegg.jp/dbget-bin/www_bget?ko:"/>
    <hyperlink ref="A2695" r:id="rId8079" display="https://www.kegg.jp/kegg-bin/blastkoala_result_gene_list?id=fdcc166cff7cf902907463ff7eff1e42019cc537&amp;passwd=rLRQUz&amp;type=blastkoala&amp;code=user&amp;target=fig%7C1029756%2E3%2Epeg%2E2694"/>
    <hyperlink ref="B2695" r:id="rId8080" display="https://www.kegg.jp/dbget-bin/www_bget?ko:"/>
    <hyperlink ref="E2695" r:id="rId8081" display="https://www.kegg.jp/dbget-bin/www_bget?ko:K16047"/>
    <hyperlink ref="A2696" r:id="rId8082" display="https://www.kegg.jp/kegg-bin/blastkoala_result_gene_list?id=fdcc166cff7cf902907463ff7eff1e42019cc537&amp;passwd=rLRQUz&amp;type=blastkoala&amp;code=user&amp;target=fig%7C1029756%2E3%2Epeg%2E2695"/>
    <hyperlink ref="B2696" r:id="rId8083" display="https://www.kegg.jp/dbget-bin/www_bget?ko:K01990"/>
    <hyperlink ref="E2696" r:id="rId8084" display="https://www.kegg.jp/dbget-bin/www_bget?ko:"/>
    <hyperlink ref="A2697" r:id="rId8085" display="https://www.kegg.jp/kegg-bin/blastkoala_result_gene_list?id=fdcc166cff7cf902907463ff7eff1e42019cc537&amp;passwd=rLRQUz&amp;type=blastkoala&amp;code=user&amp;target=fig%7C1029756%2E3%2Epeg%2E2696"/>
    <hyperlink ref="B2697" r:id="rId8086" display="https://www.kegg.jp/dbget-bin/www_bget?ko:K01992"/>
    <hyperlink ref="E2697" r:id="rId8087" display="https://www.kegg.jp/dbget-bin/www_bget?ko:"/>
    <hyperlink ref="A2698" r:id="rId8088" display="https://www.kegg.jp/kegg-bin/blastkoala_result_gene_list?id=fdcc166cff7cf902907463ff7eff1e42019cc537&amp;passwd=rLRQUz&amp;type=blastkoala&amp;code=user&amp;target=fig%7C1029756%2E3%2Epeg%2E2697"/>
    <hyperlink ref="B2698" r:id="rId8089" display="https://www.kegg.jp/dbget-bin/www_bget?ko:"/>
    <hyperlink ref="E2698" r:id="rId8090" display="https://www.kegg.jp/dbget-bin/www_bget?ko:K03529"/>
    <hyperlink ref="A2699" r:id="rId8091" display="https://www.kegg.jp/kegg-bin/blastkoala_result_gene_list?id=fdcc166cff7cf902907463ff7eff1e42019cc537&amp;passwd=rLRQUz&amp;type=blastkoala&amp;code=user&amp;target=fig%7C1029756%2E3%2Epeg%2E2698"/>
    <hyperlink ref="B2699" r:id="rId8092" display="https://www.kegg.jp/dbget-bin/www_bget?ko:"/>
    <hyperlink ref="E2699" r:id="rId8093" display="https://www.kegg.jp/dbget-bin/www_bget?ko:"/>
    <hyperlink ref="A2700" r:id="rId8094" display="https://www.kegg.jp/kegg-bin/blastkoala_result_gene_list?id=fdcc166cff7cf902907463ff7eff1e42019cc537&amp;passwd=rLRQUz&amp;type=blastkoala&amp;code=user&amp;target=fig%7C1029756%2E3%2Epeg%2E2699"/>
    <hyperlink ref="B2700" r:id="rId8095" display="https://www.kegg.jp/dbget-bin/www_bget?ko:"/>
    <hyperlink ref="E2700" r:id="rId8096" display="https://www.kegg.jp/dbget-bin/www_bget?ko:"/>
    <hyperlink ref="A2701" r:id="rId8097" display="https://www.kegg.jp/kegg-bin/blastkoala_result_gene_list?id=fdcc166cff7cf902907463ff7eff1e42019cc537&amp;passwd=rLRQUz&amp;type=blastkoala&amp;code=user&amp;target=fig%7C1029756%2E3%2Epeg%2E2700"/>
    <hyperlink ref="B2701" r:id="rId8098" display="https://www.kegg.jp/dbget-bin/www_bget?ko:"/>
    <hyperlink ref="E2701" r:id="rId8099" display="https://www.kegg.jp/dbget-bin/www_bget?ko:"/>
    <hyperlink ref="A2702" r:id="rId8100" display="https://www.kegg.jp/kegg-bin/blastkoala_result_gene_list?id=fdcc166cff7cf902907463ff7eff1e42019cc537&amp;passwd=rLRQUz&amp;type=blastkoala&amp;code=user&amp;target=fig%7C1029756%2E3%2Epeg%2E2701"/>
    <hyperlink ref="B2702" r:id="rId8101" display="https://www.kegg.jp/dbget-bin/www_bget?ko:"/>
    <hyperlink ref="E2702" r:id="rId8102" display="https://www.kegg.jp/dbget-bin/www_bget?ko:"/>
    <hyperlink ref="A2703" r:id="rId8103" display="https://www.kegg.jp/kegg-bin/blastkoala_result_gene_list?id=fdcc166cff7cf902907463ff7eff1e42019cc537&amp;passwd=rLRQUz&amp;type=blastkoala&amp;code=user&amp;target=fig%7C1029756%2E3%2Epeg%2E2702"/>
    <hyperlink ref="B2703" r:id="rId8104" display="https://www.kegg.jp/dbget-bin/www_bget?ko:"/>
    <hyperlink ref="E2703" r:id="rId8105" display="https://www.kegg.jp/dbget-bin/www_bget?ko:K00114"/>
    <hyperlink ref="A2704" r:id="rId8106" display="https://www.kegg.jp/kegg-bin/blastkoala_result_gene_list?id=fdcc166cff7cf902907463ff7eff1e42019cc537&amp;passwd=rLRQUz&amp;type=blastkoala&amp;code=user&amp;target=fig%7C1029756%2E3%2Epeg%2E2703"/>
    <hyperlink ref="B2704" r:id="rId8107" display="https://www.kegg.jp/dbget-bin/www_bget?ko:"/>
    <hyperlink ref="E2704" r:id="rId8108" display="https://www.kegg.jp/dbget-bin/www_bget?ko:"/>
    <hyperlink ref="A2705" r:id="rId8109" display="https://www.kegg.jp/kegg-bin/blastkoala_result_gene_list?id=fdcc166cff7cf902907463ff7eff1e42019cc537&amp;passwd=rLRQUz&amp;type=blastkoala&amp;code=user&amp;target=fig%7C1029756%2E3%2Epeg%2E2704"/>
    <hyperlink ref="B2705" r:id="rId8110" display="https://www.kegg.jp/dbget-bin/www_bget?ko:K17226"/>
    <hyperlink ref="E2705" r:id="rId8111" display="https://www.kegg.jp/dbget-bin/www_bget?ko:"/>
    <hyperlink ref="A2706" r:id="rId8112" display="https://www.kegg.jp/kegg-bin/blastkoala_result_gene_list?id=fdcc166cff7cf902907463ff7eff1e42019cc537&amp;passwd=rLRQUz&amp;type=blastkoala&amp;code=user&amp;target=fig%7C1029756%2E3%2Epeg%2E2705"/>
    <hyperlink ref="B2706" r:id="rId8113" display="https://www.kegg.jp/dbget-bin/www_bget?ko:"/>
    <hyperlink ref="E2706" r:id="rId8114" display="https://www.kegg.jp/dbget-bin/www_bget?ko:"/>
    <hyperlink ref="A2707" r:id="rId8115" display="https://www.kegg.jp/kegg-bin/blastkoala_result_gene_list?id=fdcc166cff7cf902907463ff7eff1e42019cc537&amp;passwd=rLRQUz&amp;type=blastkoala&amp;code=user&amp;target=fig%7C1029756%2E3%2Epeg%2E2706"/>
    <hyperlink ref="B2707" r:id="rId8116" display="https://www.kegg.jp/dbget-bin/www_bget?ko:"/>
    <hyperlink ref="E2707" r:id="rId8117" display="https://www.kegg.jp/dbget-bin/www_bget?ko:"/>
    <hyperlink ref="A2708" r:id="rId8118" display="https://www.kegg.jp/kegg-bin/blastkoala_result_gene_list?id=fdcc166cff7cf902907463ff7eff1e42019cc537&amp;passwd=rLRQUz&amp;type=blastkoala&amp;code=user&amp;target=fig%7C1029756%2E3%2Epeg%2E2707"/>
    <hyperlink ref="B2708" r:id="rId8119" display="https://www.kegg.jp/dbget-bin/www_bget?ko:"/>
    <hyperlink ref="E2708" r:id="rId8120" display="https://www.kegg.jp/dbget-bin/www_bget?ko:"/>
    <hyperlink ref="A2709" r:id="rId8121" display="https://www.kegg.jp/kegg-bin/blastkoala_result_gene_list?id=fdcc166cff7cf902907463ff7eff1e42019cc537&amp;passwd=rLRQUz&amp;type=blastkoala&amp;code=user&amp;target=fig%7C1029756%2E3%2Epeg%2E2708"/>
    <hyperlink ref="B2709" r:id="rId8122" display="https://www.kegg.jp/dbget-bin/www_bget?ko:"/>
    <hyperlink ref="E2709" r:id="rId8123" display="https://www.kegg.jp/dbget-bin/www_bget?ko:"/>
    <hyperlink ref="A2710" r:id="rId8124" display="https://www.kegg.jp/kegg-bin/blastkoala_result_gene_list?id=fdcc166cff7cf902907463ff7eff1e42019cc537&amp;passwd=rLRQUz&amp;type=blastkoala&amp;code=user&amp;target=fig%7C1029756%2E3%2Epeg%2E2709"/>
    <hyperlink ref="B2710" r:id="rId8125" display="https://www.kegg.jp/dbget-bin/www_bget?ko:K00201"/>
    <hyperlink ref="E2710" r:id="rId8126" display="https://www.kegg.jp/dbget-bin/www_bget?ko:"/>
    <hyperlink ref="A2711" r:id="rId8127" display="https://www.kegg.jp/kegg-bin/blastkoala_result_gene_list?id=fdcc166cff7cf902907463ff7eff1e42019cc537&amp;passwd=rLRQUz&amp;type=blastkoala&amp;code=user&amp;target=fig%7C1029756%2E3%2Epeg%2E2710"/>
    <hyperlink ref="B2711" r:id="rId8128" display="https://www.kegg.jp/dbget-bin/www_bget?ko:K00200"/>
    <hyperlink ref="E2711" r:id="rId8129" display="https://www.kegg.jp/dbget-bin/www_bget?ko:"/>
    <hyperlink ref="A2712" r:id="rId8130" display="https://www.kegg.jp/kegg-bin/blastkoala_result_gene_list?id=fdcc166cff7cf902907463ff7eff1e42019cc537&amp;passwd=rLRQUz&amp;type=blastkoala&amp;code=user&amp;target=fig%7C1029756%2E3%2Epeg%2E2711"/>
    <hyperlink ref="B2712" r:id="rId8131" display="https://www.kegg.jp/dbget-bin/www_bget?ko:K00672"/>
    <hyperlink ref="E2712" r:id="rId8132" display="https://www.kegg.jp/dbget-bin/www_bget?ko:"/>
    <hyperlink ref="A2713" r:id="rId8133" display="https://www.kegg.jp/kegg-bin/blastkoala_result_gene_list?id=fdcc166cff7cf902907463ff7eff1e42019cc537&amp;passwd=rLRQUz&amp;type=blastkoala&amp;code=user&amp;target=fig%7C1029756%2E3%2Epeg%2E2712"/>
    <hyperlink ref="B2713" r:id="rId8134" display="https://www.kegg.jp/dbget-bin/www_bget?ko:K00202"/>
    <hyperlink ref="E2713" r:id="rId8135" display="https://www.kegg.jp/dbget-bin/www_bget?ko:"/>
    <hyperlink ref="A2714" r:id="rId8136" display="https://www.kegg.jp/kegg-bin/blastkoala_result_gene_list?id=fdcc166cff7cf902907463ff7eff1e42019cc537&amp;passwd=rLRQUz&amp;type=blastkoala&amp;code=user&amp;target=fig%7C1029756%2E3%2Epeg%2E2713"/>
    <hyperlink ref="B2714" r:id="rId8137" display="https://www.kegg.jp/dbget-bin/www_bget?ko:"/>
    <hyperlink ref="E2714" r:id="rId8138" display="https://www.kegg.jp/dbget-bin/www_bget?ko:"/>
    <hyperlink ref="A2715" r:id="rId8139" display="https://www.kegg.jp/kegg-bin/blastkoala_result_gene_list?id=fdcc166cff7cf902907463ff7eff1e42019cc537&amp;passwd=rLRQUz&amp;type=blastkoala&amp;code=user&amp;target=fig%7C1029756%2E3%2Epeg%2E2714"/>
    <hyperlink ref="B2715" r:id="rId8140" display="https://www.kegg.jp/dbget-bin/www_bget?ko:"/>
    <hyperlink ref="E2715" r:id="rId8141" display="https://www.kegg.jp/dbget-bin/www_bget?ko:"/>
    <hyperlink ref="A2716" r:id="rId8142" display="https://www.kegg.jp/kegg-bin/blastkoala_result_gene_list?id=fdcc166cff7cf902907463ff7eff1e42019cc537&amp;passwd=rLRQUz&amp;type=blastkoala&amp;code=user&amp;target=fig%7C1029756%2E3%2Epeg%2E2715"/>
    <hyperlink ref="B2716" r:id="rId8143" display="https://www.kegg.jp/dbget-bin/www_bget?ko:"/>
    <hyperlink ref="E2716" r:id="rId8144" display="https://www.kegg.jp/dbget-bin/www_bget?ko:K01356"/>
    <hyperlink ref="A2717" r:id="rId8145" display="https://www.kegg.jp/kegg-bin/blastkoala_result_gene_list?id=fdcc166cff7cf902907463ff7eff1e42019cc537&amp;passwd=rLRQUz&amp;type=blastkoala&amp;code=user&amp;target=fig%7C1029756%2E3%2Epeg%2E2716"/>
    <hyperlink ref="B2717" r:id="rId8146" display="https://www.kegg.jp/dbget-bin/www_bget?ko:K02014"/>
    <hyperlink ref="E2717" r:id="rId8147" display="https://www.kegg.jp/dbget-bin/www_bget?ko:"/>
    <hyperlink ref="A2718" r:id="rId8148" display="https://www.kegg.jp/kegg-bin/blastkoala_result_gene_list?id=fdcc166cff7cf902907463ff7eff1e42019cc537&amp;passwd=rLRQUz&amp;type=blastkoala&amp;code=user&amp;target=fig%7C1029756%2E3%2Epeg%2E2717"/>
    <hyperlink ref="B2718" r:id="rId8149" display="https://www.kegg.jp/dbget-bin/www_bget?ko:K09796"/>
    <hyperlink ref="E2718" r:id="rId8150" display="https://www.kegg.jp/dbget-bin/www_bget?ko:"/>
    <hyperlink ref="A2719" r:id="rId8151" display="https://www.kegg.jp/kegg-bin/blastkoala_result_gene_list?id=fdcc166cff7cf902907463ff7eff1e42019cc537&amp;passwd=rLRQUz&amp;type=blastkoala&amp;code=user&amp;target=fig%7C1029756%2E3%2Epeg%2E2718"/>
    <hyperlink ref="B2719" r:id="rId8152" display="https://www.kegg.jp/dbget-bin/www_bget?ko:"/>
    <hyperlink ref="E2719" r:id="rId8153" display="https://www.kegg.jp/dbget-bin/www_bget?ko:K01533"/>
    <hyperlink ref="A2720" r:id="rId8154" display="https://www.kegg.jp/kegg-bin/blastkoala_result_gene_list?id=fdcc166cff7cf902907463ff7eff1e42019cc537&amp;passwd=rLRQUz&amp;type=blastkoala&amp;code=user&amp;target=fig%7C1029756%2E3%2Epeg%2E2719"/>
    <hyperlink ref="B2720" r:id="rId8155" display="https://www.kegg.jp/dbget-bin/www_bget?ko:"/>
    <hyperlink ref="E2720" r:id="rId8156" display="https://www.kegg.jp/dbget-bin/www_bget?ko:"/>
    <hyperlink ref="A2721" r:id="rId8157" display="https://www.kegg.jp/kegg-bin/blastkoala_result_gene_list?id=fdcc166cff7cf902907463ff7eff1e42019cc537&amp;passwd=rLRQUz&amp;type=blastkoala&amp;code=user&amp;target=fig%7C1029756%2E3%2Epeg%2E2720"/>
    <hyperlink ref="B2721" r:id="rId8158" display="https://www.kegg.jp/dbget-bin/www_bget?ko:"/>
    <hyperlink ref="E2721" r:id="rId8159" display="https://www.kegg.jp/dbget-bin/www_bget?ko:K06135"/>
    <hyperlink ref="A2722" r:id="rId8160" display="https://www.kegg.jp/kegg-bin/blastkoala_result_gene_list?id=fdcc166cff7cf902907463ff7eff1e42019cc537&amp;passwd=rLRQUz&amp;type=blastkoala&amp;code=user&amp;target=fig%7C1029756%2E3%2Epeg%2E2721"/>
    <hyperlink ref="B2722" r:id="rId8161" display="https://www.kegg.jp/dbget-bin/www_bget?ko:"/>
    <hyperlink ref="E2722" r:id="rId8162" display="https://www.kegg.jp/dbget-bin/www_bget?ko:"/>
    <hyperlink ref="A2723" r:id="rId8163" display="https://www.kegg.jp/kegg-bin/blastkoala_result_gene_list?id=fdcc166cff7cf902907463ff7eff1e42019cc537&amp;passwd=rLRQUz&amp;type=blastkoala&amp;code=user&amp;target=fig%7C1029756%2E3%2Epeg%2E2722"/>
    <hyperlink ref="B2723" r:id="rId8164" display="https://www.kegg.jp/dbget-bin/www_bget?ko:"/>
    <hyperlink ref="E2723" r:id="rId8165" display="https://www.kegg.jp/dbget-bin/www_bget?ko:"/>
    <hyperlink ref="A2724" r:id="rId8166" display="https://www.kegg.jp/kegg-bin/blastkoala_result_gene_list?id=fdcc166cff7cf902907463ff7eff1e42019cc537&amp;passwd=rLRQUz&amp;type=blastkoala&amp;code=user&amp;target=fig%7C1029756%2E3%2Epeg%2E2723"/>
    <hyperlink ref="B2724" r:id="rId8167" display="https://www.kegg.jp/dbget-bin/www_bget?ko:"/>
    <hyperlink ref="E2724" r:id="rId8168" display="https://www.kegg.jp/dbget-bin/www_bget?ko:"/>
    <hyperlink ref="A2725" r:id="rId8169" display="https://www.kegg.jp/kegg-bin/blastkoala_result_gene_list?id=fdcc166cff7cf902907463ff7eff1e42019cc537&amp;passwd=rLRQUz&amp;type=blastkoala&amp;code=user&amp;target=fig%7C1029756%2E3%2Epeg%2E2724"/>
    <hyperlink ref="B2725" r:id="rId8170" display="https://www.kegg.jp/dbget-bin/www_bget?ko:K06998"/>
    <hyperlink ref="E2725" r:id="rId8171" display="https://www.kegg.jp/dbget-bin/www_bget?ko:"/>
    <hyperlink ref="A2726" r:id="rId8172" display="https://www.kegg.jp/kegg-bin/blastkoala_result_gene_list?id=fdcc166cff7cf902907463ff7eff1e42019cc537&amp;passwd=rLRQUz&amp;type=blastkoala&amp;code=user&amp;target=fig%7C1029756%2E3%2Epeg%2E2725"/>
    <hyperlink ref="B2726" r:id="rId8173" display="https://www.kegg.jp/dbget-bin/www_bget?ko:K01649"/>
    <hyperlink ref="E2726" r:id="rId8174" display="https://www.kegg.jp/dbget-bin/www_bget?ko:"/>
    <hyperlink ref="A2727" r:id="rId8175" display="https://www.kegg.jp/kegg-bin/blastkoala_result_gene_list?id=fdcc166cff7cf902907463ff7eff1e42019cc537&amp;passwd=rLRQUz&amp;type=blastkoala&amp;code=user&amp;target=fig%7C1029756%2E3%2Epeg%2E2726"/>
    <hyperlink ref="B2727" r:id="rId8176" display="https://www.kegg.jp/dbget-bin/www_bget?ko:"/>
    <hyperlink ref="E2727" r:id="rId8177" display="https://www.kegg.jp/dbget-bin/www_bget?ko:"/>
    <hyperlink ref="A2728" r:id="rId8178" display="https://www.kegg.jp/kegg-bin/blastkoala_result_gene_list?id=fdcc166cff7cf902907463ff7eff1e42019cc537&amp;passwd=rLRQUz&amp;type=blastkoala&amp;code=user&amp;target=fig%7C1029756%2E3%2Epeg%2E2727"/>
    <hyperlink ref="B2728" r:id="rId8179" display="https://www.kegg.jp/dbget-bin/www_bget?ko:"/>
    <hyperlink ref="E2728" r:id="rId8180" display="https://www.kegg.jp/dbget-bin/www_bget?ko:K01839"/>
    <hyperlink ref="A2729" r:id="rId8181" display="https://www.kegg.jp/kegg-bin/blastkoala_result_gene_list?id=fdcc166cff7cf902907463ff7eff1e42019cc537&amp;passwd=rLRQUz&amp;type=blastkoala&amp;code=user&amp;target=fig%7C1029756%2E3%2Epeg%2E2728"/>
    <hyperlink ref="B2729" r:id="rId8182" display="https://www.kegg.jp/dbget-bin/www_bget?ko:K03496"/>
    <hyperlink ref="E2729" r:id="rId8183" display="https://www.kegg.jp/dbget-bin/www_bget?ko:"/>
    <hyperlink ref="A2730" r:id="rId8184" display="https://www.kegg.jp/kegg-bin/blastkoala_result_gene_list?id=fdcc166cff7cf902907463ff7eff1e42019cc537&amp;passwd=rLRQUz&amp;type=blastkoala&amp;code=user&amp;target=fig%7C1029756%2E3%2Epeg%2E2729"/>
    <hyperlink ref="B2730" r:id="rId8185" display="https://www.kegg.jp/dbget-bin/www_bget?ko:"/>
    <hyperlink ref="E2730" r:id="rId8186" display="https://www.kegg.jp/dbget-bin/www_bget?ko:K03635"/>
    <hyperlink ref="A2731" r:id="rId8187" display="https://www.kegg.jp/kegg-bin/blastkoala_result_gene_list?id=fdcc166cff7cf902907463ff7eff1e42019cc537&amp;passwd=rLRQUz&amp;type=blastkoala&amp;code=user&amp;target=fig%7C1029756%2E3%2Epeg%2E2730"/>
    <hyperlink ref="B2731" r:id="rId8188" display="https://www.kegg.jp/dbget-bin/www_bget?ko:"/>
    <hyperlink ref="E2731" r:id="rId8189" display="https://www.kegg.jp/dbget-bin/www_bget?ko:K02004"/>
    <hyperlink ref="A2732" r:id="rId8190" display="https://www.kegg.jp/kegg-bin/blastkoala_result_gene_list?id=fdcc166cff7cf902907463ff7eff1e42019cc537&amp;passwd=rLRQUz&amp;type=blastkoala&amp;code=user&amp;target=fig%7C1029756%2E3%2Epeg%2E2731"/>
    <hyperlink ref="B2732" r:id="rId8191" display="https://www.kegg.jp/dbget-bin/www_bget?ko:K00262"/>
    <hyperlink ref="E2732" r:id="rId8192" display="https://www.kegg.jp/dbget-bin/www_bget?ko:"/>
    <hyperlink ref="A2733" r:id="rId8193" display="https://www.kegg.jp/kegg-bin/blastkoala_result_gene_list?id=fdcc166cff7cf902907463ff7eff1e42019cc537&amp;passwd=rLRQUz&amp;type=blastkoala&amp;code=user&amp;target=fig%7C1029756%2E3%2Epeg%2E2732"/>
    <hyperlink ref="B2733" r:id="rId8194" display="https://www.kegg.jp/dbget-bin/www_bget?ko:K00111"/>
    <hyperlink ref="E2733" r:id="rId8195" display="https://www.kegg.jp/dbget-bin/www_bget?ko:K21054"/>
    <hyperlink ref="A2734" r:id="rId8196" display="https://www.kegg.jp/kegg-bin/blastkoala_result_gene_list?id=fdcc166cff7cf902907463ff7eff1e42019cc537&amp;passwd=rLRQUz&amp;type=blastkoala&amp;code=user&amp;target=fig%7C1029756%2E3%2Epeg%2E2733"/>
    <hyperlink ref="B2734" r:id="rId8197" display="https://www.kegg.jp/dbget-bin/www_bget?ko:K00059"/>
    <hyperlink ref="E2734" r:id="rId8198" display="https://www.kegg.jp/dbget-bin/www_bget?ko:"/>
    <hyperlink ref="A2735" r:id="rId8199" display="https://www.kegg.jp/kegg-bin/blastkoala_result_gene_list?id=fdcc166cff7cf902907463ff7eff1e42019cc537&amp;passwd=rLRQUz&amp;type=blastkoala&amp;code=user&amp;target=fig%7C1029756%2E3%2Epeg%2E2734"/>
    <hyperlink ref="B2735" r:id="rId8200" display="https://www.kegg.jp/dbget-bin/www_bget?ko:K13590"/>
    <hyperlink ref="E2735" r:id="rId8201" display="https://www.kegg.jp/dbget-bin/www_bget?ko:"/>
    <hyperlink ref="A2736" r:id="rId8202" display="https://www.kegg.jp/kegg-bin/blastkoala_result_gene_list?id=fdcc166cff7cf902907463ff7eff1e42019cc537&amp;passwd=rLRQUz&amp;type=blastkoala&amp;code=user&amp;target=fig%7C1029756%2E3%2Epeg%2E2735"/>
    <hyperlink ref="B2736" r:id="rId8203" display="https://www.kegg.jp/dbget-bin/www_bget?ko:"/>
    <hyperlink ref="E2736" r:id="rId8204" display="https://www.kegg.jp/dbget-bin/www_bget?ko:"/>
    <hyperlink ref="A2737" r:id="rId8205" display="https://www.kegg.jp/kegg-bin/blastkoala_result_gene_list?id=fdcc166cff7cf902907463ff7eff1e42019cc537&amp;passwd=rLRQUz&amp;type=blastkoala&amp;code=user&amp;target=fig%7C1029756%2E3%2Epeg%2E2736"/>
    <hyperlink ref="B2737" r:id="rId8206" display="https://www.kegg.jp/dbget-bin/www_bget?ko:"/>
    <hyperlink ref="E2737" r:id="rId8207" display="https://www.kegg.jp/dbget-bin/www_bget?ko:"/>
    <hyperlink ref="A2738" r:id="rId8208" display="https://www.kegg.jp/kegg-bin/blastkoala_result_gene_list?id=fdcc166cff7cf902907463ff7eff1e42019cc537&amp;passwd=rLRQUz&amp;type=blastkoala&amp;code=user&amp;target=fig%7C1029756%2E3%2Epeg%2E2737"/>
    <hyperlink ref="B2738" r:id="rId8209" display="https://www.kegg.jp/dbget-bin/www_bget?ko:K00053"/>
    <hyperlink ref="E2738" r:id="rId8210" display="https://www.kegg.jp/dbget-bin/www_bget?ko:"/>
    <hyperlink ref="A2739" r:id="rId8211" display="https://www.kegg.jp/kegg-bin/blastkoala_result_gene_list?id=fdcc166cff7cf902907463ff7eff1e42019cc537&amp;passwd=rLRQUz&amp;type=blastkoala&amp;code=user&amp;target=fig%7C1029756%2E3%2Epeg%2E2738"/>
    <hyperlink ref="B2739" r:id="rId8212" display="https://www.kegg.jp/dbget-bin/www_bget?ko:"/>
    <hyperlink ref="E2739" r:id="rId8213" display="https://www.kegg.jp/dbget-bin/www_bget?ko:K02031"/>
    <hyperlink ref="A2740" r:id="rId8214" display="https://www.kegg.jp/kegg-bin/blastkoala_result_gene_list?id=fdcc166cff7cf902907463ff7eff1e42019cc537&amp;passwd=rLRQUz&amp;type=blastkoala&amp;code=user&amp;target=fig%7C1029756%2E3%2Epeg%2E2739"/>
    <hyperlink ref="B2740" r:id="rId8215" display="https://www.kegg.jp/dbget-bin/www_bget?ko:"/>
    <hyperlink ref="E2740" r:id="rId8216" display="https://www.kegg.jp/dbget-bin/www_bget?ko:K03100"/>
    <hyperlink ref="A2741" r:id="rId8217" display="https://www.kegg.jp/kegg-bin/blastkoala_result_gene_list?id=fdcc166cff7cf902907463ff7eff1e42019cc537&amp;passwd=rLRQUz&amp;type=blastkoala&amp;code=user&amp;target=fig%7C1029756%2E3%2Epeg%2E2740"/>
    <hyperlink ref="B2741" r:id="rId8218" display="https://www.kegg.jp/dbget-bin/www_bget?ko:K01653"/>
    <hyperlink ref="E2741" r:id="rId8219" display="https://www.kegg.jp/dbget-bin/www_bget?ko:"/>
    <hyperlink ref="A2742" r:id="rId8220" display="https://www.kegg.jp/kegg-bin/blastkoala_result_gene_list?id=fdcc166cff7cf902907463ff7eff1e42019cc537&amp;passwd=rLRQUz&amp;type=blastkoala&amp;code=user&amp;target=fig%7C1029756%2E3%2Epeg%2E2741"/>
    <hyperlink ref="B2742" r:id="rId8221" display="https://www.kegg.jp/dbget-bin/www_bget?ko:"/>
    <hyperlink ref="E2742" r:id="rId8222" display="https://www.kegg.jp/dbget-bin/www_bget?ko:K01845"/>
    <hyperlink ref="A2743" r:id="rId8223" display="https://www.kegg.jp/kegg-bin/blastkoala_result_gene_list?id=fdcc166cff7cf902907463ff7eff1e42019cc537&amp;passwd=rLRQUz&amp;type=blastkoala&amp;code=user&amp;target=fig%7C1029756%2E3%2Epeg%2E2742"/>
    <hyperlink ref="B2743" r:id="rId8224" display="https://www.kegg.jp/dbget-bin/www_bget?ko:K01652"/>
    <hyperlink ref="E2743" r:id="rId8225" display="https://www.kegg.jp/dbget-bin/www_bget?ko:"/>
    <hyperlink ref="A2744" r:id="rId8226" display="https://www.kegg.jp/kegg-bin/blastkoala_result_gene_list?id=fdcc166cff7cf902907463ff7eff1e42019cc537&amp;passwd=rLRQUz&amp;type=blastkoala&amp;code=user&amp;target=fig%7C1029756%2E3%2Epeg%2E2743"/>
    <hyperlink ref="B2744" r:id="rId8227" display="https://www.kegg.jp/dbget-bin/www_bget?ko:K00791"/>
    <hyperlink ref="E2744" r:id="rId8228" display="https://www.kegg.jp/dbget-bin/www_bget?ko:"/>
    <hyperlink ref="A2745" r:id="rId8229" display="https://www.kegg.jp/kegg-bin/blastkoala_result_gene_list?id=fdcc166cff7cf902907463ff7eff1e42019cc537&amp;passwd=rLRQUz&amp;type=blastkoala&amp;code=user&amp;target=fig%7C1029756%2E3%2Epeg%2E2744"/>
    <hyperlink ref="B2745" r:id="rId8230" display="https://www.kegg.jp/dbget-bin/www_bget?ko:"/>
    <hyperlink ref="E2745" r:id="rId8231" display="https://www.kegg.jp/dbget-bin/www_bget?ko:K00859"/>
    <hyperlink ref="A2746" r:id="rId8232" display="https://www.kegg.jp/kegg-bin/blastkoala_result_gene_list?id=fdcc166cff7cf902907463ff7eff1e42019cc537&amp;passwd=rLRQUz&amp;type=blastkoala&amp;code=user&amp;target=fig%7C1029756%2E3%2Epeg%2E2745"/>
    <hyperlink ref="B2746" r:id="rId8233" display="https://www.kegg.jp/dbget-bin/www_bget?ko:K01079"/>
    <hyperlink ref="E2746" r:id="rId8234" display="https://www.kegg.jp/dbget-bin/www_bget?ko:"/>
    <hyperlink ref="A2747" r:id="rId8235" display="https://www.kegg.jp/kegg-bin/blastkoala_result_gene_list?id=fdcc166cff7cf902907463ff7eff1e42019cc537&amp;passwd=rLRQUz&amp;type=blastkoala&amp;code=user&amp;target=fig%7C1029756%2E3%2Epeg%2E2746"/>
    <hyperlink ref="B2747" r:id="rId8236" display="https://www.kegg.jp/dbget-bin/www_bget?ko:"/>
    <hyperlink ref="E2747" r:id="rId8237" display="https://www.kegg.jp/dbget-bin/www_bget?ko:"/>
    <hyperlink ref="A2748" r:id="rId8238" display="https://www.kegg.jp/kegg-bin/blastkoala_result_gene_list?id=fdcc166cff7cf902907463ff7eff1e42019cc537&amp;passwd=rLRQUz&amp;type=blastkoala&amp;code=user&amp;target=fig%7C1029756%2E3%2Epeg%2E2747"/>
    <hyperlink ref="B2748" r:id="rId8239" display="https://www.kegg.jp/dbget-bin/www_bget?ko:K06147"/>
    <hyperlink ref="E2748" r:id="rId8240" display="https://www.kegg.jp/dbget-bin/www_bget?ko:"/>
    <hyperlink ref="A2749" r:id="rId8241" display="https://www.kegg.jp/kegg-bin/blastkoala_result_gene_list?id=fdcc166cff7cf902907463ff7eff1e42019cc537&amp;passwd=rLRQUz&amp;type=blastkoala&amp;code=user&amp;target=fig%7C1029756%2E3%2Epeg%2E2748"/>
    <hyperlink ref="B2749" r:id="rId8242" display="https://www.kegg.jp/dbget-bin/www_bget?ko:"/>
    <hyperlink ref="E2749" r:id="rId8243" display="https://www.kegg.jp/dbget-bin/www_bget?ko:"/>
    <hyperlink ref="A2750" r:id="rId8244" display="https://www.kegg.jp/kegg-bin/blastkoala_result_gene_list?id=fdcc166cff7cf902907463ff7eff1e42019cc537&amp;passwd=rLRQUz&amp;type=blastkoala&amp;code=user&amp;target=fig%7C1029756%2E3%2Epeg%2E2749"/>
    <hyperlink ref="B2750" r:id="rId8245" display="https://www.kegg.jp/dbget-bin/www_bget?ko:"/>
    <hyperlink ref="E2750" r:id="rId8246" display="https://www.kegg.jp/dbget-bin/www_bget?ko:K01347"/>
    <hyperlink ref="A2751" r:id="rId8247" display="https://www.kegg.jp/kegg-bin/blastkoala_result_gene_list?id=fdcc166cff7cf902907463ff7eff1e42019cc537&amp;passwd=rLRQUz&amp;type=blastkoala&amp;code=user&amp;target=fig%7C1029756%2E3%2Epeg%2E2750"/>
    <hyperlink ref="B2751" r:id="rId8248" display="https://www.kegg.jp/dbget-bin/www_bget?ko:K06966"/>
    <hyperlink ref="E2751" r:id="rId8249" display="https://www.kegg.jp/dbget-bin/www_bget?ko:"/>
    <hyperlink ref="A2752" r:id="rId8250" display="https://www.kegg.jp/kegg-bin/blastkoala_result_gene_list?id=fdcc166cff7cf902907463ff7eff1e42019cc537&amp;passwd=rLRQUz&amp;type=blastkoala&amp;code=user&amp;target=fig%7C1029756%2E3%2Epeg%2E2751"/>
    <hyperlink ref="B2752" r:id="rId8251" display="https://www.kegg.jp/dbget-bin/www_bget?ko:K02356"/>
    <hyperlink ref="E2752" r:id="rId8252" display="https://www.kegg.jp/dbget-bin/www_bget?ko:"/>
    <hyperlink ref="A2753" r:id="rId8253" display="https://www.kegg.jp/kegg-bin/blastkoala_result_gene_list?id=fdcc166cff7cf902907463ff7eff1e42019cc537&amp;passwd=rLRQUz&amp;type=blastkoala&amp;code=user&amp;target=fig%7C1029756%2E3%2Epeg%2E2752"/>
    <hyperlink ref="B2753" r:id="rId8254" display="https://www.kegg.jp/dbget-bin/www_bget?ko:K04568"/>
    <hyperlink ref="E2753" r:id="rId8255" display="https://www.kegg.jp/dbget-bin/www_bget?ko:"/>
    <hyperlink ref="A2754" r:id="rId8256" display="https://www.kegg.jp/kegg-bin/blastkoala_result_gene_list?id=fdcc166cff7cf902907463ff7eff1e42019cc537&amp;passwd=rLRQUz&amp;type=blastkoala&amp;code=user&amp;target=fig%7C1029756%2E3%2Epeg%2E2753"/>
    <hyperlink ref="B2754" r:id="rId8257" display="https://www.kegg.jp/dbget-bin/www_bget?ko:"/>
    <hyperlink ref="E2754" r:id="rId8258" display="https://www.kegg.jp/dbget-bin/www_bget?ko:"/>
    <hyperlink ref="A2755" r:id="rId8259" display="https://www.kegg.jp/kegg-bin/blastkoala_result_gene_list?id=fdcc166cff7cf902907463ff7eff1e42019cc537&amp;passwd=rLRQUz&amp;type=blastkoala&amp;code=user&amp;target=fig%7C1029756%2E3%2Epeg%2E2754"/>
    <hyperlink ref="B2755" r:id="rId8260" display="https://www.kegg.jp/dbget-bin/www_bget?ko:K01843"/>
    <hyperlink ref="E2755" r:id="rId8261" display="https://www.kegg.jp/dbget-bin/www_bget?ko:"/>
    <hyperlink ref="A2756" r:id="rId8262" display="https://www.kegg.jp/kegg-bin/blastkoala_result_gene_list?id=fdcc166cff7cf902907463ff7eff1e42019cc537&amp;passwd=rLRQUz&amp;type=blastkoala&amp;code=user&amp;target=fig%7C1029756%2E3%2Epeg%2E2755"/>
    <hyperlink ref="B2756" r:id="rId8263" display="https://www.kegg.jp/dbget-bin/www_bget?ko:"/>
    <hyperlink ref="E2756" r:id="rId8264" display="https://www.kegg.jp/dbget-bin/www_bget?ko:"/>
    <hyperlink ref="A2757" r:id="rId8265" display="https://www.kegg.jp/kegg-bin/blastkoala_result_gene_list?id=fdcc166cff7cf902907463ff7eff1e42019cc537&amp;passwd=rLRQUz&amp;type=blastkoala&amp;code=user&amp;target=fig%7C1029756%2E3%2Epeg%2E2756"/>
    <hyperlink ref="B2757" r:id="rId8266" display="https://www.kegg.jp/dbget-bin/www_bget?ko:"/>
    <hyperlink ref="E2757" r:id="rId8267" display="https://www.kegg.jp/dbget-bin/www_bget?ko:K00287"/>
    <hyperlink ref="A2758" r:id="rId8268" display="https://www.kegg.jp/kegg-bin/blastkoala_result_gene_list?id=fdcc166cff7cf902907463ff7eff1e42019cc537&amp;passwd=rLRQUz&amp;type=blastkoala&amp;code=user&amp;target=fig%7C1029756%2E3%2Epeg%2E2757"/>
    <hyperlink ref="B2758" r:id="rId8269" display="https://www.kegg.jp/dbget-bin/www_bget?ko:K07003"/>
    <hyperlink ref="E2758" r:id="rId8270" display="https://www.kegg.jp/dbget-bin/www_bget?ko:"/>
    <hyperlink ref="A2759" r:id="rId8271" display="https://www.kegg.jp/kegg-bin/blastkoala_result_gene_list?id=fdcc166cff7cf902907463ff7eff1e42019cc537&amp;passwd=rLRQUz&amp;type=blastkoala&amp;code=user&amp;target=fig%7C1029756%2E3%2Epeg%2E2758"/>
    <hyperlink ref="B2759" r:id="rId8272" display="https://www.kegg.jp/dbget-bin/www_bget?ko:"/>
    <hyperlink ref="E2759" r:id="rId8273" display="https://www.kegg.jp/dbget-bin/www_bget?ko:K07638"/>
    <hyperlink ref="A2760" r:id="rId8274" display="https://www.kegg.jp/kegg-bin/blastkoala_result_gene_list?id=fdcc166cff7cf902907463ff7eff1e42019cc537&amp;passwd=rLRQUz&amp;type=blastkoala&amp;code=user&amp;target=fig%7C1029756%2E3%2Epeg%2E2759"/>
    <hyperlink ref="B2760" r:id="rId8275" display="https://www.kegg.jp/dbget-bin/www_bget?ko:K04085"/>
    <hyperlink ref="E2760" r:id="rId8276" display="https://www.kegg.jp/dbget-bin/www_bget?ko:"/>
    <hyperlink ref="A2761" r:id="rId8277" display="https://www.kegg.jp/kegg-bin/blastkoala_result_gene_list?id=fdcc166cff7cf902907463ff7eff1e42019cc537&amp;passwd=rLRQUz&amp;type=blastkoala&amp;code=user&amp;target=fig%7C1029756%2E3%2Epeg%2E2760"/>
    <hyperlink ref="B2761" r:id="rId8278" display="https://www.kegg.jp/dbget-bin/www_bget?ko:K13635"/>
    <hyperlink ref="E2761" r:id="rId8279" display="https://www.kegg.jp/dbget-bin/www_bget?ko:"/>
    <hyperlink ref="A2762" r:id="rId8280" display="https://www.kegg.jp/kegg-bin/blastkoala_result_gene_list?id=fdcc166cff7cf902907463ff7eff1e42019cc537&amp;passwd=rLRQUz&amp;type=blastkoala&amp;code=user&amp;target=fig%7C1029756%2E3%2Epeg%2E2761"/>
    <hyperlink ref="B2762" r:id="rId8281" display="https://www.kegg.jp/dbget-bin/www_bget?ko:K00640"/>
    <hyperlink ref="E2762" r:id="rId8282" display="https://www.kegg.jp/dbget-bin/www_bget?ko:"/>
    <hyperlink ref="A2763" r:id="rId8283" display="https://www.kegg.jp/kegg-bin/blastkoala_result_gene_list?id=fdcc166cff7cf902907463ff7eff1e42019cc537&amp;passwd=rLRQUz&amp;type=blastkoala&amp;code=user&amp;target=fig%7C1029756%2E3%2Epeg%2E2762"/>
    <hyperlink ref="B2763" r:id="rId8284" display="https://www.kegg.jp/dbget-bin/www_bget?ko:"/>
    <hyperlink ref="E2763" r:id="rId8285" display="https://www.kegg.jp/dbget-bin/www_bget?ko:"/>
    <hyperlink ref="A2764" r:id="rId8286" display="https://www.kegg.jp/kegg-bin/blastkoala_result_gene_list?id=fdcc166cff7cf902907463ff7eff1e42019cc537&amp;passwd=rLRQUz&amp;type=blastkoala&amp;code=user&amp;target=fig%7C1029756%2E3%2Epeg%2E2763"/>
    <hyperlink ref="B2764" r:id="rId8287" display="https://www.kegg.jp/dbget-bin/www_bget?ko:K11717"/>
    <hyperlink ref="E2764" r:id="rId8288" display="https://www.kegg.jp/dbget-bin/www_bget?ko:"/>
    <hyperlink ref="A2765" r:id="rId8289" display="https://www.kegg.jp/kegg-bin/blastkoala_result_gene_list?id=fdcc166cff7cf902907463ff7eff1e42019cc537&amp;passwd=rLRQUz&amp;type=blastkoala&amp;code=user&amp;target=fig%7C1029756%2E3%2Epeg%2E2764"/>
    <hyperlink ref="B2765" r:id="rId8290" display="https://www.kegg.jp/dbget-bin/www_bget?ko:K01738"/>
    <hyperlink ref="E2765" r:id="rId8291" display="https://www.kegg.jp/dbget-bin/www_bget?ko:"/>
    <hyperlink ref="A2766" r:id="rId8292" display="https://www.kegg.jp/kegg-bin/blastkoala_result_gene_list?id=fdcc166cff7cf902907463ff7eff1e42019cc537&amp;passwd=rLRQUz&amp;type=blastkoala&amp;code=user&amp;target=fig%7C1029756%2E3%2Epeg%2E2765"/>
    <hyperlink ref="B2766" r:id="rId8293" display="https://www.kegg.jp/dbget-bin/www_bget?ko:"/>
    <hyperlink ref="E2766" r:id="rId8294" display="https://www.kegg.jp/dbget-bin/www_bget?ko:K02945"/>
    <hyperlink ref="A2767" r:id="rId8295" display="https://www.kegg.jp/kegg-bin/blastkoala_result_gene_list?id=fdcc166cff7cf902907463ff7eff1e42019cc537&amp;passwd=rLRQUz&amp;type=blastkoala&amp;code=user&amp;target=fig%7C1029756%2E3%2Epeg%2E2766"/>
    <hyperlink ref="B2767" r:id="rId8296" display="https://www.kegg.jp/dbget-bin/www_bget?ko:"/>
    <hyperlink ref="E2767" r:id="rId8297" display="https://www.kegg.jp/dbget-bin/www_bget?ko:K02786"/>
    <hyperlink ref="A2768" r:id="rId8298" display="https://www.kegg.jp/kegg-bin/blastkoala_result_gene_list?id=fdcc166cff7cf902907463ff7eff1e42019cc537&amp;passwd=rLRQUz&amp;type=blastkoala&amp;code=user&amp;target=fig%7C1029756%2E3%2Epeg%2E2767"/>
    <hyperlink ref="B2768" r:id="rId8299" display="https://www.kegg.jp/dbget-bin/www_bget?ko:"/>
    <hyperlink ref="E2768" r:id="rId8300" display="https://www.kegg.jp/dbget-bin/www_bget?ko:K03546"/>
    <hyperlink ref="A2769" r:id="rId8301" display="https://www.kegg.jp/kegg-bin/blastkoala_result_gene_list?id=fdcc166cff7cf902907463ff7eff1e42019cc537&amp;passwd=rLRQUz&amp;type=blastkoala&amp;code=user&amp;target=fig%7C1029756%2E3%2Epeg%2E2768"/>
    <hyperlink ref="B2769" r:id="rId8302" display="https://www.kegg.jp/dbget-bin/www_bget?ko:K01581"/>
    <hyperlink ref="E2769" r:id="rId8303" display="https://www.kegg.jp/dbget-bin/www_bget?ko:"/>
    <hyperlink ref="A2770" r:id="rId8304" display="https://www.kegg.jp/kegg-bin/blastkoala_result_gene_list?id=fdcc166cff7cf902907463ff7eff1e42019cc537&amp;passwd=rLRQUz&amp;type=blastkoala&amp;code=user&amp;target=fig%7C1029756%2E3%2Epeg%2E2769"/>
    <hyperlink ref="B2770" r:id="rId8305" display="https://www.kegg.jp/dbget-bin/www_bget?ko:K06959"/>
    <hyperlink ref="E2770" r:id="rId8306" display="https://www.kegg.jp/dbget-bin/www_bget?ko:"/>
    <hyperlink ref="A2771" r:id="rId8307" display="https://www.kegg.jp/kegg-bin/blastkoala_result_gene_list?id=fdcc166cff7cf902907463ff7eff1e42019cc537&amp;passwd=rLRQUz&amp;type=blastkoala&amp;code=user&amp;target=fig%7C1029756%2E3%2Epeg%2E2770"/>
    <hyperlink ref="B2771" r:id="rId8308" display="https://www.kegg.jp/dbget-bin/www_bget?ko:K09760"/>
    <hyperlink ref="E2771" r:id="rId8309" display="https://www.kegg.jp/dbget-bin/www_bget?ko:"/>
    <hyperlink ref="A2772" r:id="rId8310" display="https://www.kegg.jp/kegg-bin/blastkoala_result_gene_list?id=fdcc166cff7cf902907463ff7eff1e42019cc537&amp;passwd=rLRQUz&amp;type=blastkoala&amp;code=user&amp;target=fig%7C1029756%2E3%2Epeg%2E2771"/>
    <hyperlink ref="B2772" r:id="rId8311" display="https://www.kegg.jp/dbget-bin/www_bget?ko:"/>
    <hyperlink ref="E2772" r:id="rId8312" display="https://www.kegg.jp/dbget-bin/www_bget?ko:K10763"/>
    <hyperlink ref="A2773" r:id="rId8313" display="https://www.kegg.jp/kegg-bin/blastkoala_result_gene_list?id=fdcc166cff7cf902907463ff7eff1e42019cc537&amp;passwd=rLRQUz&amp;type=blastkoala&amp;code=user&amp;target=fig%7C1029756%2E3%2Epeg%2E2772"/>
    <hyperlink ref="B2773" r:id="rId8314" display="https://www.kegg.jp/dbget-bin/www_bget?ko:"/>
    <hyperlink ref="E2773" r:id="rId8315" display="https://www.kegg.jp/dbget-bin/www_bget?ko:K22684"/>
    <hyperlink ref="A2774" r:id="rId8316" display="https://www.kegg.jp/kegg-bin/blastkoala_result_gene_list?id=fdcc166cff7cf902907463ff7eff1e42019cc537&amp;passwd=rLRQUz&amp;type=blastkoala&amp;code=user&amp;target=fig%7C1029756%2E3%2Epeg%2E2773"/>
    <hyperlink ref="B2774" r:id="rId8317" display="https://www.kegg.jp/dbget-bin/www_bget?ko:"/>
    <hyperlink ref="E2774" r:id="rId8318" display="https://www.kegg.jp/dbget-bin/www_bget?ko:K03438"/>
    <hyperlink ref="A2775" r:id="rId8319" display="https://www.kegg.jp/kegg-bin/blastkoala_result_gene_list?id=fdcc166cff7cf902907463ff7eff1e42019cc537&amp;passwd=rLRQUz&amp;type=blastkoala&amp;code=user&amp;target=fig%7C1029756%2E3%2Epeg%2E2774"/>
    <hyperlink ref="B2775" r:id="rId8320" display="https://www.kegg.jp/dbget-bin/www_bget?ko:K01652"/>
    <hyperlink ref="E2775" r:id="rId8321" display="https://www.kegg.jp/dbget-bin/www_bget?ko:"/>
    <hyperlink ref="A2776" r:id="rId8322" display="https://www.kegg.jp/kegg-bin/blastkoala_result_gene_list?id=fdcc166cff7cf902907463ff7eff1e42019cc537&amp;passwd=rLRQUz&amp;type=blastkoala&amp;code=user&amp;target=fig%7C1029756%2E3%2Epeg%2E2775"/>
    <hyperlink ref="B2776" r:id="rId8323" display="https://www.kegg.jp/dbget-bin/www_bget?ko:"/>
    <hyperlink ref="E2776" r:id="rId8324" display="https://www.kegg.jp/dbget-bin/www_bget?ko:"/>
    <hyperlink ref="A2777" r:id="rId8325" display="https://www.kegg.jp/kegg-bin/blastkoala_result_gene_list?id=fdcc166cff7cf902907463ff7eff1e42019cc537&amp;passwd=rLRQUz&amp;type=blastkoala&amp;code=user&amp;target=fig%7C1029756%2E3%2Epeg%2E2776"/>
    <hyperlink ref="B2777" r:id="rId8326" display="https://www.kegg.jp/dbget-bin/www_bget?ko:K02967"/>
    <hyperlink ref="E2777" r:id="rId8327" display="https://www.kegg.jp/dbget-bin/www_bget?ko:"/>
    <hyperlink ref="A2778" r:id="rId8328" display="https://www.kegg.jp/kegg-bin/blastkoala_result_gene_list?id=fdcc166cff7cf902907463ff7eff1e42019cc537&amp;passwd=rLRQUz&amp;type=blastkoala&amp;code=user&amp;target=fig%7C1029756%2E3%2Epeg%2E2777"/>
    <hyperlink ref="B2778" r:id="rId8329" display="https://www.kegg.jp/dbget-bin/www_bget?ko:K02357"/>
    <hyperlink ref="E2778" r:id="rId8330" display="https://www.kegg.jp/dbget-bin/www_bget?ko:"/>
    <hyperlink ref="A2779" r:id="rId8331" display="https://www.kegg.jp/kegg-bin/blastkoala_result_gene_list?id=fdcc166cff7cf902907463ff7eff1e42019cc537&amp;passwd=rLRQUz&amp;type=blastkoala&amp;code=user&amp;target=fig%7C1029756%2E3%2Epeg%2E2778"/>
    <hyperlink ref="B2779" r:id="rId8332" display="https://www.kegg.jp/dbget-bin/www_bget?ko:K09903"/>
    <hyperlink ref="E2779" r:id="rId8333" display="https://www.kegg.jp/dbget-bin/www_bget?ko:"/>
    <hyperlink ref="A2780" r:id="rId8334" display="https://www.kegg.jp/kegg-bin/blastkoala_result_gene_list?id=fdcc166cff7cf902907463ff7eff1e42019cc537&amp;passwd=rLRQUz&amp;type=blastkoala&amp;code=user&amp;target=fig%7C1029756%2E3%2Epeg%2E2779"/>
    <hyperlink ref="B2780" r:id="rId8335" display="https://www.kegg.jp/dbget-bin/www_bget?ko:"/>
    <hyperlink ref="E2780" r:id="rId8336" display="https://www.kegg.jp/dbget-bin/www_bget?ko:"/>
    <hyperlink ref="A2781" r:id="rId8337" display="https://www.kegg.jp/kegg-bin/blastkoala_result_gene_list?id=fdcc166cff7cf902907463ff7eff1e42019cc537&amp;passwd=rLRQUz&amp;type=blastkoala&amp;code=user&amp;target=fig%7C1029756%2E3%2Epeg%2E2780"/>
    <hyperlink ref="B2781" r:id="rId8338" display="https://www.kegg.jp/dbget-bin/www_bget?ko:K02838"/>
    <hyperlink ref="E2781" r:id="rId8339" display="https://www.kegg.jp/dbget-bin/www_bget?ko:"/>
    <hyperlink ref="A2782" r:id="rId8340" display="https://www.kegg.jp/kegg-bin/blastkoala_result_gene_list?id=fdcc166cff7cf902907463ff7eff1e42019cc537&amp;passwd=rLRQUz&amp;type=blastkoala&amp;code=user&amp;target=fig%7C1029756%2E3%2Epeg%2E2781"/>
    <hyperlink ref="B2782" r:id="rId8341" display="https://www.kegg.jp/dbget-bin/www_bget?ko:K00806"/>
    <hyperlink ref="E2782" r:id="rId8342" display="https://www.kegg.jp/dbget-bin/www_bget?ko:"/>
    <hyperlink ref="A2783" r:id="rId8343" display="https://www.kegg.jp/kegg-bin/blastkoala_result_gene_list?id=fdcc166cff7cf902907463ff7eff1e42019cc537&amp;passwd=rLRQUz&amp;type=blastkoala&amp;code=user&amp;target=fig%7C1029756%2E3%2Epeg%2E2782"/>
    <hyperlink ref="B2783" r:id="rId8344" display="https://www.kegg.jp/dbget-bin/www_bget?ko:K00981"/>
    <hyperlink ref="E2783" r:id="rId8345" display="https://www.kegg.jp/dbget-bin/www_bget?ko:"/>
    <hyperlink ref="A2784" r:id="rId8346" display="https://www.kegg.jp/kegg-bin/blastkoala_result_gene_list?id=fdcc166cff7cf902907463ff7eff1e42019cc537&amp;passwd=rLRQUz&amp;type=blastkoala&amp;code=user&amp;target=fig%7C1029756%2E3%2Epeg%2E2783"/>
    <hyperlink ref="B2784" r:id="rId8347" display="https://www.kegg.jp/dbget-bin/www_bget?ko:K00099"/>
    <hyperlink ref="E2784" r:id="rId8348" display="https://www.kegg.jp/dbget-bin/www_bget?ko:"/>
    <hyperlink ref="A2785" r:id="rId8349" display="https://www.kegg.jp/kegg-bin/blastkoala_result_gene_list?id=fdcc166cff7cf902907463ff7eff1e42019cc537&amp;passwd=rLRQUz&amp;type=blastkoala&amp;code=user&amp;target=fig%7C1029756%2E3%2Epeg%2E2784"/>
    <hyperlink ref="B2785" r:id="rId8350" display="https://www.kegg.jp/dbget-bin/www_bget?ko:K11749"/>
    <hyperlink ref="E2785" r:id="rId8351" display="https://www.kegg.jp/dbget-bin/www_bget?ko:"/>
    <hyperlink ref="A2786" r:id="rId8352" display="https://www.kegg.jp/kegg-bin/blastkoala_result_gene_list?id=fdcc166cff7cf902907463ff7eff1e42019cc537&amp;passwd=rLRQUz&amp;type=blastkoala&amp;code=user&amp;target=fig%7C1029756%2E3%2Epeg%2E2785"/>
    <hyperlink ref="B2786" r:id="rId8353" display="https://www.kegg.jp/dbget-bin/www_bget?ko:K07277"/>
    <hyperlink ref="E2786" r:id="rId8354" display="https://www.kegg.jp/dbget-bin/www_bget?ko:"/>
    <hyperlink ref="A2787" r:id="rId8355" display="https://www.kegg.jp/kegg-bin/blastkoala_result_gene_list?id=fdcc166cff7cf902907463ff7eff1e42019cc537&amp;passwd=rLRQUz&amp;type=blastkoala&amp;code=user&amp;target=fig%7C1029756%2E3%2Epeg%2E2786"/>
    <hyperlink ref="B2787" r:id="rId8356" display="https://www.kegg.jp/dbget-bin/www_bget?ko:"/>
    <hyperlink ref="E2787" r:id="rId8357" display="https://www.kegg.jp/dbget-bin/www_bget?ko:"/>
    <hyperlink ref="A2788" r:id="rId8358" display="https://www.kegg.jp/kegg-bin/blastkoala_result_gene_list?id=fdcc166cff7cf902907463ff7eff1e42019cc537&amp;passwd=rLRQUz&amp;type=blastkoala&amp;code=user&amp;target=fig%7C1029756%2E3%2Epeg%2E2787"/>
    <hyperlink ref="B2788" r:id="rId8359" display="https://www.kegg.jp/dbget-bin/www_bget?ko:"/>
    <hyperlink ref="E2788" r:id="rId8360" display="https://www.kegg.jp/dbget-bin/www_bget?ko:K07071"/>
    <hyperlink ref="A2789" r:id="rId8361" display="https://www.kegg.jp/kegg-bin/blastkoala_result_gene_list?id=fdcc166cff7cf902907463ff7eff1e42019cc537&amp;passwd=rLRQUz&amp;type=blastkoala&amp;code=user&amp;target=fig%7C1029756%2E3%2Epeg%2E2788"/>
    <hyperlink ref="B2789" r:id="rId8362" display="https://www.kegg.jp/dbget-bin/www_bget?ko:"/>
    <hyperlink ref="E2789" r:id="rId8363" display="https://www.kegg.jp/dbget-bin/www_bget?ko:"/>
    <hyperlink ref="A2790" r:id="rId8364" display="https://www.kegg.jp/kegg-bin/blastkoala_result_gene_list?id=fdcc166cff7cf902907463ff7eff1e42019cc537&amp;passwd=rLRQUz&amp;type=blastkoala&amp;code=user&amp;target=fig%7C1029756%2E3%2Epeg%2E2789"/>
    <hyperlink ref="B2790" r:id="rId8365" display="https://www.kegg.jp/dbget-bin/www_bget?ko:K07340"/>
    <hyperlink ref="E2790" r:id="rId8366" display="https://www.kegg.jp/dbget-bin/www_bget?ko:"/>
    <hyperlink ref="A2791" r:id="rId8367" display="https://www.kegg.jp/kegg-bin/blastkoala_result_gene_list?id=fdcc166cff7cf902907463ff7eff1e42019cc537&amp;passwd=rLRQUz&amp;type=blastkoala&amp;code=user&amp;target=fig%7C1029756%2E3%2Epeg%2E2790"/>
    <hyperlink ref="B2791" r:id="rId8368" display="https://www.kegg.jp/dbget-bin/www_bget?ko:K02536"/>
    <hyperlink ref="E2791" r:id="rId8369" display="https://www.kegg.jp/dbget-bin/www_bget?ko:"/>
    <hyperlink ref="A2792" r:id="rId8370" display="https://www.kegg.jp/kegg-bin/blastkoala_result_gene_list?id=fdcc166cff7cf902907463ff7eff1e42019cc537&amp;passwd=rLRQUz&amp;type=blastkoala&amp;code=user&amp;target=fig%7C1029756%2E3%2Epeg%2E2791"/>
    <hyperlink ref="B2792" r:id="rId8371" display="https://www.kegg.jp/dbget-bin/www_bget?ko:K02372"/>
    <hyperlink ref="E2792" r:id="rId8372" display="https://www.kegg.jp/dbget-bin/www_bget?ko:"/>
    <hyperlink ref="A2793" r:id="rId8373" display="https://www.kegg.jp/kegg-bin/blastkoala_result_gene_list?id=fdcc166cff7cf902907463ff7eff1e42019cc537&amp;passwd=rLRQUz&amp;type=blastkoala&amp;code=user&amp;target=fig%7C1029756%2E3%2Epeg%2E2792"/>
    <hyperlink ref="B2793" r:id="rId8374" display="https://www.kegg.jp/dbget-bin/www_bget?ko:K00677"/>
    <hyperlink ref="E2793" r:id="rId8375" display="https://www.kegg.jp/dbget-bin/www_bget?ko:"/>
    <hyperlink ref="A2794" r:id="rId8376" display="https://www.kegg.jp/kegg-bin/blastkoala_result_gene_list?id=fdcc166cff7cf902907463ff7eff1e42019cc537&amp;passwd=rLRQUz&amp;type=blastkoala&amp;code=user&amp;target=fig%7C1029756%2E3%2Epeg%2E2793"/>
    <hyperlink ref="B2794" r:id="rId8377" display="https://www.kegg.jp/dbget-bin/www_bget?ko:"/>
    <hyperlink ref="E2794" r:id="rId8378" display="https://www.kegg.jp/dbget-bin/www_bget?ko:"/>
    <hyperlink ref="A2795" r:id="rId8379" display="https://www.kegg.jp/kegg-bin/blastkoala_result_gene_list?id=fdcc166cff7cf902907463ff7eff1e42019cc537&amp;passwd=rLRQUz&amp;type=blastkoala&amp;code=user&amp;target=fig%7C1029756%2E3%2Epeg%2E2794"/>
    <hyperlink ref="B2795" r:id="rId8380" display="https://www.kegg.jp/dbget-bin/www_bget?ko:"/>
    <hyperlink ref="E2795" r:id="rId8381" display="https://www.kegg.jp/dbget-bin/www_bget?ko:K02065"/>
    <hyperlink ref="A2796" r:id="rId8382" display="https://www.kegg.jp/kegg-bin/blastkoala_result_gene_list?id=fdcc166cff7cf902907463ff7eff1e42019cc537&amp;passwd=rLRQUz&amp;type=blastkoala&amp;code=user&amp;target=fig%7C1029756%2E3%2Epeg%2E2795"/>
    <hyperlink ref="B2796" r:id="rId8383" display="https://www.kegg.jp/dbget-bin/www_bget?ko:K07507"/>
    <hyperlink ref="E2796" r:id="rId8384" display="https://www.kegg.jp/dbget-bin/www_bget?ko:"/>
    <hyperlink ref="A2797" r:id="rId8385" display="https://www.kegg.jp/kegg-bin/blastkoala_result_gene_list?id=fdcc166cff7cf902907463ff7eff1e42019cc537&amp;passwd=rLRQUz&amp;type=blastkoala&amp;code=user&amp;target=fig%7C1029756%2E3%2Epeg%2E2796"/>
    <hyperlink ref="B2797" r:id="rId8386" display="https://www.kegg.jp/dbget-bin/www_bget?ko:"/>
    <hyperlink ref="E2797" r:id="rId8387" display="https://www.kegg.jp/dbget-bin/www_bget?ko:"/>
    <hyperlink ref="A2798" r:id="rId8388" display="https://www.kegg.jp/kegg-bin/blastkoala_result_gene_list?id=fdcc166cff7cf902907463ff7eff1e42019cc537&amp;passwd=rLRQUz&amp;type=blastkoala&amp;code=user&amp;target=fig%7C1029756%2E3%2Epeg%2E2797"/>
    <hyperlink ref="B2798" r:id="rId8389" display="https://www.kegg.jp/dbget-bin/www_bget?ko:K01091"/>
    <hyperlink ref="E2798" r:id="rId8390" display="https://www.kegg.jp/dbget-bin/www_bget?ko:"/>
    <hyperlink ref="A2799" r:id="rId8391" display="https://www.kegg.jp/kegg-bin/blastkoala_result_gene_list?id=fdcc166cff7cf902907463ff7eff1e42019cc537&amp;passwd=rLRQUz&amp;type=blastkoala&amp;code=user&amp;target=fig%7C1029756%2E3%2Epeg%2E2798"/>
    <hyperlink ref="B2799" r:id="rId8392" display="https://www.kegg.jp/dbget-bin/www_bget?ko:K06179"/>
    <hyperlink ref="E2799" r:id="rId8393" display="https://www.kegg.jp/dbget-bin/www_bget?ko:"/>
    <hyperlink ref="A2800" r:id="rId8394" display="https://www.kegg.jp/kegg-bin/blastkoala_result_gene_list?id=fdcc166cff7cf902907463ff7eff1e42019cc537&amp;passwd=rLRQUz&amp;type=blastkoala&amp;code=user&amp;target=fig%7C1029756%2E3%2Epeg%2E2799"/>
    <hyperlink ref="B2800" r:id="rId8395" display="https://www.kegg.jp/dbget-bin/www_bget?ko:"/>
    <hyperlink ref="E2800" r:id="rId8396" display="https://www.kegg.jp/dbget-bin/www_bget?ko:K07112"/>
    <hyperlink ref="A2801" r:id="rId8397" display="https://www.kegg.jp/kegg-bin/blastkoala_result_gene_list?id=fdcc166cff7cf902907463ff7eff1e42019cc537&amp;passwd=rLRQUz&amp;type=blastkoala&amp;code=user&amp;target=fig%7C1029756%2E3%2Epeg%2E2800"/>
    <hyperlink ref="B2801" r:id="rId8398" display="https://www.kegg.jp/dbget-bin/www_bget?ko:"/>
    <hyperlink ref="E2801" r:id="rId8399" display="https://www.kegg.jp/dbget-bin/www_bget?ko:K22213"/>
    <hyperlink ref="A2802" r:id="rId8400" display="https://www.kegg.jp/kegg-bin/blastkoala_result_gene_list?id=fdcc166cff7cf902907463ff7eff1e42019cc537&amp;passwd=rLRQUz&amp;type=blastkoala&amp;code=user&amp;target=fig%7C1029756%2E3%2Epeg%2E2801"/>
    <hyperlink ref="B2802" r:id="rId8401" display="https://www.kegg.jp/dbget-bin/www_bget?ko:"/>
    <hyperlink ref="E2802" r:id="rId8402" display="https://www.kegg.jp/dbget-bin/www_bget?ko:K01200"/>
    <hyperlink ref="A2803" r:id="rId8403" display="https://www.kegg.jp/kegg-bin/blastkoala_result_gene_list?id=fdcc166cff7cf902907463ff7eff1e42019cc537&amp;passwd=rLRQUz&amp;type=blastkoala&amp;code=user&amp;target=fig%7C1029756%2E3%2Epeg%2E2802"/>
    <hyperlink ref="B2803" r:id="rId8404" display="https://www.kegg.jp/dbget-bin/www_bget?ko:"/>
    <hyperlink ref="E2803" r:id="rId8405" display="https://www.kegg.jp/dbget-bin/www_bget?ko:K13735"/>
    <hyperlink ref="A2804" r:id="rId8406" display="https://www.kegg.jp/kegg-bin/blastkoala_result_gene_list?id=fdcc166cff7cf902907463ff7eff1e42019cc537&amp;passwd=rLRQUz&amp;type=blastkoala&amp;code=user&amp;target=fig%7C1029756%2E3%2Epeg%2E2803"/>
    <hyperlink ref="B2804" r:id="rId8407" display="https://www.kegg.jp/dbget-bin/www_bget?ko:K07478"/>
    <hyperlink ref="E2804" r:id="rId8408" display="https://www.kegg.jp/dbget-bin/www_bget?ko:"/>
    <hyperlink ref="A2805" r:id="rId8409" display="https://www.kegg.jp/kegg-bin/blastkoala_result_gene_list?id=fdcc166cff7cf902907463ff7eff1e42019cc537&amp;passwd=rLRQUz&amp;type=blastkoala&amp;code=user&amp;target=fig%7C1029756%2E3%2Epeg%2E2804"/>
    <hyperlink ref="B2805" r:id="rId8410" display="https://www.kegg.jp/dbget-bin/www_bget?ko:"/>
    <hyperlink ref="E2805" r:id="rId8411" display="https://www.kegg.jp/dbget-bin/www_bget?ko:K04771"/>
    <hyperlink ref="A2806" r:id="rId8412" display="https://www.kegg.jp/kegg-bin/blastkoala_result_gene_list?id=fdcc166cff7cf902907463ff7eff1e42019cc537&amp;passwd=rLRQUz&amp;type=blastkoala&amp;code=user&amp;target=fig%7C1029756%2E3%2Epeg%2E2805"/>
    <hyperlink ref="B2806" r:id="rId8413" display="https://www.kegg.jp/dbget-bin/www_bget?ko:"/>
    <hyperlink ref="E2806" r:id="rId8414" display="https://www.kegg.jp/dbget-bin/www_bget?ko:K10001"/>
    <hyperlink ref="A2807" r:id="rId8415" display="https://www.kegg.jp/kegg-bin/blastkoala_result_gene_list?id=fdcc166cff7cf902907463ff7eff1e42019cc537&amp;passwd=rLRQUz&amp;type=blastkoala&amp;code=user&amp;target=fig%7C1029756%2E3%2Epeg%2E2806"/>
    <hyperlink ref="B2807" r:id="rId8416" display="https://www.kegg.jp/dbget-bin/www_bget?ko:K03642"/>
    <hyperlink ref="E2807" r:id="rId8417" display="https://www.kegg.jp/dbget-bin/www_bget?ko:"/>
    <hyperlink ref="A2808" r:id="rId8418" display="https://www.kegg.jp/kegg-bin/blastkoala_result_gene_list?id=fdcc166cff7cf902907463ff7eff1e42019cc537&amp;passwd=rLRQUz&amp;type=blastkoala&amp;code=user&amp;target=fig%7C1029756%2E3%2Epeg%2E2807"/>
    <hyperlink ref="B2808" r:id="rId8419" display="https://www.kegg.jp/dbget-bin/www_bget?ko:"/>
    <hyperlink ref="E2808" r:id="rId8420" display="https://www.kegg.jp/dbget-bin/www_bget?ko:"/>
    <hyperlink ref="A2809" r:id="rId8421" display="https://www.kegg.jp/kegg-bin/blastkoala_result_gene_list?id=fdcc166cff7cf902907463ff7eff1e42019cc537&amp;passwd=rLRQUz&amp;type=blastkoala&amp;code=user&amp;target=fig%7C1029756%2E3%2Epeg%2E2808"/>
    <hyperlink ref="B2809" r:id="rId8422" display="https://www.kegg.jp/dbget-bin/www_bget?ko:"/>
    <hyperlink ref="E2809" r:id="rId8423" display="https://www.kegg.jp/dbget-bin/www_bget?ko:"/>
    <hyperlink ref="A2810" r:id="rId8424" display="https://www.kegg.jp/kegg-bin/blastkoala_result_gene_list?id=fdcc166cff7cf902907463ff7eff1e42019cc537&amp;passwd=rLRQUz&amp;type=blastkoala&amp;code=user&amp;target=fig%7C1029756%2E3%2Epeg%2E2809"/>
    <hyperlink ref="B2810" r:id="rId8425" display="https://www.kegg.jp/dbget-bin/www_bget?ko:"/>
    <hyperlink ref="E2810" r:id="rId8426" display="https://www.kegg.jp/dbget-bin/www_bget?ko:"/>
    <hyperlink ref="A2811" r:id="rId8427" display="https://www.kegg.jp/kegg-bin/blastkoala_result_gene_list?id=fdcc166cff7cf902907463ff7eff1e42019cc537&amp;passwd=rLRQUz&amp;type=blastkoala&amp;code=user&amp;target=fig%7C1029756%2E3%2Epeg%2E2810"/>
    <hyperlink ref="B2811" r:id="rId8428" display="https://www.kegg.jp/dbget-bin/www_bget?ko:"/>
    <hyperlink ref="E2811" r:id="rId8429" display="https://www.kegg.jp/dbget-bin/www_bget?ko:"/>
    <hyperlink ref="A2812" r:id="rId8430" display="https://www.kegg.jp/kegg-bin/blastkoala_result_gene_list?id=fdcc166cff7cf902907463ff7eff1e42019cc537&amp;passwd=rLRQUz&amp;type=blastkoala&amp;code=user&amp;target=fig%7C1029756%2E3%2Epeg%2E2811"/>
    <hyperlink ref="B2812" r:id="rId8431" display="https://www.kegg.jp/dbget-bin/www_bget?ko:"/>
    <hyperlink ref="E2812" r:id="rId8432" display="https://www.kegg.jp/dbget-bin/www_bget?ko:K01002"/>
    <hyperlink ref="A2813" r:id="rId8433" display="https://www.kegg.jp/kegg-bin/blastkoala_result_gene_list?id=fdcc166cff7cf902907463ff7eff1e42019cc537&amp;passwd=rLRQUz&amp;type=blastkoala&amp;code=user&amp;target=fig%7C1029756%2E3%2Epeg%2E2812"/>
    <hyperlink ref="B2813" r:id="rId8434" display="https://www.kegg.jp/dbget-bin/www_bget?ko:K15408"/>
    <hyperlink ref="E2813" r:id="rId8435" display="https://www.kegg.jp/dbget-bin/www_bget?ko:"/>
    <hyperlink ref="A2814" r:id="rId8436" display="https://www.kegg.jp/kegg-bin/blastkoala_result_gene_list?id=fdcc166cff7cf902907463ff7eff1e42019cc537&amp;passwd=rLRQUz&amp;type=blastkoala&amp;code=user&amp;target=fig%7C1029756%2E3%2Epeg%2E2813"/>
    <hyperlink ref="B2814" r:id="rId8437" display="https://www.kegg.jp/dbget-bin/www_bget?ko:K02275"/>
    <hyperlink ref="E2814" r:id="rId8438" display="https://www.kegg.jp/dbget-bin/www_bget?ko:K02826"/>
    <hyperlink ref="A2815" r:id="rId8439" display="https://www.kegg.jp/kegg-bin/blastkoala_result_gene_list?id=fdcc166cff7cf902907463ff7eff1e42019cc537&amp;passwd=rLRQUz&amp;type=blastkoala&amp;code=user&amp;target=fig%7C1029756%2E3%2Epeg%2E2814"/>
    <hyperlink ref="B2815" r:id="rId8440" display="https://www.kegg.jp/dbget-bin/www_bget?ko:"/>
    <hyperlink ref="E2815" r:id="rId8441" display="https://www.kegg.jp/dbget-bin/www_bget?ko:"/>
    <hyperlink ref="A2816" r:id="rId8442" display="https://www.kegg.jp/kegg-bin/blastkoala_result_gene_list?id=fdcc166cff7cf902907463ff7eff1e42019cc537&amp;passwd=rLRQUz&amp;type=blastkoala&amp;code=user&amp;target=fig%7C1029756%2E3%2Epeg%2E2815"/>
    <hyperlink ref="B2816" r:id="rId8443" display="https://www.kegg.jp/dbget-bin/www_bget?ko:"/>
    <hyperlink ref="E2816" r:id="rId8444" display="https://www.kegg.jp/dbget-bin/www_bget?ko:"/>
    <hyperlink ref="A2817" r:id="rId8445" display="https://www.kegg.jp/kegg-bin/blastkoala_result_gene_list?id=fdcc166cff7cf902907463ff7eff1e42019cc537&amp;passwd=rLRQUz&amp;type=blastkoala&amp;code=user&amp;target=fig%7C1029756%2E3%2Epeg%2E2816"/>
    <hyperlink ref="B2817" r:id="rId8446" display="https://www.kegg.jp/dbget-bin/www_bget?ko:"/>
    <hyperlink ref="E2817" r:id="rId8447" display="https://www.kegg.jp/dbget-bin/www_bget?ko:K03977"/>
    <hyperlink ref="A2818" r:id="rId8448" display="https://www.kegg.jp/kegg-bin/blastkoala_result_gene_list?id=fdcc166cff7cf902907463ff7eff1e42019cc537&amp;passwd=rLRQUz&amp;type=blastkoala&amp;code=user&amp;target=fig%7C1029756%2E3%2Epeg%2E2817"/>
    <hyperlink ref="B2818" r:id="rId8449" display="https://www.kegg.jp/dbget-bin/www_bget?ko:K07114"/>
    <hyperlink ref="E2818" r:id="rId8450" display="https://www.kegg.jp/dbget-bin/www_bget?ko:"/>
    <hyperlink ref="A2819" r:id="rId8451" display="https://www.kegg.jp/kegg-bin/blastkoala_result_gene_list?id=fdcc166cff7cf902907463ff7eff1e42019cc537&amp;passwd=rLRQUz&amp;type=blastkoala&amp;code=user&amp;target=fig%7C1029756%2E3%2Epeg%2E2818"/>
    <hyperlink ref="B2819" r:id="rId8452" display="https://www.kegg.jp/dbget-bin/www_bget?ko:"/>
    <hyperlink ref="E2819" r:id="rId8453" display="https://www.kegg.jp/dbget-bin/www_bget?ko:"/>
    <hyperlink ref="A2820" r:id="rId8454" display="https://www.kegg.jp/kegg-bin/blastkoala_result_gene_list?id=fdcc166cff7cf902907463ff7eff1e42019cc537&amp;passwd=rLRQUz&amp;type=blastkoala&amp;code=user&amp;target=fig%7C1029756%2E3%2Epeg%2E2819"/>
    <hyperlink ref="B2820" r:id="rId8455" display="https://www.kegg.jp/dbget-bin/www_bget?ko:"/>
    <hyperlink ref="E2820" r:id="rId8456" display="https://www.kegg.jp/dbget-bin/www_bget?ko:K21430"/>
    <hyperlink ref="A2821" r:id="rId8457" display="https://www.kegg.jp/kegg-bin/blastkoala_result_gene_list?id=fdcc166cff7cf902907463ff7eff1e42019cc537&amp;passwd=rLRQUz&amp;type=blastkoala&amp;code=user&amp;target=fig%7C1029756%2E3%2Epeg%2E2820"/>
    <hyperlink ref="B2821" r:id="rId8458" display="https://www.kegg.jp/dbget-bin/www_bget?ko:"/>
    <hyperlink ref="E2821" r:id="rId8459" display="https://www.kegg.jp/dbget-bin/www_bget?ko:"/>
    <hyperlink ref="A2822" r:id="rId8460" display="https://www.kegg.jp/kegg-bin/blastkoala_result_gene_list?id=fdcc166cff7cf902907463ff7eff1e42019cc537&amp;passwd=rLRQUz&amp;type=blastkoala&amp;code=user&amp;target=fig%7C1029756%2E3%2Epeg%2E2821"/>
    <hyperlink ref="B2822" r:id="rId8461" display="https://www.kegg.jp/dbget-bin/www_bget?ko:K02569"/>
    <hyperlink ref="E2822" r:id="rId8462" display="https://www.kegg.jp/dbget-bin/www_bget?ko:"/>
    <hyperlink ref="A2823" r:id="rId8463" display="https://www.kegg.jp/kegg-bin/blastkoala_result_gene_list?id=fdcc166cff7cf902907463ff7eff1e42019cc537&amp;passwd=rLRQUz&amp;type=blastkoala&amp;code=user&amp;target=fig%7C1029756%2E3%2Epeg%2E2822"/>
    <hyperlink ref="B2823" r:id="rId8464" display="https://www.kegg.jp/dbget-bin/www_bget?ko:K02568"/>
    <hyperlink ref="E2823" r:id="rId8465" display="https://www.kegg.jp/dbget-bin/www_bget?ko:"/>
    <hyperlink ref="A2824" r:id="rId8466" display="https://www.kegg.jp/kegg-bin/blastkoala_result_gene_list?id=fdcc166cff7cf902907463ff7eff1e42019cc537&amp;passwd=rLRQUz&amp;type=blastkoala&amp;code=user&amp;target=fig%7C1029756%2E3%2Epeg%2E2823"/>
    <hyperlink ref="B2824" r:id="rId8467" display="https://www.kegg.jp/dbget-bin/www_bget?ko:K02567"/>
    <hyperlink ref="E2824" r:id="rId8468" display="https://www.kegg.jp/dbget-bin/www_bget?ko:"/>
    <hyperlink ref="A2825" r:id="rId8469" display="https://www.kegg.jp/kegg-bin/blastkoala_result_gene_list?id=fdcc166cff7cf902907463ff7eff1e42019cc537&amp;passwd=rLRQUz&amp;type=blastkoala&amp;code=user&amp;target=fig%7C1029756%2E3%2Epeg%2E2824"/>
    <hyperlink ref="B2825" r:id="rId8470" display="https://www.kegg.jp/dbget-bin/www_bget?ko:K02570"/>
    <hyperlink ref="E2825" r:id="rId8471" display="https://www.kegg.jp/dbget-bin/www_bget?ko:"/>
    <hyperlink ref="A2826" r:id="rId8472" display="https://www.kegg.jp/kegg-bin/blastkoala_result_gene_list?id=fdcc166cff7cf902907463ff7eff1e42019cc537&amp;passwd=rLRQUz&amp;type=blastkoala&amp;code=user&amp;target=fig%7C1029756%2E3%2Epeg%2E2825"/>
    <hyperlink ref="B2826" r:id="rId8473" display="https://www.kegg.jp/dbget-bin/www_bget?ko:K02572"/>
    <hyperlink ref="E2826" r:id="rId8474" display="https://www.kegg.jp/dbget-bin/www_bget?ko:"/>
    <hyperlink ref="A2827" r:id="rId8475" display="https://www.kegg.jp/kegg-bin/blastkoala_result_gene_list?id=fdcc166cff7cf902907463ff7eff1e42019cc537&amp;passwd=rLRQUz&amp;type=blastkoala&amp;code=user&amp;target=fig%7C1029756%2E3%2Epeg%2E2826"/>
    <hyperlink ref="B2827" r:id="rId8476" display="https://www.kegg.jp/dbget-bin/www_bget?ko:K02571"/>
    <hyperlink ref="E2827" r:id="rId8477" display="https://www.kegg.jp/dbget-bin/www_bget?ko:"/>
    <hyperlink ref="A2828" r:id="rId8478" display="https://www.kegg.jp/kegg-bin/blastkoala_result_gene_list?id=fdcc166cff7cf902907463ff7eff1e42019cc537&amp;passwd=rLRQUz&amp;type=blastkoala&amp;code=user&amp;target=fig%7C1029756%2E3%2Epeg%2E2827"/>
    <hyperlink ref="B2828" r:id="rId8479" display="https://www.kegg.jp/dbget-bin/www_bget?ko:"/>
    <hyperlink ref="E2828" r:id="rId8480" display="https://www.kegg.jp/dbget-bin/www_bget?ko:"/>
    <hyperlink ref="A2829" r:id="rId8481" display="https://www.kegg.jp/kegg-bin/blastkoala_result_gene_list?id=fdcc166cff7cf902907463ff7eff1e42019cc537&amp;passwd=rLRQUz&amp;type=blastkoala&amp;code=user&amp;target=fig%7C1029756%2E3%2Epeg%2E2828"/>
    <hyperlink ref="B2829" r:id="rId8482" display="https://www.kegg.jp/dbget-bin/www_bget?ko:"/>
    <hyperlink ref="E2829" r:id="rId8483" display="https://www.kegg.jp/dbget-bin/www_bget?ko:"/>
    <hyperlink ref="A2830" r:id="rId8484" display="https://www.kegg.jp/kegg-bin/blastkoala_result_gene_list?id=fdcc166cff7cf902907463ff7eff1e42019cc537&amp;passwd=rLRQUz&amp;type=blastkoala&amp;code=user&amp;target=fig%7C1029756%2E3%2Epeg%2E2829"/>
    <hyperlink ref="B2830" r:id="rId8485" display="https://www.kegg.jp/dbget-bin/www_bget?ko:K03831"/>
    <hyperlink ref="E2830" r:id="rId8486" display="https://www.kegg.jp/dbget-bin/www_bget?ko:"/>
    <hyperlink ref="A2831" r:id="rId8487" display="https://www.kegg.jp/kegg-bin/blastkoala_result_gene_list?id=fdcc166cff7cf902907463ff7eff1e42019cc537&amp;passwd=rLRQUz&amp;type=blastkoala&amp;code=user&amp;target=fig%7C1029756%2E3%2Epeg%2E2830"/>
    <hyperlink ref="B2831" r:id="rId8488" display="https://www.kegg.jp/dbget-bin/www_bget?ko:"/>
    <hyperlink ref="E2831" r:id="rId8489" display="https://www.kegg.jp/dbget-bin/www_bget?ko:"/>
    <hyperlink ref="A2832" r:id="rId8490" display="https://www.kegg.jp/kegg-bin/blastkoala_result_gene_list?id=fdcc166cff7cf902907463ff7eff1e42019cc537&amp;passwd=rLRQUz&amp;type=blastkoala&amp;code=user&amp;target=fig%7C1029756%2E3%2Epeg%2E2831"/>
    <hyperlink ref="B2832" r:id="rId8491" display="https://www.kegg.jp/dbget-bin/www_bget?ko:K00012"/>
    <hyperlink ref="E2832" r:id="rId8492" display="https://www.kegg.jp/dbget-bin/www_bget?ko:"/>
    <hyperlink ref="A2833" r:id="rId8493" display="https://www.kegg.jp/kegg-bin/blastkoala_result_gene_list?id=fdcc166cff7cf902907463ff7eff1e42019cc537&amp;passwd=rLRQUz&amp;type=blastkoala&amp;code=user&amp;target=fig%7C1029756%2E3%2Epeg%2E2832"/>
    <hyperlink ref="B2833" r:id="rId8494" display="https://www.kegg.jp/dbget-bin/www_bget?ko:"/>
    <hyperlink ref="E2833" r:id="rId8495" display="https://www.kegg.jp/dbget-bin/www_bget?ko:K03086"/>
    <hyperlink ref="A2834" r:id="rId8496" display="https://www.kegg.jp/kegg-bin/blastkoala_result_gene_list?id=fdcc166cff7cf902907463ff7eff1e42019cc537&amp;passwd=rLRQUz&amp;type=blastkoala&amp;code=user&amp;target=fig%7C1029756%2E3%2Epeg%2E2833"/>
    <hyperlink ref="B2834" r:id="rId8497" display="https://www.kegg.jp/dbget-bin/www_bget?ko:"/>
    <hyperlink ref="E2834" r:id="rId8498" display="https://www.kegg.jp/dbget-bin/www_bget?ko:"/>
    <hyperlink ref="A2835" r:id="rId8499" display="https://www.kegg.jp/kegg-bin/blastkoala_result_gene_list?id=fdcc166cff7cf902907463ff7eff1e42019cc537&amp;passwd=rLRQUz&amp;type=blastkoala&amp;code=user&amp;target=fig%7C1029756%2E3%2Epeg%2E2834"/>
    <hyperlink ref="B2835" r:id="rId8500" display="https://www.kegg.jp/dbget-bin/www_bget?ko:"/>
    <hyperlink ref="E2835" r:id="rId8501" display="https://www.kegg.jp/dbget-bin/www_bget?ko:"/>
    <hyperlink ref="A2836" r:id="rId8502" display="https://www.kegg.jp/kegg-bin/blastkoala_result_gene_list?id=fdcc166cff7cf902907463ff7eff1e42019cc537&amp;passwd=rLRQUz&amp;type=blastkoala&amp;code=user&amp;target=fig%7C1029756%2E3%2Epeg%2E2835"/>
    <hyperlink ref="B2836" r:id="rId8503" display="https://www.kegg.jp/dbget-bin/www_bget?ko:K03185"/>
    <hyperlink ref="E2836" r:id="rId8504" display="https://www.kegg.jp/dbget-bin/www_bget?ko:"/>
    <hyperlink ref="A2837" r:id="rId8505" display="https://www.kegg.jp/kegg-bin/blastkoala_result_gene_list?id=fdcc166cff7cf902907463ff7eff1e42019cc537&amp;passwd=rLRQUz&amp;type=blastkoala&amp;code=user&amp;target=fig%7C1029756%2E3%2Epeg%2E2836"/>
    <hyperlink ref="B2837" r:id="rId8506" display="https://www.kegg.jp/dbget-bin/www_bget?ko:K02517"/>
    <hyperlink ref="E2837" r:id="rId8507" display="https://www.kegg.jp/dbget-bin/www_bget?ko:"/>
    <hyperlink ref="A2838" r:id="rId8508" display="https://www.kegg.jp/kegg-bin/blastkoala_result_gene_list?id=fdcc166cff7cf902907463ff7eff1e42019cc537&amp;passwd=rLRQUz&amp;type=blastkoala&amp;code=user&amp;target=fig%7C1029756%2E3%2Epeg%2E2837"/>
    <hyperlink ref="B2838" r:id="rId8509" display="https://www.kegg.jp/dbget-bin/www_bget?ko:"/>
    <hyperlink ref="E2838" r:id="rId8510" display="https://www.kegg.jp/dbget-bin/www_bget?ko:"/>
    <hyperlink ref="A2839" r:id="rId8511" display="https://www.kegg.jp/kegg-bin/blastkoala_result_gene_list?id=fdcc166cff7cf902907463ff7eff1e42019cc537&amp;passwd=rLRQUz&amp;type=blastkoala&amp;code=user&amp;target=fig%7C1029756%2E3%2Epeg%2E2838"/>
    <hyperlink ref="B2839" r:id="rId8512" display="https://www.kegg.jp/dbget-bin/www_bget?ko:"/>
    <hyperlink ref="E2839" r:id="rId8513" display="https://www.kegg.jp/dbget-bin/www_bget?ko:K01751"/>
    <hyperlink ref="A2840" r:id="rId8514" display="https://www.kegg.jp/kegg-bin/blastkoala_result_gene_list?id=fdcc166cff7cf902907463ff7eff1e42019cc537&amp;passwd=rLRQUz&amp;type=blastkoala&amp;code=user&amp;target=fig%7C1029756%2E3%2Epeg%2E2839"/>
    <hyperlink ref="B2840" r:id="rId8515" display="https://www.kegg.jp/dbget-bin/www_bget?ko:"/>
    <hyperlink ref="E2840" r:id="rId8516" display="https://www.kegg.jp/dbget-bin/www_bget?ko:K02356"/>
    <hyperlink ref="A2841" r:id="rId8517" display="https://www.kegg.jp/kegg-bin/blastkoala_result_gene_list?id=fdcc166cff7cf902907463ff7eff1e42019cc537&amp;passwd=rLRQUz&amp;type=blastkoala&amp;code=user&amp;target=fig%7C1029756%2E3%2Epeg%2E2840"/>
    <hyperlink ref="B2841" r:id="rId8518" display="https://www.kegg.jp/dbget-bin/www_bget?ko:"/>
    <hyperlink ref="E2841" r:id="rId8519" display="https://www.kegg.jp/dbget-bin/www_bget?ko:"/>
    <hyperlink ref="A2842" r:id="rId8520" display="https://www.kegg.jp/kegg-bin/blastkoala_result_gene_list?id=fdcc166cff7cf902907463ff7eff1e42019cc537&amp;passwd=rLRQUz&amp;type=blastkoala&amp;code=user&amp;target=fig%7C1029756%2E3%2Epeg%2E2841"/>
    <hyperlink ref="B2842" r:id="rId8521" display="https://www.kegg.jp/dbget-bin/www_bget?ko:"/>
    <hyperlink ref="E2842" r:id="rId8522" display="https://www.kegg.jp/dbget-bin/www_bget?ko:"/>
    <hyperlink ref="A2843" r:id="rId8523" display="https://www.kegg.jp/kegg-bin/blastkoala_result_gene_list?id=fdcc166cff7cf902907463ff7eff1e42019cc537&amp;passwd=rLRQUz&amp;type=blastkoala&amp;code=user&amp;target=fig%7C1029756%2E3%2Epeg%2E2842"/>
    <hyperlink ref="B2843" r:id="rId8524" display="https://www.kegg.jp/dbget-bin/www_bget?ko:"/>
    <hyperlink ref="E2843" r:id="rId8525" display="https://www.kegg.jp/dbget-bin/www_bget?ko:K21700"/>
    <hyperlink ref="A2844" r:id="rId8526" display="https://www.kegg.jp/kegg-bin/blastkoala_result_gene_list?id=fdcc166cff7cf902907463ff7eff1e42019cc537&amp;passwd=rLRQUz&amp;type=blastkoala&amp;code=user&amp;target=fig%7C1029756%2E3%2Epeg%2E2843"/>
    <hyperlink ref="B2844" r:id="rId8527" display="https://www.kegg.jp/dbget-bin/www_bget?ko:K02879"/>
    <hyperlink ref="E2844" r:id="rId8528" display="https://www.kegg.jp/dbget-bin/www_bget?ko:"/>
    <hyperlink ref="A2845" r:id="rId8529" display="https://www.kegg.jp/kegg-bin/blastkoala_result_gene_list?id=fdcc166cff7cf902907463ff7eff1e42019cc537&amp;passwd=rLRQUz&amp;type=blastkoala&amp;code=user&amp;target=fig%7C1029756%2E3%2Epeg%2E2844"/>
    <hyperlink ref="B2845" r:id="rId8530" display="https://www.kegg.jp/dbget-bin/www_bget?ko:K03040"/>
    <hyperlink ref="E2845" r:id="rId8531" display="https://www.kegg.jp/dbget-bin/www_bget?ko:"/>
    <hyperlink ref="A2846" r:id="rId8532" display="https://www.kegg.jp/kegg-bin/blastkoala_result_gene_list?id=fdcc166cff7cf902907463ff7eff1e42019cc537&amp;passwd=rLRQUz&amp;type=blastkoala&amp;code=user&amp;target=fig%7C1029756%2E3%2Epeg%2E2845"/>
    <hyperlink ref="B2846" r:id="rId8533" display="https://www.kegg.jp/dbget-bin/www_bget?ko:K02948"/>
    <hyperlink ref="E2846" r:id="rId8534" display="https://www.kegg.jp/dbget-bin/www_bget?ko:"/>
    <hyperlink ref="A2847" r:id="rId8535" display="https://www.kegg.jp/kegg-bin/blastkoala_result_gene_list?id=fdcc166cff7cf902907463ff7eff1e42019cc537&amp;passwd=rLRQUz&amp;type=blastkoala&amp;code=user&amp;target=fig%7C1029756%2E3%2Epeg%2E2846"/>
    <hyperlink ref="B2847" r:id="rId8536" display="https://www.kegg.jp/dbget-bin/www_bget?ko:K02952"/>
    <hyperlink ref="E2847" r:id="rId8537" display="https://www.kegg.jp/dbget-bin/www_bget?ko:"/>
    <hyperlink ref="A2848" r:id="rId8538" display="https://www.kegg.jp/kegg-bin/blastkoala_result_gene_list?id=fdcc166cff7cf902907463ff7eff1e42019cc537&amp;passwd=rLRQUz&amp;type=blastkoala&amp;code=user&amp;target=fig%7C1029756%2E3%2Epeg%2E2847"/>
    <hyperlink ref="B2848" r:id="rId8539" display="https://www.kegg.jp/dbget-bin/www_bget?ko:K00939"/>
    <hyperlink ref="E2848" r:id="rId8540" display="https://www.kegg.jp/dbget-bin/www_bget?ko:"/>
    <hyperlink ref="A2849" r:id="rId8541" display="https://www.kegg.jp/kegg-bin/blastkoala_result_gene_list?id=fdcc166cff7cf902907463ff7eff1e42019cc537&amp;passwd=rLRQUz&amp;type=blastkoala&amp;code=user&amp;target=fig%7C1029756%2E3%2Epeg%2E2848"/>
    <hyperlink ref="B2849" r:id="rId8542" display="https://www.kegg.jp/dbget-bin/www_bget?ko:K03076"/>
    <hyperlink ref="E2849" r:id="rId8543" display="https://www.kegg.jp/dbget-bin/www_bget?ko:"/>
    <hyperlink ref="A2850" r:id="rId8544" display="https://www.kegg.jp/kegg-bin/blastkoala_result_gene_list?id=fdcc166cff7cf902907463ff7eff1e42019cc537&amp;passwd=rLRQUz&amp;type=blastkoala&amp;code=user&amp;target=fig%7C1029756%2E3%2Epeg%2E2849"/>
    <hyperlink ref="B2850" r:id="rId8545" display="https://www.kegg.jp/dbget-bin/www_bget?ko:K02876"/>
    <hyperlink ref="E2850" r:id="rId8546" display="https://www.kegg.jp/dbget-bin/www_bget?ko:"/>
    <hyperlink ref="A2851" r:id="rId8547" display="https://www.kegg.jp/kegg-bin/blastkoala_result_gene_list?id=fdcc166cff7cf902907463ff7eff1e42019cc537&amp;passwd=rLRQUz&amp;type=blastkoala&amp;code=user&amp;target=fig%7C1029756%2E3%2Epeg%2E2850"/>
    <hyperlink ref="B2851" r:id="rId8548" display="https://www.kegg.jp/dbget-bin/www_bget?ko:K02907"/>
    <hyperlink ref="E2851" r:id="rId8549" display="https://www.kegg.jp/dbget-bin/www_bget?ko:"/>
    <hyperlink ref="A2852" r:id="rId8550" display="https://www.kegg.jp/kegg-bin/blastkoala_result_gene_list?id=fdcc166cff7cf902907463ff7eff1e42019cc537&amp;passwd=rLRQUz&amp;type=blastkoala&amp;code=user&amp;target=fig%7C1029756%2E3%2Epeg%2E2851"/>
    <hyperlink ref="B2852" r:id="rId8551" display="https://www.kegg.jp/dbget-bin/www_bget?ko:K02988"/>
    <hyperlink ref="E2852" r:id="rId8552" display="https://www.kegg.jp/dbget-bin/www_bget?ko:"/>
    <hyperlink ref="A2853" r:id="rId8553" display="https://www.kegg.jp/kegg-bin/blastkoala_result_gene_list?id=fdcc166cff7cf902907463ff7eff1e42019cc537&amp;passwd=rLRQUz&amp;type=blastkoala&amp;code=user&amp;target=fig%7C1029756%2E3%2Epeg%2E2852"/>
    <hyperlink ref="B2853" r:id="rId8554" display="https://www.kegg.jp/dbget-bin/www_bget?ko:K02881"/>
    <hyperlink ref="E2853" r:id="rId8555" display="https://www.kegg.jp/dbget-bin/www_bget?ko:"/>
    <hyperlink ref="A2854" r:id="rId8556" display="https://www.kegg.jp/kegg-bin/blastkoala_result_gene_list?id=fdcc166cff7cf902907463ff7eff1e42019cc537&amp;passwd=rLRQUz&amp;type=blastkoala&amp;code=user&amp;target=fig%7C1029756%2E3%2Epeg%2E2853"/>
    <hyperlink ref="B2854" r:id="rId8557" display="https://www.kegg.jp/dbget-bin/www_bget?ko:K02933"/>
    <hyperlink ref="E2854" r:id="rId8558" display="https://www.kegg.jp/dbget-bin/www_bget?ko:"/>
    <hyperlink ref="A2855" r:id="rId8559" display="https://www.kegg.jp/kegg-bin/blastkoala_result_gene_list?id=fdcc166cff7cf902907463ff7eff1e42019cc537&amp;passwd=rLRQUz&amp;type=blastkoala&amp;code=user&amp;target=fig%7C1029756%2E3%2Epeg%2E2854"/>
    <hyperlink ref="B2855" r:id="rId8560" display="https://www.kegg.jp/dbget-bin/www_bget?ko:K02994"/>
    <hyperlink ref="E2855" r:id="rId8561" display="https://www.kegg.jp/dbget-bin/www_bget?ko:"/>
    <hyperlink ref="A2856" r:id="rId8562" display="https://www.kegg.jp/kegg-bin/blastkoala_result_gene_list?id=fdcc166cff7cf902907463ff7eff1e42019cc537&amp;passwd=rLRQUz&amp;type=blastkoala&amp;code=user&amp;target=fig%7C1029756%2E3%2Epeg%2E2855"/>
    <hyperlink ref="B2856" r:id="rId8563" display="https://www.kegg.jp/dbget-bin/www_bget?ko:K02954"/>
    <hyperlink ref="E2856" r:id="rId8564" display="https://www.kegg.jp/dbget-bin/www_bget?ko:"/>
    <hyperlink ref="A2857" r:id="rId8565" display="https://www.kegg.jp/kegg-bin/blastkoala_result_gene_list?id=fdcc166cff7cf902907463ff7eff1e42019cc537&amp;passwd=rLRQUz&amp;type=blastkoala&amp;code=user&amp;target=fig%7C1029756%2E3%2Epeg%2E2856"/>
    <hyperlink ref="B2857" r:id="rId8566" display="https://www.kegg.jp/dbget-bin/www_bget?ko:K02931"/>
    <hyperlink ref="E2857" r:id="rId8567" display="https://www.kegg.jp/dbget-bin/www_bget?ko:"/>
    <hyperlink ref="A2858" r:id="rId8568" display="https://www.kegg.jp/kegg-bin/blastkoala_result_gene_list?id=fdcc166cff7cf902907463ff7eff1e42019cc537&amp;passwd=rLRQUz&amp;type=blastkoala&amp;code=user&amp;target=fig%7C1029756%2E3%2Epeg%2E2857"/>
    <hyperlink ref="B2858" r:id="rId8569" display="https://www.kegg.jp/dbget-bin/www_bget?ko:K02895"/>
    <hyperlink ref="E2858" r:id="rId8570" display="https://www.kegg.jp/dbget-bin/www_bget?ko:"/>
    <hyperlink ref="A2859" r:id="rId8571" display="https://www.kegg.jp/kegg-bin/blastkoala_result_gene_list?id=fdcc166cff7cf902907463ff7eff1e42019cc537&amp;passwd=rLRQUz&amp;type=blastkoala&amp;code=user&amp;target=fig%7C1029756%2E3%2Epeg%2E2858"/>
    <hyperlink ref="B2859" r:id="rId8572" display="https://www.kegg.jp/dbget-bin/www_bget?ko:K02874"/>
    <hyperlink ref="E2859" r:id="rId8573" display="https://www.kegg.jp/dbget-bin/www_bget?ko:"/>
    <hyperlink ref="A2860" r:id="rId8574" display="https://www.kegg.jp/kegg-bin/blastkoala_result_gene_list?id=fdcc166cff7cf902907463ff7eff1e42019cc537&amp;passwd=rLRQUz&amp;type=blastkoala&amp;code=user&amp;target=fig%7C1029756%2E3%2Epeg%2E2859"/>
    <hyperlink ref="B2860" r:id="rId8575" display="https://www.kegg.jp/dbget-bin/www_bget?ko:K02961"/>
    <hyperlink ref="E2860" r:id="rId8576" display="https://www.kegg.jp/dbget-bin/www_bget?ko:"/>
    <hyperlink ref="A2861" r:id="rId8577" display="https://www.kegg.jp/kegg-bin/blastkoala_result_gene_list?id=fdcc166cff7cf902907463ff7eff1e42019cc537&amp;passwd=rLRQUz&amp;type=blastkoala&amp;code=user&amp;target=fig%7C1029756%2E3%2Epeg%2E2860"/>
    <hyperlink ref="B2861" r:id="rId8578" display="https://www.kegg.jp/dbget-bin/www_bget?ko:K02904"/>
    <hyperlink ref="E2861" r:id="rId8579" display="https://www.kegg.jp/dbget-bin/www_bget?ko:"/>
    <hyperlink ref="A2862" r:id="rId8580" display="https://www.kegg.jp/kegg-bin/blastkoala_result_gene_list?id=fdcc166cff7cf902907463ff7eff1e42019cc537&amp;passwd=rLRQUz&amp;type=blastkoala&amp;code=user&amp;target=fig%7C1029756%2E3%2Epeg%2E2861"/>
    <hyperlink ref="B2862" r:id="rId8581" display="https://www.kegg.jp/dbget-bin/www_bget?ko:K02878"/>
    <hyperlink ref="E2862" r:id="rId8582" display="https://www.kegg.jp/dbget-bin/www_bget?ko:"/>
    <hyperlink ref="A2863" r:id="rId8583" display="https://www.kegg.jp/kegg-bin/blastkoala_result_gene_list?id=fdcc166cff7cf902907463ff7eff1e42019cc537&amp;passwd=rLRQUz&amp;type=blastkoala&amp;code=user&amp;target=fig%7C1029756%2E3%2Epeg%2E2862"/>
    <hyperlink ref="B2863" r:id="rId8584" display="https://www.kegg.jp/dbget-bin/www_bget?ko:K02982"/>
    <hyperlink ref="E2863" r:id="rId8585" display="https://www.kegg.jp/dbget-bin/www_bget?ko:"/>
    <hyperlink ref="A2864" r:id="rId8586" display="https://www.kegg.jp/kegg-bin/blastkoala_result_gene_list?id=fdcc166cff7cf902907463ff7eff1e42019cc537&amp;passwd=rLRQUz&amp;type=blastkoala&amp;code=user&amp;target=fig%7C1029756%2E3%2Epeg%2E2863"/>
    <hyperlink ref="B2864" r:id="rId8587" display="https://www.kegg.jp/dbget-bin/www_bget?ko:K02890"/>
    <hyperlink ref="E2864" r:id="rId8588" display="https://www.kegg.jp/dbget-bin/www_bget?ko:"/>
    <hyperlink ref="A2865" r:id="rId8589" display="https://www.kegg.jp/kegg-bin/blastkoala_result_gene_list?id=fdcc166cff7cf902907463ff7eff1e42019cc537&amp;passwd=rLRQUz&amp;type=blastkoala&amp;code=user&amp;target=fig%7C1029756%2E3%2Epeg%2E2864"/>
    <hyperlink ref="B2865" r:id="rId8590" display="https://www.kegg.jp/dbget-bin/www_bget?ko:K02965"/>
    <hyperlink ref="E2865" r:id="rId8591" display="https://www.kegg.jp/dbget-bin/www_bget?ko:"/>
    <hyperlink ref="A2866" r:id="rId8592" display="https://www.kegg.jp/kegg-bin/blastkoala_result_gene_list?id=fdcc166cff7cf902907463ff7eff1e42019cc537&amp;passwd=rLRQUz&amp;type=blastkoala&amp;code=user&amp;target=fig%7C1029756%2E3%2Epeg%2E2865"/>
    <hyperlink ref="B2866" r:id="rId8593" display="https://www.kegg.jp/dbget-bin/www_bget?ko:K02886"/>
    <hyperlink ref="E2866" r:id="rId8594" display="https://www.kegg.jp/dbget-bin/www_bget?ko:"/>
    <hyperlink ref="A2867" r:id="rId8595" display="https://www.kegg.jp/kegg-bin/blastkoala_result_gene_list?id=fdcc166cff7cf902907463ff7eff1e42019cc537&amp;passwd=rLRQUz&amp;type=blastkoala&amp;code=user&amp;target=fig%7C1029756%2E3%2Epeg%2E2866"/>
    <hyperlink ref="B2867" r:id="rId8596" display="https://www.kegg.jp/dbget-bin/www_bget?ko:K02892"/>
    <hyperlink ref="E2867" r:id="rId8597" display="https://www.kegg.jp/dbget-bin/www_bget?ko:"/>
    <hyperlink ref="A2868" r:id="rId8598" display="https://www.kegg.jp/kegg-bin/blastkoala_result_gene_list?id=fdcc166cff7cf902907463ff7eff1e42019cc537&amp;passwd=rLRQUz&amp;type=blastkoala&amp;code=user&amp;target=fig%7C1029756%2E3%2Epeg%2E2867"/>
    <hyperlink ref="B2868" r:id="rId8599" display="https://www.kegg.jp/dbget-bin/www_bget?ko:K02926"/>
    <hyperlink ref="E2868" r:id="rId8600" display="https://www.kegg.jp/dbget-bin/www_bget?ko:"/>
    <hyperlink ref="A2869" r:id="rId8601" display="https://www.kegg.jp/kegg-bin/blastkoala_result_gene_list?id=fdcc166cff7cf902907463ff7eff1e42019cc537&amp;passwd=rLRQUz&amp;type=blastkoala&amp;code=user&amp;target=fig%7C1029756%2E3%2Epeg%2E2868"/>
    <hyperlink ref="B2869" r:id="rId8602" display="https://www.kegg.jp/dbget-bin/www_bget?ko:K02906"/>
    <hyperlink ref="E2869" r:id="rId8603" display="https://www.kegg.jp/dbget-bin/www_bget?ko:"/>
    <hyperlink ref="A2870" r:id="rId8604" display="https://www.kegg.jp/kegg-bin/blastkoala_result_gene_list?id=fdcc166cff7cf902907463ff7eff1e42019cc537&amp;passwd=rLRQUz&amp;type=blastkoala&amp;code=user&amp;target=fig%7C1029756%2E3%2Epeg%2E2869"/>
    <hyperlink ref="B2870" r:id="rId8605" display="https://www.kegg.jp/dbget-bin/www_bget?ko:K02946"/>
    <hyperlink ref="E2870" r:id="rId8606" display="https://www.kegg.jp/dbget-bin/www_bget?ko:"/>
    <hyperlink ref="A2871" r:id="rId8607" display="https://www.kegg.jp/kegg-bin/blastkoala_result_gene_list?id=fdcc166cff7cf902907463ff7eff1e42019cc537&amp;passwd=rLRQUz&amp;type=blastkoala&amp;code=user&amp;target=fig%7C1029756%2E3%2Epeg%2E2870"/>
    <hyperlink ref="B2871" r:id="rId8608" display="https://www.kegg.jp/dbget-bin/www_bget?ko:K02358"/>
    <hyperlink ref="E2871" r:id="rId8609" display="https://www.kegg.jp/dbget-bin/www_bget?ko:"/>
    <hyperlink ref="A2872" r:id="rId8610" display="https://www.kegg.jp/kegg-bin/blastkoala_result_gene_list?id=fdcc166cff7cf902907463ff7eff1e42019cc537&amp;passwd=rLRQUz&amp;type=blastkoala&amp;code=user&amp;target=fig%7C1029756%2E3%2Epeg%2E2871"/>
    <hyperlink ref="B2872" r:id="rId8611" display="https://www.kegg.jp/dbget-bin/www_bget?ko:K02355"/>
    <hyperlink ref="E2872" r:id="rId8612" display="https://www.kegg.jp/dbget-bin/www_bget?ko:"/>
    <hyperlink ref="A2873" r:id="rId8613" display="https://www.kegg.jp/kegg-bin/blastkoala_result_gene_list?id=fdcc166cff7cf902907463ff7eff1e42019cc537&amp;passwd=rLRQUz&amp;type=blastkoala&amp;code=user&amp;target=fig%7C1029756%2E3%2Epeg%2E2872"/>
    <hyperlink ref="B2873" r:id="rId8614" display="https://www.kegg.jp/dbget-bin/www_bget?ko:K02992"/>
    <hyperlink ref="E2873" r:id="rId8615" display="https://www.kegg.jp/dbget-bin/www_bget?ko:"/>
    <hyperlink ref="A2874" r:id="rId8616" display="https://www.kegg.jp/kegg-bin/blastkoala_result_gene_list?id=fdcc166cff7cf902907463ff7eff1e42019cc537&amp;passwd=rLRQUz&amp;type=blastkoala&amp;code=user&amp;target=fig%7C1029756%2E3%2Epeg%2E2873"/>
    <hyperlink ref="B2874" r:id="rId8617" display="https://www.kegg.jp/dbget-bin/www_bget?ko:K02950"/>
    <hyperlink ref="E2874" r:id="rId8618" display="https://www.kegg.jp/dbget-bin/www_bget?ko:"/>
    <hyperlink ref="A2875" r:id="rId8619" display="https://www.kegg.jp/kegg-bin/blastkoala_result_gene_list?id=fdcc166cff7cf902907463ff7eff1e42019cc537&amp;passwd=rLRQUz&amp;type=blastkoala&amp;code=user&amp;target=fig%7C1029756%2E3%2Epeg%2E2874"/>
    <hyperlink ref="B2875" r:id="rId8620" display="https://www.kegg.jp/dbget-bin/www_bget?ko:K03799"/>
    <hyperlink ref="E2875" r:id="rId8621" display="https://www.kegg.jp/dbget-bin/www_bget?ko:"/>
    <hyperlink ref="A2876" r:id="rId8622" display="https://www.kegg.jp/kegg-bin/blastkoala_result_gene_list?id=fdcc166cff7cf902907463ff7eff1e42019cc537&amp;passwd=rLRQUz&amp;type=blastkoala&amp;code=user&amp;target=fig%7C1029756%2E3%2Epeg%2E2875"/>
    <hyperlink ref="B2876" r:id="rId8623" display="https://www.kegg.jp/dbget-bin/www_bget?ko:K07588"/>
    <hyperlink ref="E2876" r:id="rId8624" display="https://www.kegg.jp/dbget-bin/www_bget?ko:"/>
    <hyperlink ref="A2877" r:id="rId8625" display="https://www.kegg.jp/kegg-bin/blastkoala_result_gene_list?id=fdcc166cff7cf902907463ff7eff1e42019cc537&amp;passwd=rLRQUz&amp;type=blastkoala&amp;code=user&amp;target=fig%7C1029756%2E3%2Epeg%2E2876"/>
    <hyperlink ref="B2877" r:id="rId8626" display="https://www.kegg.jp/dbget-bin/www_bget?ko:"/>
    <hyperlink ref="E2877" r:id="rId8627" display="https://www.kegg.jp/dbget-bin/www_bget?ko:K22894"/>
    <hyperlink ref="A2878" r:id="rId8628" display="https://www.kegg.jp/kegg-bin/blastkoala_result_gene_list?id=fdcc166cff7cf902907463ff7eff1e42019cc537&amp;passwd=rLRQUz&amp;type=blastkoala&amp;code=user&amp;target=fig%7C1029756%2E3%2Epeg%2E2877"/>
    <hyperlink ref="B2878" r:id="rId8629" display="https://www.kegg.jp/dbget-bin/www_bget?ko:"/>
    <hyperlink ref="E2878" r:id="rId8630" display="https://www.kegg.jp/dbget-bin/www_bget?ko:"/>
    <hyperlink ref="A2879" r:id="rId8631" display="https://www.kegg.jp/kegg-bin/blastkoala_result_gene_list?id=fdcc166cff7cf902907463ff7eff1e42019cc537&amp;passwd=rLRQUz&amp;type=blastkoala&amp;code=user&amp;target=fig%7C1029756%2E3%2Epeg%2E2878"/>
    <hyperlink ref="B2879" r:id="rId8632" display="https://www.kegg.jp/dbget-bin/www_bget?ko:"/>
    <hyperlink ref="E2879" r:id="rId8633" display="https://www.kegg.jp/dbget-bin/www_bget?ko:K08282"/>
    <hyperlink ref="A2880" r:id="rId8634" display="https://www.kegg.jp/kegg-bin/blastkoala_result_gene_list?id=fdcc166cff7cf902907463ff7eff1e42019cc537&amp;passwd=rLRQUz&amp;type=blastkoala&amp;code=user&amp;target=fig%7C1029756%2E3%2Epeg%2E2879"/>
    <hyperlink ref="B2880" r:id="rId8635" display="https://www.kegg.jp/dbget-bin/www_bget?ko:K01916"/>
    <hyperlink ref="E2880" r:id="rId8636" display="https://www.kegg.jp/dbget-bin/www_bget?ko:"/>
    <hyperlink ref="A2881" r:id="rId8637" display="https://www.kegg.jp/kegg-bin/blastkoala_result_gene_list?id=fdcc166cff7cf902907463ff7eff1e42019cc537&amp;passwd=rLRQUz&amp;type=blastkoala&amp;code=user&amp;target=fig%7C1029756%2E3%2Epeg%2E2880"/>
    <hyperlink ref="B2881" r:id="rId8638" display="https://www.kegg.jp/dbget-bin/www_bget?ko:K07088"/>
    <hyperlink ref="E2881" r:id="rId8639" display="https://www.kegg.jp/dbget-bin/www_bget?ko:"/>
    <hyperlink ref="A2882" r:id="rId8640" display="https://www.kegg.jp/kegg-bin/blastkoala_result_gene_list?id=fdcc166cff7cf902907463ff7eff1e42019cc537&amp;passwd=rLRQUz&amp;type=blastkoala&amp;code=user&amp;target=fig%7C1029756%2E3%2Epeg%2E2881"/>
    <hyperlink ref="B2882" r:id="rId8641" display="https://www.kegg.jp/dbget-bin/www_bget?ko:K01507"/>
    <hyperlink ref="E2882" r:id="rId8642" display="https://www.kegg.jp/dbget-bin/www_bget?ko:"/>
    <hyperlink ref="A2883" r:id="rId8643" display="https://www.kegg.jp/kegg-bin/blastkoala_result_gene_list?id=fdcc166cff7cf902907463ff7eff1e42019cc537&amp;passwd=rLRQUz&amp;type=blastkoala&amp;code=user&amp;target=fig%7C1029756%2E3%2Epeg%2E2882"/>
    <hyperlink ref="B2883" r:id="rId8644" display="https://www.kegg.jp/dbget-bin/www_bget?ko:"/>
    <hyperlink ref="E2883" r:id="rId8645" display="https://www.kegg.jp/dbget-bin/www_bget?ko:K07484"/>
    <hyperlink ref="A2884" r:id="rId8646" display="https://www.kegg.jp/kegg-bin/blastkoala_result_gene_list?id=fdcc166cff7cf902907463ff7eff1e42019cc537&amp;passwd=rLRQUz&amp;type=blastkoala&amp;code=user&amp;target=fig%7C1029756%2E3%2Epeg%2E2883"/>
    <hyperlink ref="B2884" r:id="rId8647" display="https://www.kegg.jp/dbget-bin/www_bget?ko:K01626"/>
    <hyperlink ref="E2884" r:id="rId8648" display="https://www.kegg.jp/dbget-bin/www_bget?ko:"/>
    <hyperlink ref="A2885" r:id="rId8649" display="https://www.kegg.jp/kegg-bin/blastkoala_result_gene_list?id=fdcc166cff7cf902907463ff7eff1e42019cc537&amp;passwd=rLRQUz&amp;type=blastkoala&amp;code=user&amp;target=fig%7C1029756%2E3%2Epeg%2E2884"/>
    <hyperlink ref="B2885" r:id="rId8650" display="https://www.kegg.jp/dbget-bin/www_bget?ko:K03046"/>
    <hyperlink ref="E2885" r:id="rId8651" display="https://www.kegg.jp/dbget-bin/www_bget?ko:"/>
    <hyperlink ref="A2886" r:id="rId8652" display="https://www.kegg.jp/kegg-bin/blastkoala_result_gene_list?id=fdcc166cff7cf902907463ff7eff1e42019cc537&amp;passwd=rLRQUz&amp;type=blastkoala&amp;code=user&amp;target=fig%7C1029756%2E3%2Epeg%2E2885"/>
    <hyperlink ref="B2886" r:id="rId8653" display="https://www.kegg.jp/dbget-bin/www_bget?ko:K03043"/>
    <hyperlink ref="E2886" r:id="rId8654" display="https://www.kegg.jp/dbget-bin/www_bget?ko:"/>
    <hyperlink ref="A2887" r:id="rId8655" display="https://www.kegg.jp/kegg-bin/blastkoala_result_gene_list?id=fdcc166cff7cf902907463ff7eff1e42019cc537&amp;passwd=rLRQUz&amp;type=blastkoala&amp;code=user&amp;target=fig%7C1029756%2E3%2Epeg%2E2886"/>
    <hyperlink ref="B2887" r:id="rId8656" display="https://www.kegg.jp/dbget-bin/www_bget?ko:K02935"/>
    <hyperlink ref="E2887" r:id="rId8657" display="https://www.kegg.jp/dbget-bin/www_bget?ko:"/>
    <hyperlink ref="A2888" r:id="rId8658" display="https://www.kegg.jp/kegg-bin/blastkoala_result_gene_list?id=fdcc166cff7cf902907463ff7eff1e42019cc537&amp;passwd=rLRQUz&amp;type=blastkoala&amp;code=user&amp;target=fig%7C1029756%2E3%2Epeg%2E2887"/>
    <hyperlink ref="B2888" r:id="rId8659" display="https://www.kegg.jp/dbget-bin/www_bget?ko:K02864"/>
    <hyperlink ref="E2888" r:id="rId8660" display="https://www.kegg.jp/dbget-bin/www_bget?ko:"/>
    <hyperlink ref="A2889" r:id="rId8661" display="https://www.kegg.jp/kegg-bin/blastkoala_result_gene_list?id=fdcc166cff7cf902907463ff7eff1e42019cc537&amp;passwd=rLRQUz&amp;type=blastkoala&amp;code=user&amp;target=fig%7C1029756%2E3%2Epeg%2E2888"/>
    <hyperlink ref="B2889" r:id="rId8662" display="https://www.kegg.jp/dbget-bin/www_bget?ko:K02863"/>
    <hyperlink ref="E2889" r:id="rId8663" display="https://www.kegg.jp/dbget-bin/www_bget?ko:"/>
    <hyperlink ref="A2890" r:id="rId8664" display="https://www.kegg.jp/kegg-bin/blastkoala_result_gene_list?id=fdcc166cff7cf902907463ff7eff1e42019cc537&amp;passwd=rLRQUz&amp;type=blastkoala&amp;code=user&amp;target=fig%7C1029756%2E3%2Epeg%2E2889"/>
    <hyperlink ref="B2890" r:id="rId8665" display="https://www.kegg.jp/dbget-bin/www_bget?ko:K02867"/>
    <hyperlink ref="E2890" r:id="rId8666" display="https://www.kegg.jp/dbget-bin/www_bget?ko:"/>
    <hyperlink ref="A2891" r:id="rId8667" display="https://www.kegg.jp/kegg-bin/blastkoala_result_gene_list?id=fdcc166cff7cf902907463ff7eff1e42019cc537&amp;passwd=rLRQUz&amp;type=blastkoala&amp;code=user&amp;target=fig%7C1029756%2E3%2Epeg%2E2890"/>
    <hyperlink ref="B2891" r:id="rId8668" display="https://www.kegg.jp/dbget-bin/www_bget?ko:K02601"/>
    <hyperlink ref="E2891" r:id="rId8669" display="https://www.kegg.jp/dbget-bin/www_bget?ko:"/>
    <hyperlink ref="A2892" r:id="rId8670" display="https://www.kegg.jp/kegg-bin/blastkoala_result_gene_list?id=fdcc166cff7cf902907463ff7eff1e42019cc537&amp;passwd=rLRQUz&amp;type=blastkoala&amp;code=user&amp;target=fig%7C1029756%2E3%2Epeg%2E2891"/>
    <hyperlink ref="B2892" r:id="rId8671" display="https://www.kegg.jp/dbget-bin/www_bget?ko:K03073"/>
    <hyperlink ref="E2892" r:id="rId8672" display="https://www.kegg.jp/dbget-bin/www_bget?ko:"/>
    <hyperlink ref="A2893" r:id="rId8673" display="https://www.kegg.jp/kegg-bin/blastkoala_result_gene_list?id=fdcc166cff7cf902907463ff7eff1e42019cc537&amp;passwd=rLRQUz&amp;type=blastkoala&amp;code=user&amp;target=fig%7C1029756%2E3%2Epeg%2E2892"/>
    <hyperlink ref="B2893" r:id="rId8674" display="https://www.kegg.jp/dbget-bin/www_bget?ko:"/>
    <hyperlink ref="E2893" r:id="rId8675" display="https://www.kegg.jp/dbget-bin/www_bget?ko:"/>
    <hyperlink ref="A2894" r:id="rId8676" display="https://www.kegg.jp/kegg-bin/blastkoala_result_gene_list?id=fdcc166cff7cf902907463ff7eff1e42019cc537&amp;passwd=rLRQUz&amp;type=blastkoala&amp;code=user&amp;target=fig%7C1029756%2E3%2Epeg%2E2893"/>
    <hyperlink ref="B2894" r:id="rId8677" display="https://www.kegg.jp/dbget-bin/www_bget?ko:"/>
    <hyperlink ref="E2894" r:id="rId8678" display="https://www.kegg.jp/dbget-bin/www_bget?ko:"/>
    <hyperlink ref="A2895" r:id="rId8679" display="https://www.kegg.jp/kegg-bin/blastkoala_result_gene_list?id=fdcc166cff7cf902907463ff7eff1e42019cc537&amp;passwd=rLRQUz&amp;type=blastkoala&amp;code=user&amp;target=fig%7C1029756%2E3%2Epeg%2E2894"/>
    <hyperlink ref="B2895" r:id="rId8680" display="https://www.kegg.jp/dbget-bin/www_bget?ko:K06911"/>
    <hyperlink ref="E2895" r:id="rId8681" display="https://www.kegg.jp/dbget-bin/www_bget?ko:"/>
    <hyperlink ref="A2896" r:id="rId8682" display="https://www.kegg.jp/kegg-bin/blastkoala_result_gene_list?id=fdcc166cff7cf902907463ff7eff1e42019cc537&amp;passwd=rLRQUz&amp;type=blastkoala&amp;code=user&amp;target=fig%7C1029756%2E3%2Epeg%2E2895"/>
    <hyperlink ref="B2896" r:id="rId8683" display="https://www.kegg.jp/dbget-bin/www_bget?ko:"/>
    <hyperlink ref="E2896" r:id="rId8684" display="https://www.kegg.jp/dbget-bin/www_bget?ko:"/>
    <hyperlink ref="A2897" r:id="rId8685" display="https://www.kegg.jp/kegg-bin/blastkoala_result_gene_list?id=fdcc166cff7cf902907463ff7eff1e42019cc537&amp;passwd=rLRQUz&amp;type=blastkoala&amp;code=user&amp;target=fig%7C1029756%2E3%2Epeg%2E2896"/>
    <hyperlink ref="B2897" r:id="rId8686" display="https://www.kegg.jp/dbget-bin/www_bget?ko:K09794"/>
    <hyperlink ref="E2897" r:id="rId8687" display="https://www.kegg.jp/dbget-bin/www_bget?ko:"/>
    <hyperlink ref="A2898" r:id="rId8688" display="https://www.kegg.jp/kegg-bin/blastkoala_result_gene_list?id=fdcc166cff7cf902907463ff7eff1e42019cc537&amp;passwd=rLRQUz&amp;type=blastkoala&amp;code=user&amp;target=fig%7C1029756%2E3%2Epeg%2E2897"/>
    <hyperlink ref="B2898" r:id="rId8689" display="https://www.kegg.jp/dbget-bin/www_bget?ko:"/>
    <hyperlink ref="E2898" r:id="rId8690" display="https://www.kegg.jp/dbget-bin/www_bget?ko:"/>
    <hyperlink ref="A2899" r:id="rId8691" display="https://www.kegg.jp/kegg-bin/blastkoala_result_gene_list?id=fdcc166cff7cf902907463ff7eff1e42019cc537&amp;passwd=rLRQUz&amp;type=blastkoala&amp;code=user&amp;target=fig%7C1029756%2E3%2Epeg%2E2898"/>
    <hyperlink ref="B2899" r:id="rId8692" display="https://www.kegg.jp/dbget-bin/www_bget?ko:"/>
    <hyperlink ref="E2899" r:id="rId8693" display="https://www.kegg.jp/dbget-bin/www_bget?ko:K07488"/>
    <hyperlink ref="A2900" r:id="rId8694" display="https://www.kegg.jp/kegg-bin/blastkoala_result_gene_list?id=fdcc166cff7cf902907463ff7eff1e42019cc537&amp;passwd=rLRQUz&amp;type=blastkoala&amp;code=user&amp;target=fig%7C1029756%2E3%2Epeg%2E2899"/>
    <hyperlink ref="B2900" r:id="rId8695" display="https://www.kegg.jp/dbget-bin/www_bget?ko:"/>
    <hyperlink ref="E2900" r:id="rId8696" display="https://www.kegg.jp/dbget-bin/www_bget?ko:"/>
    <hyperlink ref="A2901" r:id="rId8697" display="https://www.kegg.jp/kegg-bin/blastkoala_result_gene_list?id=fdcc166cff7cf902907463ff7eff1e42019cc537&amp;passwd=rLRQUz&amp;type=blastkoala&amp;code=user&amp;target=fig%7C1029756%2E3%2Epeg%2E2900"/>
    <hyperlink ref="B2901" r:id="rId8698" display="https://www.kegg.jp/dbget-bin/www_bget?ko:"/>
    <hyperlink ref="E2901" r:id="rId8699" display="https://www.kegg.jp/dbget-bin/www_bget?ko:K06282"/>
    <hyperlink ref="A2902" r:id="rId8700" display="https://www.kegg.jp/kegg-bin/blastkoala_result_gene_list?id=fdcc166cff7cf902907463ff7eff1e42019cc537&amp;passwd=rLRQUz&amp;type=blastkoala&amp;code=user&amp;target=fig%7C1029756%2E3%2Epeg%2E2901"/>
    <hyperlink ref="B2902" r:id="rId8701" display="https://www.kegg.jp/dbget-bin/www_bget?ko:"/>
    <hyperlink ref="E2902" r:id="rId8702" display="https://www.kegg.jp/dbget-bin/www_bget?ko:K03406"/>
    <hyperlink ref="A2903" r:id="rId8703" display="https://www.kegg.jp/kegg-bin/blastkoala_result_gene_list?id=fdcc166cff7cf902907463ff7eff1e42019cc537&amp;passwd=rLRQUz&amp;type=blastkoala&amp;code=user&amp;target=fig%7C1029756%2E3%2Epeg%2E2902"/>
    <hyperlink ref="B2903" r:id="rId8704" display="https://www.kegg.jp/dbget-bin/www_bget?ko:"/>
    <hyperlink ref="E2903" r:id="rId8705" display="https://www.kegg.jp/dbget-bin/www_bget?ko:K03745"/>
    <hyperlink ref="A2904" r:id="rId8706" display="https://www.kegg.jp/kegg-bin/blastkoala_result_gene_list?id=fdcc166cff7cf902907463ff7eff1e42019cc537&amp;passwd=rLRQUz&amp;type=blastkoala&amp;code=user&amp;target=fig%7C1029756%2E3%2Epeg%2E2903"/>
    <hyperlink ref="B2904" r:id="rId8707" display="https://www.kegg.jp/dbget-bin/www_bget?ko:"/>
    <hyperlink ref="E2904" r:id="rId8708" display="https://www.kegg.jp/dbget-bin/www_bget?ko:K03075"/>
    <hyperlink ref="A2905" r:id="rId8709" display="https://www.kegg.jp/kegg-bin/blastkoala_result_gene_list?id=fdcc166cff7cf902907463ff7eff1e42019cc537&amp;passwd=rLRQUz&amp;type=blastkoala&amp;code=user&amp;target=fig%7C1029756%2E3%2Epeg%2E2904"/>
    <hyperlink ref="B2905" r:id="rId8710" display="https://www.kegg.jp/dbget-bin/www_bget?ko:"/>
    <hyperlink ref="E2905" r:id="rId8711" display="https://www.kegg.jp/dbget-bin/www_bget?ko:K06415"/>
    <hyperlink ref="A2906" r:id="rId8712" display="https://www.kegg.jp/kegg-bin/blastkoala_result_gene_list?id=fdcc166cff7cf902907463ff7eff1e42019cc537&amp;passwd=rLRQUz&amp;type=blastkoala&amp;code=user&amp;target=fig%7C1029756%2E3%2Epeg%2E2905"/>
    <hyperlink ref="B2906" r:id="rId8713" display="https://www.kegg.jp/dbget-bin/www_bget?ko:"/>
    <hyperlink ref="E2906" r:id="rId8714" display="https://www.kegg.jp/dbget-bin/www_bget?ko:K17752"/>
    <hyperlink ref="A2907" r:id="rId8715" display="https://www.kegg.jp/kegg-bin/blastkoala_result_gene_list?id=fdcc166cff7cf902907463ff7eff1e42019cc537&amp;passwd=rLRQUz&amp;type=blastkoala&amp;code=user&amp;target=fig%7C1029756%2E3%2Epeg%2E2906"/>
    <hyperlink ref="B2907" r:id="rId8716" display="https://www.kegg.jp/dbget-bin/www_bget?ko:"/>
    <hyperlink ref="E2907" r:id="rId8717" display="https://www.kegg.jp/dbget-bin/www_bget?ko:K03217"/>
    <hyperlink ref="A2908" r:id="rId8718" display="https://www.kegg.jp/kegg-bin/blastkoala_result_gene_list?id=fdcc166cff7cf902907463ff7eff1e42019cc537&amp;passwd=rLRQUz&amp;type=blastkoala&amp;code=user&amp;target=fig%7C1029756%2E3%2Epeg%2E2907"/>
    <hyperlink ref="B2908" r:id="rId8719" display="https://www.kegg.jp/dbget-bin/www_bget?ko:"/>
    <hyperlink ref="E2908" r:id="rId8720" display="https://www.kegg.jp/dbget-bin/www_bget?ko:"/>
    <hyperlink ref="A2909" r:id="rId8721" display="https://www.kegg.jp/kegg-bin/blastkoala_result_gene_list?id=fdcc166cff7cf902907463ff7eff1e42019cc537&amp;passwd=rLRQUz&amp;type=blastkoala&amp;code=user&amp;target=fig%7C1029756%2E3%2Epeg%2E2908"/>
    <hyperlink ref="B2909" r:id="rId8722" display="https://www.kegg.jp/dbget-bin/www_bget?ko:"/>
    <hyperlink ref="E2909" r:id="rId8723" display="https://www.kegg.jp/dbget-bin/www_bget?ko:K08323"/>
    <hyperlink ref="A2910" r:id="rId8724" display="https://www.kegg.jp/kegg-bin/blastkoala_result_gene_list?id=fdcc166cff7cf902907463ff7eff1e42019cc537&amp;passwd=rLRQUz&amp;type=blastkoala&amp;code=user&amp;target=fig%7C1029756%2E3%2Epeg%2E2909"/>
    <hyperlink ref="B2910" r:id="rId8725" display="https://www.kegg.jp/dbget-bin/www_bget?ko:"/>
    <hyperlink ref="E2910" r:id="rId8726" display="https://www.kegg.jp/dbget-bin/www_bget?ko:K03601"/>
    <hyperlink ref="A2911" r:id="rId8727" display="https://www.kegg.jp/kegg-bin/blastkoala_result_gene_list?id=fdcc166cff7cf902907463ff7eff1e42019cc537&amp;passwd=rLRQUz&amp;type=blastkoala&amp;code=user&amp;target=fig%7C1029756%2E3%2Epeg%2E2910"/>
    <hyperlink ref="B2911" r:id="rId8728" display="https://www.kegg.jp/dbget-bin/www_bget?ko:"/>
    <hyperlink ref="E2911" r:id="rId8729" display="https://www.kegg.jp/dbget-bin/www_bget?ko:"/>
    <hyperlink ref="A2912" r:id="rId8730" display="https://www.kegg.jp/kegg-bin/blastkoala_result_gene_list?id=fdcc166cff7cf902907463ff7eff1e42019cc537&amp;passwd=rLRQUz&amp;type=blastkoala&amp;code=user&amp;target=fig%7C1029756%2E3%2Epeg%2E2911"/>
    <hyperlink ref="B2912" r:id="rId8731" display="https://www.kegg.jp/dbget-bin/www_bget?ko:"/>
    <hyperlink ref="E2912" r:id="rId8732" display="https://www.kegg.jp/dbget-bin/www_bget?ko:K00339"/>
    <hyperlink ref="A2913" r:id="rId8733" display="https://www.kegg.jp/kegg-bin/blastkoala_result_gene_list?id=fdcc166cff7cf902907463ff7eff1e42019cc537&amp;passwd=rLRQUz&amp;type=blastkoala&amp;code=user&amp;target=fig%7C1029756%2E3%2Epeg%2E2912"/>
    <hyperlink ref="B2913" r:id="rId8734" display="https://www.kegg.jp/dbget-bin/www_bget?ko:"/>
    <hyperlink ref="E2913" r:id="rId8735" display="https://www.kegg.jp/dbget-bin/www_bget?ko:K00854"/>
    <hyperlink ref="A2914" r:id="rId8736" display="https://www.kegg.jp/kegg-bin/blastkoala_result_gene_list?id=fdcc166cff7cf902907463ff7eff1e42019cc537&amp;passwd=rLRQUz&amp;type=blastkoala&amp;code=user&amp;target=fig%7C1029756%2E3%2Epeg%2E2913"/>
    <hyperlink ref="B2914" r:id="rId8737" display="https://www.kegg.jp/dbget-bin/www_bget?ko:"/>
    <hyperlink ref="E2914" r:id="rId8738" display="https://www.kegg.jp/dbget-bin/www_bget?ko:K03406"/>
    <hyperlink ref="A2915" r:id="rId8739" display="https://www.kegg.jp/kegg-bin/blastkoala_result_gene_list?id=fdcc166cff7cf902907463ff7eff1e42019cc537&amp;passwd=rLRQUz&amp;type=blastkoala&amp;code=user&amp;target=fig%7C1029756%2E3%2Epeg%2E2914"/>
    <hyperlink ref="B2915" r:id="rId8740" display="https://www.kegg.jp/dbget-bin/www_bget?ko:"/>
    <hyperlink ref="E2915" r:id="rId8741" display="https://www.kegg.jp/dbget-bin/www_bget?ko:K02395"/>
    <hyperlink ref="A2916" r:id="rId8742" display="https://www.kegg.jp/kegg-bin/blastkoala_result_gene_list?id=fdcc166cff7cf902907463ff7eff1e42019cc537&amp;passwd=rLRQUz&amp;type=blastkoala&amp;code=user&amp;target=fig%7C1029756%2E3%2Epeg%2E2915"/>
    <hyperlink ref="B2916" r:id="rId8743" display="https://www.kegg.jp/dbget-bin/www_bget?ko:"/>
    <hyperlink ref="E2916" r:id="rId8744" display="https://www.kegg.jp/dbget-bin/www_bget?ko:K16328"/>
    <hyperlink ref="A2917" r:id="rId8745" display="https://www.kegg.jp/kegg-bin/blastkoala_result_gene_list?id=fdcc166cff7cf902907463ff7eff1e42019cc537&amp;passwd=rLRQUz&amp;type=blastkoala&amp;code=user&amp;target=fig%7C1029756%2E3%2Epeg%2E2916"/>
    <hyperlink ref="B2917" r:id="rId8746" display="https://www.kegg.jp/dbget-bin/www_bget?ko:"/>
    <hyperlink ref="E2917" r:id="rId8747" display="https://www.kegg.jp/dbget-bin/www_bget?ko:K03657"/>
    <hyperlink ref="A2918" r:id="rId8748" display="https://www.kegg.jp/kegg-bin/blastkoala_result_gene_list?id=fdcc166cff7cf902907463ff7eff1e42019cc537&amp;passwd=rLRQUz&amp;type=blastkoala&amp;code=user&amp;target=fig%7C1029756%2E3%2Epeg%2E2917"/>
    <hyperlink ref="B2918" r:id="rId8749" display="https://www.kegg.jp/dbget-bin/www_bget?ko:"/>
    <hyperlink ref="E2918" r:id="rId8750" display="https://www.kegg.jp/dbget-bin/www_bget?ko:K02557"/>
    <hyperlink ref="A2919" r:id="rId8751" display="https://www.kegg.jp/kegg-bin/blastkoala_result_gene_list?id=fdcc166cff7cf902907463ff7eff1e42019cc537&amp;passwd=rLRQUz&amp;type=blastkoala&amp;code=user&amp;target=fig%7C1029756%2E3%2Epeg%2E2918"/>
    <hyperlink ref="B2919" r:id="rId8752" display="https://www.kegg.jp/dbget-bin/www_bget?ko:K06999"/>
    <hyperlink ref="E2919" r:id="rId8753" display="https://www.kegg.jp/dbget-bin/www_bget?ko:"/>
    <hyperlink ref="A2920" r:id="rId8754" display="https://www.kegg.jp/kegg-bin/blastkoala_result_gene_list?id=fdcc166cff7cf902907463ff7eff1e42019cc537&amp;passwd=rLRQUz&amp;type=blastkoala&amp;code=user&amp;target=fig%7C1029756%2E3%2Epeg%2E2919"/>
    <hyperlink ref="B2920" r:id="rId8755" display="https://www.kegg.jp/dbget-bin/www_bget?ko:"/>
    <hyperlink ref="E2920" r:id="rId8756" display="https://www.kegg.jp/dbget-bin/www_bget?ko:"/>
    <hyperlink ref="A2921" r:id="rId8757" display="https://www.kegg.jp/kegg-bin/blastkoala_result_gene_list?id=fdcc166cff7cf902907463ff7eff1e42019cc537&amp;passwd=rLRQUz&amp;type=blastkoala&amp;code=user&amp;target=fig%7C1029756%2E3%2Epeg%2E2920"/>
    <hyperlink ref="B2921" r:id="rId8758" display="https://www.kegg.jp/dbget-bin/www_bget?ko:K00163"/>
    <hyperlink ref="E2921" r:id="rId8759" display="https://www.kegg.jp/dbget-bin/www_bget?ko:"/>
    <hyperlink ref="A2922" r:id="rId8760" display="https://www.kegg.jp/kegg-bin/blastkoala_result_gene_list?id=fdcc166cff7cf902907463ff7eff1e42019cc537&amp;passwd=rLRQUz&amp;type=blastkoala&amp;code=user&amp;target=fig%7C1029756%2E3%2Epeg%2E2921"/>
    <hyperlink ref="B2922" r:id="rId8761" display="https://www.kegg.jp/dbget-bin/www_bget?ko:K00627"/>
    <hyperlink ref="E2922" r:id="rId8762" display="https://www.kegg.jp/dbget-bin/www_bget?ko:"/>
    <hyperlink ref="A2923" r:id="rId8763" display="https://www.kegg.jp/kegg-bin/blastkoala_result_gene_list?id=fdcc166cff7cf902907463ff7eff1e42019cc537&amp;passwd=rLRQUz&amp;type=blastkoala&amp;code=user&amp;target=fig%7C1029756%2E3%2Epeg%2E2922"/>
    <hyperlink ref="B2923" r:id="rId8764" display="https://www.kegg.jp/dbget-bin/www_bget?ko:K00382"/>
    <hyperlink ref="E2923" r:id="rId8765" display="https://www.kegg.jp/dbget-bin/www_bget?ko:"/>
    <hyperlink ref="A2924" r:id="rId8766" display="https://www.kegg.jp/kegg-bin/blastkoala_result_gene_list?id=fdcc166cff7cf902907463ff7eff1e42019cc537&amp;passwd=rLRQUz&amp;type=blastkoala&amp;code=user&amp;target=fig%7C1029756%2E3%2Epeg%2E2923"/>
    <hyperlink ref="B2924" r:id="rId8767" display="https://www.kegg.jp/dbget-bin/www_bget?ko:"/>
    <hyperlink ref="E2924" r:id="rId8768" display="https://www.kegg.jp/dbget-bin/www_bget?ko:"/>
    <hyperlink ref="A2925" r:id="rId8769" display="https://www.kegg.jp/kegg-bin/blastkoala_result_gene_list?id=fdcc166cff7cf902907463ff7eff1e42019cc537&amp;passwd=rLRQUz&amp;type=blastkoala&amp;code=user&amp;target=fig%7C1029756%2E3%2Epeg%2E2924"/>
    <hyperlink ref="B2925" r:id="rId8770" display="https://www.kegg.jp/dbget-bin/www_bget?ko:"/>
    <hyperlink ref="E2925" r:id="rId8771" display="https://www.kegg.jp/dbget-bin/www_bget?ko:K04065"/>
    <hyperlink ref="A2926" r:id="rId8772" display="https://www.kegg.jp/kegg-bin/blastkoala_result_gene_list?id=fdcc166cff7cf902907463ff7eff1e42019cc537&amp;passwd=rLRQUz&amp;type=blastkoala&amp;code=user&amp;target=fig%7C1029756%2E3%2Epeg%2E2925"/>
    <hyperlink ref="B2926" r:id="rId8773" display="https://www.kegg.jp/dbget-bin/www_bget?ko:"/>
    <hyperlink ref="E2926" r:id="rId8774" display="https://www.kegg.jp/dbget-bin/www_bget?ko:"/>
    <hyperlink ref="A2927" r:id="rId8775" display="https://www.kegg.jp/kegg-bin/blastkoala_result_gene_list?id=fdcc166cff7cf902907463ff7eff1e42019cc537&amp;passwd=rLRQUz&amp;type=blastkoala&amp;code=user&amp;target=fig%7C1029756%2E3%2Epeg%2E2926"/>
    <hyperlink ref="B2927" r:id="rId8776" display="https://www.kegg.jp/dbget-bin/www_bget?ko:K00697"/>
    <hyperlink ref="E2927" r:id="rId8777" display="https://www.kegg.jp/dbget-bin/www_bget?ko:"/>
    <hyperlink ref="A2928" r:id="rId8778" display="https://www.kegg.jp/kegg-bin/blastkoala_result_gene_list?id=fdcc166cff7cf902907463ff7eff1e42019cc537&amp;passwd=rLRQUz&amp;type=blastkoala&amp;code=user&amp;target=fig%7C1029756%2E3%2Epeg%2E2927"/>
    <hyperlink ref="B2928" r:id="rId8779" display="https://www.kegg.jp/dbget-bin/www_bget?ko:K00852"/>
    <hyperlink ref="E2928" r:id="rId8780" display="https://www.kegg.jp/dbget-bin/www_bget?ko:"/>
    <hyperlink ref="A2929" r:id="rId8781" display="https://www.kegg.jp/kegg-bin/blastkoala_result_gene_list?id=fdcc166cff7cf902907463ff7eff1e42019cc537&amp;passwd=rLRQUz&amp;type=blastkoala&amp;code=user&amp;target=fig%7C1029756%2E3%2Epeg%2E2928"/>
    <hyperlink ref="B2929" r:id="rId8782" display="https://www.kegg.jp/dbget-bin/www_bget?ko:K01087"/>
    <hyperlink ref="E2929" r:id="rId8783" display="https://www.kegg.jp/dbget-bin/www_bget?ko:"/>
    <hyperlink ref="A2930" r:id="rId8784" display="https://www.kegg.jp/kegg-bin/blastkoala_result_gene_list?id=fdcc166cff7cf902907463ff7eff1e42019cc537&amp;passwd=rLRQUz&amp;type=blastkoala&amp;code=user&amp;target=fig%7C1029756%2E3%2Epeg%2E2929"/>
    <hyperlink ref="B2930" r:id="rId8785" display="https://www.kegg.jp/dbget-bin/www_bget?ko:"/>
    <hyperlink ref="E2930" r:id="rId8786" display="https://www.kegg.jp/dbget-bin/www_bget?ko:K01406"/>
    <hyperlink ref="A2931" r:id="rId8787" display="https://www.kegg.jp/kegg-bin/blastkoala_result_gene_list?id=fdcc166cff7cf902907463ff7eff1e42019cc537&amp;passwd=rLRQUz&amp;type=blastkoala&amp;code=user&amp;target=fig%7C1029756%2E3%2Epeg%2E2930"/>
    <hyperlink ref="B2931" r:id="rId8788" display="https://www.kegg.jp/dbget-bin/www_bget?ko:"/>
    <hyperlink ref="E2931" r:id="rId8789" display="https://www.kegg.jp/dbget-bin/www_bget?ko:"/>
    <hyperlink ref="A2932" r:id="rId8790" display="https://www.kegg.jp/kegg-bin/blastkoala_result_gene_list?id=fdcc166cff7cf902907463ff7eff1e42019cc537&amp;passwd=rLRQUz&amp;type=blastkoala&amp;code=user&amp;target=fig%7C1029756%2E3%2Epeg%2E2931"/>
    <hyperlink ref="B2932" r:id="rId8791" display="https://www.kegg.jp/dbget-bin/www_bget?ko:"/>
    <hyperlink ref="E2932" r:id="rId8792" display="https://www.kegg.jp/dbget-bin/www_bget?ko:K13924"/>
    <hyperlink ref="A2933" r:id="rId8793" display="https://www.kegg.jp/kegg-bin/blastkoala_result_gene_list?id=fdcc166cff7cf902907463ff7eff1e42019cc537&amp;passwd=rLRQUz&amp;type=blastkoala&amp;code=user&amp;target=fig%7C1029756%2E3%2Epeg%2E2932"/>
    <hyperlink ref="B2933" r:id="rId8794" display="https://www.kegg.jp/dbget-bin/www_bget?ko:"/>
    <hyperlink ref="E2933" r:id="rId8795" display="https://www.kegg.jp/dbget-bin/www_bget?ko:"/>
    <hyperlink ref="A2934" r:id="rId8796" display="https://www.kegg.jp/kegg-bin/blastkoala_result_gene_list?id=fdcc166cff7cf902907463ff7eff1e42019cc537&amp;passwd=rLRQUz&amp;type=blastkoala&amp;code=user&amp;target=fig%7C1029756%2E3%2Epeg%2E2933"/>
    <hyperlink ref="B2934" r:id="rId8797" display="https://www.kegg.jp/dbget-bin/www_bget?ko:"/>
    <hyperlink ref="E2934" r:id="rId8798" display="https://www.kegg.jp/dbget-bin/www_bget?ko:"/>
    <hyperlink ref="A2935" r:id="rId8799" display="https://www.kegg.jp/kegg-bin/blastkoala_result_gene_list?id=fdcc166cff7cf902907463ff7eff1e42019cc537&amp;passwd=rLRQUz&amp;type=blastkoala&amp;code=user&amp;target=fig%7C1029756%2E3%2Epeg%2E2934"/>
    <hyperlink ref="B2935" r:id="rId8800" display="https://www.kegg.jp/dbget-bin/www_bget?ko:"/>
    <hyperlink ref="E2935" r:id="rId8801" display="https://www.kegg.jp/dbget-bin/www_bget?ko:K03406"/>
    <hyperlink ref="A2936" r:id="rId8802" display="https://www.kegg.jp/kegg-bin/blastkoala_result_gene_list?id=fdcc166cff7cf902907463ff7eff1e42019cc537&amp;passwd=rLRQUz&amp;type=blastkoala&amp;code=user&amp;target=fig%7C1029756%2E3%2Epeg%2E2935"/>
    <hyperlink ref="B2936" r:id="rId8803" display="https://www.kegg.jp/dbget-bin/www_bget?ko:"/>
    <hyperlink ref="E2936" r:id="rId8804" display="https://www.kegg.jp/dbget-bin/www_bget?ko:"/>
    <hyperlink ref="A2937" r:id="rId8805" display="https://www.kegg.jp/kegg-bin/blastkoala_result_gene_list?id=fdcc166cff7cf902907463ff7eff1e42019cc537&amp;passwd=rLRQUz&amp;type=blastkoala&amp;code=user&amp;target=fig%7C1029756%2E3%2Epeg%2E2936"/>
    <hyperlink ref="B2937" r:id="rId8806" display="https://www.kegg.jp/dbget-bin/www_bget?ko:"/>
    <hyperlink ref="E2937" r:id="rId8807" display="https://www.kegg.jp/dbget-bin/www_bget?ko:"/>
    <hyperlink ref="A2938" r:id="rId8808" display="https://www.kegg.jp/kegg-bin/blastkoala_result_gene_list?id=fdcc166cff7cf902907463ff7eff1e42019cc537&amp;passwd=rLRQUz&amp;type=blastkoala&amp;code=user&amp;target=fig%7C1029756%2E3%2Epeg%2E2937"/>
    <hyperlink ref="B2938" r:id="rId8809" display="https://www.kegg.jp/dbget-bin/www_bget?ko:"/>
    <hyperlink ref="E2938" r:id="rId8810" display="https://www.kegg.jp/dbget-bin/www_bget?ko:"/>
    <hyperlink ref="A2939" r:id="rId8811" display="https://www.kegg.jp/kegg-bin/blastkoala_result_gene_list?id=fdcc166cff7cf902907463ff7eff1e42019cc537&amp;passwd=rLRQUz&amp;type=blastkoala&amp;code=user&amp;target=fig%7C1029756%2E3%2Epeg%2E2938"/>
    <hyperlink ref="B2939" r:id="rId8812" display="https://www.kegg.jp/dbget-bin/www_bget?ko:"/>
    <hyperlink ref="E2939" r:id="rId8813" display="https://www.kegg.jp/dbget-bin/www_bget?ko:K14987"/>
    <hyperlink ref="A2940" r:id="rId8814" display="https://www.kegg.jp/kegg-bin/blastkoala_result_gene_list?id=fdcc166cff7cf902907463ff7eff1e42019cc537&amp;passwd=rLRQUz&amp;type=blastkoala&amp;code=user&amp;target=fig%7C1029756%2E3%2Epeg%2E2939"/>
    <hyperlink ref="B2940" r:id="rId8815" display="https://www.kegg.jp/dbget-bin/www_bget?ko:"/>
    <hyperlink ref="E2940" r:id="rId8816" display="https://www.kegg.jp/dbget-bin/www_bget?ko:K14986"/>
    <hyperlink ref="A2941" r:id="rId8817" display="https://www.kegg.jp/kegg-bin/blastkoala_result_gene_list?id=fdcc166cff7cf902907463ff7eff1e42019cc537&amp;passwd=rLRQUz&amp;type=blastkoala&amp;code=user&amp;target=fig%7C1029756%2E3%2Epeg%2E2940"/>
    <hyperlink ref="B2941" r:id="rId8818" display="https://www.kegg.jp/dbget-bin/www_bget?ko:K16091"/>
    <hyperlink ref="E2941" r:id="rId8819" display="https://www.kegg.jp/dbget-bin/www_bget?ko:"/>
    <hyperlink ref="A2942" r:id="rId8820" display="https://www.kegg.jp/kegg-bin/blastkoala_result_gene_list?id=fdcc166cff7cf902907463ff7eff1e42019cc537&amp;passwd=rLRQUz&amp;type=blastkoala&amp;code=user&amp;target=fig%7C1029756%2E3%2Epeg%2E2941"/>
    <hyperlink ref="B2942" r:id="rId8821" display="https://www.kegg.jp/dbget-bin/www_bget?ko:K16091"/>
    <hyperlink ref="E2942" r:id="rId8822" display="https://www.kegg.jp/dbget-bin/www_bget?ko:"/>
    <hyperlink ref="A2943" r:id="rId8823" display="https://www.kegg.jp/kegg-bin/blastkoala_result_gene_list?id=fdcc166cff7cf902907463ff7eff1e42019cc537&amp;passwd=rLRQUz&amp;type=blastkoala&amp;code=user&amp;target=fig%7C1029756%2E3%2Epeg%2E2942"/>
    <hyperlink ref="B2943" r:id="rId8824" display="https://www.kegg.jp/dbget-bin/www_bget?ko:K01740"/>
    <hyperlink ref="E2943" r:id="rId8825" display="https://www.kegg.jp/dbget-bin/www_bget?ko:"/>
    <hyperlink ref="A2944" r:id="rId8826" display="https://www.kegg.jp/kegg-bin/blastkoala_result_gene_list?id=fdcc166cff7cf902907463ff7eff1e42019cc537&amp;passwd=rLRQUz&amp;type=blastkoala&amp;code=user&amp;target=fig%7C1029756%2E3%2Epeg%2E2943"/>
    <hyperlink ref="B2944" r:id="rId8827" display="https://www.kegg.jp/dbget-bin/www_bget?ko:"/>
    <hyperlink ref="E2944" r:id="rId8828" display="https://www.kegg.jp/dbget-bin/www_bget?ko:"/>
    <hyperlink ref="A2945" r:id="rId8829" display="https://www.kegg.jp/kegg-bin/blastkoala_result_gene_list?id=fdcc166cff7cf902907463ff7eff1e42019cc537&amp;passwd=rLRQUz&amp;type=blastkoala&amp;code=user&amp;target=fig%7C1029756%2E3%2Epeg%2E2944"/>
    <hyperlink ref="B2945" r:id="rId8830" display="https://www.kegg.jp/dbget-bin/www_bget?ko:"/>
    <hyperlink ref="E2945" r:id="rId8831" display="https://www.kegg.jp/dbget-bin/www_bget?ko:K02517"/>
    <hyperlink ref="A2946" r:id="rId8832" display="https://www.kegg.jp/kegg-bin/blastkoala_result_gene_list?id=fdcc166cff7cf902907463ff7eff1e42019cc537&amp;passwd=rLRQUz&amp;type=blastkoala&amp;code=user&amp;target=fig%7C1029756%2E3%2Epeg%2E2945"/>
    <hyperlink ref="B2946" r:id="rId8833" display="https://www.kegg.jp/dbget-bin/www_bget?ko:"/>
    <hyperlink ref="E2946" r:id="rId8834" display="https://www.kegg.jp/dbget-bin/www_bget?ko:K05299"/>
    <hyperlink ref="A2947" r:id="rId8835" display="https://www.kegg.jp/kegg-bin/blastkoala_result_gene_list?id=fdcc166cff7cf902907463ff7eff1e42019cc537&amp;passwd=rLRQUz&amp;type=blastkoala&amp;code=user&amp;target=fig%7C1029756%2E3%2Epeg%2E2946"/>
    <hyperlink ref="B2947" r:id="rId8836" display="https://www.kegg.jp/dbget-bin/www_bget?ko:"/>
    <hyperlink ref="E2947" r:id="rId8837" display="https://www.kegg.jp/dbget-bin/www_bget?ko:"/>
    <hyperlink ref="A2948" r:id="rId8838" display="https://www.kegg.jp/kegg-bin/blastkoala_result_gene_list?id=fdcc166cff7cf902907463ff7eff1e42019cc537&amp;passwd=rLRQUz&amp;type=blastkoala&amp;code=user&amp;target=fig%7C1029756%2E3%2Epeg%2E2947"/>
    <hyperlink ref="B2948" r:id="rId8839" display="https://www.kegg.jp/dbget-bin/www_bget?ko:"/>
    <hyperlink ref="E2948" r:id="rId8840" display="https://www.kegg.jp/dbget-bin/www_bget?ko:K16260"/>
    <hyperlink ref="A2949" r:id="rId8841" display="https://www.kegg.jp/kegg-bin/blastkoala_result_gene_list?id=fdcc166cff7cf902907463ff7eff1e42019cc537&amp;passwd=rLRQUz&amp;type=blastkoala&amp;code=user&amp;target=fig%7C1029756%2E3%2Epeg%2E2948"/>
    <hyperlink ref="B2949" r:id="rId8842" display="https://www.kegg.jp/dbget-bin/www_bget?ko:K16259"/>
    <hyperlink ref="E2949" r:id="rId8843" display="https://www.kegg.jp/dbget-bin/www_bget?ko:"/>
    <hyperlink ref="A2950" r:id="rId8844" display="https://www.kegg.jp/kegg-bin/blastkoala_result_gene_list?id=fdcc166cff7cf902907463ff7eff1e42019cc537&amp;passwd=rLRQUz&amp;type=blastkoala&amp;code=user&amp;target=fig%7C1029756%2E3%2Epeg%2E2949"/>
    <hyperlink ref="B2950" r:id="rId8845" display="https://www.kegg.jp/dbget-bin/www_bget?ko:K16258"/>
    <hyperlink ref="E2950" r:id="rId8846" display="https://www.kegg.jp/dbget-bin/www_bget?ko:"/>
    <hyperlink ref="A2951" r:id="rId8847" display="https://www.kegg.jp/kegg-bin/blastkoala_result_gene_list?id=fdcc166cff7cf902907463ff7eff1e42019cc537&amp;passwd=rLRQUz&amp;type=blastkoala&amp;code=user&amp;target=fig%7C1029756%2E3%2Epeg%2E2950"/>
    <hyperlink ref="B2951" r:id="rId8848" display="https://www.kegg.jp/dbget-bin/www_bget?ko:K16257"/>
    <hyperlink ref="E2951" r:id="rId8849" display="https://www.kegg.jp/dbget-bin/www_bget?ko:"/>
    <hyperlink ref="A2952" r:id="rId8850" display="https://www.kegg.jp/kegg-bin/blastkoala_result_gene_list?id=fdcc166cff7cf902907463ff7eff1e42019cc537&amp;passwd=rLRQUz&amp;type=blastkoala&amp;code=user&amp;target=fig%7C1029756%2E3%2Epeg%2E2951"/>
    <hyperlink ref="B2952" r:id="rId8851" display="https://www.kegg.jp/dbget-bin/www_bget?ko:K16256"/>
    <hyperlink ref="E2952" r:id="rId8852" display="https://www.kegg.jp/dbget-bin/www_bget?ko:"/>
    <hyperlink ref="A2953" r:id="rId8853" display="https://www.kegg.jp/kegg-bin/blastkoala_result_gene_list?id=fdcc166cff7cf902907463ff7eff1e42019cc537&amp;passwd=rLRQUz&amp;type=blastkoala&amp;code=user&amp;target=fig%7C1029756%2E3%2Epeg%2E2952"/>
    <hyperlink ref="B2953" r:id="rId8854" display="https://www.kegg.jp/dbget-bin/www_bget?ko:"/>
    <hyperlink ref="E2953" r:id="rId8855" display="https://www.kegg.jp/dbget-bin/www_bget?ko:"/>
    <hyperlink ref="A2954" r:id="rId8856" display="https://www.kegg.jp/kegg-bin/blastkoala_result_gene_list?id=fdcc166cff7cf902907463ff7eff1e42019cc537&amp;passwd=rLRQUz&amp;type=blastkoala&amp;code=user&amp;target=fig%7C1029756%2E3%2Epeg%2E2953"/>
    <hyperlink ref="B2954" r:id="rId8857" display="https://www.kegg.jp/dbget-bin/www_bget?ko:"/>
    <hyperlink ref="E2954" r:id="rId8858" display="https://www.kegg.jp/dbget-bin/www_bget?ko:"/>
    <hyperlink ref="A2955" r:id="rId8859" display="https://www.kegg.jp/kegg-bin/blastkoala_result_gene_list?id=fdcc166cff7cf902907463ff7eff1e42019cc537&amp;passwd=rLRQUz&amp;type=blastkoala&amp;code=user&amp;target=fig%7C1029756%2E3%2Epeg%2E2954"/>
    <hyperlink ref="B2955" r:id="rId8860" display="https://www.kegg.jp/dbget-bin/www_bget?ko:K14029"/>
    <hyperlink ref="E2955" r:id="rId8861" display="https://www.kegg.jp/dbget-bin/www_bget?ko:"/>
    <hyperlink ref="A2956" r:id="rId8862" display="https://www.kegg.jp/kegg-bin/blastkoala_result_gene_list?id=fdcc166cff7cf902907463ff7eff1e42019cc537&amp;passwd=rLRQUz&amp;type=blastkoala&amp;code=user&amp;target=fig%7C1029756%2E3%2Epeg%2E2955"/>
    <hyperlink ref="B2956" r:id="rId8863" display="https://www.kegg.jp/dbget-bin/www_bget?ko:K16255"/>
    <hyperlink ref="E2956" r:id="rId8864" display="https://www.kegg.jp/dbget-bin/www_bget?ko:"/>
    <hyperlink ref="A2957" r:id="rId8865" display="https://www.kegg.jp/kegg-bin/blastkoala_result_gene_list?id=fdcc166cff7cf902907463ff7eff1e42019cc537&amp;passwd=rLRQUz&amp;type=blastkoala&amp;code=user&amp;target=fig%7C1029756%2E3%2Epeg%2E2956"/>
    <hyperlink ref="B2957" r:id="rId8866" display="https://www.kegg.jp/dbget-bin/www_bget?ko:"/>
    <hyperlink ref="E2957" r:id="rId8867" display="https://www.kegg.jp/dbget-bin/www_bget?ko:K16254"/>
    <hyperlink ref="A2958" r:id="rId8868" display="https://www.kegg.jp/kegg-bin/blastkoala_result_gene_list?id=fdcc166cff7cf902907463ff7eff1e42019cc537&amp;passwd=rLRQUz&amp;type=blastkoala&amp;code=user&amp;target=fig%7C1029756%2E3%2Epeg%2E2957"/>
    <hyperlink ref="B2958" r:id="rId8869" display="https://www.kegg.jp/dbget-bin/www_bget?ko:K14028"/>
    <hyperlink ref="E2958" r:id="rId8870" display="https://www.kegg.jp/dbget-bin/www_bget?ko:"/>
    <hyperlink ref="A2959" r:id="rId8871" display="https://www.kegg.jp/kegg-bin/blastkoala_result_gene_list?id=fdcc166cff7cf902907463ff7eff1e42019cc537&amp;passwd=rLRQUz&amp;type=blastkoala&amp;code=user&amp;target=fig%7C1029756%2E3%2Epeg%2E2958"/>
    <hyperlink ref="B2959" r:id="rId8872" display="https://www.kegg.jp/dbget-bin/www_bget?ko:"/>
    <hyperlink ref="E2959" r:id="rId8873" display="https://www.kegg.jp/dbget-bin/www_bget?ko:"/>
    <hyperlink ref="A2960" r:id="rId8874" display="https://www.kegg.jp/kegg-bin/blastkoala_result_gene_list?id=fdcc166cff7cf902907463ff7eff1e42019cc537&amp;passwd=rLRQUz&amp;type=blastkoala&amp;code=user&amp;target=fig%7C1029756%2E3%2Epeg%2E2959"/>
    <hyperlink ref="B2960" r:id="rId8875" display="https://www.kegg.jp/dbget-bin/www_bget?ko:"/>
    <hyperlink ref="E2960" r:id="rId8876" display="https://www.kegg.jp/dbget-bin/www_bget?ko:K06142"/>
    <hyperlink ref="A2961" r:id="rId8877" display="https://www.kegg.jp/kegg-bin/blastkoala_result_gene_list?id=fdcc166cff7cf902907463ff7eff1e42019cc537&amp;passwd=rLRQUz&amp;type=blastkoala&amp;code=user&amp;target=fig%7C1029756%2E3%2Epeg%2E2960"/>
    <hyperlink ref="B2961" r:id="rId8878" display="https://www.kegg.jp/dbget-bin/www_bget?ko:"/>
    <hyperlink ref="E2961" r:id="rId8879" display="https://www.kegg.jp/dbget-bin/www_bget?ko:"/>
    <hyperlink ref="A2962" r:id="rId8880" display="https://www.kegg.jp/kegg-bin/blastkoala_result_gene_list?id=fdcc166cff7cf902907463ff7eff1e42019cc537&amp;passwd=rLRQUz&amp;type=blastkoala&amp;code=user&amp;target=fig%7C1029756%2E3%2Epeg%2E2961"/>
    <hyperlink ref="B2962" r:id="rId8881" display="https://www.kegg.jp/dbget-bin/www_bget?ko:"/>
    <hyperlink ref="E2962" r:id="rId8882" display="https://www.kegg.jp/dbget-bin/www_bget?ko:K09015"/>
    <hyperlink ref="A2963" r:id="rId8883" display="https://www.kegg.jp/kegg-bin/blastkoala_result_gene_list?id=fdcc166cff7cf902907463ff7eff1e42019cc537&amp;passwd=rLRQUz&amp;type=blastkoala&amp;code=user&amp;target=fig%7C1029756%2E3%2Epeg%2E2962"/>
    <hyperlink ref="B2963" r:id="rId8884" display="https://www.kegg.jp/dbget-bin/www_bget?ko:K03406"/>
    <hyperlink ref="E2963" r:id="rId8885" display="https://www.kegg.jp/dbget-bin/www_bget?ko:"/>
    <hyperlink ref="A2964" r:id="rId8886" display="https://www.kegg.jp/kegg-bin/blastkoala_result_gene_list?id=fdcc166cff7cf902907463ff7eff1e42019cc537&amp;passwd=rLRQUz&amp;type=blastkoala&amp;code=user&amp;target=fig%7C1029756%2E3%2Epeg%2E2963"/>
    <hyperlink ref="B2964" r:id="rId8887" display="https://www.kegg.jp/dbget-bin/www_bget?ko:K03218"/>
    <hyperlink ref="E2964" r:id="rId8888" display="https://www.kegg.jp/dbget-bin/www_bget?ko:"/>
    <hyperlink ref="A2965" r:id="rId8889" display="https://www.kegg.jp/kegg-bin/blastkoala_result_gene_list?id=fdcc166cff7cf902907463ff7eff1e42019cc537&amp;passwd=rLRQUz&amp;type=blastkoala&amp;code=user&amp;target=fig%7C1029756%2E3%2Epeg%2E2964"/>
    <hyperlink ref="B2965" r:id="rId8890" display="https://www.kegg.jp/dbget-bin/www_bget?ko:"/>
    <hyperlink ref="E2965" r:id="rId8891" display="https://www.kegg.jp/dbget-bin/www_bget?ko:"/>
    <hyperlink ref="A2966" r:id="rId8892" display="https://www.kegg.jp/kegg-bin/blastkoala_result_gene_list?id=fdcc166cff7cf902907463ff7eff1e42019cc537&amp;passwd=rLRQUz&amp;type=blastkoala&amp;code=user&amp;target=fig%7C1029756%2E3%2Epeg%2E2965"/>
    <hyperlink ref="B2966" r:id="rId8893" display="https://www.kegg.jp/dbget-bin/www_bget?ko:K01784"/>
    <hyperlink ref="E2966" r:id="rId8894" display="https://www.kegg.jp/dbget-bin/www_bget?ko:"/>
    <hyperlink ref="A2967" r:id="rId8895" display="https://www.kegg.jp/kegg-bin/blastkoala_result_gene_list?id=fdcc166cff7cf902907463ff7eff1e42019cc537&amp;passwd=rLRQUz&amp;type=blastkoala&amp;code=user&amp;target=fig%7C1029756%2E3%2Epeg%2E2966"/>
    <hyperlink ref="B2967" r:id="rId8896" display="https://www.kegg.jp/dbget-bin/www_bget?ko:"/>
    <hyperlink ref="E2967" r:id="rId8897" display="https://www.kegg.jp/dbget-bin/www_bget?ko:"/>
    <hyperlink ref="A2968" r:id="rId8898" display="https://www.kegg.jp/kegg-bin/blastkoala_result_gene_list?id=fdcc166cff7cf902907463ff7eff1e42019cc537&amp;passwd=rLRQUz&amp;type=blastkoala&amp;code=user&amp;target=fig%7C1029756%2E3%2Epeg%2E2967"/>
    <hyperlink ref="B2968" r:id="rId8899" display="https://www.kegg.jp/dbget-bin/www_bget?ko:"/>
    <hyperlink ref="E2968" r:id="rId8900" display="https://www.kegg.jp/dbget-bin/www_bget?ko:K06953"/>
    <hyperlink ref="A2969" r:id="rId8901" display="https://www.kegg.jp/kegg-bin/blastkoala_result_gene_list?id=fdcc166cff7cf902907463ff7eff1e42019cc537&amp;passwd=rLRQUz&amp;type=blastkoala&amp;code=user&amp;target=fig%7C1029756%2E3%2Epeg%2E2968"/>
    <hyperlink ref="B2969" r:id="rId8902" display="https://www.kegg.jp/dbget-bin/www_bget?ko:"/>
    <hyperlink ref="E2969" r:id="rId8903" display="https://www.kegg.jp/dbget-bin/www_bget?ko:K02573"/>
    <hyperlink ref="A2970" r:id="rId8904" display="https://www.kegg.jp/kegg-bin/blastkoala_result_gene_list?id=fdcc166cff7cf902907463ff7eff1e42019cc537&amp;passwd=rLRQUz&amp;type=blastkoala&amp;code=user&amp;target=fig%7C1029756%2E3%2Epeg%2E2969"/>
    <hyperlink ref="B2970" r:id="rId8905" display="https://www.kegg.jp/dbget-bin/www_bget?ko:"/>
    <hyperlink ref="E2970" r:id="rId8906" display="https://www.kegg.jp/dbget-bin/www_bget?ko:K07221"/>
    <hyperlink ref="A2971" r:id="rId8907" display="https://www.kegg.jp/kegg-bin/blastkoala_result_gene_list?id=fdcc166cff7cf902907463ff7eff1e42019cc537&amp;passwd=rLRQUz&amp;type=blastkoala&amp;code=user&amp;target=fig%7C1029756%2E3%2Epeg%2E2970"/>
    <hyperlink ref="B2971" r:id="rId8908" display="https://www.kegg.jp/dbget-bin/www_bget?ko:"/>
    <hyperlink ref="E2971" r:id="rId8909" display="https://www.kegg.jp/dbget-bin/www_bget?ko:K01520"/>
    <hyperlink ref="A2972" r:id="rId8910" display="https://www.kegg.jp/kegg-bin/blastkoala_result_gene_list?id=fdcc166cff7cf902907463ff7eff1e42019cc537&amp;passwd=rLRQUz&amp;type=blastkoala&amp;code=user&amp;target=fig%7C1029756%2E3%2Epeg%2E2971"/>
    <hyperlink ref="B2972" r:id="rId8911" display="https://www.kegg.jp/dbget-bin/www_bget?ko:"/>
    <hyperlink ref="E2972" r:id="rId8912" display="https://www.kegg.jp/dbget-bin/www_bget?ko:K03325"/>
    <hyperlink ref="A2973" r:id="rId8913" display="https://www.kegg.jp/kegg-bin/blastkoala_result_gene_list?id=fdcc166cff7cf902907463ff7eff1e42019cc537&amp;passwd=rLRQUz&amp;type=blastkoala&amp;code=user&amp;target=fig%7C1029756%2E3%2Epeg%2E2972"/>
    <hyperlink ref="B2973" r:id="rId8914" display="https://www.kegg.jp/dbget-bin/www_bget?ko:"/>
    <hyperlink ref="E2973" r:id="rId8915" display="https://www.kegg.jp/dbget-bin/www_bget?ko:"/>
    <hyperlink ref="A2974" r:id="rId8916" display="https://www.kegg.jp/kegg-bin/blastkoala_result_gene_list?id=fdcc166cff7cf902907463ff7eff1e42019cc537&amp;passwd=rLRQUz&amp;type=blastkoala&amp;code=user&amp;target=fig%7C1029756%2E3%2Epeg%2E2973"/>
    <hyperlink ref="B2974" r:id="rId8917" display="https://www.kegg.jp/dbget-bin/www_bget?ko:"/>
    <hyperlink ref="E2974" r:id="rId8918" display="https://www.kegg.jp/dbget-bin/www_bget?ko:K02994"/>
    <hyperlink ref="A2975" r:id="rId8919" display="https://www.kegg.jp/kegg-bin/blastkoala_result_gene_list?id=fdcc166cff7cf902907463ff7eff1e42019cc537&amp;passwd=rLRQUz&amp;type=blastkoala&amp;code=user&amp;target=fig%7C1029756%2E3%2Epeg%2E2974"/>
    <hyperlink ref="B2975" r:id="rId8920" display="https://www.kegg.jp/dbget-bin/www_bget?ko:"/>
    <hyperlink ref="E2975" r:id="rId8921" display="https://www.kegg.jp/dbget-bin/www_bget?ko:"/>
    <hyperlink ref="A2976" r:id="rId8922" display="https://www.kegg.jp/kegg-bin/blastkoala_result_gene_list?id=fdcc166cff7cf902907463ff7eff1e42019cc537&amp;passwd=rLRQUz&amp;type=blastkoala&amp;code=user&amp;target=fig%7C1029756%2E3%2Epeg%2E2975"/>
    <hyperlink ref="B2976" r:id="rId8923" display="https://www.kegg.jp/dbget-bin/www_bget?ko:"/>
    <hyperlink ref="E2976" r:id="rId8924" display="https://www.kegg.jp/dbget-bin/www_bget?ko:K09954"/>
    <hyperlink ref="A2977" r:id="rId8925" display="https://www.kegg.jp/kegg-bin/blastkoala_result_gene_list?id=fdcc166cff7cf902907463ff7eff1e42019cc537&amp;passwd=rLRQUz&amp;type=blastkoala&amp;code=user&amp;target=fig%7C1029756%2E3%2Epeg%2E2976"/>
    <hyperlink ref="B2977" r:id="rId8926" display="https://www.kegg.jp/dbget-bin/www_bget?ko:"/>
    <hyperlink ref="E2977" r:id="rId8927" display="https://www.kegg.jp/dbget-bin/www_bget?ko:K07450"/>
    <hyperlink ref="A2978" r:id="rId8928" display="https://www.kegg.jp/kegg-bin/blastkoala_result_gene_list?id=fdcc166cff7cf902907463ff7eff1e42019cc537&amp;passwd=rLRQUz&amp;type=blastkoala&amp;code=user&amp;target=fig%7C1029756%2E3%2Epeg%2E2977"/>
    <hyperlink ref="B2978" r:id="rId8929" display="https://www.kegg.jp/dbget-bin/www_bget?ko:"/>
    <hyperlink ref="E2978" r:id="rId8930" display="https://www.kegg.jp/dbget-bin/www_bget?ko:K01935"/>
    <hyperlink ref="A2979" r:id="rId8931" display="https://www.kegg.jp/kegg-bin/blastkoala_result_gene_list?id=fdcc166cff7cf902907463ff7eff1e42019cc537&amp;passwd=rLRQUz&amp;type=blastkoala&amp;code=user&amp;target=fig%7C1029756%2E3%2Epeg%2E2978"/>
    <hyperlink ref="B2979" r:id="rId8932" display="https://www.kegg.jp/dbget-bin/www_bget?ko:"/>
    <hyperlink ref="E2979" r:id="rId8933" display="https://www.kegg.jp/dbget-bin/www_bget?ko:K00128"/>
    <hyperlink ref="A2980" r:id="rId8934" display="https://www.kegg.jp/kegg-bin/blastkoala_result_gene_list?id=fdcc166cff7cf902907463ff7eff1e42019cc537&amp;passwd=rLRQUz&amp;type=blastkoala&amp;code=user&amp;target=fig%7C1029756%2E3%2Epeg%2E2979"/>
    <hyperlink ref="B2980" r:id="rId8935" display="https://www.kegg.jp/dbget-bin/www_bget?ko:"/>
    <hyperlink ref="E2980" r:id="rId8936" display="https://www.kegg.jp/dbget-bin/www_bget?ko:K03406"/>
    <hyperlink ref="A2981" r:id="rId8937" display="https://www.kegg.jp/kegg-bin/blastkoala_result_gene_list?id=fdcc166cff7cf902907463ff7eff1e42019cc537&amp;passwd=rLRQUz&amp;type=blastkoala&amp;code=user&amp;target=fig%7C1029756%2E3%2Epeg%2E2980"/>
    <hyperlink ref="B2981" r:id="rId8938" display="https://www.kegg.jp/dbget-bin/www_bget?ko:"/>
    <hyperlink ref="E2981" r:id="rId8939" display="https://www.kegg.jp/dbget-bin/www_bget?ko:K02118"/>
    <hyperlink ref="A2982" r:id="rId8940" display="https://www.kegg.jp/kegg-bin/blastkoala_result_gene_list?id=fdcc166cff7cf902907463ff7eff1e42019cc537&amp;passwd=rLRQUz&amp;type=blastkoala&amp;code=user&amp;target=fig%7C1029756%2E3%2Epeg%2E2981"/>
    <hyperlink ref="B2982" r:id="rId8941" display="https://www.kegg.jp/dbget-bin/www_bget?ko:"/>
    <hyperlink ref="E2982" r:id="rId8942" display="https://www.kegg.jp/dbget-bin/www_bget?ko:K07733"/>
    <hyperlink ref="A2983" r:id="rId8943" display="https://www.kegg.jp/kegg-bin/blastkoala_result_gene_list?id=fdcc166cff7cf902907463ff7eff1e42019cc537&amp;passwd=rLRQUz&amp;type=blastkoala&amp;code=user&amp;target=fig%7C1029756%2E3%2Epeg%2E2982"/>
    <hyperlink ref="B2983" r:id="rId8944" display="https://www.kegg.jp/dbget-bin/www_bget?ko:"/>
    <hyperlink ref="E2983" r:id="rId8945" display="https://www.kegg.jp/dbget-bin/www_bget?ko:K06877"/>
    <hyperlink ref="A2984" r:id="rId8946" display="https://www.kegg.jp/kegg-bin/blastkoala_result_gene_list?id=fdcc166cff7cf902907463ff7eff1e42019cc537&amp;passwd=rLRQUz&amp;type=blastkoala&amp;code=user&amp;target=fig%7C1029756%2E3%2Epeg%2E2983"/>
    <hyperlink ref="B2984" r:id="rId8947" display="https://www.kegg.jp/dbget-bin/www_bget?ko:"/>
    <hyperlink ref="E2984" r:id="rId8948" display="https://www.kegg.jp/dbget-bin/www_bget?ko:"/>
    <hyperlink ref="A2985" r:id="rId8949" display="https://www.kegg.jp/kegg-bin/blastkoala_result_gene_list?id=fdcc166cff7cf902907463ff7eff1e42019cc537&amp;passwd=rLRQUz&amp;type=blastkoala&amp;code=user&amp;target=fig%7C1029756%2E3%2Epeg%2E2984"/>
    <hyperlink ref="B2985" r:id="rId8950" display="https://www.kegg.jp/dbget-bin/www_bget?ko:"/>
    <hyperlink ref="E2985" r:id="rId8951" display="https://www.kegg.jp/dbget-bin/www_bget?ko:K01992"/>
    <hyperlink ref="A2986" r:id="rId8952" display="https://www.kegg.jp/kegg-bin/blastkoala_result_gene_list?id=fdcc166cff7cf902907463ff7eff1e42019cc537&amp;passwd=rLRQUz&amp;type=blastkoala&amp;code=user&amp;target=fig%7C1029756%2E3%2Epeg%2E2985"/>
    <hyperlink ref="B2986" r:id="rId8953" display="https://www.kegg.jp/dbget-bin/www_bget?ko:K19055"/>
    <hyperlink ref="E2986" r:id="rId8954" display="https://www.kegg.jp/dbget-bin/www_bget?ko:"/>
    <hyperlink ref="A2987" r:id="rId8955" display="https://www.kegg.jp/kegg-bin/blastkoala_result_gene_list?id=fdcc166cff7cf902907463ff7eff1e42019cc537&amp;passwd=rLRQUz&amp;type=blastkoala&amp;code=user&amp;target=fig%7C1029756%2E3%2Epeg%2E2986"/>
    <hyperlink ref="B2987" r:id="rId8956" display="https://www.kegg.jp/dbget-bin/www_bget?ko:"/>
    <hyperlink ref="E2987" r:id="rId8957" display="https://www.kegg.jp/dbget-bin/www_bget?ko:K00945"/>
    <hyperlink ref="A2988" r:id="rId8958" display="https://www.kegg.jp/kegg-bin/blastkoala_result_gene_list?id=fdcc166cff7cf902907463ff7eff1e42019cc537&amp;passwd=rLRQUz&amp;type=blastkoala&amp;code=user&amp;target=fig%7C1029756%2E3%2Epeg%2E2987"/>
    <hyperlink ref="B2988" r:id="rId8959" display="https://www.kegg.jp/dbget-bin/www_bget?ko:"/>
    <hyperlink ref="E2988" r:id="rId8960" display="https://www.kegg.jp/dbget-bin/www_bget?ko:"/>
    <hyperlink ref="A2989" r:id="rId8961" display="https://www.kegg.jp/kegg-bin/blastkoala_result_gene_list?id=fdcc166cff7cf902907463ff7eff1e42019cc537&amp;passwd=rLRQUz&amp;type=blastkoala&amp;code=user&amp;target=fig%7C1029756%2E3%2Epeg%2E2988"/>
    <hyperlink ref="B2989" r:id="rId8962" display="https://www.kegg.jp/dbget-bin/www_bget?ko:"/>
    <hyperlink ref="E2989" r:id="rId8963" display="https://www.kegg.jp/dbget-bin/www_bget?ko:"/>
    <hyperlink ref="A2990" r:id="rId8964" display="https://www.kegg.jp/kegg-bin/blastkoala_result_gene_list?id=fdcc166cff7cf902907463ff7eff1e42019cc537&amp;passwd=rLRQUz&amp;type=blastkoala&amp;code=user&amp;target=fig%7C1029756%2E3%2Epeg%2E2989"/>
    <hyperlink ref="B2990" r:id="rId8965" display="https://www.kegg.jp/dbget-bin/www_bget?ko:K14652"/>
    <hyperlink ref="E2990" r:id="rId8966" display="https://www.kegg.jp/dbget-bin/www_bget?ko:K01497"/>
    <hyperlink ref="A2991" r:id="rId8967" display="https://www.kegg.jp/kegg-bin/blastkoala_result_gene_list?id=fdcc166cff7cf902907463ff7eff1e42019cc537&amp;passwd=rLRQUz&amp;type=blastkoala&amp;code=user&amp;target=fig%7C1029756%2E3%2Epeg%2E2990"/>
    <hyperlink ref="B2991" r:id="rId8968" display="https://www.kegg.jp/dbget-bin/www_bget?ko:K06929"/>
    <hyperlink ref="E2991" r:id="rId8969" display="https://www.kegg.jp/dbget-bin/www_bget?ko:"/>
    <hyperlink ref="A2992" r:id="rId8970" display="https://www.kegg.jp/kegg-bin/blastkoala_result_gene_list?id=fdcc166cff7cf902907463ff7eff1e42019cc537&amp;passwd=rLRQUz&amp;type=blastkoala&amp;code=user&amp;target=fig%7C1029756%2E3%2Epeg%2E2991"/>
    <hyperlink ref="B2992" r:id="rId8971" display="https://www.kegg.jp/dbget-bin/www_bget?ko:K07032"/>
    <hyperlink ref="E2992" r:id="rId8972" display="https://www.kegg.jp/dbget-bin/www_bget?ko:"/>
    <hyperlink ref="A2993" r:id="rId8973" display="https://www.kegg.jp/kegg-bin/blastkoala_result_gene_list?id=fdcc166cff7cf902907463ff7eff1e42019cc537&amp;passwd=rLRQUz&amp;type=blastkoala&amp;code=user&amp;target=fig%7C1029756%2E3%2Epeg%2E2992"/>
    <hyperlink ref="B2993" r:id="rId8974" display="https://www.kegg.jp/dbget-bin/www_bget?ko:"/>
    <hyperlink ref="E2993" r:id="rId8975" display="https://www.kegg.jp/dbget-bin/www_bget?ko:"/>
    <hyperlink ref="A2994" r:id="rId8976" display="https://www.kegg.jp/kegg-bin/blastkoala_result_gene_list?id=fdcc166cff7cf902907463ff7eff1e42019cc537&amp;passwd=rLRQUz&amp;type=blastkoala&amp;code=user&amp;target=fig%7C1029756%2E3%2Epeg%2E2993"/>
    <hyperlink ref="B2994" r:id="rId8977" display="https://www.kegg.jp/dbget-bin/www_bget?ko:"/>
    <hyperlink ref="E2994" r:id="rId8978" display="https://www.kegg.jp/dbget-bin/www_bget?ko:K08093"/>
    <hyperlink ref="A2995" r:id="rId8979" display="https://www.kegg.jp/kegg-bin/blastkoala_result_gene_list?id=fdcc166cff7cf902907463ff7eff1e42019cc537&amp;passwd=rLRQUz&amp;type=blastkoala&amp;code=user&amp;target=fig%7C1029756%2E3%2Epeg%2E2994"/>
    <hyperlink ref="B2995" r:id="rId8980" display="https://www.kegg.jp/dbget-bin/www_bget?ko:K02871"/>
    <hyperlink ref="E2995" r:id="rId8981" display="https://www.kegg.jp/dbget-bin/www_bget?ko:"/>
    <hyperlink ref="A2996" r:id="rId8982" display="https://www.kegg.jp/kegg-bin/blastkoala_result_gene_list?id=fdcc166cff7cf902907463ff7eff1e42019cc537&amp;passwd=rLRQUz&amp;type=blastkoala&amp;code=user&amp;target=fig%7C1029756%2E3%2Epeg%2E2995"/>
    <hyperlink ref="B2996" r:id="rId8983" display="https://www.kegg.jp/dbget-bin/www_bget?ko:K02996"/>
    <hyperlink ref="E2996" r:id="rId8984" display="https://www.kegg.jp/dbget-bin/www_bget?ko:"/>
    <hyperlink ref="A2997" r:id="rId8985" display="https://www.kegg.jp/kegg-bin/blastkoala_result_gene_list?id=fdcc166cff7cf902907463ff7eff1e42019cc537&amp;passwd=rLRQUz&amp;type=blastkoala&amp;code=user&amp;target=fig%7C1029756%2E3%2Epeg%2E2996"/>
    <hyperlink ref="B2997" r:id="rId8986" display="https://www.kegg.jp/dbget-bin/www_bget?ko:"/>
    <hyperlink ref="E2997" r:id="rId8987" display="https://www.kegg.jp/dbget-bin/www_bget?ko:"/>
    <hyperlink ref="A2998" r:id="rId8988" display="https://www.kegg.jp/kegg-bin/blastkoala_result_gene_list?id=fdcc166cff7cf902907463ff7eff1e42019cc537&amp;passwd=rLRQUz&amp;type=blastkoala&amp;code=user&amp;target=fig%7C1029756%2E3%2Epeg%2E2997"/>
    <hyperlink ref="B2998" r:id="rId8989" display="https://www.kegg.jp/dbget-bin/www_bget?ko:K00145"/>
    <hyperlink ref="E2998" r:id="rId8990" display="https://www.kegg.jp/dbget-bin/www_bget?ko:"/>
    <hyperlink ref="A2999" r:id="rId8991" display="https://www.kegg.jp/kegg-bin/blastkoala_result_gene_list?id=fdcc166cff7cf902907463ff7eff1e42019cc537&amp;passwd=rLRQUz&amp;type=blastkoala&amp;code=user&amp;target=fig%7C1029756%2E3%2Epeg%2E2998"/>
    <hyperlink ref="B2999" r:id="rId8992" display="https://www.kegg.jp/dbget-bin/www_bget?ko:K02259"/>
    <hyperlink ref="E2999" r:id="rId8993" display="https://www.kegg.jp/dbget-bin/www_bget?ko:"/>
    <hyperlink ref="A3000" r:id="rId8994" display="https://www.kegg.jp/kegg-bin/blastkoala_result_gene_list?id=fdcc166cff7cf902907463ff7eff1e42019cc537&amp;passwd=rLRQUz&amp;type=blastkoala&amp;code=user&amp;target=fig%7C1029756%2E3%2Epeg%2E2999"/>
    <hyperlink ref="B3000" r:id="rId8995" display="https://www.kegg.jp/dbget-bin/www_bget?ko:"/>
    <hyperlink ref="E3000" r:id="rId8996" display="https://www.kegg.jp/dbget-bin/www_bget?ko:"/>
    <hyperlink ref="A3001" r:id="rId8997" display="https://www.kegg.jp/kegg-bin/blastkoala_result_gene_list?id=fdcc166cff7cf902907463ff7eff1e42019cc537&amp;passwd=rLRQUz&amp;type=blastkoala&amp;code=user&amp;target=fig%7C1029756%2E3%2Epeg%2E3000"/>
    <hyperlink ref="B3001" r:id="rId8998" display="https://www.kegg.jp/dbget-bin/www_bget?ko:"/>
    <hyperlink ref="E3001" r:id="rId8999" display="https://www.kegg.jp/dbget-bin/www_bget?ko:K16554"/>
    <hyperlink ref="A3002" r:id="rId9000" display="https://www.kegg.jp/kegg-bin/blastkoala_result_gene_list?id=fdcc166cff7cf902907463ff7eff1e42019cc537&amp;passwd=rLRQUz&amp;type=blastkoala&amp;code=user&amp;target=fig%7C1029756%2E3%2Epeg%2E3001"/>
    <hyperlink ref="B3002" r:id="rId9001" display="https://www.kegg.jp/dbget-bin/www_bget?ko:"/>
    <hyperlink ref="E3002" r:id="rId9002" display="https://www.kegg.jp/dbget-bin/www_bget?ko:"/>
    <hyperlink ref="A3003" r:id="rId9003" display="https://www.kegg.jp/kegg-bin/blastkoala_result_gene_list?id=fdcc166cff7cf902907463ff7eff1e42019cc537&amp;passwd=rLRQUz&amp;type=blastkoala&amp;code=user&amp;target=fig%7C1029756%2E3%2Epeg%2E3002"/>
    <hyperlink ref="B3003" r:id="rId9004" display="https://www.kegg.jp/dbget-bin/www_bget?ko:K01991"/>
    <hyperlink ref="E3003" r:id="rId9005" display="https://www.kegg.jp/dbget-bin/www_bget?ko:"/>
    <hyperlink ref="A3004" r:id="rId9006" display="https://www.kegg.jp/kegg-bin/blastkoala_result_gene_list?id=fdcc166cff7cf902907463ff7eff1e42019cc537&amp;passwd=rLRQUz&amp;type=blastkoala&amp;code=user&amp;target=fig%7C1029756%2E3%2Epeg%2E3003"/>
    <hyperlink ref="B3004" r:id="rId9007" display="https://www.kegg.jp/dbget-bin/www_bget?ko:"/>
    <hyperlink ref="E3004" r:id="rId9008" display="https://www.kegg.jp/dbget-bin/www_bget?ko:"/>
    <hyperlink ref="A3005" r:id="rId9009" display="https://www.kegg.jp/kegg-bin/blastkoala_result_gene_list?id=fdcc166cff7cf902907463ff7eff1e42019cc537&amp;passwd=rLRQUz&amp;type=blastkoala&amp;code=user&amp;target=fig%7C1029756%2E3%2Epeg%2E3004"/>
    <hyperlink ref="B3005" r:id="rId9010" display="https://www.kegg.jp/dbget-bin/www_bget?ko:"/>
    <hyperlink ref="E3005" r:id="rId9011" display="https://www.kegg.jp/dbget-bin/www_bget?ko:"/>
    <hyperlink ref="A3006" r:id="rId9012" display="https://www.kegg.jp/kegg-bin/blastkoala_result_gene_list?id=fdcc166cff7cf902907463ff7eff1e42019cc537&amp;passwd=rLRQUz&amp;type=blastkoala&amp;code=user&amp;target=fig%7C1029756%2E3%2Epeg%2E3005"/>
    <hyperlink ref="B3006" r:id="rId9013" display="https://www.kegg.jp/dbget-bin/www_bget?ko:"/>
    <hyperlink ref="E3006" r:id="rId9014" display="https://www.kegg.jp/dbget-bin/www_bget?ko:"/>
    <hyperlink ref="A3007" r:id="rId9015" display="https://www.kegg.jp/kegg-bin/blastkoala_result_gene_list?id=fdcc166cff7cf902907463ff7eff1e42019cc537&amp;passwd=rLRQUz&amp;type=blastkoala&amp;code=user&amp;target=fig%7C1029756%2E3%2Epeg%2E3006"/>
    <hyperlink ref="B3007" r:id="rId9016" display="https://www.kegg.jp/dbget-bin/www_bget?ko:"/>
    <hyperlink ref="E3007" r:id="rId9017" display="https://www.kegg.jp/dbget-bin/www_bget?ko:K01669"/>
    <hyperlink ref="A3008" r:id="rId9018" display="https://www.kegg.jp/kegg-bin/blastkoala_result_gene_list?id=fdcc166cff7cf902907463ff7eff1e42019cc537&amp;passwd=rLRQUz&amp;type=blastkoala&amp;code=user&amp;target=fig%7C1029756%2E3%2Epeg%2E3007"/>
    <hyperlink ref="B3008" r:id="rId9019" display="https://www.kegg.jp/dbget-bin/www_bget?ko:"/>
    <hyperlink ref="E3008" r:id="rId9020" display="https://www.kegg.jp/dbget-bin/www_bget?ko:"/>
    <hyperlink ref="A3009" r:id="rId9021" display="https://www.kegg.jp/kegg-bin/blastkoala_result_gene_list?id=fdcc166cff7cf902907463ff7eff1e42019cc537&amp;passwd=rLRQUz&amp;type=blastkoala&amp;code=user&amp;target=fig%7C1029756%2E3%2Epeg%2E3008"/>
    <hyperlink ref="B3009" r:id="rId9022" display="https://www.kegg.jp/dbget-bin/www_bget?ko:K02005"/>
    <hyperlink ref="E3009" r:id="rId9023" display="https://www.kegg.jp/dbget-bin/www_bget?ko:K13888"/>
    <hyperlink ref="A3010" r:id="rId9024" display="https://www.kegg.jp/kegg-bin/blastkoala_result_gene_list?id=fdcc166cff7cf902907463ff7eff1e42019cc537&amp;passwd=rLRQUz&amp;type=blastkoala&amp;code=user&amp;target=fig%7C1029756%2E3%2Epeg%2E3009"/>
    <hyperlink ref="B3010" r:id="rId9025" display="https://www.kegg.jp/dbget-bin/www_bget?ko:K02003"/>
    <hyperlink ref="E3010" r:id="rId9026" display="https://www.kegg.jp/dbget-bin/www_bget?ko:"/>
    <hyperlink ref="A3011" r:id="rId9027" display="https://www.kegg.jp/kegg-bin/blastkoala_result_gene_list?id=fdcc166cff7cf902907463ff7eff1e42019cc537&amp;passwd=rLRQUz&amp;type=blastkoala&amp;code=user&amp;target=fig%7C1029756%2E3%2Epeg%2E3010"/>
    <hyperlink ref="B3011" r:id="rId9028" display="https://www.kegg.jp/dbget-bin/www_bget?ko:"/>
    <hyperlink ref="E3011" r:id="rId9029" display="https://www.kegg.jp/dbget-bin/www_bget?ko:"/>
    <hyperlink ref="A3012" r:id="rId9030" display="https://www.kegg.jp/kegg-bin/blastkoala_result_gene_list?id=fdcc166cff7cf902907463ff7eff1e42019cc537&amp;passwd=rLRQUz&amp;type=blastkoala&amp;code=user&amp;target=fig%7C1029756%2E3%2Epeg%2E3011"/>
    <hyperlink ref="B3012" r:id="rId9031" display="https://www.kegg.jp/dbget-bin/www_bget?ko:K02004"/>
    <hyperlink ref="E3012" r:id="rId9032" display="https://www.kegg.jp/dbget-bin/www_bget?ko:"/>
    <hyperlink ref="A3013" r:id="rId9033" display="https://www.kegg.jp/kegg-bin/blastkoala_result_gene_list?id=fdcc166cff7cf902907463ff7eff1e42019cc537&amp;passwd=rLRQUz&amp;type=blastkoala&amp;code=user&amp;target=fig%7C1029756%2E3%2Epeg%2E3012"/>
    <hyperlink ref="B3013" r:id="rId9034" display="https://www.kegg.jp/dbget-bin/www_bget?ko:"/>
    <hyperlink ref="E3013" r:id="rId9035" display="https://www.kegg.jp/dbget-bin/www_bget?ko:K00972"/>
    <hyperlink ref="A3014" r:id="rId9036" display="https://www.kegg.jp/kegg-bin/blastkoala_result_gene_list?id=fdcc166cff7cf902907463ff7eff1e42019cc537&amp;passwd=rLRQUz&amp;type=blastkoala&amp;code=user&amp;target=fig%7C1029756%2E3%2Epeg%2E3013"/>
    <hyperlink ref="B3014" r:id="rId9037" display="https://www.kegg.jp/dbget-bin/www_bget?ko:"/>
    <hyperlink ref="E3014" r:id="rId9038" display="https://www.kegg.jp/dbget-bin/www_bget?ko:K02936"/>
    <hyperlink ref="A3015" r:id="rId9039" display="https://www.kegg.jp/kegg-bin/blastkoala_result_gene_list?id=fdcc166cff7cf902907463ff7eff1e42019cc537&amp;passwd=rLRQUz&amp;type=blastkoala&amp;code=user&amp;target=fig%7C1029756%2E3%2Epeg%2E3014"/>
    <hyperlink ref="B3015" r:id="rId9040" display="https://www.kegg.jp/dbget-bin/www_bget?ko:K03928"/>
    <hyperlink ref="E3015" r:id="rId9041" display="https://www.kegg.jp/dbget-bin/www_bget?ko:"/>
    <hyperlink ref="A3016" r:id="rId9042" display="https://www.kegg.jp/kegg-bin/blastkoala_result_gene_list?id=fdcc166cff7cf902907463ff7eff1e42019cc537&amp;passwd=rLRQUz&amp;type=blastkoala&amp;code=user&amp;target=fig%7C1029756%2E3%2Epeg%2E3015"/>
    <hyperlink ref="B3016" r:id="rId9043" display="https://www.kegg.jp/dbget-bin/www_bget?ko:K03594"/>
    <hyperlink ref="E3016" r:id="rId9044" display="https://www.kegg.jp/dbget-bin/www_bget?ko:"/>
    <hyperlink ref="A3017" r:id="rId9045" display="https://www.kegg.jp/kegg-bin/blastkoala_result_gene_list?id=fdcc166cff7cf902907463ff7eff1e42019cc537&amp;passwd=rLRQUz&amp;type=blastkoala&amp;code=user&amp;target=fig%7C1029756%2E3%2Epeg%2E3016"/>
    <hyperlink ref="B3017" r:id="rId9046" display="https://www.kegg.jp/dbget-bin/www_bget?ko:"/>
    <hyperlink ref="E3017" r:id="rId9047" display="https://www.kegg.jp/dbget-bin/www_bget?ko:K13587"/>
    <hyperlink ref="A3018" r:id="rId9048" display="https://www.kegg.jp/kegg-bin/blastkoala_result_gene_list?id=fdcc166cff7cf902907463ff7eff1e42019cc537&amp;passwd=rLRQUz&amp;type=blastkoala&amp;code=user&amp;target=fig%7C1029756%2E3%2Epeg%2E3017"/>
    <hyperlink ref="B3018" r:id="rId9049" display="https://www.kegg.jp/dbget-bin/www_bget?ko:K00772"/>
    <hyperlink ref="E3018" r:id="rId9050" display="https://www.kegg.jp/dbget-bin/www_bget?ko:"/>
    <hyperlink ref="A3019" r:id="rId9051" display="https://www.kegg.jp/kegg-bin/blastkoala_result_gene_list?id=fdcc166cff7cf902907463ff7eff1e42019cc537&amp;passwd=rLRQUz&amp;type=blastkoala&amp;code=user&amp;target=fig%7C1029756%2E3%2Epeg%2E3018"/>
    <hyperlink ref="B3019" r:id="rId9052" display="https://www.kegg.jp/dbget-bin/www_bget?ko:K00412"/>
    <hyperlink ref="E3019" r:id="rId9053" display="https://www.kegg.jp/dbget-bin/www_bget?ko:K00410"/>
    <hyperlink ref="A3020" r:id="rId9054" display="https://www.kegg.jp/kegg-bin/blastkoala_result_gene_list?id=fdcc166cff7cf902907463ff7eff1e42019cc537&amp;passwd=rLRQUz&amp;type=blastkoala&amp;code=user&amp;target=fig%7C1029756%2E3%2Epeg%2E3019"/>
    <hyperlink ref="B3020" r:id="rId9055" display="https://www.kegg.jp/dbget-bin/www_bget?ko:K00411"/>
    <hyperlink ref="E3020" r:id="rId9056" display="https://www.kegg.jp/dbget-bin/www_bget?ko:"/>
    <hyperlink ref="A3021" r:id="rId9057" display="https://www.kegg.jp/kegg-bin/blastkoala_result_gene_list?id=fdcc166cff7cf902907463ff7eff1e42019cc537&amp;passwd=rLRQUz&amp;type=blastkoala&amp;code=user&amp;target=fig%7C1029756%2E3%2Epeg%2E3020"/>
    <hyperlink ref="B3021" r:id="rId9058" display="https://www.kegg.jp/dbget-bin/www_bget?ko:"/>
    <hyperlink ref="E3021" r:id="rId9059" display="https://www.kegg.jp/dbget-bin/www_bget?ko:K11069"/>
    <hyperlink ref="A3022" r:id="rId9060" display="https://www.kegg.jp/kegg-bin/blastkoala_result_gene_list?id=fdcc166cff7cf902907463ff7eff1e42019cc537&amp;passwd=rLRQUz&amp;type=blastkoala&amp;code=user&amp;target=fig%7C1029756%2E3%2Epeg%2E3021"/>
    <hyperlink ref="B3022" r:id="rId9061" display="https://www.kegg.jp/dbget-bin/www_bget?ko:K02434"/>
    <hyperlink ref="E3022" r:id="rId9062" display="https://www.kegg.jp/dbget-bin/www_bget?ko:"/>
    <hyperlink ref="A3023" r:id="rId9063" display="https://www.kegg.jp/kegg-bin/blastkoala_result_gene_list?id=fdcc166cff7cf902907463ff7eff1e42019cc537&amp;passwd=rLRQUz&amp;type=blastkoala&amp;code=user&amp;target=fig%7C1029756%2E3%2Epeg%2E3022"/>
    <hyperlink ref="B3023" r:id="rId9064" display="https://www.kegg.jp/dbget-bin/www_bget?ko:"/>
    <hyperlink ref="E3023" r:id="rId9065" display="https://www.kegg.jp/dbget-bin/www_bget?ko:K03466"/>
    <hyperlink ref="A3024" r:id="rId9066" display="https://www.kegg.jp/kegg-bin/blastkoala_result_gene_list?id=fdcc166cff7cf902907463ff7eff1e42019cc537&amp;passwd=rLRQUz&amp;type=blastkoala&amp;code=user&amp;target=fig%7C1029756%2E3%2Epeg%2E3023"/>
    <hyperlink ref="B3024" r:id="rId9067" display="https://www.kegg.jp/dbget-bin/www_bget?ko:K04782"/>
    <hyperlink ref="E3024" r:id="rId9068" display="https://www.kegg.jp/dbget-bin/www_bget?ko:"/>
    <hyperlink ref="A3025" r:id="rId9069" display="https://www.kegg.jp/kegg-bin/blastkoala_result_gene_list?id=fdcc166cff7cf902907463ff7eff1e42019cc537&amp;passwd=rLRQUz&amp;type=blastkoala&amp;code=user&amp;target=fig%7C1029756%2E3%2Epeg%2E3024"/>
    <hyperlink ref="B3025" r:id="rId9070" display="https://www.kegg.jp/dbget-bin/www_bget?ko:K02433"/>
    <hyperlink ref="E3025" r:id="rId9071" display="https://www.kegg.jp/dbget-bin/www_bget?ko:"/>
    <hyperlink ref="A3026" r:id="rId9072" display="https://www.kegg.jp/kegg-bin/blastkoala_result_gene_list?id=fdcc166cff7cf902907463ff7eff1e42019cc537&amp;passwd=rLRQUz&amp;type=blastkoala&amp;code=user&amp;target=fig%7C1029756%2E3%2Epeg%2E3025"/>
    <hyperlink ref="B3026" r:id="rId9073" display="https://www.kegg.jp/dbget-bin/www_bget?ko:"/>
    <hyperlink ref="E3026" r:id="rId9074" display="https://www.kegg.jp/dbget-bin/www_bget?ko:K02004"/>
    <hyperlink ref="A3027" r:id="rId9075" display="https://www.kegg.jp/kegg-bin/blastkoala_result_gene_list?id=fdcc166cff7cf902907463ff7eff1e42019cc537&amp;passwd=rLRQUz&amp;type=blastkoala&amp;code=user&amp;target=fig%7C1029756%2E3%2Epeg%2E3026"/>
    <hyperlink ref="B3027" r:id="rId9076" display="https://www.kegg.jp/dbget-bin/www_bget?ko:K02435"/>
    <hyperlink ref="E3027" r:id="rId9077" display="https://www.kegg.jp/dbget-bin/www_bget?ko:"/>
    <hyperlink ref="A3028" r:id="rId9078" display="https://www.kegg.jp/kegg-bin/blastkoala_result_gene_list?id=fdcc166cff7cf902907463ff7eff1e42019cc537&amp;passwd=rLRQUz&amp;type=blastkoala&amp;code=user&amp;target=fig%7C1029756%2E3%2Epeg%2E3027"/>
    <hyperlink ref="B3028" r:id="rId9079" display="https://www.kegg.jp/dbget-bin/www_bget?ko:"/>
    <hyperlink ref="E3028" r:id="rId9080" display="https://www.kegg.jp/dbget-bin/www_bget?ko:"/>
    <hyperlink ref="A3029" r:id="rId9081" display="https://www.kegg.jp/kegg-bin/blastkoala_result_gene_list?id=fdcc166cff7cf902907463ff7eff1e42019cc537&amp;passwd=rLRQUz&amp;type=blastkoala&amp;code=user&amp;target=fig%7C1029756%2E3%2Epeg%2E3028"/>
    <hyperlink ref="B3029" r:id="rId9082" display="https://www.kegg.jp/dbget-bin/www_bget?ko:K07447"/>
    <hyperlink ref="E3029" r:id="rId9083" display="https://www.kegg.jp/dbget-bin/www_bget?ko:"/>
    <hyperlink ref="A3030" r:id="rId9084" display="https://www.kegg.jp/kegg-bin/blastkoala_result_gene_list?id=fdcc166cff7cf902907463ff7eff1e42019cc537&amp;passwd=rLRQUz&amp;type=blastkoala&amp;code=user&amp;target=fig%7C1029756%2E3%2Epeg%2E3029"/>
    <hyperlink ref="B3030" r:id="rId9085" display="https://www.kegg.jp/dbget-bin/www_bget?ko:"/>
    <hyperlink ref="E3030" r:id="rId9086" display="https://www.kegg.jp/dbget-bin/www_bget?ko:K02016"/>
    <hyperlink ref="A3031" r:id="rId9087" display="https://www.kegg.jp/kegg-bin/blastkoala_result_gene_list?id=fdcc166cff7cf902907463ff7eff1e42019cc537&amp;passwd=rLRQUz&amp;type=blastkoala&amp;code=user&amp;target=fig%7C1029756%2E3%2Epeg%2E3030"/>
    <hyperlink ref="B3031" r:id="rId9088" display="https://www.kegg.jp/dbget-bin/www_bget?ko:"/>
    <hyperlink ref="E3031" r:id="rId9089" display="https://www.kegg.jp/dbget-bin/www_bget?ko:K22296"/>
    <hyperlink ref="A3032" r:id="rId9090" display="https://www.kegg.jp/kegg-bin/blastkoala_result_gene_list?id=fdcc166cff7cf902907463ff7eff1e42019cc537&amp;passwd=rLRQUz&amp;type=blastkoala&amp;code=user&amp;target=fig%7C1029756%2E3%2Epeg%2E3031"/>
    <hyperlink ref="B3032" r:id="rId9091" display="https://www.kegg.jp/dbget-bin/www_bget?ko:K08591"/>
    <hyperlink ref="E3032" r:id="rId9092" display="https://www.kegg.jp/dbget-bin/www_bget?ko:"/>
    <hyperlink ref="A3033" r:id="rId9093" display="https://www.kegg.jp/kegg-bin/blastkoala_result_gene_list?id=fdcc166cff7cf902907463ff7eff1e42019cc537&amp;passwd=rLRQUz&amp;type=blastkoala&amp;code=user&amp;target=fig%7C1029756%2E3%2Epeg%2E3032"/>
    <hyperlink ref="B3033" r:id="rId9094" display="https://www.kegg.jp/dbget-bin/www_bget?ko:K04096"/>
    <hyperlink ref="E3033" r:id="rId9095" display="https://www.kegg.jp/dbget-bin/www_bget?ko:"/>
    <hyperlink ref="A3034" r:id="rId9096" display="https://www.kegg.jp/kegg-bin/blastkoala_result_gene_list?id=fdcc166cff7cf902907463ff7eff1e42019cc537&amp;passwd=rLRQUz&amp;type=blastkoala&amp;code=user&amp;target=fig%7C1029756%2E3%2Epeg%2E3033"/>
    <hyperlink ref="B3034" r:id="rId9097" display="https://www.kegg.jp/dbget-bin/www_bget?ko:"/>
    <hyperlink ref="E3034" r:id="rId9098" display="https://www.kegg.jp/dbget-bin/www_bget?ko:K01791"/>
    <hyperlink ref="A3035" r:id="rId9099" display="https://www.kegg.jp/kegg-bin/blastkoala_result_gene_list?id=fdcc166cff7cf902907463ff7eff1e42019cc537&amp;passwd=rLRQUz&amp;type=blastkoala&amp;code=user&amp;target=fig%7C1029756%2E3%2Epeg%2E3034"/>
    <hyperlink ref="B3035" r:id="rId9100" display="https://www.kegg.jp/dbget-bin/www_bget?ko:K04078"/>
    <hyperlink ref="E3035" r:id="rId9101" display="https://www.kegg.jp/dbget-bin/www_bget?ko:"/>
    <hyperlink ref="A3036" r:id="rId9102" display="https://www.kegg.jp/kegg-bin/blastkoala_result_gene_list?id=fdcc166cff7cf902907463ff7eff1e42019cc537&amp;passwd=rLRQUz&amp;type=blastkoala&amp;code=user&amp;target=fig%7C1029756%2E3%2Epeg%2E3035"/>
    <hyperlink ref="B3036" r:id="rId9103" display="https://www.kegg.jp/dbget-bin/www_bget?ko:K04077"/>
    <hyperlink ref="E3036" r:id="rId9104" display="https://www.kegg.jp/dbget-bin/www_bget?ko:"/>
    <hyperlink ref="A3037" r:id="rId9105" display="https://www.kegg.jp/kegg-bin/blastkoala_result_gene_list?id=fdcc166cff7cf902907463ff7eff1e42019cc537&amp;passwd=rLRQUz&amp;type=blastkoala&amp;code=user&amp;target=fig%7C1029756%2E3%2Epeg%2E3036"/>
    <hyperlink ref="B3037" r:id="rId9106" display="https://www.kegg.jp/dbget-bin/www_bget?ko:"/>
    <hyperlink ref="E3037" r:id="rId9107" display="https://www.kegg.jp/dbget-bin/www_bget?ko:K03925"/>
    <hyperlink ref="A3038" r:id="rId9108" display="https://www.kegg.jp/kegg-bin/blastkoala_result_gene_list?id=fdcc166cff7cf902907463ff7eff1e42019cc537&amp;passwd=rLRQUz&amp;type=blastkoala&amp;code=user&amp;target=fig%7C1029756%2E3%2Epeg%2E3037"/>
    <hyperlink ref="B3038" r:id="rId9109" display="https://www.kegg.jp/dbget-bin/www_bget?ko:K03782"/>
    <hyperlink ref="E3038" r:id="rId9110" display="https://www.kegg.jp/dbget-bin/www_bget?ko:"/>
    <hyperlink ref="A3039" r:id="rId9111" display="https://www.kegg.jp/kegg-bin/blastkoala_result_gene_list?id=fdcc166cff7cf902907463ff7eff1e42019cc537&amp;passwd=rLRQUz&amp;type=blastkoala&amp;code=user&amp;target=fig%7C1029756%2E3%2Epeg%2E3038"/>
    <hyperlink ref="B3039" r:id="rId9112" display="https://www.kegg.jp/dbget-bin/www_bget?ko:K18893"/>
    <hyperlink ref="E3039" r:id="rId9113" display="https://www.kegg.jp/dbget-bin/www_bget?ko:"/>
    <hyperlink ref="A3040" r:id="rId9114" display="https://www.kegg.jp/kegg-bin/blastkoala_result_gene_list?id=fdcc166cff7cf902907463ff7eff1e42019cc537&amp;passwd=rLRQUz&amp;type=blastkoala&amp;code=user&amp;target=fig%7C1029756%2E3%2Epeg%2E3039"/>
    <hyperlink ref="B3040" r:id="rId9115" display="https://www.kegg.jp/dbget-bin/www_bget?ko:K00228"/>
    <hyperlink ref="E3040" r:id="rId9116" display="https://www.kegg.jp/dbget-bin/www_bget?ko:"/>
    <hyperlink ref="A3041" r:id="rId9117" display="https://www.kegg.jp/kegg-bin/blastkoala_result_gene_list?id=fdcc166cff7cf902907463ff7eff1e42019cc537&amp;passwd=rLRQUz&amp;type=blastkoala&amp;code=user&amp;target=fig%7C1029756%2E3%2Epeg%2E3040"/>
    <hyperlink ref="B3041" r:id="rId9118" display="https://www.kegg.jp/dbget-bin/www_bget?ko:K01674"/>
    <hyperlink ref="E3041" r:id="rId9119" display="https://www.kegg.jp/dbget-bin/www_bget?ko:"/>
    <hyperlink ref="A3042" r:id="rId9120" display="https://www.kegg.jp/kegg-bin/blastkoala_result_gene_list?id=fdcc166cff7cf902907463ff7eff1e42019cc537&amp;passwd=rLRQUz&amp;type=blastkoala&amp;code=user&amp;target=fig%7C1029756%2E3%2Epeg%2E3041"/>
    <hyperlink ref="B3042" r:id="rId9121" display="https://www.kegg.jp/dbget-bin/www_bget?ko:"/>
    <hyperlink ref="E3042" r:id="rId9122" display="https://www.kegg.jp/dbget-bin/www_bget?ko:K03406"/>
    <hyperlink ref="A3043" r:id="rId9123" display="https://www.kegg.jp/kegg-bin/blastkoala_result_gene_list?id=fdcc166cff7cf902907463ff7eff1e42019cc537&amp;passwd=rLRQUz&amp;type=blastkoala&amp;code=user&amp;target=fig%7C1029756%2E3%2Epeg%2E3042"/>
    <hyperlink ref="B3043" r:id="rId9124" display="https://www.kegg.jp/dbget-bin/www_bget?ko:"/>
    <hyperlink ref="E3043" r:id="rId9125" display="https://www.kegg.jp/dbget-bin/www_bget?ko:K01130"/>
    <hyperlink ref="A3044" r:id="rId9126" display="https://www.kegg.jp/kegg-bin/blastkoala_result_gene_list?id=fdcc166cff7cf902907463ff7eff1e42019cc537&amp;passwd=rLRQUz&amp;type=blastkoala&amp;code=user&amp;target=fig%7C1029756%2E3%2Epeg%2E3043"/>
    <hyperlink ref="B3044" r:id="rId9127" display="https://www.kegg.jp/dbget-bin/www_bget?ko:"/>
    <hyperlink ref="E3044" r:id="rId9128" display="https://www.kegg.jp/dbget-bin/www_bget?ko:"/>
    <hyperlink ref="A3045" r:id="rId9129" display="https://www.kegg.jp/kegg-bin/blastkoala_result_gene_list?id=fdcc166cff7cf902907463ff7eff1e42019cc537&amp;passwd=rLRQUz&amp;type=blastkoala&amp;code=user&amp;target=fig%7C1029756%2E3%2Epeg%2E3044"/>
    <hyperlink ref="B3045" r:id="rId9130" display="https://www.kegg.jp/dbget-bin/www_bget?ko:"/>
    <hyperlink ref="E3045" r:id="rId9131" display="https://www.kegg.jp/dbget-bin/www_bget?ko:K01286"/>
    <hyperlink ref="A3046" r:id="rId9132" display="https://www.kegg.jp/kegg-bin/blastkoala_result_gene_list?id=fdcc166cff7cf902907463ff7eff1e42019cc537&amp;passwd=rLRQUz&amp;type=blastkoala&amp;code=user&amp;target=fig%7C1029756%2E3%2Epeg%2E3045"/>
    <hyperlink ref="B3046" r:id="rId9133" display="https://www.kegg.jp/dbget-bin/www_bget?ko:"/>
    <hyperlink ref="E3046" r:id="rId9134" display="https://www.kegg.jp/dbget-bin/www_bget?ko:"/>
    <hyperlink ref="A3047" r:id="rId9135" display="https://www.kegg.jp/kegg-bin/blastkoala_result_gene_list?id=fdcc166cff7cf902907463ff7eff1e42019cc537&amp;passwd=rLRQUz&amp;type=blastkoala&amp;code=user&amp;target=fig%7C1029756%2E3%2Epeg%2E3046"/>
    <hyperlink ref="B3047" r:id="rId9136" display="https://www.kegg.jp/dbget-bin/www_bget?ko:"/>
    <hyperlink ref="E3047" r:id="rId9137" display="https://www.kegg.jp/dbget-bin/www_bget?ko:K02116"/>
    <hyperlink ref="A3048" r:id="rId9138" display="https://www.kegg.jp/kegg-bin/blastkoala_result_gene_list?id=fdcc166cff7cf902907463ff7eff1e42019cc537&amp;passwd=rLRQUz&amp;type=blastkoala&amp;code=user&amp;target=fig%7C1029756%2E3%2Epeg%2E3047"/>
    <hyperlink ref="B3048" r:id="rId9139" display="https://www.kegg.jp/dbget-bin/www_bget?ko:K00970"/>
    <hyperlink ref="E3048" r:id="rId9140" display="https://www.kegg.jp/dbget-bin/www_bget?ko:"/>
    <hyperlink ref="A3049" r:id="rId9141" display="https://www.kegg.jp/kegg-bin/blastkoala_result_gene_list?id=fdcc166cff7cf902907463ff7eff1e42019cc537&amp;passwd=rLRQUz&amp;type=blastkoala&amp;code=user&amp;target=fig%7C1029756%2E3%2Epeg%2E3048"/>
    <hyperlink ref="B3049" r:id="rId9142" display="https://www.kegg.jp/dbget-bin/www_bget?ko:"/>
    <hyperlink ref="E3049" r:id="rId9143" display="https://www.kegg.jp/dbget-bin/www_bget?ko:K18979"/>
    <hyperlink ref="A3050" r:id="rId9144" display="https://www.kegg.jp/kegg-bin/blastkoala_result_gene_list?id=fdcc166cff7cf902907463ff7eff1e42019cc537&amp;passwd=rLRQUz&amp;type=blastkoala&amp;code=user&amp;target=fig%7C1029756%2E3%2Epeg%2E3049"/>
    <hyperlink ref="B3050" r:id="rId9145" display="https://www.kegg.jp/dbget-bin/www_bget?ko:K04077"/>
    <hyperlink ref="E3050" r:id="rId9146" display="https://www.kegg.jp/dbget-bin/www_bget?ko:"/>
    <hyperlink ref="A3051" r:id="rId9147" display="https://www.kegg.jp/kegg-bin/blastkoala_result_gene_list?id=fdcc166cff7cf902907463ff7eff1e42019cc537&amp;passwd=rLRQUz&amp;type=blastkoala&amp;code=user&amp;target=fig%7C1029756%2E3%2Epeg%2E3050"/>
    <hyperlink ref="B3051" r:id="rId9148" display="https://www.kegg.jp/dbget-bin/www_bget?ko:K04078"/>
    <hyperlink ref="E3051" r:id="rId9149" display="https://www.kegg.jp/dbget-bin/www_bget?ko:"/>
    <hyperlink ref="A3052" r:id="rId9150" display="https://www.kegg.jp/kegg-bin/blastkoala_result_gene_list?id=fdcc166cff7cf902907463ff7eff1e42019cc537&amp;passwd=rLRQUz&amp;type=blastkoala&amp;code=user&amp;target=fig%7C1029756%2E3%2Epeg%2E3051"/>
    <hyperlink ref="B3052" r:id="rId9151" display="https://www.kegg.jp/dbget-bin/www_bget?ko:K03746"/>
    <hyperlink ref="E3052" r:id="rId9152" display="https://www.kegg.jp/dbget-bin/www_bget?ko:"/>
    <hyperlink ref="A3053" r:id="rId9153" display="https://www.kegg.jp/kegg-bin/blastkoala_result_gene_list?id=fdcc166cff7cf902907463ff7eff1e42019cc537&amp;passwd=rLRQUz&amp;type=blastkoala&amp;code=user&amp;target=fig%7C1029756%2E3%2Epeg%2E3052"/>
    <hyperlink ref="B3053" r:id="rId9154" display="https://www.kegg.jp/dbget-bin/www_bget?ko:K05685"/>
    <hyperlink ref="E3053" r:id="rId9155" display="https://www.kegg.jp/dbget-bin/www_bget?ko:"/>
    <hyperlink ref="A3054" r:id="rId9156" display="https://www.kegg.jp/kegg-bin/blastkoala_result_gene_list?id=fdcc166cff7cf902907463ff7eff1e42019cc537&amp;passwd=rLRQUz&amp;type=blastkoala&amp;code=user&amp;target=fig%7C1029756%2E3%2Epeg%2E3053"/>
    <hyperlink ref="B3054" r:id="rId9157" display="https://www.kegg.jp/dbget-bin/www_bget?ko:K02005"/>
    <hyperlink ref="E3054" r:id="rId9158" display="https://www.kegg.jp/dbget-bin/www_bget?ko:"/>
    <hyperlink ref="A3055" r:id="rId9159" display="https://www.kegg.jp/kegg-bin/blastkoala_result_gene_list?id=fdcc166cff7cf902907463ff7eff1e42019cc537&amp;passwd=rLRQUz&amp;type=blastkoala&amp;code=user&amp;target=fig%7C1029756%2E3%2Epeg%2E3054"/>
    <hyperlink ref="B3055" r:id="rId9160" display="https://www.kegg.jp/dbget-bin/www_bget?ko:K04564"/>
    <hyperlink ref="E3055" r:id="rId9161" display="https://www.kegg.jp/dbget-bin/www_bget?ko:"/>
    <hyperlink ref="A3056" r:id="rId9162" display="https://www.kegg.jp/kegg-bin/blastkoala_result_gene_list?id=fdcc166cff7cf902907463ff7eff1e42019cc537&amp;passwd=rLRQUz&amp;type=blastkoala&amp;code=user&amp;target=fig%7C1029756%2E3%2Epeg%2E3055"/>
    <hyperlink ref="B3056" r:id="rId9163" display="https://www.kegg.jp/dbget-bin/www_bget?ko:"/>
    <hyperlink ref="E3056" r:id="rId9164" display="https://www.kegg.jp/dbget-bin/www_bget?ko:K01200"/>
    <hyperlink ref="A3057" r:id="rId9165" display="https://www.kegg.jp/kegg-bin/blastkoala_result_gene_list?id=fdcc166cff7cf902907463ff7eff1e42019cc537&amp;passwd=rLRQUz&amp;type=blastkoala&amp;code=user&amp;target=fig%7C1029756%2E3%2Epeg%2E3056"/>
    <hyperlink ref="B3057" r:id="rId9166" display="https://www.kegg.jp/dbget-bin/www_bget?ko:K06915"/>
    <hyperlink ref="E3057" r:id="rId9167" display="https://www.kegg.jp/dbget-bin/www_bget?ko:"/>
    <hyperlink ref="A3058" r:id="rId9168" display="https://www.kegg.jp/kegg-bin/blastkoala_result_gene_list?id=fdcc166cff7cf902907463ff7eff1e42019cc537&amp;passwd=rLRQUz&amp;type=blastkoala&amp;code=user&amp;target=fig%7C1029756%2E3%2Epeg%2E3057"/>
    <hyperlink ref="B3058" r:id="rId9169" display="https://www.kegg.jp/dbget-bin/www_bget?ko:K01847"/>
    <hyperlink ref="E3058" r:id="rId9170" display="https://www.kegg.jp/dbget-bin/www_bget?ko:"/>
    <hyperlink ref="A3059" r:id="rId9171" display="https://www.kegg.jp/kegg-bin/blastkoala_result_gene_list?id=fdcc166cff7cf902907463ff7eff1e42019cc537&amp;passwd=rLRQUz&amp;type=blastkoala&amp;code=user&amp;target=fig%7C1029756%2E3%2Epeg%2E3058"/>
    <hyperlink ref="B3059" r:id="rId9172" display="https://www.kegg.jp/dbget-bin/www_bget?ko:K01847"/>
    <hyperlink ref="E3059" r:id="rId9173" display="https://www.kegg.jp/dbget-bin/www_bget?ko:"/>
    <hyperlink ref="A3060" r:id="rId9174" display="https://www.kegg.jp/kegg-bin/blastkoala_result_gene_list?id=fdcc166cff7cf902907463ff7eff1e42019cc537&amp;passwd=rLRQUz&amp;type=blastkoala&amp;code=user&amp;target=fig%7C1029756%2E3%2Epeg%2E3059"/>
    <hyperlink ref="B3060" r:id="rId9175" display="https://www.kegg.jp/dbget-bin/www_bget?ko:"/>
    <hyperlink ref="E3060" r:id="rId9176" display="https://www.kegg.jp/dbget-bin/www_bget?ko:"/>
    <hyperlink ref="A3061" r:id="rId9177" display="https://www.kegg.jp/kegg-bin/blastkoala_result_gene_list?id=fdcc166cff7cf902907463ff7eff1e42019cc537&amp;passwd=rLRQUz&amp;type=blastkoala&amp;code=user&amp;target=fig%7C1029756%2E3%2Epeg%2E3060"/>
    <hyperlink ref="B3061" r:id="rId9178" display="https://www.kegg.jp/dbget-bin/www_bget?ko:"/>
    <hyperlink ref="E3061" r:id="rId9179" display="https://www.kegg.jp/dbget-bin/www_bget?ko:"/>
    <hyperlink ref="A3062" r:id="rId9180" display="https://www.kegg.jp/kegg-bin/blastkoala_result_gene_list?id=fdcc166cff7cf902907463ff7eff1e42019cc537&amp;passwd=rLRQUz&amp;type=blastkoala&amp;code=user&amp;target=fig%7C1029756%2E3%2Epeg%2E3061"/>
    <hyperlink ref="B3062" r:id="rId9181" display="https://www.kegg.jp/dbget-bin/www_bget?ko:K03694"/>
    <hyperlink ref="E3062" r:id="rId9182" display="https://www.kegg.jp/dbget-bin/www_bget?ko:"/>
    <hyperlink ref="A3063" r:id="rId9183" display="https://www.kegg.jp/kegg-bin/blastkoala_result_gene_list?id=fdcc166cff7cf902907463ff7eff1e42019cc537&amp;passwd=rLRQUz&amp;type=blastkoala&amp;code=user&amp;target=fig%7C1029756%2E3%2Epeg%2E3062"/>
    <hyperlink ref="B3063" r:id="rId9184" display="https://www.kegg.jp/dbget-bin/www_bget?ko:K06891"/>
    <hyperlink ref="E3063" r:id="rId9185" display="https://www.kegg.jp/dbget-bin/www_bget?ko:"/>
    <hyperlink ref="A3064" r:id="rId9186" display="https://www.kegg.jp/kegg-bin/blastkoala_result_gene_list?id=fdcc166cff7cf902907463ff7eff1e42019cc537&amp;passwd=rLRQUz&amp;type=blastkoala&amp;code=user&amp;target=fig%7C1029756%2E3%2Epeg%2E3063"/>
    <hyperlink ref="B3064" r:id="rId9187" display="https://www.kegg.jp/dbget-bin/www_bget?ko:"/>
    <hyperlink ref="E3064" r:id="rId9188" display="https://www.kegg.jp/dbget-bin/www_bget?ko:"/>
    <hyperlink ref="A3065" r:id="rId9189" display="https://www.kegg.jp/kegg-bin/blastkoala_result_gene_list?id=fdcc166cff7cf902907463ff7eff1e42019cc537&amp;passwd=rLRQUz&amp;type=blastkoala&amp;code=user&amp;target=fig%7C1029756%2E3%2Epeg%2E3064"/>
    <hyperlink ref="B3065" r:id="rId9190" display="https://www.kegg.jp/dbget-bin/www_bget?ko:K01286"/>
    <hyperlink ref="E3065" r:id="rId9191" display="https://www.kegg.jp/dbget-bin/www_bget?ko:"/>
    <hyperlink ref="A3066" r:id="rId9192" display="https://www.kegg.jp/kegg-bin/blastkoala_result_gene_list?id=fdcc166cff7cf902907463ff7eff1e42019cc537&amp;passwd=rLRQUz&amp;type=blastkoala&amp;code=user&amp;target=fig%7C1029756%2E3%2Epeg%2E3065"/>
    <hyperlink ref="B3066" r:id="rId9193" display="https://www.kegg.jp/dbget-bin/www_bget?ko:"/>
    <hyperlink ref="E3066" r:id="rId9194" display="https://www.kegg.jp/dbget-bin/www_bget?ko:"/>
    <hyperlink ref="A3067" r:id="rId9195" display="https://www.kegg.jp/kegg-bin/blastkoala_result_gene_list?id=fdcc166cff7cf902907463ff7eff1e42019cc537&amp;passwd=rLRQUz&amp;type=blastkoala&amp;code=user&amp;target=fig%7C1029756%2E3%2Epeg%2E3066"/>
    <hyperlink ref="B3067" r:id="rId9196" display="https://www.kegg.jp/dbget-bin/www_bget?ko:"/>
    <hyperlink ref="E3067" r:id="rId9197" display="https://www.kegg.jp/dbget-bin/www_bget?ko:"/>
    <hyperlink ref="A3068" r:id="rId9198" display="https://www.kegg.jp/kegg-bin/blastkoala_result_gene_list?id=fdcc166cff7cf902907463ff7eff1e42019cc537&amp;passwd=rLRQUz&amp;type=blastkoala&amp;code=user&amp;target=fig%7C1029756%2E3%2Epeg%2E3067"/>
    <hyperlink ref="B3068" r:id="rId9199" display="https://www.kegg.jp/dbget-bin/www_bget?ko:K13821"/>
    <hyperlink ref="E3068" r:id="rId9200" display="https://www.kegg.jp/dbget-bin/www_bget?ko:"/>
    <hyperlink ref="A3069" r:id="rId9201" display="https://www.kegg.jp/kegg-bin/blastkoala_result_gene_list?id=fdcc166cff7cf902907463ff7eff1e42019cc537&amp;passwd=rLRQUz&amp;type=blastkoala&amp;code=user&amp;target=fig%7C1029756%2E3%2Epeg%2E3068"/>
    <hyperlink ref="B3069" r:id="rId9202" display="https://www.kegg.jp/dbget-bin/www_bget?ko:K01918"/>
    <hyperlink ref="E3069" r:id="rId9203" display="https://www.kegg.jp/dbget-bin/www_bget?ko:"/>
    <hyperlink ref="A3070" r:id="rId9204" display="https://www.kegg.jp/kegg-bin/blastkoala_result_gene_list?id=fdcc166cff7cf902907463ff7eff1e42019cc537&amp;passwd=rLRQUz&amp;type=blastkoala&amp;code=user&amp;target=fig%7C1029756%2E3%2Epeg%2E3069"/>
    <hyperlink ref="B3070" r:id="rId9205" display="https://www.kegg.jp/dbget-bin/www_bget?ko:"/>
    <hyperlink ref="E3070" r:id="rId9206" display="https://www.kegg.jp/dbget-bin/www_bget?ko:"/>
    <hyperlink ref="A3071" r:id="rId9207" display="https://www.kegg.jp/kegg-bin/blastkoala_result_gene_list?id=fdcc166cff7cf902907463ff7eff1e42019cc537&amp;passwd=rLRQUz&amp;type=blastkoala&amp;code=user&amp;target=fig%7C1029756%2E3%2Epeg%2E3070"/>
    <hyperlink ref="B3071" r:id="rId9208" display="https://www.kegg.jp/dbget-bin/www_bget?ko:K02622"/>
    <hyperlink ref="E3071" r:id="rId9209" display="https://www.kegg.jp/dbget-bin/www_bget?ko:"/>
    <hyperlink ref="A3072" r:id="rId9210" display="https://www.kegg.jp/kegg-bin/blastkoala_result_gene_list?id=fdcc166cff7cf902907463ff7eff1e42019cc537&amp;passwd=rLRQUz&amp;type=blastkoala&amp;code=user&amp;target=fig%7C1029756%2E3%2Epeg%2E3071"/>
    <hyperlink ref="B3072" r:id="rId9211" display="https://www.kegg.jp/dbget-bin/www_bget?ko:"/>
    <hyperlink ref="E3072" r:id="rId9212" display="https://www.kegg.jp/dbget-bin/www_bget?ko:K09803"/>
    <hyperlink ref="A3073" r:id="rId9213" display="https://www.kegg.jp/kegg-bin/blastkoala_result_gene_list?id=fdcc166cff7cf902907463ff7eff1e42019cc537&amp;passwd=rLRQUz&amp;type=blastkoala&amp;code=user&amp;target=fig%7C1029756%2E3%2Epeg%2E3072"/>
    <hyperlink ref="B3073" r:id="rId9214" display="https://www.kegg.jp/dbget-bin/www_bget?ko:"/>
    <hyperlink ref="E3073" r:id="rId9215" display="https://www.kegg.jp/dbget-bin/www_bget?ko:K01768"/>
    <hyperlink ref="A3074" r:id="rId9216" display="https://www.kegg.jp/kegg-bin/blastkoala_result_gene_list?id=fdcc166cff7cf902907463ff7eff1e42019cc537&amp;passwd=rLRQUz&amp;type=blastkoala&amp;code=user&amp;target=fig%7C1029756%2E3%2Epeg%2E3073"/>
    <hyperlink ref="B3074" r:id="rId9217" display="https://www.kegg.jp/dbget-bin/www_bget?ko:"/>
    <hyperlink ref="E3074" r:id="rId9218" display="https://www.kegg.jp/dbget-bin/www_bget?ko:K00348"/>
    <hyperlink ref="A3075" r:id="rId9219" display="https://www.kegg.jp/kegg-bin/blastkoala_result_gene_list?id=fdcc166cff7cf902907463ff7eff1e42019cc537&amp;passwd=rLRQUz&amp;type=blastkoala&amp;code=user&amp;target=fig%7C1029756%2E3%2Epeg%2E3074"/>
    <hyperlink ref="B3075" r:id="rId9220" display="https://www.kegg.jp/dbget-bin/www_bget?ko:K06143"/>
    <hyperlink ref="E3075" r:id="rId9221" display="https://www.kegg.jp/dbget-bin/www_bget?ko:"/>
    <hyperlink ref="A3076" r:id="rId9222" display="https://www.kegg.jp/kegg-bin/blastkoala_result_gene_list?id=fdcc166cff7cf902907463ff7eff1e42019cc537&amp;passwd=rLRQUz&amp;type=blastkoala&amp;code=user&amp;target=fig%7C1029756%2E3%2Epeg%2E3075"/>
    <hyperlink ref="B3076" r:id="rId9223" display="https://www.kegg.jp/dbget-bin/www_bget?ko:K06188"/>
    <hyperlink ref="E3076" r:id="rId9224" display="https://www.kegg.jp/dbget-bin/www_bget?ko:"/>
    <hyperlink ref="A3077" r:id="rId9225" display="https://www.kegg.jp/kegg-bin/blastkoala_result_gene_list?id=fdcc166cff7cf902907463ff7eff1e42019cc537&amp;passwd=rLRQUz&amp;type=blastkoala&amp;code=user&amp;target=fig%7C1029756%2E3%2Epeg%2E3076"/>
    <hyperlink ref="B3077" r:id="rId9226" display="https://www.kegg.jp/dbget-bin/www_bget?ko:"/>
    <hyperlink ref="E3077" r:id="rId9227" display="https://www.kegg.jp/dbget-bin/www_bget?ko:"/>
    <hyperlink ref="A3078" r:id="rId9228" display="https://www.kegg.jp/kegg-bin/blastkoala_result_gene_list?id=fdcc166cff7cf902907463ff7eff1e42019cc537&amp;passwd=rLRQUz&amp;type=blastkoala&amp;code=user&amp;target=fig%7C1029756%2E3%2Epeg%2E3077"/>
    <hyperlink ref="B3078" r:id="rId9229" display="https://www.kegg.jp/dbget-bin/www_bget?ko:"/>
    <hyperlink ref="E3078" r:id="rId9230" display="https://www.kegg.jp/dbget-bin/www_bget?ko:K19337"/>
    <hyperlink ref="A3079" r:id="rId9231" display="https://www.kegg.jp/kegg-bin/blastkoala_result_gene_list?id=fdcc166cff7cf902907463ff7eff1e42019cc537&amp;passwd=rLRQUz&amp;type=blastkoala&amp;code=user&amp;target=fig%7C1029756%2E3%2Epeg%2E3078"/>
    <hyperlink ref="B3079" r:id="rId9232" display="https://www.kegg.jp/dbget-bin/www_bget?ko:"/>
    <hyperlink ref="E3079" r:id="rId9233" display="https://www.kegg.jp/dbget-bin/www_bget?ko:K22441"/>
    <hyperlink ref="A3080" r:id="rId9234" display="https://www.kegg.jp/kegg-bin/blastkoala_result_gene_list?id=fdcc166cff7cf902907463ff7eff1e42019cc537&amp;passwd=rLRQUz&amp;type=blastkoala&amp;code=user&amp;target=fig%7C1029756%2E3%2Epeg%2E3079"/>
    <hyperlink ref="B3080" r:id="rId9235" display="https://www.kegg.jp/dbget-bin/www_bget?ko:K09972"/>
    <hyperlink ref="E3080" r:id="rId9236" display="https://www.kegg.jp/dbget-bin/www_bget?ko:"/>
    <hyperlink ref="A3081" r:id="rId9237" display="https://www.kegg.jp/kegg-bin/blastkoala_result_gene_list?id=fdcc166cff7cf902907463ff7eff1e42019cc537&amp;passwd=rLRQUz&amp;type=blastkoala&amp;code=user&amp;target=fig%7C1029756%2E3%2Epeg%2E3080"/>
    <hyperlink ref="B3081" r:id="rId9238" display="https://www.kegg.jp/dbget-bin/www_bget?ko:"/>
    <hyperlink ref="E3081" r:id="rId9239" display="https://www.kegg.jp/dbget-bin/www_bget?ko:"/>
    <hyperlink ref="A3082" r:id="rId9240" display="https://www.kegg.jp/kegg-bin/blastkoala_result_gene_list?id=fdcc166cff7cf902907463ff7eff1e42019cc537&amp;passwd=rLRQUz&amp;type=blastkoala&amp;code=user&amp;target=fig%7C1029756%2E3%2Epeg%2E3081"/>
    <hyperlink ref="B3082" r:id="rId9241" display="https://www.kegg.jp/dbget-bin/www_bget?ko:K09969"/>
    <hyperlink ref="E3082" r:id="rId9242" display="https://www.kegg.jp/dbget-bin/www_bget?ko:"/>
    <hyperlink ref="A3083" r:id="rId9243" display="https://www.kegg.jp/kegg-bin/blastkoala_result_gene_list?id=fdcc166cff7cf902907463ff7eff1e42019cc537&amp;passwd=rLRQUz&amp;type=blastkoala&amp;code=user&amp;target=fig%7C1029756%2E3%2Epeg%2E3082"/>
    <hyperlink ref="B3083" r:id="rId9244" display="https://www.kegg.jp/dbget-bin/www_bget?ko:K09970"/>
    <hyperlink ref="E3083" r:id="rId9245" display="https://www.kegg.jp/dbget-bin/www_bget?ko:"/>
    <hyperlink ref="A3084" r:id="rId9246" display="https://www.kegg.jp/kegg-bin/blastkoala_result_gene_list?id=fdcc166cff7cf902907463ff7eff1e42019cc537&amp;passwd=rLRQUz&amp;type=blastkoala&amp;code=user&amp;target=fig%7C1029756%2E3%2Epeg%2E3083"/>
    <hyperlink ref="B3084" r:id="rId9247" display="https://www.kegg.jp/dbget-bin/www_bget?ko:K09971"/>
    <hyperlink ref="E3084" r:id="rId9248" display="https://www.kegg.jp/dbget-bin/www_bget?ko:"/>
    <hyperlink ref="A3085" r:id="rId9249" display="https://www.kegg.jp/kegg-bin/blastkoala_result_gene_list?id=fdcc166cff7cf902907463ff7eff1e42019cc537&amp;passwd=rLRQUz&amp;type=blastkoala&amp;code=user&amp;target=fig%7C1029756%2E3%2Epeg%2E3084"/>
    <hyperlink ref="B3085" r:id="rId9250" display="https://www.kegg.jp/dbget-bin/www_bget?ko:"/>
    <hyperlink ref="E3085" r:id="rId9251" display="https://www.kegg.jp/dbget-bin/www_bget?ko:K22205"/>
    <hyperlink ref="A3086" r:id="rId9252" display="https://www.kegg.jp/kegg-bin/blastkoala_result_gene_list?id=fdcc166cff7cf902907463ff7eff1e42019cc537&amp;passwd=rLRQUz&amp;type=blastkoala&amp;code=user&amp;target=fig%7C1029756%2E3%2Epeg%2E3085"/>
    <hyperlink ref="B3086" r:id="rId9253" display="https://www.kegg.jp/dbget-bin/www_bget?ko:"/>
    <hyperlink ref="E3086" r:id="rId9254" display="https://www.kegg.jp/dbget-bin/www_bget?ko:"/>
    <hyperlink ref="A3087" r:id="rId9255" display="https://www.kegg.jp/kegg-bin/blastkoala_result_gene_list?id=fdcc166cff7cf902907463ff7eff1e42019cc537&amp;passwd=rLRQUz&amp;type=blastkoala&amp;code=user&amp;target=fig%7C1029756%2E3%2Epeg%2E3086"/>
    <hyperlink ref="B3087" r:id="rId9256" display="https://www.kegg.jp/dbget-bin/www_bget?ko:"/>
    <hyperlink ref="E3087" r:id="rId9257" display="https://www.kegg.jp/dbget-bin/www_bget?ko:K01903"/>
    <hyperlink ref="A3088" r:id="rId9258" display="https://www.kegg.jp/kegg-bin/blastkoala_result_gene_list?id=fdcc166cff7cf902907463ff7eff1e42019cc537&amp;passwd=rLRQUz&amp;type=blastkoala&amp;code=user&amp;target=fig%7C1029756%2E3%2Epeg%2E3087"/>
    <hyperlink ref="B3088" r:id="rId9259" display="https://www.kegg.jp/dbget-bin/www_bget?ko:"/>
    <hyperlink ref="E3088" r:id="rId9260" display="https://www.kegg.jp/dbget-bin/www_bget?ko:"/>
    <hyperlink ref="A3089" r:id="rId9261" display="https://www.kegg.jp/kegg-bin/blastkoala_result_gene_list?id=fdcc166cff7cf902907463ff7eff1e42019cc537&amp;passwd=rLRQUz&amp;type=blastkoala&amp;code=user&amp;target=fig%7C1029756%2E3%2Epeg%2E3088"/>
    <hyperlink ref="B3089" r:id="rId9262" display="https://www.kegg.jp/dbget-bin/www_bget?ko:K03564"/>
    <hyperlink ref="E3089" r:id="rId9263" display="https://www.kegg.jp/dbget-bin/www_bget?ko:"/>
    <hyperlink ref="A3090" r:id="rId9264" display="https://www.kegg.jp/kegg-bin/blastkoala_result_gene_list?id=fdcc166cff7cf902907463ff7eff1e42019cc537&amp;passwd=rLRQUz&amp;type=blastkoala&amp;code=user&amp;target=fig%7C1029756%2E3%2Epeg%2E3089"/>
    <hyperlink ref="B3090" r:id="rId9265" display="https://www.kegg.jp/dbget-bin/www_bget?ko:"/>
    <hyperlink ref="E3090" r:id="rId9266" display="https://www.kegg.jp/dbget-bin/www_bget?ko:"/>
    <hyperlink ref="A3091" r:id="rId9267" display="https://www.kegg.jp/kegg-bin/blastkoala_result_gene_list?id=fdcc166cff7cf902907463ff7eff1e42019cc537&amp;passwd=rLRQUz&amp;type=blastkoala&amp;code=user&amp;target=fig%7C1029756%2E3%2Epeg%2E3090"/>
    <hyperlink ref="B3091" r:id="rId9268" display="https://www.kegg.jp/dbget-bin/www_bget?ko:"/>
    <hyperlink ref="E3091" r:id="rId9269" display="https://www.kegg.jp/dbget-bin/www_bget?ko:K00974"/>
    <hyperlink ref="A3092" r:id="rId9270" display="https://www.kegg.jp/kegg-bin/blastkoala_result_gene_list?id=fdcc166cff7cf902907463ff7eff1e42019cc537&amp;passwd=rLRQUz&amp;type=blastkoala&amp;code=user&amp;target=fig%7C1029756%2E3%2Epeg%2E3091"/>
    <hyperlink ref="B3092" r:id="rId9271" display="https://www.kegg.jp/dbget-bin/www_bget?ko:K01866"/>
    <hyperlink ref="E3092" r:id="rId9272" display="https://www.kegg.jp/dbget-bin/www_bget?ko:"/>
    <hyperlink ref="A3093" r:id="rId9273" display="https://www.kegg.jp/kegg-bin/blastkoala_result_gene_list?id=fdcc166cff7cf902907463ff7eff1e42019cc537&amp;passwd=rLRQUz&amp;type=blastkoala&amp;code=user&amp;target=fig%7C1029756%2E3%2Epeg%2E3092"/>
    <hyperlink ref="B3093" r:id="rId9274" display="https://www.kegg.jp/dbget-bin/www_bget?ko:K09001"/>
    <hyperlink ref="E3093" r:id="rId9275" display="https://www.kegg.jp/dbget-bin/www_bget?ko:"/>
    <hyperlink ref="A3094" r:id="rId9276" display="https://www.kegg.jp/kegg-bin/blastkoala_result_gene_list?id=fdcc166cff7cf902907463ff7eff1e42019cc537&amp;passwd=rLRQUz&amp;type=blastkoala&amp;code=user&amp;target=fig%7C1029756%2E3%2Epeg%2E3093"/>
    <hyperlink ref="B3094" r:id="rId9277" display="https://www.kegg.jp/dbget-bin/www_bget?ko:"/>
    <hyperlink ref="E3094" r:id="rId9278" display="https://www.kegg.jp/dbget-bin/www_bget?ko:"/>
    <hyperlink ref="A3095" r:id="rId9279" display="https://www.kegg.jp/kegg-bin/blastkoala_result_gene_list?id=fdcc166cff7cf902907463ff7eff1e42019cc537&amp;passwd=rLRQUz&amp;type=blastkoala&amp;code=user&amp;target=fig%7C1029756%2E3%2Epeg%2E3094"/>
    <hyperlink ref="B3095" r:id="rId9280" display="https://www.kegg.jp/dbget-bin/www_bget?ko:K09781"/>
    <hyperlink ref="E3095" r:id="rId9281" display="https://www.kegg.jp/dbget-bin/www_bget?ko:"/>
    <hyperlink ref="A3096" r:id="rId9282" display="https://www.kegg.jp/kegg-bin/blastkoala_result_gene_list?id=fdcc166cff7cf902907463ff7eff1e42019cc537&amp;passwd=rLRQUz&amp;type=blastkoala&amp;code=user&amp;target=fig%7C1029756%2E3%2Epeg%2E3095"/>
    <hyperlink ref="B3096" r:id="rId9283" display="https://www.kegg.jp/dbget-bin/www_bget?ko:K07018"/>
    <hyperlink ref="E3096" r:id="rId9284" display="https://www.kegg.jp/dbget-bin/www_bget?ko:"/>
    <hyperlink ref="A3097" r:id="rId9285" display="https://www.kegg.jp/kegg-bin/blastkoala_result_gene_list?id=fdcc166cff7cf902907463ff7eff1e42019cc537&amp;passwd=rLRQUz&amp;type=blastkoala&amp;code=user&amp;target=fig%7C1029756%2E3%2Epeg%2E3096"/>
    <hyperlink ref="B3097" r:id="rId9286" display="https://www.kegg.jp/dbget-bin/www_bget?ko:K13643"/>
    <hyperlink ref="E3097" r:id="rId9287" display="https://www.kegg.jp/dbget-bin/www_bget?ko:K04487"/>
    <hyperlink ref="A3098" r:id="rId9288" display="https://www.kegg.jp/kegg-bin/blastkoala_result_gene_list?id=fdcc166cff7cf902907463ff7eff1e42019cc537&amp;passwd=rLRQUz&amp;type=blastkoala&amp;code=user&amp;target=fig%7C1029756%2E3%2Epeg%2E3097"/>
    <hyperlink ref="B3098" r:id="rId9289" display="https://www.kegg.jp/dbget-bin/www_bget?ko:K04487"/>
    <hyperlink ref="E3098" r:id="rId9290" display="https://www.kegg.jp/dbget-bin/www_bget?ko:"/>
    <hyperlink ref="A3099" r:id="rId9291" display="https://www.kegg.jp/kegg-bin/blastkoala_result_gene_list?id=fdcc166cff7cf902907463ff7eff1e42019cc537&amp;passwd=rLRQUz&amp;type=blastkoala&amp;code=user&amp;target=fig%7C1029756%2E3%2Epeg%2E3098"/>
    <hyperlink ref="B3099" r:id="rId9292" display="https://www.kegg.jp/dbget-bin/www_bget?ko:K09014"/>
    <hyperlink ref="E3099" r:id="rId9293" display="https://www.kegg.jp/dbget-bin/www_bget?ko:"/>
    <hyperlink ref="A3100" r:id="rId9294" display="https://www.kegg.jp/kegg-bin/blastkoala_result_gene_list?id=fdcc166cff7cf902907463ff7eff1e42019cc537&amp;passwd=rLRQUz&amp;type=blastkoala&amp;code=user&amp;target=fig%7C1029756%2E3%2Epeg%2E3099"/>
    <hyperlink ref="B3100" r:id="rId9295" display="https://www.kegg.jp/dbget-bin/www_bget?ko:K09013"/>
    <hyperlink ref="E3100" r:id="rId9296" display="https://www.kegg.jp/dbget-bin/www_bget?ko:"/>
    <hyperlink ref="A3101" r:id="rId9297" display="https://www.kegg.jp/kegg-bin/blastkoala_result_gene_list?id=fdcc166cff7cf902907463ff7eff1e42019cc537&amp;passwd=rLRQUz&amp;type=blastkoala&amp;code=user&amp;target=fig%7C1029756%2E3%2Epeg%2E3100"/>
    <hyperlink ref="B3101" r:id="rId9298" display="https://www.kegg.jp/dbget-bin/www_bget?ko:K09015"/>
    <hyperlink ref="E3101" r:id="rId9299" display="https://www.kegg.jp/dbget-bin/www_bget?ko:"/>
    <hyperlink ref="A3102" r:id="rId9300" display="https://www.kegg.jp/kegg-bin/blastkoala_result_gene_list?id=fdcc166cff7cf902907463ff7eff1e42019cc537&amp;passwd=rLRQUz&amp;type=blastkoala&amp;code=user&amp;target=fig%7C1029756%2E3%2Epeg%2E3101"/>
    <hyperlink ref="B3102" r:id="rId9301" display="https://www.kegg.jp/dbget-bin/www_bget?ko:K11717"/>
    <hyperlink ref="E3102" r:id="rId9302" display="https://www.kegg.jp/dbget-bin/www_bget?ko:"/>
    <hyperlink ref="A3103" r:id="rId9303" display="https://www.kegg.jp/kegg-bin/blastkoala_result_gene_list?id=fdcc166cff7cf902907463ff7eff1e42019cc537&amp;passwd=rLRQUz&amp;type=blastkoala&amp;code=user&amp;target=fig%7C1029756%2E3%2Epeg%2E3102"/>
    <hyperlink ref="B3103" r:id="rId9304" display="https://www.kegg.jp/dbget-bin/www_bget?ko:"/>
    <hyperlink ref="E3103" r:id="rId9305" display="https://www.kegg.jp/dbget-bin/www_bget?ko:"/>
    <hyperlink ref="A3104" r:id="rId9306" display="https://www.kegg.jp/kegg-bin/blastkoala_result_gene_list?id=fdcc166cff7cf902907463ff7eff1e42019cc537&amp;passwd=rLRQUz&amp;type=blastkoala&amp;code=user&amp;target=fig%7C1029756%2E3%2Epeg%2E3103"/>
    <hyperlink ref="B3104" r:id="rId9307" display="https://www.kegg.jp/dbget-bin/www_bget?ko:K13628"/>
    <hyperlink ref="E3104" r:id="rId9308" display="https://www.kegg.jp/dbget-bin/www_bget?ko:"/>
    <hyperlink ref="A3105" r:id="rId9309" display="https://www.kegg.jp/kegg-bin/blastkoala_result_gene_list?id=fdcc166cff7cf902907463ff7eff1e42019cc537&amp;passwd=rLRQUz&amp;type=blastkoala&amp;code=user&amp;target=fig%7C1029756%2E3%2Epeg%2E3104"/>
    <hyperlink ref="B3105" r:id="rId9310" display="https://www.kegg.jp/dbget-bin/www_bget?ko:K03549"/>
    <hyperlink ref="E3105" r:id="rId9311" display="https://www.kegg.jp/dbget-bin/www_bget?ko:"/>
    <hyperlink ref="A3106" r:id="rId9312" display="https://www.kegg.jp/kegg-bin/blastkoala_result_gene_list?id=fdcc166cff7cf902907463ff7eff1e42019cc537&amp;passwd=rLRQUz&amp;type=blastkoala&amp;code=user&amp;target=fig%7C1029756%2E3%2Epeg%2E3105"/>
    <hyperlink ref="B3106" r:id="rId9313" display="https://www.kegg.jp/dbget-bin/www_bget?ko:"/>
    <hyperlink ref="E3106" r:id="rId9314" display="https://www.kegg.jp/dbget-bin/www_bget?ko:"/>
    <hyperlink ref="A3107" r:id="rId9315" display="https://www.kegg.jp/kegg-bin/blastkoala_result_gene_list?id=fdcc166cff7cf902907463ff7eff1e42019cc537&amp;passwd=rLRQUz&amp;type=blastkoala&amp;code=user&amp;target=fig%7C1029756%2E3%2Epeg%2E3106"/>
    <hyperlink ref="B3107" r:id="rId9316" display="https://www.kegg.jp/dbget-bin/www_bget?ko:"/>
    <hyperlink ref="E3107" r:id="rId9317" display="https://www.kegg.jp/dbget-bin/www_bget?ko:"/>
    <hyperlink ref="A3108" r:id="rId9318" display="https://www.kegg.jp/kegg-bin/blastkoala_result_gene_list?id=fdcc166cff7cf902907463ff7eff1e42019cc537&amp;passwd=rLRQUz&amp;type=blastkoala&amp;code=user&amp;target=fig%7C1029756%2E3%2Epeg%2E3107"/>
    <hyperlink ref="B3108" r:id="rId9319" display="https://www.kegg.jp/dbget-bin/www_bget?ko:K08602"/>
    <hyperlink ref="E3108" r:id="rId9320" display="https://www.kegg.jp/dbget-bin/www_bget?ko:"/>
    <hyperlink ref="A3109" r:id="rId9321" display="https://www.kegg.jp/kegg-bin/blastkoala_result_gene_list?id=fdcc166cff7cf902907463ff7eff1e42019cc537&amp;passwd=rLRQUz&amp;type=blastkoala&amp;code=user&amp;target=fig%7C1029756%2E3%2Epeg%2E3108"/>
    <hyperlink ref="B3109" r:id="rId9322" display="https://www.kegg.jp/dbget-bin/www_bget?ko:K11741"/>
    <hyperlink ref="E3109" r:id="rId9323" display="https://www.kegg.jp/dbget-bin/www_bget?ko:"/>
    <hyperlink ref="A3110" r:id="rId9324" display="https://www.kegg.jp/kegg-bin/blastkoala_result_gene_list?id=fdcc166cff7cf902907463ff7eff1e42019cc537&amp;passwd=rLRQUz&amp;type=blastkoala&amp;code=user&amp;target=fig%7C1029756%2E3%2Epeg%2E3109"/>
    <hyperlink ref="B3110" r:id="rId9325" display="https://www.kegg.jp/dbget-bin/www_bget?ko:"/>
    <hyperlink ref="E3110" r:id="rId9326" display="https://www.kegg.jp/dbget-bin/www_bget?ko:"/>
    <hyperlink ref="A3111" r:id="rId9327" display="https://www.kegg.jp/kegg-bin/blastkoala_result_gene_list?id=fdcc166cff7cf902907463ff7eff1e42019cc537&amp;passwd=rLRQUz&amp;type=blastkoala&amp;code=user&amp;target=fig%7C1029756%2E3%2Epeg%2E3110"/>
    <hyperlink ref="B3111" r:id="rId9328" display="https://www.kegg.jp/dbget-bin/www_bget?ko:"/>
    <hyperlink ref="E3111" r:id="rId9329" display="https://www.kegg.jp/dbget-bin/www_bget?ko:"/>
    <hyperlink ref="A3112" r:id="rId9330" display="https://www.kegg.jp/kegg-bin/blastkoala_result_gene_list?id=fdcc166cff7cf902907463ff7eff1e42019cc537&amp;passwd=rLRQUz&amp;type=blastkoala&amp;code=user&amp;target=fig%7C1029756%2E3%2Epeg%2E3111"/>
    <hyperlink ref="B3112" r:id="rId9331" display="https://www.kegg.jp/dbget-bin/www_bget?ko:K04761"/>
    <hyperlink ref="E3112" r:id="rId9332" display="https://www.kegg.jp/dbget-bin/www_bget?ko:"/>
    <hyperlink ref="A3113" r:id="rId9333" display="https://www.kegg.jp/kegg-bin/blastkoala_result_gene_list?id=fdcc166cff7cf902907463ff7eff1e42019cc537&amp;passwd=rLRQUz&amp;type=blastkoala&amp;code=user&amp;target=fig%7C1029756%2E3%2Epeg%2E3112"/>
    <hyperlink ref="B3113" r:id="rId9334" display="https://www.kegg.jp/dbget-bin/www_bget?ko:"/>
    <hyperlink ref="E3113" r:id="rId9335" display="https://www.kegg.jp/dbget-bin/www_bget?ko:"/>
    <hyperlink ref="A3114" r:id="rId9336" display="https://www.kegg.jp/kegg-bin/blastkoala_result_gene_list?id=fdcc166cff7cf902907463ff7eff1e42019cc537&amp;passwd=rLRQUz&amp;type=blastkoala&amp;code=user&amp;target=fig%7C1029756%2E3%2Epeg%2E3113"/>
    <hyperlink ref="B3114" r:id="rId9337" display="https://www.kegg.jp/dbget-bin/www_bget?ko:"/>
    <hyperlink ref="E3114" r:id="rId9338" display="https://www.kegg.jp/dbget-bin/www_bget?ko:"/>
    <hyperlink ref="A3115" r:id="rId9339" display="https://www.kegg.jp/kegg-bin/blastkoala_result_gene_list?id=fdcc166cff7cf902907463ff7eff1e42019cc537&amp;passwd=rLRQUz&amp;type=blastkoala&amp;code=user&amp;target=fig%7C1029756%2E3%2Epeg%2E3114"/>
    <hyperlink ref="B3115" r:id="rId9340" display="https://www.kegg.jp/dbget-bin/www_bget?ko:K00873"/>
    <hyperlink ref="E3115" r:id="rId9341" display="https://www.kegg.jp/dbget-bin/www_bget?ko:"/>
    <hyperlink ref="A3116" r:id="rId9342" display="https://www.kegg.jp/kegg-bin/blastkoala_result_gene_list?id=fdcc166cff7cf902907463ff7eff1e42019cc537&amp;passwd=rLRQUz&amp;type=blastkoala&amp;code=user&amp;target=fig%7C1029756%2E3%2Epeg%2E3115"/>
    <hyperlink ref="B3116" r:id="rId9343" display="https://www.kegg.jp/dbget-bin/www_bget?ko:"/>
    <hyperlink ref="E3116" r:id="rId9344" display="https://www.kegg.jp/dbget-bin/www_bget?ko:"/>
    <hyperlink ref="A3117" r:id="rId9345" display="https://www.kegg.jp/kegg-bin/blastkoala_result_gene_list?id=fdcc166cff7cf902907463ff7eff1e42019cc537&amp;passwd=rLRQUz&amp;type=blastkoala&amp;code=user&amp;target=fig%7C1029756%2E3%2Epeg%2E3116"/>
    <hyperlink ref="B3117" r:id="rId9346" display="https://www.kegg.jp/dbget-bin/www_bget?ko:K02919"/>
    <hyperlink ref="E3117" r:id="rId9347" display="https://www.kegg.jp/dbget-bin/www_bget?ko:"/>
    <hyperlink ref="A3118" r:id="rId9348" display="https://www.kegg.jp/kegg-bin/blastkoala_result_gene_list?id=fdcc166cff7cf902907463ff7eff1e42019cc537&amp;passwd=rLRQUz&amp;type=blastkoala&amp;code=user&amp;target=fig%7C1029756%2E3%2Epeg%2E3117"/>
    <hyperlink ref="B3118" r:id="rId9349" display="https://www.kegg.jp/dbget-bin/www_bget?ko:K13589"/>
    <hyperlink ref="E3118" r:id="rId9350" display="https://www.kegg.jp/dbget-bin/www_bget?ko:"/>
    <hyperlink ref="A3119" r:id="rId9351" display="https://www.kegg.jp/kegg-bin/blastkoala_result_gene_list?id=fdcc166cff7cf902907463ff7eff1e42019cc537&amp;passwd=rLRQUz&amp;type=blastkoala&amp;code=user&amp;target=fig%7C1029756%2E3%2Epeg%2E3118"/>
    <hyperlink ref="B3119" r:id="rId9352" display="https://www.kegg.jp/dbget-bin/www_bget?ko:"/>
    <hyperlink ref="E3119" r:id="rId9353" display="https://www.kegg.jp/dbget-bin/www_bget?ko:"/>
    <hyperlink ref="A3120" r:id="rId9354" display="https://www.kegg.jp/kegg-bin/blastkoala_result_gene_list?id=fdcc166cff7cf902907463ff7eff1e42019cc537&amp;passwd=rLRQUz&amp;type=blastkoala&amp;code=user&amp;target=fig%7C1029756%2E3%2Epeg%2E3119"/>
    <hyperlink ref="B3120" r:id="rId9355" display="https://www.kegg.jp/dbget-bin/www_bget?ko:K01092"/>
    <hyperlink ref="E3120" r:id="rId9356" display="https://www.kegg.jp/dbget-bin/www_bget?ko:"/>
    <hyperlink ref="A3121" r:id="rId9357" display="https://www.kegg.jp/kegg-bin/blastkoala_result_gene_list?id=fdcc166cff7cf902907463ff7eff1e42019cc537&amp;passwd=rLRQUz&amp;type=blastkoala&amp;code=user&amp;target=fig%7C1029756%2E3%2Epeg%2E3120"/>
    <hyperlink ref="B3121" r:id="rId9358" display="https://www.kegg.jp/dbget-bin/www_bget?ko:K01048"/>
    <hyperlink ref="E3121" r:id="rId9359" display="https://www.kegg.jp/dbget-bin/www_bget?ko:"/>
    <hyperlink ref="A3122" r:id="rId9360" display="https://www.kegg.jp/kegg-bin/blastkoala_result_gene_list?id=fdcc166cff7cf902907463ff7eff1e42019cc537&amp;passwd=rLRQUz&amp;type=blastkoala&amp;code=user&amp;target=fig%7C1029756%2E3%2Epeg%2E3121"/>
    <hyperlink ref="B3122" r:id="rId9361" display="https://www.kegg.jp/dbget-bin/www_bget?ko:"/>
    <hyperlink ref="E3122" r:id="rId9362" display="https://www.kegg.jp/dbget-bin/www_bget?ko:K00091"/>
    <hyperlink ref="A3123" r:id="rId9363" display="https://www.kegg.jp/kegg-bin/blastkoala_result_gene_list?id=fdcc166cff7cf902907463ff7eff1e42019cc537&amp;passwd=rLRQUz&amp;type=blastkoala&amp;code=user&amp;target=fig%7C1029756%2E3%2Epeg%2E3122"/>
    <hyperlink ref="B3123" r:id="rId9364" display="https://www.kegg.jp/dbget-bin/www_bget?ko:K04080"/>
    <hyperlink ref="E3123" r:id="rId9365" display="https://www.kegg.jp/dbget-bin/www_bget?ko:"/>
    <hyperlink ref="A3124" r:id="rId9366" display="https://www.kegg.jp/kegg-bin/blastkoala_result_gene_list?id=fdcc166cff7cf902907463ff7eff1e42019cc537&amp;passwd=rLRQUz&amp;type=blastkoala&amp;code=user&amp;target=fig%7C1029756%2E3%2Epeg%2E3123"/>
    <hyperlink ref="B3124" r:id="rId9367" display="https://www.kegg.jp/dbget-bin/www_bget?ko:K00265"/>
    <hyperlink ref="E3124" r:id="rId9368" display="https://www.kegg.jp/dbget-bin/www_bget?ko:"/>
    <hyperlink ref="A3125" r:id="rId9369" display="https://www.kegg.jp/kegg-bin/blastkoala_result_gene_list?id=fdcc166cff7cf902907463ff7eff1e42019cc537&amp;passwd=rLRQUz&amp;type=blastkoala&amp;code=user&amp;target=fig%7C1029756%2E3%2Epeg%2E3124"/>
    <hyperlink ref="B3125" r:id="rId9370" display="https://www.kegg.jp/dbget-bin/www_bget?ko:K00266"/>
    <hyperlink ref="E3125" r:id="rId9371" display="https://www.kegg.jp/dbget-bin/www_bget?ko:"/>
    <hyperlink ref="A3126" r:id="rId9372" display="https://www.kegg.jp/kegg-bin/blastkoala_result_gene_list?id=fdcc166cff7cf902907463ff7eff1e42019cc537&amp;passwd=rLRQUz&amp;type=blastkoala&amp;code=user&amp;target=fig%7C1029756%2E3%2Epeg%2E3125"/>
    <hyperlink ref="B3126" r:id="rId9373" display="https://www.kegg.jp/dbget-bin/www_bget?ko:"/>
    <hyperlink ref="E3126" r:id="rId9374" display="https://www.kegg.jp/dbget-bin/www_bget?ko:K01439"/>
    <hyperlink ref="A3127" r:id="rId9375" display="https://www.kegg.jp/kegg-bin/blastkoala_result_gene_list?id=fdcc166cff7cf902907463ff7eff1e42019cc537&amp;passwd=rLRQUz&amp;type=blastkoala&amp;code=user&amp;target=fig%7C1029756%2E3%2Epeg%2E3126"/>
    <hyperlink ref="B3127" r:id="rId9376" display="https://www.kegg.jp/dbget-bin/www_bget?ko:"/>
    <hyperlink ref="E3127" r:id="rId9377" display="https://www.kegg.jp/dbget-bin/www_bget?ko:"/>
    <hyperlink ref="A3128" r:id="rId9378" display="https://www.kegg.jp/kegg-bin/blastkoala_result_gene_list?id=fdcc166cff7cf902907463ff7eff1e42019cc537&amp;passwd=rLRQUz&amp;type=blastkoala&amp;code=user&amp;target=fig%7C1029756%2E3%2Epeg%2E3127"/>
    <hyperlink ref="B3128" r:id="rId9379" display="https://www.kegg.jp/dbget-bin/www_bget?ko:K09795"/>
    <hyperlink ref="E3128" r:id="rId9380" display="https://www.kegg.jp/dbget-bin/www_bget?ko:"/>
    <hyperlink ref="A3129" r:id="rId9381" display="https://www.kegg.jp/kegg-bin/blastkoala_result_gene_list?id=fdcc166cff7cf902907463ff7eff1e42019cc537&amp;passwd=rLRQUz&amp;type=blastkoala&amp;code=user&amp;target=fig%7C1029756%2E3%2Epeg%2E3128"/>
    <hyperlink ref="B3129" r:id="rId9382" display="https://www.kegg.jp/dbget-bin/www_bget?ko:"/>
    <hyperlink ref="E3129" r:id="rId9383" display="https://www.kegg.jp/dbget-bin/www_bget?ko:"/>
    <hyperlink ref="A3130" r:id="rId9384" display="https://www.kegg.jp/kegg-bin/blastkoala_result_gene_list?id=fdcc166cff7cf902907463ff7eff1e42019cc537&amp;passwd=rLRQUz&amp;type=blastkoala&amp;code=user&amp;target=fig%7C1029756%2E3%2Epeg%2E3129"/>
    <hyperlink ref="B3130" r:id="rId9385" display="https://www.kegg.jp/dbget-bin/www_bget?ko:K00963"/>
    <hyperlink ref="E3130" r:id="rId9386" display="https://www.kegg.jp/dbget-bin/www_bget?ko:"/>
    <hyperlink ref="A3131" r:id="rId9387" display="https://www.kegg.jp/kegg-bin/blastkoala_result_gene_list?id=fdcc166cff7cf902907463ff7eff1e42019cc537&amp;passwd=rLRQUz&amp;type=blastkoala&amp;code=user&amp;target=fig%7C1029756%2E3%2Epeg%2E3130"/>
    <hyperlink ref="B3131" r:id="rId9388" display="https://www.kegg.jp/dbget-bin/www_bget?ko:"/>
    <hyperlink ref="E3131" r:id="rId9389" display="https://www.kegg.jp/dbget-bin/www_bget?ko:"/>
    <hyperlink ref="A3132" r:id="rId9390" display="https://www.kegg.jp/kegg-bin/blastkoala_result_gene_list?id=fdcc166cff7cf902907463ff7eff1e42019cc537&amp;passwd=rLRQUz&amp;type=blastkoala&amp;code=user&amp;target=fig%7C1029756%2E3%2Epeg%2E3131"/>
    <hyperlink ref="B3132" r:id="rId9391" display="https://www.kegg.jp/dbget-bin/www_bget?ko:K02557"/>
    <hyperlink ref="E3132" r:id="rId9392" display="https://www.kegg.jp/dbget-bin/www_bget?ko:"/>
    <hyperlink ref="A3133" r:id="rId9393" display="https://www.kegg.jp/kegg-bin/blastkoala_result_gene_list?id=fdcc166cff7cf902907463ff7eff1e42019cc537&amp;passwd=rLRQUz&amp;type=blastkoala&amp;code=user&amp;target=fig%7C1029756%2E3%2Epeg%2E3132"/>
    <hyperlink ref="B3133" r:id="rId9394" display="https://www.kegg.jp/dbget-bin/www_bget?ko:"/>
    <hyperlink ref="E3133" r:id="rId9395" display="https://www.kegg.jp/dbget-bin/www_bget?ko:K05810"/>
    <hyperlink ref="A3134" r:id="rId9396" display="https://www.kegg.jp/kegg-bin/blastkoala_result_gene_list?id=fdcc166cff7cf902907463ff7eff1e42019cc537&amp;passwd=rLRQUz&amp;type=blastkoala&amp;code=user&amp;target=fig%7C1029756%2E3%2Epeg%2E3133"/>
    <hyperlink ref="B3134" r:id="rId9397" display="https://www.kegg.jp/dbget-bin/www_bget?ko:"/>
    <hyperlink ref="E3134" r:id="rId9398" display="https://www.kegg.jp/dbget-bin/www_bget?ko:K02013"/>
    <hyperlink ref="A3135" r:id="rId9399" display="https://www.kegg.jp/kegg-bin/blastkoala_result_gene_list?id=fdcc166cff7cf902907463ff7eff1e42019cc537&amp;passwd=rLRQUz&amp;type=blastkoala&amp;code=user&amp;target=fig%7C1029756%2E3%2Epeg%2E3134"/>
    <hyperlink ref="B3135" r:id="rId9400" display="https://www.kegg.jp/dbget-bin/www_bget?ko:K00428"/>
    <hyperlink ref="E3135" r:id="rId9401" display="https://www.kegg.jp/dbget-bin/www_bget?ko:"/>
    <hyperlink ref="A3136" r:id="rId9402" display="https://www.kegg.jp/kegg-bin/blastkoala_result_gene_list?id=fdcc166cff7cf902907463ff7eff1e42019cc537&amp;passwd=rLRQUz&amp;type=blastkoala&amp;code=user&amp;target=fig%7C1029756%2E3%2Epeg%2E3135"/>
    <hyperlink ref="B3136" r:id="rId9403" display="https://www.kegg.jp/dbget-bin/www_bget?ko:"/>
    <hyperlink ref="E3136" r:id="rId9404" display="https://www.kegg.jp/dbget-bin/www_bget?ko:K03040"/>
    <hyperlink ref="A3137" r:id="rId9405" display="https://www.kegg.jp/kegg-bin/blastkoala_result_gene_list?id=fdcc166cff7cf902907463ff7eff1e42019cc537&amp;passwd=rLRQUz&amp;type=blastkoala&amp;code=user&amp;target=fig%7C1029756%2E3%2Epeg%2E3136"/>
    <hyperlink ref="B3137" r:id="rId9406" display="https://www.kegg.jp/dbget-bin/www_bget?ko:"/>
    <hyperlink ref="E3137" r:id="rId9407" display="https://www.kegg.jp/dbget-bin/www_bget?ko:"/>
    <hyperlink ref="A3138" r:id="rId9408" display="https://www.kegg.jp/kegg-bin/blastkoala_result_gene_list?id=fdcc166cff7cf902907463ff7eff1e42019cc537&amp;passwd=rLRQUz&amp;type=blastkoala&amp;code=user&amp;target=fig%7C1029756%2E3%2Epeg%2E3137"/>
    <hyperlink ref="B3138" r:id="rId9409" display="https://www.kegg.jp/dbget-bin/www_bget?ko:K05844"/>
    <hyperlink ref="E3138" r:id="rId9410" display="https://www.kegg.jp/dbget-bin/www_bget?ko:"/>
    <hyperlink ref="A3139" r:id="rId9411" display="https://www.kegg.jp/kegg-bin/blastkoala_result_gene_list?id=fdcc166cff7cf902907463ff7eff1e42019cc537&amp;passwd=rLRQUz&amp;type=blastkoala&amp;code=user&amp;target=fig%7C1029756%2E3%2Epeg%2E3138"/>
    <hyperlink ref="B3139" r:id="rId9412" display="https://www.kegg.jp/dbget-bin/www_bget?ko:K21420"/>
    <hyperlink ref="E3139" r:id="rId9413" display="https://www.kegg.jp/dbget-bin/www_bget?ko:"/>
    <hyperlink ref="A3140" r:id="rId9414" display="https://www.kegg.jp/kegg-bin/blastkoala_result_gene_list?id=fdcc166cff7cf902907463ff7eff1e42019cc537&amp;passwd=rLRQUz&amp;type=blastkoala&amp;code=user&amp;target=fig%7C1029756%2E3%2Epeg%2E3139"/>
    <hyperlink ref="B3140" r:id="rId9415" display="https://www.kegg.jp/dbget-bin/www_bget?ko:"/>
    <hyperlink ref="E3140" r:id="rId9416" display="https://www.kegg.jp/dbget-bin/www_bget?ko:K07399"/>
    <hyperlink ref="A3141" r:id="rId9417" display="https://www.kegg.jp/kegg-bin/blastkoala_result_gene_list?id=fdcc166cff7cf902907463ff7eff1e42019cc537&amp;passwd=rLRQUz&amp;type=blastkoala&amp;code=user&amp;target=fig%7C1029756%2E3%2Epeg%2E3140"/>
    <hyperlink ref="B3141" r:id="rId9418" display="https://www.kegg.jp/dbget-bin/www_bget?ko:"/>
    <hyperlink ref="E3141" r:id="rId9419" display="https://www.kegg.jp/dbget-bin/www_bget?ko:K07478"/>
    <hyperlink ref="A3142" r:id="rId9420" display="https://www.kegg.jp/kegg-bin/blastkoala_result_gene_list?id=fdcc166cff7cf902907463ff7eff1e42019cc537&amp;passwd=rLRQUz&amp;type=blastkoala&amp;code=user&amp;target=fig%7C1029756%2E3%2Epeg%2E3141"/>
    <hyperlink ref="B3142" r:id="rId9421" display="https://www.kegg.jp/dbget-bin/www_bget?ko:"/>
    <hyperlink ref="E3142" r:id="rId9422" display="https://www.kegg.jp/dbget-bin/www_bget?ko:K01695"/>
    <hyperlink ref="A3143" r:id="rId9423" display="https://www.kegg.jp/kegg-bin/blastkoala_result_gene_list?id=fdcc166cff7cf902907463ff7eff1e42019cc537&amp;passwd=rLRQUz&amp;type=blastkoala&amp;code=user&amp;target=fig%7C1029756%2E3%2Epeg%2E3142"/>
    <hyperlink ref="B3143" r:id="rId9424" display="https://www.kegg.jp/dbget-bin/www_bget?ko:K02621"/>
    <hyperlink ref="E3143" r:id="rId9425" display="https://www.kegg.jp/dbget-bin/www_bget?ko:"/>
    <hyperlink ref="A3144" r:id="rId9426" display="https://www.kegg.jp/kegg-bin/blastkoala_result_gene_list?id=fdcc166cff7cf902907463ff7eff1e42019cc537&amp;passwd=rLRQUz&amp;type=blastkoala&amp;code=user&amp;target=fig%7C1029756%2E3%2Epeg%2E3143"/>
    <hyperlink ref="B3144" r:id="rId9427" display="https://www.kegg.jp/dbget-bin/www_bget?ko:"/>
    <hyperlink ref="E3144" r:id="rId9428" display="https://www.kegg.jp/dbget-bin/www_bget?ko:"/>
    <hyperlink ref="A3145" r:id="rId9429" display="https://www.kegg.jp/kegg-bin/blastkoala_result_gene_list?id=fdcc166cff7cf902907463ff7eff1e42019cc537&amp;passwd=rLRQUz&amp;type=blastkoala&amp;code=user&amp;target=fig%7C1029756%2E3%2Epeg%2E3144"/>
    <hyperlink ref="B3145" r:id="rId9430" display="https://www.kegg.jp/dbget-bin/www_bget?ko:K03584"/>
    <hyperlink ref="E3145" r:id="rId9431" display="https://www.kegg.jp/dbget-bin/www_bget?ko:"/>
    <hyperlink ref="A3146" r:id="rId9432" display="https://www.kegg.jp/kegg-bin/blastkoala_result_gene_list?id=fdcc166cff7cf902907463ff7eff1e42019cc537&amp;passwd=rLRQUz&amp;type=blastkoala&amp;code=user&amp;target=fig%7C1029756%2E3%2Epeg%2E3145"/>
    <hyperlink ref="B3146" r:id="rId9433" display="https://www.kegg.jp/dbget-bin/www_bget?ko:"/>
    <hyperlink ref="E3146" r:id="rId9434" display="https://www.kegg.jp/dbget-bin/www_bget?ko:K08998"/>
    <hyperlink ref="A3147" r:id="rId9435" display="https://www.kegg.jp/kegg-bin/blastkoala_result_gene_list?id=fdcc166cff7cf902907463ff7eff1e42019cc537&amp;passwd=rLRQUz&amp;type=blastkoala&amp;code=user&amp;target=fig%7C1029756%2E3%2Epeg%2E3146"/>
    <hyperlink ref="B3147" r:id="rId9436" display="https://www.kegg.jp/dbget-bin/www_bget?ko:K03595"/>
    <hyperlink ref="E3147" r:id="rId9437" display="https://www.kegg.jp/dbget-bin/www_bget?ko:"/>
    <hyperlink ref="A3148" r:id="rId9438" display="https://www.kegg.jp/kegg-bin/blastkoala_result_gene_list?id=fdcc166cff7cf902907463ff7eff1e42019cc537&amp;passwd=rLRQUz&amp;type=blastkoala&amp;code=user&amp;target=fig%7C1029756%2E3%2Epeg%2E3147"/>
    <hyperlink ref="B3148" r:id="rId9439" display="https://www.kegg.jp/dbget-bin/www_bget?ko:K03685"/>
    <hyperlink ref="E3148" r:id="rId9440" display="https://www.kegg.jp/dbget-bin/www_bget?ko:"/>
    <hyperlink ref="A3149" r:id="rId9441" display="https://www.kegg.jp/kegg-bin/blastkoala_result_gene_list?id=fdcc166cff7cf902907463ff7eff1e42019cc537&amp;passwd=rLRQUz&amp;type=blastkoala&amp;code=user&amp;target=fig%7C1029756%2E3%2Epeg%2E3148"/>
    <hyperlink ref="B3149" r:id="rId9442" display="https://www.kegg.jp/dbget-bin/www_bget?ko:K03100"/>
    <hyperlink ref="E3149" r:id="rId9443" display="https://www.kegg.jp/dbget-bin/www_bget?ko:"/>
    <hyperlink ref="A3150" r:id="rId9444" display="https://www.kegg.jp/kegg-bin/blastkoala_result_gene_list?id=fdcc166cff7cf902907463ff7eff1e42019cc537&amp;passwd=rLRQUz&amp;type=blastkoala&amp;code=user&amp;target=fig%7C1029756%2E3%2Epeg%2E3149"/>
    <hyperlink ref="B3150" r:id="rId9445" display="https://www.kegg.jp/dbget-bin/www_bget?ko:K00997"/>
    <hyperlink ref="E3150" r:id="rId9446" display="https://www.kegg.jp/dbget-bin/www_bget?ko:"/>
    <hyperlink ref="A3151" r:id="rId9447" display="https://www.kegg.jp/kegg-bin/blastkoala_result_gene_list?id=fdcc166cff7cf902907463ff7eff1e42019cc537&amp;passwd=rLRQUz&amp;type=blastkoala&amp;code=user&amp;target=fig%7C1029756%2E3%2Epeg%2E3150"/>
    <hyperlink ref="B3151" r:id="rId9448" display="https://www.kegg.jp/dbget-bin/www_bget?ko:K03474"/>
    <hyperlink ref="E3151" r:id="rId9449" display="https://www.kegg.jp/dbget-bin/www_bget?ko:"/>
    <hyperlink ref="A3152" r:id="rId9450" display="https://www.kegg.jp/kegg-bin/blastkoala_result_gene_list?id=fdcc166cff7cf902907463ff7eff1e42019cc537&amp;passwd=rLRQUz&amp;type=blastkoala&amp;code=user&amp;target=fig%7C1029756%2E3%2Epeg%2E3151"/>
    <hyperlink ref="B3152" r:id="rId9451" display="https://www.kegg.jp/dbget-bin/www_bget?ko:K01139"/>
    <hyperlink ref="E3152" r:id="rId9452" display="https://www.kegg.jp/dbget-bin/www_bget?ko:K00951"/>
    <hyperlink ref="A3153" r:id="rId9453" display="https://www.kegg.jp/kegg-bin/blastkoala_result_gene_list?id=fdcc166cff7cf902907463ff7eff1e42019cc537&amp;passwd=rLRQUz&amp;type=blastkoala&amp;code=user&amp;target=fig%7C1029756%2E3%2Epeg%2E3152"/>
    <hyperlink ref="B3153" r:id="rId9454" display="https://www.kegg.jp/dbget-bin/www_bget?ko:K03060"/>
    <hyperlink ref="E3153" r:id="rId9455" display="https://www.kegg.jp/dbget-bin/www_bget?ko:"/>
    <hyperlink ref="A3154" r:id="rId9456" display="https://www.kegg.jp/kegg-bin/blastkoala_result_gene_list?id=fdcc166cff7cf902907463ff7eff1e42019cc537&amp;passwd=rLRQUz&amp;type=blastkoala&amp;code=user&amp;target=fig%7C1029756%2E3%2Epeg%2E3153"/>
    <hyperlink ref="B3154" r:id="rId9457" display="https://www.kegg.jp/dbget-bin/www_bget?ko:"/>
    <hyperlink ref="E3154" r:id="rId9458" display="https://www.kegg.jp/dbget-bin/www_bget?ko:"/>
    <hyperlink ref="A3155" r:id="rId9459" display="https://www.kegg.jp/kegg-bin/blastkoala_result_gene_list?id=fdcc166cff7cf902907463ff7eff1e42019cc537&amp;passwd=rLRQUz&amp;type=blastkoala&amp;code=user&amp;target=fig%7C1029756%2E3%2Epeg%2E3154"/>
    <hyperlink ref="B3155" r:id="rId9460" display="https://www.kegg.jp/dbget-bin/www_bget?ko:K21929"/>
    <hyperlink ref="E3155" r:id="rId9461" display="https://www.kegg.jp/dbget-bin/www_bget?ko:"/>
    <hyperlink ref="A3156" r:id="rId9462" display="https://www.kegg.jp/kegg-bin/blastkoala_result_gene_list?id=fdcc166cff7cf902907463ff7eff1e42019cc537&amp;passwd=rLRQUz&amp;type=blastkoala&amp;code=user&amp;target=fig%7C1029756%2E3%2Epeg%2E3155"/>
    <hyperlink ref="B3156" r:id="rId9463" display="https://www.kegg.jp/dbget-bin/www_bget?ko:"/>
    <hyperlink ref="E3156" r:id="rId9464" display="https://www.kegg.jp/dbget-bin/www_bget?ko:"/>
    <hyperlink ref="A3157" r:id="rId9465" display="https://www.kegg.jp/kegg-bin/blastkoala_result_gene_list?id=fdcc166cff7cf902907463ff7eff1e42019cc537&amp;passwd=rLRQUz&amp;type=blastkoala&amp;code=user&amp;target=fig%7C1029756%2E3%2Epeg%2E3156"/>
    <hyperlink ref="B3157" r:id="rId9466" display="https://www.kegg.jp/dbget-bin/www_bget?ko:"/>
    <hyperlink ref="E3157" r:id="rId9467" display="https://www.kegg.jp/dbget-bin/www_bget?ko:"/>
    <hyperlink ref="A3158" r:id="rId9468" display="https://www.kegg.jp/kegg-bin/blastkoala_result_gene_list?id=fdcc166cff7cf902907463ff7eff1e42019cc537&amp;passwd=rLRQUz&amp;type=blastkoala&amp;code=user&amp;target=fig%7C1029756%2E3%2Epeg%2E3157"/>
    <hyperlink ref="B3158" r:id="rId9469" display="https://www.kegg.jp/dbget-bin/www_bget?ko:"/>
    <hyperlink ref="E3158" r:id="rId9470" display="https://www.kegg.jp/dbget-bin/www_bget?ko:"/>
    <hyperlink ref="A3159" r:id="rId9471" display="https://www.kegg.jp/kegg-bin/blastkoala_result_gene_list?id=fdcc166cff7cf902907463ff7eff1e42019cc537&amp;passwd=rLRQUz&amp;type=blastkoala&amp;code=user&amp;target=fig%7C1029756%2E3%2Epeg%2E3158"/>
    <hyperlink ref="B3159" r:id="rId9472" display="https://www.kegg.jp/dbget-bin/www_bget?ko:K03664"/>
    <hyperlink ref="E3159" r:id="rId9473" display="https://www.kegg.jp/dbget-bin/www_bget?ko:"/>
    <hyperlink ref="A3160" r:id="rId9474" display="https://www.kegg.jp/kegg-bin/blastkoala_result_gene_list?id=fdcc166cff7cf902907463ff7eff1e42019cc537&amp;passwd=rLRQUz&amp;type=blastkoala&amp;code=user&amp;target=fig%7C1029756%2E3%2Epeg%2E3159"/>
    <hyperlink ref="B3160" r:id="rId9475" display="https://www.kegg.jp/dbget-bin/www_bget?ko:K01714"/>
    <hyperlink ref="E3160" r:id="rId9476" display="https://www.kegg.jp/dbget-bin/www_bget?ko:"/>
    <hyperlink ref="A3161" r:id="rId9477" display="https://www.kegg.jp/kegg-bin/blastkoala_result_gene_list?id=fdcc166cff7cf902907463ff7eff1e42019cc537&amp;passwd=rLRQUz&amp;type=blastkoala&amp;code=user&amp;target=fig%7C1029756%2E3%2Epeg%2E3160"/>
    <hyperlink ref="B3161" r:id="rId9478" display="https://www.kegg.jp/dbget-bin/www_bget?ko:K08309"/>
    <hyperlink ref="E3161" r:id="rId9479" display="https://www.kegg.jp/dbget-bin/www_bget?ko:"/>
    <hyperlink ref="A3162" r:id="rId9480" display="https://www.kegg.jp/kegg-bin/blastkoala_result_gene_list?id=fdcc166cff7cf902907463ff7eff1e42019cc537&amp;passwd=rLRQUz&amp;type=blastkoala&amp;code=user&amp;target=fig%7C1029756%2E3%2Epeg%2E3161"/>
    <hyperlink ref="B3162" r:id="rId9481" display="https://www.kegg.jp/dbget-bin/www_bget?ko:"/>
    <hyperlink ref="E3162" r:id="rId9482" display="https://www.kegg.jp/dbget-bin/www_bget?ko:"/>
    <hyperlink ref="A3163" r:id="rId9483" display="https://www.kegg.jp/kegg-bin/blastkoala_result_gene_list?id=fdcc166cff7cf902907463ff7eff1e42019cc537&amp;passwd=rLRQUz&amp;type=blastkoala&amp;code=user&amp;target=fig%7C1029756%2E3%2Epeg%2E3162"/>
    <hyperlink ref="B3163" r:id="rId9484" display="https://www.kegg.jp/dbget-bin/www_bget?ko:K14393"/>
    <hyperlink ref="E3163" r:id="rId9485" display="https://www.kegg.jp/dbget-bin/www_bget?ko:"/>
    <hyperlink ref="A3164" r:id="rId9486" display="https://www.kegg.jp/kegg-bin/blastkoala_result_gene_list?id=fdcc166cff7cf902907463ff7eff1e42019cc537&amp;passwd=rLRQUz&amp;type=blastkoala&amp;code=user&amp;target=fig%7C1029756%2E3%2Epeg%2E3163"/>
    <hyperlink ref="B3164" r:id="rId9487" display="https://www.kegg.jp/dbget-bin/www_bget?ko:"/>
    <hyperlink ref="E3164" r:id="rId9488" display="https://www.kegg.jp/dbget-bin/www_bget?ko:"/>
    <hyperlink ref="A3165" r:id="rId9489" display="https://www.kegg.jp/kegg-bin/blastkoala_result_gene_list?id=fdcc166cff7cf902907463ff7eff1e42019cc537&amp;passwd=rLRQUz&amp;type=blastkoala&amp;code=user&amp;target=fig%7C1029756%2E3%2Epeg%2E3164"/>
    <hyperlink ref="B3165" r:id="rId9490" display="https://www.kegg.jp/dbget-bin/www_bget?ko:"/>
    <hyperlink ref="E3165" r:id="rId9491" display="https://www.kegg.jp/dbget-bin/www_bget?ko:"/>
    <hyperlink ref="A3166" r:id="rId9492" display="https://www.kegg.jp/kegg-bin/blastkoala_result_gene_list?id=fdcc166cff7cf902907463ff7eff1e42019cc537&amp;passwd=rLRQUz&amp;type=blastkoala&amp;code=user&amp;target=fig%7C1029756%2E3%2Epeg%2E3165"/>
    <hyperlink ref="B3166" r:id="rId9493" display="https://www.kegg.jp/dbget-bin/www_bget?ko:"/>
    <hyperlink ref="E3166" r:id="rId9494" display="https://www.kegg.jp/dbget-bin/www_bget?ko:"/>
    <hyperlink ref="A3167" r:id="rId9495" display="https://www.kegg.jp/kegg-bin/blastkoala_result_gene_list?id=fdcc166cff7cf902907463ff7eff1e42019cc537&amp;passwd=rLRQUz&amp;type=blastkoala&amp;code=user&amp;target=fig%7C1029756%2E3%2Epeg%2E3166"/>
    <hyperlink ref="B3167" r:id="rId9496" display="https://www.kegg.jp/dbget-bin/www_bget?ko:"/>
    <hyperlink ref="E3167" r:id="rId9497" display="https://www.kegg.jp/dbget-bin/www_bget?ko:"/>
    <hyperlink ref="A3168" r:id="rId9498" display="https://www.kegg.jp/kegg-bin/blastkoala_result_gene_list?id=fdcc166cff7cf902907463ff7eff1e42019cc537&amp;passwd=rLRQUz&amp;type=blastkoala&amp;code=user&amp;target=fig%7C1029756%2E3%2Epeg%2E3167"/>
    <hyperlink ref="B3168" r:id="rId9499" display="https://www.kegg.jp/dbget-bin/www_bget?ko:K01082"/>
    <hyperlink ref="E3168" r:id="rId9500" display="https://www.kegg.jp/dbget-bin/www_bget?ko:"/>
    <hyperlink ref="A3169" r:id="rId9501" display="https://www.kegg.jp/kegg-bin/blastkoala_result_gene_list?id=fdcc166cff7cf902907463ff7eff1e42019cc537&amp;passwd=rLRQUz&amp;type=blastkoala&amp;code=user&amp;target=fig%7C1029756%2E3%2Epeg%2E3168"/>
    <hyperlink ref="B3169" r:id="rId9502" display="https://www.kegg.jp/dbget-bin/www_bget?ko:K13588"/>
    <hyperlink ref="E3169" r:id="rId9503" display="https://www.kegg.jp/dbget-bin/www_bget?ko:"/>
    <hyperlink ref="A3170" r:id="rId9504" display="https://www.kegg.jp/kegg-bin/blastkoala_result_gene_list?id=fdcc166cff7cf902907463ff7eff1e42019cc537&amp;passwd=rLRQUz&amp;type=blastkoala&amp;code=user&amp;target=fig%7C1029756%2E3%2Epeg%2E3169"/>
    <hyperlink ref="B3170" r:id="rId9505" display="https://www.kegg.jp/dbget-bin/www_bget?ko:K03413"/>
    <hyperlink ref="E3170" r:id="rId9506" display="https://www.kegg.jp/dbget-bin/www_bget?ko:"/>
    <hyperlink ref="A3171" r:id="rId9507" display="https://www.kegg.jp/kegg-bin/blastkoala_result_gene_list?id=fdcc166cff7cf902907463ff7eff1e42019cc537&amp;passwd=rLRQUz&amp;type=blastkoala&amp;code=user&amp;target=fig%7C1029756%2E3%2Epeg%2E3170"/>
    <hyperlink ref="B3171" r:id="rId9508" display="https://www.kegg.jp/dbget-bin/www_bget?ko:"/>
    <hyperlink ref="E3171" r:id="rId9509" display="https://www.kegg.jp/dbget-bin/www_bget?ko:K06021"/>
    <hyperlink ref="A3172" r:id="rId9510" display="https://www.kegg.jp/kegg-bin/blastkoala_result_gene_list?id=fdcc166cff7cf902907463ff7eff1e42019cc537&amp;passwd=rLRQUz&amp;type=blastkoala&amp;code=user&amp;target=fig%7C1029756%2E3%2Epeg%2E3171"/>
    <hyperlink ref="B3172" r:id="rId9511" display="https://www.kegg.jp/dbget-bin/www_bget?ko:K02069"/>
    <hyperlink ref="E3172" r:id="rId9512" display="https://www.kegg.jp/dbget-bin/www_bget?ko:"/>
    <hyperlink ref="A3173" r:id="rId9513" display="https://www.kegg.jp/kegg-bin/blastkoala_result_gene_list?id=fdcc166cff7cf902907463ff7eff1e42019cc537&amp;passwd=rLRQUz&amp;type=blastkoala&amp;code=user&amp;target=fig%7C1029756%2E3%2Epeg%2E3172"/>
    <hyperlink ref="B3173" r:id="rId9514" display="https://www.kegg.jp/dbget-bin/www_bget?ko:"/>
    <hyperlink ref="E3173" r:id="rId9515" display="https://www.kegg.jp/dbget-bin/www_bget?ko:"/>
    <hyperlink ref="A3174" r:id="rId9516" display="https://www.kegg.jp/kegg-bin/blastkoala_result_gene_list?id=fdcc166cff7cf902907463ff7eff1e42019cc537&amp;passwd=rLRQUz&amp;type=blastkoala&amp;code=user&amp;target=fig%7C1029756%2E3%2Epeg%2E3173"/>
    <hyperlink ref="B3174" r:id="rId9517" display="https://www.kegg.jp/dbget-bin/www_bget?ko:"/>
    <hyperlink ref="E3174" r:id="rId9518" display="https://www.kegg.jp/dbget-bin/www_bget?ko:K19190"/>
    <hyperlink ref="A3175" r:id="rId9519" display="https://www.kegg.jp/kegg-bin/blastkoala_result_gene_list?id=fdcc166cff7cf902907463ff7eff1e42019cc537&amp;passwd=rLRQUz&amp;type=blastkoala&amp;code=user&amp;target=fig%7C1029756%2E3%2Epeg%2E3174"/>
    <hyperlink ref="B3175" r:id="rId9520" display="https://www.kegg.jp/dbget-bin/www_bget?ko:K03704"/>
    <hyperlink ref="E3175" r:id="rId9521" display="https://www.kegg.jp/dbget-bin/www_bget?ko:"/>
    <hyperlink ref="A3176" r:id="rId9522" display="https://www.kegg.jp/kegg-bin/blastkoala_result_gene_list?id=fdcc166cff7cf902907463ff7eff1e42019cc537&amp;passwd=rLRQUz&amp;type=blastkoala&amp;code=user&amp;target=fig%7C1029756%2E3%2Epeg%2E3175"/>
    <hyperlink ref="B3176" r:id="rId9523" display="https://www.kegg.jp/dbget-bin/www_bget?ko:K07115"/>
    <hyperlink ref="E3176" r:id="rId9524" display="https://www.kegg.jp/dbget-bin/www_bget?ko:"/>
    <hyperlink ref="A3177" r:id="rId9525" display="https://www.kegg.jp/kegg-bin/blastkoala_result_gene_list?id=fdcc166cff7cf902907463ff7eff1e42019cc537&amp;passwd=rLRQUz&amp;type=blastkoala&amp;code=user&amp;target=fig%7C1029756%2E3%2Epeg%2E3176"/>
    <hyperlink ref="B3177" r:id="rId9526" display="https://www.kegg.jp/dbget-bin/www_bget?ko:"/>
    <hyperlink ref="E3177" r:id="rId9527" display="https://www.kegg.jp/dbget-bin/www_bget?ko:"/>
    <hyperlink ref="A3178" r:id="rId9528" display="https://www.kegg.jp/kegg-bin/blastkoala_result_gene_list?id=fdcc166cff7cf902907463ff7eff1e42019cc537&amp;passwd=rLRQUz&amp;type=blastkoala&amp;code=user&amp;target=fig%7C1029756%2E3%2Epeg%2E3177"/>
    <hyperlink ref="B3178" r:id="rId9529" display="https://www.kegg.jp/dbget-bin/www_bget?ko:K00573"/>
    <hyperlink ref="E3178" r:id="rId9530" display="https://www.kegg.jp/dbget-bin/www_bget?ko:"/>
    <hyperlink ref="A3179" r:id="rId9531" display="https://www.kegg.jp/kegg-bin/blastkoala_result_gene_list?id=fdcc166cff7cf902907463ff7eff1e42019cc537&amp;passwd=rLRQUz&amp;type=blastkoala&amp;code=user&amp;target=fig%7C1029756%2E3%2Epeg%2E3178"/>
    <hyperlink ref="B3179" r:id="rId9532" display="https://www.kegg.jp/dbget-bin/www_bget?ko:"/>
    <hyperlink ref="E3179" r:id="rId9533" display="https://www.kegg.jp/dbget-bin/www_bget?ko:K02793/K02794"/>
    <hyperlink ref="A3180" r:id="rId9534" display="https://www.kegg.jp/kegg-bin/blastkoala_result_gene_list?id=fdcc166cff7cf902907463ff7eff1e42019cc537&amp;passwd=rLRQUz&amp;type=blastkoala&amp;code=user&amp;target=fig%7C1029756%2E3%2Epeg%2E3179"/>
    <hyperlink ref="B3180" r:id="rId9535" display="https://www.kegg.jp/dbget-bin/www_bget?ko:"/>
    <hyperlink ref="E3180" r:id="rId9536" display="https://www.kegg.jp/dbget-bin/www_bget?ko:K12278"/>
    <hyperlink ref="A3181" r:id="rId9537" display="https://www.kegg.jp/kegg-bin/blastkoala_result_gene_list?id=fdcc166cff7cf902907463ff7eff1e42019cc537&amp;passwd=rLRQUz&amp;type=blastkoala&amp;code=user&amp;target=fig%7C1029756%2E3%2Epeg%2E3180"/>
    <hyperlink ref="B3181" r:id="rId9538" display="https://www.kegg.jp/dbget-bin/www_bget?ko:"/>
    <hyperlink ref="E3181" r:id="rId9539" display="https://www.kegg.jp/dbget-bin/www_bget?ko:K01092"/>
    <hyperlink ref="A3182" r:id="rId9540" display="https://www.kegg.jp/kegg-bin/blastkoala_result_gene_list?id=fdcc166cff7cf902907463ff7eff1e42019cc537&amp;passwd=rLRQUz&amp;type=blastkoala&amp;code=user&amp;target=fig%7C1029756%2E3%2Epeg%2E3181"/>
    <hyperlink ref="B3182" r:id="rId9541" display="https://www.kegg.jp/dbget-bin/www_bget?ko:K03657"/>
    <hyperlink ref="E3182" r:id="rId9542" display="https://www.kegg.jp/dbget-bin/www_bget?ko:"/>
    <hyperlink ref="A3183" r:id="rId9543" display="https://www.kegg.jp/kegg-bin/blastkoala_result_gene_list?id=fdcc166cff7cf902907463ff7eff1e42019cc537&amp;passwd=rLRQUz&amp;type=blastkoala&amp;code=user&amp;target=fig%7C1029756%2E3%2Epeg%2E3182"/>
    <hyperlink ref="B3183" r:id="rId9544" display="https://www.kegg.jp/dbget-bin/www_bget?ko:"/>
    <hyperlink ref="E3183" r:id="rId9545" display="https://www.kegg.jp/dbget-bin/www_bget?ko:"/>
    <hyperlink ref="A3184" r:id="rId9546" display="https://www.kegg.jp/kegg-bin/blastkoala_result_gene_list?id=fdcc166cff7cf902907463ff7eff1e42019cc537&amp;passwd=rLRQUz&amp;type=blastkoala&amp;code=user&amp;target=fig%7C1029756%2E3%2Epeg%2E3183"/>
    <hyperlink ref="B3184" r:id="rId9547" display="https://www.kegg.jp/dbget-bin/www_bget?ko:"/>
    <hyperlink ref="E3184" r:id="rId9548" display="https://www.kegg.jp/dbget-bin/www_bget?ko:"/>
    <hyperlink ref="A3185" r:id="rId9549" display="https://www.kegg.jp/kegg-bin/blastkoala_result_gene_list?id=fdcc166cff7cf902907463ff7eff1e42019cc537&amp;passwd=rLRQUz&amp;type=blastkoala&amp;code=user&amp;target=fig%7C1029756%2E3%2Epeg%2E3184"/>
    <hyperlink ref="B3185" r:id="rId9550" display="https://www.kegg.jp/dbget-bin/www_bget?ko:"/>
    <hyperlink ref="E3185" r:id="rId9551" display="https://www.kegg.jp/dbget-bin/www_bget?ko:"/>
    <hyperlink ref="A3186" r:id="rId9552" display="https://www.kegg.jp/kegg-bin/blastkoala_result_gene_list?id=fdcc166cff7cf902907463ff7eff1e42019cc537&amp;passwd=rLRQUz&amp;type=blastkoala&amp;code=user&amp;target=fig%7C1029756%2E3%2Epeg%2E3185"/>
    <hyperlink ref="B3186" r:id="rId9553" display="https://www.kegg.jp/dbget-bin/www_bget?ko:K01679"/>
    <hyperlink ref="E3186" r:id="rId9554" display="https://www.kegg.jp/dbget-bin/www_bget?ko:"/>
    <hyperlink ref="A3187" r:id="rId9555" display="https://www.kegg.jp/kegg-bin/blastkoala_result_gene_list?id=fdcc166cff7cf902907463ff7eff1e42019cc537&amp;passwd=rLRQUz&amp;type=blastkoala&amp;code=user&amp;target=fig%7C1029756%2E3%2Epeg%2E3186"/>
    <hyperlink ref="B3187" r:id="rId9556" display="https://www.kegg.jp/dbget-bin/www_bget?ko:"/>
    <hyperlink ref="E3187" r:id="rId9557" display="https://www.kegg.jp/dbget-bin/www_bget?ko:K03320"/>
    <hyperlink ref="A3188" r:id="rId9558" display="https://www.kegg.jp/kegg-bin/blastkoala_result_gene_list?id=fdcc166cff7cf902907463ff7eff1e42019cc537&amp;passwd=rLRQUz&amp;type=blastkoala&amp;code=user&amp;target=fig%7C1029756%2E3%2Epeg%2E3187"/>
    <hyperlink ref="B3188" r:id="rId9559" display="https://www.kegg.jp/dbget-bin/www_bget?ko:"/>
    <hyperlink ref="E3188" r:id="rId9560" display="https://www.kegg.jp/dbget-bin/www_bget?ko:K03767"/>
    <hyperlink ref="A3189" r:id="rId9561" display="https://www.kegg.jp/kegg-bin/blastkoala_result_gene_list?id=fdcc166cff7cf902907463ff7eff1e42019cc537&amp;passwd=rLRQUz&amp;type=blastkoala&amp;code=user&amp;target=fig%7C1029756%2E3%2Epeg%2E3188"/>
    <hyperlink ref="B3189" r:id="rId9562" display="https://www.kegg.jp/dbget-bin/www_bget?ko:"/>
    <hyperlink ref="E3189" r:id="rId9563" display="https://www.kegg.jp/dbget-bin/www_bget?ko:K02051"/>
    <hyperlink ref="A3190" r:id="rId9564" display="https://www.kegg.jp/kegg-bin/blastkoala_result_gene_list?id=fdcc166cff7cf902907463ff7eff1e42019cc537&amp;passwd=rLRQUz&amp;type=blastkoala&amp;code=user&amp;target=fig%7C1029756%2E3%2Epeg%2E3189"/>
    <hyperlink ref="B3190" r:id="rId9565" display="https://www.kegg.jp/dbget-bin/www_bget?ko:K09985"/>
    <hyperlink ref="E3190" r:id="rId9566" display="https://www.kegg.jp/dbget-bin/www_bget?ko:"/>
    <hyperlink ref="A3191" r:id="rId9567" display="https://www.kegg.jp/kegg-bin/blastkoala_result_gene_list?id=fdcc166cff7cf902907463ff7eff1e42019cc537&amp;passwd=rLRQUz&amp;type=blastkoala&amp;code=user&amp;target=fig%7C1029756%2E3%2Epeg%2E3190"/>
    <hyperlink ref="B3191" r:id="rId9568" display="https://www.kegg.jp/dbget-bin/www_bget?ko:K07052"/>
    <hyperlink ref="E3191" r:id="rId9569" display="https://www.kegg.jp/dbget-bin/www_bget?ko:"/>
    <hyperlink ref="A3192" r:id="rId9570" display="https://www.kegg.jp/kegg-bin/blastkoala_result_gene_list?id=fdcc166cff7cf902907463ff7eff1e42019cc537&amp;passwd=rLRQUz&amp;type=blastkoala&amp;code=user&amp;target=fig%7C1029756%2E3%2Epeg%2E3191"/>
    <hyperlink ref="B3192" r:id="rId9571" display="https://www.kegg.jp/dbget-bin/www_bget?ko:K00560"/>
    <hyperlink ref="E3192" r:id="rId9572" display="https://www.kegg.jp/dbget-bin/www_bget?ko:"/>
    <hyperlink ref="A3193" r:id="rId9573" display="https://www.kegg.jp/kegg-bin/blastkoala_result_gene_list?id=fdcc166cff7cf902907463ff7eff1e42019cc537&amp;passwd=rLRQUz&amp;type=blastkoala&amp;code=user&amp;target=fig%7C1029756%2E3%2Epeg%2E3192"/>
    <hyperlink ref="B3193" r:id="rId9574" display="https://www.kegg.jp/dbget-bin/www_bget?ko:K00287"/>
    <hyperlink ref="E3193" r:id="rId9575" display="https://www.kegg.jp/dbget-bin/www_bget?ko:"/>
    <hyperlink ref="A3194" r:id="rId9576" display="https://www.kegg.jp/kegg-bin/blastkoala_result_gene_list?id=fdcc166cff7cf902907463ff7eff1e42019cc537&amp;passwd=rLRQUz&amp;type=blastkoala&amp;code=user&amp;target=fig%7C1029756%2E3%2Epeg%2E3193"/>
    <hyperlink ref="B3194" r:id="rId9577" display="https://www.kegg.jp/dbget-bin/www_bget?ko:K04088"/>
    <hyperlink ref="E3194" r:id="rId9578" display="https://www.kegg.jp/dbget-bin/www_bget?ko:"/>
    <hyperlink ref="A3195" r:id="rId9579" display="https://www.kegg.jp/kegg-bin/blastkoala_result_gene_list?id=fdcc166cff7cf902907463ff7eff1e42019cc537&amp;passwd=rLRQUz&amp;type=blastkoala&amp;code=user&amp;target=fig%7C1029756%2E3%2Epeg%2E3194"/>
    <hyperlink ref="B3195" r:id="rId9580" display="https://www.kegg.jp/dbget-bin/www_bget?ko:K04087"/>
    <hyperlink ref="E3195" r:id="rId9581" display="https://www.kegg.jp/dbget-bin/www_bget?ko:"/>
    <hyperlink ref="A3196" r:id="rId9582" display="https://www.kegg.jp/kegg-bin/blastkoala_result_gene_list?id=fdcc166cff7cf902907463ff7eff1e42019cc537&amp;passwd=rLRQUz&amp;type=blastkoala&amp;code=user&amp;target=fig%7C1029756%2E3%2Epeg%2E3195"/>
    <hyperlink ref="B3196" r:id="rId9583" display="https://www.kegg.jp/dbget-bin/www_bget?ko:K04771"/>
    <hyperlink ref="E3196" r:id="rId9584" display="https://www.kegg.jp/dbget-bin/www_bget?ko:"/>
    <hyperlink ref="A3197" r:id="rId9585" display="https://www.kegg.jp/kegg-bin/blastkoala_result_gene_list?id=fdcc166cff7cf902907463ff7eff1e42019cc537&amp;passwd=rLRQUz&amp;type=blastkoala&amp;code=user&amp;target=fig%7C1029756%2E3%2Epeg%2E3196"/>
    <hyperlink ref="B3197" r:id="rId9586" display="https://www.kegg.jp/dbget-bin/www_bget?ko:K01613"/>
    <hyperlink ref="E3197" r:id="rId9587" display="https://www.kegg.jp/dbget-bin/www_bget?ko:"/>
    <hyperlink ref="A3198" r:id="rId9588" display="https://www.kegg.jp/kegg-bin/blastkoala_result_gene_list?id=fdcc166cff7cf902907463ff7eff1e42019cc537&amp;passwd=rLRQUz&amp;type=blastkoala&amp;code=user&amp;target=fig%7C1029756%2E3%2Epeg%2E3197"/>
    <hyperlink ref="B3198" r:id="rId9589" display="https://www.kegg.jp/dbget-bin/www_bget?ko:K17103"/>
    <hyperlink ref="E3198" r:id="rId9590" display="https://www.kegg.jp/dbget-bin/www_bget?ko:"/>
    <hyperlink ref="A3199" r:id="rId9591" display="https://www.kegg.jp/kegg-bin/blastkoala_result_gene_list?id=fdcc166cff7cf902907463ff7eff1e42019cc537&amp;passwd=rLRQUz&amp;type=blastkoala&amp;code=user&amp;target=fig%7C1029756%2E3%2Epeg%2E3198"/>
    <hyperlink ref="B3199" r:id="rId9592" display="https://www.kegg.jp/dbget-bin/www_bget?ko:"/>
    <hyperlink ref="E3199" r:id="rId9593" display="https://www.kegg.jp/dbget-bin/www_bget?ko:K03474"/>
    <hyperlink ref="A3200" r:id="rId9594" display="https://www.kegg.jp/kegg-bin/blastkoala_result_gene_list?id=fdcc166cff7cf902907463ff7eff1e42019cc537&amp;passwd=rLRQUz&amp;type=blastkoala&amp;code=user&amp;target=fig%7C1029756%2E3%2Epeg%2E3199"/>
    <hyperlink ref="B3200" r:id="rId9595" display="https://www.kegg.jp/dbget-bin/www_bget?ko:K06915"/>
    <hyperlink ref="E3200" r:id="rId9596" display="https://www.kegg.jp/dbget-bin/www_bget?ko:"/>
    <hyperlink ref="A3201" r:id="rId9597" display="https://www.kegg.jp/kegg-bin/blastkoala_result_gene_list?id=fdcc166cff7cf902907463ff7eff1e42019cc537&amp;passwd=rLRQUz&amp;type=blastkoala&amp;code=user&amp;target=fig%7C1029756%2E3%2Epeg%2E3200"/>
    <hyperlink ref="B3201" r:id="rId9598" display="https://www.kegg.jp/dbget-bin/www_bget?ko:K06915"/>
    <hyperlink ref="E3201" r:id="rId9599" display="https://www.kegg.jp/dbget-bin/www_bget?ko:"/>
    <hyperlink ref="A3202" r:id="rId9600" display="https://www.kegg.jp/kegg-bin/blastkoala_result_gene_list?id=fdcc166cff7cf902907463ff7eff1e42019cc537&amp;passwd=rLRQUz&amp;type=blastkoala&amp;code=user&amp;target=fig%7C1029756%2E3%2Epeg%2E3201"/>
    <hyperlink ref="B3202" r:id="rId9601" display="https://www.kegg.jp/dbget-bin/www_bget?ko:K07716"/>
    <hyperlink ref="E3202" r:id="rId9602" display="https://www.kegg.jp/dbget-bin/www_bget?ko:"/>
    <hyperlink ref="A3203" r:id="rId9603" display="https://www.kegg.jp/kegg-bin/blastkoala_result_gene_list?id=fdcc166cff7cf902907463ff7eff1e42019cc537&amp;passwd=rLRQUz&amp;type=blastkoala&amp;code=user&amp;target=fig%7C1029756%2E3%2Epeg%2E3202"/>
    <hyperlink ref="B3203" r:id="rId9604" display="https://www.kegg.jp/dbget-bin/www_bget?ko:"/>
    <hyperlink ref="E3203" r:id="rId9605" display="https://www.kegg.jp/dbget-bin/www_bget?ko:"/>
    <hyperlink ref="A3204" r:id="rId9606" display="https://www.kegg.jp/kegg-bin/blastkoala_result_gene_list?id=fdcc166cff7cf902907463ff7eff1e42019cc537&amp;passwd=rLRQUz&amp;type=blastkoala&amp;code=user&amp;target=fig%7C1029756%2E3%2Epeg%2E3203"/>
    <hyperlink ref="B3204" r:id="rId9607" display="https://www.kegg.jp/dbget-bin/www_bget?ko:K03282"/>
    <hyperlink ref="E3204" r:id="rId9608" display="https://www.kegg.jp/dbget-bin/www_bget?ko:"/>
    <hyperlink ref="A3205" r:id="rId9609" display="https://www.kegg.jp/kegg-bin/blastkoala_result_gene_list?id=fdcc166cff7cf902907463ff7eff1e42019cc537&amp;passwd=rLRQUz&amp;type=blastkoala&amp;code=user&amp;target=fig%7C1029756%2E3%2Epeg%2E3204"/>
    <hyperlink ref="B3205" r:id="rId9610" display="https://www.kegg.jp/dbget-bin/www_bget?ko:"/>
    <hyperlink ref="E3205" r:id="rId9611" display="https://www.kegg.jp/dbget-bin/www_bget?ko:"/>
    <hyperlink ref="A3206" r:id="rId9612" display="https://www.kegg.jp/kegg-bin/blastkoala_result_gene_list?id=fdcc166cff7cf902907463ff7eff1e42019cc537&amp;passwd=rLRQUz&amp;type=blastkoala&amp;code=user&amp;target=fig%7C1029756%2E3%2Epeg%2E3205"/>
    <hyperlink ref="B3206" r:id="rId9613" display="https://www.kegg.jp/dbget-bin/www_bget?ko:K14393"/>
    <hyperlink ref="E3206" r:id="rId9614" display="https://www.kegg.jp/dbget-bin/www_bget?ko:"/>
    <hyperlink ref="A3207" r:id="rId9615" display="https://www.kegg.jp/kegg-bin/blastkoala_result_gene_list?id=fdcc166cff7cf902907463ff7eff1e42019cc537&amp;passwd=rLRQUz&amp;type=blastkoala&amp;code=user&amp;target=fig%7C1029756%2E3%2Epeg%2E3206"/>
    <hyperlink ref="B3207" r:id="rId9616" display="https://www.kegg.jp/dbget-bin/www_bget?ko:K01259"/>
    <hyperlink ref="E3207" r:id="rId9617" display="https://www.kegg.jp/dbget-bin/www_bget?ko:"/>
    <hyperlink ref="A3208" r:id="rId9618" display="https://www.kegg.jp/kegg-bin/blastkoala_result_gene_list?id=fdcc166cff7cf902907463ff7eff1e42019cc537&amp;passwd=rLRQUz&amp;type=blastkoala&amp;code=user&amp;target=fig%7C1029756%2E3%2Epeg%2E3207"/>
    <hyperlink ref="B3208" r:id="rId9619" display="https://www.kegg.jp/dbget-bin/www_bget?ko:K07685"/>
    <hyperlink ref="E3208" r:id="rId9620" display="https://www.kegg.jp/dbget-bin/www_bget?ko:"/>
    <hyperlink ref="A3209" r:id="rId9621" display="https://www.kegg.jp/kegg-bin/blastkoala_result_gene_list?id=fdcc166cff7cf902907463ff7eff1e42019cc537&amp;passwd=rLRQUz&amp;type=blastkoala&amp;code=user&amp;target=fig%7C1029756%2E3%2Epeg%2E3208"/>
    <hyperlink ref="B3209" r:id="rId9622" display="https://www.kegg.jp/dbget-bin/www_bget?ko:K00830"/>
    <hyperlink ref="E3209" r:id="rId9623" display="https://www.kegg.jp/dbget-bin/www_bget?ko:"/>
    <hyperlink ref="A3210" r:id="rId9624" display="https://www.kegg.jp/kegg-bin/blastkoala_result_gene_list?id=fdcc166cff7cf902907463ff7eff1e42019cc537&amp;passwd=rLRQUz&amp;type=blastkoala&amp;code=user&amp;target=fig%7C1029756%2E3%2Epeg%2E3209"/>
    <hyperlink ref="B3210" r:id="rId9625" display="https://www.kegg.jp/dbget-bin/www_bget?ko:K01644"/>
    <hyperlink ref="E3210" r:id="rId9626" display="https://www.kegg.jp/dbget-bin/www_bget?ko:"/>
    <hyperlink ref="A3211" r:id="rId9627" display="https://www.kegg.jp/kegg-bin/blastkoala_result_gene_list?id=fdcc166cff7cf902907463ff7eff1e42019cc537&amp;passwd=rLRQUz&amp;type=blastkoala&amp;code=user&amp;target=fig%7C1029756%2E3%2Epeg%2E3210"/>
    <hyperlink ref="B3211" r:id="rId9628" display="https://www.kegg.jp/dbget-bin/www_bget?ko:K14067"/>
    <hyperlink ref="E3211" r:id="rId9629" display="https://www.kegg.jp/dbget-bin/www_bget?ko:"/>
    <hyperlink ref="A3212" r:id="rId9630" display="https://www.kegg.jp/kegg-bin/blastkoala_result_gene_list?id=fdcc166cff7cf902907463ff7eff1e42019cc537&amp;passwd=rLRQUz&amp;type=blastkoala&amp;code=user&amp;target=fig%7C1029756%2E3%2Epeg%2E3211"/>
    <hyperlink ref="B3212" r:id="rId9631" display="https://www.kegg.jp/dbget-bin/www_bget?ko:K08692"/>
    <hyperlink ref="E3212" r:id="rId9632" display="https://www.kegg.jp/dbget-bin/www_bget?ko:"/>
    <hyperlink ref="A3213" r:id="rId9633" display="https://www.kegg.jp/kegg-bin/blastkoala_result_gene_list?id=fdcc166cff7cf902907463ff7eff1e42019cc537&amp;passwd=rLRQUz&amp;type=blastkoala&amp;code=user&amp;target=fig%7C1029756%2E3%2Epeg%2E3212"/>
    <hyperlink ref="B3213" r:id="rId9634" display="https://www.kegg.jp/dbget-bin/www_bget?ko:K01595"/>
    <hyperlink ref="E3213" r:id="rId9635" display="https://www.kegg.jp/dbget-bin/www_bget?ko:"/>
    <hyperlink ref="A3214" r:id="rId9636" display="https://www.kegg.jp/kegg-bin/blastkoala_result_gene_list?id=fdcc166cff7cf902907463ff7eff1e42019cc537&amp;passwd=rLRQUz&amp;type=blastkoala&amp;code=user&amp;target=fig%7C1029756%2E3%2Epeg%2E3213"/>
    <hyperlink ref="B3214" r:id="rId9637" display="https://www.kegg.jp/dbget-bin/www_bget?ko:K11690"/>
    <hyperlink ref="E3214" r:id="rId9638" display="https://www.kegg.jp/dbget-bin/www_bget?ko:"/>
    <hyperlink ref="A3215" r:id="rId9639" display="https://www.kegg.jp/kegg-bin/blastkoala_result_gene_list?id=fdcc166cff7cf902907463ff7eff1e42019cc537&amp;passwd=rLRQUz&amp;type=blastkoala&amp;code=user&amp;target=fig%7C1029756%2E3%2Epeg%2E3214"/>
    <hyperlink ref="B3215" r:id="rId9640" display="https://www.kegg.jp/dbget-bin/www_bget?ko:K11689"/>
    <hyperlink ref="E3215" r:id="rId9641" display="https://www.kegg.jp/dbget-bin/www_bget?ko:"/>
    <hyperlink ref="A3216" r:id="rId9642" display="https://www.kegg.jp/kegg-bin/blastkoala_result_gene_list?id=fdcc166cff7cf902907463ff7eff1e42019cc537&amp;passwd=rLRQUz&amp;type=blastkoala&amp;code=user&amp;target=fig%7C1029756%2E3%2Epeg%2E3215"/>
    <hyperlink ref="B3216" r:id="rId9643" display="https://www.kegg.jp/dbget-bin/www_bget?ko:"/>
    <hyperlink ref="E3216" r:id="rId9644" display="https://www.kegg.jp/dbget-bin/www_bget?ko:K21310"/>
    <hyperlink ref="A3217" r:id="rId9645" display="https://www.kegg.jp/kegg-bin/blastkoala_result_gene_list?id=fdcc166cff7cf902907463ff7eff1e42019cc537&amp;passwd=rLRQUz&amp;type=blastkoala&amp;code=user&amp;target=fig%7C1029756%2E3%2Epeg%2E3216"/>
    <hyperlink ref="B3217" r:id="rId9646" display="https://www.kegg.jp/dbget-bin/www_bget?ko:K11688"/>
    <hyperlink ref="E3217" r:id="rId9647" display="https://www.kegg.jp/dbget-bin/www_bget?ko:"/>
    <hyperlink ref="A3218" r:id="rId9648" display="https://www.kegg.jp/kegg-bin/blastkoala_result_gene_list?id=fdcc166cff7cf902907463ff7eff1e42019cc537&amp;passwd=rLRQUz&amp;type=blastkoala&amp;code=user&amp;target=fig%7C1029756%2E3%2Epeg%2E3217"/>
    <hyperlink ref="B3218" r:id="rId9649" display="https://www.kegg.jp/dbget-bin/www_bget?ko:K07320"/>
    <hyperlink ref="E3218" r:id="rId9650" display="https://www.kegg.jp/dbget-bin/www_bget?ko:"/>
    <hyperlink ref="A3219" r:id="rId9651" display="https://www.kegg.jp/kegg-bin/blastkoala_result_gene_list?id=fdcc166cff7cf902907463ff7eff1e42019cc537&amp;passwd=rLRQUz&amp;type=blastkoala&amp;code=user&amp;target=fig%7C1029756%2E3%2Epeg%2E3218"/>
    <hyperlink ref="B3219" r:id="rId9652" display="https://www.kegg.jp/dbget-bin/www_bget?ko:"/>
    <hyperlink ref="E3219" r:id="rId9653" display="https://www.kegg.jp/dbget-bin/www_bget?ko:K02939"/>
    <hyperlink ref="A3220" r:id="rId9654" display="https://www.kegg.jp/kegg-bin/blastkoala_result_gene_list?id=fdcc166cff7cf902907463ff7eff1e42019cc537&amp;passwd=rLRQUz&amp;type=blastkoala&amp;code=user&amp;target=fig%7C1029756%2E3%2Epeg%2E3219"/>
    <hyperlink ref="B3220" r:id="rId9655" display="https://www.kegg.jp/dbget-bin/www_bget?ko:K01938"/>
    <hyperlink ref="E3220" r:id="rId9656" display="https://www.kegg.jp/dbget-bin/www_bget?ko:"/>
    <hyperlink ref="A3221" r:id="rId9657" display="https://www.kegg.jp/kegg-bin/blastkoala_result_gene_list?id=fdcc166cff7cf902907463ff7eff1e42019cc537&amp;passwd=rLRQUz&amp;type=blastkoala&amp;code=user&amp;target=fig%7C1029756%2E3%2Epeg%2E3220"/>
    <hyperlink ref="B3221" r:id="rId9658" display="https://www.kegg.jp/dbget-bin/www_bget?ko:"/>
    <hyperlink ref="E3221" r:id="rId9659" display="https://www.kegg.jp/dbget-bin/www_bget?ko:K00311"/>
    <hyperlink ref="A3222" r:id="rId9660" display="https://www.kegg.jp/kegg-bin/blastkoala_result_gene_list?id=fdcc166cff7cf902907463ff7eff1e42019cc537&amp;passwd=rLRQUz&amp;type=blastkoala&amp;code=user&amp;target=fig%7C1029756%2E3%2Epeg%2E3221"/>
    <hyperlink ref="B3222" r:id="rId9661" display="https://www.kegg.jp/dbget-bin/www_bget?ko:"/>
    <hyperlink ref="E3222" r:id="rId9662" display="https://www.kegg.jp/dbget-bin/www_bget?ko:"/>
    <hyperlink ref="A3223" r:id="rId9663" display="https://www.kegg.jp/kegg-bin/blastkoala_result_gene_list?id=fdcc166cff7cf902907463ff7eff1e42019cc537&amp;passwd=rLRQUz&amp;type=blastkoala&amp;code=user&amp;target=fig%7C1029756%2E3%2Epeg%2E3222"/>
    <hyperlink ref="B3223" r:id="rId9664" display="https://www.kegg.jp/dbget-bin/www_bget?ko:K02888"/>
    <hyperlink ref="E3223" r:id="rId9665" display="https://www.kegg.jp/dbget-bin/www_bget?ko:"/>
    <hyperlink ref="A3224" r:id="rId9666" display="https://www.kegg.jp/kegg-bin/blastkoala_result_gene_list?id=fdcc166cff7cf902907463ff7eff1e42019cc537&amp;passwd=rLRQUz&amp;type=blastkoala&amp;code=user&amp;target=fig%7C1029756%2E3%2Epeg%2E3223"/>
    <hyperlink ref="B3224" r:id="rId9667" display="https://www.kegg.jp/dbget-bin/www_bget?ko:K02899"/>
    <hyperlink ref="E3224" r:id="rId9668" display="https://www.kegg.jp/dbget-bin/www_bget?ko:"/>
    <hyperlink ref="A3225" r:id="rId9669" display="https://www.kegg.jp/kegg-bin/blastkoala_result_gene_list?id=fdcc166cff7cf902907463ff7eff1e42019cc537&amp;passwd=rLRQUz&amp;type=blastkoala&amp;code=user&amp;target=fig%7C1029756%2E3%2Epeg%2E3224"/>
    <hyperlink ref="B3225" r:id="rId9670" display="https://www.kegg.jp/dbget-bin/www_bget?ko:"/>
    <hyperlink ref="E3225" r:id="rId9671" display="https://www.kegg.jp/dbget-bin/www_bget?ko:K03574"/>
    <hyperlink ref="A3226" r:id="rId9672" display="https://www.kegg.jp/kegg-bin/blastkoala_result_gene_list?id=fdcc166cff7cf902907463ff7eff1e42019cc537&amp;passwd=rLRQUz&amp;type=blastkoala&amp;code=user&amp;target=fig%7C1029756%2E3%2Epeg%2E3225"/>
    <hyperlink ref="B3226" r:id="rId9673" display="https://www.kegg.jp/dbget-bin/www_bget?ko:K03979"/>
    <hyperlink ref="E3226" r:id="rId9674" display="https://www.kegg.jp/dbget-bin/www_bget?ko:"/>
    <hyperlink ref="A3227" r:id="rId9675" display="https://www.kegg.jp/kegg-bin/blastkoala_result_gene_list?id=fdcc166cff7cf902907463ff7eff1e42019cc537&amp;passwd=rLRQUz&amp;type=blastkoala&amp;code=user&amp;target=fig%7C1029756%2E3%2Epeg%2E3226"/>
    <hyperlink ref="B3227" r:id="rId9676" display="https://www.kegg.jp/dbget-bin/www_bget?ko:"/>
    <hyperlink ref="E3227" r:id="rId9677" display="https://www.kegg.jp/dbget-bin/www_bget?ko:"/>
    <hyperlink ref="A3228" r:id="rId9678" display="https://www.kegg.jp/kegg-bin/blastkoala_result_gene_list?id=fdcc166cff7cf902907463ff7eff1e42019cc537&amp;passwd=rLRQUz&amp;type=blastkoala&amp;code=user&amp;target=fig%7C1029756%2E3%2Epeg%2E3227"/>
    <hyperlink ref="B3228" r:id="rId9679" display="https://www.kegg.jp/dbget-bin/www_bget?ko:"/>
    <hyperlink ref="E3228" r:id="rId9680" display="https://www.kegg.jp/dbget-bin/www_bget?ko:K06442"/>
    <hyperlink ref="A3229" r:id="rId9681" display="https://www.kegg.jp/kegg-bin/blastkoala_result_gene_list?id=fdcc166cff7cf902907463ff7eff1e42019cc537&amp;passwd=rLRQUz&amp;type=blastkoala&amp;code=user&amp;target=fig%7C1029756%2E3%2Epeg%2E3228"/>
    <hyperlink ref="B3229" r:id="rId9682" display="https://www.kegg.jp/dbget-bin/www_bget?ko:"/>
    <hyperlink ref="E3229" r:id="rId9683" display="https://www.kegg.jp/dbget-bin/www_bget?ko:"/>
    <hyperlink ref="A3230" r:id="rId9684" display="https://www.kegg.jp/kegg-bin/blastkoala_result_gene_list?id=fdcc166cff7cf902907463ff7eff1e42019cc537&amp;passwd=rLRQUz&amp;type=blastkoala&amp;code=user&amp;target=fig%7C1029756%2E3%2Epeg%2E3229"/>
    <hyperlink ref="B3230" r:id="rId9685" display="https://www.kegg.jp/dbget-bin/www_bget?ko:"/>
    <hyperlink ref="E3230" r:id="rId9686" display="https://www.kegg.jp/dbget-bin/www_bget?ko:K00060"/>
    <hyperlink ref="A3231" r:id="rId9687" display="https://www.kegg.jp/kegg-bin/blastkoala_result_gene_list?id=fdcc166cff7cf902907463ff7eff1e42019cc537&amp;passwd=rLRQUz&amp;type=blastkoala&amp;code=user&amp;target=fig%7C1029756%2E3%2Epeg%2E3230"/>
    <hyperlink ref="B3231" r:id="rId9688" display="https://www.kegg.jp/dbget-bin/www_bget?ko:K02337"/>
    <hyperlink ref="E3231" r:id="rId9689" display="https://www.kegg.jp/dbget-bin/www_bget?ko:"/>
    <hyperlink ref="A3232" r:id="rId9690" display="https://www.kegg.jp/kegg-bin/blastkoala_result_gene_list?id=fdcc166cff7cf902907463ff7eff1e42019cc537&amp;passwd=rLRQUz&amp;type=blastkoala&amp;code=user&amp;target=fig%7C1029756%2E3%2Epeg%2E3231"/>
    <hyperlink ref="B3232" r:id="rId9691" display="https://www.kegg.jp/dbget-bin/www_bget?ko:K03688"/>
    <hyperlink ref="E3232" r:id="rId9692" display="https://www.kegg.jp/dbget-bin/www_bget?ko:"/>
    <hyperlink ref="A3233" r:id="rId9693" display="https://www.kegg.jp/kegg-bin/blastkoala_result_gene_list?id=fdcc166cff7cf902907463ff7eff1e42019cc537&amp;passwd=rLRQUz&amp;type=blastkoala&amp;code=user&amp;target=fig%7C1029756%2E3%2Epeg%2E3232"/>
    <hyperlink ref="B3233" r:id="rId9694" display="https://www.kegg.jp/dbget-bin/www_bget?ko:"/>
    <hyperlink ref="E3233" r:id="rId9695" display="https://www.kegg.jp/dbget-bin/www_bget?ko:"/>
    <hyperlink ref="A3234" r:id="rId9696" display="https://www.kegg.jp/kegg-bin/blastkoala_result_gene_list?id=fdcc166cff7cf902907463ff7eff1e42019cc537&amp;passwd=rLRQUz&amp;type=blastkoala&amp;code=user&amp;target=fig%7C1029756%2E3%2Epeg%2E3233"/>
    <hyperlink ref="B3234" r:id="rId9697" display="https://www.kegg.jp/dbget-bin/www_bget?ko:K09810"/>
    <hyperlink ref="E3234" r:id="rId9698" display="https://www.kegg.jp/dbget-bin/www_bget?ko:"/>
    <hyperlink ref="A3235" r:id="rId9699" display="https://www.kegg.jp/kegg-bin/blastkoala_result_gene_list?id=fdcc166cff7cf902907463ff7eff1e42019cc537&amp;passwd=rLRQUz&amp;type=blastkoala&amp;code=user&amp;target=fig%7C1029756%2E3%2Epeg%2E3234"/>
    <hyperlink ref="B3235" r:id="rId9700" display="https://www.kegg.jp/dbget-bin/www_bget?ko:K09808"/>
    <hyperlink ref="E3235" r:id="rId9701" display="https://www.kegg.jp/dbget-bin/www_bget?ko:"/>
    <hyperlink ref="A3236" r:id="rId9702" display="https://www.kegg.jp/kegg-bin/blastkoala_result_gene_list?id=fdcc166cff7cf902907463ff7eff1e42019cc537&amp;passwd=rLRQUz&amp;type=blastkoala&amp;code=user&amp;target=fig%7C1029756%2E3%2Epeg%2E3235"/>
    <hyperlink ref="B3236" r:id="rId9703" display="https://www.kegg.jp/dbget-bin/www_bget?ko:K01881"/>
    <hyperlink ref="E3236" r:id="rId9704" display="https://www.kegg.jp/dbget-bin/www_bget?ko:"/>
    <hyperlink ref="A3237" r:id="rId9705" display="https://www.kegg.jp/kegg-bin/blastkoala_result_gene_list?id=fdcc166cff7cf902907463ff7eff1e42019cc537&amp;passwd=rLRQUz&amp;type=blastkoala&amp;code=user&amp;target=fig%7C1029756%2E3%2Epeg%2E3236"/>
    <hyperlink ref="B3237" r:id="rId9706" display="https://www.kegg.jp/dbget-bin/www_bget?ko:"/>
    <hyperlink ref="E3237" r:id="rId9707" display="https://www.kegg.jp/dbget-bin/www_bget?ko:"/>
    <hyperlink ref="A3238" r:id="rId9708" display="https://www.kegg.jp/kegg-bin/blastkoala_result_gene_list?id=fdcc166cff7cf902907463ff7eff1e42019cc537&amp;passwd=rLRQUz&amp;type=blastkoala&amp;code=user&amp;target=fig%7C1029756%2E3%2Epeg%2E3237"/>
    <hyperlink ref="B3238" r:id="rId9709" display="https://www.kegg.jp/dbget-bin/www_bget?ko:"/>
    <hyperlink ref="E3238" r:id="rId9710" display="https://www.kegg.jp/dbget-bin/www_bget?ko:"/>
    <hyperlink ref="A3239" r:id="rId9711" display="https://www.kegg.jp/kegg-bin/blastkoala_result_gene_list?id=fdcc166cff7cf902907463ff7eff1e42019cc537&amp;passwd=rLRQUz&amp;type=blastkoala&amp;code=user&amp;target=fig%7C1029756%2E3%2Epeg%2E3238"/>
    <hyperlink ref="B3239" r:id="rId9712" display="https://www.kegg.jp/dbget-bin/www_bget?ko:K05606"/>
    <hyperlink ref="E3239" r:id="rId9713" display="https://www.kegg.jp/dbget-bin/www_bget?ko:"/>
    <hyperlink ref="A3240" r:id="rId9714" display="https://www.kegg.jp/kegg-bin/blastkoala_result_gene_list?id=fdcc166cff7cf902907463ff7eff1e42019cc537&amp;passwd=rLRQUz&amp;type=blastkoala&amp;code=user&amp;target=fig%7C1029756%2E3%2Epeg%2E3239"/>
    <hyperlink ref="B3240" r:id="rId9715" display="https://www.kegg.jp/dbget-bin/www_bget?ko:K12574"/>
    <hyperlink ref="E3240" r:id="rId9716" display="https://www.kegg.jp/dbget-bin/www_bget?ko:"/>
    <hyperlink ref="A3241" r:id="rId9717" display="https://www.kegg.jp/kegg-bin/blastkoala_result_gene_list?id=fdcc166cff7cf902907463ff7eff1e42019cc537&amp;passwd=rLRQUz&amp;type=blastkoala&amp;code=user&amp;target=fig%7C1029756%2E3%2Epeg%2E3240"/>
    <hyperlink ref="B3241" r:id="rId9718" display="https://www.kegg.jp/dbget-bin/www_bget?ko:K03524"/>
    <hyperlink ref="E3241" r:id="rId9719" display="https://www.kegg.jp/dbget-bin/www_bget?ko:"/>
    <hyperlink ref="A3242" r:id="rId9720" display="https://www.kegg.jp/kegg-bin/blastkoala_result_gene_list?id=fdcc166cff7cf902907463ff7eff1e42019cc537&amp;passwd=rLRQUz&amp;type=blastkoala&amp;code=user&amp;target=fig%7C1029756%2E3%2Epeg%2E3241"/>
    <hyperlink ref="B3242" r:id="rId9721" display="https://www.kegg.jp/dbget-bin/www_bget?ko:"/>
    <hyperlink ref="E3242" r:id="rId9722" display="https://www.kegg.jp/dbget-bin/www_bget?ko:K02488"/>
    <hyperlink ref="A3243" r:id="rId9723" display="https://www.kegg.jp/kegg-bin/blastkoala_result_gene_list?id=fdcc166cff7cf902907463ff7eff1e42019cc537&amp;passwd=rLRQUz&amp;type=blastkoala&amp;code=user&amp;target=fig%7C1029756%2E3%2Epeg%2E3242"/>
    <hyperlink ref="B3243" r:id="rId9724" display="https://www.kegg.jp/dbget-bin/www_bget?ko:K00343"/>
    <hyperlink ref="E3243" r:id="rId9725" display="https://www.kegg.jp/dbget-bin/www_bget?ko:"/>
    <hyperlink ref="A3244" r:id="rId9726" display="https://www.kegg.jp/kegg-bin/blastkoala_result_gene_list?id=fdcc166cff7cf902907463ff7eff1e42019cc537&amp;passwd=rLRQUz&amp;type=blastkoala&amp;code=user&amp;target=fig%7C1029756%2E3%2Epeg%2E3243"/>
    <hyperlink ref="B3244" r:id="rId9727" display="https://www.kegg.jp/dbget-bin/www_bget?ko:K00342"/>
    <hyperlink ref="E3244" r:id="rId9728" display="https://www.kegg.jp/dbget-bin/www_bget?ko:"/>
    <hyperlink ref="A3245" r:id="rId9729" display="https://www.kegg.jp/kegg-bin/blastkoala_result_gene_list?id=fdcc166cff7cf902907463ff7eff1e42019cc537&amp;passwd=rLRQUz&amp;type=blastkoala&amp;code=user&amp;target=fig%7C1029756%2E3%2Epeg%2E3244"/>
    <hyperlink ref="B3245" r:id="rId9730" display="https://www.kegg.jp/dbget-bin/www_bget?ko:K00341"/>
    <hyperlink ref="E3245" r:id="rId9731" display="https://www.kegg.jp/dbget-bin/www_bget?ko:"/>
    <hyperlink ref="A3246" r:id="rId9732" display="https://www.kegg.jp/kegg-bin/blastkoala_result_gene_list?id=fdcc166cff7cf902907463ff7eff1e42019cc537&amp;passwd=rLRQUz&amp;type=blastkoala&amp;code=user&amp;target=fig%7C1029756%2E3%2Epeg%2E3245"/>
    <hyperlink ref="B3246" r:id="rId9733" display="https://www.kegg.jp/dbget-bin/www_bget?ko:K00340"/>
    <hyperlink ref="E3246" r:id="rId9734" display="https://www.kegg.jp/dbget-bin/www_bget?ko:"/>
    <hyperlink ref="A3247" r:id="rId9735" display="https://www.kegg.jp/kegg-bin/blastkoala_result_gene_list?id=fdcc166cff7cf902907463ff7eff1e42019cc537&amp;passwd=rLRQUz&amp;type=blastkoala&amp;code=user&amp;target=fig%7C1029756%2E3%2Epeg%2E3246"/>
    <hyperlink ref="B3247" r:id="rId9736" display="https://www.kegg.jp/dbget-bin/www_bget?ko:K00339"/>
    <hyperlink ref="E3247" r:id="rId9737" display="https://www.kegg.jp/dbget-bin/www_bget?ko:"/>
    <hyperlink ref="A3248" r:id="rId9738" display="https://www.kegg.jp/kegg-bin/blastkoala_result_gene_list?id=fdcc166cff7cf902907463ff7eff1e42019cc537&amp;passwd=rLRQUz&amp;type=blastkoala&amp;code=user&amp;target=fig%7C1029756%2E3%2Epeg%2E3247"/>
    <hyperlink ref="B3248" r:id="rId9739" display="https://www.kegg.jp/dbget-bin/www_bget?ko:K00338"/>
    <hyperlink ref="E3248" r:id="rId9740" display="https://www.kegg.jp/dbget-bin/www_bget?ko:"/>
    <hyperlink ref="A3249" r:id="rId9741" display="https://www.kegg.jp/kegg-bin/blastkoala_result_gene_list?id=fdcc166cff7cf902907463ff7eff1e42019cc537&amp;passwd=rLRQUz&amp;type=blastkoala&amp;code=user&amp;target=fig%7C1029756%2E3%2Epeg%2E3248"/>
    <hyperlink ref="B3249" r:id="rId9742" display="https://www.kegg.jp/dbget-bin/www_bget?ko:K00337"/>
    <hyperlink ref="E3249" r:id="rId9743" display="https://www.kegg.jp/dbget-bin/www_bget?ko:"/>
    <hyperlink ref="A3250" r:id="rId9744" display="https://www.kegg.jp/kegg-bin/blastkoala_result_gene_list?id=fdcc166cff7cf902907463ff7eff1e42019cc537&amp;passwd=rLRQUz&amp;type=blastkoala&amp;code=user&amp;target=fig%7C1029756%2E3%2Epeg%2E3249"/>
    <hyperlink ref="B3250" r:id="rId9745" display="https://www.kegg.jp/dbget-bin/www_bget?ko:K00336"/>
    <hyperlink ref="E3250" r:id="rId9746" display="https://www.kegg.jp/dbget-bin/www_bget?ko:"/>
    <hyperlink ref="A3251" r:id="rId9747" display="https://www.kegg.jp/kegg-bin/blastkoala_result_gene_list?id=fdcc166cff7cf902907463ff7eff1e42019cc537&amp;passwd=rLRQUz&amp;type=blastkoala&amp;code=user&amp;target=fig%7C1029756%2E3%2Epeg%2E3250"/>
    <hyperlink ref="B3251" r:id="rId9748" display="https://www.kegg.jp/dbget-bin/www_bget?ko:K00335"/>
    <hyperlink ref="E3251" r:id="rId9749" display="https://www.kegg.jp/dbget-bin/www_bget?ko:"/>
    <hyperlink ref="A3252" r:id="rId9750" display="https://www.kegg.jp/kegg-bin/blastkoala_result_gene_list?id=fdcc166cff7cf902907463ff7eff1e42019cc537&amp;passwd=rLRQUz&amp;type=blastkoala&amp;code=user&amp;target=fig%7C1029756%2E3%2Epeg%2E3251"/>
    <hyperlink ref="B3252" r:id="rId9751" display="https://www.kegg.jp/dbget-bin/www_bget?ko:K00334"/>
    <hyperlink ref="E3252" r:id="rId9752" display="https://www.kegg.jp/dbget-bin/www_bget?ko:"/>
    <hyperlink ref="A3253" r:id="rId9753" display="https://www.kegg.jp/kegg-bin/blastkoala_result_gene_list?id=fdcc166cff7cf902907463ff7eff1e42019cc537&amp;passwd=rLRQUz&amp;type=blastkoala&amp;code=user&amp;target=fig%7C1029756%2E3%2Epeg%2E3252"/>
    <hyperlink ref="B3253" r:id="rId9754" display="https://www.kegg.jp/dbget-bin/www_bget?ko:"/>
    <hyperlink ref="E3253" r:id="rId9755" display="https://www.kegg.jp/dbget-bin/www_bget?ko:K03738"/>
    <hyperlink ref="A3254" r:id="rId9756" display="https://www.kegg.jp/kegg-bin/blastkoala_result_gene_list?id=fdcc166cff7cf902907463ff7eff1e42019cc537&amp;passwd=rLRQUz&amp;type=blastkoala&amp;code=user&amp;target=fig%7C1029756%2E3%2Epeg%2E3253"/>
    <hyperlink ref="B3254" r:id="rId9757" display="https://www.kegg.jp/dbget-bin/www_bget?ko:K02343"/>
    <hyperlink ref="E3254" r:id="rId9758" display="https://www.kegg.jp/dbget-bin/www_bget?ko:"/>
    <hyperlink ref="A3255" r:id="rId9759" display="https://www.kegg.jp/kegg-bin/blastkoala_result_gene_list?id=fdcc166cff7cf902907463ff7eff1e42019cc537&amp;passwd=rLRQUz&amp;type=blastkoala&amp;code=user&amp;target=fig%7C1029756%2E3%2Epeg%2E3254"/>
    <hyperlink ref="B3255" r:id="rId9760" display="https://www.kegg.jp/dbget-bin/www_bget?ko:"/>
    <hyperlink ref="E3255" r:id="rId9761" display="https://www.kegg.jp/dbget-bin/www_bget?ko:K04755"/>
    <hyperlink ref="A3256" r:id="rId9762" display="https://www.kegg.jp/kegg-bin/blastkoala_result_gene_list?id=fdcc166cff7cf902907463ff7eff1e42019cc537&amp;passwd=rLRQUz&amp;type=blastkoala&amp;code=user&amp;target=fig%7C1029756%2E3%2Epeg%2E3255"/>
    <hyperlink ref="B3256" r:id="rId9763" display="https://www.kegg.jp/dbget-bin/www_bget?ko:"/>
    <hyperlink ref="E3256" r:id="rId9764" display="https://www.kegg.jp/dbget-bin/www_bget?ko:"/>
    <hyperlink ref="A3257" r:id="rId9765" display="https://www.kegg.jp/kegg-bin/blastkoala_result_gene_list?id=fdcc166cff7cf902907463ff7eff1e42019cc537&amp;passwd=rLRQUz&amp;type=blastkoala&amp;code=user&amp;target=fig%7C1029756%2E3%2Epeg%2E3256"/>
    <hyperlink ref="B3257" r:id="rId9766" display="https://www.kegg.jp/dbget-bin/www_bget?ko:K09747"/>
    <hyperlink ref="E3257" r:id="rId9767" display="https://www.kegg.jp/dbget-bin/www_bget?ko:"/>
    <hyperlink ref="A3258" r:id="rId9768" display="https://www.kegg.jp/kegg-bin/blastkoala_result_gene_list?id=fdcc166cff7cf902907463ff7eff1e42019cc537&amp;passwd=rLRQUz&amp;type=blastkoala&amp;code=user&amp;target=fig%7C1029756%2E3%2Epeg%2E3257"/>
    <hyperlink ref="B3258" r:id="rId9769" display="https://www.kegg.jp/dbget-bin/www_bget?ko:"/>
    <hyperlink ref="E3258" r:id="rId9770" display="https://www.kegg.jp/dbget-bin/www_bget?ko:"/>
    <hyperlink ref="A3259" r:id="rId9771" display="https://www.kegg.jp/kegg-bin/blastkoala_result_gene_list?id=fdcc166cff7cf902907463ff7eff1e42019cc537&amp;passwd=rLRQUz&amp;type=blastkoala&amp;code=user&amp;target=fig%7C1029756%2E3%2Epeg%2E3258"/>
    <hyperlink ref="B3259" r:id="rId9772" display="https://www.kegg.jp/dbget-bin/www_bget?ko:K00290"/>
    <hyperlink ref="E3259" r:id="rId9773" display="https://www.kegg.jp/dbget-bin/www_bget?ko:"/>
    <hyperlink ref="A3260" r:id="rId9774" display="https://www.kegg.jp/kegg-bin/blastkoala_result_gene_list?id=fdcc166cff7cf902907463ff7eff1e42019cc537&amp;passwd=rLRQUz&amp;type=blastkoala&amp;code=user&amp;target=fig%7C1029756%2E3%2Epeg%2E3259"/>
    <hyperlink ref="B3260" r:id="rId9775" display="https://www.kegg.jp/dbget-bin/www_bget?ko:"/>
    <hyperlink ref="E3260" r:id="rId9776" display="https://www.kegg.jp/dbget-bin/www_bget?ko:K01470"/>
    <hyperlink ref="A3261" r:id="rId9777" display="https://www.kegg.jp/kegg-bin/blastkoala_result_gene_list?id=fdcc166cff7cf902907463ff7eff1e42019cc537&amp;passwd=rLRQUz&amp;type=blastkoala&amp;code=user&amp;target=fig%7C1029756%2E3%2Epeg%2E3260"/>
    <hyperlink ref="B3261" r:id="rId9778" display="https://www.kegg.jp/dbget-bin/www_bget?ko:"/>
    <hyperlink ref="E3261" r:id="rId9779" display="https://www.kegg.jp/dbget-bin/www_bget?ko:K16692"/>
    <hyperlink ref="A3262" r:id="rId9780" display="https://www.kegg.jp/kegg-bin/blastkoala_result_gene_list?id=fdcc166cff7cf902907463ff7eff1e42019cc537&amp;passwd=rLRQUz&amp;type=blastkoala&amp;code=user&amp;target=fig%7C1029756%2E3%2Epeg%2E3261"/>
    <hyperlink ref="B3262" r:id="rId9781" display="https://www.kegg.jp/dbget-bin/www_bget?ko:"/>
    <hyperlink ref="E3262" r:id="rId9782" display="https://www.kegg.jp/dbget-bin/www_bget?ko:"/>
    <hyperlink ref="A3263" r:id="rId9783" display="https://www.kegg.jp/kegg-bin/blastkoala_result_gene_list?id=fdcc166cff7cf902907463ff7eff1e42019cc537&amp;passwd=rLRQUz&amp;type=blastkoala&amp;code=user&amp;target=fig%7C1029756%2E3%2Epeg%2E3262"/>
    <hyperlink ref="B3263" r:id="rId9784" display="https://www.kegg.jp/dbget-bin/www_bget?ko:K13747"/>
    <hyperlink ref="E3263" r:id="rId9785" display="https://www.kegg.jp/dbget-bin/www_bget?ko:"/>
    <hyperlink ref="A3264" r:id="rId9786" display="https://www.kegg.jp/kegg-bin/blastkoala_result_gene_list?id=fdcc166cff7cf902907463ff7eff1e42019cc537&amp;passwd=rLRQUz&amp;type=blastkoala&amp;code=user&amp;target=fig%7C1029756%2E3%2Epeg%2E3263"/>
    <hyperlink ref="B3264" r:id="rId9787" display="https://www.kegg.jp/dbget-bin/www_bget?ko:"/>
    <hyperlink ref="E3264" r:id="rId9788" display="https://www.kegg.jp/dbget-bin/www_bget?ko:K13060"/>
    <hyperlink ref="A3265" r:id="rId9789" display="https://www.kegg.jp/kegg-bin/blastkoala_result_gene_list?id=fdcc166cff7cf902907463ff7eff1e42019cc537&amp;passwd=rLRQUz&amp;type=blastkoala&amp;code=user&amp;target=fig%7C1029756%2E3%2Epeg%2E3264"/>
    <hyperlink ref="B3265" r:id="rId9790" display="https://www.kegg.jp/dbget-bin/www_bget?ko:"/>
    <hyperlink ref="E3265" r:id="rId9791" display="https://www.kegg.jp/dbget-bin/www_bget?ko:"/>
    <hyperlink ref="A3266" r:id="rId9792" display="https://www.kegg.jp/kegg-bin/blastkoala_result_gene_list?id=fdcc166cff7cf902907463ff7eff1e42019cc537&amp;passwd=rLRQUz&amp;type=blastkoala&amp;code=user&amp;target=fig%7C1029756%2E3%2Epeg%2E3265"/>
    <hyperlink ref="B3266" r:id="rId9793" display="https://www.kegg.jp/dbget-bin/www_bget?ko:"/>
    <hyperlink ref="E3266" r:id="rId9794" display="https://www.kegg.jp/dbget-bin/www_bget?ko:K22278"/>
    <hyperlink ref="A3267" r:id="rId9795" display="https://www.kegg.jp/kegg-bin/blastkoala_result_gene_list?id=fdcc166cff7cf902907463ff7eff1e42019cc537&amp;passwd=rLRQUz&amp;type=blastkoala&amp;code=user&amp;target=fig%7C1029756%2E3%2Epeg%2E3266"/>
    <hyperlink ref="B3267" r:id="rId9796" display="https://www.kegg.jp/dbget-bin/www_bget?ko:"/>
    <hyperlink ref="E3267" r:id="rId9797" display="https://www.kegg.jp/dbget-bin/www_bget?ko:K03584"/>
    <hyperlink ref="A3268" r:id="rId9798" display="https://www.kegg.jp/kegg-bin/blastkoala_result_gene_list?id=fdcc166cff7cf902907463ff7eff1e42019cc537&amp;passwd=rLRQUz&amp;type=blastkoala&amp;code=user&amp;target=fig%7C1029756%2E3%2Epeg%2E3267"/>
    <hyperlink ref="B3268" r:id="rId9799" display="https://www.kegg.jp/dbget-bin/www_bget?ko:K01919"/>
    <hyperlink ref="E3268" r:id="rId9800" display="https://www.kegg.jp/dbget-bin/www_bget?ko:"/>
    <hyperlink ref="A3269" r:id="rId9801" display="https://www.kegg.jp/kegg-bin/blastkoala_result_gene_list?id=fdcc166cff7cf902907463ff7eff1e42019cc537&amp;passwd=rLRQUz&amp;type=blastkoala&amp;code=user&amp;target=fig%7C1029756%2E3%2Epeg%2E3268"/>
    <hyperlink ref="B3269" r:id="rId9802" display="https://www.kegg.jp/dbget-bin/www_bget?ko:"/>
    <hyperlink ref="E3269" r:id="rId9803" display="https://www.kegg.jp/dbget-bin/www_bget?ko:K04084"/>
    <hyperlink ref="A3270" r:id="rId9804" display="https://www.kegg.jp/kegg-bin/blastkoala_result_gene_list?id=fdcc166cff7cf902907463ff7eff1e42019cc537&amp;passwd=rLRQUz&amp;type=blastkoala&amp;code=user&amp;target=fig%7C1029756%2E3%2Epeg%2E3269"/>
    <hyperlink ref="B3270" r:id="rId9805" display="https://www.kegg.jp/dbget-bin/www_bget?ko:"/>
    <hyperlink ref="E3270" r:id="rId9806" display="https://www.kegg.jp/dbget-bin/www_bget?ko:K00616"/>
    <hyperlink ref="A3271" r:id="rId9807" display="https://www.kegg.jp/kegg-bin/blastkoala_result_gene_list?id=fdcc166cff7cf902907463ff7eff1e42019cc537&amp;passwd=rLRQUz&amp;type=blastkoala&amp;code=user&amp;target=fig%7C1029756%2E3%2Epeg%2E3270"/>
    <hyperlink ref="B3271" r:id="rId9808" display="https://www.kegg.jp/dbget-bin/www_bget?ko:"/>
    <hyperlink ref="E3271" r:id="rId9809" display="https://www.kegg.jp/dbget-bin/www_bget?ko:"/>
    <hyperlink ref="A3272" r:id="rId9810" display="https://www.kegg.jp/kegg-bin/blastkoala_result_gene_list?id=fdcc166cff7cf902907463ff7eff1e42019cc537&amp;passwd=rLRQUz&amp;type=blastkoala&amp;code=user&amp;target=fig%7C1029756%2E3%2Epeg%2E3271"/>
    <hyperlink ref="B3272" r:id="rId9811" display="https://www.kegg.jp/dbget-bin/www_bget?ko:K11753"/>
    <hyperlink ref="E3272" r:id="rId9812" display="https://www.kegg.jp/dbget-bin/www_bget?ko:"/>
    <hyperlink ref="A3273" r:id="rId9813" display="https://www.kegg.jp/kegg-bin/blastkoala_result_gene_list?id=fdcc166cff7cf902907463ff7eff1e42019cc537&amp;passwd=rLRQUz&amp;type=blastkoala&amp;code=user&amp;target=fig%7C1029756%2E3%2Epeg%2E3272"/>
    <hyperlink ref="B3273" r:id="rId9814" display="https://www.kegg.jp/dbget-bin/www_bget?ko:K17865"/>
    <hyperlink ref="E3273" r:id="rId9815" display="https://www.kegg.jp/dbget-bin/www_bget?ko:"/>
    <hyperlink ref="A3274" r:id="rId9816" display="https://www.kegg.jp/kegg-bin/blastkoala_result_gene_list?id=fdcc166cff7cf902907463ff7eff1e42019cc537&amp;passwd=rLRQUz&amp;type=blastkoala&amp;code=user&amp;target=fig%7C1029756%2E3%2Epeg%2E3273"/>
    <hyperlink ref="B3274" r:id="rId9817" display="https://www.kegg.jp/dbget-bin/www_bget?ko:K09987"/>
    <hyperlink ref="E3274" r:id="rId9818" display="https://www.kegg.jp/dbget-bin/www_bget?ko:"/>
    <hyperlink ref="A3275" r:id="rId9819" display="https://www.kegg.jp/kegg-bin/blastkoala_result_gene_list?id=fdcc166cff7cf902907463ff7eff1e42019cc537&amp;passwd=rLRQUz&amp;type=blastkoala&amp;code=user&amp;target=fig%7C1029756%2E3%2Epeg%2E3274"/>
    <hyperlink ref="B3275" r:id="rId9820" display="https://www.kegg.jp/dbget-bin/www_bget?ko:K03179"/>
    <hyperlink ref="E3275" r:id="rId9821" display="https://www.kegg.jp/dbget-bin/www_bget?ko:"/>
    <hyperlink ref="A3276" r:id="rId9822" display="https://www.kegg.jp/kegg-bin/blastkoala_result_gene_list?id=fdcc166cff7cf902907463ff7eff1e42019cc537&amp;passwd=rLRQUz&amp;type=blastkoala&amp;code=user&amp;target=fig%7C1029756%2E3%2Epeg%2E3275"/>
    <hyperlink ref="B3276" r:id="rId9823" display="https://www.kegg.jp/dbget-bin/www_bget?ko:K09761"/>
    <hyperlink ref="E3276" r:id="rId9824" display="https://www.kegg.jp/dbget-bin/www_bget?ko:"/>
    <hyperlink ref="A3277" r:id="rId9825" display="https://www.kegg.jp/kegg-bin/blastkoala_result_gene_list?id=fdcc166cff7cf902907463ff7eff1e42019cc537&amp;passwd=rLRQUz&amp;type=blastkoala&amp;code=user&amp;target=fig%7C1029756%2E3%2Epeg%2E3276"/>
    <hyperlink ref="B3277" r:id="rId9826" display="https://www.kegg.jp/dbget-bin/www_bget?ko:K00799"/>
    <hyperlink ref="E3277" r:id="rId9827" display="https://www.kegg.jp/dbget-bin/www_bget?ko:"/>
    <hyperlink ref="A3278" r:id="rId9828" display="https://www.kegg.jp/kegg-bin/blastkoala_result_gene_list?id=fdcc166cff7cf902907463ff7eff1e42019cc537&amp;passwd=rLRQUz&amp;type=blastkoala&amp;code=user&amp;target=fig%7C1029756%2E3%2Epeg%2E3277"/>
    <hyperlink ref="B3278" r:id="rId9829" display="https://www.kegg.jp/dbget-bin/www_bget?ko:K01870"/>
    <hyperlink ref="E3278" r:id="rId9830" display="https://www.kegg.jp/dbget-bin/www_bget?ko:"/>
    <hyperlink ref="A3279" r:id="rId9831" display="https://www.kegg.jp/kegg-bin/blastkoala_result_gene_list?id=fdcc166cff7cf902907463ff7eff1e42019cc537&amp;passwd=rLRQUz&amp;type=blastkoala&amp;code=user&amp;target=fig%7C1029756%2E3%2Epeg%2E3278"/>
    <hyperlink ref="B3279" r:id="rId9832" display="https://www.kegg.jp/dbget-bin/www_bget?ko:K03101"/>
    <hyperlink ref="E3279" r:id="rId9833" display="https://www.kegg.jp/dbget-bin/www_bget?ko:"/>
    <hyperlink ref="A3280" r:id="rId9834" display="https://www.kegg.jp/kegg-bin/blastkoala_result_gene_list?id=fdcc166cff7cf902907463ff7eff1e42019cc537&amp;passwd=rLRQUz&amp;type=blastkoala&amp;code=user&amp;target=fig%7C1029756%2E3%2Epeg%2E3279"/>
    <hyperlink ref="B3280" r:id="rId9835" display="https://www.kegg.jp/dbget-bin/www_bget?ko:"/>
    <hyperlink ref="E3280" r:id="rId9836" display="https://www.kegg.jp/dbget-bin/www_bget?ko:K07061"/>
    <hyperlink ref="A3281" r:id="rId9837" display="https://www.kegg.jp/kegg-bin/blastkoala_result_gene_list?id=fdcc166cff7cf902907463ff7eff1e42019cc537&amp;passwd=rLRQUz&amp;type=blastkoala&amp;code=user&amp;target=fig%7C1029756%2E3%2Epeg%2E3280"/>
    <hyperlink ref="B3281" r:id="rId9838" display="https://www.kegg.jp/dbget-bin/www_bget?ko:K07263"/>
    <hyperlink ref="E3281" r:id="rId9839" display="https://www.kegg.jp/dbget-bin/www_bget?ko:"/>
    <hyperlink ref="A3282" r:id="rId9840" display="https://www.kegg.jp/kegg-bin/blastkoala_result_gene_list?id=fdcc166cff7cf902907463ff7eff1e42019cc537&amp;passwd=rLRQUz&amp;type=blastkoala&amp;code=user&amp;target=fig%7C1029756%2E3%2Epeg%2E3281"/>
    <hyperlink ref="B3282" r:id="rId9841" display="https://www.kegg.jp/dbget-bin/www_bget?ko:K07263"/>
    <hyperlink ref="E3282" r:id="rId9842" display="https://www.kegg.jp/dbget-bin/www_bget?ko:"/>
    <hyperlink ref="A3283" r:id="rId9843" display="https://www.kegg.jp/kegg-bin/blastkoala_result_gene_list?id=fdcc166cff7cf902907463ff7eff1e42019cc537&amp;passwd=rLRQUz&amp;type=blastkoala&amp;code=user&amp;target=fig%7C1029756%2E3%2Epeg%2E3282"/>
    <hyperlink ref="B3283" r:id="rId9844" display="https://www.kegg.jp/dbget-bin/www_bget?ko:K01810"/>
    <hyperlink ref="E3283" r:id="rId9845" display="https://www.kegg.jp/dbget-bin/www_bget?ko:"/>
    <hyperlink ref="A3284" r:id="rId9846" display="https://www.kegg.jp/kegg-bin/blastkoala_result_gene_list?id=fdcc166cff7cf902907463ff7eff1e42019cc537&amp;passwd=rLRQUz&amp;type=blastkoala&amp;code=user&amp;target=fig%7C1029756%2E3%2Epeg%2E3283"/>
    <hyperlink ref="B3284" r:id="rId9847" display="https://www.kegg.jp/dbget-bin/www_bget?ko:"/>
    <hyperlink ref="E3284" r:id="rId9848" display="https://www.kegg.jp/dbget-bin/www_bget?ko:"/>
    <hyperlink ref="A3285" r:id="rId9849" display="https://www.kegg.jp/kegg-bin/blastkoala_result_gene_list?id=fdcc166cff7cf902907463ff7eff1e42019cc537&amp;passwd=rLRQUz&amp;type=blastkoala&amp;code=user&amp;target=fig%7C1029756%2E3%2Epeg%2E3284"/>
    <hyperlink ref="B3285" r:id="rId9850" display="https://www.kegg.jp/dbget-bin/www_bget?ko:"/>
    <hyperlink ref="E3285" r:id="rId9851" display="https://www.kegg.jp/dbget-bin/www_bget?ko:"/>
    <hyperlink ref="A3286" r:id="rId9852" display="https://www.kegg.jp/kegg-bin/blastkoala_result_gene_list?id=fdcc166cff7cf902907463ff7eff1e42019cc537&amp;passwd=rLRQUz&amp;type=blastkoala&amp;code=user&amp;target=fig%7C1029756%2E3%2Epeg%2E3285"/>
    <hyperlink ref="B3286" r:id="rId9853" display="https://www.kegg.jp/dbget-bin/www_bget?ko:"/>
    <hyperlink ref="E3286" r:id="rId9854" display="https://www.kegg.jp/dbget-bin/www_bget?ko:"/>
    <hyperlink ref="A3287" r:id="rId9855" display="https://www.kegg.jp/kegg-bin/blastkoala_result_gene_list?id=fdcc166cff7cf902907463ff7eff1e42019cc537&amp;passwd=rLRQUz&amp;type=blastkoala&amp;code=user&amp;target=fig%7C1029756%2E3%2Epeg%2E3286"/>
    <hyperlink ref="B3287" r:id="rId9856" display="https://www.kegg.jp/dbget-bin/www_bget?ko:"/>
    <hyperlink ref="E3287" r:id="rId9857" display="https://www.kegg.jp/dbget-bin/www_bget?ko:K00114"/>
    <hyperlink ref="A3288" r:id="rId9858" display="https://www.kegg.jp/kegg-bin/blastkoala_result_gene_list?id=fdcc166cff7cf902907463ff7eff1e42019cc537&amp;passwd=rLRQUz&amp;type=blastkoala&amp;code=user&amp;target=fig%7C1029756%2E3%2Epeg%2E3287"/>
    <hyperlink ref="B3288" r:id="rId9859" display="https://www.kegg.jp/dbget-bin/www_bget?ko:"/>
    <hyperlink ref="E3288" r:id="rId9860" display="https://www.kegg.jp/dbget-bin/www_bget?ko:"/>
    <hyperlink ref="A3289" r:id="rId9861" display="https://www.kegg.jp/kegg-bin/blastkoala_result_gene_list?id=fdcc166cff7cf902907463ff7eff1e42019cc537&amp;passwd=rLRQUz&amp;type=blastkoala&amp;code=user&amp;target=fig%7C1029756%2E3%2Epeg%2E3288"/>
    <hyperlink ref="B3289" r:id="rId9862" display="https://www.kegg.jp/dbget-bin/www_bget?ko:K07675"/>
    <hyperlink ref="E3289" r:id="rId9863" display="https://www.kegg.jp/dbget-bin/www_bget?ko:"/>
    <hyperlink ref="A3290" r:id="rId9864" display="https://www.kegg.jp/kegg-bin/blastkoala_result_gene_list?id=fdcc166cff7cf902907463ff7eff1e42019cc537&amp;passwd=rLRQUz&amp;type=blastkoala&amp;code=user&amp;target=fig%7C1029756%2E3%2Epeg%2E3289"/>
    <hyperlink ref="B3290" r:id="rId9865" display="https://www.kegg.jp/dbget-bin/www_bget?ko:"/>
    <hyperlink ref="E3290" r:id="rId9866" display="https://www.kegg.jp/dbget-bin/www_bget?ko:K12132"/>
    <hyperlink ref="A3291" r:id="rId9867" display="https://www.kegg.jp/kegg-bin/blastkoala_result_gene_list?id=fdcc166cff7cf902907463ff7eff1e42019cc537&amp;passwd=rLRQUz&amp;type=blastkoala&amp;code=user&amp;target=fig%7C1029756%2E3%2Epeg%2E3290"/>
    <hyperlink ref="B3291" r:id="rId9868" display="https://www.kegg.jp/dbget-bin/www_bget?ko:K17226"/>
    <hyperlink ref="E3291" r:id="rId9869" display="https://www.kegg.jp/dbget-bin/www_bget?ko:"/>
    <hyperlink ref="A3292" r:id="rId9870" display="https://www.kegg.jp/kegg-bin/blastkoala_result_gene_list?id=fdcc166cff7cf902907463ff7eff1e42019cc537&amp;passwd=rLRQUz&amp;type=blastkoala&amp;code=user&amp;target=fig%7C1029756%2E3%2Epeg%2E3291"/>
    <hyperlink ref="B3292" r:id="rId9871" display="https://www.kegg.jp/dbget-bin/www_bget?ko:"/>
    <hyperlink ref="E3292" r:id="rId9872" display="https://www.kegg.jp/dbget-bin/www_bget?ko:K01286"/>
    <hyperlink ref="A3293" r:id="rId9873" display="https://www.kegg.jp/kegg-bin/blastkoala_result_gene_list?id=fdcc166cff7cf902907463ff7eff1e42019cc537&amp;passwd=rLRQUz&amp;type=blastkoala&amp;code=user&amp;target=fig%7C1029756%2E3%2Epeg%2E3292"/>
    <hyperlink ref="B3293" r:id="rId9874" display="https://www.kegg.jp/dbget-bin/www_bget?ko:"/>
    <hyperlink ref="E3293" r:id="rId9875" display="https://www.kegg.jp/dbget-bin/www_bget?ko:"/>
    <hyperlink ref="A3294" r:id="rId9876" display="https://www.kegg.jp/kegg-bin/blastkoala_result_gene_list?id=fdcc166cff7cf902907463ff7eff1e42019cc537&amp;passwd=rLRQUz&amp;type=blastkoala&amp;code=user&amp;target=fig%7C1029756%2E3%2Epeg%2E3293"/>
    <hyperlink ref="B3294" r:id="rId9877" display="https://www.kegg.jp/dbget-bin/www_bget?ko:"/>
    <hyperlink ref="E3294" r:id="rId9878" display="https://www.kegg.jp/dbget-bin/www_bget?ko:"/>
    <hyperlink ref="A3295" r:id="rId9879" display="https://www.kegg.jp/kegg-bin/blastkoala_result_gene_list?id=fdcc166cff7cf902907463ff7eff1e42019cc537&amp;passwd=rLRQUz&amp;type=blastkoala&amp;code=user&amp;target=fig%7C1029756%2E3%2Epeg%2E3294"/>
    <hyperlink ref="B3295" r:id="rId9880" display="https://www.kegg.jp/dbget-bin/www_bget?ko:"/>
    <hyperlink ref="E3295" r:id="rId9881" display="https://www.kegg.jp/dbget-bin/www_bget?ko:K04564"/>
    <hyperlink ref="A3296" r:id="rId9882" display="https://www.kegg.jp/kegg-bin/blastkoala_result_gene_list?id=fdcc166cff7cf902907463ff7eff1e42019cc537&amp;passwd=rLRQUz&amp;type=blastkoala&amp;code=user&amp;target=fig%7C1029756%2E3%2Epeg%2E3295"/>
    <hyperlink ref="B3296" r:id="rId9883" display="https://www.kegg.jp/dbget-bin/www_bget?ko:"/>
    <hyperlink ref="E3296" r:id="rId9884" display="https://www.kegg.jp/dbget-bin/www_bget?ko:K02313"/>
    <hyperlink ref="A3297" r:id="rId9885" display="https://www.kegg.jp/kegg-bin/blastkoala_result_gene_list?id=fdcc166cff7cf902907463ff7eff1e42019cc537&amp;passwd=rLRQUz&amp;type=blastkoala&amp;code=user&amp;target=fig%7C1029756%2E3%2Epeg%2E3296"/>
    <hyperlink ref="B3297" r:id="rId9886" display="https://www.kegg.jp/dbget-bin/www_bget?ko:"/>
    <hyperlink ref="E3297" r:id="rId9887" display="https://www.kegg.jp/dbget-bin/www_bget?ko:"/>
    <hyperlink ref="A3298" r:id="rId9888" display="https://www.kegg.jp/kegg-bin/blastkoala_result_gene_list?id=fdcc166cff7cf902907463ff7eff1e42019cc537&amp;passwd=rLRQUz&amp;type=blastkoala&amp;code=user&amp;target=fig%7C1029756%2E3%2Epeg%2E3297"/>
    <hyperlink ref="B3298" r:id="rId9889" display="https://www.kegg.jp/dbget-bin/www_bget?ko:"/>
    <hyperlink ref="E3298" r:id="rId9890" display="https://www.kegg.jp/dbget-bin/www_bget?ko:"/>
    <hyperlink ref="A3299" r:id="rId9891" display="https://www.kegg.jp/kegg-bin/blastkoala_result_gene_list?id=fdcc166cff7cf902907463ff7eff1e42019cc537&amp;passwd=rLRQUz&amp;type=blastkoala&amp;code=user&amp;target=fig%7C1029756%2E3%2Epeg%2E3298"/>
    <hyperlink ref="B3299" r:id="rId9892" display="https://www.kegg.jp/dbget-bin/www_bget?ko:"/>
    <hyperlink ref="E3299" r:id="rId9893" display="https://www.kegg.jp/dbget-bin/www_bget?ko:"/>
    <hyperlink ref="A3300" r:id="rId9894" display="https://www.kegg.jp/kegg-bin/blastkoala_result_gene_list?id=fdcc166cff7cf902907463ff7eff1e42019cc537&amp;passwd=rLRQUz&amp;type=blastkoala&amp;code=user&amp;target=fig%7C1029756%2E3%2Epeg%2E3299"/>
    <hyperlink ref="B3300" r:id="rId9895" display="https://www.kegg.jp/dbget-bin/www_bget?ko:"/>
    <hyperlink ref="E3300" r:id="rId9896" display="https://www.kegg.jp/dbget-bin/www_bget?ko:K18979"/>
    <hyperlink ref="A3301" r:id="rId9897" display="https://www.kegg.jp/kegg-bin/blastkoala_result_gene_list?id=fdcc166cff7cf902907463ff7eff1e42019cc537&amp;passwd=rLRQUz&amp;type=blastkoala&amp;code=user&amp;target=fig%7C1029756%2E3%2Epeg%2E3300"/>
    <hyperlink ref="B3301" r:id="rId9898" display="https://www.kegg.jp/dbget-bin/www_bget?ko:"/>
    <hyperlink ref="E3301" r:id="rId9899" display="https://www.kegg.jp/dbget-bin/www_bget?ko:K02343"/>
    <hyperlink ref="A3302" r:id="rId9900" display="https://www.kegg.jp/kegg-bin/blastkoala_result_gene_list?id=fdcc166cff7cf902907463ff7eff1e42019cc537&amp;passwd=rLRQUz&amp;type=blastkoala&amp;code=user&amp;target=fig%7C1029756%2E3%2Epeg%2E3301"/>
    <hyperlink ref="B3302" r:id="rId9901" display="https://www.kegg.jp/dbget-bin/www_bget?ko:K02351"/>
    <hyperlink ref="E3302" r:id="rId9902" display="https://www.kegg.jp/dbget-bin/www_bget?ko:"/>
    <hyperlink ref="A3303" r:id="rId9903" display="https://www.kegg.jp/kegg-bin/blastkoala_result_gene_list?id=fdcc166cff7cf902907463ff7eff1e42019cc537&amp;passwd=rLRQUz&amp;type=blastkoala&amp;code=user&amp;target=fig%7C1029756%2E3%2Epeg%2E3302"/>
    <hyperlink ref="B3303" r:id="rId9904" display="https://www.kegg.jp/dbget-bin/www_bget?ko:K03743"/>
    <hyperlink ref="E3303" r:id="rId9905" display="https://www.kegg.jp/dbget-bin/www_bget?ko:K03742"/>
    <hyperlink ref="A3304" r:id="rId9906" display="https://www.kegg.jp/kegg-bin/blastkoala_result_gene_list?id=fdcc166cff7cf902907463ff7eff1e42019cc537&amp;passwd=rLRQUz&amp;type=blastkoala&amp;code=user&amp;target=fig%7C1029756%2E3%2Epeg%2E3303"/>
    <hyperlink ref="B3304" r:id="rId9907" display="https://www.kegg.jp/dbget-bin/www_bget?ko:K10536"/>
    <hyperlink ref="E3304" r:id="rId9908" display="https://www.kegg.jp/dbget-bin/www_bget?ko:"/>
    <hyperlink ref="A3305" r:id="rId9909" display="https://www.kegg.jp/kegg-bin/blastkoala_result_gene_list?id=fdcc166cff7cf902907463ff7eff1e42019cc537&amp;passwd=rLRQUz&amp;type=blastkoala&amp;code=user&amp;target=fig%7C1029756%2E3%2Epeg%2E3304"/>
    <hyperlink ref="B3305" r:id="rId9910" display="https://www.kegg.jp/dbget-bin/www_bget?ko:K12251"/>
    <hyperlink ref="E3305" r:id="rId9911" display="https://www.kegg.jp/dbget-bin/www_bget?ko:"/>
    <hyperlink ref="A3306" r:id="rId9912" display="https://www.kegg.jp/kegg-bin/blastkoala_result_gene_list?id=fdcc166cff7cf902907463ff7eff1e42019cc537&amp;passwd=rLRQUz&amp;type=blastkoala&amp;code=user&amp;target=fig%7C1029756%2E3%2Epeg%2E3305"/>
    <hyperlink ref="B3306" r:id="rId9913" display="https://www.kegg.jp/dbget-bin/www_bget?ko:"/>
    <hyperlink ref="E3306" r:id="rId9914" display="https://www.kegg.jp/dbget-bin/www_bget?ko:"/>
    <hyperlink ref="A3307" r:id="rId9915" display="https://www.kegg.jp/kegg-bin/blastkoala_result_gene_list?id=fdcc166cff7cf902907463ff7eff1e42019cc537&amp;passwd=rLRQUz&amp;type=blastkoala&amp;code=user&amp;target=fig%7C1029756%2E3%2Epeg%2E3306"/>
    <hyperlink ref="B3307" r:id="rId9916" display="https://www.kegg.jp/dbget-bin/www_bget?ko:"/>
    <hyperlink ref="E3307" r:id="rId9917" display="https://www.kegg.jp/dbget-bin/www_bget?ko:K07093"/>
    <hyperlink ref="A3308" r:id="rId9918" display="https://www.kegg.jp/kegg-bin/blastkoala_result_gene_list?id=fdcc166cff7cf902907463ff7eff1e42019cc537&amp;passwd=rLRQUz&amp;type=blastkoala&amp;code=user&amp;target=fig%7C1029756%2E3%2Epeg%2E3307"/>
    <hyperlink ref="B3308" r:id="rId9919" display="https://www.kegg.jp/dbget-bin/www_bget?ko:K00931"/>
    <hyperlink ref="E3308" r:id="rId9920" display="https://www.kegg.jp/dbget-bin/www_bget?ko:"/>
    <hyperlink ref="A3309" r:id="rId9921" display="https://www.kegg.jp/kegg-bin/blastkoala_result_gene_list?id=fdcc166cff7cf902907463ff7eff1e42019cc537&amp;passwd=rLRQUz&amp;type=blastkoala&amp;code=user&amp;target=fig%7C1029756%2E3%2Epeg%2E3308"/>
    <hyperlink ref="B3309" r:id="rId9922" display="https://www.kegg.jp/dbget-bin/www_bget?ko:K00147"/>
    <hyperlink ref="E3309" r:id="rId9923" display="https://www.kegg.jp/dbget-bin/www_bget?ko:"/>
    <hyperlink ref="A3310" r:id="rId9924" display="https://www.kegg.jp/kegg-bin/blastkoala_result_gene_list?id=fdcc166cff7cf902907463ff7eff1e42019cc537&amp;passwd=rLRQUz&amp;type=blastkoala&amp;code=user&amp;target=fig%7C1029756%2E3%2Epeg%2E3309"/>
    <hyperlink ref="B3310" r:id="rId9925" display="https://www.kegg.jp/dbget-bin/www_bget?ko:"/>
    <hyperlink ref="E3310" r:id="rId9926" display="https://www.kegg.jp/dbget-bin/www_bget?ko:"/>
    <hyperlink ref="A3311" r:id="rId9927" display="https://www.kegg.jp/kegg-bin/blastkoala_result_gene_list?id=fdcc166cff7cf902907463ff7eff1e42019cc537&amp;passwd=rLRQUz&amp;type=blastkoala&amp;code=user&amp;target=fig%7C1029756%2E3%2Epeg%2E3310"/>
    <hyperlink ref="B3311" r:id="rId9928" display="https://www.kegg.jp/dbget-bin/www_bget?ko:K03413"/>
    <hyperlink ref="E3311" r:id="rId9929" display="https://www.kegg.jp/dbget-bin/www_bget?ko:"/>
    <hyperlink ref="A3312" r:id="rId9930" display="https://www.kegg.jp/kegg-bin/blastkoala_result_gene_list?id=fdcc166cff7cf902907463ff7eff1e42019cc537&amp;passwd=rLRQUz&amp;type=blastkoala&amp;code=user&amp;target=fig%7C1029756%2E3%2Epeg%2E3311"/>
    <hyperlink ref="B3312" r:id="rId9931" display="https://www.kegg.jp/dbget-bin/www_bget?ko:"/>
    <hyperlink ref="E3312" r:id="rId9932" display="https://www.kegg.jp/dbget-bin/www_bget?ko:K00721"/>
    <hyperlink ref="A3313" r:id="rId9933" display="https://www.kegg.jp/kegg-bin/blastkoala_result_gene_list?id=fdcc166cff7cf902907463ff7eff1e42019cc537&amp;passwd=rLRQUz&amp;type=blastkoala&amp;code=user&amp;target=fig%7C1029756%2E3%2Epeg%2E3312"/>
    <hyperlink ref="B3313" r:id="rId9934" display="https://www.kegg.jp/dbget-bin/www_bget?ko:K00969"/>
    <hyperlink ref="E3313" r:id="rId9935" display="https://www.kegg.jp/dbget-bin/www_bget?ko:"/>
    <hyperlink ref="A3314" r:id="rId9936" display="https://www.kegg.jp/kegg-bin/blastkoala_result_gene_list?id=fdcc166cff7cf902907463ff7eff1e42019cc537&amp;passwd=rLRQUz&amp;type=blastkoala&amp;code=user&amp;target=fig%7C1029756%2E3%2Epeg%2E3313"/>
    <hyperlink ref="B3314" r:id="rId9937" display="https://www.kegg.jp/dbget-bin/www_bget?ko:K09710"/>
    <hyperlink ref="E3314" r:id="rId9938" display="https://www.kegg.jp/dbget-bin/www_bget?ko:"/>
    <hyperlink ref="A3315" r:id="rId9939" display="https://www.kegg.jp/kegg-bin/blastkoala_result_gene_list?id=fdcc166cff7cf902907463ff7eff1e42019cc537&amp;passwd=rLRQUz&amp;type=blastkoala&amp;code=user&amp;target=fig%7C1029756%2E3%2Epeg%2E3314"/>
    <hyperlink ref="B3315" r:id="rId9940" display="https://www.kegg.jp/dbget-bin/www_bget?ko:K00783"/>
    <hyperlink ref="E3315" r:id="rId9941" display="https://www.kegg.jp/dbget-bin/www_bget?ko:"/>
    <hyperlink ref="A3316" r:id="rId9942" display="https://www.kegg.jp/kegg-bin/blastkoala_result_gene_list?id=fdcc166cff7cf902907463ff7eff1e42019cc537&amp;passwd=rLRQUz&amp;type=blastkoala&amp;code=user&amp;target=fig%7C1029756%2E3%2Epeg%2E3315"/>
    <hyperlink ref="B3316" r:id="rId9943" display="https://www.kegg.jp/dbget-bin/www_bget?ko:"/>
    <hyperlink ref="E3316" r:id="rId9944" display="https://www.kegg.jp/dbget-bin/www_bget?ko:"/>
    <hyperlink ref="A3317" r:id="rId9945" display="https://www.kegg.jp/kegg-bin/blastkoala_result_gene_list?id=fdcc166cff7cf902907463ff7eff1e42019cc537&amp;passwd=rLRQUz&amp;type=blastkoala&amp;code=user&amp;target=fig%7C1029756%2E3%2Epeg%2E3316"/>
    <hyperlink ref="B3317" r:id="rId9946" display="https://www.kegg.jp/dbget-bin/www_bget?ko:"/>
    <hyperlink ref="E3317" r:id="rId9947" display="https://www.kegg.jp/dbget-bin/www_bget?ko:"/>
    <hyperlink ref="A3318" r:id="rId9948" display="https://www.kegg.jp/kegg-bin/blastkoala_result_gene_list?id=fdcc166cff7cf902907463ff7eff1e42019cc537&amp;passwd=rLRQUz&amp;type=blastkoala&amp;code=user&amp;target=fig%7C1029756%2E3%2Epeg%2E3317"/>
    <hyperlink ref="B3318" r:id="rId9949" display="https://www.kegg.jp/dbget-bin/www_bget?ko:K02687"/>
    <hyperlink ref="E3318" r:id="rId9950" display="https://www.kegg.jp/dbget-bin/www_bget?ko:"/>
    <hyperlink ref="A3319" r:id="rId9951" display="https://www.kegg.jp/kegg-bin/blastkoala_result_gene_list?id=fdcc166cff7cf902907463ff7eff1e42019cc537&amp;passwd=rLRQUz&amp;type=blastkoala&amp;code=user&amp;target=fig%7C1029756%2E3%2Epeg%2E3318"/>
    <hyperlink ref="B3319" r:id="rId9952" display="https://www.kegg.jp/dbget-bin/www_bget?ko:K01262"/>
    <hyperlink ref="E3319" r:id="rId9953" display="https://www.kegg.jp/dbget-bin/www_bget?ko:"/>
    <hyperlink ref="A3320" r:id="rId9954" display="https://www.kegg.jp/kegg-bin/blastkoala_result_gene_list?id=fdcc166cff7cf902907463ff7eff1e42019cc537&amp;passwd=rLRQUz&amp;type=blastkoala&amp;code=user&amp;target=fig%7C1029756%2E3%2Epeg%2E3319"/>
    <hyperlink ref="B3320" r:id="rId9955" display="https://www.kegg.jp/dbget-bin/www_bget?ko:"/>
    <hyperlink ref="E3320" r:id="rId9956" display="https://www.kegg.jp/dbget-bin/www_bget?ko:K04750"/>
    <hyperlink ref="A3321" r:id="rId9957" display="https://www.kegg.jp/kegg-bin/blastkoala_result_gene_list?id=fdcc166cff7cf902907463ff7eff1e42019cc537&amp;passwd=rLRQUz&amp;type=blastkoala&amp;code=user&amp;target=fig%7C1029756%2E3%2Epeg%2E3320"/>
    <hyperlink ref="B3321" r:id="rId9958" display="https://www.kegg.jp/dbget-bin/www_bget?ko:"/>
    <hyperlink ref="E3321" r:id="rId9959" display="https://www.kegg.jp/dbget-bin/www_bget?ko:"/>
    <hyperlink ref="A3322" r:id="rId9960" display="https://www.kegg.jp/kegg-bin/blastkoala_result_gene_list?id=fdcc166cff7cf902907463ff7eff1e42019cc537&amp;passwd=rLRQUz&amp;type=blastkoala&amp;code=user&amp;target=fig%7C1029756%2E3%2Epeg%2E3321"/>
    <hyperlink ref="B3322" r:id="rId9961" display="https://www.kegg.jp/dbget-bin/www_bget?ko:K01972"/>
    <hyperlink ref="E3322" r:id="rId9962" display="https://www.kegg.jp/dbget-bin/www_bget?ko:"/>
    <hyperlink ref="A3323" r:id="rId9963" display="https://www.kegg.jp/kegg-bin/blastkoala_result_gene_list?id=fdcc166cff7cf902907463ff7eff1e42019cc537&amp;passwd=rLRQUz&amp;type=blastkoala&amp;code=user&amp;target=fig%7C1029756%2E3%2Epeg%2E3322"/>
    <hyperlink ref="B3323" r:id="rId9964" display="https://www.kegg.jp/dbget-bin/www_bget?ko:K05807"/>
    <hyperlink ref="E3323" r:id="rId9965" display="https://www.kegg.jp/dbget-bin/www_bget?ko:"/>
    <hyperlink ref="A3324" r:id="rId9966" display="https://www.kegg.jp/kegg-bin/blastkoala_result_gene_list?id=fdcc166cff7cf902907463ff7eff1e42019cc537&amp;passwd=rLRQUz&amp;type=blastkoala&amp;code=user&amp;target=fig%7C1029756%2E3%2Epeg%2E3323"/>
    <hyperlink ref="B3324" r:id="rId9967" display="https://www.kegg.jp/dbget-bin/www_bget?ko:K02535"/>
    <hyperlink ref="E3324" r:id="rId9968" display="https://www.kegg.jp/dbget-bin/www_bget?ko:"/>
    <hyperlink ref="A3325" r:id="rId9969" display="https://www.kegg.jp/kegg-bin/blastkoala_result_gene_list?id=fdcc166cff7cf902907463ff7eff1e42019cc537&amp;passwd=rLRQUz&amp;type=blastkoala&amp;code=user&amp;target=fig%7C1029756%2E3%2Epeg%2E3324"/>
    <hyperlink ref="B3325" r:id="rId9970" display="https://www.kegg.jp/dbget-bin/www_bget?ko:K03531"/>
    <hyperlink ref="E3325" r:id="rId9971" display="https://www.kegg.jp/dbget-bin/www_bget?ko:"/>
    <hyperlink ref="A3326" r:id="rId9972" display="https://www.kegg.jp/kegg-bin/blastkoala_result_gene_list?id=fdcc166cff7cf902907463ff7eff1e42019cc537&amp;passwd=rLRQUz&amp;type=blastkoala&amp;code=user&amp;target=fig%7C1029756%2E3%2Epeg%2E3325"/>
    <hyperlink ref="B3326" r:id="rId9973" display="https://www.kegg.jp/dbget-bin/www_bget?ko:K03590"/>
    <hyperlink ref="E3326" r:id="rId9974" display="https://www.kegg.jp/dbget-bin/www_bget?ko:"/>
    <hyperlink ref="A3327" r:id="rId9975" display="https://www.kegg.jp/kegg-bin/blastkoala_result_gene_list?id=fdcc166cff7cf902907463ff7eff1e42019cc537&amp;passwd=rLRQUz&amp;type=blastkoala&amp;code=user&amp;target=fig%7C1029756%2E3%2Epeg%2E3326"/>
    <hyperlink ref="B3327" r:id="rId9976" display="https://www.kegg.jp/dbget-bin/www_bget?ko:K03589"/>
    <hyperlink ref="E3327" r:id="rId9977" display="https://www.kegg.jp/dbget-bin/www_bget?ko:"/>
    <hyperlink ref="A3328" r:id="rId9978" display="https://www.kegg.jp/kegg-bin/blastkoala_result_gene_list?id=fdcc166cff7cf902907463ff7eff1e42019cc537&amp;passwd=rLRQUz&amp;type=blastkoala&amp;code=user&amp;target=fig%7C1029756%2E3%2Epeg%2E3327"/>
    <hyperlink ref="B3328" r:id="rId9979" display="https://www.kegg.jp/dbget-bin/www_bget?ko:K01921"/>
    <hyperlink ref="E3328" r:id="rId9980" display="https://www.kegg.jp/dbget-bin/www_bget?ko:"/>
    <hyperlink ref="A3329" r:id="rId9981" display="https://www.kegg.jp/kegg-bin/blastkoala_result_gene_list?id=fdcc166cff7cf902907463ff7eff1e42019cc537&amp;passwd=rLRQUz&amp;type=blastkoala&amp;code=user&amp;target=fig%7C1029756%2E3%2Epeg%2E3328"/>
    <hyperlink ref="B3329" r:id="rId9982" display="https://www.kegg.jp/dbget-bin/www_bget?ko:K00075"/>
    <hyperlink ref="E3329" r:id="rId9983" display="https://www.kegg.jp/dbget-bin/www_bget?ko:"/>
    <hyperlink ref="A3330" r:id="rId9984" display="https://www.kegg.jp/kegg-bin/blastkoala_result_gene_list?id=fdcc166cff7cf902907463ff7eff1e42019cc537&amp;passwd=rLRQUz&amp;type=blastkoala&amp;code=user&amp;target=fig%7C1029756%2E3%2Epeg%2E3329"/>
    <hyperlink ref="B3330" r:id="rId9985" display="https://www.kegg.jp/dbget-bin/www_bget?ko:K01924"/>
    <hyperlink ref="E3330" r:id="rId9986" display="https://www.kegg.jp/dbget-bin/www_bget?ko:"/>
    <hyperlink ref="A3331" r:id="rId9987" display="https://www.kegg.jp/kegg-bin/blastkoala_result_gene_list?id=fdcc166cff7cf902907463ff7eff1e42019cc537&amp;passwd=rLRQUz&amp;type=blastkoala&amp;code=user&amp;target=fig%7C1029756%2E3%2Epeg%2E3330"/>
    <hyperlink ref="B3331" r:id="rId9988" display="https://www.kegg.jp/dbget-bin/www_bget?ko:K02563"/>
    <hyperlink ref="E3331" r:id="rId9989" display="https://www.kegg.jp/dbget-bin/www_bget?ko:"/>
    <hyperlink ref="A3332" r:id="rId9990" display="https://www.kegg.jp/kegg-bin/blastkoala_result_gene_list?id=fdcc166cff7cf902907463ff7eff1e42019cc537&amp;passwd=rLRQUz&amp;type=blastkoala&amp;code=user&amp;target=fig%7C1029756%2E3%2Epeg%2E3331"/>
    <hyperlink ref="B3332" r:id="rId9991" display="https://www.kegg.jp/dbget-bin/www_bget?ko:K03588"/>
    <hyperlink ref="E3332" r:id="rId9992" display="https://www.kegg.jp/dbget-bin/www_bget?ko:"/>
    <hyperlink ref="A3333" r:id="rId9993" display="https://www.kegg.jp/kegg-bin/blastkoala_result_gene_list?id=fdcc166cff7cf902907463ff7eff1e42019cc537&amp;passwd=rLRQUz&amp;type=blastkoala&amp;code=user&amp;target=fig%7C1029756%2E3%2Epeg%2E3332"/>
    <hyperlink ref="B3333" r:id="rId9994" display="https://www.kegg.jp/dbget-bin/www_bget?ko:K01925"/>
    <hyperlink ref="E3333" r:id="rId9995" display="https://www.kegg.jp/dbget-bin/www_bget?ko:"/>
    <hyperlink ref="A3334" r:id="rId9996" display="https://www.kegg.jp/kegg-bin/blastkoala_result_gene_list?id=fdcc166cff7cf902907463ff7eff1e42019cc537&amp;passwd=rLRQUz&amp;type=blastkoala&amp;code=user&amp;target=fig%7C1029756%2E3%2Epeg%2E3333"/>
    <hyperlink ref="B3334" r:id="rId9997" display="https://www.kegg.jp/dbget-bin/www_bget?ko:"/>
    <hyperlink ref="E3334" r:id="rId9998" display="https://www.kegg.jp/dbget-bin/www_bget?ko:K18480"/>
    <hyperlink ref="A3335" r:id="rId9999" display="https://www.kegg.jp/kegg-bin/blastkoala_result_gene_list?id=fdcc166cff7cf902907463ff7eff1e42019cc537&amp;passwd=rLRQUz&amp;type=blastkoala&amp;code=user&amp;target=fig%7C1029756%2E3%2Epeg%2E3334"/>
    <hyperlink ref="B3335" r:id="rId10000" display="https://www.kegg.jp/dbget-bin/www_bget?ko:K01000"/>
    <hyperlink ref="E3335" r:id="rId10001" display="https://www.kegg.jp/dbget-bin/www_bget?ko:"/>
    <hyperlink ref="A3336" r:id="rId10002" display="https://www.kegg.jp/kegg-bin/blastkoala_result_gene_list?id=fdcc166cff7cf902907463ff7eff1e42019cc537&amp;passwd=rLRQUz&amp;type=blastkoala&amp;code=user&amp;target=fig%7C1029756%2E3%2Epeg%2E3335"/>
    <hyperlink ref="B3336" r:id="rId10003" display="https://www.kegg.jp/dbget-bin/www_bget?ko:K01929"/>
    <hyperlink ref="E3336" r:id="rId10004" display="https://www.kegg.jp/dbget-bin/www_bget?ko:K01928"/>
    <hyperlink ref="A3337" r:id="rId10005" display="https://www.kegg.jp/kegg-bin/blastkoala_result_gene_list?id=fdcc166cff7cf902907463ff7eff1e42019cc537&amp;passwd=rLRQUz&amp;type=blastkoala&amp;code=user&amp;target=fig%7C1029756%2E3%2Epeg%2E3336"/>
    <hyperlink ref="B3337" r:id="rId10006" display="https://www.kegg.jp/dbget-bin/www_bget?ko:K01928"/>
    <hyperlink ref="E3337" r:id="rId10007" display="https://www.kegg.jp/dbget-bin/www_bget?ko:"/>
    <hyperlink ref="A3338" r:id="rId10008" display="https://www.kegg.jp/kegg-bin/blastkoala_result_gene_list?id=fdcc166cff7cf902907463ff7eff1e42019cc537&amp;passwd=rLRQUz&amp;type=blastkoala&amp;code=user&amp;target=fig%7C1029756%2E3%2Epeg%2E3337"/>
    <hyperlink ref="B3338" r:id="rId10009" display="https://www.kegg.jp/dbget-bin/www_bget?ko:K09947"/>
    <hyperlink ref="E3338" r:id="rId10010" display="https://www.kegg.jp/dbget-bin/www_bget?ko:"/>
    <hyperlink ref="A3339" r:id="rId10011" display="https://www.kegg.jp/kegg-bin/blastkoala_result_gene_list?id=fdcc166cff7cf902907463ff7eff1e42019cc537&amp;passwd=rLRQUz&amp;type=blastkoala&amp;code=user&amp;target=fig%7C1029756%2E3%2Epeg%2E3338"/>
    <hyperlink ref="B3339" r:id="rId10012" display="https://www.kegg.jp/dbget-bin/www_bget?ko:K07338"/>
    <hyperlink ref="E3339" r:id="rId10013" display="https://www.kegg.jp/dbget-bin/www_bget?ko:"/>
    <hyperlink ref="A3340" r:id="rId10014" display="https://www.kegg.jp/kegg-bin/blastkoala_result_gene_list?id=fdcc166cff7cf902907463ff7eff1e42019cc537&amp;passwd=rLRQUz&amp;type=blastkoala&amp;code=user&amp;target=fig%7C1029756%2E3%2Epeg%2E3339"/>
    <hyperlink ref="B3340" r:id="rId10015" display="https://www.kegg.jp/dbget-bin/www_bget?ko:"/>
    <hyperlink ref="E3340" r:id="rId10016" display="https://www.kegg.jp/dbget-bin/www_bget?ko:K00362"/>
    <hyperlink ref="A3341" r:id="rId10017" display="https://www.kegg.jp/kegg-bin/blastkoala_result_gene_list?id=fdcc166cff7cf902907463ff7eff1e42019cc537&amp;passwd=rLRQUz&amp;type=blastkoala&amp;code=user&amp;target=fig%7C1029756%2E3%2Epeg%2E3340"/>
    <hyperlink ref="B3341" r:id="rId10018" display="https://www.kegg.jp/dbget-bin/www_bget?ko:"/>
    <hyperlink ref="E3341" r:id="rId10019" display="https://www.kegg.jp/dbget-bin/www_bget?ko:K02051"/>
    <hyperlink ref="A3342" r:id="rId10020" display="https://www.kegg.jp/kegg-bin/blastkoala_result_gene_list?id=fdcc166cff7cf902907463ff7eff1e42019cc537&amp;passwd=rLRQUz&amp;type=blastkoala&amp;code=user&amp;target=fig%7C1029756%2E3%2Epeg%2E3341"/>
    <hyperlink ref="B3342" r:id="rId10021" display="https://www.kegg.jp/dbget-bin/www_bget?ko:"/>
    <hyperlink ref="E3342" r:id="rId10022" display="https://www.kegg.jp/dbget-bin/www_bget?ko:"/>
    <hyperlink ref="A3343" r:id="rId10023" display="https://www.kegg.jp/kegg-bin/blastkoala_result_gene_list?id=fdcc166cff7cf902907463ff7eff1e42019cc537&amp;passwd=rLRQUz&amp;type=blastkoala&amp;code=user&amp;target=fig%7C1029756%2E3%2Epeg%2E3342"/>
    <hyperlink ref="B3343" r:id="rId10024" display="https://www.kegg.jp/dbget-bin/www_bget?ko:"/>
    <hyperlink ref="E3343" r:id="rId10025" display="https://www.kegg.jp/dbget-bin/www_bget?ko:"/>
    <hyperlink ref="A3344" r:id="rId10026" display="https://www.kegg.jp/kegg-bin/blastkoala_result_gene_list?id=fdcc166cff7cf902907463ff7eff1e42019cc537&amp;passwd=rLRQUz&amp;type=blastkoala&amp;code=user&amp;target=fig%7C1029756%2E3%2Epeg%2E3343"/>
    <hyperlink ref="B3344" r:id="rId10027" display="https://www.kegg.jp/dbget-bin/www_bget?ko:K07231"/>
    <hyperlink ref="E3344" r:id="rId10028" display="https://www.kegg.jp/dbget-bin/www_bget?ko:"/>
    <hyperlink ref="A3345" r:id="rId10029" display="https://www.kegg.jp/kegg-bin/blastkoala_result_gene_list?id=fdcc166cff7cf902907463ff7eff1e42019cc537&amp;passwd=rLRQUz&amp;type=blastkoala&amp;code=user&amp;target=fig%7C1029756%2E3%2Epeg%2E3344"/>
    <hyperlink ref="B3345" r:id="rId10030" display="https://www.kegg.jp/dbget-bin/www_bget?ko:"/>
    <hyperlink ref="E3345" r:id="rId10031" display="https://www.kegg.jp/dbget-bin/www_bget?ko:"/>
    <hyperlink ref="A3346" r:id="rId10032" display="https://www.kegg.jp/kegg-bin/blastkoala_result_gene_list?id=fdcc166cff7cf902907463ff7eff1e42019cc537&amp;passwd=rLRQUz&amp;type=blastkoala&amp;code=user&amp;target=fig%7C1029756%2E3%2Epeg%2E3345"/>
    <hyperlink ref="B3346" r:id="rId10033" display="https://www.kegg.jp/dbget-bin/www_bget?ko:"/>
    <hyperlink ref="E3346" r:id="rId10034" display="https://www.kegg.jp/dbget-bin/www_bget?ko:"/>
    <hyperlink ref="A3347" r:id="rId10035" display="https://www.kegg.jp/kegg-bin/blastkoala_result_gene_list?id=fdcc166cff7cf902907463ff7eff1e42019cc537&amp;passwd=rLRQUz&amp;type=blastkoala&amp;code=user&amp;target=fig%7C1029756%2E3%2Epeg%2E3346"/>
    <hyperlink ref="B3347" r:id="rId10036" display="https://www.kegg.jp/dbget-bin/www_bget?ko:K00480"/>
    <hyperlink ref="E3347" r:id="rId10037" display="https://www.kegg.jp/dbget-bin/www_bget?ko:"/>
    <hyperlink ref="A3348" r:id="rId10038" display="https://www.kegg.jp/kegg-bin/blastkoala_result_gene_list?id=fdcc166cff7cf902907463ff7eff1e42019cc537&amp;passwd=rLRQUz&amp;type=blastkoala&amp;code=user&amp;target=fig%7C1029756%2E3%2Epeg%2E3347"/>
    <hyperlink ref="B3348" r:id="rId10039" display="https://www.kegg.jp/dbget-bin/www_bget?ko:"/>
    <hyperlink ref="E3348" r:id="rId10040" display="https://www.kegg.jp/dbget-bin/www_bget?ko:"/>
    <hyperlink ref="A3349" r:id="rId10041" display="https://www.kegg.jp/kegg-bin/blastkoala_result_gene_list?id=fdcc166cff7cf902907463ff7eff1e42019cc537&amp;passwd=rLRQUz&amp;type=blastkoala&amp;code=user&amp;target=fig%7C1029756%2E3%2Epeg%2E3348"/>
    <hyperlink ref="B3349" r:id="rId10042" display="https://www.kegg.jp/dbget-bin/www_bget?ko:"/>
    <hyperlink ref="E3349" r:id="rId10043" display="https://www.kegg.jp/dbget-bin/www_bget?ko:"/>
    <hyperlink ref="A3350" r:id="rId10044" display="https://www.kegg.jp/kegg-bin/blastkoala_result_gene_list?id=fdcc166cff7cf902907463ff7eff1e42019cc537&amp;passwd=rLRQUz&amp;type=blastkoala&amp;code=user&amp;target=fig%7C1029756%2E3%2Epeg%2E3349"/>
    <hyperlink ref="B3350" r:id="rId10045" display="https://www.kegg.jp/dbget-bin/www_bget?ko:"/>
    <hyperlink ref="E3350" r:id="rId10046" display="https://www.kegg.jp/dbget-bin/www_bget?ko:"/>
    <hyperlink ref="A3351" r:id="rId10047" display="https://www.kegg.jp/kegg-bin/blastkoala_result_gene_list?id=fdcc166cff7cf902907463ff7eff1e42019cc537&amp;passwd=rLRQUz&amp;type=blastkoala&amp;code=user&amp;target=fig%7C1029756%2E3%2Epeg%2E3350"/>
    <hyperlink ref="B3351" r:id="rId10048" display="https://www.kegg.jp/dbget-bin/www_bget?ko:"/>
    <hyperlink ref="E3351" r:id="rId10049" display="https://www.kegg.jp/dbget-bin/www_bget?ko:"/>
    <hyperlink ref="A3352" r:id="rId10050" display="https://www.kegg.jp/kegg-bin/blastkoala_result_gene_list?id=fdcc166cff7cf902907463ff7eff1e42019cc537&amp;passwd=rLRQUz&amp;type=blastkoala&amp;code=user&amp;target=fig%7C1029756%2E3%2Epeg%2E3351"/>
    <hyperlink ref="B3352" r:id="rId10051" display="https://www.kegg.jp/dbget-bin/www_bget?ko:"/>
    <hyperlink ref="E3352" r:id="rId10052" display="https://www.kegg.jp/dbget-bin/www_bget?ko:"/>
    <hyperlink ref="A3353" r:id="rId10053" display="https://www.kegg.jp/kegg-bin/blastkoala_result_gene_list?id=fdcc166cff7cf902907463ff7eff1e42019cc537&amp;passwd=rLRQUz&amp;type=blastkoala&amp;code=user&amp;target=fig%7C1029756%2E3%2Epeg%2E3352"/>
    <hyperlink ref="B3353" r:id="rId10054" display="https://www.kegg.jp/dbget-bin/www_bget?ko:K13635"/>
    <hyperlink ref="E3353" r:id="rId10055" display="https://www.kegg.jp/dbget-bin/www_bget?ko:"/>
    <hyperlink ref="A3354" r:id="rId10056" display="https://www.kegg.jp/kegg-bin/blastkoala_result_gene_list?id=fdcc166cff7cf902907463ff7eff1e42019cc537&amp;passwd=rLRQUz&amp;type=blastkoala&amp;code=user&amp;target=fig%7C1029756%2E3%2Epeg%2E3353"/>
    <hyperlink ref="B3354" r:id="rId10057" display="https://www.kegg.jp/dbget-bin/www_bget?ko:K02045"/>
    <hyperlink ref="E3354" r:id="rId10058" display="https://www.kegg.jp/dbget-bin/www_bget?ko:"/>
    <hyperlink ref="A3355" r:id="rId10059" display="https://www.kegg.jp/kegg-bin/blastkoala_result_gene_list?id=fdcc166cff7cf902907463ff7eff1e42019cc537&amp;passwd=rLRQUz&amp;type=blastkoala&amp;code=user&amp;target=fig%7C1029756%2E3%2Epeg%2E3354"/>
    <hyperlink ref="B3355" r:id="rId10060" display="https://www.kegg.jp/dbget-bin/www_bget?ko:K02047"/>
    <hyperlink ref="E3355" r:id="rId10061" display="https://www.kegg.jp/dbget-bin/www_bget?ko:"/>
    <hyperlink ref="A3356" r:id="rId10062" display="https://www.kegg.jp/kegg-bin/blastkoala_result_gene_list?id=fdcc166cff7cf902907463ff7eff1e42019cc537&amp;passwd=rLRQUz&amp;type=blastkoala&amp;code=user&amp;target=fig%7C1029756%2E3%2Epeg%2E3355"/>
    <hyperlink ref="B3356" r:id="rId10063" display="https://www.kegg.jp/dbget-bin/www_bget?ko:K02046"/>
    <hyperlink ref="E3356" r:id="rId10064" display="https://www.kegg.jp/dbget-bin/www_bget?ko:"/>
    <hyperlink ref="A3357" r:id="rId10065" display="https://www.kegg.jp/kegg-bin/blastkoala_result_gene_list?id=fdcc166cff7cf902907463ff7eff1e42019cc537&amp;passwd=rLRQUz&amp;type=blastkoala&amp;code=user&amp;target=fig%7C1029756%2E3%2Epeg%2E3356"/>
    <hyperlink ref="B3357" r:id="rId10066" display="https://www.kegg.jp/dbget-bin/www_bget?ko:"/>
    <hyperlink ref="E3357" r:id="rId10067" display="https://www.kegg.jp/dbget-bin/www_bget?ko:"/>
    <hyperlink ref="A3358" r:id="rId10068" display="https://www.kegg.jp/kegg-bin/blastkoala_result_gene_list?id=fdcc166cff7cf902907463ff7eff1e42019cc537&amp;passwd=rLRQUz&amp;type=blastkoala&amp;code=user&amp;target=fig%7C1029756%2E3%2Epeg%2E3357"/>
    <hyperlink ref="B3358" r:id="rId10069" display="https://www.kegg.jp/dbget-bin/www_bget?ko:"/>
    <hyperlink ref="E3358" r:id="rId10070" display="https://www.kegg.jp/dbget-bin/www_bget?ko:"/>
    <hyperlink ref="A3359" r:id="rId10071" display="https://www.kegg.jp/kegg-bin/blastkoala_result_gene_list?id=fdcc166cff7cf902907463ff7eff1e42019cc537&amp;passwd=rLRQUz&amp;type=blastkoala&amp;code=user&amp;target=fig%7C1029756%2E3%2Epeg%2E3358"/>
    <hyperlink ref="B3359" r:id="rId10072" display="https://www.kegg.jp/dbget-bin/www_bget?ko:K07002"/>
    <hyperlink ref="E3359" r:id="rId10073" display="https://www.kegg.jp/dbget-bin/www_bget?ko:"/>
    <hyperlink ref="A3360" r:id="rId10074" display="https://www.kegg.jp/kegg-bin/blastkoala_result_gene_list?id=fdcc166cff7cf902907463ff7eff1e42019cc537&amp;passwd=rLRQUz&amp;type=blastkoala&amp;code=user&amp;target=fig%7C1029756%2E3%2Epeg%2E3359"/>
    <hyperlink ref="B3360" r:id="rId10075" display="https://www.kegg.jp/dbget-bin/www_bget?ko:"/>
    <hyperlink ref="E3360" r:id="rId10076" display="https://www.kegg.jp/dbget-bin/www_bget?ko:"/>
    <hyperlink ref="A3361" r:id="rId10077" display="https://www.kegg.jp/kegg-bin/blastkoala_result_gene_list?id=fdcc166cff7cf902907463ff7eff1e42019cc537&amp;passwd=rLRQUz&amp;type=blastkoala&amp;code=user&amp;target=fig%7C1029756%2E3%2Epeg%2E3360"/>
    <hyperlink ref="B3361" r:id="rId10078" display="https://www.kegg.jp/dbget-bin/www_bget?ko:K02048"/>
    <hyperlink ref="E3361" r:id="rId10079" display="https://www.kegg.jp/dbget-bin/www_bget?ko:"/>
    <hyperlink ref="A3362" r:id="rId10080" display="https://www.kegg.jp/kegg-bin/blastkoala_result_gene_list?id=fdcc166cff7cf902907463ff7eff1e42019cc537&amp;passwd=rLRQUz&amp;type=blastkoala&amp;code=user&amp;target=fig%7C1029756%2E3%2Epeg%2E3361"/>
    <hyperlink ref="B3362" r:id="rId10081" display="https://www.kegg.jp/dbget-bin/www_bget?ko:"/>
    <hyperlink ref="E3362" r:id="rId10082" display="https://www.kegg.jp/dbget-bin/www_bget?ko:K11003"/>
    <hyperlink ref="A3363" r:id="rId10083" display="https://www.kegg.jp/kegg-bin/blastkoala_result_gene_list?id=fdcc166cff7cf902907463ff7eff1e42019cc537&amp;passwd=rLRQUz&amp;type=blastkoala&amp;code=user&amp;target=fig%7C1029756%2E3%2Epeg%2E3362"/>
    <hyperlink ref="B3363" r:id="rId10084" display="https://www.kegg.jp/dbget-bin/www_bget?ko:K02048"/>
    <hyperlink ref="E3363" r:id="rId10085" display="https://www.kegg.jp/dbget-bin/www_bget?ko:"/>
    <hyperlink ref="A3364" r:id="rId10086" display="https://www.kegg.jp/kegg-bin/blastkoala_result_gene_list?id=fdcc166cff7cf902907463ff7eff1e42019cc537&amp;passwd=rLRQUz&amp;type=blastkoala&amp;code=user&amp;target=fig%7C1029756%2E3%2Epeg%2E3363"/>
    <hyperlink ref="B3364" r:id="rId10087" display="https://www.kegg.jp/dbget-bin/www_bget?ko:"/>
    <hyperlink ref="E3364" r:id="rId10088" display="https://www.kegg.jp/dbget-bin/www_bget?ko:"/>
    <hyperlink ref="A3365" r:id="rId10089" display="https://www.kegg.jp/kegg-bin/blastkoala_result_gene_list?id=fdcc166cff7cf902907463ff7eff1e42019cc537&amp;passwd=rLRQUz&amp;type=blastkoala&amp;code=user&amp;target=fig%7C1029756%2E3%2Epeg%2E3364"/>
    <hyperlink ref="B3365" r:id="rId10090" display="https://www.kegg.jp/dbget-bin/www_bget?ko:"/>
    <hyperlink ref="E3365" r:id="rId10091" display="https://www.kegg.jp/dbget-bin/www_bget?ko:"/>
    <hyperlink ref="A3366" r:id="rId10092" display="https://www.kegg.jp/kegg-bin/blastkoala_result_gene_list?id=fdcc166cff7cf902907463ff7eff1e42019cc537&amp;passwd=rLRQUz&amp;type=blastkoala&amp;code=user&amp;target=fig%7C1029756%2E3%2Epeg%2E3365"/>
    <hyperlink ref="B3366" r:id="rId10093" display="https://www.kegg.jp/dbget-bin/www_bget?ko:"/>
    <hyperlink ref="E3366" r:id="rId10094" display="https://www.kegg.jp/dbget-bin/www_bget?ko:K00941"/>
    <hyperlink ref="A3367" r:id="rId10095" display="https://www.kegg.jp/kegg-bin/blastkoala_result_gene_list?id=fdcc166cff7cf902907463ff7eff1e42019cc537&amp;passwd=rLRQUz&amp;type=blastkoala&amp;code=user&amp;target=fig%7C1029756%2E3%2Epeg%2E3366"/>
    <hyperlink ref="B3367" r:id="rId10096" display="https://www.kegg.jp/dbget-bin/www_bget?ko:"/>
    <hyperlink ref="E3367" r:id="rId10097" display="https://www.kegg.jp/dbget-bin/www_bget?ko:K04084"/>
    <hyperlink ref="A3368" r:id="rId10098" display="https://www.kegg.jp/kegg-bin/blastkoala_result_gene_list?id=fdcc166cff7cf902907463ff7eff1e42019cc537&amp;passwd=rLRQUz&amp;type=blastkoala&amp;code=user&amp;target=fig%7C1029756%2E3%2Epeg%2E3367"/>
    <hyperlink ref="B3368" r:id="rId10099" display="https://www.kegg.jp/dbget-bin/www_bget?ko:K00433"/>
    <hyperlink ref="E3368" r:id="rId10100" display="https://www.kegg.jp/dbget-bin/www_bget?ko:"/>
    <hyperlink ref="A3369" r:id="rId10101" display="https://www.kegg.jp/kegg-bin/blastkoala_result_gene_list?id=fdcc166cff7cf902907463ff7eff1e42019cc537&amp;passwd=rLRQUz&amp;type=blastkoala&amp;code=user&amp;target=fig%7C1029756%2E3%2Epeg%2E3368"/>
    <hyperlink ref="B3369" r:id="rId10102" display="https://www.kegg.jp/dbget-bin/www_bget?ko:"/>
    <hyperlink ref="E3369" r:id="rId10103" display="https://www.kegg.jp/dbget-bin/www_bget?ko:"/>
    <hyperlink ref="A3370" r:id="rId10104" display="https://www.kegg.jp/kegg-bin/blastkoala_result_gene_list?id=fdcc166cff7cf902907463ff7eff1e42019cc537&amp;passwd=rLRQUz&amp;type=blastkoala&amp;code=user&amp;target=fig%7C1029756%2E3%2Epeg%2E3369"/>
    <hyperlink ref="B3370" r:id="rId10105" display="https://www.kegg.jp/dbget-bin/www_bget?ko:"/>
    <hyperlink ref="E3370" r:id="rId10106" display="https://www.kegg.jp/dbget-bin/www_bget?ko:K15352"/>
    <hyperlink ref="A3371" r:id="rId10107" display="https://www.kegg.jp/kegg-bin/blastkoala_result_gene_list?id=fdcc166cff7cf902907463ff7eff1e42019cc537&amp;passwd=rLRQUz&amp;type=blastkoala&amp;code=user&amp;target=fig%7C1029756%2E3%2Epeg%2E3370"/>
    <hyperlink ref="B3371" r:id="rId10108" display="https://www.kegg.jp/dbget-bin/www_bget?ko:K00573"/>
    <hyperlink ref="E3371" r:id="rId10109" display="https://www.kegg.jp/dbget-bin/www_bget?ko:"/>
    <hyperlink ref="A3372" r:id="rId10110" display="https://www.kegg.jp/kegg-bin/blastkoala_result_gene_list?id=fdcc166cff7cf902907463ff7eff1e42019cc537&amp;passwd=rLRQUz&amp;type=blastkoala&amp;code=user&amp;target=fig%7C1029756%2E3%2Epeg%2E3371"/>
    <hyperlink ref="B3372" r:id="rId10111" display="https://www.kegg.jp/dbget-bin/www_bget?ko:K01469"/>
    <hyperlink ref="E3372" r:id="rId10112" display="https://www.kegg.jp/dbget-bin/www_bget?ko:"/>
    <hyperlink ref="A3373" r:id="rId10113" display="https://www.kegg.jp/kegg-bin/blastkoala_result_gene_list?id=fdcc166cff7cf902907463ff7eff1e42019cc537&amp;passwd=rLRQUz&amp;type=blastkoala&amp;code=user&amp;target=fig%7C1029756%2E3%2Epeg%2E3372"/>
    <hyperlink ref="B3373" r:id="rId10114" display="https://www.kegg.jp/dbget-bin/www_bget?ko:"/>
    <hyperlink ref="E3373" r:id="rId10115" display="https://www.kegg.jp/dbget-bin/www_bget?ko:"/>
    <hyperlink ref="A3374" r:id="rId10116" display="https://www.kegg.jp/kegg-bin/blastkoala_result_gene_list?id=fdcc166cff7cf902907463ff7eff1e42019cc537&amp;passwd=rLRQUz&amp;type=blastkoala&amp;code=user&amp;target=fig%7C1029756%2E3%2Epeg%2E3373"/>
    <hyperlink ref="B3374" r:id="rId10117" display="https://www.kegg.jp/dbget-bin/www_bget?ko:K05801"/>
    <hyperlink ref="E3374" r:id="rId10118" display="https://www.kegg.jp/dbget-bin/www_bget?ko:"/>
    <hyperlink ref="A3375" r:id="rId10119" display="https://www.kegg.jp/kegg-bin/blastkoala_result_gene_list?id=fdcc166cff7cf902907463ff7eff1e42019cc537&amp;passwd=rLRQUz&amp;type=blastkoala&amp;code=user&amp;target=fig%7C1029756%2E3%2Epeg%2E3374"/>
    <hyperlink ref="B3375" r:id="rId10120" display="https://www.kegg.jp/dbget-bin/www_bget?ko:"/>
    <hyperlink ref="E3375" r:id="rId10121" display="https://www.kegg.jp/dbget-bin/www_bget?ko:K01447"/>
    <hyperlink ref="A3376" r:id="rId10122" display="https://www.kegg.jp/kegg-bin/blastkoala_result_gene_list?id=fdcc166cff7cf902907463ff7eff1e42019cc537&amp;passwd=rLRQUz&amp;type=blastkoala&amp;code=user&amp;target=fig%7C1029756%2E3%2Epeg%2E3375"/>
    <hyperlink ref="B3376" r:id="rId10123" display="https://www.kegg.jp/dbget-bin/www_bget?ko:K00865"/>
    <hyperlink ref="E3376" r:id="rId10124" display="https://www.kegg.jp/dbget-bin/www_bget?ko:"/>
    <hyperlink ref="A3377" r:id="rId10125" display="https://www.kegg.jp/kegg-bin/blastkoala_result_gene_list?id=fdcc166cff7cf902907463ff7eff1e42019cc537&amp;passwd=rLRQUz&amp;type=blastkoala&amp;code=user&amp;target=fig%7C1029756%2E3%2Epeg%2E3376"/>
    <hyperlink ref="B3377" r:id="rId10126" display="https://www.kegg.jp/dbget-bin/www_bget?ko:"/>
    <hyperlink ref="E3377" r:id="rId10127" display="https://www.kegg.jp/dbget-bin/www_bget?ko:K17947"/>
    <hyperlink ref="A3378" r:id="rId10128" display="https://www.kegg.jp/kegg-bin/blastkoala_result_gene_list?id=fdcc166cff7cf902907463ff7eff1e42019cc537&amp;passwd=rLRQUz&amp;type=blastkoala&amp;code=user&amp;target=fig%7C1029756%2E3%2Epeg%2E3377"/>
    <hyperlink ref="B3378" r:id="rId10129" display="https://www.kegg.jp/dbget-bin/www_bget?ko:K00287"/>
    <hyperlink ref="E3378" r:id="rId10130" display="https://www.kegg.jp/dbget-bin/www_bget?ko:K17364"/>
    <hyperlink ref="A3379" r:id="rId10131" display="https://www.kegg.jp/kegg-bin/blastkoala_result_gene_list?id=fdcc166cff7cf902907463ff7eff1e42019cc537&amp;passwd=rLRQUz&amp;type=blastkoala&amp;code=user&amp;target=fig%7C1029756%2E3%2Epeg%2E3378"/>
    <hyperlink ref="B3379" r:id="rId10132" display="https://www.kegg.jp/dbget-bin/www_bget?ko:"/>
    <hyperlink ref="E3379" r:id="rId10133" display="https://www.kegg.jp/dbget-bin/www_bget?ko:K16050"/>
    <hyperlink ref="A3380" r:id="rId10134" display="https://www.kegg.jp/kegg-bin/blastkoala_result_gene_list?id=fdcc166cff7cf902907463ff7eff1e42019cc537&amp;passwd=rLRQUz&amp;type=blastkoala&amp;code=user&amp;target=fig%7C1029756%2E3%2Epeg%2E3379"/>
    <hyperlink ref="B3380" r:id="rId10135" display="https://www.kegg.jp/dbget-bin/www_bget?ko:K03925"/>
    <hyperlink ref="E3380" r:id="rId10136" display="https://www.kegg.jp/dbget-bin/www_bget?ko:"/>
    <hyperlink ref="A3381" r:id="rId10137" display="https://www.kegg.jp/kegg-bin/blastkoala_result_gene_list?id=fdcc166cff7cf902907463ff7eff1e42019cc537&amp;passwd=rLRQUz&amp;type=blastkoala&amp;code=user&amp;target=fig%7C1029756%2E3%2Epeg%2E3380"/>
    <hyperlink ref="B3381" r:id="rId10138" display="https://www.kegg.jp/dbget-bin/www_bget?ko:K03438"/>
    <hyperlink ref="E3381" r:id="rId10139" display="https://www.kegg.jp/dbget-bin/www_bget?ko:"/>
    <hyperlink ref="A3382" r:id="rId10140" display="https://www.kegg.jp/kegg-bin/blastkoala_result_gene_list?id=fdcc166cff7cf902907463ff7eff1e42019cc537&amp;passwd=rLRQUz&amp;type=blastkoala&amp;code=user&amp;target=fig%7C1029756%2E3%2Epeg%2E3381"/>
    <hyperlink ref="B3382" r:id="rId10141" display="https://www.kegg.jp/dbget-bin/www_bget?ko:"/>
    <hyperlink ref="E3382" r:id="rId10142" display="https://www.kegg.jp/dbget-bin/www_bget?ko:K03586"/>
    <hyperlink ref="A3383" r:id="rId10143" display="https://www.kegg.jp/kegg-bin/blastkoala_result_gene_list?id=fdcc166cff7cf902907463ff7eff1e42019cc537&amp;passwd=rLRQUz&amp;type=blastkoala&amp;code=user&amp;target=fig%7C1029756%2E3%2Epeg%2E3382"/>
    <hyperlink ref="B3383" r:id="rId10144" display="https://www.kegg.jp/dbget-bin/www_bget?ko:K03587"/>
    <hyperlink ref="E3383" r:id="rId10145" display="https://www.kegg.jp/dbget-bin/www_bget?ko:"/>
    <hyperlink ref="A3384" r:id="rId10146" display="https://www.kegg.jp/kegg-bin/blastkoala_result_gene_list?id=fdcc166cff7cf902907463ff7eff1e42019cc537&amp;passwd=rLRQUz&amp;type=blastkoala&amp;code=user&amp;target=fig%7C1029756%2E3%2Epeg%2E3383"/>
    <hyperlink ref="B3384" r:id="rId10147" display="https://www.kegg.jp/dbget-bin/www_bget?ko:"/>
    <hyperlink ref="E3384" r:id="rId10148" display="https://www.kegg.jp/dbget-bin/www_bget?ko:"/>
    <hyperlink ref="A3385" r:id="rId10149" display="https://www.kegg.jp/kegg-bin/blastkoala_result_gene_list?id=fdcc166cff7cf902907463ff7eff1e42019cc537&amp;passwd=rLRQUz&amp;type=blastkoala&amp;code=user&amp;target=fig%7C1029756%2E3%2Epeg%2E3384"/>
    <hyperlink ref="B3385" r:id="rId10150" display="https://www.kegg.jp/dbget-bin/www_bget?ko:"/>
    <hyperlink ref="E3385" r:id="rId10151" display="https://www.kegg.jp/dbget-bin/www_bget?ko:K07726"/>
    <hyperlink ref="A3386" r:id="rId10152" display="https://www.kegg.jp/kegg-bin/blastkoala_result_gene_list?id=fdcc166cff7cf902907463ff7eff1e42019cc537&amp;passwd=rLRQUz&amp;type=blastkoala&amp;code=user&amp;target=fig%7C1029756%2E3%2Epeg%2E3385"/>
    <hyperlink ref="B3386" r:id="rId10153" display="https://www.kegg.jp/dbget-bin/www_bget?ko:K01662"/>
    <hyperlink ref="E3386" r:id="rId10154" display="https://www.kegg.jp/dbget-bin/www_bget?ko:"/>
    <hyperlink ref="A3387" r:id="rId10155" display="https://www.kegg.jp/kegg-bin/blastkoala_result_gene_list?id=fdcc166cff7cf902907463ff7eff1e42019cc537&amp;passwd=rLRQUz&amp;type=blastkoala&amp;code=user&amp;target=fig%7C1029756%2E3%2Epeg%2E3386"/>
    <hyperlink ref="B3387" r:id="rId10156" display="https://www.kegg.jp/dbget-bin/www_bget?ko:"/>
    <hyperlink ref="E3387" r:id="rId10157" display="https://www.kegg.jp/dbget-bin/www_bget?ko:"/>
    <hyperlink ref="A3388" r:id="rId10158" display="https://www.kegg.jp/kegg-bin/blastkoala_result_gene_list?id=fdcc166cff7cf902907463ff7eff1e42019cc537&amp;passwd=rLRQUz&amp;type=blastkoala&amp;code=user&amp;target=fig%7C1029756%2E3%2Epeg%2E3387"/>
    <hyperlink ref="B3388" r:id="rId10159" display="https://www.kegg.jp/dbget-bin/www_bget?ko:K03602"/>
    <hyperlink ref="E3388" r:id="rId10160" display="https://www.kegg.jp/dbget-bin/www_bget?ko:"/>
    <hyperlink ref="A3389" r:id="rId10161" display="https://www.kegg.jp/kegg-bin/blastkoala_result_gene_list?id=fdcc166cff7cf902907463ff7eff1e42019cc537&amp;passwd=rLRQUz&amp;type=blastkoala&amp;code=user&amp;target=fig%7C1029756%2E3%2Epeg%2E3388"/>
    <hyperlink ref="B3389" r:id="rId10162" display="https://www.kegg.jp/dbget-bin/www_bget?ko:"/>
    <hyperlink ref="E3389" r:id="rId10163" display="https://www.kegg.jp/dbget-bin/www_bget?ko:"/>
    <hyperlink ref="A3390" r:id="rId10164" display="https://www.kegg.jp/kegg-bin/blastkoala_result_gene_list?id=fdcc166cff7cf902907463ff7eff1e42019cc537&amp;passwd=rLRQUz&amp;type=blastkoala&amp;code=user&amp;target=fig%7C1029756%2E3%2Epeg%2E3389"/>
    <hyperlink ref="B3390" r:id="rId10165" display="https://www.kegg.jp/dbget-bin/www_bget?ko:"/>
    <hyperlink ref="E3390" r:id="rId10166" display="https://www.kegg.jp/dbget-bin/www_bget?ko:K13049"/>
    <hyperlink ref="A3391" r:id="rId10167" display="https://www.kegg.jp/kegg-bin/blastkoala_result_gene_list?id=fdcc166cff7cf902907463ff7eff1e42019cc537&amp;passwd=rLRQUz&amp;type=blastkoala&amp;code=user&amp;target=fig%7C1029756%2E3%2Epeg%2E3390"/>
    <hyperlink ref="B3391" r:id="rId10168" display="https://www.kegg.jp/dbget-bin/www_bget?ko:"/>
    <hyperlink ref="E3391" r:id="rId10169" display="https://www.kegg.jp/dbget-bin/www_bget?ko:"/>
    <hyperlink ref="A3392" r:id="rId10170" display="https://www.kegg.jp/kegg-bin/blastkoala_result_gene_list?id=fdcc166cff7cf902907463ff7eff1e42019cc537&amp;passwd=rLRQUz&amp;type=blastkoala&amp;code=user&amp;target=fig%7C1029756%2E3%2Epeg%2E3391"/>
    <hyperlink ref="B3392" r:id="rId10171" display="https://www.kegg.jp/dbget-bin/www_bget?ko:K07566"/>
    <hyperlink ref="E3392" r:id="rId10172" display="https://www.kegg.jp/dbget-bin/www_bget?ko:"/>
    <hyperlink ref="A3393" r:id="rId10173" display="https://www.kegg.jp/kegg-bin/blastkoala_result_gene_list?id=fdcc166cff7cf902907463ff7eff1e42019cc537&amp;passwd=rLRQUz&amp;type=blastkoala&amp;code=user&amp;target=fig%7C1029756%2E3%2Epeg%2E3392"/>
    <hyperlink ref="B3393" r:id="rId10174" display="https://www.kegg.jp/dbget-bin/www_bget?ko:"/>
    <hyperlink ref="E3393" r:id="rId10175" display="https://www.kegg.jp/dbget-bin/www_bget?ko:"/>
    <hyperlink ref="A3394" r:id="rId10176" display="https://www.kegg.jp/kegg-bin/blastkoala_result_gene_list?id=fdcc166cff7cf902907463ff7eff1e42019cc537&amp;passwd=rLRQUz&amp;type=blastkoala&amp;code=user&amp;target=fig%7C1029756%2E3%2Epeg%2E3393"/>
    <hyperlink ref="B3394" r:id="rId10177" display="https://www.kegg.jp/dbget-bin/www_bget?ko:"/>
    <hyperlink ref="E3394" r:id="rId10178" display="https://www.kegg.jp/dbget-bin/www_bget?ko:K00982"/>
    <hyperlink ref="A3395" r:id="rId10179" display="https://www.kegg.jp/kegg-bin/blastkoala_result_gene_list?id=fdcc166cff7cf902907463ff7eff1e42019cc537&amp;passwd=rLRQUz&amp;type=blastkoala&amp;code=user&amp;target=fig%7C1029756%2E3%2Epeg%2E3394"/>
    <hyperlink ref="B3395" r:id="rId10180" display="https://www.kegg.jp/dbget-bin/www_bget?ko:K14987"/>
    <hyperlink ref="E3395" r:id="rId10181" display="https://www.kegg.jp/dbget-bin/www_bget?ko:"/>
    <hyperlink ref="A3396" r:id="rId10182" display="https://www.kegg.jp/kegg-bin/blastkoala_result_gene_list?id=fdcc166cff7cf902907463ff7eff1e42019cc537&amp;passwd=rLRQUz&amp;type=blastkoala&amp;code=user&amp;target=fig%7C1029756%2E3%2Epeg%2E3395"/>
    <hyperlink ref="B3396" r:id="rId10183" display="https://www.kegg.jp/dbget-bin/www_bget?ko:"/>
    <hyperlink ref="E3396" r:id="rId10184" display="https://www.kegg.jp/dbget-bin/www_bget?ko:K14986"/>
    <hyperlink ref="A3397" r:id="rId10185" display="https://www.kegg.jp/kegg-bin/blastkoala_result_gene_list?id=fdcc166cff7cf902907463ff7eff1e42019cc537&amp;passwd=rLRQUz&amp;type=blastkoala&amp;code=user&amp;target=fig%7C1029756%2E3%2Epeg%2E3396"/>
    <hyperlink ref="B3397" r:id="rId10186" display="https://www.kegg.jp/dbget-bin/www_bget?ko:"/>
    <hyperlink ref="E3397" r:id="rId10187" display="https://www.kegg.jp/dbget-bin/www_bget?ko:"/>
    <hyperlink ref="A3398" r:id="rId10188" display="https://www.kegg.jp/kegg-bin/blastkoala_result_gene_list?id=fdcc166cff7cf902907463ff7eff1e42019cc537&amp;passwd=rLRQUz&amp;type=blastkoala&amp;code=user&amp;target=fig%7C1029756%2E3%2Epeg%2E3397"/>
    <hyperlink ref="B3398" r:id="rId10189" display="https://www.kegg.jp/dbget-bin/www_bget?ko:"/>
    <hyperlink ref="E3398" r:id="rId10190" display="https://www.kegg.jp/dbget-bin/www_bget?ko:"/>
    <hyperlink ref="A3399" r:id="rId10191" display="https://www.kegg.jp/kegg-bin/blastkoala_result_gene_list?id=fdcc166cff7cf902907463ff7eff1e42019cc537&amp;passwd=rLRQUz&amp;type=blastkoala&amp;code=user&amp;target=fig%7C1029756%2E3%2Epeg%2E3398"/>
    <hyperlink ref="B3399" r:id="rId10192" display="https://www.kegg.jp/dbget-bin/www_bget?ko:"/>
    <hyperlink ref="E3399" r:id="rId10193" display="https://www.kegg.jp/dbget-bin/www_bget?ko:"/>
    <hyperlink ref="A3400" r:id="rId10194" display="https://www.kegg.jp/kegg-bin/blastkoala_result_gene_list?id=fdcc166cff7cf902907463ff7eff1e42019cc537&amp;passwd=rLRQUz&amp;type=blastkoala&amp;code=user&amp;target=fig%7C1029756%2E3%2Epeg%2E3399"/>
    <hyperlink ref="B3400" r:id="rId10195" display="https://www.kegg.jp/dbget-bin/www_bget?ko:"/>
    <hyperlink ref="E3400" r:id="rId10196" display="https://www.kegg.jp/dbget-bin/www_bget?ko:"/>
    <hyperlink ref="A3401" r:id="rId10197" display="https://www.kegg.jp/kegg-bin/blastkoala_result_gene_list?id=fdcc166cff7cf902907463ff7eff1e42019cc537&amp;passwd=rLRQUz&amp;type=blastkoala&amp;code=user&amp;target=fig%7C1029756%2E3%2Epeg%2E3400"/>
    <hyperlink ref="B3401" r:id="rId10198" display="https://www.kegg.jp/dbget-bin/www_bget?ko:"/>
    <hyperlink ref="E3401" r:id="rId10199" display="https://www.kegg.jp/dbget-bin/www_bget?ko:"/>
    <hyperlink ref="A3402" r:id="rId10200" display="https://www.kegg.jp/kegg-bin/blastkoala_result_gene_list?id=fdcc166cff7cf902907463ff7eff1e42019cc537&amp;passwd=rLRQUz&amp;type=blastkoala&amp;code=user&amp;target=fig%7C1029756%2E3%2Epeg%2E3401"/>
    <hyperlink ref="B3402" r:id="rId10201" display="https://www.kegg.jp/dbget-bin/www_bget?ko:"/>
    <hyperlink ref="E3402" r:id="rId10202" display="https://www.kegg.jp/dbget-bin/www_bget?ko:"/>
    <hyperlink ref="A3403" r:id="rId10203" display="https://www.kegg.jp/kegg-bin/blastkoala_result_gene_list?id=fdcc166cff7cf902907463ff7eff1e42019cc537&amp;passwd=rLRQUz&amp;type=blastkoala&amp;code=user&amp;target=fig%7C1029756%2E3%2Epeg%2E3402"/>
    <hyperlink ref="B3403" r:id="rId10204" display="https://www.kegg.jp/dbget-bin/www_bget?ko:"/>
    <hyperlink ref="E3403" r:id="rId10205" display="https://www.kegg.jp/dbget-bin/www_bget?ko:"/>
    <hyperlink ref="A3404" r:id="rId10206" display="https://www.kegg.jp/kegg-bin/blastkoala_result_gene_list?id=fdcc166cff7cf902907463ff7eff1e42019cc537&amp;passwd=rLRQUz&amp;type=blastkoala&amp;code=user&amp;target=fig%7C1029756%2E3%2Epeg%2E3403"/>
    <hyperlink ref="B3404" r:id="rId10207" display="https://www.kegg.jp/dbget-bin/www_bget?ko:"/>
    <hyperlink ref="E3404" r:id="rId10208" display="https://www.kegg.jp/dbget-bin/www_bget?ko:K10255"/>
    <hyperlink ref="A3405" r:id="rId10209" display="https://www.kegg.jp/kegg-bin/blastkoala_result_gene_list?id=fdcc166cff7cf902907463ff7eff1e42019cc537&amp;passwd=rLRQUz&amp;type=blastkoala&amp;code=user&amp;target=fig%7C1029756%2E3%2Epeg%2E3404"/>
    <hyperlink ref="B3405" r:id="rId10210" display="https://www.kegg.jp/dbget-bin/www_bget?ko:"/>
    <hyperlink ref="E3405" r:id="rId10211" display="https://www.kegg.jp/dbget-bin/www_bget?ko:"/>
    <hyperlink ref="A3406" r:id="rId10212" display="https://www.kegg.jp/kegg-bin/blastkoala_result_gene_list?id=fdcc166cff7cf902907463ff7eff1e42019cc537&amp;passwd=rLRQUz&amp;type=blastkoala&amp;code=user&amp;target=fig%7C1029756%2E3%2Epeg%2E3405"/>
    <hyperlink ref="B3406" r:id="rId10213" display="https://www.kegg.jp/dbget-bin/www_bget?ko:"/>
    <hyperlink ref="E3406" r:id="rId10214" display="https://www.kegg.jp/dbget-bin/www_bget?ko:K00651"/>
    <hyperlink ref="A3407" r:id="rId10215" display="https://www.kegg.jp/kegg-bin/blastkoala_result_gene_list?id=fdcc166cff7cf902907463ff7eff1e42019cc537&amp;passwd=rLRQUz&amp;type=blastkoala&amp;code=user&amp;target=fig%7C1029756%2E3%2Epeg%2E3406"/>
    <hyperlink ref="B3407" r:id="rId10216" display="https://www.kegg.jp/dbget-bin/www_bget?ko:"/>
    <hyperlink ref="E3407" r:id="rId10217" display="https://www.kegg.jp/dbget-bin/www_bget?ko:K00677"/>
    <hyperlink ref="A3408" r:id="rId10218" display="https://www.kegg.jp/kegg-bin/blastkoala_result_gene_list?id=fdcc166cff7cf902907463ff7eff1e42019cc537&amp;passwd=rLRQUz&amp;type=blastkoala&amp;code=user&amp;target=fig%7C1029756%2E3%2Epeg%2E3407"/>
    <hyperlink ref="B3408" r:id="rId10219" display="https://www.kegg.jp/dbget-bin/www_bget?ko:"/>
    <hyperlink ref="E3408" r:id="rId10220" display="https://www.kegg.jp/dbget-bin/www_bget?ko:K06921"/>
    <hyperlink ref="A3409" r:id="rId10221" display="https://www.kegg.jp/kegg-bin/blastkoala_result_gene_list?id=fdcc166cff7cf902907463ff7eff1e42019cc537&amp;passwd=rLRQUz&amp;type=blastkoala&amp;code=user&amp;target=fig%7C1029756%2E3%2Epeg%2E3408"/>
    <hyperlink ref="B3409" r:id="rId10222" display="https://www.kegg.jp/dbget-bin/www_bget?ko:"/>
    <hyperlink ref="E3409" r:id="rId10223" display="https://www.kegg.jp/dbget-bin/www_bget?ko:"/>
    <hyperlink ref="A3410" r:id="rId10224" display="https://www.kegg.jp/kegg-bin/blastkoala_result_gene_list?id=fdcc166cff7cf902907463ff7eff1e42019cc537&amp;passwd=rLRQUz&amp;type=blastkoala&amp;code=user&amp;target=fig%7C1029756%2E3%2Epeg%2E3409"/>
    <hyperlink ref="B3410" r:id="rId10225" display="https://www.kegg.jp/dbget-bin/www_bget?ko:K13652"/>
    <hyperlink ref="E3410" r:id="rId10226" display="https://www.kegg.jp/dbget-bin/www_bget?ko:"/>
    <hyperlink ref="A3411" r:id="rId10227" display="https://www.kegg.jp/kegg-bin/blastkoala_result_gene_list?id=fdcc166cff7cf902907463ff7eff1e42019cc537&amp;passwd=rLRQUz&amp;type=blastkoala&amp;code=user&amp;target=fig%7C1029756%2E3%2Epeg%2E3410"/>
    <hyperlink ref="B3411" r:id="rId10228" display="https://www.kegg.jp/dbget-bin/www_bget?ko:"/>
    <hyperlink ref="E3411" r:id="rId10229" display="https://www.kegg.jp/dbget-bin/www_bget?ko:K03975"/>
    <hyperlink ref="A3412" r:id="rId10230" display="https://www.kegg.jp/kegg-bin/blastkoala_result_gene_list?id=fdcc166cff7cf902907463ff7eff1e42019cc537&amp;passwd=rLRQUz&amp;type=blastkoala&amp;code=user&amp;target=fig%7C1029756%2E3%2Epeg%2E3411"/>
    <hyperlink ref="B3412" r:id="rId10231" display="https://www.kegg.jp/dbget-bin/www_bget?ko:"/>
    <hyperlink ref="E3412" r:id="rId10232" display="https://www.kegg.jp/dbget-bin/www_bget?ko:"/>
    <hyperlink ref="A3413" r:id="rId10233" display="https://www.kegg.jp/kegg-bin/blastkoala_result_gene_list?id=fdcc166cff7cf902907463ff7eff1e42019cc537&amp;passwd=rLRQUz&amp;type=blastkoala&amp;code=user&amp;target=fig%7C1029756%2E3%2Epeg%2E3412"/>
    <hyperlink ref="B3413" r:id="rId10234" display="https://www.kegg.jp/dbget-bin/www_bget?ko:"/>
    <hyperlink ref="E3413" r:id="rId10235" display="https://www.kegg.jp/dbget-bin/www_bget?ko:"/>
    <hyperlink ref="A3414" r:id="rId10236" display="https://www.kegg.jp/kegg-bin/blastkoala_result_gene_list?id=fdcc166cff7cf902907463ff7eff1e42019cc537&amp;passwd=rLRQUz&amp;type=blastkoala&amp;code=user&amp;target=fig%7C1029756%2E3%2Epeg%2E3413"/>
    <hyperlink ref="B3414" r:id="rId10237" display="https://www.kegg.jp/dbget-bin/www_bget?ko:"/>
    <hyperlink ref="E3414" r:id="rId10238" display="https://www.kegg.jp/dbget-bin/www_bget?ko:"/>
    <hyperlink ref="A3415" r:id="rId10239" display="https://www.kegg.jp/kegg-bin/blastkoala_result_gene_list?id=fdcc166cff7cf902907463ff7eff1e42019cc537&amp;passwd=rLRQUz&amp;type=blastkoala&amp;code=user&amp;target=fig%7C1029756%2E3%2Epeg%2E3414"/>
    <hyperlink ref="B3415" r:id="rId10240" display="https://www.kegg.jp/dbget-bin/www_bget?ko:"/>
    <hyperlink ref="E3415" r:id="rId10241" display="https://www.kegg.jp/dbget-bin/www_bget?ko:"/>
    <hyperlink ref="A3416" r:id="rId10242" display="https://www.kegg.jp/kegg-bin/blastkoala_result_gene_list?id=fdcc166cff7cf902907463ff7eff1e42019cc537&amp;passwd=rLRQUz&amp;type=blastkoala&amp;code=user&amp;target=fig%7C1029756%2E3%2Epeg%2E3415"/>
    <hyperlink ref="B3416" r:id="rId10243" display="https://www.kegg.jp/dbget-bin/www_bget?ko:K05373"/>
    <hyperlink ref="E3416" r:id="rId10244" display="https://www.kegg.jp/dbget-bin/www_bget?ko:"/>
    <hyperlink ref="A3417" r:id="rId10245" display="https://www.kegg.jp/kegg-bin/blastkoala_result_gene_list?id=fdcc166cff7cf902907463ff7eff1e42019cc537&amp;passwd=rLRQUz&amp;type=blastkoala&amp;code=user&amp;target=fig%7C1029756%2E3%2Epeg%2E3416"/>
    <hyperlink ref="B3417" r:id="rId10246" display="https://www.kegg.jp/dbget-bin/www_bget?ko:K15721"/>
    <hyperlink ref="E3417" r:id="rId10247" display="https://www.kegg.jp/dbget-bin/www_bget?ko:"/>
    <hyperlink ref="A3418" r:id="rId10248" display="https://www.kegg.jp/kegg-bin/blastkoala_result_gene_list?id=fdcc166cff7cf902907463ff7eff1e42019cc537&amp;passwd=rLRQUz&amp;type=blastkoala&amp;code=user&amp;target=fig%7C1029756%2E3%2Epeg%2E3417"/>
    <hyperlink ref="B3418" r:id="rId10249" display="https://www.kegg.jp/dbget-bin/www_bget?ko:"/>
    <hyperlink ref="E3418" r:id="rId10250" display="https://www.kegg.jp/dbget-bin/www_bget?ko:K12243"/>
    <hyperlink ref="A3419" r:id="rId10251" display="https://www.kegg.jp/kegg-bin/blastkoala_result_gene_list?id=fdcc166cff7cf902907463ff7eff1e42019cc537&amp;passwd=rLRQUz&amp;type=blastkoala&amp;code=user&amp;target=fig%7C1029756%2E3%2Epeg%2E3418"/>
    <hyperlink ref="B3419" r:id="rId10252" display="https://www.kegg.jp/dbget-bin/www_bget?ko:"/>
    <hyperlink ref="E3419" r:id="rId10253" display="https://www.kegg.jp/dbget-bin/www_bget?ko:K05373"/>
    <hyperlink ref="A3420" r:id="rId10254" display="https://www.kegg.jp/kegg-bin/blastkoala_result_gene_list?id=fdcc166cff7cf902907463ff7eff1e42019cc537&amp;passwd=rLRQUz&amp;type=blastkoala&amp;code=user&amp;target=fig%7C1029756%2E3%2Epeg%2E3419"/>
    <hyperlink ref="B3420" r:id="rId10255" display="https://www.kegg.jp/dbget-bin/www_bget?ko:K06147"/>
    <hyperlink ref="E3420" r:id="rId10256" display="https://www.kegg.jp/dbget-bin/www_bget?ko:"/>
    <hyperlink ref="A3421" r:id="rId10257" display="https://www.kegg.jp/kegg-bin/blastkoala_result_gene_list?id=fdcc166cff7cf902907463ff7eff1e42019cc537&amp;passwd=rLRQUz&amp;type=blastkoala&amp;code=user&amp;target=fig%7C1029756%2E3%2Epeg%2E3420"/>
    <hyperlink ref="B3421" r:id="rId10258" display="https://www.kegg.jp/dbget-bin/www_bget?ko:K06147"/>
    <hyperlink ref="E3421" r:id="rId10259" display="https://www.kegg.jp/dbget-bin/www_bget?ko:"/>
    <hyperlink ref="A3422" r:id="rId10260" display="https://www.kegg.jp/kegg-bin/blastkoala_result_gene_list?id=fdcc166cff7cf902907463ff7eff1e42019cc537&amp;passwd=rLRQUz&amp;type=blastkoala&amp;code=user&amp;target=fig%7C1029756%2E3%2Epeg%2E3421"/>
    <hyperlink ref="B3422" r:id="rId10261" display="https://www.kegg.jp/dbget-bin/www_bget?ko:K02014"/>
    <hyperlink ref="E3422" r:id="rId10262" display="https://www.kegg.jp/dbget-bin/www_bget?ko:"/>
    <hyperlink ref="A3423" r:id="rId10263" display="https://www.kegg.jp/kegg-bin/blastkoala_result_gene_list?id=fdcc166cff7cf902907463ff7eff1e42019cc537&amp;passwd=rLRQUz&amp;type=blastkoala&amp;code=user&amp;target=fig%7C1029756%2E3%2Epeg%2E3422"/>
    <hyperlink ref="B3423" r:id="rId10264" display="https://www.kegg.jp/dbget-bin/www_bget?ko:"/>
    <hyperlink ref="E3423" r:id="rId10265" display="https://www.kegg.jp/dbget-bin/www_bget?ko:K12243"/>
    <hyperlink ref="A3424" r:id="rId10266" display="https://www.kegg.jp/kegg-bin/blastkoala_result_gene_list?id=fdcc166cff7cf902907463ff7eff1e42019cc537&amp;passwd=rLRQUz&amp;type=blastkoala&amp;code=user&amp;target=fig%7C1029756%2E3%2Epeg%2E3423"/>
    <hyperlink ref="B3424" r:id="rId10267" display="https://www.kegg.jp/dbget-bin/www_bget?ko:"/>
    <hyperlink ref="E3424" r:id="rId10268" display="https://www.kegg.jp/dbget-bin/www_bget?ko:"/>
    <hyperlink ref="A3425" r:id="rId10269" display="https://www.kegg.jp/kegg-bin/blastkoala_result_gene_list?id=fdcc166cff7cf902907463ff7eff1e42019cc537&amp;passwd=rLRQUz&amp;type=blastkoala&amp;code=user&amp;target=fig%7C1029756%2E3%2Epeg%2E3424"/>
    <hyperlink ref="B3425" r:id="rId10270" display="https://www.kegg.jp/dbget-bin/www_bget?ko:"/>
    <hyperlink ref="E3425" r:id="rId10271" display="https://www.kegg.jp/dbget-bin/www_bget?ko:"/>
    <hyperlink ref="A3426" r:id="rId10272" display="https://www.kegg.jp/kegg-bin/blastkoala_result_gene_list?id=fdcc166cff7cf902907463ff7eff1e42019cc537&amp;passwd=rLRQUz&amp;type=blastkoala&amp;code=user&amp;target=fig%7C1029756%2E3%2Epeg%2E3425"/>
    <hyperlink ref="B3426" r:id="rId10273" display="https://www.kegg.jp/dbget-bin/www_bget?ko:"/>
    <hyperlink ref="E3426" r:id="rId10274" display="https://www.kegg.jp/dbget-bin/www_bget?ko:K07175"/>
    <hyperlink ref="A3427" r:id="rId10275" display="https://www.kegg.jp/kegg-bin/blastkoala_result_gene_list?id=fdcc166cff7cf902907463ff7eff1e42019cc537&amp;passwd=rLRQUz&amp;type=blastkoala&amp;code=user&amp;target=fig%7C1029756%2E3%2Epeg%2E3426"/>
    <hyperlink ref="B3427" r:id="rId10276" display="https://www.kegg.jp/dbget-bin/www_bget?ko:"/>
    <hyperlink ref="E3427" r:id="rId10277" display="https://www.kegg.jp/dbget-bin/www_bget?ko:K03499"/>
    <hyperlink ref="A3428" r:id="rId10278" display="https://www.kegg.jp/kegg-bin/blastkoala_result_gene_list?id=fdcc166cff7cf902907463ff7eff1e42019cc537&amp;passwd=rLRQUz&amp;type=blastkoala&amp;code=user&amp;target=fig%7C1029756%2E3%2Epeg%2E3427"/>
    <hyperlink ref="B3428" r:id="rId10279" display="https://www.kegg.jp/dbget-bin/www_bget?ko:"/>
    <hyperlink ref="E3428" r:id="rId10280" display="https://www.kegg.jp/dbget-bin/www_bget?ko:K01256"/>
    <hyperlink ref="A3429" r:id="rId10281" display="https://www.kegg.jp/kegg-bin/blastkoala_result_gene_list?id=fdcc166cff7cf902907463ff7eff1e42019cc537&amp;passwd=rLRQUz&amp;type=blastkoala&amp;code=user&amp;target=fig%7C1029756%2E3%2Epeg%2E3428"/>
    <hyperlink ref="B3429" r:id="rId10282" display="https://www.kegg.jp/dbget-bin/www_bget?ko:"/>
    <hyperlink ref="E3429" r:id="rId10283" display="https://www.kegg.jp/dbget-bin/www_bget?ko:K14451"/>
    <hyperlink ref="A3430" r:id="rId10284" display="https://www.kegg.jp/kegg-bin/blastkoala_result_gene_list?id=fdcc166cff7cf902907463ff7eff1e42019cc537&amp;passwd=rLRQUz&amp;type=blastkoala&amp;code=user&amp;target=fig%7C1029756%2E3%2Epeg%2E3429"/>
    <hyperlink ref="B3430" r:id="rId10285" display="https://www.kegg.jp/dbget-bin/www_bget?ko:"/>
    <hyperlink ref="E3430" r:id="rId10286" display="https://www.kegg.jp/dbget-bin/www_bget?ko:K00285"/>
    <hyperlink ref="A3431" r:id="rId10287" display="https://www.kegg.jp/kegg-bin/blastkoala_result_gene_list?id=fdcc166cff7cf902907463ff7eff1e42019cc537&amp;passwd=rLRQUz&amp;type=blastkoala&amp;code=user&amp;target=fig%7C1029756%2E3%2Epeg%2E3430"/>
    <hyperlink ref="B3431" r:id="rId10288" display="https://www.kegg.jp/dbget-bin/www_bget?ko:"/>
    <hyperlink ref="E3431" r:id="rId10289" display="https://www.kegg.jp/dbget-bin/www_bget?ko:"/>
    <hyperlink ref="A3432" r:id="rId10290" display="https://www.kegg.jp/kegg-bin/blastkoala_result_gene_list?id=fdcc166cff7cf902907463ff7eff1e42019cc537&amp;passwd=rLRQUz&amp;type=blastkoala&amp;code=user&amp;target=fig%7C1029756%2E3%2Epeg%2E3431"/>
    <hyperlink ref="B3432" r:id="rId10291" display="https://www.kegg.jp/dbget-bin/www_bget?ko:"/>
    <hyperlink ref="E3432" r:id="rId10292" display="https://www.kegg.jp/dbget-bin/www_bget?ko:K12132"/>
    <hyperlink ref="A3433" r:id="rId10293" display="https://www.kegg.jp/kegg-bin/blastkoala_result_gene_list?id=fdcc166cff7cf902907463ff7eff1e42019cc537&amp;passwd=rLRQUz&amp;type=blastkoala&amp;code=user&amp;target=fig%7C1029756%2E3%2Epeg%2E3432"/>
    <hyperlink ref="B3433" r:id="rId10294" display="https://www.kegg.jp/dbget-bin/www_bget?ko:"/>
    <hyperlink ref="E3433" r:id="rId10295" display="https://www.kegg.jp/dbget-bin/www_bget?ko:K01810"/>
    <hyperlink ref="A3434" r:id="rId10296" display="https://www.kegg.jp/kegg-bin/blastkoala_result_gene_list?id=fdcc166cff7cf902907463ff7eff1e42019cc537&amp;passwd=rLRQUz&amp;type=blastkoala&amp;code=user&amp;target=fig%7C1029756%2E3%2Epeg%2E3433"/>
    <hyperlink ref="B3434" r:id="rId10297" display="https://www.kegg.jp/dbget-bin/www_bget?ko:"/>
    <hyperlink ref="E3434" r:id="rId10298" display="https://www.kegg.jp/dbget-bin/www_bget?ko:K17850"/>
    <hyperlink ref="A3435" r:id="rId10299" display="https://www.kegg.jp/kegg-bin/blastkoala_result_gene_list?id=fdcc166cff7cf902907463ff7eff1e42019cc537&amp;passwd=rLRQUz&amp;type=blastkoala&amp;code=user&amp;target=fig%7C1029756%2E3%2Epeg%2E3434"/>
    <hyperlink ref="B3435" r:id="rId10300" display="https://www.kegg.jp/dbget-bin/www_bget?ko:K06133"/>
    <hyperlink ref="E3435" r:id="rId10301" display="https://www.kegg.jp/dbget-bin/www_bget?ko:"/>
    <hyperlink ref="A3436" r:id="rId10302" display="https://www.kegg.jp/kegg-bin/blastkoala_result_gene_list?id=fdcc166cff7cf902907463ff7eff1e42019cc537&amp;passwd=rLRQUz&amp;type=blastkoala&amp;code=user&amp;target=fig%7C1029756%2E3%2Epeg%2E3435"/>
    <hyperlink ref="B3436" r:id="rId10303" display="https://www.kegg.jp/dbget-bin/www_bget?ko:"/>
    <hyperlink ref="E3436" r:id="rId10304" display="https://www.kegg.jp/dbget-bin/www_bget?ko:"/>
    <hyperlink ref="A3437" r:id="rId10305" display="https://www.kegg.jp/kegg-bin/blastkoala_result_gene_list?id=fdcc166cff7cf902907463ff7eff1e42019cc537&amp;passwd=rLRQUz&amp;type=blastkoala&amp;code=user&amp;target=fig%7C1029756%2E3%2Epeg%2E3436"/>
    <hyperlink ref="B3437" r:id="rId10306" display="https://www.kegg.jp/dbget-bin/www_bget?ko:K04764"/>
    <hyperlink ref="E3437" r:id="rId10307" display="https://www.kegg.jp/dbget-bin/www_bget?ko:"/>
    <hyperlink ref="A3438" r:id="rId10308" display="https://www.kegg.jp/kegg-bin/blastkoala_result_gene_list?id=fdcc166cff7cf902907463ff7eff1e42019cc537&amp;passwd=rLRQUz&amp;type=blastkoala&amp;code=user&amp;target=fig%7C1029756%2E3%2Epeg%2E3437"/>
    <hyperlink ref="B3438" r:id="rId10309" display="https://www.kegg.jp/dbget-bin/www_bget?ko:K00648"/>
    <hyperlink ref="E3438" r:id="rId10310" display="https://www.kegg.jp/dbget-bin/www_bget?ko:"/>
    <hyperlink ref="A3439" r:id="rId10311" display="https://www.kegg.jp/kegg-bin/blastkoala_result_gene_list?id=fdcc166cff7cf902907463ff7eff1e42019cc537&amp;passwd=rLRQUz&amp;type=blastkoala&amp;code=user&amp;target=fig%7C1029756%2E3%2Epeg%2E3438"/>
    <hyperlink ref="B3439" r:id="rId10312" display="https://www.kegg.jp/dbget-bin/www_bget?ko:K03621"/>
    <hyperlink ref="E3439" r:id="rId10313" display="https://www.kegg.jp/dbget-bin/www_bget?ko:"/>
    <hyperlink ref="A3440" r:id="rId10314" display="https://www.kegg.jp/kegg-bin/blastkoala_result_gene_list?id=fdcc166cff7cf902907463ff7eff1e42019cc537&amp;passwd=rLRQUz&amp;type=blastkoala&amp;code=user&amp;target=fig%7C1029756%2E3%2Epeg%2E3439"/>
    <hyperlink ref="B3440" r:id="rId10315" display="https://www.kegg.jp/dbget-bin/www_bget?ko:"/>
    <hyperlink ref="E3440" r:id="rId10316" display="https://www.kegg.jp/dbget-bin/www_bget?ko:"/>
    <hyperlink ref="A3441" r:id="rId10317" display="https://www.kegg.jp/kegg-bin/blastkoala_result_gene_list?id=fdcc166cff7cf902907463ff7eff1e42019cc537&amp;passwd=rLRQUz&amp;type=blastkoala&amp;code=user&amp;target=fig%7C1029756%2E3%2Epeg%2E3440"/>
    <hyperlink ref="B3441" r:id="rId10318" display="https://www.kegg.jp/dbget-bin/www_bget?ko:K17662"/>
    <hyperlink ref="E3441" r:id="rId10319" display="https://www.kegg.jp/dbget-bin/www_bget?ko:"/>
    <hyperlink ref="A3442" r:id="rId10320" display="https://www.kegg.jp/kegg-bin/blastkoala_result_gene_list?id=fdcc166cff7cf902907463ff7eff1e42019cc537&amp;passwd=rLRQUz&amp;type=blastkoala&amp;code=user&amp;target=fig%7C1029756%2E3%2Epeg%2E3441"/>
    <hyperlink ref="B3442" r:id="rId10321" display="https://www.kegg.jp/dbget-bin/www_bget?ko:"/>
    <hyperlink ref="E3442" r:id="rId10322" display="https://www.kegg.jp/dbget-bin/www_bget?ko:"/>
    <hyperlink ref="A3443" r:id="rId10323" display="https://www.kegg.jp/kegg-bin/blastkoala_result_gene_list?id=fdcc166cff7cf902907463ff7eff1e42019cc537&amp;passwd=rLRQUz&amp;type=blastkoala&amp;code=user&amp;target=fig%7C1029756%2E3%2Epeg%2E3442"/>
    <hyperlink ref="B3443" r:id="rId10324" display="https://www.kegg.jp/dbget-bin/www_bget?ko:"/>
    <hyperlink ref="E3443" r:id="rId10325" display="https://www.kegg.jp/dbget-bin/www_bget?ko:K11206"/>
    <hyperlink ref="A3444" r:id="rId10326" display="https://www.kegg.jp/kegg-bin/blastkoala_result_gene_list?id=fdcc166cff7cf902907463ff7eff1e42019cc537&amp;passwd=rLRQUz&amp;type=blastkoala&amp;code=user&amp;target=fig%7C1029756%2E3%2Epeg%2E3443"/>
    <hyperlink ref="B3444" r:id="rId10327" display="https://www.kegg.jp/dbget-bin/www_bget?ko:K15987"/>
    <hyperlink ref="E3444" r:id="rId10328" display="https://www.kegg.jp/dbget-bin/www_bget?ko:"/>
    <hyperlink ref="A3445" r:id="rId10329" display="https://www.kegg.jp/kegg-bin/blastkoala_result_gene_list?id=fdcc166cff7cf902907463ff7eff1e42019cc537&amp;passwd=rLRQUz&amp;type=blastkoala&amp;code=user&amp;target=fig%7C1029756%2E3%2Epeg%2E3444"/>
    <hyperlink ref="B3445" r:id="rId10330" display="https://www.kegg.jp/dbget-bin/www_bget?ko:"/>
    <hyperlink ref="E3445" r:id="rId10331" display="https://www.kegg.jp/dbget-bin/www_bget?ko:"/>
    <hyperlink ref="A3446" r:id="rId10332" display="https://www.kegg.jp/kegg-bin/blastkoala_result_gene_list?id=fdcc166cff7cf902907463ff7eff1e42019cc537&amp;passwd=rLRQUz&amp;type=blastkoala&amp;code=user&amp;target=fig%7C1029756%2E3%2Epeg%2E3445"/>
    <hyperlink ref="B3446" r:id="rId10333" display="https://www.kegg.jp/dbget-bin/www_bget?ko:"/>
    <hyperlink ref="E3446" r:id="rId10334" display="https://www.kegg.jp/dbget-bin/www_bget?ko:"/>
    <hyperlink ref="A3447" r:id="rId10335" display="https://www.kegg.jp/kegg-bin/blastkoala_result_gene_list?id=fdcc166cff7cf902907463ff7eff1e42019cc537&amp;passwd=rLRQUz&amp;type=blastkoala&amp;code=user&amp;target=fig%7C1029756%2E3%2Epeg%2E3446"/>
    <hyperlink ref="B3447" r:id="rId10336" display="https://www.kegg.jp/dbget-bin/www_bget?ko:"/>
    <hyperlink ref="E3447" r:id="rId10337" display="https://www.kegg.jp/dbget-bin/www_bget?ko:"/>
    <hyperlink ref="A3448" r:id="rId10338" display="https://www.kegg.jp/kegg-bin/blastkoala_result_gene_list?id=fdcc166cff7cf902907463ff7eff1e42019cc537&amp;passwd=rLRQUz&amp;type=blastkoala&amp;code=user&amp;target=fig%7C1029756%2E3%2Epeg%2E3447"/>
    <hyperlink ref="B3448" r:id="rId10339" display="https://www.kegg.jp/dbget-bin/www_bget?ko:"/>
    <hyperlink ref="E3448" r:id="rId10340" display="https://www.kegg.jp/dbget-bin/www_bget?ko:K12132"/>
    <hyperlink ref="A3449" r:id="rId10341" display="https://www.kegg.jp/kegg-bin/blastkoala_result_gene_list?id=fdcc166cff7cf902907463ff7eff1e42019cc537&amp;passwd=rLRQUz&amp;type=blastkoala&amp;code=user&amp;target=fig%7C1029756%2E3%2Epeg%2E3448"/>
    <hyperlink ref="B3449" r:id="rId10342" display="https://www.kegg.jp/dbget-bin/www_bget?ko:K00425"/>
    <hyperlink ref="E3449" r:id="rId10343" display="https://www.kegg.jp/dbget-bin/www_bget?ko:"/>
    <hyperlink ref="A3450" r:id="rId10344" display="https://www.kegg.jp/kegg-bin/blastkoala_result_gene_list?id=fdcc166cff7cf902907463ff7eff1e42019cc537&amp;passwd=rLRQUz&amp;type=blastkoala&amp;code=user&amp;target=fig%7C1029756%2E3%2Epeg%2E3449"/>
    <hyperlink ref="B3450" r:id="rId10345" display="https://www.kegg.jp/dbget-bin/www_bget?ko:K00426"/>
    <hyperlink ref="E3450" r:id="rId10346" display="https://www.kegg.jp/dbget-bin/www_bget?ko:"/>
    <hyperlink ref="A3451" r:id="rId10347" display="https://www.kegg.jp/kegg-bin/blastkoala_result_gene_list?id=fdcc166cff7cf902907463ff7eff1e42019cc537&amp;passwd=rLRQUz&amp;type=blastkoala&amp;code=user&amp;target=fig%7C1029756%2E3%2Epeg%2E3450"/>
    <hyperlink ref="B3451" r:id="rId10348" display="https://www.kegg.jp/dbget-bin/www_bget?ko:"/>
    <hyperlink ref="E3451" r:id="rId10349" display="https://www.kegg.jp/dbget-bin/www_bget?ko:K03641"/>
    <hyperlink ref="A3452" r:id="rId10350" display="https://www.kegg.jp/kegg-bin/blastkoala_result_gene_list?id=fdcc166cff7cf902907463ff7eff1e42019cc537&amp;passwd=rLRQUz&amp;type=blastkoala&amp;code=user&amp;target=fig%7C1029756%2E3%2Epeg%2E3451"/>
    <hyperlink ref="B3452" r:id="rId10351" display="https://www.kegg.jp/dbget-bin/www_bget?ko:K04094"/>
    <hyperlink ref="E3452" r:id="rId10352" display="https://www.kegg.jp/dbget-bin/www_bget?ko:"/>
    <hyperlink ref="A3453" r:id="rId10353" display="https://www.kegg.jp/kegg-bin/blastkoala_result_gene_list?id=fdcc166cff7cf902907463ff7eff1e42019cc537&amp;passwd=rLRQUz&amp;type=blastkoala&amp;code=user&amp;target=fig%7C1029756%2E3%2Epeg%2E3452"/>
    <hyperlink ref="B3453" r:id="rId10354" display="https://www.kegg.jp/dbget-bin/www_bget?ko:K09919"/>
    <hyperlink ref="E3453" r:id="rId10355" display="https://www.kegg.jp/dbget-bin/www_bget?ko:"/>
    <hyperlink ref="A3454" r:id="rId10356" display="https://www.kegg.jp/kegg-bin/blastkoala_result_gene_list?id=fdcc166cff7cf902907463ff7eff1e42019cc537&amp;passwd=rLRQUz&amp;type=blastkoala&amp;code=user&amp;target=fig%7C1029756%2E3%2Epeg%2E3453"/>
    <hyperlink ref="B3454" r:id="rId10357" display="https://www.kegg.jp/dbget-bin/www_bget?ko:K02503"/>
    <hyperlink ref="E3454" r:id="rId10358" display="https://www.kegg.jp/dbget-bin/www_bget?ko:"/>
    <hyperlink ref="A3455" r:id="rId10359" display="https://www.kegg.jp/kegg-bin/blastkoala_result_gene_list?id=fdcc166cff7cf902907463ff7eff1e42019cc537&amp;passwd=rLRQUz&amp;type=blastkoala&amp;code=user&amp;target=fig%7C1029756%2E3%2Epeg%2E3454"/>
    <hyperlink ref="B3455" r:id="rId10360" display="https://www.kegg.jp/dbget-bin/www_bget?ko:"/>
    <hyperlink ref="E3455" r:id="rId10361" display="https://www.kegg.jp/dbget-bin/www_bget?ko:K00344"/>
    <hyperlink ref="A3456" r:id="rId10362" display="https://www.kegg.jp/kegg-bin/blastkoala_result_gene_list?id=fdcc166cff7cf902907463ff7eff1e42019cc537&amp;passwd=rLRQUz&amp;type=blastkoala&amp;code=user&amp;target=fig%7C1029756%2E3%2Epeg%2E3455"/>
    <hyperlink ref="B3456" r:id="rId10363" display="https://www.kegg.jp/dbget-bin/www_bget?ko:"/>
    <hyperlink ref="E3456" r:id="rId10364" display="https://www.kegg.jp/dbget-bin/www_bget?ko:"/>
    <hyperlink ref="A3457" r:id="rId10365" display="https://www.kegg.jp/kegg-bin/blastkoala_result_gene_list?id=fdcc166cff7cf902907463ff7eff1e42019cc537&amp;passwd=rLRQUz&amp;type=blastkoala&amp;code=user&amp;target=fig%7C1029756%2E3%2Epeg%2E3456"/>
    <hyperlink ref="B3457" r:id="rId10366" display="https://www.kegg.jp/dbget-bin/www_bget?ko:K01304"/>
    <hyperlink ref="E3457" r:id="rId10367" display="https://www.kegg.jp/dbget-bin/www_bget?ko:"/>
    <hyperlink ref="A3458" r:id="rId10368" display="https://www.kegg.jp/kegg-bin/blastkoala_result_gene_list?id=fdcc166cff7cf902907463ff7eff1e42019cc537&amp;passwd=rLRQUz&amp;type=blastkoala&amp;code=user&amp;target=fig%7C1029756%2E3%2Epeg%2E3457"/>
    <hyperlink ref="B3458" r:id="rId10369" display="https://www.kegg.jp/dbget-bin/www_bget?ko:"/>
    <hyperlink ref="E3458" r:id="rId10370" display="https://www.kegg.jp/dbget-bin/www_bget?ko:"/>
    <hyperlink ref="A3459" r:id="rId10371" display="https://www.kegg.jp/kegg-bin/blastkoala_result_gene_list?id=fdcc166cff7cf902907463ff7eff1e42019cc537&amp;passwd=rLRQUz&amp;type=blastkoala&amp;code=user&amp;target=fig%7C1029756%2E3%2Epeg%2E3458"/>
    <hyperlink ref="B3459" r:id="rId10372" display="https://www.kegg.jp/dbget-bin/www_bget?ko:"/>
    <hyperlink ref="E3459" r:id="rId10373" display="https://www.kegg.jp/dbget-bin/www_bget?ko:K03537"/>
    <hyperlink ref="A3460" r:id="rId10374" display="https://www.kegg.jp/kegg-bin/blastkoala_result_gene_list?id=fdcc166cff7cf902907463ff7eff1e42019cc537&amp;passwd=rLRQUz&amp;type=blastkoala&amp;code=user&amp;target=fig%7C1029756%2E3%2Epeg%2E3459"/>
    <hyperlink ref="B3460" r:id="rId10375" display="https://www.kegg.jp/dbget-bin/www_bget?ko:K07289"/>
    <hyperlink ref="E3460" r:id="rId10376" display="https://www.kegg.jp/dbget-bin/www_bget?ko:"/>
    <hyperlink ref="A3461" r:id="rId10377" display="https://www.kegg.jp/kegg-bin/blastkoala_result_gene_list?id=fdcc166cff7cf902907463ff7eff1e42019cc537&amp;passwd=rLRQUz&amp;type=blastkoala&amp;code=user&amp;target=fig%7C1029756%2E3%2Epeg%2E3460"/>
    <hyperlink ref="B3461" r:id="rId10378" display="https://www.kegg.jp/dbget-bin/www_bget?ko:"/>
    <hyperlink ref="E3461" r:id="rId10379" display="https://www.kegg.jp/dbget-bin/www_bget?ko:K08300"/>
    <hyperlink ref="A3462" r:id="rId10380" display="https://www.kegg.jp/kegg-bin/blastkoala_result_gene_list?id=fdcc166cff7cf902907463ff7eff1e42019cc537&amp;passwd=rLRQUz&amp;type=blastkoala&amp;code=user&amp;target=fig%7C1029756%2E3%2Epeg%2E3461"/>
    <hyperlink ref="B3462" r:id="rId10381" display="https://www.kegg.jp/dbget-bin/www_bget?ko:K01400"/>
    <hyperlink ref="E3462" r:id="rId10382" display="https://www.kegg.jp/dbget-bin/www_bget?ko:"/>
    <hyperlink ref="A3463" r:id="rId10383" display="https://www.kegg.jp/kegg-bin/blastkoala_result_gene_list?id=fdcc166cff7cf902907463ff7eff1e42019cc537&amp;passwd=rLRQUz&amp;type=blastkoala&amp;code=user&amp;target=fig%7C1029756%2E3%2Epeg%2E3462"/>
    <hyperlink ref="B3463" r:id="rId10384" display="https://www.kegg.jp/dbget-bin/www_bget?ko:"/>
    <hyperlink ref="E3463" r:id="rId10385" display="https://www.kegg.jp/dbget-bin/www_bget?ko:K02470"/>
    <hyperlink ref="A3464" r:id="rId10386" display="https://www.kegg.jp/kegg-bin/blastkoala_result_gene_list?id=fdcc166cff7cf902907463ff7eff1e42019cc537&amp;passwd=rLRQUz&amp;type=blastkoala&amp;code=user&amp;target=fig%7C1029756%2E3%2Epeg%2E3463"/>
    <hyperlink ref="B3464" r:id="rId10387" display="https://www.kegg.jp/dbget-bin/www_bget?ko:K22131"/>
    <hyperlink ref="E3464" r:id="rId10388" display="https://www.kegg.jp/dbget-bin/www_bget?ko:K01816"/>
    <hyperlink ref="A3465" r:id="rId10389" display="https://www.kegg.jp/kegg-bin/blastkoala_result_gene_list?id=fdcc166cff7cf902907463ff7eff1e42019cc537&amp;passwd=rLRQUz&amp;type=blastkoala&amp;code=user&amp;target=fig%7C1029756%2E3%2Epeg%2E3464"/>
    <hyperlink ref="B3465" r:id="rId10390" display="https://www.kegg.jp/dbget-bin/www_bget?ko:K15034"/>
    <hyperlink ref="E3465" r:id="rId10391" display="https://www.kegg.jp/dbget-bin/www_bget?ko:"/>
    <hyperlink ref="A3466" r:id="rId10392" display="https://www.kegg.jp/kegg-bin/blastkoala_result_gene_list?id=fdcc166cff7cf902907463ff7eff1e42019cc537&amp;passwd=rLRQUz&amp;type=blastkoala&amp;code=user&amp;target=fig%7C1029756%2E3%2Epeg%2E3465"/>
    <hyperlink ref="B3466" r:id="rId10393" display="https://www.kegg.jp/dbget-bin/www_bget?ko:"/>
    <hyperlink ref="E3466" r:id="rId10394" display="https://www.kegg.jp/dbget-bin/www_bget?ko:K00242"/>
    <hyperlink ref="A3467" r:id="rId10395" display="https://www.kegg.jp/kegg-bin/blastkoala_result_gene_list?id=fdcc166cff7cf902907463ff7eff1e42019cc537&amp;passwd=rLRQUz&amp;type=blastkoala&amp;code=user&amp;target=fig%7C1029756%2E3%2Epeg%2E3466"/>
    <hyperlink ref="B3467" r:id="rId10396" display="https://www.kegg.jp/dbget-bin/www_bget?ko:K00067"/>
    <hyperlink ref="E3467" r:id="rId10397" display="https://www.kegg.jp/dbget-bin/www_bget?ko:"/>
    <hyperlink ref="A3468" r:id="rId10398" display="https://www.kegg.jp/kegg-bin/blastkoala_result_gene_list?id=fdcc166cff7cf902907463ff7eff1e42019cc537&amp;passwd=rLRQUz&amp;type=blastkoala&amp;code=user&amp;target=fig%7C1029756%2E3%2Epeg%2E3467"/>
    <hyperlink ref="B3468" r:id="rId10399" display="https://www.kegg.jp/dbget-bin/www_bget?ko:"/>
    <hyperlink ref="E3468" r:id="rId10400" display="https://www.kegg.jp/dbget-bin/www_bget?ko:"/>
    <hyperlink ref="A3469" r:id="rId10401" display="https://www.kegg.jp/kegg-bin/blastkoala_result_gene_list?id=fdcc166cff7cf902907463ff7eff1e42019cc537&amp;passwd=rLRQUz&amp;type=blastkoala&amp;code=user&amp;target=fig%7C1029756%2E3%2Epeg%2E3468"/>
    <hyperlink ref="B3469" r:id="rId10402" display="https://www.kegg.jp/dbget-bin/www_bget?ko:"/>
    <hyperlink ref="E3469" r:id="rId10403" display="https://www.kegg.jp/dbget-bin/www_bget?ko:"/>
    <hyperlink ref="A3470" r:id="rId10404" display="https://www.kegg.jp/kegg-bin/blastkoala_result_gene_list?id=fdcc166cff7cf902907463ff7eff1e42019cc537&amp;passwd=rLRQUz&amp;type=blastkoala&amp;code=user&amp;target=fig%7C1029756%2E3%2Epeg%2E3469"/>
    <hyperlink ref="B3470" r:id="rId10405" display="https://www.kegg.jp/dbget-bin/www_bget?ko:"/>
    <hyperlink ref="E3470" r:id="rId10406" display="https://www.kegg.jp/dbget-bin/www_bget?ko:K18930"/>
    <hyperlink ref="A3471" r:id="rId10407" display="https://www.kegg.jp/kegg-bin/blastkoala_result_gene_list?id=fdcc166cff7cf902907463ff7eff1e42019cc537&amp;passwd=rLRQUz&amp;type=blastkoala&amp;code=user&amp;target=fig%7C1029756%2E3%2Epeg%2E3470"/>
    <hyperlink ref="B3471" r:id="rId10408" display="https://www.kegg.jp/dbget-bin/www_bget?ko:"/>
    <hyperlink ref="E3471" r:id="rId10409" display="https://www.kegg.jp/dbget-bin/www_bget?ko:"/>
    <hyperlink ref="A3472" r:id="rId10410" display="https://www.kegg.jp/kegg-bin/blastkoala_result_gene_list?id=fdcc166cff7cf902907463ff7eff1e42019cc537&amp;passwd=rLRQUz&amp;type=blastkoala&amp;code=user&amp;target=fig%7C1029756%2E3%2Epeg%2E3471"/>
    <hyperlink ref="B3472" r:id="rId10411" display="https://www.kegg.jp/dbget-bin/www_bget?ko:"/>
    <hyperlink ref="E3472" r:id="rId10412" display="https://www.kegg.jp/dbget-bin/www_bget?ko:"/>
    <hyperlink ref="A3473" r:id="rId10413" display="https://www.kegg.jp/kegg-bin/blastkoala_result_gene_list?id=fdcc166cff7cf902907463ff7eff1e42019cc537&amp;passwd=rLRQUz&amp;type=blastkoala&amp;code=user&amp;target=fig%7C1029756%2E3%2Epeg%2E3472"/>
    <hyperlink ref="B3473" r:id="rId10414" display="https://www.kegg.jp/dbget-bin/www_bget?ko:K00826"/>
    <hyperlink ref="E3473" r:id="rId10415" display="https://www.kegg.jp/dbget-bin/www_bget?ko:"/>
    <hyperlink ref="A3474" r:id="rId10416" display="https://www.kegg.jp/kegg-bin/blastkoala_result_gene_list?id=fdcc166cff7cf902907463ff7eff1e42019cc537&amp;passwd=rLRQUz&amp;type=blastkoala&amp;code=user&amp;target=fig%7C1029756%2E3%2Epeg%2E3473"/>
    <hyperlink ref="B3474" r:id="rId10417" display="https://www.kegg.jp/dbget-bin/www_bget?ko:"/>
    <hyperlink ref="E3474" r:id="rId10418" display="https://www.kegg.jp/dbget-bin/www_bget?ko:K00351"/>
    <hyperlink ref="A3475" r:id="rId10419" display="https://www.kegg.jp/kegg-bin/blastkoala_result_gene_list?id=fdcc166cff7cf902907463ff7eff1e42019cc537&amp;passwd=rLRQUz&amp;type=blastkoala&amp;code=user&amp;target=fig%7C1029756%2E3%2Epeg%2E3474"/>
    <hyperlink ref="B3475" r:id="rId10420" display="https://www.kegg.jp/dbget-bin/www_bget?ko:"/>
    <hyperlink ref="E3475" r:id="rId10421" display="https://www.kegg.jp/dbget-bin/www_bget?ko:"/>
    <hyperlink ref="A3476" r:id="rId10422" display="https://www.kegg.jp/kegg-bin/blastkoala_result_gene_list?id=fdcc166cff7cf902907463ff7eff1e42019cc537&amp;passwd=rLRQUz&amp;type=blastkoala&amp;code=user&amp;target=fig%7C1029756%2E3%2Epeg%2E3475"/>
    <hyperlink ref="B3476" r:id="rId10423" display="https://www.kegg.jp/dbget-bin/www_bget?ko:K07659"/>
    <hyperlink ref="E3476" r:id="rId10424" display="https://www.kegg.jp/dbget-bin/www_bget?ko:"/>
    <hyperlink ref="A3477" r:id="rId10425" display="https://www.kegg.jp/kegg-bin/blastkoala_result_gene_list?id=fdcc166cff7cf902907463ff7eff1e42019cc537&amp;passwd=rLRQUz&amp;type=blastkoala&amp;code=user&amp;target=fig%7C1029756%2E3%2Epeg%2E3476"/>
    <hyperlink ref="B3477" r:id="rId10426" display="https://www.kegg.jp/dbget-bin/www_bget?ko:K07638"/>
    <hyperlink ref="E3477" r:id="rId10427" display="https://www.kegg.jp/dbget-bin/www_bget?ko:"/>
    <hyperlink ref="A3478" r:id="rId10428" display="https://www.kegg.jp/kegg-bin/blastkoala_result_gene_list?id=fdcc166cff7cf902907463ff7eff1e42019cc537&amp;passwd=rLRQUz&amp;type=blastkoala&amp;code=user&amp;target=fig%7C1029756%2E3%2Epeg%2E3477"/>
    <hyperlink ref="B3478" r:id="rId10429" display="https://www.kegg.jp/dbget-bin/www_bget?ko:K00286"/>
    <hyperlink ref="E3478" r:id="rId10430" display="https://www.kegg.jp/dbget-bin/www_bget?ko:"/>
    <hyperlink ref="A3479" r:id="rId10431" display="https://www.kegg.jp/kegg-bin/blastkoala_result_gene_list?id=fdcc166cff7cf902907463ff7eff1e42019cc537&amp;passwd=rLRQUz&amp;type=blastkoala&amp;code=user&amp;target=fig%7C1029756%2E3%2Epeg%2E3478"/>
    <hyperlink ref="B3479" r:id="rId10432" display="https://www.kegg.jp/dbget-bin/www_bget?ko:"/>
    <hyperlink ref="E3479" r:id="rId10433" display="https://www.kegg.jp/dbget-bin/www_bget?ko:"/>
    <hyperlink ref="A3480" r:id="rId10434" display="https://www.kegg.jp/kegg-bin/blastkoala_result_gene_list?id=fdcc166cff7cf902907463ff7eff1e42019cc537&amp;passwd=rLRQUz&amp;type=blastkoala&amp;code=user&amp;target=fig%7C1029756%2E3%2Epeg%2E3479"/>
    <hyperlink ref="B3480" r:id="rId10435" display="https://www.kegg.jp/dbget-bin/www_bget?ko:K09806"/>
    <hyperlink ref="E3480" r:id="rId10436" display="https://www.kegg.jp/dbget-bin/www_bget?ko:"/>
    <hyperlink ref="A3481" r:id="rId10437" display="https://www.kegg.jp/kegg-bin/blastkoala_result_gene_list?id=fdcc166cff7cf902907463ff7eff1e42019cc537&amp;passwd=rLRQUz&amp;type=blastkoala&amp;code=user&amp;target=fig%7C1029756%2E3%2Epeg%2E3480"/>
    <hyperlink ref="B3481" r:id="rId10438" display="https://www.kegg.jp/dbget-bin/www_bget?ko:K13292"/>
    <hyperlink ref="E3481" r:id="rId10439" display="https://www.kegg.jp/dbget-bin/www_bget?ko:"/>
    <hyperlink ref="A3482" r:id="rId10440" display="https://www.kegg.jp/kegg-bin/blastkoala_result_gene_list?id=fdcc166cff7cf902907463ff7eff1e42019cc537&amp;passwd=rLRQUz&amp;type=blastkoala&amp;code=user&amp;target=fig%7C1029756%2E3%2Epeg%2E3481"/>
    <hyperlink ref="B3482" r:id="rId10441" display="https://www.kegg.jp/dbget-bin/www_bget?ko:"/>
    <hyperlink ref="E3482" r:id="rId10442" display="https://www.kegg.jp/dbget-bin/www_bget?ko:"/>
    <hyperlink ref="A3483" r:id="rId10443" display="https://www.kegg.jp/kegg-bin/blastkoala_result_gene_list?id=fdcc166cff7cf902907463ff7eff1e42019cc537&amp;passwd=rLRQUz&amp;type=blastkoala&amp;code=user&amp;target=fig%7C1029756%2E3%2Epeg%2E3482"/>
    <hyperlink ref="B3483" r:id="rId10444" display="https://www.kegg.jp/dbget-bin/www_bget?ko:K05810"/>
    <hyperlink ref="E3483" r:id="rId10445" display="https://www.kegg.jp/dbget-bin/www_bget?ko:"/>
    <hyperlink ref="A3484" r:id="rId10446" display="https://www.kegg.jp/kegg-bin/blastkoala_result_gene_list?id=fdcc166cff7cf902907463ff7eff1e42019cc537&amp;passwd=rLRQUz&amp;type=blastkoala&amp;code=user&amp;target=fig%7C1029756%2E3%2Epeg%2E3483"/>
    <hyperlink ref="B3484" r:id="rId10447" display="https://www.kegg.jp/dbget-bin/www_bget?ko:"/>
    <hyperlink ref="E3484" r:id="rId10448" display="https://www.kegg.jp/dbget-bin/www_bget?ko:K00656"/>
    <hyperlink ref="A3485" r:id="rId10449" display="https://www.kegg.jp/kegg-bin/blastkoala_result_gene_list?id=fdcc166cff7cf902907463ff7eff1e42019cc537&amp;passwd=rLRQUz&amp;type=blastkoala&amp;code=user&amp;target=fig%7C1029756%2E3%2Epeg%2E3484"/>
    <hyperlink ref="B3485" r:id="rId10450" display="https://www.kegg.jp/dbget-bin/www_bget?ko:K00948"/>
    <hyperlink ref="E3485" r:id="rId10451" display="https://www.kegg.jp/dbget-bin/www_bget?ko:"/>
    <hyperlink ref="A3486" r:id="rId10452" display="https://www.kegg.jp/kegg-bin/blastkoala_result_gene_list?id=fdcc166cff7cf902907463ff7eff1e42019cc537&amp;passwd=rLRQUz&amp;type=blastkoala&amp;code=user&amp;target=fig%7C1029756%2E3%2Epeg%2E3485"/>
    <hyperlink ref="B3486" r:id="rId10453" display="https://www.kegg.jp/dbget-bin/www_bget?ko:"/>
    <hyperlink ref="E3486" r:id="rId10454" display="https://www.kegg.jp/dbget-bin/www_bget?ko:"/>
    <hyperlink ref="A3487" r:id="rId10455" display="https://www.kegg.jp/kegg-bin/blastkoala_result_gene_list?id=fdcc166cff7cf902907463ff7eff1e42019cc537&amp;passwd=rLRQUz&amp;type=blastkoala&amp;code=user&amp;target=fig%7C1029756%2E3%2Epeg%2E3486"/>
    <hyperlink ref="B3487" r:id="rId10456" display="https://www.kegg.jp/dbget-bin/www_bget?ko:K07102"/>
    <hyperlink ref="E3487" r:id="rId10457" display="https://www.kegg.jp/dbget-bin/www_bget?ko:"/>
    <hyperlink ref="A3488" r:id="rId10458" display="https://www.kegg.jp/kegg-bin/blastkoala_result_gene_list?id=fdcc166cff7cf902907463ff7eff1e42019cc537&amp;passwd=rLRQUz&amp;type=blastkoala&amp;code=user&amp;target=fig%7C1029756%2E3%2Epeg%2E3487"/>
    <hyperlink ref="B3488" r:id="rId10459" display="https://www.kegg.jp/dbget-bin/www_bget?ko:K00992"/>
    <hyperlink ref="E3488" r:id="rId10460" display="https://www.kegg.jp/dbget-bin/www_bget?ko:"/>
    <hyperlink ref="A3489" r:id="rId10461" display="https://www.kegg.jp/kegg-bin/blastkoala_result_gene_list?id=fdcc166cff7cf902907463ff7eff1e42019cc537&amp;passwd=rLRQUz&amp;type=blastkoala&amp;code=user&amp;target=fig%7C1029756%2E3%2Epeg%2E3488"/>
    <hyperlink ref="B3489" r:id="rId10462" display="https://www.kegg.jp/dbget-bin/www_bget?ko:K16899"/>
    <hyperlink ref="E3489" r:id="rId10463" display="https://www.kegg.jp/dbget-bin/www_bget?ko:"/>
    <hyperlink ref="A3490" r:id="rId10464" display="https://www.kegg.jp/kegg-bin/blastkoala_result_gene_list?id=fdcc166cff7cf902907463ff7eff1e42019cc537&amp;passwd=rLRQUz&amp;type=blastkoala&amp;code=user&amp;target=fig%7C1029756%2E3%2Epeg%2E3489"/>
    <hyperlink ref="B3490" r:id="rId10465" display="https://www.kegg.jp/dbget-bin/www_bget?ko:K16898"/>
    <hyperlink ref="E3490" r:id="rId10466" display="https://www.kegg.jp/dbget-bin/www_bget?ko:"/>
    <hyperlink ref="A3491" r:id="rId10467" display="https://www.kegg.jp/kegg-bin/blastkoala_result_gene_list?id=fdcc166cff7cf902907463ff7eff1e42019cc537&amp;passwd=rLRQUz&amp;type=blastkoala&amp;code=user&amp;target=fig%7C1029756%2E3%2Epeg%2E3490"/>
    <hyperlink ref="B3491" r:id="rId10468" display="https://www.kegg.jp/dbget-bin/www_bget?ko:K03671"/>
    <hyperlink ref="E3491" r:id="rId10469" display="https://www.kegg.jp/dbget-bin/www_bget?ko:"/>
    <hyperlink ref="A3492" r:id="rId10470" display="https://www.kegg.jp/kegg-bin/blastkoala_result_gene_list?id=fdcc166cff7cf902907463ff7eff1e42019cc537&amp;passwd=rLRQUz&amp;type=blastkoala&amp;code=user&amp;target=fig%7C1029756%2E3%2Epeg%2E3491"/>
    <hyperlink ref="B3492" r:id="rId10471" display="https://www.kegg.jp/dbget-bin/www_bget?ko:K03892"/>
    <hyperlink ref="E3492" r:id="rId10472" display="https://www.kegg.jp/dbget-bin/www_bget?ko:"/>
    <hyperlink ref="A3493" r:id="rId10473" display="https://www.kegg.jp/kegg-bin/blastkoala_result_gene_list?id=fdcc166cff7cf902907463ff7eff1e42019cc537&amp;passwd=rLRQUz&amp;type=blastkoala&amp;code=user&amp;target=fig%7C1029756%2E3%2Epeg%2E3492"/>
    <hyperlink ref="B3493" r:id="rId10474" display="https://www.kegg.jp/dbget-bin/www_bget?ko:K03741"/>
    <hyperlink ref="E3493" r:id="rId10475" display="https://www.kegg.jp/dbget-bin/www_bget?ko:"/>
    <hyperlink ref="A3494" r:id="rId10476" display="https://www.kegg.jp/kegg-bin/blastkoala_result_gene_list?id=fdcc166cff7cf902907463ff7eff1e42019cc537&amp;passwd=rLRQUz&amp;type=blastkoala&amp;code=user&amp;target=fig%7C1029756%2E3%2Epeg%2E3493"/>
    <hyperlink ref="B3494" r:id="rId10477" display="https://www.kegg.jp/dbget-bin/www_bget?ko:"/>
    <hyperlink ref="E3494" r:id="rId10478" display="https://www.kegg.jp/dbget-bin/www_bget?ko:"/>
    <hyperlink ref="A3495" r:id="rId10479" display="https://www.kegg.jp/kegg-bin/blastkoala_result_gene_list?id=fdcc166cff7cf902907463ff7eff1e42019cc537&amp;passwd=rLRQUz&amp;type=blastkoala&amp;code=user&amp;target=fig%7C1029756%2E3%2Epeg%2E3494"/>
    <hyperlink ref="B3495" r:id="rId10480" display="https://www.kegg.jp/dbget-bin/www_bget?ko:K11754"/>
    <hyperlink ref="E3495" r:id="rId10481" display="https://www.kegg.jp/dbget-bin/www_bget?ko:"/>
    <hyperlink ref="A3496" r:id="rId10482" display="https://www.kegg.jp/kegg-bin/blastkoala_result_gene_list?id=fdcc166cff7cf902907463ff7eff1e42019cc537&amp;passwd=rLRQUz&amp;type=blastkoala&amp;code=user&amp;target=fig%7C1029756%2E3%2Epeg%2E3495"/>
    <hyperlink ref="B3496" r:id="rId10483" display="https://www.kegg.jp/dbget-bin/www_bget?ko:K01963"/>
    <hyperlink ref="E3496" r:id="rId10484" display="https://www.kegg.jp/dbget-bin/www_bget?ko:"/>
    <hyperlink ref="A3497" r:id="rId10485" display="https://www.kegg.jp/kegg-bin/blastkoala_result_gene_list?id=fdcc166cff7cf902907463ff7eff1e42019cc537&amp;passwd=rLRQUz&amp;type=blastkoala&amp;code=user&amp;target=fig%7C1029756%2E3%2Epeg%2E3496"/>
    <hyperlink ref="B3497" r:id="rId10486" display="https://www.kegg.jp/dbget-bin/www_bget?ko:K01695"/>
    <hyperlink ref="E3497" r:id="rId10487" display="https://www.kegg.jp/dbget-bin/www_bget?ko:"/>
    <hyperlink ref="A3498" r:id="rId10488" display="https://www.kegg.jp/kegg-bin/blastkoala_result_gene_list?id=fdcc166cff7cf902907463ff7eff1e42019cc537&amp;passwd=rLRQUz&amp;type=blastkoala&amp;code=user&amp;target=fig%7C1029756%2E3%2Epeg%2E3497"/>
    <hyperlink ref="B3498" r:id="rId10489" display="https://www.kegg.jp/dbget-bin/www_bget?ko:K01696"/>
    <hyperlink ref="E3498" r:id="rId10490" display="https://www.kegg.jp/dbget-bin/www_bget?ko:"/>
    <hyperlink ref="A3499" r:id="rId10491" display="https://www.kegg.jp/kegg-bin/blastkoala_result_gene_list?id=fdcc166cff7cf902907463ff7eff1e42019cc537&amp;passwd=rLRQUz&amp;type=blastkoala&amp;code=user&amp;target=fig%7C1029756%2E3%2Epeg%2E3498"/>
    <hyperlink ref="B3499" r:id="rId10492" display="https://www.kegg.jp/dbget-bin/www_bget?ko:K01817"/>
    <hyperlink ref="E3499" r:id="rId10493" display="https://www.kegg.jp/dbget-bin/www_bget?ko:"/>
    <hyperlink ref="A3500" r:id="rId10494" display="https://www.kegg.jp/kegg-bin/blastkoala_result_gene_list?id=fdcc166cff7cf902907463ff7eff1e42019cc537&amp;passwd=rLRQUz&amp;type=blastkoala&amp;code=user&amp;target=fig%7C1029756%2E3%2Epeg%2E3499"/>
    <hyperlink ref="B3500" r:id="rId10495" display="https://www.kegg.jp/dbget-bin/www_bget?ko:"/>
    <hyperlink ref="E3500" r:id="rId10496" display="https://www.kegg.jp/dbget-bin/www_bget?ko:"/>
    <hyperlink ref="A3501" r:id="rId10497" display="https://www.kegg.jp/kegg-bin/blastkoala_result_gene_list?id=fdcc166cff7cf902907463ff7eff1e42019cc537&amp;passwd=rLRQUz&amp;type=blastkoala&amp;code=user&amp;target=fig%7C1029756%2E3%2Epeg%2E3500"/>
    <hyperlink ref="B3501" r:id="rId10498" display="https://www.kegg.jp/dbget-bin/www_bget?ko:K05788"/>
    <hyperlink ref="E3501" r:id="rId10499" display="https://www.kegg.jp/dbget-bin/www_bget?ko:"/>
    <hyperlink ref="A3502" r:id="rId10500" display="https://www.kegg.jp/kegg-bin/blastkoala_result_gene_list?id=fdcc166cff7cf902907463ff7eff1e42019cc537&amp;passwd=rLRQUz&amp;type=blastkoala&amp;code=user&amp;target=fig%7C1029756%2E3%2Epeg%2E3501"/>
    <hyperlink ref="B3502" r:id="rId10501" display="https://www.kegg.jp/dbget-bin/www_bget?ko:K04773"/>
    <hyperlink ref="E3502" r:id="rId10502" display="https://www.kegg.jp/dbget-bin/www_bget?ko:"/>
    <hyperlink ref="A3503" r:id="rId10503" display="https://www.kegg.jp/kegg-bin/blastkoala_result_gene_list?id=fdcc166cff7cf902907463ff7eff1e42019cc537&amp;passwd=rLRQUz&amp;type=blastkoala&amp;code=user&amp;target=fig%7C1029756%2E3%2Epeg%2E3502"/>
    <hyperlink ref="B3503" r:id="rId10504" display="https://www.kegg.jp/dbget-bin/www_bget?ko:K02945"/>
    <hyperlink ref="E3503" r:id="rId10505" display="https://www.kegg.jp/dbget-bin/www_bget?ko:"/>
    <hyperlink ref="A3504" r:id="rId10506" display="https://www.kegg.jp/kegg-bin/blastkoala_result_gene_list?id=fdcc166cff7cf902907463ff7eff1e42019cc537&amp;passwd=rLRQUz&amp;type=blastkoala&amp;code=user&amp;target=fig%7C1029756%2E3%2Epeg%2E3503"/>
    <hyperlink ref="B3504" r:id="rId10507" display="https://www.kegg.jp/dbget-bin/www_bget?ko:K00945"/>
    <hyperlink ref="E3504" r:id="rId10508" display="https://www.kegg.jp/dbget-bin/www_bget?ko:"/>
    <hyperlink ref="A3505" r:id="rId10509" display="https://www.kegg.jp/kegg-bin/blastkoala_result_gene_list?id=fdcc166cff7cf902907463ff7eff1e42019cc537&amp;passwd=rLRQUz&amp;type=blastkoala&amp;code=user&amp;target=fig%7C1029756%2E3%2Epeg%2E3504"/>
    <hyperlink ref="B3505" r:id="rId10510" display="https://www.kegg.jp/dbget-bin/www_bget?ko:K00800"/>
    <hyperlink ref="E3505" r:id="rId10511" display="https://www.kegg.jp/dbget-bin/www_bget?ko:"/>
    <hyperlink ref="A3506" r:id="rId10512" display="https://www.kegg.jp/kegg-bin/blastkoala_result_gene_list?id=fdcc166cff7cf902907463ff7eff1e42019cc537&amp;passwd=rLRQUz&amp;type=blastkoala&amp;code=user&amp;target=fig%7C1029756%2E3%2Epeg%2E3505"/>
    <hyperlink ref="B3506" r:id="rId10513" display="https://www.kegg.jp/dbget-bin/www_bget?ko:"/>
    <hyperlink ref="E3506" r:id="rId10514" display="https://www.kegg.jp/dbget-bin/www_bget?ko:"/>
    <hyperlink ref="A3507" r:id="rId10515" display="https://www.kegg.jp/kegg-bin/blastkoala_result_gene_list?id=fdcc166cff7cf902907463ff7eff1e42019cc537&amp;passwd=rLRQUz&amp;type=blastkoala&amp;code=user&amp;target=fig%7C1029756%2E3%2Epeg%2E3506"/>
    <hyperlink ref="B3507" r:id="rId10516" display="https://www.kegg.jp/dbget-bin/www_bget?ko:"/>
    <hyperlink ref="E3507" r:id="rId10517" display="https://www.kegg.jp/dbget-bin/www_bget?ko:"/>
    <hyperlink ref="A3508" r:id="rId10518" display="https://www.kegg.jp/kegg-bin/blastkoala_result_gene_list?id=fdcc166cff7cf902907463ff7eff1e42019cc537&amp;passwd=rLRQUz&amp;type=blastkoala&amp;code=user&amp;target=fig%7C1029756%2E3%2Epeg%2E3507"/>
    <hyperlink ref="B3508" r:id="rId10519" display="https://www.kegg.jp/dbget-bin/www_bget?ko:"/>
    <hyperlink ref="E3508" r:id="rId10520" display="https://www.kegg.jp/dbget-bin/www_bget?ko:"/>
    <hyperlink ref="A3509" r:id="rId10521" display="https://www.kegg.jp/kegg-bin/blastkoala_result_gene_list?id=fdcc166cff7cf902907463ff7eff1e42019cc537&amp;passwd=rLRQUz&amp;type=blastkoala&amp;code=user&amp;target=fig%7C1029756%2E3%2Epeg%2E3508"/>
    <hyperlink ref="B3509" r:id="rId10522" display="https://www.kegg.jp/dbget-bin/www_bget?ko:"/>
    <hyperlink ref="E3509" r:id="rId10523" display="https://www.kegg.jp/dbget-bin/www_bget?ko:K12267"/>
    <hyperlink ref="A3510" r:id="rId10524" display="https://www.kegg.jp/kegg-bin/blastkoala_result_gene_list?id=fdcc166cff7cf902907463ff7eff1e42019cc537&amp;passwd=rLRQUz&amp;type=blastkoala&amp;code=user&amp;target=fig%7C1029756%2E3%2Epeg%2E3509"/>
    <hyperlink ref="B3510" r:id="rId10525" display="https://www.kegg.jp/dbget-bin/www_bget?ko:K01628"/>
    <hyperlink ref="E3510" r:id="rId10526" display="https://www.kegg.jp/dbget-bin/www_bget?ko:"/>
    <hyperlink ref="A3511" r:id="rId10527" display="https://www.kegg.jp/kegg-bin/blastkoala_result_gene_list?id=fdcc166cff7cf902907463ff7eff1e42019cc537&amp;passwd=rLRQUz&amp;type=blastkoala&amp;code=user&amp;target=fig%7C1029756%2E3%2Epeg%2E3510"/>
    <hyperlink ref="B3511" r:id="rId10528" display="https://www.kegg.jp/dbget-bin/www_bget?ko:K08963"/>
    <hyperlink ref="E3511" r:id="rId10529" display="https://www.kegg.jp/dbget-bin/www_bget?ko:"/>
    <hyperlink ref="A3512" r:id="rId10530" display="https://www.kegg.jp/kegg-bin/blastkoala_result_gene_list?id=fdcc166cff7cf902907463ff7eff1e42019cc537&amp;passwd=rLRQUz&amp;type=blastkoala&amp;code=user&amp;target=fig%7C1029756%2E3%2Epeg%2E3511"/>
    <hyperlink ref="B3512" r:id="rId10531" display="https://www.kegg.jp/dbget-bin/www_bget?ko:"/>
    <hyperlink ref="E3512" r:id="rId10532" display="https://www.kegg.jp/dbget-bin/www_bget?ko:"/>
    <hyperlink ref="A3513" r:id="rId10533" display="https://www.kegg.jp/kegg-bin/blastkoala_result_gene_list?id=fdcc166cff7cf902907463ff7eff1e42019cc537&amp;passwd=rLRQUz&amp;type=blastkoala&amp;code=user&amp;target=fig%7C1029756%2E3%2Epeg%2E3512"/>
    <hyperlink ref="B3513" r:id="rId10534" display="https://www.kegg.jp/dbget-bin/www_bget?ko:K00759"/>
    <hyperlink ref="E3513" r:id="rId10535" display="https://www.kegg.jp/dbget-bin/www_bget?ko:"/>
    <hyperlink ref="A3514" r:id="rId10536" display="https://www.kegg.jp/kegg-bin/blastkoala_result_gene_list?id=fdcc166cff7cf902907463ff7eff1e42019cc537&amp;passwd=rLRQUz&amp;type=blastkoala&amp;code=user&amp;target=fig%7C1029756%2E3%2Epeg%2E3513"/>
    <hyperlink ref="B3514" r:id="rId10537" display="https://www.kegg.jp/dbget-bin/www_bget?ko:"/>
    <hyperlink ref="E3514" r:id="rId10538" display="https://www.kegg.jp/dbget-bin/www_bget?ko:K13895"/>
    <hyperlink ref="A3515" r:id="rId10539" display="https://www.kegg.jp/kegg-bin/blastkoala_result_gene_list?id=fdcc166cff7cf902907463ff7eff1e42019cc537&amp;passwd=rLRQUz&amp;type=blastkoala&amp;code=user&amp;target=fig%7C1029756%2E3%2Epeg%2E3514"/>
    <hyperlink ref="B3515" r:id="rId10540" display="https://www.kegg.jp/dbget-bin/www_bget?ko:"/>
    <hyperlink ref="E3515" r:id="rId10541" display="https://www.kegg.jp/dbget-bin/www_bget?ko:"/>
    <hyperlink ref="A3516" r:id="rId10542" display="https://www.kegg.jp/kegg-bin/blastkoala_result_gene_list?id=fdcc166cff7cf902907463ff7eff1e42019cc537&amp;passwd=rLRQUz&amp;type=blastkoala&amp;code=user&amp;target=fig%7C1029756%2E3%2Epeg%2E3515"/>
    <hyperlink ref="B3516" r:id="rId10543" display="https://www.kegg.jp/dbget-bin/www_bget?ko:"/>
    <hyperlink ref="E3516" r:id="rId10544" display="https://www.kegg.jp/dbget-bin/www_bget?ko:"/>
    <hyperlink ref="A3517" r:id="rId10545" display="https://www.kegg.jp/kegg-bin/blastkoala_result_gene_list?id=fdcc166cff7cf902907463ff7eff1e42019cc537&amp;passwd=rLRQUz&amp;type=blastkoala&amp;code=user&amp;target=fig%7C1029756%2E3%2Epeg%2E3516"/>
    <hyperlink ref="B3517" r:id="rId10546" display="https://www.kegg.jp/dbget-bin/www_bget?ko:K17226"/>
    <hyperlink ref="E3517" r:id="rId10547" display="https://www.kegg.jp/dbget-bin/www_bget?ko:"/>
    <hyperlink ref="A3518" r:id="rId10548" display="https://www.kegg.jp/kegg-bin/blastkoala_result_gene_list?id=fdcc166cff7cf902907463ff7eff1e42019cc537&amp;passwd=rLRQUz&amp;type=blastkoala&amp;code=user&amp;target=fig%7C1029756%2E3%2Epeg%2E3517"/>
    <hyperlink ref="B3518" r:id="rId10549" display="https://www.kegg.jp/dbget-bin/www_bget?ko:"/>
    <hyperlink ref="E3518" r:id="rId10550" display="https://www.kegg.jp/dbget-bin/www_bget?ko:"/>
    <hyperlink ref="A3519" r:id="rId10551" display="https://www.kegg.jp/kegg-bin/blastkoala_result_gene_list?id=fdcc166cff7cf902907463ff7eff1e42019cc537&amp;passwd=rLRQUz&amp;type=blastkoala&amp;code=user&amp;target=fig%7C1029756%2E3%2Epeg%2E3518"/>
    <hyperlink ref="B3519" r:id="rId10552" display="https://www.kegg.jp/dbget-bin/www_bget?ko:K07289"/>
    <hyperlink ref="E3519" r:id="rId10553" display="https://www.kegg.jp/dbget-bin/www_bget?ko:"/>
    <hyperlink ref="A3520" r:id="rId10554" display="https://www.kegg.jp/kegg-bin/blastkoala_result_gene_list?id=fdcc166cff7cf902907463ff7eff1e42019cc537&amp;passwd=rLRQUz&amp;type=blastkoala&amp;code=user&amp;target=fig%7C1029756%2E3%2Epeg%2E3519"/>
    <hyperlink ref="B3520" r:id="rId10555" display="https://www.kegg.jp/dbget-bin/www_bget?ko:K01611"/>
    <hyperlink ref="E3520" r:id="rId10556" display="https://www.kegg.jp/dbget-bin/www_bget?ko:"/>
    <hyperlink ref="A3521" r:id="rId10557" display="https://www.kegg.jp/kegg-bin/blastkoala_result_gene_list?id=fdcc166cff7cf902907463ff7eff1e42019cc537&amp;passwd=rLRQUz&amp;type=blastkoala&amp;code=user&amp;target=fig%7C1029756%2E3%2Epeg%2E3520"/>
    <hyperlink ref="B3521" r:id="rId10558" display="https://www.kegg.jp/dbget-bin/www_bget?ko:K09823"/>
    <hyperlink ref="E3521" r:id="rId10559" display="https://www.kegg.jp/dbget-bin/www_bget?ko:"/>
    <hyperlink ref="A3522" r:id="rId10560" display="https://www.kegg.jp/kegg-bin/blastkoala_result_gene_list?id=fdcc166cff7cf902907463ff7eff1e42019cc537&amp;passwd=rLRQUz&amp;type=blastkoala&amp;code=user&amp;target=fig%7C1029756%2E3%2Epeg%2E3521"/>
    <hyperlink ref="B3522" r:id="rId10561" display="https://www.kegg.jp/dbget-bin/www_bget?ko:K02897"/>
    <hyperlink ref="E3522" r:id="rId10562" display="https://www.kegg.jp/dbget-bin/www_bget?ko:"/>
    <hyperlink ref="A3523" r:id="rId10563" display="https://www.kegg.jp/kegg-bin/blastkoala_result_gene_list?id=fdcc166cff7cf902907463ff7eff1e42019cc537&amp;passwd=rLRQUz&amp;type=blastkoala&amp;code=user&amp;target=fig%7C1029756%2E3%2Epeg%2E3522"/>
    <hyperlink ref="B3523" r:id="rId10564" display="https://www.kegg.jp/dbget-bin/www_bget?ko:K01056"/>
    <hyperlink ref="E3523" r:id="rId10565" display="https://www.kegg.jp/dbget-bin/www_bget?ko:"/>
    <hyperlink ref="A3524" r:id="rId10566" display="https://www.kegg.jp/kegg-bin/blastkoala_result_gene_list?id=fdcc166cff7cf902907463ff7eff1e42019cc537&amp;passwd=rLRQUz&amp;type=blastkoala&amp;code=user&amp;target=fig%7C1029756%2E3%2Epeg%2E3523"/>
    <hyperlink ref="B3524" r:id="rId10567" display="https://www.kegg.jp/dbget-bin/www_bget?ko:"/>
    <hyperlink ref="E3524" r:id="rId10568" display="https://www.kegg.jp/dbget-bin/www_bget?ko:K01685"/>
    <hyperlink ref="A3525" r:id="rId10569" display="https://www.kegg.jp/kegg-bin/blastkoala_result_gene_list?id=fdcc166cff7cf902907463ff7eff1e42019cc537&amp;passwd=rLRQUz&amp;type=blastkoala&amp;code=user&amp;target=fig%7C1029756%2E3%2Epeg%2E3524"/>
    <hyperlink ref="B3525" r:id="rId10570" display="https://www.kegg.jp/dbget-bin/www_bget?ko:K06942"/>
    <hyperlink ref="E3525" r:id="rId10571" display="https://www.kegg.jp/dbget-bin/www_bget?ko:"/>
    <hyperlink ref="A3526" r:id="rId10572" display="https://www.kegg.jp/kegg-bin/blastkoala_result_gene_list?id=fdcc166cff7cf902907463ff7eff1e42019cc537&amp;passwd=rLRQUz&amp;type=blastkoala&amp;code=user&amp;target=fig%7C1029756%2E3%2Epeg%2E3525"/>
    <hyperlink ref="B3526" r:id="rId10573" display="https://www.kegg.jp/dbget-bin/www_bget?ko:"/>
    <hyperlink ref="E3526" r:id="rId10574" display="https://www.kegg.jp/dbget-bin/www_bget?ko:"/>
    <hyperlink ref="A3527" r:id="rId10575" display="https://www.kegg.jp/kegg-bin/blastkoala_result_gene_list?id=fdcc166cff7cf902907463ff7eff1e42019cc537&amp;passwd=rLRQUz&amp;type=blastkoala&amp;code=user&amp;target=fig%7C1029756%2E3%2Epeg%2E3526"/>
    <hyperlink ref="B3527" r:id="rId10576" display="https://www.kegg.jp/dbget-bin/www_bget?ko:"/>
    <hyperlink ref="E3527" r:id="rId10577" display="https://www.kegg.jp/dbget-bin/www_bget?ko:"/>
    <hyperlink ref="A3528" r:id="rId10578" display="https://www.kegg.jp/kegg-bin/blastkoala_result_gene_list?id=fdcc166cff7cf902907463ff7eff1e42019cc537&amp;passwd=rLRQUz&amp;type=blastkoala&amp;code=user&amp;target=fig%7C1029756%2E3%2Epeg%2E3527"/>
    <hyperlink ref="B3528" r:id="rId10579" display="https://www.kegg.jp/dbget-bin/www_bget?ko:"/>
    <hyperlink ref="E3528" r:id="rId10580" display="https://www.kegg.jp/dbget-bin/www_bget?ko:K00573"/>
    <hyperlink ref="A3529" r:id="rId10581" display="https://www.kegg.jp/kegg-bin/blastkoala_result_gene_list?id=fdcc166cff7cf902907463ff7eff1e42019cc537&amp;passwd=rLRQUz&amp;type=blastkoala&amp;code=user&amp;target=fig%7C1029756%2E3%2Epeg%2E3528"/>
    <hyperlink ref="B3529" r:id="rId10582" display="https://www.kegg.jp/dbget-bin/www_bget?ko:"/>
    <hyperlink ref="E3529" r:id="rId10583" display="https://www.kegg.jp/dbget-bin/www_bget?ko:"/>
    <hyperlink ref="A3530" r:id="rId10584" display="https://www.kegg.jp/kegg-bin/blastkoala_result_gene_list?id=fdcc166cff7cf902907463ff7eff1e42019cc537&amp;passwd=rLRQUz&amp;type=blastkoala&amp;code=user&amp;target=fig%7C1029756%2E3%2Epeg%2E3529"/>
    <hyperlink ref="B3530" r:id="rId10585" display="https://www.kegg.jp/dbget-bin/www_bget?ko:"/>
    <hyperlink ref="E3530" r:id="rId10586" display="https://www.kegg.jp/dbget-bin/www_bget?ko:K03701"/>
    <hyperlink ref="A3531" r:id="rId10587" display="https://www.kegg.jp/kegg-bin/blastkoala_result_gene_list?id=fdcc166cff7cf902907463ff7eff1e42019cc537&amp;passwd=rLRQUz&amp;type=blastkoala&amp;code=user&amp;target=fig%7C1029756%2E3%2Epeg%2E3530"/>
    <hyperlink ref="B3531" r:id="rId10588" display="https://www.kegg.jp/dbget-bin/www_bget?ko:"/>
    <hyperlink ref="E3531" r:id="rId10589" display="https://www.kegg.jp/dbget-bin/www_bget?ko:K12515"/>
    <hyperlink ref="A3532" r:id="rId10590" display="https://www.kegg.jp/kegg-bin/blastkoala_result_gene_list?id=fdcc166cff7cf902907463ff7eff1e42019cc537&amp;passwd=rLRQUz&amp;type=blastkoala&amp;code=user&amp;target=fig%7C1029756%2E3%2Epeg%2E3531"/>
    <hyperlink ref="B3532" r:id="rId10591" display="https://www.kegg.jp/dbget-bin/www_bget?ko:K14448"/>
    <hyperlink ref="E3532" r:id="rId10592" display="https://www.kegg.jp/dbget-bin/www_bget?ko:"/>
    <hyperlink ref="A3533" r:id="rId10593" display="https://www.kegg.jp/kegg-bin/blastkoala_result_gene_list?id=fdcc166cff7cf902907463ff7eff1e42019cc537&amp;passwd=rLRQUz&amp;type=blastkoala&amp;code=user&amp;target=fig%7C1029756%2E3%2Epeg%2E3532"/>
    <hyperlink ref="B3533" r:id="rId10594" display="https://www.kegg.jp/dbget-bin/www_bget?ko:K07058"/>
    <hyperlink ref="E3533" r:id="rId10595" display="https://www.kegg.jp/dbget-bin/www_bget?ko:"/>
    <hyperlink ref="A3534" r:id="rId10596" display="https://www.kegg.jp/kegg-bin/blastkoala_result_gene_list?id=fdcc166cff7cf902907463ff7eff1e42019cc537&amp;passwd=rLRQUz&amp;type=blastkoala&amp;code=user&amp;target=fig%7C1029756%2E3%2Epeg%2E3533"/>
    <hyperlink ref="B3534" r:id="rId10597" display="https://www.kegg.jp/dbget-bin/www_bget?ko:K14446"/>
    <hyperlink ref="E3534" r:id="rId10598" display="https://www.kegg.jp/dbget-bin/www_bget?ko:"/>
    <hyperlink ref="A3535" r:id="rId10599" display="https://www.kegg.jp/kegg-bin/blastkoala_result_gene_list?id=fdcc166cff7cf902907463ff7eff1e42019cc537&amp;passwd=rLRQUz&amp;type=blastkoala&amp;code=user&amp;target=fig%7C1029756%2E3%2Epeg%2E3534"/>
    <hyperlink ref="B3535" r:id="rId10600" display="https://www.kegg.jp/dbget-bin/www_bget?ko:"/>
    <hyperlink ref="E3535" r:id="rId10601" display="https://www.kegg.jp/dbget-bin/www_bget?ko:K01183"/>
    <hyperlink ref="A3536" r:id="rId10602" display="https://www.kegg.jp/kegg-bin/blastkoala_result_gene_list?id=fdcc166cff7cf902907463ff7eff1e42019cc537&amp;passwd=rLRQUz&amp;type=blastkoala&amp;code=user&amp;target=fig%7C1029756%2E3%2Epeg%2E3535"/>
    <hyperlink ref="B3536" r:id="rId10603" display="https://www.kegg.jp/dbget-bin/www_bget?ko:K14447"/>
    <hyperlink ref="E3536" r:id="rId10604" display="https://www.kegg.jp/dbget-bin/www_bget?ko:"/>
    <hyperlink ref="A3537" r:id="rId10605" display="https://www.kegg.jp/kegg-bin/blastkoala_result_gene_list?id=fdcc166cff7cf902907463ff7eff1e42019cc537&amp;passwd=rLRQUz&amp;type=blastkoala&amp;code=user&amp;target=fig%7C1029756%2E3%2Epeg%2E3536"/>
    <hyperlink ref="B3537" r:id="rId10606" display="https://www.kegg.jp/dbget-bin/www_bget?ko:"/>
    <hyperlink ref="E3537" r:id="rId10607" display="https://www.kegg.jp/dbget-bin/www_bget?ko:K02010"/>
    <hyperlink ref="A3538" r:id="rId10608" display="https://www.kegg.jp/kegg-bin/blastkoala_result_gene_list?id=fdcc166cff7cf902907463ff7eff1e42019cc537&amp;passwd=rLRQUz&amp;type=blastkoala&amp;code=user&amp;target=fig%7C1029756%2E3%2Epeg%2E3537"/>
    <hyperlink ref="B3538" r:id="rId10609" display="https://www.kegg.jp/dbget-bin/www_bget?ko:"/>
    <hyperlink ref="E3538" r:id="rId10610" display="https://www.kegg.jp/dbget-bin/www_bget?ko:"/>
    <hyperlink ref="A3539" r:id="rId10611" display="https://www.kegg.jp/kegg-bin/blastkoala_result_gene_list?id=fdcc166cff7cf902907463ff7eff1e42019cc537&amp;passwd=rLRQUz&amp;type=blastkoala&amp;code=user&amp;target=fig%7C1029756%2E3%2Epeg%2E3538"/>
    <hyperlink ref="B3539" r:id="rId10612" display="https://www.kegg.jp/dbget-bin/www_bget?ko:"/>
    <hyperlink ref="E3539" r:id="rId10613" display="https://www.kegg.jp/dbget-bin/www_bget?ko:K01266"/>
    <hyperlink ref="A3540" r:id="rId10614" display="https://www.kegg.jp/kegg-bin/blastkoala_result_gene_list?id=fdcc166cff7cf902907463ff7eff1e42019cc537&amp;passwd=rLRQUz&amp;type=blastkoala&amp;code=user&amp;target=fig%7C1029756%2E3%2Epeg%2E3539"/>
    <hyperlink ref="B3540" r:id="rId10615" display="https://www.kegg.jp/dbget-bin/www_bget?ko:K09160"/>
    <hyperlink ref="E3540" r:id="rId10616" display="https://www.kegg.jp/dbget-bin/www_bget?ko:"/>
    <hyperlink ref="A3541" r:id="rId10617" display="https://www.kegg.jp/kegg-bin/blastkoala_result_gene_list?id=fdcc166cff7cf902907463ff7eff1e42019cc537&amp;passwd=rLRQUz&amp;type=blastkoala&amp;code=user&amp;target=fig%7C1029756%2E3%2Epeg%2E3540"/>
    <hyperlink ref="B3541" r:id="rId10618" display="https://www.kegg.jp/dbget-bin/www_bget?ko:K17247"/>
    <hyperlink ref="E3541" r:id="rId10619" display="https://www.kegg.jp/dbget-bin/www_bget?ko:"/>
    <hyperlink ref="A3542" r:id="rId10620" display="https://www.kegg.jp/kegg-bin/blastkoala_result_gene_list?id=fdcc166cff7cf902907463ff7eff1e42019cc537&amp;passwd=rLRQUz&amp;type=blastkoala&amp;code=user&amp;target=fig%7C1029756%2E3%2Epeg%2E3541"/>
    <hyperlink ref="B3542" r:id="rId10621" display="https://www.kegg.jp/dbget-bin/www_bget?ko:K07147"/>
    <hyperlink ref="E3542" r:id="rId10622" display="https://www.kegg.jp/dbget-bin/www_bget?ko:"/>
    <hyperlink ref="A3543" r:id="rId10623" display="https://www.kegg.jp/kegg-bin/blastkoala_result_gene_list?id=fdcc166cff7cf902907463ff7eff1e42019cc537&amp;passwd=rLRQUz&amp;type=blastkoala&amp;code=user&amp;target=fig%7C1029756%2E3%2Epeg%2E3542"/>
    <hyperlink ref="B3543" r:id="rId10624" display="https://www.kegg.jp/dbget-bin/www_bget?ko:"/>
    <hyperlink ref="E3543" r:id="rId10625" display="https://www.kegg.jp/dbget-bin/www_bget?ko:"/>
    <hyperlink ref="A3544" r:id="rId10626" display="https://www.kegg.jp/kegg-bin/blastkoala_result_gene_list?id=fdcc166cff7cf902907463ff7eff1e42019cc537&amp;passwd=rLRQUz&amp;type=blastkoala&amp;code=user&amp;target=fig%7C1029756%2E3%2Epeg%2E3543"/>
    <hyperlink ref="B3544" r:id="rId10627" display="https://www.kegg.jp/dbget-bin/www_bget?ko:"/>
    <hyperlink ref="E3544" r:id="rId10628" display="https://www.kegg.jp/dbget-bin/www_bget?ko:"/>
    <hyperlink ref="A3545" r:id="rId10629" display="https://www.kegg.jp/kegg-bin/blastkoala_result_gene_list?id=fdcc166cff7cf902907463ff7eff1e42019cc537&amp;passwd=rLRQUz&amp;type=blastkoala&amp;code=user&amp;target=fig%7C1029756%2E3%2Epeg%2E3544"/>
    <hyperlink ref="B3545" r:id="rId10630" display="https://www.kegg.jp/dbget-bin/www_bget?ko:"/>
    <hyperlink ref="E3545" r:id="rId10631" display="https://www.kegg.jp/dbget-bin/www_bget?ko:K10232"/>
    <hyperlink ref="A3546" r:id="rId10632" display="https://www.kegg.jp/kegg-bin/blastkoala_result_gene_list?id=fdcc166cff7cf902907463ff7eff1e42019cc537&amp;passwd=rLRQUz&amp;type=blastkoala&amp;code=user&amp;target=fig%7C1029756%2E3%2Epeg%2E3545"/>
    <hyperlink ref="B3546" r:id="rId10633" display="https://www.kegg.jp/dbget-bin/www_bget?ko:"/>
    <hyperlink ref="E3546" r:id="rId10634" display="https://www.kegg.jp/dbget-bin/www_bget?ko:K05807"/>
    <hyperlink ref="A3547" r:id="rId10635" display="https://www.kegg.jp/kegg-bin/blastkoala_result_gene_list?id=fdcc166cff7cf902907463ff7eff1e42019cc537&amp;passwd=rLRQUz&amp;type=blastkoala&amp;code=user&amp;target=fig%7C1029756%2E3%2Epeg%2E3546"/>
    <hyperlink ref="B3547" r:id="rId10636" display="https://www.kegg.jp/dbget-bin/www_bget?ko:K05366"/>
    <hyperlink ref="E3547" r:id="rId10637" display="https://www.kegg.jp/dbget-bin/www_bget?ko:"/>
    <hyperlink ref="A3548" r:id="rId10638" display="https://www.kegg.jp/kegg-bin/blastkoala_result_gene_list?id=fdcc166cff7cf902907463ff7eff1e42019cc537&amp;passwd=rLRQUz&amp;type=blastkoala&amp;code=user&amp;target=fig%7C1029756%2E3%2Epeg%2E3547"/>
    <hyperlink ref="B3548" r:id="rId10639" display="https://www.kegg.jp/dbget-bin/www_bget?ko:K03395"/>
    <hyperlink ref="E3548" r:id="rId10640" display="https://www.kegg.jp/dbget-bin/www_bget?ko:"/>
    <hyperlink ref="A3549" r:id="rId10641" display="https://www.kegg.jp/kegg-bin/blastkoala_result_gene_list?id=fdcc166cff7cf902907463ff7eff1e42019cc537&amp;passwd=rLRQUz&amp;type=blastkoala&amp;code=user&amp;target=fig%7C1029756%2E3%2Epeg%2E3548"/>
    <hyperlink ref="B3549" r:id="rId10642" display="https://www.kegg.jp/dbget-bin/www_bget?ko:K07043"/>
    <hyperlink ref="E3549" r:id="rId10643" display="https://www.kegg.jp/dbget-bin/www_bget?ko:"/>
    <hyperlink ref="A3550" r:id="rId10644" display="https://www.kegg.jp/kegg-bin/blastkoala_result_gene_list?id=fdcc166cff7cf902907463ff7eff1e42019cc537&amp;passwd=rLRQUz&amp;type=blastkoala&amp;code=user&amp;target=fig%7C1029756%2E3%2Epeg%2E3549"/>
    <hyperlink ref="B3550" r:id="rId10645" display="https://www.kegg.jp/dbget-bin/www_bget?ko:"/>
    <hyperlink ref="E3550" r:id="rId10646" display="https://www.kegg.jp/dbget-bin/www_bget?ko:"/>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573"/>
  <sheetViews>
    <sheetView zoomScale="70" zoomScaleNormal="70" workbookViewId="0">
      <selection activeCell="Q32" sqref="Q32"/>
    </sheetView>
  </sheetViews>
  <sheetFormatPr baseColWidth="10" defaultColWidth="11.42578125" defaultRowHeight="15" x14ac:dyDescent="0.25"/>
  <cols>
    <col min="1" max="1" width="10.85546875" customWidth="1"/>
    <col min="2" max="3" width="11.42578125" style="13"/>
    <col min="4" max="4" width="49.42578125" style="13" customWidth="1"/>
    <col min="5" max="5" width="26.85546875" style="13" customWidth="1"/>
    <col min="6" max="6" width="12.28515625" style="20" customWidth="1"/>
    <col min="7" max="7" width="12.7109375" style="16" customWidth="1"/>
    <col min="8" max="8" width="19.5703125" style="24" customWidth="1"/>
    <col min="9" max="9" width="11.42578125" style="13"/>
    <col min="10" max="10" width="45.28515625" style="13" customWidth="1"/>
    <col min="11" max="16384" width="11.42578125" style="13"/>
  </cols>
  <sheetData>
    <row r="2" spans="1:15" x14ac:dyDescent="0.25">
      <c r="F2" s="16"/>
      <c r="H2" s="266"/>
    </row>
    <row r="3" spans="1:15" x14ac:dyDescent="0.25">
      <c r="F3" s="16"/>
      <c r="H3" s="266"/>
    </row>
    <row r="4" spans="1:15" x14ac:dyDescent="0.25">
      <c r="F4" s="16"/>
      <c r="H4" s="266"/>
    </row>
    <row r="5" spans="1:15" ht="15.75" thickBot="1" x14ac:dyDescent="0.3">
      <c r="F5" s="16"/>
      <c r="H5" s="266"/>
    </row>
    <row r="6" spans="1:15" ht="15.75" thickBot="1" x14ac:dyDescent="0.3">
      <c r="F6" s="16"/>
      <c r="H6" s="16"/>
      <c r="K6" s="280" t="s">
        <v>12095</v>
      </c>
      <c r="L6" s="281"/>
      <c r="M6" s="280" t="s">
        <v>12096</v>
      </c>
      <c r="N6" s="281"/>
    </row>
    <row r="7" spans="1:15" ht="16.5" thickBot="1" x14ac:dyDescent="0.3">
      <c r="F7" s="16"/>
      <c r="H7" s="16"/>
      <c r="J7" s="38"/>
      <c r="K7" s="204" t="s">
        <v>11540</v>
      </c>
      <c r="L7" s="205" t="s">
        <v>11539</v>
      </c>
      <c r="M7" s="205" t="s">
        <v>11541</v>
      </c>
      <c r="N7" s="205" t="s">
        <v>11542</v>
      </c>
      <c r="O7" s="206" t="s">
        <v>11538</v>
      </c>
    </row>
    <row r="8" spans="1:15" ht="15.75" x14ac:dyDescent="0.25">
      <c r="A8" t="s">
        <v>6678</v>
      </c>
      <c r="F8" s="16"/>
      <c r="H8" s="110"/>
      <c r="J8" s="262" t="s">
        <v>11543</v>
      </c>
      <c r="K8" s="104">
        <v>15</v>
      </c>
      <c r="L8" s="246">
        <v>6</v>
      </c>
      <c r="M8" s="246">
        <v>30</v>
      </c>
      <c r="N8" s="247">
        <v>11</v>
      </c>
      <c r="O8" s="262">
        <v>157</v>
      </c>
    </row>
    <row r="9" spans="1:15" ht="15.75" x14ac:dyDescent="0.25">
      <c r="A9" t="s">
        <v>6679</v>
      </c>
      <c r="F9" s="16"/>
      <c r="H9" s="267"/>
      <c r="J9" s="263" t="s">
        <v>11544</v>
      </c>
      <c r="K9" s="248">
        <v>43</v>
      </c>
      <c r="L9" s="249">
        <v>16</v>
      </c>
      <c r="M9" s="249">
        <v>19</v>
      </c>
      <c r="N9" s="250">
        <v>17</v>
      </c>
      <c r="O9" s="263">
        <v>176</v>
      </c>
    </row>
    <row r="10" spans="1:15" ht="15.75" x14ac:dyDescent="0.25">
      <c r="A10" t="s">
        <v>6680</v>
      </c>
      <c r="F10" s="16"/>
      <c r="H10" s="266"/>
      <c r="J10" s="263" t="s">
        <v>15707</v>
      </c>
      <c r="K10" s="248">
        <v>12</v>
      </c>
      <c r="L10" s="249">
        <v>19</v>
      </c>
      <c r="M10" s="249">
        <v>4</v>
      </c>
      <c r="N10" s="250">
        <v>2</v>
      </c>
      <c r="O10" s="263">
        <v>59</v>
      </c>
    </row>
    <row r="11" spans="1:15" ht="15.75" x14ac:dyDescent="0.25">
      <c r="A11" t="s">
        <v>6681</v>
      </c>
      <c r="F11" s="23"/>
      <c r="G11" s="23"/>
      <c r="H11" s="110"/>
      <c r="J11" s="263" t="s">
        <v>11545</v>
      </c>
      <c r="K11" s="248">
        <v>9</v>
      </c>
      <c r="L11" s="249">
        <v>1</v>
      </c>
      <c r="M11" s="249">
        <v>8</v>
      </c>
      <c r="N11" s="250">
        <v>4</v>
      </c>
      <c r="O11" s="263">
        <v>54</v>
      </c>
    </row>
    <row r="12" spans="1:15" ht="15.75" x14ac:dyDescent="0.25">
      <c r="A12" t="s">
        <v>6682</v>
      </c>
      <c r="F12" s="23"/>
      <c r="G12" s="23"/>
      <c r="H12" s="110"/>
      <c r="J12" s="263" t="s">
        <v>11546</v>
      </c>
      <c r="K12" s="248">
        <v>6</v>
      </c>
      <c r="L12" s="249">
        <v>3</v>
      </c>
      <c r="M12" s="249">
        <v>12</v>
      </c>
      <c r="N12" s="250">
        <v>4</v>
      </c>
      <c r="O12" s="263">
        <v>66</v>
      </c>
    </row>
    <row r="13" spans="1:15" ht="15.75" x14ac:dyDescent="0.25">
      <c r="A13" t="s">
        <v>6683</v>
      </c>
      <c r="F13" s="23"/>
      <c r="G13" s="23"/>
      <c r="H13" s="110"/>
      <c r="J13" s="263" t="s">
        <v>11547</v>
      </c>
      <c r="K13" s="248">
        <v>10</v>
      </c>
      <c r="L13" s="249">
        <v>4</v>
      </c>
      <c r="M13" s="249">
        <v>45</v>
      </c>
      <c r="N13" s="250">
        <v>11</v>
      </c>
      <c r="O13" s="263">
        <v>186</v>
      </c>
    </row>
    <row r="14" spans="1:15" ht="15.75" x14ac:dyDescent="0.25">
      <c r="A14" t="s">
        <v>6684</v>
      </c>
      <c r="F14" s="23"/>
      <c r="G14" s="23"/>
      <c r="H14" s="110"/>
      <c r="J14" s="263" t="s">
        <v>11548</v>
      </c>
      <c r="K14" s="248">
        <v>0</v>
      </c>
      <c r="L14" s="249">
        <v>1</v>
      </c>
      <c r="M14" s="249">
        <v>8</v>
      </c>
      <c r="N14" s="250">
        <v>1</v>
      </c>
      <c r="O14" s="263">
        <v>28</v>
      </c>
    </row>
    <row r="15" spans="1:15" ht="15.75" x14ac:dyDescent="0.25">
      <c r="A15" t="s">
        <v>6685</v>
      </c>
      <c r="F15" s="23"/>
      <c r="G15" s="23"/>
      <c r="H15" s="110"/>
      <c r="J15" s="263" t="s">
        <v>11549</v>
      </c>
      <c r="K15" s="248">
        <v>18</v>
      </c>
      <c r="L15" s="249">
        <v>1</v>
      </c>
      <c r="M15" s="249">
        <v>47</v>
      </c>
      <c r="N15" s="250">
        <v>14</v>
      </c>
      <c r="O15" s="263">
        <v>158</v>
      </c>
    </row>
    <row r="16" spans="1:15" ht="15.75" x14ac:dyDescent="0.25">
      <c r="A16" t="s">
        <v>6686</v>
      </c>
      <c r="F16" s="23"/>
      <c r="G16" s="23"/>
      <c r="H16" s="110"/>
      <c r="J16" s="263" t="s">
        <v>11550</v>
      </c>
      <c r="K16" s="248">
        <v>39</v>
      </c>
      <c r="L16" s="249">
        <v>1</v>
      </c>
      <c r="M16" s="249">
        <v>35</v>
      </c>
      <c r="N16" s="250">
        <v>10</v>
      </c>
      <c r="O16" s="263">
        <v>177</v>
      </c>
    </row>
    <row r="17" spans="1:21" ht="15.75" x14ac:dyDescent="0.25">
      <c r="A17" t="s">
        <v>6687</v>
      </c>
      <c r="F17" s="23"/>
      <c r="G17" s="23"/>
      <c r="H17" s="110"/>
      <c r="J17" s="263" t="s">
        <v>11551</v>
      </c>
      <c r="K17" s="248">
        <v>19</v>
      </c>
      <c r="L17" s="249">
        <v>8</v>
      </c>
      <c r="M17" s="249">
        <v>32</v>
      </c>
      <c r="N17" s="250">
        <v>22</v>
      </c>
      <c r="O17" s="263">
        <v>175</v>
      </c>
    </row>
    <row r="18" spans="1:21" ht="15.75" x14ac:dyDescent="0.25">
      <c r="F18" s="23"/>
      <c r="G18" s="23"/>
      <c r="H18" s="110"/>
      <c r="J18" s="263" t="s">
        <v>15705</v>
      </c>
      <c r="K18" s="248">
        <v>6</v>
      </c>
      <c r="L18" s="249">
        <v>0</v>
      </c>
      <c r="M18" s="249">
        <v>12</v>
      </c>
      <c r="N18" s="250">
        <v>5</v>
      </c>
      <c r="O18" s="263">
        <v>86</v>
      </c>
    </row>
    <row r="19" spans="1:21" ht="15.75" x14ac:dyDescent="0.25">
      <c r="F19" s="23"/>
      <c r="G19" s="23"/>
      <c r="H19" s="110"/>
      <c r="J19" s="263" t="s">
        <v>15704</v>
      </c>
      <c r="K19" s="248">
        <v>246</v>
      </c>
      <c r="L19" s="249">
        <v>63</v>
      </c>
      <c r="M19" s="249">
        <v>1019</v>
      </c>
      <c r="N19" s="250">
        <v>564</v>
      </c>
      <c r="O19" s="263">
        <v>3600</v>
      </c>
    </row>
    <row r="20" spans="1:21" ht="16.5" thickBot="1" x14ac:dyDescent="0.3">
      <c r="F20" s="23"/>
      <c r="G20" s="23"/>
      <c r="H20" s="110"/>
      <c r="J20" s="264" t="s">
        <v>11568</v>
      </c>
      <c r="K20" s="105">
        <v>65</v>
      </c>
      <c r="L20" s="251">
        <v>12</v>
      </c>
      <c r="M20" s="251">
        <v>403</v>
      </c>
      <c r="N20" s="252">
        <v>337</v>
      </c>
      <c r="O20" s="264">
        <v>1253</v>
      </c>
    </row>
    <row r="21" spans="1:21" ht="16.5" thickBot="1" x14ac:dyDescent="0.3">
      <c r="F21" s="23"/>
      <c r="G21" s="23"/>
      <c r="H21" s="110"/>
      <c r="J21" s="38"/>
      <c r="K21" s="38"/>
      <c r="L21" s="38"/>
      <c r="M21" s="38"/>
      <c r="N21" s="38"/>
      <c r="O21" s="38"/>
    </row>
    <row r="22" spans="1:21" ht="16.5" thickBot="1" x14ac:dyDescent="0.3">
      <c r="A22" t="s">
        <v>6688</v>
      </c>
      <c r="F22" s="23"/>
      <c r="G22" s="23"/>
      <c r="H22" s="110"/>
      <c r="J22" s="262" t="s">
        <v>15702</v>
      </c>
      <c r="K22" s="38"/>
      <c r="L22" s="38"/>
      <c r="M22" s="38"/>
      <c r="N22" s="38"/>
      <c r="O22" s="38"/>
    </row>
    <row r="23" spans="1:21" ht="16.5" thickBot="1" x14ac:dyDescent="0.3">
      <c r="A23" t="s">
        <v>6689</v>
      </c>
      <c r="F23" s="23"/>
      <c r="G23" s="23"/>
      <c r="H23" s="110"/>
      <c r="J23" s="263"/>
      <c r="K23" s="280" t="s">
        <v>12095</v>
      </c>
      <c r="L23" s="281"/>
      <c r="M23" s="282" t="s">
        <v>12096</v>
      </c>
      <c r="N23" s="281"/>
      <c r="O23" s="38"/>
    </row>
    <row r="24" spans="1:21" ht="16.5" thickBot="1" x14ac:dyDescent="0.3">
      <c r="A24" t="s">
        <v>6690</v>
      </c>
      <c r="F24" s="23"/>
      <c r="G24" s="23"/>
      <c r="H24" s="110"/>
      <c r="J24" s="263"/>
      <c r="K24" s="204" t="s">
        <v>11540</v>
      </c>
      <c r="L24" s="206" t="s">
        <v>11539</v>
      </c>
      <c r="M24" s="205" t="s">
        <v>11541</v>
      </c>
      <c r="N24" s="205" t="s">
        <v>11542</v>
      </c>
      <c r="O24" s="206" t="s">
        <v>11538</v>
      </c>
    </row>
    <row r="25" spans="1:21" ht="15.75" x14ac:dyDescent="0.25">
      <c r="A25" t="s">
        <v>6691</v>
      </c>
      <c r="F25" s="23"/>
      <c r="G25" s="23"/>
      <c r="H25" s="110"/>
      <c r="J25" s="263" t="s">
        <v>15703</v>
      </c>
      <c r="K25" s="253">
        <v>6.833333333333333</v>
      </c>
      <c r="L25" s="255">
        <v>1.75</v>
      </c>
      <c r="M25" s="254">
        <v>28.3055555555556</v>
      </c>
      <c r="N25" s="255">
        <v>15.6666666666667</v>
      </c>
      <c r="O25" s="262">
        <v>3600</v>
      </c>
    </row>
    <row r="26" spans="1:21" ht="15.75" x14ac:dyDescent="0.25">
      <c r="A26" t="s">
        <v>6692</v>
      </c>
      <c r="F26" s="23"/>
      <c r="G26" s="23"/>
      <c r="H26" s="110"/>
      <c r="J26" s="263" t="s">
        <v>11569</v>
      </c>
      <c r="K26" s="256">
        <v>5.1875498802873103</v>
      </c>
      <c r="L26" s="258">
        <v>0.9577015163607342</v>
      </c>
      <c r="M26" s="257">
        <v>32.162809257781298</v>
      </c>
      <c r="N26" s="258">
        <v>26.895450917797302</v>
      </c>
      <c r="O26" s="263">
        <v>1253</v>
      </c>
    </row>
    <row r="27" spans="1:21" ht="16.5" thickBot="1" x14ac:dyDescent="0.3">
      <c r="A27" t="s">
        <v>6693</v>
      </c>
      <c r="F27" s="276" t="s">
        <v>8979</v>
      </c>
      <c r="G27" s="277"/>
      <c r="H27" s="99" t="s">
        <v>12091</v>
      </c>
      <c r="J27" s="263" t="s">
        <v>11570</v>
      </c>
      <c r="K27" s="256">
        <v>9.5541401273885356</v>
      </c>
      <c r="L27" s="258">
        <v>3.8216560509554141</v>
      </c>
      <c r="M27" s="257">
        <v>19.1082802547771</v>
      </c>
      <c r="N27" s="258">
        <v>7.0063694267515899</v>
      </c>
      <c r="O27" s="263">
        <v>157</v>
      </c>
      <c r="U27" s="13" t="s">
        <v>11650</v>
      </c>
    </row>
    <row r="28" spans="1:21" ht="16.5" thickBot="1" x14ac:dyDescent="0.3">
      <c r="A28" t="s">
        <v>6694</v>
      </c>
      <c r="F28" s="174" t="s">
        <v>12089</v>
      </c>
      <c r="G28" s="175" t="s">
        <v>12090</v>
      </c>
      <c r="H28" s="173"/>
      <c r="J28" s="265" t="s">
        <v>12027</v>
      </c>
      <c r="K28" s="256">
        <f>K9*100/176</f>
        <v>24.431818181818183</v>
      </c>
      <c r="L28" s="258">
        <f>L9*100/176</f>
        <v>9.0909090909090917</v>
      </c>
      <c r="M28" s="257">
        <f>M9*100/176</f>
        <v>10.795454545454545</v>
      </c>
      <c r="N28" s="258">
        <f>N9*100/176</f>
        <v>9.6590909090909083</v>
      </c>
      <c r="O28" s="263">
        <v>176</v>
      </c>
    </row>
    <row r="29" spans="1:21" ht="15.75" x14ac:dyDescent="0.25">
      <c r="B29" s="13" t="s">
        <v>8045</v>
      </c>
      <c r="C29" s="13" t="s">
        <v>3705</v>
      </c>
      <c r="D29" s="13" t="s">
        <v>10368</v>
      </c>
      <c r="E29" s="13" t="s">
        <v>9067</v>
      </c>
      <c r="F29" s="22">
        <v>805.8417685244267</v>
      </c>
      <c r="G29" s="23">
        <v>31.751315596361934</v>
      </c>
      <c r="H29" s="21">
        <v>25.379791463405063</v>
      </c>
      <c r="J29" s="263" t="s">
        <v>12030</v>
      </c>
      <c r="K29" s="256">
        <f>0.203389830508475*100</f>
        <v>20.338983050847499</v>
      </c>
      <c r="L29" s="258">
        <f>0.322033898305085*100</f>
        <v>32.203389830508499</v>
      </c>
      <c r="M29" s="257">
        <f>0.0677966101694915*100</f>
        <v>6.7796610169491496</v>
      </c>
      <c r="N29" s="258">
        <f>0.0338983050847458*100</f>
        <v>3.3898305084745797</v>
      </c>
      <c r="O29" s="263">
        <v>22</v>
      </c>
    </row>
    <row r="30" spans="1:21" ht="15.75" x14ac:dyDescent="0.25">
      <c r="B30" s="13" t="s">
        <v>8087</v>
      </c>
      <c r="C30" s="13" t="s">
        <v>3834</v>
      </c>
      <c r="D30" s="13" t="s">
        <v>10388</v>
      </c>
      <c r="E30" s="13" t="s">
        <v>9087</v>
      </c>
      <c r="F30" s="22">
        <v>1385.1844789425095</v>
      </c>
      <c r="G30" s="23">
        <v>74.991410917836433</v>
      </c>
      <c r="H30" s="21">
        <v>18.471241732738868</v>
      </c>
      <c r="J30" s="263" t="s">
        <v>15706</v>
      </c>
      <c r="K30" s="256">
        <v>3.2258064516128995</v>
      </c>
      <c r="L30" s="258">
        <v>6.4516129032258061</v>
      </c>
      <c r="M30" s="257">
        <v>12.9032258064516</v>
      </c>
      <c r="N30" s="258">
        <v>25.806451612903199</v>
      </c>
      <c r="O30" s="263">
        <v>31</v>
      </c>
    </row>
    <row r="31" spans="1:21" ht="15.75" x14ac:dyDescent="0.25">
      <c r="B31" s="13" t="s">
        <v>8793</v>
      </c>
      <c r="C31" s="13" t="s">
        <v>1380</v>
      </c>
      <c r="D31" s="13" t="s">
        <v>10387</v>
      </c>
      <c r="E31" s="13" t="s">
        <v>9086</v>
      </c>
      <c r="F31" s="22">
        <v>688.29004769806625</v>
      </c>
      <c r="G31" s="23">
        <v>104.79362320704591</v>
      </c>
      <c r="H31" s="21">
        <v>6.5680527749114823</v>
      </c>
      <c r="J31" s="263" t="s">
        <v>11571</v>
      </c>
      <c r="K31" s="256">
        <v>16.666666666666668</v>
      </c>
      <c r="L31" s="258">
        <v>1.8518518518518519</v>
      </c>
      <c r="M31" s="257">
        <v>14.814814814814801</v>
      </c>
      <c r="N31" s="258">
        <v>7.4074074074074101</v>
      </c>
      <c r="O31" s="263">
        <v>54</v>
      </c>
    </row>
    <row r="32" spans="1:21" ht="15.75" x14ac:dyDescent="0.25">
      <c r="B32" s="13" t="s">
        <v>8419</v>
      </c>
      <c r="C32" s="13" t="s">
        <v>4939</v>
      </c>
      <c r="D32" s="13" t="s">
        <v>10396</v>
      </c>
      <c r="E32" s="13" t="s">
        <v>9095</v>
      </c>
      <c r="F32" s="22">
        <v>466.51681458404948</v>
      </c>
      <c r="G32" s="23">
        <v>74.826591300288044</v>
      </c>
      <c r="H32" s="21">
        <v>6.234639403950152</v>
      </c>
      <c r="J32" s="263" t="s">
        <v>11572</v>
      </c>
      <c r="K32" s="256">
        <v>9.0909090909090917</v>
      </c>
      <c r="L32" s="258">
        <v>4.5454545454545459</v>
      </c>
      <c r="M32" s="257">
        <v>18.181818181818201</v>
      </c>
      <c r="N32" s="258">
        <v>6.0606060606060597</v>
      </c>
      <c r="O32" s="263">
        <v>66</v>
      </c>
    </row>
    <row r="33" spans="2:15" ht="15.75" x14ac:dyDescent="0.25">
      <c r="B33" s="13" t="s">
        <v>7358</v>
      </c>
      <c r="C33" s="13" t="s">
        <v>1260</v>
      </c>
      <c r="D33" s="13" t="s">
        <v>10371</v>
      </c>
      <c r="E33" s="13" t="s">
        <v>9070</v>
      </c>
      <c r="F33" s="22">
        <v>617.50685655317318</v>
      </c>
      <c r="G33" s="23">
        <v>108.01298085445474</v>
      </c>
      <c r="H33" s="21">
        <v>5.7169689389949427</v>
      </c>
      <c r="J33" s="263" t="s">
        <v>11573</v>
      </c>
      <c r="K33" s="256">
        <v>5.376344086021505</v>
      </c>
      <c r="L33" s="258">
        <v>2.150537634408602</v>
      </c>
      <c r="M33" s="257">
        <v>24.193548387096801</v>
      </c>
      <c r="N33" s="258">
        <v>5.9139784946236604</v>
      </c>
      <c r="O33" s="263">
        <v>186</v>
      </c>
    </row>
    <row r="34" spans="2:15" ht="15.75" x14ac:dyDescent="0.25">
      <c r="B34" s="13" t="s">
        <v>8417</v>
      </c>
      <c r="C34" s="13" t="s">
        <v>4936</v>
      </c>
      <c r="D34" s="13" t="s">
        <v>10395</v>
      </c>
      <c r="E34" s="13" t="s">
        <v>9094</v>
      </c>
      <c r="F34" s="22">
        <v>499.1175510516843</v>
      </c>
      <c r="G34" s="23">
        <v>88.824884616411779</v>
      </c>
      <c r="H34" s="21">
        <v>5.6191184847254458</v>
      </c>
      <c r="J34" s="263" t="s">
        <v>11574</v>
      </c>
      <c r="K34" s="256">
        <v>0</v>
      </c>
      <c r="L34" s="258">
        <v>3.5714285714285716</v>
      </c>
      <c r="M34" s="257">
        <v>28.571428571428601</v>
      </c>
      <c r="N34" s="258">
        <v>3.5714285714285698</v>
      </c>
      <c r="O34" s="263">
        <v>28</v>
      </c>
    </row>
    <row r="35" spans="2:15" ht="15.75" x14ac:dyDescent="0.25">
      <c r="B35" s="13" t="s">
        <v>8203</v>
      </c>
      <c r="C35" s="13" t="s">
        <v>4255</v>
      </c>
      <c r="D35" s="13" t="s">
        <v>10290</v>
      </c>
      <c r="E35" s="13" t="s">
        <v>8989</v>
      </c>
      <c r="F35" s="22">
        <v>150.80617068483423</v>
      </c>
      <c r="G35" s="23">
        <v>38.477686041864423</v>
      </c>
      <c r="H35" s="21">
        <v>3.9193149640223783</v>
      </c>
      <c r="J35" s="263" t="s">
        <v>11575</v>
      </c>
      <c r="K35" s="256">
        <v>11.39240506329114</v>
      </c>
      <c r="L35" s="258">
        <v>0.63291139240506333</v>
      </c>
      <c r="M35" s="257">
        <v>29.746835443038002</v>
      </c>
      <c r="N35" s="258">
        <v>8.8607594936708907</v>
      </c>
      <c r="O35" s="263">
        <v>158</v>
      </c>
    </row>
    <row r="36" spans="2:15" ht="15.75" x14ac:dyDescent="0.25">
      <c r="B36" s="13" t="s">
        <v>7199</v>
      </c>
      <c r="C36" s="13" t="s">
        <v>772</v>
      </c>
      <c r="D36" s="13" t="s">
        <v>10306</v>
      </c>
      <c r="E36" s="13" t="s">
        <v>9005</v>
      </c>
      <c r="F36" s="22">
        <v>205.32364536064838</v>
      </c>
      <c r="G36" s="23">
        <v>53.975313380003989</v>
      </c>
      <c r="H36" s="21">
        <v>3.8040287772875403</v>
      </c>
      <c r="J36" s="263" t="s">
        <v>11576</v>
      </c>
      <c r="K36" s="256">
        <v>22.033898305084747</v>
      </c>
      <c r="L36" s="258">
        <v>0.56497175141242939</v>
      </c>
      <c r="M36" s="257">
        <v>19.774011299434999</v>
      </c>
      <c r="N36" s="258">
        <v>5.6497175141242897</v>
      </c>
      <c r="O36" s="263">
        <v>177</v>
      </c>
    </row>
    <row r="37" spans="2:15" ht="15.75" x14ac:dyDescent="0.25">
      <c r="B37" s="13" t="s">
        <v>8175</v>
      </c>
      <c r="C37" s="13" t="s">
        <v>4156</v>
      </c>
      <c r="D37" s="13" t="s">
        <v>10358</v>
      </c>
      <c r="E37" s="13" t="s">
        <v>9057</v>
      </c>
      <c r="F37" s="22">
        <v>135.11188909023974</v>
      </c>
      <c r="G37" s="23">
        <v>36.90060692648813</v>
      </c>
      <c r="H37" s="21">
        <v>3.6615085860079235</v>
      </c>
      <c r="J37" s="263" t="s">
        <v>11577</v>
      </c>
      <c r="K37" s="256">
        <v>10.857142857142858</v>
      </c>
      <c r="L37" s="258">
        <v>4.5714285714285712</v>
      </c>
      <c r="M37" s="257">
        <v>18.285714285714299</v>
      </c>
      <c r="N37" s="258">
        <v>12.5714285714286</v>
      </c>
      <c r="O37" s="263">
        <v>175</v>
      </c>
    </row>
    <row r="38" spans="2:15" ht="16.5" thickBot="1" x14ac:dyDescent="0.3">
      <c r="B38" s="13" t="s">
        <v>8028</v>
      </c>
      <c r="C38" s="13" t="s">
        <v>1939</v>
      </c>
      <c r="D38" s="13" t="s">
        <v>10389</v>
      </c>
      <c r="E38" s="13" t="s">
        <v>9088</v>
      </c>
      <c r="F38" s="22">
        <v>278.79596576056355</v>
      </c>
      <c r="G38" s="23">
        <v>78.192961641359233</v>
      </c>
      <c r="H38" s="21">
        <v>3.565486712720928</v>
      </c>
      <c r="J38" s="264" t="s">
        <v>12026</v>
      </c>
      <c r="K38" s="259">
        <v>6.9767441860465116</v>
      </c>
      <c r="L38" s="261">
        <v>0</v>
      </c>
      <c r="M38" s="260">
        <v>13.953488372093</v>
      </c>
      <c r="N38" s="261">
        <v>5.81395348837209</v>
      </c>
      <c r="O38" s="264">
        <v>86</v>
      </c>
    </row>
    <row r="39" spans="2:15" x14ac:dyDescent="0.25">
      <c r="B39" s="13" t="s">
        <v>8415</v>
      </c>
      <c r="C39" s="13" t="s">
        <v>2072</v>
      </c>
      <c r="D39" s="13" t="s">
        <v>10394</v>
      </c>
      <c r="E39" s="13" t="s">
        <v>9093</v>
      </c>
      <c r="F39" s="22">
        <v>703.95621714241736</v>
      </c>
      <c r="G39" s="23">
        <v>235.42038477406766</v>
      </c>
      <c r="H39" s="21">
        <v>2.9902092710365857</v>
      </c>
    </row>
    <row r="40" spans="2:15" x14ac:dyDescent="0.25">
      <c r="B40" s="13" t="s">
        <v>8795</v>
      </c>
      <c r="C40" s="13" t="s">
        <v>6050</v>
      </c>
      <c r="D40" s="13" t="s">
        <v>10370</v>
      </c>
      <c r="E40" s="13" t="s">
        <v>9069</v>
      </c>
      <c r="F40" s="22">
        <v>261.97499624592331</v>
      </c>
      <c r="G40" s="23">
        <v>87.791246329566434</v>
      </c>
      <c r="H40" s="21">
        <v>2.9840674007801971</v>
      </c>
    </row>
    <row r="41" spans="2:15" x14ac:dyDescent="0.25">
      <c r="B41" s="13" t="s">
        <v>8517</v>
      </c>
      <c r="C41" s="13" t="s">
        <v>4651</v>
      </c>
      <c r="D41" s="13" t="s">
        <v>10406</v>
      </c>
      <c r="E41" s="13" t="s">
        <v>9105</v>
      </c>
      <c r="F41" s="22">
        <v>137.02554944266876</v>
      </c>
      <c r="G41" s="23">
        <v>49.333803903668304</v>
      </c>
      <c r="H41" s="21">
        <v>2.7775184275315934</v>
      </c>
    </row>
    <row r="42" spans="2:15" x14ac:dyDescent="0.25">
      <c r="B42" s="13" t="s">
        <v>7360</v>
      </c>
      <c r="C42" s="13" t="s">
        <v>1263</v>
      </c>
      <c r="D42" s="13" t="s">
        <v>10366</v>
      </c>
      <c r="E42" s="13" t="s">
        <v>9065</v>
      </c>
      <c r="F42" s="22">
        <v>415.62323570696236</v>
      </c>
      <c r="G42" s="23">
        <v>151.81325963907844</v>
      </c>
      <c r="H42" s="21">
        <v>2.7377268408244908</v>
      </c>
    </row>
    <row r="43" spans="2:15" x14ac:dyDescent="0.25">
      <c r="B43" s="13" t="s">
        <v>7271</v>
      </c>
      <c r="C43" s="13" t="s">
        <v>990</v>
      </c>
      <c r="D43" s="13" t="s">
        <v>10311</v>
      </c>
      <c r="E43" s="13" t="s">
        <v>9010</v>
      </c>
      <c r="F43" s="22">
        <v>260.47052786393459</v>
      </c>
      <c r="G43" s="23">
        <v>97.764615359940535</v>
      </c>
      <c r="H43" s="21">
        <v>2.6642617771773436</v>
      </c>
    </row>
    <row r="44" spans="2:15" x14ac:dyDescent="0.25">
      <c r="B44" s="13" t="s">
        <v>8256</v>
      </c>
      <c r="C44" s="13" t="s">
        <v>4385</v>
      </c>
      <c r="D44" s="13" t="s">
        <v>10305</v>
      </c>
      <c r="E44" s="13" t="s">
        <v>9004</v>
      </c>
      <c r="F44" s="22">
        <v>177.15121165820221</v>
      </c>
      <c r="G44" s="23">
        <v>68.765046784325662</v>
      </c>
      <c r="H44" s="21">
        <v>2.5761810678878523</v>
      </c>
    </row>
    <row r="45" spans="2:15" x14ac:dyDescent="0.25">
      <c r="B45" s="13" t="s">
        <v>8971</v>
      </c>
      <c r="C45" s="13" t="s">
        <v>6647</v>
      </c>
      <c r="D45" s="13" t="s">
        <v>10373</v>
      </c>
      <c r="E45" s="13" t="s">
        <v>9072</v>
      </c>
      <c r="F45" s="22">
        <v>229.95633766989377</v>
      </c>
      <c r="G45" s="23">
        <v>92.980542242403317</v>
      </c>
      <c r="H45" s="21">
        <v>2.4731662359033146</v>
      </c>
    </row>
    <row r="46" spans="2:15" x14ac:dyDescent="0.25">
      <c r="B46" s="13" t="s">
        <v>8640</v>
      </c>
      <c r="C46" s="13" t="s">
        <v>5587</v>
      </c>
      <c r="D46" s="13" t="s">
        <v>10298</v>
      </c>
      <c r="E46" s="13" t="s">
        <v>8997</v>
      </c>
      <c r="F46" s="22">
        <v>10910.572621214427</v>
      </c>
      <c r="G46" s="23">
        <v>4657.3734818543153</v>
      </c>
      <c r="H46" s="21">
        <v>2.3426449829981051</v>
      </c>
    </row>
    <row r="47" spans="2:15" x14ac:dyDescent="0.25">
      <c r="B47" s="13" t="s">
        <v>7125</v>
      </c>
      <c r="C47" s="13" t="s">
        <v>557</v>
      </c>
      <c r="D47" s="13" t="s">
        <v>10403</v>
      </c>
      <c r="E47" s="13" t="s">
        <v>9102</v>
      </c>
      <c r="F47" s="22">
        <v>98.737387445939987</v>
      </c>
      <c r="G47" s="23">
        <v>46.679131225412924</v>
      </c>
      <c r="H47" s="21">
        <v>2.1152361848625336</v>
      </c>
    </row>
    <row r="48" spans="2:15" x14ac:dyDescent="0.25">
      <c r="B48" s="13" t="s">
        <v>7936</v>
      </c>
      <c r="C48" s="13" t="s">
        <v>3324</v>
      </c>
      <c r="D48" s="13" t="s">
        <v>10287</v>
      </c>
      <c r="E48" s="13" t="s">
        <v>8986</v>
      </c>
      <c r="F48" s="22">
        <v>100.38778958140824</v>
      </c>
      <c r="G48" s="23">
        <v>48.634794335647335</v>
      </c>
      <c r="H48" s="21">
        <v>2.0641146107988795</v>
      </c>
    </row>
    <row r="49" spans="2:8" x14ac:dyDescent="0.25">
      <c r="B49" s="13" t="s">
        <v>7298</v>
      </c>
      <c r="C49" s="13" t="s">
        <v>1065</v>
      </c>
      <c r="D49" s="13" t="s">
        <v>10402</v>
      </c>
      <c r="E49" s="13" t="s">
        <v>9101</v>
      </c>
      <c r="F49" s="22">
        <v>211.16147827012082</v>
      </c>
      <c r="G49" s="23">
        <v>104.26897331934846</v>
      </c>
      <c r="H49" s="21">
        <v>2.0251611917515357</v>
      </c>
    </row>
    <row r="50" spans="2:8" x14ac:dyDescent="0.25">
      <c r="B50" s="13" t="s">
        <v>8796</v>
      </c>
      <c r="C50" s="13" t="s">
        <v>6053</v>
      </c>
      <c r="D50" s="13" t="s">
        <v>10369</v>
      </c>
      <c r="E50" s="13" t="s">
        <v>9068</v>
      </c>
      <c r="F50" s="22">
        <v>210.15271336017705</v>
      </c>
      <c r="G50" s="23">
        <v>112.04070204435452</v>
      </c>
      <c r="H50" s="21">
        <v>1.8756818685140162</v>
      </c>
    </row>
    <row r="51" spans="2:8" x14ac:dyDescent="0.25">
      <c r="B51" s="13" t="s">
        <v>7702</v>
      </c>
      <c r="C51" s="13" t="s">
        <v>405</v>
      </c>
      <c r="D51" s="13" t="s">
        <v>10391</v>
      </c>
      <c r="E51" s="13" t="s">
        <v>9090</v>
      </c>
      <c r="F51" s="22">
        <v>94.511913345014236</v>
      </c>
      <c r="G51" s="23">
        <v>50.516613594810927</v>
      </c>
      <c r="H51" s="21">
        <v>1.8709075414889353</v>
      </c>
    </row>
    <row r="52" spans="2:8" x14ac:dyDescent="0.25">
      <c r="B52" s="13" t="s">
        <v>8644</v>
      </c>
      <c r="C52" s="13" t="s">
        <v>5593</v>
      </c>
      <c r="D52" s="13" t="s">
        <v>10297</v>
      </c>
      <c r="E52" s="13" t="s">
        <v>8996</v>
      </c>
      <c r="F52" s="22">
        <v>8788.3478170638027</v>
      </c>
      <c r="G52" s="23">
        <v>4744.2338360577442</v>
      </c>
      <c r="H52" s="21">
        <v>1.8524272033704277</v>
      </c>
    </row>
    <row r="53" spans="2:8" x14ac:dyDescent="0.25">
      <c r="B53" s="13" t="s">
        <v>7095</v>
      </c>
      <c r="C53" s="13" t="s">
        <v>435</v>
      </c>
      <c r="D53" s="13" t="s">
        <v>10380</v>
      </c>
      <c r="E53" s="13" t="s">
        <v>9079</v>
      </c>
      <c r="F53" s="22">
        <v>113.04230011446451</v>
      </c>
      <c r="G53" s="23">
        <v>62.966082000190646</v>
      </c>
      <c r="H53" s="21">
        <v>1.7952887733132616</v>
      </c>
    </row>
    <row r="54" spans="2:8" x14ac:dyDescent="0.25">
      <c r="B54" s="13" t="s">
        <v>7221</v>
      </c>
      <c r="C54" s="13" t="s">
        <v>842</v>
      </c>
      <c r="D54" s="13" t="s">
        <v>10289</v>
      </c>
      <c r="E54" s="13" t="s">
        <v>8988</v>
      </c>
      <c r="F54" s="22">
        <v>142.63444221600327</v>
      </c>
      <c r="G54" s="23">
        <v>80.186473059540347</v>
      </c>
      <c r="H54" s="21">
        <v>1.778784335733208</v>
      </c>
    </row>
    <row r="55" spans="2:8" x14ac:dyDescent="0.25">
      <c r="B55" s="13" t="s">
        <v>7273</v>
      </c>
      <c r="C55" s="13" t="s">
        <v>993</v>
      </c>
      <c r="D55" s="13" t="s">
        <v>10310</v>
      </c>
      <c r="E55" s="13" t="s">
        <v>9009</v>
      </c>
      <c r="F55" s="22">
        <v>265.39054608611411</v>
      </c>
      <c r="G55" s="23">
        <v>152.66811508053505</v>
      </c>
      <c r="H55" s="21">
        <v>1.7383495299337131</v>
      </c>
    </row>
    <row r="56" spans="2:8" x14ac:dyDescent="0.25">
      <c r="B56" s="13" t="s">
        <v>7266</v>
      </c>
      <c r="C56" s="13" t="s">
        <v>978</v>
      </c>
      <c r="D56" s="13" t="s">
        <v>10313</v>
      </c>
      <c r="E56" s="13" t="s">
        <v>9012</v>
      </c>
      <c r="F56" s="22">
        <v>138.99464793146748</v>
      </c>
      <c r="G56" s="23">
        <v>80.735344905116364</v>
      </c>
      <c r="H56" s="21">
        <v>1.7216083995779041</v>
      </c>
    </row>
    <row r="57" spans="2:8" x14ac:dyDescent="0.25">
      <c r="B57" s="13" t="s">
        <v>8969</v>
      </c>
      <c r="C57" s="13" t="s">
        <v>6642</v>
      </c>
      <c r="D57" s="13" t="s">
        <v>10376</v>
      </c>
      <c r="E57" s="13" t="s">
        <v>9075</v>
      </c>
      <c r="F57" s="22">
        <v>69.742507598068258</v>
      </c>
      <c r="G57" s="23">
        <v>41.268708117220136</v>
      </c>
      <c r="H57" s="21">
        <v>1.6899610087132071</v>
      </c>
    </row>
    <row r="58" spans="2:8" x14ac:dyDescent="0.25">
      <c r="B58" s="13" t="s">
        <v>8972</v>
      </c>
      <c r="C58" s="13" t="s">
        <v>6652</v>
      </c>
      <c r="D58" s="13" t="s">
        <v>10375</v>
      </c>
      <c r="E58" s="13" t="s">
        <v>9074</v>
      </c>
      <c r="F58" s="22">
        <v>71.841054721073917</v>
      </c>
      <c r="G58" s="23">
        <v>42.530281321203631</v>
      </c>
      <c r="H58" s="21">
        <v>1.6891742186820968</v>
      </c>
    </row>
    <row r="59" spans="2:8" x14ac:dyDescent="0.25">
      <c r="B59" s="13" t="s">
        <v>8734</v>
      </c>
      <c r="C59" s="13" t="s">
        <v>5879</v>
      </c>
      <c r="D59" s="13" t="s">
        <v>10291</v>
      </c>
      <c r="E59" s="13" t="s">
        <v>8990</v>
      </c>
      <c r="F59" s="22">
        <v>77.084415896705721</v>
      </c>
      <c r="G59" s="23">
        <v>46.801548276736725</v>
      </c>
      <c r="H59" s="21">
        <v>1.6470484147427547</v>
      </c>
    </row>
    <row r="60" spans="2:8" x14ac:dyDescent="0.25">
      <c r="B60" s="13" t="s">
        <v>7404</v>
      </c>
      <c r="C60" s="13" t="s">
        <v>1380</v>
      </c>
      <c r="D60" s="13" t="s">
        <v>10387</v>
      </c>
      <c r="E60" s="13" t="s">
        <v>9086</v>
      </c>
      <c r="F60" s="22">
        <v>86.666064568789281</v>
      </c>
      <c r="G60" s="23">
        <v>53.142857948503924</v>
      </c>
      <c r="H60" s="21">
        <v>1.6308130182379306</v>
      </c>
    </row>
    <row r="61" spans="2:8" x14ac:dyDescent="0.25">
      <c r="B61" s="13" t="s">
        <v>8516</v>
      </c>
      <c r="C61" s="13" t="s">
        <v>5175</v>
      </c>
      <c r="D61" s="13" t="s">
        <v>10407</v>
      </c>
      <c r="E61" s="13" t="s">
        <v>9106</v>
      </c>
      <c r="F61" s="22">
        <v>95.854033376157346</v>
      </c>
      <c r="G61" s="23">
        <v>59.032684383192361</v>
      </c>
      <c r="H61" s="21">
        <v>1.6237451231922746</v>
      </c>
    </row>
    <row r="62" spans="2:8" x14ac:dyDescent="0.25">
      <c r="B62" s="13" t="s">
        <v>8412</v>
      </c>
      <c r="C62" s="13" t="s">
        <v>4928</v>
      </c>
      <c r="D62" s="13" t="s">
        <v>10393</v>
      </c>
      <c r="E62" s="13" t="s">
        <v>9092</v>
      </c>
      <c r="F62" s="22">
        <v>151.01734123948361</v>
      </c>
      <c r="G62" s="23">
        <v>93.731172225063347</v>
      </c>
      <c r="H62" s="21">
        <v>1.611175211560004</v>
      </c>
    </row>
    <row r="63" spans="2:8" x14ac:dyDescent="0.25">
      <c r="B63" s="13" t="s">
        <v>8797</v>
      </c>
      <c r="C63" s="13" t="s">
        <v>6056</v>
      </c>
      <c r="D63" s="13" t="s">
        <v>10364</v>
      </c>
      <c r="E63" s="13" t="s">
        <v>9063</v>
      </c>
      <c r="F63" s="22">
        <v>86.16385790759972</v>
      </c>
      <c r="G63" s="23">
        <v>57.189787658770165</v>
      </c>
      <c r="H63" s="21">
        <v>1.5066301421104564</v>
      </c>
    </row>
    <row r="64" spans="2:8" x14ac:dyDescent="0.25">
      <c r="B64" s="13" t="s">
        <v>7841</v>
      </c>
      <c r="C64" s="13" t="s">
        <v>2728</v>
      </c>
      <c r="D64" s="13" t="s">
        <v>10385</v>
      </c>
      <c r="E64" s="13" t="s">
        <v>9084</v>
      </c>
      <c r="F64" s="22">
        <v>153.05639212347486</v>
      </c>
      <c r="G64" s="23">
        <v>103.99291688842841</v>
      </c>
      <c r="H64" s="21">
        <v>1.4717963175096389</v>
      </c>
    </row>
    <row r="65" spans="2:8" x14ac:dyDescent="0.25">
      <c r="B65" s="13" t="s">
        <v>7089</v>
      </c>
      <c r="C65" s="13" t="s">
        <v>405</v>
      </c>
      <c r="D65" s="13" t="s">
        <v>10391</v>
      </c>
      <c r="E65" s="13" t="s">
        <v>9090</v>
      </c>
      <c r="F65" s="22">
        <v>77.663912412582462</v>
      </c>
      <c r="G65" s="23">
        <v>53.871663071196537</v>
      </c>
      <c r="H65" s="21">
        <v>1.4416468322119962</v>
      </c>
    </row>
    <row r="66" spans="2:8" x14ac:dyDescent="0.25">
      <c r="B66" s="13" t="s">
        <v>7970</v>
      </c>
      <c r="C66" s="13" t="s">
        <v>3446</v>
      </c>
      <c r="D66" s="13" t="s">
        <v>10379</v>
      </c>
      <c r="E66" s="13" t="s">
        <v>9078</v>
      </c>
      <c r="F66" s="22">
        <v>57.454842580225282</v>
      </c>
      <c r="G66" s="23">
        <v>40.785251235688662</v>
      </c>
      <c r="H66" s="21">
        <v>1.4087161618352393</v>
      </c>
    </row>
    <row r="67" spans="2:8" x14ac:dyDescent="0.25">
      <c r="B67" s="13" t="s">
        <v>8243</v>
      </c>
      <c r="C67" s="13" t="s">
        <v>4348</v>
      </c>
      <c r="D67" s="13" t="s">
        <v>10319</v>
      </c>
      <c r="E67" s="13" t="s">
        <v>9018</v>
      </c>
      <c r="F67" s="22">
        <v>43.191344539978296</v>
      </c>
      <c r="G67" s="23">
        <v>30.729578278450628</v>
      </c>
      <c r="H67" s="21">
        <v>1.4055300124397276</v>
      </c>
    </row>
    <row r="68" spans="2:8" x14ac:dyDescent="0.25">
      <c r="B68" s="13" t="s">
        <v>7932</v>
      </c>
      <c r="C68" s="13" t="s">
        <v>3313</v>
      </c>
      <c r="D68" s="13" t="s">
        <v>10285</v>
      </c>
      <c r="E68" s="13" t="s">
        <v>8984</v>
      </c>
      <c r="F68" s="22">
        <v>110.13405607145692</v>
      </c>
      <c r="G68" s="23">
        <v>79.630409823748963</v>
      </c>
      <c r="H68" s="21">
        <v>1.3830652927094513</v>
      </c>
    </row>
    <row r="69" spans="2:8" x14ac:dyDescent="0.25">
      <c r="B69" s="13" t="s">
        <v>7579</v>
      </c>
      <c r="C69" s="13" t="s">
        <v>2126</v>
      </c>
      <c r="D69" s="13" t="s">
        <v>10355</v>
      </c>
      <c r="E69" s="13" t="s">
        <v>9054</v>
      </c>
      <c r="F69" s="22">
        <v>86.671351010273497</v>
      </c>
      <c r="G69" s="23">
        <v>65.972943417556294</v>
      </c>
      <c r="H69" s="21">
        <v>1.3137408537574675</v>
      </c>
    </row>
    <row r="70" spans="2:8" x14ac:dyDescent="0.25">
      <c r="B70" s="13" t="s">
        <v>7269</v>
      </c>
      <c r="C70" s="13" t="s">
        <v>987</v>
      </c>
      <c r="D70" s="13" t="s">
        <v>10317</v>
      </c>
      <c r="E70" s="13" t="s">
        <v>9016</v>
      </c>
      <c r="F70" s="22">
        <v>134.42043815860362</v>
      </c>
      <c r="G70" s="23">
        <v>103.24963225027098</v>
      </c>
      <c r="H70" s="21">
        <v>1.3018975005429216</v>
      </c>
    </row>
    <row r="71" spans="2:8" x14ac:dyDescent="0.25">
      <c r="B71" s="13" t="s">
        <v>8328</v>
      </c>
      <c r="C71" s="13" t="s">
        <v>4589</v>
      </c>
      <c r="D71" s="13" t="s">
        <v>10307</v>
      </c>
      <c r="E71" s="13" t="s">
        <v>9006</v>
      </c>
      <c r="F71" s="22">
        <v>70.362855226218556</v>
      </c>
      <c r="G71" s="23">
        <v>54.450886520466888</v>
      </c>
      <c r="H71" s="21">
        <v>1.2922260723848951</v>
      </c>
    </row>
    <row r="72" spans="2:8" x14ac:dyDescent="0.25">
      <c r="B72" s="13" t="s">
        <v>8128</v>
      </c>
      <c r="C72" s="13" t="s">
        <v>3999</v>
      </c>
      <c r="D72" s="13" t="s">
        <v>10321</v>
      </c>
      <c r="E72" s="13" t="s">
        <v>9020</v>
      </c>
      <c r="F72" s="22">
        <v>71.09341609949081</v>
      </c>
      <c r="G72" s="23">
        <v>55.220580617673214</v>
      </c>
      <c r="H72" s="21">
        <v>1.2874441975124313</v>
      </c>
    </row>
    <row r="73" spans="2:8" x14ac:dyDescent="0.25">
      <c r="B73" s="13" t="s">
        <v>8143</v>
      </c>
      <c r="C73" s="13" t="s">
        <v>293</v>
      </c>
      <c r="D73" s="13" t="s">
        <v>10404</v>
      </c>
      <c r="E73" s="13" t="s">
        <v>9103</v>
      </c>
      <c r="F73" s="22">
        <v>94.780631031774817</v>
      </c>
      <c r="G73" s="23">
        <v>76.017202198583661</v>
      </c>
      <c r="H73" s="21">
        <v>1.2468313525164276</v>
      </c>
    </row>
    <row r="74" spans="2:8" x14ac:dyDescent="0.25">
      <c r="B74" s="13" t="s">
        <v>8141</v>
      </c>
      <c r="C74" s="13" t="s">
        <v>4039</v>
      </c>
      <c r="D74" s="13" t="s">
        <v>10378</v>
      </c>
      <c r="E74" s="13" t="s">
        <v>9077</v>
      </c>
      <c r="F74" s="22">
        <v>63.318765155437909</v>
      </c>
      <c r="G74" s="23">
        <v>50.875038706273877</v>
      </c>
      <c r="H74" s="21">
        <v>1.2445939455890671</v>
      </c>
    </row>
    <row r="75" spans="2:8" x14ac:dyDescent="0.25">
      <c r="B75" s="13" t="s">
        <v>7647</v>
      </c>
      <c r="C75" s="13" t="s">
        <v>2320</v>
      </c>
      <c r="D75" s="13" t="s">
        <v>10409</v>
      </c>
      <c r="E75" s="13" t="s">
        <v>9108</v>
      </c>
      <c r="F75" s="22">
        <v>68.5490983788536</v>
      </c>
      <c r="G75" s="23">
        <v>56.799923413901432</v>
      </c>
      <c r="H75" s="21">
        <v>1.2068519508263391</v>
      </c>
    </row>
    <row r="76" spans="2:8" x14ac:dyDescent="0.25">
      <c r="B76" s="13" t="s">
        <v>7115</v>
      </c>
      <c r="C76" s="13" t="s">
        <v>507</v>
      </c>
      <c r="D76" s="13" t="s">
        <v>10302</v>
      </c>
      <c r="E76" s="13" t="s">
        <v>9001</v>
      </c>
      <c r="F76" s="22">
        <v>86.056931384172586</v>
      </c>
      <c r="G76" s="23">
        <v>71.857494163793916</v>
      </c>
      <c r="H76" s="21">
        <v>1.1976055161068111</v>
      </c>
    </row>
    <row r="77" spans="2:8" x14ac:dyDescent="0.25">
      <c r="B77" s="13" t="s">
        <v>7578</v>
      </c>
      <c r="C77" s="13" t="s">
        <v>2123</v>
      </c>
      <c r="D77" s="13" t="s">
        <v>10354</v>
      </c>
      <c r="E77" s="13" t="s">
        <v>9053</v>
      </c>
      <c r="F77" s="22">
        <v>140.65892526421263</v>
      </c>
      <c r="G77" s="23">
        <v>118.75447806259744</v>
      </c>
      <c r="H77" s="21">
        <v>1.1844515470824519</v>
      </c>
    </row>
    <row r="78" spans="2:8" x14ac:dyDescent="0.25">
      <c r="B78" s="13" t="s">
        <v>7955</v>
      </c>
      <c r="C78" s="13" t="s">
        <v>3373</v>
      </c>
      <c r="D78" s="13" t="s">
        <v>10348</v>
      </c>
      <c r="E78" s="13" t="s">
        <v>9047</v>
      </c>
      <c r="F78" s="22">
        <v>57.394652841976367</v>
      </c>
      <c r="G78" s="23">
        <v>48.547265578348828</v>
      </c>
      <c r="H78" s="21">
        <v>1.1822427516406466</v>
      </c>
    </row>
    <row r="79" spans="2:8" x14ac:dyDescent="0.25">
      <c r="B79" s="13" t="s">
        <v>8950</v>
      </c>
      <c r="C79" s="13" t="s">
        <v>6575</v>
      </c>
      <c r="D79" s="13" t="s">
        <v>10356</v>
      </c>
      <c r="E79" s="13" t="s">
        <v>9055</v>
      </c>
      <c r="F79" s="22">
        <v>60.203398163663245</v>
      </c>
      <c r="G79" s="23">
        <v>51.529576378545386</v>
      </c>
      <c r="H79" s="21">
        <v>1.1683270539893134</v>
      </c>
    </row>
    <row r="80" spans="2:8" x14ac:dyDescent="0.25">
      <c r="B80" s="13" t="s">
        <v>7056</v>
      </c>
      <c r="C80" s="13" t="s">
        <v>275</v>
      </c>
      <c r="D80" s="13" t="s">
        <v>10353</v>
      </c>
      <c r="E80" s="13" t="s">
        <v>9052</v>
      </c>
      <c r="F80" s="22">
        <v>73.615384808491584</v>
      </c>
      <c r="G80" s="23">
        <v>64.777917836985907</v>
      </c>
      <c r="H80" s="21">
        <v>1.1364271539839428</v>
      </c>
    </row>
    <row r="81" spans="2:8" x14ac:dyDescent="0.25">
      <c r="B81" s="13" t="s">
        <v>8738</v>
      </c>
      <c r="C81" s="13" t="s">
        <v>3302</v>
      </c>
      <c r="D81" s="13" t="s">
        <v>10411</v>
      </c>
      <c r="E81" s="13" t="s">
        <v>9110</v>
      </c>
      <c r="F81" s="22">
        <v>60.337666359791875</v>
      </c>
      <c r="G81" s="23">
        <v>53.642970734361654</v>
      </c>
      <c r="H81" s="21">
        <v>1.1248009857355243</v>
      </c>
    </row>
    <row r="82" spans="2:8" x14ac:dyDescent="0.25">
      <c r="B82" s="13" t="s">
        <v>8241</v>
      </c>
      <c r="C82" s="13" t="s">
        <v>1943</v>
      </c>
      <c r="D82" s="13" t="s">
        <v>10288</v>
      </c>
      <c r="E82" s="13" t="s">
        <v>8987</v>
      </c>
      <c r="F82" s="22">
        <v>52.365955458026583</v>
      </c>
      <c r="G82" s="23">
        <v>47.426863906088585</v>
      </c>
      <c r="H82" s="21">
        <v>1.10414122177081</v>
      </c>
    </row>
    <row r="83" spans="2:8" x14ac:dyDescent="0.25">
      <c r="B83" s="13" t="s">
        <v>7649</v>
      </c>
      <c r="C83" s="13" t="s">
        <v>2328</v>
      </c>
      <c r="D83" s="13" t="s">
        <v>10382</v>
      </c>
      <c r="E83" s="13" t="s">
        <v>9081</v>
      </c>
      <c r="F83" s="22">
        <v>60.852551234418918</v>
      </c>
      <c r="G83" s="23">
        <v>55.602385859007775</v>
      </c>
      <c r="H83" s="21">
        <v>1.0944233829951848</v>
      </c>
    </row>
    <row r="84" spans="2:8" x14ac:dyDescent="0.25">
      <c r="B84" s="13" t="s">
        <v>6999</v>
      </c>
      <c r="C84" s="13" t="s">
        <v>30</v>
      </c>
      <c r="D84" s="13" t="s">
        <v>10331</v>
      </c>
      <c r="E84" s="13" t="s">
        <v>9030</v>
      </c>
      <c r="F84" s="22">
        <v>65.445342742884037</v>
      </c>
      <c r="G84" s="23">
        <v>60.120543540080369</v>
      </c>
      <c r="H84" s="21">
        <v>1.0885687136087485</v>
      </c>
    </row>
    <row r="85" spans="2:8" x14ac:dyDescent="0.25">
      <c r="B85" s="13" t="s">
        <v>8205</v>
      </c>
      <c r="C85" s="13" t="s">
        <v>4260</v>
      </c>
      <c r="D85" s="13" t="s">
        <v>10293</v>
      </c>
      <c r="E85" s="13" t="s">
        <v>8992</v>
      </c>
      <c r="F85" s="22">
        <v>49.194901532493901</v>
      </c>
      <c r="G85" s="23">
        <v>46.290383550555482</v>
      </c>
      <c r="H85" s="21">
        <v>1.0627456019837529</v>
      </c>
    </row>
    <row r="86" spans="2:8" x14ac:dyDescent="0.25">
      <c r="B86" s="13" t="s">
        <v>8133</v>
      </c>
      <c r="C86" s="13" t="s">
        <v>4016</v>
      </c>
      <c r="D86" s="13" t="s">
        <v>10349</v>
      </c>
      <c r="E86" s="13" t="s">
        <v>9048</v>
      </c>
      <c r="F86" s="22">
        <v>54.914296929671444</v>
      </c>
      <c r="G86" s="23">
        <v>51.67668278616312</v>
      </c>
      <c r="H86" s="21">
        <v>1.0626513539366582</v>
      </c>
    </row>
    <row r="87" spans="2:8" x14ac:dyDescent="0.25">
      <c r="B87" s="13" t="s">
        <v>8817</v>
      </c>
      <c r="C87" s="13" t="s">
        <v>6106</v>
      </c>
      <c r="D87" s="13" t="s">
        <v>10374</v>
      </c>
      <c r="E87" s="13" t="s">
        <v>9073</v>
      </c>
      <c r="F87" s="22">
        <v>138.37752942874098</v>
      </c>
      <c r="G87" s="23">
        <v>133.35813997040955</v>
      </c>
      <c r="H87" s="21">
        <v>1.0376384183181107</v>
      </c>
    </row>
    <row r="88" spans="2:8" x14ac:dyDescent="0.25">
      <c r="B88" s="13" t="s">
        <v>7332</v>
      </c>
      <c r="C88" s="13" t="s">
        <v>1149</v>
      </c>
      <c r="D88" s="13" t="s">
        <v>10351</v>
      </c>
      <c r="E88" s="13" t="s">
        <v>9050</v>
      </c>
      <c r="F88" s="22">
        <v>47.598363917820166</v>
      </c>
      <c r="G88" s="23">
        <v>46.688220938983783</v>
      </c>
      <c r="H88" s="21">
        <v>1.0194940599691267</v>
      </c>
    </row>
    <row r="89" spans="2:8" x14ac:dyDescent="0.25">
      <c r="B89" s="13" t="s">
        <v>8940</v>
      </c>
      <c r="C89" s="13" t="s">
        <v>6548</v>
      </c>
      <c r="D89" s="13" t="s">
        <v>10323</v>
      </c>
      <c r="E89" s="13" t="s">
        <v>9022</v>
      </c>
      <c r="F89" s="22">
        <v>47.842073165311184</v>
      </c>
      <c r="G89" s="23">
        <v>47.412034610218861</v>
      </c>
      <c r="H89" s="21">
        <v>1.0090702404701197</v>
      </c>
    </row>
    <row r="90" spans="2:8" x14ac:dyDescent="0.25">
      <c r="B90" s="13" t="s">
        <v>7185</v>
      </c>
      <c r="C90" s="13" t="s">
        <v>741</v>
      </c>
      <c r="D90" s="13" t="s">
        <v>10377</v>
      </c>
      <c r="E90" s="13" t="s">
        <v>9076</v>
      </c>
      <c r="F90" s="22">
        <v>52.874594159589975</v>
      </c>
      <c r="G90" s="23">
        <v>53.370693612240608</v>
      </c>
      <c r="H90" s="21">
        <v>0.99070464670639302</v>
      </c>
    </row>
    <row r="91" spans="2:8" x14ac:dyDescent="0.25">
      <c r="B91" s="13" t="s">
        <v>7004</v>
      </c>
      <c r="C91" s="13" t="s">
        <v>43</v>
      </c>
      <c r="D91" s="13" t="s">
        <v>10304</v>
      </c>
      <c r="E91" s="13" t="s">
        <v>9003</v>
      </c>
      <c r="F91" s="22">
        <v>45.718684191134209</v>
      </c>
      <c r="G91" s="23">
        <v>47.774764366985117</v>
      </c>
      <c r="H91" s="21">
        <v>0.9569630493610185</v>
      </c>
    </row>
    <row r="92" spans="2:8" x14ac:dyDescent="0.25">
      <c r="B92" s="13" t="s">
        <v>8696</v>
      </c>
      <c r="C92" s="13" t="s">
        <v>5770</v>
      </c>
      <c r="D92" s="13" t="s">
        <v>10381</v>
      </c>
      <c r="E92" s="13" t="s">
        <v>9080</v>
      </c>
      <c r="F92" s="22">
        <v>45.802098606493622</v>
      </c>
      <c r="G92" s="23">
        <v>48.650172018258694</v>
      </c>
      <c r="H92" s="21">
        <v>0.94145810192210266</v>
      </c>
    </row>
    <row r="93" spans="2:8" x14ac:dyDescent="0.25">
      <c r="B93" s="13" t="s">
        <v>7180</v>
      </c>
      <c r="C93" s="13" t="s">
        <v>731</v>
      </c>
      <c r="D93" s="13" t="s">
        <v>10315</v>
      </c>
      <c r="E93" s="13" t="s">
        <v>9014</v>
      </c>
      <c r="F93" s="22">
        <v>43.963609545119596</v>
      </c>
      <c r="G93" s="23">
        <v>50.012675663752354</v>
      </c>
      <c r="H93" s="21">
        <v>0.87904934022522341</v>
      </c>
    </row>
    <row r="94" spans="2:8" x14ac:dyDescent="0.25">
      <c r="B94" s="13" t="s">
        <v>7976</v>
      </c>
      <c r="C94" s="13" t="s">
        <v>557</v>
      </c>
      <c r="D94" s="13" t="s">
        <v>10403</v>
      </c>
      <c r="E94" s="13" t="s">
        <v>9102</v>
      </c>
      <c r="F94" s="22">
        <v>70.382465603089997</v>
      </c>
      <c r="G94" s="23">
        <v>80.168532900147412</v>
      </c>
      <c r="H94" s="21">
        <v>0.87793131615310604</v>
      </c>
    </row>
    <row r="95" spans="2:8" x14ac:dyDescent="0.25">
      <c r="B95" s="13" t="s">
        <v>8837</v>
      </c>
      <c r="C95" s="13" t="s">
        <v>6179</v>
      </c>
      <c r="D95" s="13" t="s">
        <v>10372</v>
      </c>
      <c r="E95" s="13" t="s">
        <v>9071</v>
      </c>
      <c r="F95" s="22">
        <v>53.319559934383705</v>
      </c>
      <c r="G95" s="23">
        <v>61.663122036410336</v>
      </c>
      <c r="H95" s="21">
        <v>0.86469121532477722</v>
      </c>
    </row>
    <row r="96" spans="2:8" x14ac:dyDescent="0.25">
      <c r="B96" s="13" t="s">
        <v>7646</v>
      </c>
      <c r="C96" s="13" t="s">
        <v>2313</v>
      </c>
      <c r="D96" s="13" t="s">
        <v>10408</v>
      </c>
      <c r="E96" s="13" t="s">
        <v>9107</v>
      </c>
      <c r="F96" s="22">
        <v>101.80808670339259</v>
      </c>
      <c r="G96" s="23">
        <v>118.27376538066885</v>
      </c>
      <c r="H96" s="21">
        <v>0.86078333919376948</v>
      </c>
    </row>
    <row r="97" spans="2:8" x14ac:dyDescent="0.25">
      <c r="B97" s="13" t="s">
        <v>8554</v>
      </c>
      <c r="C97" s="13" t="s">
        <v>3996</v>
      </c>
      <c r="D97" s="13" t="s">
        <v>10386</v>
      </c>
      <c r="E97" s="13" t="s">
        <v>9085</v>
      </c>
      <c r="F97" s="22">
        <v>32.058204020130766</v>
      </c>
      <c r="G97" s="23">
        <v>37.731686254688171</v>
      </c>
      <c r="H97" s="21">
        <v>0.84963613350695466</v>
      </c>
    </row>
    <row r="98" spans="2:8" x14ac:dyDescent="0.25">
      <c r="B98" s="13" t="s">
        <v>7356</v>
      </c>
      <c r="C98" s="13" t="s">
        <v>1254</v>
      </c>
      <c r="D98" s="13" t="s">
        <v>10362</v>
      </c>
      <c r="E98" s="13" t="s">
        <v>9061</v>
      </c>
      <c r="F98" s="22">
        <v>51.443407170342255</v>
      </c>
      <c r="G98" s="23">
        <v>64.616237795228329</v>
      </c>
      <c r="H98" s="21">
        <v>0.79613745593435281</v>
      </c>
    </row>
    <row r="99" spans="2:8" x14ac:dyDescent="0.25">
      <c r="B99" s="13" t="s">
        <v>8651</v>
      </c>
      <c r="C99" s="13" t="s">
        <v>201</v>
      </c>
      <c r="D99" s="13" t="s">
        <v>10332</v>
      </c>
      <c r="E99" s="13" t="s">
        <v>9031</v>
      </c>
      <c r="F99" s="22">
        <v>53.020367688588543</v>
      </c>
      <c r="G99" s="23">
        <v>66.875974710737964</v>
      </c>
      <c r="H99" s="21">
        <v>0.79281637266477567</v>
      </c>
    </row>
    <row r="100" spans="2:8" x14ac:dyDescent="0.25">
      <c r="B100" s="13" t="s">
        <v>7981</v>
      </c>
      <c r="C100" s="13" t="s">
        <v>3494</v>
      </c>
      <c r="D100" s="13" t="s">
        <v>10337</v>
      </c>
      <c r="E100" s="13" t="s">
        <v>9036</v>
      </c>
      <c r="F100" s="22">
        <v>38.14184621965331</v>
      </c>
      <c r="G100" s="23">
        <v>48.263186182460835</v>
      </c>
      <c r="H100" s="21">
        <v>0.79028860787301924</v>
      </c>
    </row>
    <row r="101" spans="2:8" x14ac:dyDescent="0.25">
      <c r="B101" s="13" t="s">
        <v>7031</v>
      </c>
      <c r="C101" s="13" t="s">
        <v>177</v>
      </c>
      <c r="D101" s="13" t="s">
        <v>10342</v>
      </c>
      <c r="E101" s="13" t="s">
        <v>9041</v>
      </c>
      <c r="F101" s="22">
        <v>39.091127661834527</v>
      </c>
      <c r="G101" s="23">
        <v>49.479390674063183</v>
      </c>
      <c r="H101" s="21">
        <v>0.79004868753013713</v>
      </c>
    </row>
    <row r="102" spans="2:8" x14ac:dyDescent="0.25">
      <c r="B102" s="13" t="s">
        <v>7059</v>
      </c>
      <c r="C102" s="13" t="s">
        <v>293</v>
      </c>
      <c r="D102" s="13" t="s">
        <v>10404</v>
      </c>
      <c r="E102" s="13" t="s">
        <v>9103</v>
      </c>
      <c r="F102" s="22">
        <v>29.910097342627502</v>
      </c>
      <c r="G102" s="23">
        <v>38.026631192137778</v>
      </c>
      <c r="H102" s="21">
        <v>0.78655658955168195</v>
      </c>
    </row>
    <row r="103" spans="2:8" x14ac:dyDescent="0.25">
      <c r="B103" s="13" t="s">
        <v>8694</v>
      </c>
      <c r="C103" s="13" t="s">
        <v>5770</v>
      </c>
      <c r="D103" s="13" t="s">
        <v>10381</v>
      </c>
      <c r="E103" s="13" t="s">
        <v>9080</v>
      </c>
      <c r="F103" s="22">
        <v>17.970845779064863</v>
      </c>
      <c r="G103" s="23">
        <v>23.210477317974618</v>
      </c>
      <c r="H103" s="21">
        <v>0.77425576100272231</v>
      </c>
    </row>
    <row r="104" spans="2:8" x14ac:dyDescent="0.25">
      <c r="B104" s="13" t="s">
        <v>8899</v>
      </c>
      <c r="C104" s="13" t="s">
        <v>6365</v>
      </c>
      <c r="D104" s="13" t="s">
        <v>10390</v>
      </c>
      <c r="E104" s="13" t="s">
        <v>9089</v>
      </c>
      <c r="F104" s="22">
        <v>36.154815274025182</v>
      </c>
      <c r="G104" s="23">
        <v>46.789723331094422</v>
      </c>
      <c r="H104" s="21">
        <v>0.7727084645956489</v>
      </c>
    </row>
    <row r="105" spans="2:8" x14ac:dyDescent="0.25">
      <c r="B105" s="13" t="s">
        <v>8015</v>
      </c>
      <c r="C105" s="13" t="s">
        <v>1254</v>
      </c>
      <c r="D105" s="13" t="s">
        <v>10362</v>
      </c>
      <c r="E105" s="13" t="s">
        <v>9061</v>
      </c>
      <c r="F105" s="22">
        <v>50.735126691492489</v>
      </c>
      <c r="G105" s="23">
        <v>65.728575931552072</v>
      </c>
      <c r="H105" s="21">
        <v>0.77188842101685962</v>
      </c>
    </row>
    <row r="106" spans="2:8" x14ac:dyDescent="0.25">
      <c r="B106" s="13" t="s">
        <v>7097</v>
      </c>
      <c r="C106" s="13" t="s">
        <v>440</v>
      </c>
      <c r="D106" s="13" t="s">
        <v>10361</v>
      </c>
      <c r="E106" s="13" t="s">
        <v>9060</v>
      </c>
      <c r="F106" s="22">
        <v>69.282643635285524</v>
      </c>
      <c r="G106" s="23">
        <v>90.897008073209349</v>
      </c>
      <c r="H106" s="21">
        <v>0.76221038628119198</v>
      </c>
    </row>
    <row r="107" spans="2:8" x14ac:dyDescent="0.25">
      <c r="B107" s="13" t="s">
        <v>7038</v>
      </c>
      <c r="C107" s="13" t="s">
        <v>201</v>
      </c>
      <c r="D107" s="13" t="s">
        <v>10332</v>
      </c>
      <c r="E107" s="13" t="s">
        <v>9031</v>
      </c>
      <c r="F107" s="22">
        <v>44.400578997426869</v>
      </c>
      <c r="G107" s="23">
        <v>59.178033802823144</v>
      </c>
      <c r="H107" s="21">
        <v>0.75028817526054237</v>
      </c>
    </row>
    <row r="108" spans="2:8" x14ac:dyDescent="0.25">
      <c r="B108" s="13" t="s">
        <v>8297</v>
      </c>
      <c r="C108" s="13" t="s">
        <v>1263</v>
      </c>
      <c r="D108" s="13" t="s">
        <v>10366</v>
      </c>
      <c r="E108" s="13" t="s">
        <v>9065</v>
      </c>
      <c r="F108" s="22">
        <v>31.998740639674232</v>
      </c>
      <c r="G108" s="23">
        <v>43.084665089407792</v>
      </c>
      <c r="H108" s="21">
        <v>0.74269442673562769</v>
      </c>
    </row>
    <row r="109" spans="2:8" x14ac:dyDescent="0.25">
      <c r="B109" s="13" t="s">
        <v>7910</v>
      </c>
      <c r="C109" s="13" t="s">
        <v>3230</v>
      </c>
      <c r="D109" s="13" t="s">
        <v>10392</v>
      </c>
      <c r="E109" s="13" t="s">
        <v>9091</v>
      </c>
      <c r="F109" s="22">
        <v>219.21382252387534</v>
      </c>
      <c r="G109" s="23">
        <v>296.73248677770869</v>
      </c>
      <c r="H109" s="21">
        <v>0.73875909208449786</v>
      </c>
    </row>
    <row r="110" spans="2:8" x14ac:dyDescent="0.25">
      <c r="B110" s="13" t="s">
        <v>8059</v>
      </c>
      <c r="C110" s="13" t="s">
        <v>3751</v>
      </c>
      <c r="D110" s="13" t="s">
        <v>10336</v>
      </c>
      <c r="E110" s="13" t="s">
        <v>9035</v>
      </c>
      <c r="F110" s="22">
        <v>23.810857655514948</v>
      </c>
      <c r="G110" s="23">
        <v>32.524710972275706</v>
      </c>
      <c r="H110" s="21">
        <v>0.73208514214965636</v>
      </c>
    </row>
    <row r="111" spans="2:8" x14ac:dyDescent="0.25">
      <c r="B111" s="13" t="s">
        <v>8298</v>
      </c>
      <c r="C111" s="13" t="s">
        <v>4511</v>
      </c>
      <c r="D111" s="13" t="s">
        <v>10398</v>
      </c>
      <c r="E111" s="13" t="s">
        <v>9097</v>
      </c>
      <c r="F111" s="22">
        <v>39.313675711583357</v>
      </c>
      <c r="G111" s="23">
        <v>54.284863669499906</v>
      </c>
      <c r="H111" s="21">
        <v>0.72421063725857437</v>
      </c>
    </row>
    <row r="112" spans="2:8" x14ac:dyDescent="0.25">
      <c r="B112" s="13" t="s">
        <v>7650</v>
      </c>
      <c r="C112" s="13" t="s">
        <v>2331</v>
      </c>
      <c r="D112" s="13" t="s">
        <v>10383</v>
      </c>
      <c r="E112" s="13" t="s">
        <v>9082</v>
      </c>
      <c r="F112" s="22">
        <v>33.071387160448992</v>
      </c>
      <c r="G112" s="23">
        <v>46.105004057064455</v>
      </c>
      <c r="H112" s="21">
        <v>0.71730580740251815</v>
      </c>
    </row>
    <row r="113" spans="2:8" x14ac:dyDescent="0.25">
      <c r="B113" s="13" t="s">
        <v>7275</v>
      </c>
      <c r="C113" s="13" t="s">
        <v>998</v>
      </c>
      <c r="D113" s="13" t="s">
        <v>10308</v>
      </c>
      <c r="E113" s="13" t="s">
        <v>9007</v>
      </c>
      <c r="F113" s="22">
        <v>50.995342611605032</v>
      </c>
      <c r="G113" s="23">
        <v>72.122830553506347</v>
      </c>
      <c r="H113" s="21">
        <v>0.70706241311165274</v>
      </c>
    </row>
    <row r="114" spans="2:8" x14ac:dyDescent="0.25">
      <c r="B114" s="13" t="s">
        <v>8508</v>
      </c>
      <c r="C114" s="13" t="s">
        <v>3429</v>
      </c>
      <c r="D114" s="13" t="s">
        <v>10367</v>
      </c>
      <c r="E114" s="13" t="s">
        <v>9066</v>
      </c>
      <c r="F114" s="22">
        <v>33.548087368397944</v>
      </c>
      <c r="G114" s="23">
        <v>47.980414061056422</v>
      </c>
      <c r="H114" s="21">
        <v>0.69920379023213641</v>
      </c>
    </row>
    <row r="115" spans="2:8" x14ac:dyDescent="0.25">
      <c r="B115" s="13" t="s">
        <v>7178</v>
      </c>
      <c r="C115" s="13" t="s">
        <v>728</v>
      </c>
      <c r="D115" s="13" t="s">
        <v>10312</v>
      </c>
      <c r="E115" s="13" t="s">
        <v>9011</v>
      </c>
      <c r="F115" s="22">
        <v>33.27249109494749</v>
      </c>
      <c r="G115" s="23">
        <v>47.742828523644384</v>
      </c>
      <c r="H115" s="21">
        <v>0.69691076385366368</v>
      </c>
    </row>
    <row r="116" spans="2:8" x14ac:dyDescent="0.25">
      <c r="B116" s="13" t="s">
        <v>7029</v>
      </c>
      <c r="C116" s="13" t="s">
        <v>171</v>
      </c>
      <c r="D116" s="13" t="s">
        <v>10345</v>
      </c>
      <c r="E116" s="13" t="s">
        <v>9044</v>
      </c>
      <c r="F116" s="22">
        <v>55.207406359659196</v>
      </c>
      <c r="G116" s="23">
        <v>80.512490217416897</v>
      </c>
      <c r="H116" s="21">
        <v>0.68569989837075529</v>
      </c>
    </row>
    <row r="117" spans="2:8" x14ac:dyDescent="0.25">
      <c r="B117" s="13" t="s">
        <v>7182</v>
      </c>
      <c r="C117" s="13" t="s">
        <v>734</v>
      </c>
      <c r="D117" s="13" t="s">
        <v>10314</v>
      </c>
      <c r="E117" s="13" t="s">
        <v>9013</v>
      </c>
      <c r="F117" s="22">
        <v>51.886119302696535</v>
      </c>
      <c r="G117" s="23">
        <v>76.715393211349763</v>
      </c>
      <c r="H117" s="21">
        <v>0.67634560849803704</v>
      </c>
    </row>
    <row r="118" spans="2:8" x14ac:dyDescent="0.25">
      <c r="B118" s="13" t="s">
        <v>8458</v>
      </c>
      <c r="C118" s="13" t="s">
        <v>440</v>
      </c>
      <c r="D118" s="13" t="s">
        <v>10361</v>
      </c>
      <c r="E118" s="13" t="s">
        <v>9060</v>
      </c>
      <c r="F118" s="22">
        <v>35.611244342402543</v>
      </c>
      <c r="G118" s="23">
        <v>52.8152583178667</v>
      </c>
      <c r="H118" s="21">
        <v>0.67426053524300822</v>
      </c>
    </row>
    <row r="119" spans="2:8" x14ac:dyDescent="0.25">
      <c r="B119" s="13" t="s">
        <v>7531</v>
      </c>
      <c r="C119" s="13" t="s">
        <v>1877</v>
      </c>
      <c r="D119" s="13" t="s">
        <v>10328</v>
      </c>
      <c r="E119" s="13" t="s">
        <v>9027</v>
      </c>
      <c r="F119" s="22">
        <v>32.679922934239634</v>
      </c>
      <c r="G119" s="23">
        <v>49.130460035450447</v>
      </c>
      <c r="H119" s="21">
        <v>0.66516623110508621</v>
      </c>
    </row>
    <row r="120" spans="2:8" x14ac:dyDescent="0.25">
      <c r="B120" s="13" t="s">
        <v>7972</v>
      </c>
      <c r="C120" s="13" t="s">
        <v>3450</v>
      </c>
      <c r="D120" s="13" t="s">
        <v>10357</v>
      </c>
      <c r="E120" s="13" t="s">
        <v>9056</v>
      </c>
      <c r="F120" s="22">
        <v>37.132622714261466</v>
      </c>
      <c r="G120" s="23">
        <v>57.491715948599335</v>
      </c>
      <c r="H120" s="21">
        <v>0.64587779476716289</v>
      </c>
    </row>
    <row r="121" spans="2:8" x14ac:dyDescent="0.25">
      <c r="B121" s="13" t="s">
        <v>8119</v>
      </c>
      <c r="C121" s="13" t="s">
        <v>3967</v>
      </c>
      <c r="D121" s="13" t="s">
        <v>10327</v>
      </c>
      <c r="E121" s="13" t="s">
        <v>9026</v>
      </c>
      <c r="F121" s="22">
        <v>20.225905711400575</v>
      </c>
      <c r="G121" s="23">
        <v>31.501080101957921</v>
      </c>
      <c r="H121" s="21">
        <v>0.6420702288917215</v>
      </c>
    </row>
    <row r="122" spans="2:8" x14ac:dyDescent="0.25">
      <c r="B122" s="13" t="s">
        <v>7279</v>
      </c>
      <c r="C122" s="13" t="s">
        <v>619</v>
      </c>
      <c r="D122" s="13" t="s">
        <v>10296</v>
      </c>
      <c r="E122" s="13" t="s">
        <v>8995</v>
      </c>
      <c r="F122" s="22">
        <v>34.197202307160161</v>
      </c>
      <c r="G122" s="23">
        <v>54.490894953795028</v>
      </c>
      <c r="H122" s="21">
        <v>0.62757644806820134</v>
      </c>
    </row>
    <row r="123" spans="2:8" x14ac:dyDescent="0.25">
      <c r="B123" s="13" t="s">
        <v>7064</v>
      </c>
      <c r="C123" s="13" t="s">
        <v>314</v>
      </c>
      <c r="D123" s="13" t="s">
        <v>10397</v>
      </c>
      <c r="E123" s="13" t="s">
        <v>9096</v>
      </c>
      <c r="F123" s="22">
        <v>31.937127007293061</v>
      </c>
      <c r="G123" s="23">
        <v>51.053889885894129</v>
      </c>
      <c r="H123" s="21">
        <v>0.62555717260081078</v>
      </c>
    </row>
    <row r="124" spans="2:8" x14ac:dyDescent="0.25">
      <c r="B124" s="13" t="s">
        <v>7042</v>
      </c>
      <c r="C124" s="13" t="s">
        <v>211</v>
      </c>
      <c r="D124" s="13" t="s">
        <v>10350</v>
      </c>
      <c r="E124" s="13" t="s">
        <v>9049</v>
      </c>
      <c r="F124" s="22">
        <v>42.539472782874626</v>
      </c>
      <c r="G124" s="23">
        <v>68.079274414729738</v>
      </c>
      <c r="H124" s="21">
        <v>0.62485202946979002</v>
      </c>
    </row>
    <row r="125" spans="2:8" x14ac:dyDescent="0.25">
      <c r="B125" s="13" t="s">
        <v>8871</v>
      </c>
      <c r="C125" s="13" t="s">
        <v>529</v>
      </c>
      <c r="D125" s="13" t="s">
        <v>10347</v>
      </c>
      <c r="E125" s="13" t="s">
        <v>9046</v>
      </c>
      <c r="F125" s="22">
        <v>33.564520390516932</v>
      </c>
      <c r="G125" s="23">
        <v>54.240325991775784</v>
      </c>
      <c r="H125" s="21">
        <v>0.61881118479277153</v>
      </c>
    </row>
    <row r="126" spans="2:8" x14ac:dyDescent="0.25">
      <c r="B126" s="13" t="s">
        <v>7030</v>
      </c>
      <c r="C126" s="13" t="s">
        <v>174</v>
      </c>
      <c r="D126" s="13" t="s">
        <v>10341</v>
      </c>
      <c r="E126" s="13" t="s">
        <v>9040</v>
      </c>
      <c r="F126" s="22">
        <v>32.064345438525429</v>
      </c>
      <c r="G126" s="23">
        <v>51.985358255227077</v>
      </c>
      <c r="H126" s="21">
        <v>0.61679570007197926</v>
      </c>
    </row>
    <row r="127" spans="2:8" x14ac:dyDescent="0.25">
      <c r="B127" s="13" t="s">
        <v>8621</v>
      </c>
      <c r="C127" s="13" t="s">
        <v>2792</v>
      </c>
      <c r="D127" s="13" t="s">
        <v>10292</v>
      </c>
      <c r="E127" s="13" t="s">
        <v>8991</v>
      </c>
      <c r="F127" s="22">
        <v>32.44236752210638</v>
      </c>
      <c r="G127" s="23">
        <v>53.033870419402803</v>
      </c>
      <c r="H127" s="21">
        <v>0.61172920749599147</v>
      </c>
    </row>
    <row r="128" spans="2:8" x14ac:dyDescent="0.25">
      <c r="B128" s="13" t="s">
        <v>7039</v>
      </c>
      <c r="C128" s="13" t="s">
        <v>201</v>
      </c>
      <c r="D128" s="13" t="s">
        <v>10332</v>
      </c>
      <c r="E128" s="13" t="s">
        <v>9031</v>
      </c>
      <c r="F128" s="22">
        <v>47.738097618323074</v>
      </c>
      <c r="G128" s="23">
        <v>78.540804858400833</v>
      </c>
      <c r="H128" s="21">
        <v>0.60781268672238387</v>
      </c>
    </row>
    <row r="129" spans="2:8" x14ac:dyDescent="0.25">
      <c r="B129" s="13" t="s">
        <v>8321</v>
      </c>
      <c r="C129" s="13" t="s">
        <v>4567</v>
      </c>
      <c r="D129" s="13" t="s">
        <v>10300</v>
      </c>
      <c r="E129" s="13" t="s">
        <v>8999</v>
      </c>
      <c r="F129" s="22">
        <v>28.143979340159838</v>
      </c>
      <c r="G129" s="23">
        <v>46.564557915385222</v>
      </c>
      <c r="H129" s="21">
        <v>0.60440774271499931</v>
      </c>
    </row>
    <row r="130" spans="2:8" x14ac:dyDescent="0.25">
      <c r="B130" s="13" t="s">
        <v>7284</v>
      </c>
      <c r="C130" s="13" t="s">
        <v>870</v>
      </c>
      <c r="D130" s="13" t="s">
        <v>10320</v>
      </c>
      <c r="E130" s="13" t="s">
        <v>9019</v>
      </c>
      <c r="F130" s="22">
        <v>52.566597428137023</v>
      </c>
      <c r="G130" s="23">
        <v>86.98696737497805</v>
      </c>
      <c r="H130" s="21">
        <v>0.60430428849802498</v>
      </c>
    </row>
    <row r="131" spans="2:8" x14ac:dyDescent="0.25">
      <c r="B131" s="13" t="s">
        <v>7220</v>
      </c>
      <c r="C131" s="13" t="s">
        <v>837</v>
      </c>
      <c r="D131" s="13" t="s">
        <v>10410</v>
      </c>
      <c r="E131" s="13" t="s">
        <v>9109</v>
      </c>
      <c r="F131" s="22">
        <v>28.341118791356774</v>
      </c>
      <c r="G131" s="23">
        <v>47.33460682631641</v>
      </c>
      <c r="H131" s="21">
        <v>0.59873992183664004</v>
      </c>
    </row>
    <row r="132" spans="2:8" x14ac:dyDescent="0.25">
      <c r="B132" s="13" t="s">
        <v>7928</v>
      </c>
      <c r="C132" s="13" t="s">
        <v>3302</v>
      </c>
      <c r="D132" s="13" t="s">
        <v>10411</v>
      </c>
      <c r="E132" s="13" t="s">
        <v>9110</v>
      </c>
      <c r="F132" s="22">
        <v>17.585297733891242</v>
      </c>
      <c r="G132" s="23">
        <v>29.513561842773296</v>
      </c>
      <c r="H132" s="21">
        <v>0.59583786692954466</v>
      </c>
    </row>
    <row r="133" spans="2:8" x14ac:dyDescent="0.25">
      <c r="B133" s="13" t="s">
        <v>7651</v>
      </c>
      <c r="C133" s="13" t="s">
        <v>2334</v>
      </c>
      <c r="D133" s="13" t="s">
        <v>10384</v>
      </c>
      <c r="E133" s="13" t="s">
        <v>9083</v>
      </c>
      <c r="F133" s="22">
        <v>24.35873593808617</v>
      </c>
      <c r="G133" s="23">
        <v>41.651262633639405</v>
      </c>
      <c r="H133" s="21">
        <v>0.58482587076275028</v>
      </c>
    </row>
    <row r="134" spans="2:8" x14ac:dyDescent="0.25">
      <c r="B134" s="13" t="s">
        <v>8570</v>
      </c>
      <c r="C134" s="13" t="s">
        <v>5346</v>
      </c>
      <c r="D134" s="13" t="s">
        <v>10325</v>
      </c>
      <c r="E134" s="13" t="s">
        <v>9024</v>
      </c>
      <c r="F134" s="22">
        <v>19.674575313963224</v>
      </c>
      <c r="G134" s="23">
        <v>33.749270505074016</v>
      </c>
      <c r="H134" s="21">
        <v>0.5829629802222025</v>
      </c>
    </row>
    <row r="135" spans="2:8" x14ac:dyDescent="0.25">
      <c r="B135" s="13" t="s">
        <v>7966</v>
      </c>
      <c r="C135" s="13" t="s">
        <v>3429</v>
      </c>
      <c r="D135" s="13" t="s">
        <v>10367</v>
      </c>
      <c r="E135" s="13" t="s">
        <v>9066</v>
      </c>
      <c r="F135" s="22">
        <v>23.040325946636969</v>
      </c>
      <c r="G135" s="23">
        <v>39.55062588400758</v>
      </c>
      <c r="H135" s="21">
        <v>0.58255275186311017</v>
      </c>
    </row>
    <row r="136" spans="2:8" x14ac:dyDescent="0.25">
      <c r="B136" s="13" t="s">
        <v>8538</v>
      </c>
      <c r="C136" s="13" t="s">
        <v>4651</v>
      </c>
      <c r="D136" s="13" t="s">
        <v>10406</v>
      </c>
      <c r="E136" s="13" t="s">
        <v>9105</v>
      </c>
      <c r="F136" s="22">
        <v>25.40251149710371</v>
      </c>
      <c r="G136" s="23">
        <v>44.334893943793759</v>
      </c>
      <c r="H136" s="21">
        <v>0.57296881163870905</v>
      </c>
    </row>
    <row r="137" spans="2:8" x14ac:dyDescent="0.25">
      <c r="B137" s="13" t="s">
        <v>8260</v>
      </c>
      <c r="C137" s="13" t="s">
        <v>3834</v>
      </c>
      <c r="D137" s="13" t="s">
        <v>10388</v>
      </c>
      <c r="E137" s="13" t="s">
        <v>9087</v>
      </c>
      <c r="F137" s="22">
        <v>24.676564212387316</v>
      </c>
      <c r="G137" s="23">
        <v>43.314634179143809</v>
      </c>
      <c r="H137" s="21">
        <v>0.56970501263679596</v>
      </c>
    </row>
    <row r="138" spans="2:8" x14ac:dyDescent="0.25">
      <c r="B138" s="13" t="s">
        <v>7735</v>
      </c>
      <c r="C138" s="13" t="s">
        <v>2682</v>
      </c>
      <c r="D138" s="13" t="s">
        <v>10365</v>
      </c>
      <c r="E138" s="13" t="s">
        <v>9064</v>
      </c>
      <c r="F138" s="22">
        <v>26.208808711414953</v>
      </c>
      <c r="G138" s="23">
        <v>46.284844261552642</v>
      </c>
      <c r="H138" s="21">
        <v>0.5662503380871432</v>
      </c>
    </row>
    <row r="139" spans="2:8" x14ac:dyDescent="0.25">
      <c r="B139" s="13" t="s">
        <v>7277</v>
      </c>
      <c r="C139" s="13" t="s">
        <v>609</v>
      </c>
      <c r="D139" s="13" t="s">
        <v>10309</v>
      </c>
      <c r="E139" s="13" t="s">
        <v>9008</v>
      </c>
      <c r="F139" s="22">
        <v>28.189324169953508</v>
      </c>
      <c r="G139" s="23">
        <v>49.828541585161616</v>
      </c>
      <c r="H139" s="21">
        <v>0.56572645462190241</v>
      </c>
    </row>
    <row r="140" spans="2:8" x14ac:dyDescent="0.25">
      <c r="B140" s="13" t="s">
        <v>8154</v>
      </c>
      <c r="C140" s="13" t="s">
        <v>3834</v>
      </c>
      <c r="D140" s="13" t="s">
        <v>10388</v>
      </c>
      <c r="E140" s="13" t="s">
        <v>9087</v>
      </c>
      <c r="F140" s="22">
        <v>38.100004418123639</v>
      </c>
      <c r="G140" s="23">
        <v>68.80069351918668</v>
      </c>
      <c r="H140" s="21">
        <v>0.55377355182471477</v>
      </c>
    </row>
    <row r="141" spans="2:8" x14ac:dyDescent="0.25">
      <c r="B141" s="13" t="s">
        <v>7524</v>
      </c>
      <c r="C141" s="13" t="s">
        <v>1828</v>
      </c>
      <c r="D141" s="13" t="s">
        <v>10333</v>
      </c>
      <c r="E141" s="13" t="s">
        <v>9032</v>
      </c>
      <c r="F141" s="22">
        <v>31.934661533819565</v>
      </c>
      <c r="G141" s="23">
        <v>58.942369509125342</v>
      </c>
      <c r="H141" s="21">
        <v>0.54179466824582789</v>
      </c>
    </row>
    <row r="142" spans="2:8" x14ac:dyDescent="0.25">
      <c r="B142" s="13" t="s">
        <v>7018</v>
      </c>
      <c r="C142" s="13" t="s">
        <v>113</v>
      </c>
      <c r="D142" s="13" t="s">
        <v>10346</v>
      </c>
      <c r="E142" s="13" t="s">
        <v>9045</v>
      </c>
      <c r="F142" s="22">
        <v>26.652900878992188</v>
      </c>
      <c r="G142" s="23">
        <v>49.428501862110416</v>
      </c>
      <c r="H142" s="21">
        <v>0.53922129692186882</v>
      </c>
    </row>
    <row r="143" spans="2:8" x14ac:dyDescent="0.25">
      <c r="B143" s="13" t="s">
        <v>8410</v>
      </c>
      <c r="C143" s="13" t="s">
        <v>4921</v>
      </c>
      <c r="D143" s="13" t="s">
        <v>10301</v>
      </c>
      <c r="E143" s="13" t="s">
        <v>9000</v>
      </c>
      <c r="F143" s="22">
        <v>211.54878795240151</v>
      </c>
      <c r="G143" s="23">
        <v>395.13838306298516</v>
      </c>
      <c r="H143" s="21">
        <v>0.53537898877993984</v>
      </c>
    </row>
    <row r="144" spans="2:8" x14ac:dyDescent="0.25">
      <c r="B144" s="13" t="s">
        <v>8847</v>
      </c>
      <c r="C144" s="13" t="s">
        <v>6200</v>
      </c>
      <c r="D144" s="13" t="s">
        <v>10282</v>
      </c>
      <c r="E144" s="13" t="s">
        <v>8981</v>
      </c>
      <c r="F144" s="22">
        <v>26.584664875889093</v>
      </c>
      <c r="G144" s="23">
        <v>49.79300005693306</v>
      </c>
      <c r="H144" s="21">
        <v>0.53390365805419082</v>
      </c>
    </row>
    <row r="145" spans="2:8" x14ac:dyDescent="0.25">
      <c r="B145" s="13" t="s">
        <v>8774</v>
      </c>
      <c r="C145" s="13" t="s">
        <v>6008</v>
      </c>
      <c r="D145" s="13" t="s">
        <v>10316</v>
      </c>
      <c r="E145" s="13" t="s">
        <v>9015</v>
      </c>
      <c r="F145" s="22">
        <v>25.669531599336452</v>
      </c>
      <c r="G145" s="23">
        <v>51.453590550614926</v>
      </c>
      <c r="H145" s="21">
        <v>0.49888708104996715</v>
      </c>
    </row>
    <row r="146" spans="2:8" x14ac:dyDescent="0.25">
      <c r="B146" s="13" t="s">
        <v>8942</v>
      </c>
      <c r="C146" s="13" t="s">
        <v>6552</v>
      </c>
      <c r="D146" s="13" t="s">
        <v>10338</v>
      </c>
      <c r="E146" s="13" t="s">
        <v>9037</v>
      </c>
      <c r="F146" s="22">
        <v>15.857909972314209</v>
      </c>
      <c r="G146" s="23">
        <v>33.645955659441334</v>
      </c>
      <c r="H146" s="21">
        <v>0.47131697291719959</v>
      </c>
    </row>
    <row r="147" spans="2:8" x14ac:dyDescent="0.25">
      <c r="B147" s="13" t="s">
        <v>8622</v>
      </c>
      <c r="C147" s="13" t="s">
        <v>611</v>
      </c>
      <c r="D147" s="13" t="s">
        <v>10295</v>
      </c>
      <c r="E147" s="13" t="s">
        <v>8994</v>
      </c>
      <c r="F147" s="22">
        <v>31.415366932648226</v>
      </c>
      <c r="G147" s="23">
        <v>67.659970585759581</v>
      </c>
      <c r="H147" s="21">
        <v>0.46431245329657639</v>
      </c>
    </row>
    <row r="148" spans="2:8" x14ac:dyDescent="0.25">
      <c r="B148" s="13" t="s">
        <v>8207</v>
      </c>
      <c r="C148" s="13" t="s">
        <v>4263</v>
      </c>
      <c r="D148" s="13" t="s">
        <v>10294</v>
      </c>
      <c r="E148" s="13" t="s">
        <v>8993</v>
      </c>
      <c r="F148" s="22">
        <v>24.264235727237413</v>
      </c>
      <c r="G148" s="23">
        <v>53.618002584402923</v>
      </c>
      <c r="H148" s="21">
        <v>0.45253897119800018</v>
      </c>
    </row>
    <row r="149" spans="2:8" x14ac:dyDescent="0.25">
      <c r="B149" s="13" t="s">
        <v>8358</v>
      </c>
      <c r="C149" s="13" t="s">
        <v>4679</v>
      </c>
      <c r="D149" s="13" t="s">
        <v>10303</v>
      </c>
      <c r="E149" s="13" t="s">
        <v>9002</v>
      </c>
      <c r="F149" s="22">
        <v>23.135122284883892</v>
      </c>
      <c r="G149" s="23">
        <v>52.248005338063592</v>
      </c>
      <c r="H149" s="21">
        <v>0.44279436382673826</v>
      </c>
    </row>
    <row r="150" spans="2:8" x14ac:dyDescent="0.25">
      <c r="B150" s="13" t="s">
        <v>7924</v>
      </c>
      <c r="C150" s="13" t="s">
        <v>3290</v>
      </c>
      <c r="D150" s="13" t="s">
        <v>10286</v>
      </c>
      <c r="E150" s="13" t="s">
        <v>8985</v>
      </c>
      <c r="F150" s="22">
        <v>18.697367672592836</v>
      </c>
      <c r="G150" s="23">
        <v>43.373003801003428</v>
      </c>
      <c r="H150" s="21">
        <v>0.43108307089766917</v>
      </c>
    </row>
    <row r="151" spans="2:8" x14ac:dyDescent="0.25">
      <c r="B151" s="13" t="s">
        <v>7979</v>
      </c>
      <c r="C151" s="13" t="s">
        <v>3485</v>
      </c>
      <c r="D151" s="13" t="s">
        <v>10284</v>
      </c>
      <c r="E151" s="13" t="s">
        <v>8983</v>
      </c>
      <c r="F151" s="22">
        <v>37.628524376179541</v>
      </c>
      <c r="G151" s="23">
        <v>88.835359105013069</v>
      </c>
      <c r="H151" s="21">
        <v>0.42357598095256788</v>
      </c>
    </row>
    <row r="152" spans="2:8" x14ac:dyDescent="0.25">
      <c r="B152" s="13" t="s">
        <v>8025</v>
      </c>
      <c r="C152" s="13" t="s">
        <v>314</v>
      </c>
      <c r="D152" s="13" t="s">
        <v>10397</v>
      </c>
      <c r="E152" s="13" t="s">
        <v>9096</v>
      </c>
      <c r="F152" s="22">
        <v>18.607228847724961</v>
      </c>
      <c r="G152" s="23">
        <v>44.467135482556081</v>
      </c>
      <c r="H152" s="21">
        <v>0.41844901061873779</v>
      </c>
    </row>
    <row r="153" spans="2:8" x14ac:dyDescent="0.25">
      <c r="B153" s="13" t="s">
        <v>7032</v>
      </c>
      <c r="C153" s="13" t="s">
        <v>180</v>
      </c>
      <c r="D153" s="13" t="s">
        <v>10344</v>
      </c>
      <c r="E153" s="13" t="s">
        <v>9043</v>
      </c>
      <c r="F153" s="22">
        <v>27.63171733382416</v>
      </c>
      <c r="G153" s="23">
        <v>66.072959109828318</v>
      </c>
      <c r="H153" s="21">
        <v>0.41820008829775501</v>
      </c>
    </row>
    <row r="154" spans="2:8" x14ac:dyDescent="0.25">
      <c r="B154" s="13" t="s">
        <v>8626</v>
      </c>
      <c r="C154" s="13" t="s">
        <v>1544</v>
      </c>
      <c r="D154" s="13" t="s">
        <v>10335</v>
      </c>
      <c r="E154" s="13" t="s">
        <v>9034</v>
      </c>
      <c r="F154" s="22">
        <v>15.645764019507329</v>
      </c>
      <c r="G154" s="23">
        <v>40.998991029183408</v>
      </c>
      <c r="H154" s="21">
        <v>0.38161339161665098</v>
      </c>
    </row>
    <row r="155" spans="2:8" x14ac:dyDescent="0.25">
      <c r="B155" s="13" t="s">
        <v>8148</v>
      </c>
      <c r="C155" s="13" t="s">
        <v>4063</v>
      </c>
      <c r="D155" s="13" t="s">
        <v>10399</v>
      </c>
      <c r="E155" s="13" t="s">
        <v>9098</v>
      </c>
      <c r="F155" s="22">
        <v>15.627173187002759</v>
      </c>
      <c r="G155" s="23">
        <v>41.74678902200403</v>
      </c>
      <c r="H155" s="21">
        <v>0.37433233915944863</v>
      </c>
    </row>
    <row r="156" spans="2:8" x14ac:dyDescent="0.25">
      <c r="B156" s="13" t="s">
        <v>8623</v>
      </c>
      <c r="C156" s="13" t="s">
        <v>619</v>
      </c>
      <c r="D156" s="13" t="s">
        <v>10296</v>
      </c>
      <c r="E156" s="13" t="s">
        <v>8995</v>
      </c>
      <c r="F156" s="22">
        <v>19.095682522760853</v>
      </c>
      <c r="G156" s="23">
        <v>52.547176840121011</v>
      </c>
      <c r="H156" s="21">
        <v>0.3634007318958542</v>
      </c>
    </row>
    <row r="157" spans="2:8" x14ac:dyDescent="0.25">
      <c r="B157" s="13" t="s">
        <v>7668</v>
      </c>
      <c r="C157" s="13" t="s">
        <v>2406</v>
      </c>
      <c r="D157" s="13" t="s">
        <v>10283</v>
      </c>
      <c r="E157" s="13" t="s">
        <v>8982</v>
      </c>
      <c r="F157" s="22">
        <v>52.590186917716814</v>
      </c>
      <c r="G157" s="23">
        <v>155.27768078677607</v>
      </c>
      <c r="H157" s="21">
        <v>0.33868477846428241</v>
      </c>
    </row>
    <row r="158" spans="2:8" x14ac:dyDescent="0.25">
      <c r="B158" s="13" t="s">
        <v>8943</v>
      </c>
      <c r="C158" s="13" t="s">
        <v>6555</v>
      </c>
      <c r="D158" s="13" t="s">
        <v>10339</v>
      </c>
      <c r="E158" s="13" t="s">
        <v>9038</v>
      </c>
      <c r="F158" s="22">
        <v>10.902223094216561</v>
      </c>
      <c r="G158" s="23">
        <v>33.782846940067792</v>
      </c>
      <c r="H158" s="21">
        <v>0.3227147526541374</v>
      </c>
    </row>
    <row r="159" spans="2:8" x14ac:dyDescent="0.25">
      <c r="B159" s="13" t="s">
        <v>7028</v>
      </c>
      <c r="C159" s="13" t="s">
        <v>168</v>
      </c>
      <c r="D159" s="13" t="s">
        <v>10343</v>
      </c>
      <c r="E159" s="13" t="s">
        <v>9042</v>
      </c>
      <c r="F159" s="22">
        <v>17.808429841667682</v>
      </c>
      <c r="G159" s="23">
        <v>58.604396664423291</v>
      </c>
      <c r="H159" s="21">
        <v>0.30387532088490155</v>
      </c>
    </row>
    <row r="160" spans="2:8" x14ac:dyDescent="0.25">
      <c r="B160" s="13" t="s">
        <v>7663</v>
      </c>
      <c r="C160" s="13" t="s">
        <v>1792</v>
      </c>
      <c r="D160" s="13" t="s">
        <v>10318</v>
      </c>
      <c r="E160" s="13" t="s">
        <v>9017</v>
      </c>
      <c r="F160" s="22">
        <v>11.617516463233851</v>
      </c>
      <c r="G160" s="23">
        <v>41.267274830336042</v>
      </c>
      <c r="H160" s="21">
        <v>0.28151886721372943</v>
      </c>
    </row>
    <row r="161" spans="2:8" x14ac:dyDescent="0.25">
      <c r="B161" s="13" t="s">
        <v>8149</v>
      </c>
      <c r="C161" s="13" t="s">
        <v>4067</v>
      </c>
      <c r="D161" s="13" t="s">
        <v>10405</v>
      </c>
      <c r="E161" s="13" t="s">
        <v>9104</v>
      </c>
      <c r="F161" s="22">
        <v>13.77505523497728</v>
      </c>
      <c r="G161" s="23">
        <v>49.226446077929381</v>
      </c>
      <c r="H161" s="21">
        <v>0.27983038249745412</v>
      </c>
    </row>
    <row r="162" spans="2:8" x14ac:dyDescent="0.25">
      <c r="B162" s="13" t="s">
        <v>8150</v>
      </c>
      <c r="C162" s="13" t="s">
        <v>3834</v>
      </c>
      <c r="D162" s="13" t="s">
        <v>10388</v>
      </c>
      <c r="E162" s="13" t="s">
        <v>9087</v>
      </c>
      <c r="F162" s="22">
        <v>14.481968416031199</v>
      </c>
      <c r="G162" s="23">
        <v>53.054641381019358</v>
      </c>
      <c r="H162" s="21">
        <v>0.27296327030140322</v>
      </c>
    </row>
    <row r="163" spans="2:8" x14ac:dyDescent="0.25">
      <c r="B163" s="13" t="s">
        <v>8147</v>
      </c>
      <c r="C163" s="13" t="s">
        <v>4060</v>
      </c>
      <c r="D163" s="13" t="s">
        <v>10400</v>
      </c>
      <c r="E163" s="13" t="s">
        <v>9099</v>
      </c>
      <c r="F163" s="22">
        <v>11.143332117795737</v>
      </c>
      <c r="G163" s="23">
        <v>41.948034706011008</v>
      </c>
      <c r="H163" s="21">
        <v>0.26564610704393588</v>
      </c>
    </row>
    <row r="164" spans="2:8" x14ac:dyDescent="0.25">
      <c r="B164" s="13" t="s">
        <v>8127</v>
      </c>
      <c r="C164" s="13" t="s">
        <v>3996</v>
      </c>
      <c r="D164" s="13" t="s">
        <v>10386</v>
      </c>
      <c r="E164" s="13" t="s">
        <v>9085</v>
      </c>
      <c r="F164" s="22">
        <v>12.622684192009302</v>
      </c>
      <c r="G164" s="23">
        <v>53.263328259745094</v>
      </c>
      <c r="H164" s="21">
        <v>0.23698639578911121</v>
      </c>
    </row>
    <row r="165" spans="2:8" x14ac:dyDescent="0.25">
      <c r="B165" s="13" t="s">
        <v>8745</v>
      </c>
      <c r="C165" s="13" t="s">
        <v>5909</v>
      </c>
      <c r="D165" s="13" t="s">
        <v>10326</v>
      </c>
      <c r="E165" s="13" t="s">
        <v>9025</v>
      </c>
      <c r="F165" s="22">
        <v>15.339863574923065</v>
      </c>
      <c r="G165" s="23">
        <v>64.939124009549303</v>
      </c>
      <c r="H165" s="21">
        <v>0.23621913305555733</v>
      </c>
    </row>
    <row r="166" spans="2:8" x14ac:dyDescent="0.25">
      <c r="B166" s="13" t="s">
        <v>7523</v>
      </c>
      <c r="C166" s="13" t="s">
        <v>1825</v>
      </c>
      <c r="D166" s="13" t="s">
        <v>10352</v>
      </c>
      <c r="E166" s="13" t="s">
        <v>9051</v>
      </c>
      <c r="F166" s="22">
        <v>11.469140573621898</v>
      </c>
      <c r="G166" s="23">
        <v>49.090028072192432</v>
      </c>
      <c r="H166" s="21">
        <v>0.23363483428355819</v>
      </c>
    </row>
    <row r="167" spans="2:8" x14ac:dyDescent="0.25">
      <c r="B167" s="13" t="s">
        <v>8959</v>
      </c>
      <c r="C167" s="13" t="s">
        <v>6604</v>
      </c>
      <c r="D167" s="13" t="s">
        <v>10329</v>
      </c>
      <c r="E167" s="13" t="s">
        <v>9028</v>
      </c>
      <c r="F167" s="22">
        <v>9.0224348636543432</v>
      </c>
      <c r="G167" s="23">
        <v>38.855020496911351</v>
      </c>
      <c r="H167" s="21">
        <v>0.23220769795685867</v>
      </c>
    </row>
    <row r="168" spans="2:8" x14ac:dyDescent="0.25">
      <c r="B168" s="13" t="s">
        <v>8403</v>
      </c>
      <c r="C168" s="13" t="s">
        <v>1413</v>
      </c>
      <c r="D168" s="13" t="s">
        <v>10299</v>
      </c>
      <c r="E168" s="13" t="s">
        <v>8998</v>
      </c>
      <c r="F168" s="22">
        <v>43.467047446401374</v>
      </c>
      <c r="G168" s="23">
        <v>190.04543052764555</v>
      </c>
      <c r="H168" s="21">
        <v>0.22871924531791521</v>
      </c>
    </row>
    <row r="169" spans="2:8" x14ac:dyDescent="0.25">
      <c r="B169" s="13" t="s">
        <v>8132</v>
      </c>
      <c r="C169" s="13" t="s">
        <v>4013</v>
      </c>
      <c r="D169" s="13" t="s">
        <v>10340</v>
      </c>
      <c r="E169" s="13" t="s">
        <v>9039</v>
      </c>
      <c r="F169" s="22">
        <v>11.988868162498513</v>
      </c>
      <c r="G169" s="23">
        <v>53.77686096176604</v>
      </c>
      <c r="H169" s="21">
        <v>0.22293729957615577</v>
      </c>
    </row>
    <row r="170" spans="2:8" x14ac:dyDescent="0.25">
      <c r="B170" s="13" t="s">
        <v>7142</v>
      </c>
      <c r="C170" s="13" t="s">
        <v>588</v>
      </c>
      <c r="D170" s="13" t="s">
        <v>10324</v>
      </c>
      <c r="E170" s="13" t="s">
        <v>9023</v>
      </c>
      <c r="F170" s="22">
        <v>14.16394557881007</v>
      </c>
      <c r="G170" s="23">
        <v>63.612040479187307</v>
      </c>
      <c r="H170" s="21">
        <v>0.22266139353671974</v>
      </c>
    </row>
    <row r="171" spans="2:8" x14ac:dyDescent="0.25">
      <c r="B171" s="13" t="s">
        <v>8146</v>
      </c>
      <c r="C171" s="13" t="s">
        <v>4057</v>
      </c>
      <c r="D171" s="13" t="s">
        <v>10401</v>
      </c>
      <c r="E171" s="13" t="s">
        <v>9100</v>
      </c>
      <c r="F171" s="22">
        <v>10.071618480951832</v>
      </c>
      <c r="G171" s="23">
        <v>47.079416797806466</v>
      </c>
      <c r="H171" s="21">
        <v>0.2139282762190268</v>
      </c>
    </row>
    <row r="172" spans="2:8" x14ac:dyDescent="0.25">
      <c r="B172" s="13" t="s">
        <v>7536</v>
      </c>
      <c r="C172" s="13" t="s">
        <v>1916</v>
      </c>
      <c r="D172" s="13" t="s">
        <v>10330</v>
      </c>
      <c r="E172" s="13" t="s">
        <v>9029</v>
      </c>
      <c r="F172" s="22">
        <v>11.504425595007682</v>
      </c>
      <c r="G172" s="23">
        <v>55.068633551628807</v>
      </c>
      <c r="H172" s="21">
        <v>0.20891067842135347</v>
      </c>
    </row>
    <row r="173" spans="2:8" x14ac:dyDescent="0.25">
      <c r="B173" s="13" t="s">
        <v>8624</v>
      </c>
      <c r="C173" s="13" t="s">
        <v>5542</v>
      </c>
      <c r="D173" s="13" t="s">
        <v>10334</v>
      </c>
      <c r="E173" s="13" t="s">
        <v>9033</v>
      </c>
      <c r="F173" s="22">
        <v>15.27361723254568</v>
      </c>
      <c r="G173" s="23">
        <v>74.731455575760421</v>
      </c>
      <c r="H173" s="21">
        <v>0.20438003133850061</v>
      </c>
    </row>
    <row r="174" spans="2:8" x14ac:dyDescent="0.25">
      <c r="B174" s="13" t="s">
        <v>8625</v>
      </c>
      <c r="C174" s="13" t="s">
        <v>5545</v>
      </c>
      <c r="D174" s="13" t="s">
        <v>10322</v>
      </c>
      <c r="E174" s="13" t="s">
        <v>9021</v>
      </c>
      <c r="F174" s="22">
        <v>6.8654747975877859</v>
      </c>
      <c r="G174" s="23">
        <v>34.042115430814867</v>
      </c>
      <c r="H174" s="21">
        <v>0.20167591557407061</v>
      </c>
    </row>
    <row r="175" spans="2:8" x14ac:dyDescent="0.25">
      <c r="B175" s="13" t="s">
        <v>7709</v>
      </c>
      <c r="C175" s="13" t="s">
        <v>2569</v>
      </c>
      <c r="D175" s="13" t="s">
        <v>10359</v>
      </c>
      <c r="E175" s="13" t="s">
        <v>9058</v>
      </c>
      <c r="F175" s="22">
        <v>8.6009510296473799</v>
      </c>
      <c r="G175" s="23">
        <v>46.845990042089774</v>
      </c>
      <c r="H175" s="21">
        <v>0.18360058186238934</v>
      </c>
    </row>
    <row r="176" spans="2:8" x14ac:dyDescent="0.25">
      <c r="B176" s="13" t="s">
        <v>8324</v>
      </c>
      <c r="C176" s="13" t="s">
        <v>3996</v>
      </c>
      <c r="D176" s="13" t="s">
        <v>10386</v>
      </c>
      <c r="E176" s="13" t="s">
        <v>9085</v>
      </c>
      <c r="F176" s="22">
        <v>4.9289379471628143</v>
      </c>
      <c r="G176" s="23">
        <v>30.251937390740707</v>
      </c>
      <c r="H176" s="21">
        <v>0.16292966243779902</v>
      </c>
    </row>
    <row r="177" spans="1:8" x14ac:dyDescent="0.25">
      <c r="B177" s="13" t="s">
        <v>8423</v>
      </c>
      <c r="C177" s="13" t="s">
        <v>4947</v>
      </c>
      <c r="D177" s="13" t="s">
        <v>10363</v>
      </c>
      <c r="E177" s="13" t="s">
        <v>9062</v>
      </c>
      <c r="F177" s="22">
        <v>6.1177347332986773</v>
      </c>
      <c r="G177" s="23">
        <v>41.81761651960209</v>
      </c>
      <c r="H177" s="21">
        <v>0.14629563429161432</v>
      </c>
    </row>
    <row r="178" spans="1:8" x14ac:dyDescent="0.25">
      <c r="B178" s="13" t="s">
        <v>8421</v>
      </c>
      <c r="C178" s="13" t="s">
        <v>4947</v>
      </c>
      <c r="D178" s="13" t="s">
        <v>10363</v>
      </c>
      <c r="E178" s="13" t="s">
        <v>9062</v>
      </c>
      <c r="F178" s="22">
        <v>6.5569019619717768</v>
      </c>
      <c r="G178" s="23">
        <v>47.525758558497976</v>
      </c>
      <c r="H178" s="21">
        <v>0.13796522477176434</v>
      </c>
    </row>
    <row r="179" spans="1:8" x14ac:dyDescent="0.25">
      <c r="B179" s="13" t="s">
        <v>7755</v>
      </c>
      <c r="C179" s="13" t="s">
        <v>619</v>
      </c>
      <c r="D179" s="13" t="s">
        <v>10296</v>
      </c>
      <c r="E179" s="13" t="s">
        <v>8995</v>
      </c>
      <c r="F179" s="22">
        <v>3.1418440749626138</v>
      </c>
      <c r="G179" s="23">
        <v>28.646913757303746</v>
      </c>
      <c r="H179" s="21">
        <v>0.10967478387306476</v>
      </c>
    </row>
    <row r="180" spans="1:8" x14ac:dyDescent="0.25">
      <c r="B180" s="13" t="s">
        <v>7148</v>
      </c>
      <c r="C180" s="13" t="s">
        <v>611</v>
      </c>
      <c r="D180" s="13" t="s">
        <v>10295</v>
      </c>
      <c r="E180" s="13" t="s">
        <v>8994</v>
      </c>
      <c r="F180" s="22">
        <v>5.9411096849955394</v>
      </c>
      <c r="G180" s="23">
        <v>60.394844868314784</v>
      </c>
      <c r="H180" s="21">
        <v>9.8371139092244778E-2</v>
      </c>
    </row>
    <row r="181" spans="1:8" x14ac:dyDescent="0.25">
      <c r="B181" s="13" t="s">
        <v>7151</v>
      </c>
      <c r="C181" s="13" t="s">
        <v>619</v>
      </c>
      <c r="D181" s="13" t="s">
        <v>10296</v>
      </c>
      <c r="E181" s="13" t="s">
        <v>8995</v>
      </c>
      <c r="F181" s="22">
        <v>4.1365038084697119</v>
      </c>
      <c r="G181" s="23">
        <v>47.735961211279708</v>
      </c>
      <c r="H181" s="21">
        <v>8.6653828759444398E-2</v>
      </c>
    </row>
    <row r="182" spans="1:8" x14ac:dyDescent="0.25">
      <c r="B182" s="13" t="s">
        <v>7533</v>
      </c>
      <c r="C182" s="13" t="s">
        <v>1263</v>
      </c>
      <c r="D182" s="13" t="s">
        <v>10366</v>
      </c>
      <c r="E182" s="13" t="s">
        <v>9065</v>
      </c>
      <c r="F182" s="22">
        <v>3.5112643041863505</v>
      </c>
      <c r="G182" s="23">
        <v>43.001639984135828</v>
      </c>
      <c r="H182" s="21">
        <v>8.1654195176782254E-2</v>
      </c>
    </row>
    <row r="183" spans="1:8" x14ac:dyDescent="0.25">
      <c r="B183" s="13" t="s">
        <v>7767</v>
      </c>
      <c r="C183" s="13" t="s">
        <v>2814</v>
      </c>
      <c r="D183" s="13" t="s">
        <v>10360</v>
      </c>
      <c r="E183" s="13" t="s">
        <v>9059</v>
      </c>
      <c r="F183" s="22">
        <v>4.2494399358345136</v>
      </c>
      <c r="G183" s="23">
        <v>62.156726812749412</v>
      </c>
      <c r="H183" s="21">
        <v>6.8366533338156413E-2</v>
      </c>
    </row>
    <row r="184" spans="1:8" x14ac:dyDescent="0.25">
      <c r="B184" s="13" t="s">
        <v>7758</v>
      </c>
      <c r="C184" s="13" t="s">
        <v>2792</v>
      </c>
      <c r="D184" s="13" t="s">
        <v>10292</v>
      </c>
      <c r="E184" s="13" t="s">
        <v>8991</v>
      </c>
      <c r="F184" s="22">
        <v>2.236045584440403</v>
      </c>
      <c r="G184" s="23">
        <v>42.996768029584565</v>
      </c>
      <c r="H184" s="21">
        <v>5.2004968906078211E-2</v>
      </c>
    </row>
    <row r="185" spans="1:8" x14ac:dyDescent="0.25">
      <c r="B185" s="13" t="s">
        <v>7756</v>
      </c>
      <c r="C185" s="13" t="s">
        <v>611</v>
      </c>
      <c r="D185" s="13" t="s">
        <v>10295</v>
      </c>
      <c r="E185" s="13" t="s">
        <v>8994</v>
      </c>
      <c r="F185" s="22">
        <v>1.5309063750616572</v>
      </c>
      <c r="G185" s="23">
        <v>51.806118127844627</v>
      </c>
      <c r="H185" s="21">
        <v>2.9550686876089822E-2</v>
      </c>
    </row>
    <row r="186" spans="1:8" x14ac:dyDescent="0.25">
      <c r="B186"/>
      <c r="C186"/>
      <c r="D186"/>
      <c r="E186"/>
      <c r="F186"/>
      <c r="G186"/>
      <c r="H186"/>
    </row>
    <row r="187" spans="1:8" x14ac:dyDescent="0.25">
      <c r="A187" t="s">
        <v>6695</v>
      </c>
      <c r="F187" s="22"/>
      <c r="G187" s="23"/>
      <c r="H187" s="21"/>
    </row>
    <row r="188" spans="1:8" x14ac:dyDescent="0.25">
      <c r="A188" t="s">
        <v>6696</v>
      </c>
      <c r="F188" s="22"/>
      <c r="G188" s="23"/>
      <c r="H188" s="21"/>
    </row>
    <row r="189" spans="1:8" x14ac:dyDescent="0.25">
      <c r="A189" t="s">
        <v>6697</v>
      </c>
      <c r="F189" s="22"/>
      <c r="G189" s="23"/>
      <c r="H189" s="21"/>
    </row>
    <row r="190" spans="1:8" x14ac:dyDescent="0.25">
      <c r="A190" t="s">
        <v>6698</v>
      </c>
      <c r="F190" s="22"/>
      <c r="G190" s="23"/>
      <c r="H190" s="21"/>
    </row>
    <row r="191" spans="1:8" x14ac:dyDescent="0.25">
      <c r="A191" t="s">
        <v>6699</v>
      </c>
      <c r="F191" s="22"/>
      <c r="G191" s="23"/>
      <c r="H191" s="21"/>
    </row>
    <row r="192" spans="1:8" x14ac:dyDescent="0.25">
      <c r="A192" t="s">
        <v>6700</v>
      </c>
      <c r="F192" s="22"/>
      <c r="G192" s="23"/>
      <c r="H192" s="21"/>
    </row>
    <row r="193" spans="1:19" ht="15.75" thickBot="1" x14ac:dyDescent="0.3">
      <c r="A193" t="s">
        <v>6701</v>
      </c>
      <c r="F193" s="22"/>
      <c r="G193" s="23"/>
      <c r="H193" s="21"/>
    </row>
    <row r="194" spans="1:19" ht="15.75" thickBot="1" x14ac:dyDescent="0.3">
      <c r="A194" t="s">
        <v>6702</v>
      </c>
      <c r="F194" s="22"/>
      <c r="G194" s="23"/>
      <c r="H194" s="21"/>
      <c r="P194" s="278" t="s">
        <v>8979</v>
      </c>
      <c r="Q194" s="279"/>
      <c r="R194" s="173" t="s">
        <v>12091</v>
      </c>
    </row>
    <row r="195" spans="1:19" ht="15.75" thickBot="1" x14ac:dyDescent="0.3">
      <c r="B195" s="13" t="s">
        <v>8453</v>
      </c>
      <c r="C195" s="13" t="s">
        <v>5038</v>
      </c>
      <c r="D195" s="13" t="s">
        <v>10488</v>
      </c>
      <c r="E195" s="13" t="s">
        <v>9189</v>
      </c>
      <c r="F195" s="22">
        <v>9702.4955546354395</v>
      </c>
      <c r="G195" s="23">
        <v>177.46714481154086</v>
      </c>
      <c r="H195" s="21">
        <v>54.672066567244826</v>
      </c>
      <c r="K195" s="15" t="s">
        <v>6701</v>
      </c>
      <c r="P195" s="174" t="s">
        <v>12089</v>
      </c>
      <c r="Q195" s="175" t="s">
        <v>12090</v>
      </c>
      <c r="R195" s="173"/>
      <c r="S195" s="17"/>
    </row>
    <row r="196" spans="1:19" x14ac:dyDescent="0.25">
      <c r="B196" s="13" t="s">
        <v>8087</v>
      </c>
      <c r="C196" s="13" t="s">
        <v>3834</v>
      </c>
      <c r="D196" s="13" t="s">
        <v>10388</v>
      </c>
      <c r="E196" s="13" t="s">
        <v>9087</v>
      </c>
      <c r="F196" s="22">
        <v>1385.1844789425095</v>
      </c>
      <c r="G196" s="23">
        <v>74.991410917836433</v>
      </c>
      <c r="H196" s="21">
        <v>18.471241732738868</v>
      </c>
      <c r="K196" s="14" t="s">
        <v>8980</v>
      </c>
      <c r="L196" s="13" t="s">
        <v>8453</v>
      </c>
      <c r="M196" s="13" t="s">
        <v>5038</v>
      </c>
      <c r="N196" s="13" t="s">
        <v>10488</v>
      </c>
      <c r="O196" s="13" t="s">
        <v>9189</v>
      </c>
      <c r="P196" s="22">
        <v>9702.4955546354395</v>
      </c>
      <c r="Q196" s="177">
        <v>177.46714481154086</v>
      </c>
      <c r="R196" s="180">
        <v>54.672066567244826</v>
      </c>
      <c r="S196" s="17" t="s">
        <v>8454</v>
      </c>
    </row>
    <row r="197" spans="1:19" x14ac:dyDescent="0.25">
      <c r="B197" s="13" t="s">
        <v>8562</v>
      </c>
      <c r="C197" s="13" t="s">
        <v>5325</v>
      </c>
      <c r="D197" s="13" t="s">
        <v>10485</v>
      </c>
      <c r="E197" s="13" t="s">
        <v>9186</v>
      </c>
      <c r="F197" s="22">
        <v>954.72608617825756</v>
      </c>
      <c r="G197" s="23">
        <v>77.39480892731217</v>
      </c>
      <c r="H197" s="21">
        <v>12.335789691979462</v>
      </c>
      <c r="K197" s="14" t="s">
        <v>8980</v>
      </c>
      <c r="L197" s="13" t="s">
        <v>8087</v>
      </c>
      <c r="M197" s="13" t="s">
        <v>3834</v>
      </c>
      <c r="N197" s="13" t="s">
        <v>10388</v>
      </c>
      <c r="O197" s="13" t="s">
        <v>9087</v>
      </c>
      <c r="P197" s="22">
        <v>1385.1844789425095</v>
      </c>
      <c r="Q197" s="177">
        <v>74.991410917836433</v>
      </c>
      <c r="R197" s="180">
        <v>18.471241732738868</v>
      </c>
      <c r="S197" s="17" t="s">
        <v>8088</v>
      </c>
    </row>
    <row r="198" spans="1:19" x14ac:dyDescent="0.25">
      <c r="B198" s="13" t="s">
        <v>8564</v>
      </c>
      <c r="C198" s="13" t="s">
        <v>5328</v>
      </c>
      <c r="D198" s="13" t="s">
        <v>10484</v>
      </c>
      <c r="E198" s="13" t="s">
        <v>9185</v>
      </c>
      <c r="F198" s="22">
        <v>778.02032999998551</v>
      </c>
      <c r="G198" s="23">
        <v>83.569211878402101</v>
      </c>
      <c r="H198" s="21">
        <v>9.3098919148842612</v>
      </c>
      <c r="K198" s="15" t="s">
        <v>8980</v>
      </c>
      <c r="L198" s="13" t="s">
        <v>8562</v>
      </c>
      <c r="M198" s="13" t="s">
        <v>5325</v>
      </c>
      <c r="N198" s="13" t="s">
        <v>10485</v>
      </c>
      <c r="O198" s="13" t="s">
        <v>9186</v>
      </c>
      <c r="P198" s="22">
        <v>954.72608617825756</v>
      </c>
      <c r="Q198" s="177">
        <v>77.39480892731217</v>
      </c>
      <c r="R198" s="180">
        <v>12.335789691979462</v>
      </c>
      <c r="S198" s="17" t="s">
        <v>8563</v>
      </c>
    </row>
    <row r="199" spans="1:19" x14ac:dyDescent="0.25">
      <c r="B199" s="13" t="s">
        <v>7138</v>
      </c>
      <c r="C199" s="13" t="s">
        <v>579</v>
      </c>
      <c r="D199" s="13" t="s">
        <v>10480</v>
      </c>
      <c r="E199" s="13" t="s">
        <v>9181</v>
      </c>
      <c r="F199" s="22">
        <v>418.41959782495286</v>
      </c>
      <c r="G199" s="23">
        <v>47.285026956723165</v>
      </c>
      <c r="H199" s="21">
        <v>8.8488814484108147</v>
      </c>
      <c r="K199" s="15" t="s">
        <v>8980</v>
      </c>
      <c r="L199" s="13" t="s">
        <v>8564</v>
      </c>
      <c r="M199" s="13" t="s">
        <v>5328</v>
      </c>
      <c r="N199" s="13" t="s">
        <v>10484</v>
      </c>
      <c r="O199" s="13" t="s">
        <v>9185</v>
      </c>
      <c r="P199" s="22">
        <v>778.02032999998551</v>
      </c>
      <c r="Q199" s="177">
        <v>83.569211878402101</v>
      </c>
      <c r="R199" s="180">
        <v>9.3098919148842612</v>
      </c>
      <c r="S199" s="17" t="s">
        <v>8565</v>
      </c>
    </row>
    <row r="200" spans="1:19" x14ac:dyDescent="0.25">
      <c r="B200" s="13" t="s">
        <v>7134</v>
      </c>
      <c r="C200" s="13" t="s">
        <v>573</v>
      </c>
      <c r="D200" s="13" t="s">
        <v>10482</v>
      </c>
      <c r="E200" s="13" t="s">
        <v>9183</v>
      </c>
      <c r="F200" s="22">
        <v>297.34795854782556</v>
      </c>
      <c r="G200" s="23">
        <v>37.583515552790082</v>
      </c>
      <c r="H200" s="21">
        <v>7.9116589859766693</v>
      </c>
      <c r="K200" s="15" t="s">
        <v>8980</v>
      </c>
      <c r="L200" s="13" t="s">
        <v>7138</v>
      </c>
      <c r="M200" s="13" t="s">
        <v>579</v>
      </c>
      <c r="N200" s="13" t="s">
        <v>10480</v>
      </c>
      <c r="O200" s="13" t="s">
        <v>9181</v>
      </c>
      <c r="P200" s="22">
        <v>418.41959782495286</v>
      </c>
      <c r="Q200" s="177">
        <v>47.285026956723165</v>
      </c>
      <c r="R200" s="180">
        <v>8.8488814484108147</v>
      </c>
      <c r="S200" s="17" t="s">
        <v>7139</v>
      </c>
    </row>
    <row r="201" spans="1:19" x14ac:dyDescent="0.25">
      <c r="B201" s="13" t="s">
        <v>7905</v>
      </c>
      <c r="C201" s="13" t="s">
        <v>1586</v>
      </c>
      <c r="D201" s="13" t="s">
        <v>10491</v>
      </c>
      <c r="E201" s="13" t="s">
        <v>9192</v>
      </c>
      <c r="F201" s="22">
        <v>1465.3638574854906</v>
      </c>
      <c r="G201" s="23">
        <v>186.98726327232893</v>
      </c>
      <c r="H201" s="21">
        <v>7.8367041254105603</v>
      </c>
      <c r="K201" s="15" t="s">
        <v>8980</v>
      </c>
      <c r="L201" s="13" t="s">
        <v>7134</v>
      </c>
      <c r="M201" s="13" t="s">
        <v>573</v>
      </c>
      <c r="N201" s="13" t="s">
        <v>10482</v>
      </c>
      <c r="O201" s="13" t="s">
        <v>9183</v>
      </c>
      <c r="P201" s="22">
        <v>297.34795854782556</v>
      </c>
      <c r="Q201" s="177">
        <v>37.583515552790082</v>
      </c>
      <c r="R201" s="180">
        <v>7.9116589859766693</v>
      </c>
      <c r="S201" s="17" t="s">
        <v>7135</v>
      </c>
    </row>
    <row r="202" spans="1:19" x14ac:dyDescent="0.25">
      <c r="B202" s="13" t="s">
        <v>8670</v>
      </c>
      <c r="C202" s="13" t="s">
        <v>5694</v>
      </c>
      <c r="D202" s="13" t="s">
        <v>10428</v>
      </c>
      <c r="E202" s="13" t="s">
        <v>9127</v>
      </c>
      <c r="F202" s="22">
        <v>681.8508968821875</v>
      </c>
      <c r="G202" s="23">
        <v>93.53976015999153</v>
      </c>
      <c r="H202" s="21">
        <v>7.2894231898386472</v>
      </c>
      <c r="K202" s="14" t="s">
        <v>8980</v>
      </c>
      <c r="L202" s="13" t="s">
        <v>7905</v>
      </c>
      <c r="M202" s="13" t="s">
        <v>1586</v>
      </c>
      <c r="N202" s="13" t="s">
        <v>10491</v>
      </c>
      <c r="O202" s="13" t="s">
        <v>9192</v>
      </c>
      <c r="P202" s="22">
        <v>1465.3638574854906</v>
      </c>
      <c r="Q202" s="177">
        <v>186.98726327232893</v>
      </c>
      <c r="R202" s="180">
        <v>7.8367041254105603</v>
      </c>
      <c r="S202" s="17" t="s">
        <v>7906</v>
      </c>
    </row>
    <row r="203" spans="1:19" x14ac:dyDescent="0.25">
      <c r="B203" s="13" t="s">
        <v>7836</v>
      </c>
      <c r="C203" s="13" t="s">
        <v>2962</v>
      </c>
      <c r="D203" s="13" t="s">
        <v>10489</v>
      </c>
      <c r="E203" s="13" t="s">
        <v>9190</v>
      </c>
      <c r="F203" s="22">
        <v>1425.4541167564503</v>
      </c>
      <c r="G203" s="23">
        <v>205.47510681626545</v>
      </c>
      <c r="H203" s="21">
        <v>6.9373567379676917</v>
      </c>
      <c r="K203" s="14" t="s">
        <v>8980</v>
      </c>
      <c r="L203" s="13" t="s">
        <v>7836</v>
      </c>
      <c r="M203" s="13" t="s">
        <v>2962</v>
      </c>
      <c r="N203" s="13" t="s">
        <v>10489</v>
      </c>
      <c r="O203" s="13" t="s">
        <v>9190</v>
      </c>
      <c r="P203" s="22">
        <v>1425.4541167564503</v>
      </c>
      <c r="Q203" s="177">
        <v>205.47510681626545</v>
      </c>
      <c r="R203" s="180">
        <v>6.9373567379676917</v>
      </c>
      <c r="S203" s="17" t="s">
        <v>7837</v>
      </c>
    </row>
    <row r="204" spans="1:19" x14ac:dyDescent="0.25">
      <c r="B204" s="13" t="s">
        <v>8793</v>
      </c>
      <c r="C204" s="13" t="s">
        <v>1380</v>
      </c>
      <c r="D204" s="13" t="s">
        <v>10387</v>
      </c>
      <c r="E204" s="13" t="s">
        <v>9086</v>
      </c>
      <c r="F204" s="22">
        <v>688.29004769806625</v>
      </c>
      <c r="G204" s="23">
        <v>104.79362320704591</v>
      </c>
      <c r="H204" s="21">
        <v>6.5680527749114823</v>
      </c>
      <c r="K204" s="15" t="s">
        <v>8980</v>
      </c>
      <c r="L204" s="13" t="s">
        <v>7136</v>
      </c>
      <c r="M204" s="13" t="s">
        <v>576</v>
      </c>
      <c r="N204" s="13" t="s">
        <v>10481</v>
      </c>
      <c r="O204" s="13" t="s">
        <v>9182</v>
      </c>
      <c r="P204" s="22">
        <v>270.80210290042476</v>
      </c>
      <c r="Q204" s="177">
        <v>41.356313271673933</v>
      </c>
      <c r="R204" s="180">
        <v>6.5480232998888832</v>
      </c>
      <c r="S204" s="17" t="s">
        <v>7137</v>
      </c>
    </row>
    <row r="205" spans="1:19" x14ac:dyDescent="0.25">
      <c r="B205" s="13" t="s">
        <v>7136</v>
      </c>
      <c r="C205" s="13" t="s">
        <v>576</v>
      </c>
      <c r="D205" s="13" t="s">
        <v>10481</v>
      </c>
      <c r="E205" s="13" t="s">
        <v>9182</v>
      </c>
      <c r="F205" s="22">
        <v>270.80210290042476</v>
      </c>
      <c r="G205" s="23">
        <v>41.356313271673933</v>
      </c>
      <c r="H205" s="21">
        <v>6.5480232998888832</v>
      </c>
      <c r="K205" s="15" t="s">
        <v>8980</v>
      </c>
      <c r="L205" s="13" t="s">
        <v>7834</v>
      </c>
      <c r="M205" s="13" t="s">
        <v>2959</v>
      </c>
      <c r="N205" s="13" t="s">
        <v>10490</v>
      </c>
      <c r="O205" s="13" t="s">
        <v>9191</v>
      </c>
      <c r="P205" s="22">
        <v>1819.8570259472904</v>
      </c>
      <c r="Q205" s="177">
        <v>304.45590866382446</v>
      </c>
      <c r="R205" s="180">
        <v>5.977407480558206</v>
      </c>
      <c r="S205" s="17" t="s">
        <v>7835</v>
      </c>
    </row>
    <row r="206" spans="1:19" x14ac:dyDescent="0.25">
      <c r="B206" s="13" t="s">
        <v>8419</v>
      </c>
      <c r="C206" s="13" t="s">
        <v>4939</v>
      </c>
      <c r="D206" s="13" t="s">
        <v>10396</v>
      </c>
      <c r="E206" s="13" t="s">
        <v>9095</v>
      </c>
      <c r="F206" s="22">
        <v>466.51681458404948</v>
      </c>
      <c r="G206" s="23">
        <v>74.826591300288044</v>
      </c>
      <c r="H206" s="21">
        <v>6.234639403950152</v>
      </c>
      <c r="K206" s="14" t="s">
        <v>8980</v>
      </c>
      <c r="L206" s="13" t="s">
        <v>7130</v>
      </c>
      <c r="M206" s="13" t="s">
        <v>568</v>
      </c>
      <c r="N206" s="13" t="s">
        <v>10487</v>
      </c>
      <c r="O206" s="13" t="s">
        <v>9188</v>
      </c>
      <c r="P206" s="22">
        <v>148.82271716823232</v>
      </c>
      <c r="Q206" s="177">
        <v>36.606835770714952</v>
      </c>
      <c r="R206" s="180">
        <v>4.0654351580774639</v>
      </c>
      <c r="S206" s="17" t="s">
        <v>7131</v>
      </c>
    </row>
    <row r="207" spans="1:19" x14ac:dyDescent="0.25">
      <c r="B207" s="13" t="s">
        <v>8669</v>
      </c>
      <c r="C207" s="13" t="s">
        <v>5690</v>
      </c>
      <c r="D207" s="13" t="s">
        <v>10429</v>
      </c>
      <c r="E207" s="13" t="s">
        <v>9128</v>
      </c>
      <c r="F207" s="22">
        <v>499.74665307690856</v>
      </c>
      <c r="G207" s="23">
        <v>81.498710403588632</v>
      </c>
      <c r="H207" s="21">
        <v>6.131957801566676</v>
      </c>
      <c r="K207" s="14" t="s">
        <v>8980</v>
      </c>
      <c r="L207" s="13" t="s">
        <v>7132</v>
      </c>
      <c r="M207" s="13" t="s">
        <v>461</v>
      </c>
      <c r="N207" s="13" t="s">
        <v>10486</v>
      </c>
      <c r="O207" s="13" t="s">
        <v>9187</v>
      </c>
      <c r="P207" s="22">
        <v>133.32170551554384</v>
      </c>
      <c r="Q207" s="177">
        <v>34.610775734261694</v>
      </c>
      <c r="R207" s="180">
        <v>3.8520288172439545</v>
      </c>
      <c r="S207" s="17" t="s">
        <v>7133</v>
      </c>
    </row>
    <row r="208" spans="1:19" x14ac:dyDescent="0.25">
      <c r="B208" s="13" t="s">
        <v>7834</v>
      </c>
      <c r="C208" s="13" t="s">
        <v>2959</v>
      </c>
      <c r="D208" s="13" t="s">
        <v>10490</v>
      </c>
      <c r="E208" s="13" t="s">
        <v>9191</v>
      </c>
      <c r="F208" s="22">
        <v>1819.8570259472904</v>
      </c>
      <c r="G208" s="23">
        <v>304.45590866382446</v>
      </c>
      <c r="H208" s="21">
        <v>5.977407480558206</v>
      </c>
      <c r="K208" s="15" t="s">
        <v>8980</v>
      </c>
      <c r="L208" s="13" t="s">
        <v>7127</v>
      </c>
      <c r="M208" s="13" t="s">
        <v>562</v>
      </c>
      <c r="N208" s="13" t="s">
        <v>10483</v>
      </c>
      <c r="O208" s="13" t="s">
        <v>9184</v>
      </c>
      <c r="P208" s="22">
        <v>64.238792367892628</v>
      </c>
      <c r="Q208" s="177">
        <v>32.307179595697043</v>
      </c>
      <c r="R208" s="180">
        <v>1.9883751281231778</v>
      </c>
      <c r="S208" s="17" t="s">
        <v>7128</v>
      </c>
    </row>
    <row r="209" spans="2:19" x14ac:dyDescent="0.25">
      <c r="B209" s="13" t="s">
        <v>8417</v>
      </c>
      <c r="C209" s="13" t="s">
        <v>4936</v>
      </c>
      <c r="D209" s="13" t="s">
        <v>10395</v>
      </c>
      <c r="E209" s="13" t="s">
        <v>9094</v>
      </c>
      <c r="F209" s="22">
        <v>499.1175510516843</v>
      </c>
      <c r="G209" s="23">
        <v>88.824884616411779</v>
      </c>
      <c r="H209" s="21">
        <v>5.6191184847254458</v>
      </c>
      <c r="K209" s="14" t="s">
        <v>8980</v>
      </c>
      <c r="L209" s="13" t="s">
        <v>8742</v>
      </c>
      <c r="M209" s="13" t="s">
        <v>5902</v>
      </c>
      <c r="N209" s="13" t="s">
        <v>10494</v>
      </c>
      <c r="O209" s="13" t="s">
        <v>9195</v>
      </c>
      <c r="P209" s="22">
        <v>72.565912208474444</v>
      </c>
      <c r="Q209" s="177">
        <v>46.254690113507372</v>
      </c>
      <c r="R209" s="180">
        <v>1.568833604341533</v>
      </c>
      <c r="S209" s="17" t="s">
        <v>8743</v>
      </c>
    </row>
    <row r="210" spans="2:19" x14ac:dyDescent="0.25">
      <c r="B210" s="13" t="s">
        <v>7633</v>
      </c>
      <c r="C210" s="13" t="s">
        <v>2273</v>
      </c>
      <c r="D210" s="13" t="s">
        <v>10452</v>
      </c>
      <c r="E210" s="13" t="s">
        <v>9152</v>
      </c>
      <c r="F210" s="22">
        <v>1071.4603083711318</v>
      </c>
      <c r="G210" s="23">
        <v>197.62734704942918</v>
      </c>
      <c r="H210" s="21">
        <v>5.4216196511667265</v>
      </c>
      <c r="K210" s="14" t="s">
        <v>8980</v>
      </c>
      <c r="L210" s="13" t="s">
        <v>8741</v>
      </c>
      <c r="M210" s="13" t="s">
        <v>5899</v>
      </c>
      <c r="N210" s="13" t="s">
        <v>10493</v>
      </c>
      <c r="O210" s="13" t="s">
        <v>9194</v>
      </c>
      <c r="P210" s="22">
        <v>49.747124227736634</v>
      </c>
      <c r="Q210" s="177">
        <v>49.582226788552852</v>
      </c>
      <c r="R210" s="180">
        <v>1.0033257368590363</v>
      </c>
      <c r="S210" s="17" t="s">
        <v>8262</v>
      </c>
    </row>
    <row r="211" spans="2:19" x14ac:dyDescent="0.25">
      <c r="B211" s="13" t="s">
        <v>7288</v>
      </c>
      <c r="C211" s="13" t="s">
        <v>1028</v>
      </c>
      <c r="D211" s="13" t="s">
        <v>10445</v>
      </c>
      <c r="E211" s="13" t="s">
        <v>9145</v>
      </c>
      <c r="F211" s="22">
        <v>240.50309228858171</v>
      </c>
      <c r="G211" s="23">
        <v>58.790853597747088</v>
      </c>
      <c r="H211" s="21">
        <v>4.0908249765197828</v>
      </c>
      <c r="K211" s="14" t="s">
        <v>8980</v>
      </c>
      <c r="L211" s="13" t="s">
        <v>7189</v>
      </c>
      <c r="M211" s="13" t="s">
        <v>753</v>
      </c>
      <c r="N211" s="13" t="s">
        <v>10495</v>
      </c>
      <c r="O211" s="13" t="s">
        <v>9196</v>
      </c>
      <c r="P211" s="22">
        <v>82.304377197276438</v>
      </c>
      <c r="Q211" s="177">
        <v>100.21003161029461</v>
      </c>
      <c r="R211" s="180">
        <v>0.82131874299120855</v>
      </c>
      <c r="S211" s="17" t="s">
        <v>7190</v>
      </c>
    </row>
    <row r="212" spans="2:19" x14ac:dyDescent="0.25">
      <c r="B212" s="13" t="s">
        <v>7130</v>
      </c>
      <c r="C212" s="13" t="s">
        <v>568</v>
      </c>
      <c r="D212" s="13" t="s">
        <v>10487</v>
      </c>
      <c r="E212" s="13" t="s">
        <v>9188</v>
      </c>
      <c r="F212" s="22">
        <v>148.82271716823232</v>
      </c>
      <c r="G212" s="23">
        <v>36.606835770714952</v>
      </c>
      <c r="H212" s="21">
        <v>4.0654351580774639</v>
      </c>
      <c r="K212" s="14" t="s">
        <v>8980</v>
      </c>
      <c r="L212" s="13" t="s">
        <v>8510</v>
      </c>
      <c r="M212" s="13" t="s">
        <v>5159</v>
      </c>
      <c r="N212" s="13" t="s">
        <v>10492</v>
      </c>
      <c r="O212" s="13" t="s">
        <v>9193</v>
      </c>
      <c r="P212" s="22">
        <v>36.686024736742723</v>
      </c>
      <c r="Q212" s="177">
        <v>51.521271456033524</v>
      </c>
      <c r="R212" s="180">
        <v>0.71205588876138881</v>
      </c>
      <c r="S212" s="17" t="s">
        <v>8511</v>
      </c>
    </row>
    <row r="213" spans="2:19" x14ac:dyDescent="0.25">
      <c r="B213" s="13" t="s">
        <v>8203</v>
      </c>
      <c r="C213" s="13" t="s">
        <v>4255</v>
      </c>
      <c r="D213" s="13" t="s">
        <v>10290</v>
      </c>
      <c r="E213" s="13" t="s">
        <v>8989</v>
      </c>
      <c r="F213" s="22">
        <v>150.80617068483423</v>
      </c>
      <c r="G213" s="23">
        <v>38.477686041864423</v>
      </c>
      <c r="H213" s="21">
        <v>3.9193149640223783</v>
      </c>
      <c r="K213" s="14" t="s">
        <v>8980</v>
      </c>
      <c r="L213" s="13" t="s">
        <v>8260</v>
      </c>
      <c r="M213" s="13" t="s">
        <v>3834</v>
      </c>
      <c r="N213" s="13" t="s">
        <v>10388</v>
      </c>
      <c r="O213" s="13" t="s">
        <v>9087</v>
      </c>
      <c r="P213" s="22">
        <v>24.676564212387316</v>
      </c>
      <c r="Q213" s="177">
        <v>43.314634179143809</v>
      </c>
      <c r="R213" s="180">
        <v>0.56970501263679596</v>
      </c>
      <c r="S213" s="17" t="s">
        <v>8088</v>
      </c>
    </row>
    <row r="214" spans="2:19" x14ac:dyDescent="0.25">
      <c r="B214" s="13" t="s">
        <v>7132</v>
      </c>
      <c r="C214" s="13" t="s">
        <v>461</v>
      </c>
      <c r="D214" s="13" t="s">
        <v>10486</v>
      </c>
      <c r="E214" s="13" t="s">
        <v>9187</v>
      </c>
      <c r="F214" s="22">
        <v>133.32170551554384</v>
      </c>
      <c r="G214" s="23">
        <v>34.610775734261694</v>
      </c>
      <c r="H214" s="21">
        <v>3.8520288172439545</v>
      </c>
      <c r="K214" s="14" t="s">
        <v>8980</v>
      </c>
      <c r="L214" s="13" t="s">
        <v>8154</v>
      </c>
      <c r="M214" s="13" t="s">
        <v>3834</v>
      </c>
      <c r="N214" s="13" t="s">
        <v>10388</v>
      </c>
      <c r="O214" s="13" t="s">
        <v>9087</v>
      </c>
      <c r="P214" s="22">
        <v>38.100004418123639</v>
      </c>
      <c r="Q214" s="177">
        <v>68.80069351918668</v>
      </c>
      <c r="R214" s="180">
        <v>0.55377355182471477</v>
      </c>
      <c r="S214" s="17" t="s">
        <v>8151</v>
      </c>
    </row>
    <row r="215" spans="2:19" x14ac:dyDescent="0.25">
      <c r="B215" s="13" t="s">
        <v>8483</v>
      </c>
      <c r="C215" s="13" t="s">
        <v>5090</v>
      </c>
      <c r="D215" s="13" t="s">
        <v>10476</v>
      </c>
      <c r="E215" s="13" t="s">
        <v>9177</v>
      </c>
      <c r="F215" s="22">
        <v>4911.8451974396121</v>
      </c>
      <c r="G215" s="23">
        <v>1277.8519515824021</v>
      </c>
      <c r="H215" s="21">
        <v>3.8438296324993892</v>
      </c>
      <c r="K215" s="14" t="s">
        <v>8980</v>
      </c>
      <c r="L215" s="13" t="s">
        <v>7943</v>
      </c>
      <c r="M215" s="13" t="s">
        <v>753</v>
      </c>
      <c r="N215" s="13" t="s">
        <v>10495</v>
      </c>
      <c r="O215" s="13" t="s">
        <v>9196</v>
      </c>
      <c r="P215" s="22">
        <v>27.631976377126612</v>
      </c>
      <c r="Q215" s="177">
        <v>50.422552772372967</v>
      </c>
      <c r="R215" s="180">
        <v>0.54800827918943551</v>
      </c>
      <c r="S215" s="17" t="s">
        <v>7190</v>
      </c>
    </row>
    <row r="216" spans="2:19" x14ac:dyDescent="0.25">
      <c r="B216" s="13" t="s">
        <v>7199</v>
      </c>
      <c r="C216" s="13" t="s">
        <v>772</v>
      </c>
      <c r="D216" s="13" t="s">
        <v>10306</v>
      </c>
      <c r="E216" s="13" t="s">
        <v>9005</v>
      </c>
      <c r="F216" s="22">
        <v>205.32364536064838</v>
      </c>
      <c r="G216" s="23">
        <v>53.975313380003989</v>
      </c>
      <c r="H216" s="21">
        <v>3.8040287772875403</v>
      </c>
      <c r="K216" s="14" t="s">
        <v>8980</v>
      </c>
      <c r="L216" s="13" t="s">
        <v>8684</v>
      </c>
      <c r="M216" s="13" t="s">
        <v>417</v>
      </c>
      <c r="N216" s="13" t="s">
        <v>10495</v>
      </c>
      <c r="O216" s="13" t="s">
        <v>9197</v>
      </c>
      <c r="P216" s="22">
        <v>16.314247827163801</v>
      </c>
      <c r="Q216" s="177">
        <v>42.786011121427656</v>
      </c>
      <c r="R216" s="180">
        <v>0.38129863942828418</v>
      </c>
      <c r="S216" s="17" t="s">
        <v>7190</v>
      </c>
    </row>
    <row r="217" spans="2:19" ht="15.75" thickBot="1" x14ac:dyDescent="0.3">
      <c r="B217" s="13" t="s">
        <v>8500</v>
      </c>
      <c r="C217" s="13" t="s">
        <v>5128</v>
      </c>
      <c r="D217" s="13" t="s">
        <v>10470</v>
      </c>
      <c r="E217" s="13" t="s">
        <v>9171</v>
      </c>
      <c r="F217" s="22">
        <v>271.04988899923234</v>
      </c>
      <c r="G217" s="23">
        <v>73.63909953455034</v>
      </c>
      <c r="H217" s="21">
        <v>3.6807876618868738</v>
      </c>
      <c r="K217" s="14" t="s">
        <v>8980</v>
      </c>
      <c r="L217" s="13" t="s">
        <v>8150</v>
      </c>
      <c r="M217" s="13" t="s">
        <v>3834</v>
      </c>
      <c r="N217" s="13" t="s">
        <v>10388</v>
      </c>
      <c r="O217" s="13" t="s">
        <v>9087</v>
      </c>
      <c r="P217" s="157">
        <v>14.481968416031199</v>
      </c>
      <c r="Q217" s="178">
        <v>53.054641381019358</v>
      </c>
      <c r="R217" s="181">
        <v>0.27296327030140322</v>
      </c>
      <c r="S217" s="17" t="s">
        <v>8151</v>
      </c>
    </row>
    <row r="218" spans="2:19" x14ac:dyDescent="0.25">
      <c r="B218" s="13" t="s">
        <v>8828</v>
      </c>
      <c r="C218" s="13" t="s">
        <v>6135</v>
      </c>
      <c r="D218" s="13" t="s">
        <v>10419</v>
      </c>
      <c r="E218" s="13" t="s">
        <v>9118</v>
      </c>
      <c r="F218" s="22">
        <v>184.41695069977683</v>
      </c>
      <c r="G218" s="23">
        <v>50.649299063609135</v>
      </c>
      <c r="H218" s="21">
        <v>3.6410563247513532</v>
      </c>
    </row>
    <row r="219" spans="2:19" x14ac:dyDescent="0.25">
      <c r="B219" s="13" t="s">
        <v>7287</v>
      </c>
      <c r="C219" s="13" t="s">
        <v>1024</v>
      </c>
      <c r="D219" s="13" t="s">
        <v>10448</v>
      </c>
      <c r="E219" s="13" t="s">
        <v>9148</v>
      </c>
      <c r="F219" s="22">
        <v>306.31104236350006</v>
      </c>
      <c r="G219" s="23">
        <v>84.338988022392101</v>
      </c>
      <c r="H219" s="21">
        <v>3.6319032222935155</v>
      </c>
    </row>
    <row r="220" spans="2:19" x14ac:dyDescent="0.25">
      <c r="B220" s="13" t="s">
        <v>8028</v>
      </c>
      <c r="C220" s="13" t="s">
        <v>1939</v>
      </c>
      <c r="D220" s="13" t="s">
        <v>10389</v>
      </c>
      <c r="E220" s="13" t="s">
        <v>9088</v>
      </c>
      <c r="F220" s="22">
        <v>278.79596576056355</v>
      </c>
      <c r="G220" s="23">
        <v>78.192961641359233</v>
      </c>
      <c r="H220" s="21">
        <v>3.565486712720928</v>
      </c>
    </row>
    <row r="221" spans="2:19" x14ac:dyDescent="0.25">
      <c r="B221" s="13" t="s">
        <v>8498</v>
      </c>
      <c r="C221" s="13" t="s">
        <v>5125</v>
      </c>
      <c r="D221" s="13" t="s">
        <v>10471</v>
      </c>
      <c r="E221" s="13" t="s">
        <v>9172</v>
      </c>
      <c r="F221" s="22">
        <v>165.54960960108238</v>
      </c>
      <c r="G221" s="23">
        <v>46.736048406581396</v>
      </c>
      <c r="H221" s="21">
        <v>3.5422252253951703</v>
      </c>
    </row>
    <row r="222" spans="2:19" x14ac:dyDescent="0.25">
      <c r="B222" s="13" t="s">
        <v>7826</v>
      </c>
      <c r="C222" s="13" t="s">
        <v>1081</v>
      </c>
      <c r="D222" s="13" t="s">
        <v>10478</v>
      </c>
      <c r="E222" s="13" t="s">
        <v>9179</v>
      </c>
      <c r="F222" s="22">
        <v>237.52451726931062</v>
      </c>
      <c r="G222" s="23">
        <v>68.559668272322753</v>
      </c>
      <c r="H222" s="21">
        <v>3.4644933859051101</v>
      </c>
    </row>
    <row r="223" spans="2:19" x14ac:dyDescent="0.25">
      <c r="B223" s="13" t="s">
        <v>8806</v>
      </c>
      <c r="C223" s="13" t="s">
        <v>2502</v>
      </c>
      <c r="D223" s="13" t="s">
        <v>10457</v>
      </c>
      <c r="E223" s="13" t="s">
        <v>9158</v>
      </c>
      <c r="F223" s="22">
        <v>262.99646482225239</v>
      </c>
      <c r="G223" s="23">
        <v>77.85716846513661</v>
      </c>
      <c r="H223" s="21">
        <v>3.3779351343867412</v>
      </c>
    </row>
    <row r="224" spans="2:19" x14ac:dyDescent="0.25">
      <c r="B224" s="13" t="s">
        <v>8480</v>
      </c>
      <c r="C224" s="13" t="s">
        <v>2705</v>
      </c>
      <c r="D224" s="13" t="s">
        <v>10475</v>
      </c>
      <c r="E224" s="13" t="s">
        <v>9176</v>
      </c>
      <c r="F224" s="22">
        <v>140.22342371123258</v>
      </c>
      <c r="G224" s="23">
        <v>41.682472931132502</v>
      </c>
      <c r="H224" s="21">
        <v>3.3640860018768266</v>
      </c>
    </row>
    <row r="225" spans="2:8" x14ac:dyDescent="0.25">
      <c r="B225" s="13" t="s">
        <v>7632</v>
      </c>
      <c r="C225" s="13" t="s">
        <v>2269</v>
      </c>
      <c r="D225" s="13" t="s">
        <v>10451</v>
      </c>
      <c r="E225" s="13" t="s">
        <v>9151</v>
      </c>
      <c r="F225" s="22">
        <v>231.44607927192018</v>
      </c>
      <c r="G225" s="23">
        <v>69.027460416080046</v>
      </c>
      <c r="H225" s="21">
        <v>3.3529566041807399</v>
      </c>
    </row>
    <row r="226" spans="2:8" x14ac:dyDescent="0.25">
      <c r="B226" s="13" t="s">
        <v>8641</v>
      </c>
      <c r="C226" s="13" t="s">
        <v>4997</v>
      </c>
      <c r="D226" s="13" t="s">
        <v>10460</v>
      </c>
      <c r="E226" s="13" t="s">
        <v>9161</v>
      </c>
      <c r="F226" s="22">
        <v>2005.5417542961136</v>
      </c>
      <c r="G226" s="23">
        <v>603.23886760728863</v>
      </c>
      <c r="H226" s="21">
        <v>3.3246229014568915</v>
      </c>
    </row>
    <row r="227" spans="2:8" x14ac:dyDescent="0.25">
      <c r="B227" s="13" t="s">
        <v>8825</v>
      </c>
      <c r="C227" s="13" t="s">
        <v>5521</v>
      </c>
      <c r="D227" s="13" t="s">
        <v>10422</v>
      </c>
      <c r="E227" s="13" t="s">
        <v>9121</v>
      </c>
      <c r="F227" s="22">
        <v>222.85810254305849</v>
      </c>
      <c r="G227" s="23">
        <v>67.246493787799452</v>
      </c>
      <c r="H227" s="21">
        <v>3.3140479152162383</v>
      </c>
    </row>
    <row r="228" spans="2:8" x14ac:dyDescent="0.25">
      <c r="B228" s="13" t="s">
        <v>8115</v>
      </c>
      <c r="C228" s="13" t="s">
        <v>3951</v>
      </c>
      <c r="D228" s="13" t="s">
        <v>10414</v>
      </c>
      <c r="E228" s="13" t="s">
        <v>9113</v>
      </c>
      <c r="F228" s="22">
        <v>165.56776197055621</v>
      </c>
      <c r="G228" s="23">
        <v>52.846084189670933</v>
      </c>
      <c r="H228" s="21">
        <v>3.1330185482866368</v>
      </c>
    </row>
    <row r="229" spans="2:8" x14ac:dyDescent="0.25">
      <c r="B229" s="13" t="s">
        <v>7129</v>
      </c>
      <c r="C229" s="13" t="s">
        <v>565</v>
      </c>
      <c r="D229" s="13" t="s">
        <v>10505</v>
      </c>
      <c r="E229" s="13" t="s">
        <v>9208</v>
      </c>
      <c r="F229" s="22">
        <v>109.98348267372114</v>
      </c>
      <c r="G229" s="23">
        <v>35.127843876557279</v>
      </c>
      <c r="H229" s="21">
        <v>3.1309488581255938</v>
      </c>
    </row>
    <row r="230" spans="2:8" x14ac:dyDescent="0.25">
      <c r="B230" s="13" t="s">
        <v>7291</v>
      </c>
      <c r="C230" s="13" t="s">
        <v>1041</v>
      </c>
      <c r="D230" s="13" t="s">
        <v>10449</v>
      </c>
      <c r="E230" s="13" t="s">
        <v>9149</v>
      </c>
      <c r="F230" s="22">
        <v>435.06705499698222</v>
      </c>
      <c r="G230" s="23">
        <v>141.35680938352593</v>
      </c>
      <c r="H230" s="21">
        <v>3.0777934002214824</v>
      </c>
    </row>
    <row r="231" spans="2:8" x14ac:dyDescent="0.25">
      <c r="B231" s="13" t="s">
        <v>7631</v>
      </c>
      <c r="C231" s="13" t="s">
        <v>2269</v>
      </c>
      <c r="D231" s="13" t="s">
        <v>10451</v>
      </c>
      <c r="E231" s="13" t="s">
        <v>9151</v>
      </c>
      <c r="F231" s="22">
        <v>211.53797355188371</v>
      </c>
      <c r="G231" s="23">
        <v>69.443348921265894</v>
      </c>
      <c r="H231" s="21">
        <v>3.0461948744972416</v>
      </c>
    </row>
    <row r="232" spans="2:8" x14ac:dyDescent="0.25">
      <c r="B232" s="13" t="s">
        <v>8415</v>
      </c>
      <c r="C232" s="13" t="s">
        <v>2072</v>
      </c>
      <c r="D232" s="13" t="s">
        <v>10394</v>
      </c>
      <c r="E232" s="13" t="s">
        <v>9093</v>
      </c>
      <c r="F232" s="22">
        <v>703.95621714241736</v>
      </c>
      <c r="G232" s="23">
        <v>235.42038477406766</v>
      </c>
      <c r="H232" s="21">
        <v>2.9902092710365857</v>
      </c>
    </row>
    <row r="233" spans="2:8" x14ac:dyDescent="0.25">
      <c r="B233" s="13" t="s">
        <v>8795</v>
      </c>
      <c r="C233" s="13" t="s">
        <v>6050</v>
      </c>
      <c r="D233" s="13" t="s">
        <v>10370</v>
      </c>
      <c r="E233" s="13" t="s">
        <v>9069</v>
      </c>
      <c r="F233" s="22">
        <v>261.97499624592331</v>
      </c>
      <c r="G233" s="23">
        <v>87.791246329566434</v>
      </c>
      <c r="H233" s="21">
        <v>2.9840674007801971</v>
      </c>
    </row>
    <row r="234" spans="2:8" x14ac:dyDescent="0.25">
      <c r="B234" s="13" t="s">
        <v>8502</v>
      </c>
      <c r="C234" s="13" t="s">
        <v>5131</v>
      </c>
      <c r="D234" s="13" t="s">
        <v>10473</v>
      </c>
      <c r="E234" s="13" t="s">
        <v>9174</v>
      </c>
      <c r="F234" s="22">
        <v>198.60201906356005</v>
      </c>
      <c r="G234" s="23">
        <v>67.115916322266798</v>
      </c>
      <c r="H234" s="21">
        <v>2.9590897352863914</v>
      </c>
    </row>
    <row r="235" spans="2:8" x14ac:dyDescent="0.25">
      <c r="B235" s="13" t="s">
        <v>8114</v>
      </c>
      <c r="C235" s="13" t="s">
        <v>3948</v>
      </c>
      <c r="D235" s="13" t="s">
        <v>10413</v>
      </c>
      <c r="E235" s="13" t="s">
        <v>9112</v>
      </c>
      <c r="F235" s="22">
        <v>239.82553452995455</v>
      </c>
      <c r="G235" s="23">
        <v>81.940439835579539</v>
      </c>
      <c r="H235" s="21">
        <v>2.9268275226638383</v>
      </c>
    </row>
    <row r="236" spans="2:8" x14ac:dyDescent="0.25">
      <c r="B236" s="13" t="s">
        <v>8830</v>
      </c>
      <c r="C236" s="13" t="s">
        <v>2983</v>
      </c>
      <c r="D236" s="13" t="s">
        <v>10417</v>
      </c>
      <c r="E236" s="13" t="s">
        <v>9116</v>
      </c>
      <c r="F236" s="22">
        <v>273.88171471473134</v>
      </c>
      <c r="G236" s="23">
        <v>95.039575623281621</v>
      </c>
      <c r="H236" s="21">
        <v>2.8817649165474513</v>
      </c>
    </row>
    <row r="237" spans="2:8" x14ac:dyDescent="0.25">
      <c r="B237" s="13" t="s">
        <v>7289</v>
      </c>
      <c r="C237" s="13" t="s">
        <v>1031</v>
      </c>
      <c r="D237" s="13" t="s">
        <v>10447</v>
      </c>
      <c r="E237" s="13" t="s">
        <v>9147</v>
      </c>
      <c r="F237" s="22">
        <v>242.24876727828371</v>
      </c>
      <c r="G237" s="23">
        <v>85.643544809800275</v>
      </c>
      <c r="H237" s="21">
        <v>2.8285700669709195</v>
      </c>
    </row>
    <row r="238" spans="2:8" x14ac:dyDescent="0.25">
      <c r="B238" s="13" t="s">
        <v>7360</v>
      </c>
      <c r="C238" s="13" t="s">
        <v>1263</v>
      </c>
      <c r="D238" s="13" t="s">
        <v>10366</v>
      </c>
      <c r="E238" s="13" t="s">
        <v>9065</v>
      </c>
      <c r="F238" s="22">
        <v>415.62323570696236</v>
      </c>
      <c r="G238" s="23">
        <v>151.81325963907844</v>
      </c>
      <c r="H238" s="21">
        <v>2.7377268408244908</v>
      </c>
    </row>
    <row r="239" spans="2:8" x14ac:dyDescent="0.25">
      <c r="B239" s="13" t="s">
        <v>8829</v>
      </c>
      <c r="C239" s="13" t="s">
        <v>6138</v>
      </c>
      <c r="D239" s="13" t="s">
        <v>10418</v>
      </c>
      <c r="E239" s="13" t="s">
        <v>9117</v>
      </c>
      <c r="F239" s="22">
        <v>165.38306478465142</v>
      </c>
      <c r="G239" s="23">
        <v>61.584271857986231</v>
      </c>
      <c r="H239" s="21">
        <v>2.6854756871369032</v>
      </c>
    </row>
    <row r="240" spans="2:8" x14ac:dyDescent="0.25">
      <c r="B240" s="13" t="s">
        <v>7271</v>
      </c>
      <c r="C240" s="13" t="s">
        <v>990</v>
      </c>
      <c r="D240" s="13" t="s">
        <v>10311</v>
      </c>
      <c r="E240" s="13" t="s">
        <v>9010</v>
      </c>
      <c r="F240" s="22">
        <v>260.47052786393459</v>
      </c>
      <c r="G240" s="23">
        <v>97.764615359940535</v>
      </c>
      <c r="H240" s="21">
        <v>2.6642617771773436</v>
      </c>
    </row>
    <row r="241" spans="2:8" x14ac:dyDescent="0.25">
      <c r="B241" s="13" t="s">
        <v>8118</v>
      </c>
      <c r="C241" s="13" t="s">
        <v>3961</v>
      </c>
      <c r="D241" s="13" t="s">
        <v>10416</v>
      </c>
      <c r="E241" s="13" t="s">
        <v>9115</v>
      </c>
      <c r="F241" s="22">
        <v>137.52271692435136</v>
      </c>
      <c r="G241" s="23">
        <v>51.673247719259564</v>
      </c>
      <c r="H241" s="21">
        <v>2.6613910097447606</v>
      </c>
    </row>
    <row r="242" spans="2:8" x14ac:dyDescent="0.25">
      <c r="B242" s="13" t="s">
        <v>8116</v>
      </c>
      <c r="C242" s="13" t="s">
        <v>3954</v>
      </c>
      <c r="D242" s="13" t="s">
        <v>10415</v>
      </c>
      <c r="E242" s="13" t="s">
        <v>9114</v>
      </c>
      <c r="F242" s="22">
        <v>176.94107094101685</v>
      </c>
      <c r="G242" s="23">
        <v>66.820320138291933</v>
      </c>
      <c r="H242" s="21">
        <v>2.6480129184478316</v>
      </c>
    </row>
    <row r="243" spans="2:8" x14ac:dyDescent="0.25">
      <c r="B243" s="13" t="s">
        <v>8504</v>
      </c>
      <c r="C243" s="13" t="s">
        <v>5134</v>
      </c>
      <c r="D243" s="13" t="s">
        <v>10472</v>
      </c>
      <c r="E243" s="13" t="s">
        <v>9173</v>
      </c>
      <c r="F243" s="22">
        <v>154.52587731263606</v>
      </c>
      <c r="G243" s="23">
        <v>59.956723973755935</v>
      </c>
      <c r="H243" s="21">
        <v>2.5772902031851279</v>
      </c>
    </row>
    <row r="244" spans="2:8" x14ac:dyDescent="0.25">
      <c r="B244" s="13" t="s">
        <v>7634</v>
      </c>
      <c r="C244" s="13" t="s">
        <v>2276</v>
      </c>
      <c r="D244" s="13" t="s">
        <v>10450</v>
      </c>
      <c r="E244" s="13" t="s">
        <v>9150</v>
      </c>
      <c r="F244" s="22">
        <v>220.77430393166901</v>
      </c>
      <c r="G244" s="23">
        <v>85.821984780547254</v>
      </c>
      <c r="H244" s="21">
        <v>2.5724679345997901</v>
      </c>
    </row>
    <row r="245" spans="2:8" x14ac:dyDescent="0.25">
      <c r="B245" s="13" t="s">
        <v>8827</v>
      </c>
      <c r="C245" s="13" t="s">
        <v>6132</v>
      </c>
      <c r="D245" s="13" t="s">
        <v>10420</v>
      </c>
      <c r="E245" s="13" t="s">
        <v>9119</v>
      </c>
      <c r="F245" s="22">
        <v>191.53238097194418</v>
      </c>
      <c r="G245" s="23">
        <v>74.92590206061918</v>
      </c>
      <c r="H245" s="21">
        <v>2.5562906245290704</v>
      </c>
    </row>
    <row r="246" spans="2:8" x14ac:dyDescent="0.25">
      <c r="B246" s="13" t="s">
        <v>7883</v>
      </c>
      <c r="C246" s="13" t="s">
        <v>3136</v>
      </c>
      <c r="D246" s="13" t="s">
        <v>10437</v>
      </c>
      <c r="E246" s="13" t="s">
        <v>9137</v>
      </c>
      <c r="F246" s="22">
        <v>201.32802725274649</v>
      </c>
      <c r="G246" s="23">
        <v>82.727869278273161</v>
      </c>
      <c r="H246" s="21">
        <v>2.4336179453085625</v>
      </c>
    </row>
    <row r="247" spans="2:8" x14ac:dyDescent="0.25">
      <c r="B247" s="13" t="s">
        <v>8826</v>
      </c>
      <c r="C247" s="13" t="s">
        <v>6129</v>
      </c>
      <c r="D247" s="13" t="s">
        <v>10421</v>
      </c>
      <c r="E247" s="13" t="s">
        <v>9120</v>
      </c>
      <c r="F247" s="22">
        <v>189.25148137929352</v>
      </c>
      <c r="G247" s="23">
        <v>78.385440619079418</v>
      </c>
      <c r="H247" s="21">
        <v>2.414370320363151</v>
      </c>
    </row>
    <row r="248" spans="2:8" x14ac:dyDescent="0.25">
      <c r="B248" s="13" t="s">
        <v>8640</v>
      </c>
      <c r="C248" s="13" t="s">
        <v>5587</v>
      </c>
      <c r="D248" s="13" t="s">
        <v>10298</v>
      </c>
      <c r="E248" s="13" t="s">
        <v>8997</v>
      </c>
      <c r="F248" s="22">
        <v>10910.572621214427</v>
      </c>
      <c r="G248" s="23">
        <v>4657.3734818543153</v>
      </c>
      <c r="H248" s="21">
        <v>2.3426449829981051</v>
      </c>
    </row>
    <row r="249" spans="2:8" x14ac:dyDescent="0.25">
      <c r="B249" s="13" t="s">
        <v>8823</v>
      </c>
      <c r="C249" s="13" t="s">
        <v>6121</v>
      </c>
      <c r="D249" s="13" t="s">
        <v>10424</v>
      </c>
      <c r="E249" s="13" t="s">
        <v>9123</v>
      </c>
      <c r="F249" s="22">
        <v>130.36359446104726</v>
      </c>
      <c r="G249" s="23">
        <v>56.237759861188046</v>
      </c>
      <c r="H249" s="21">
        <v>2.3180794324458227</v>
      </c>
    </row>
    <row r="250" spans="2:8" x14ac:dyDescent="0.25">
      <c r="B250" s="13" t="s">
        <v>8821</v>
      </c>
      <c r="C250" s="13" t="s">
        <v>6115</v>
      </c>
      <c r="D250" s="13" t="s">
        <v>10426</v>
      </c>
      <c r="E250" s="13" t="s">
        <v>9125</v>
      </c>
      <c r="F250" s="22">
        <v>92.496641450842802</v>
      </c>
      <c r="G250" s="23">
        <v>42.315035817871809</v>
      </c>
      <c r="H250" s="21">
        <v>2.1859048364973077</v>
      </c>
    </row>
    <row r="251" spans="2:8" x14ac:dyDescent="0.25">
      <c r="B251" s="13" t="s">
        <v>7884</v>
      </c>
      <c r="C251" s="13" t="s">
        <v>3139</v>
      </c>
      <c r="D251" s="13" t="s">
        <v>10438</v>
      </c>
      <c r="E251" s="13" t="s">
        <v>9138</v>
      </c>
      <c r="F251" s="22">
        <v>260.22762693298387</v>
      </c>
      <c r="G251" s="23">
        <v>121.65677324317807</v>
      </c>
      <c r="H251" s="21">
        <v>2.1390311447174288</v>
      </c>
    </row>
    <row r="252" spans="2:8" x14ac:dyDescent="0.25">
      <c r="B252" s="13" t="s">
        <v>7936</v>
      </c>
      <c r="C252" s="13" t="s">
        <v>3324</v>
      </c>
      <c r="D252" s="13" t="s">
        <v>10287</v>
      </c>
      <c r="E252" s="13" t="s">
        <v>8986</v>
      </c>
      <c r="F252" s="22">
        <v>100.38778958140824</v>
      </c>
      <c r="G252" s="23">
        <v>48.634794335647335</v>
      </c>
      <c r="H252" s="21">
        <v>2.0641146107988795</v>
      </c>
    </row>
    <row r="253" spans="2:8" x14ac:dyDescent="0.25">
      <c r="B253" s="13" t="s">
        <v>7290</v>
      </c>
      <c r="C253" s="13" t="s">
        <v>1036</v>
      </c>
      <c r="D253" s="13" t="s">
        <v>10446</v>
      </c>
      <c r="E253" s="13" t="s">
        <v>9146</v>
      </c>
      <c r="F253" s="22">
        <v>278.36833276151174</v>
      </c>
      <c r="G253" s="23">
        <v>136.43319372262494</v>
      </c>
      <c r="H253" s="21">
        <v>2.0403270286807738</v>
      </c>
    </row>
    <row r="254" spans="2:8" x14ac:dyDescent="0.25">
      <c r="B254" s="13" t="s">
        <v>7127</v>
      </c>
      <c r="C254" s="13" t="s">
        <v>562</v>
      </c>
      <c r="D254" s="13" t="s">
        <v>10483</v>
      </c>
      <c r="E254" s="13" t="s">
        <v>9184</v>
      </c>
      <c r="F254" s="22">
        <v>64.238792367892628</v>
      </c>
      <c r="G254" s="23">
        <v>32.307179595697043</v>
      </c>
      <c r="H254" s="21">
        <v>1.9883751281231778</v>
      </c>
    </row>
    <row r="255" spans="2:8" x14ac:dyDescent="0.25">
      <c r="B255" s="13" t="s">
        <v>7443</v>
      </c>
      <c r="C255" s="13" t="s">
        <v>1566</v>
      </c>
      <c r="D255" s="13" t="s">
        <v>10458</v>
      </c>
      <c r="E255" s="13" t="s">
        <v>9159</v>
      </c>
      <c r="F255" s="22">
        <v>155.15352380709948</v>
      </c>
      <c r="G255" s="23">
        <v>80.435610541967023</v>
      </c>
      <c r="H255" s="21">
        <v>1.9289158466217973</v>
      </c>
    </row>
    <row r="256" spans="2:8" x14ac:dyDescent="0.25">
      <c r="B256" s="13" t="s">
        <v>8796</v>
      </c>
      <c r="C256" s="13" t="s">
        <v>6053</v>
      </c>
      <c r="D256" s="13" t="s">
        <v>10369</v>
      </c>
      <c r="E256" s="13" t="s">
        <v>9068</v>
      </c>
      <c r="F256" s="22">
        <v>210.15271336017705</v>
      </c>
      <c r="G256" s="23">
        <v>112.04070204435452</v>
      </c>
      <c r="H256" s="21">
        <v>1.8756818685140162</v>
      </c>
    </row>
    <row r="257" spans="2:8" x14ac:dyDescent="0.25">
      <c r="B257" s="13" t="s">
        <v>8644</v>
      </c>
      <c r="C257" s="13" t="s">
        <v>5593</v>
      </c>
      <c r="D257" s="13" t="s">
        <v>10297</v>
      </c>
      <c r="E257" s="13" t="s">
        <v>8996</v>
      </c>
      <c r="F257" s="22">
        <v>8788.3478170638027</v>
      </c>
      <c r="G257" s="23">
        <v>4744.2338360577442</v>
      </c>
      <c r="H257" s="21">
        <v>1.8524272033704277</v>
      </c>
    </row>
    <row r="258" spans="2:8" x14ac:dyDescent="0.25">
      <c r="B258" s="13" t="s">
        <v>8822</v>
      </c>
      <c r="C258" s="13" t="s">
        <v>6118</v>
      </c>
      <c r="D258" s="13" t="s">
        <v>10425</v>
      </c>
      <c r="E258" s="13" t="s">
        <v>9124</v>
      </c>
      <c r="F258" s="22">
        <v>104.67158919595562</v>
      </c>
      <c r="G258" s="23">
        <v>57.707637993164518</v>
      </c>
      <c r="H258" s="21">
        <v>1.8138255668747696</v>
      </c>
    </row>
    <row r="259" spans="2:8" x14ac:dyDescent="0.25">
      <c r="B259" s="13" t="s">
        <v>7221</v>
      </c>
      <c r="C259" s="13" t="s">
        <v>842</v>
      </c>
      <c r="D259" s="13" t="s">
        <v>10289</v>
      </c>
      <c r="E259" s="13" t="s">
        <v>8988</v>
      </c>
      <c r="F259" s="22">
        <v>142.63444221600327</v>
      </c>
      <c r="G259" s="23">
        <v>80.186473059540347</v>
      </c>
      <c r="H259" s="21">
        <v>1.778784335733208</v>
      </c>
    </row>
    <row r="260" spans="2:8" x14ac:dyDescent="0.25">
      <c r="B260" s="13" t="s">
        <v>7273</v>
      </c>
      <c r="C260" s="13" t="s">
        <v>993</v>
      </c>
      <c r="D260" s="13" t="s">
        <v>10310</v>
      </c>
      <c r="E260" s="13" t="s">
        <v>9009</v>
      </c>
      <c r="F260" s="22">
        <v>265.39054608611411</v>
      </c>
      <c r="G260" s="23">
        <v>152.66811508053505</v>
      </c>
      <c r="H260" s="21">
        <v>1.7383495299337131</v>
      </c>
    </row>
    <row r="261" spans="2:8" x14ac:dyDescent="0.25">
      <c r="B261" s="13" t="s">
        <v>7266</v>
      </c>
      <c r="C261" s="13" t="s">
        <v>978</v>
      </c>
      <c r="D261" s="13" t="s">
        <v>10313</v>
      </c>
      <c r="E261" s="13" t="s">
        <v>9012</v>
      </c>
      <c r="F261" s="22">
        <v>138.99464793146748</v>
      </c>
      <c r="G261" s="23">
        <v>80.735344905116364</v>
      </c>
      <c r="H261" s="21">
        <v>1.7216083995779041</v>
      </c>
    </row>
    <row r="262" spans="2:8" x14ac:dyDescent="0.25">
      <c r="B262" s="13" t="s">
        <v>8921</v>
      </c>
      <c r="C262" s="13" t="s">
        <v>6473</v>
      </c>
      <c r="D262" s="13" t="s">
        <v>10454</v>
      </c>
      <c r="E262" s="13" t="s">
        <v>9154</v>
      </c>
      <c r="F262" s="22">
        <v>122.35283564301078</v>
      </c>
      <c r="G262" s="23">
        <v>73.560226297007475</v>
      </c>
      <c r="H262" s="21">
        <v>1.663301512273736</v>
      </c>
    </row>
    <row r="263" spans="2:8" x14ac:dyDescent="0.25">
      <c r="B263" s="13" t="s">
        <v>7404</v>
      </c>
      <c r="C263" s="13" t="s">
        <v>1380</v>
      </c>
      <c r="D263" s="13" t="s">
        <v>10387</v>
      </c>
      <c r="E263" s="13" t="s">
        <v>9086</v>
      </c>
      <c r="F263" s="22">
        <v>86.666064568789281</v>
      </c>
      <c r="G263" s="23">
        <v>53.142857948503924</v>
      </c>
      <c r="H263" s="21">
        <v>1.6308130182379306</v>
      </c>
    </row>
    <row r="264" spans="2:8" x14ac:dyDescent="0.25">
      <c r="B264" s="13" t="s">
        <v>8412</v>
      </c>
      <c r="C264" s="13" t="s">
        <v>4928</v>
      </c>
      <c r="D264" s="13" t="s">
        <v>10393</v>
      </c>
      <c r="E264" s="13" t="s">
        <v>9092</v>
      </c>
      <c r="F264" s="22">
        <v>151.01734123948361</v>
      </c>
      <c r="G264" s="23">
        <v>93.731172225063347</v>
      </c>
      <c r="H264" s="21">
        <v>1.611175211560004</v>
      </c>
    </row>
    <row r="265" spans="2:8" x14ac:dyDescent="0.25">
      <c r="B265" s="13" t="s">
        <v>8824</v>
      </c>
      <c r="C265" s="13" t="s">
        <v>6124</v>
      </c>
      <c r="D265" s="13" t="s">
        <v>10423</v>
      </c>
      <c r="E265" s="13" t="s">
        <v>9122</v>
      </c>
      <c r="F265" s="22">
        <v>205.25782970672779</v>
      </c>
      <c r="G265" s="23">
        <v>129.41680801741316</v>
      </c>
      <c r="H265" s="21">
        <v>1.5860214206419783</v>
      </c>
    </row>
    <row r="266" spans="2:8" x14ac:dyDescent="0.25">
      <c r="B266" s="13" t="s">
        <v>8742</v>
      </c>
      <c r="C266" s="13" t="s">
        <v>5902</v>
      </c>
      <c r="D266" s="13" t="s">
        <v>10494</v>
      </c>
      <c r="E266" s="13" t="s">
        <v>9195</v>
      </c>
      <c r="F266" s="22">
        <v>72.565912208474444</v>
      </c>
      <c r="G266" s="23">
        <v>46.254690113507372</v>
      </c>
      <c r="H266" s="21">
        <v>1.568833604341533</v>
      </c>
    </row>
    <row r="267" spans="2:8" x14ac:dyDescent="0.25">
      <c r="B267" s="13" t="s">
        <v>8797</v>
      </c>
      <c r="C267" s="13" t="s">
        <v>6056</v>
      </c>
      <c r="D267" s="13" t="s">
        <v>10364</v>
      </c>
      <c r="E267" s="13" t="s">
        <v>9063</v>
      </c>
      <c r="F267" s="22">
        <v>86.16385790759972</v>
      </c>
      <c r="G267" s="23">
        <v>57.189787658770165</v>
      </c>
      <c r="H267" s="21">
        <v>1.5066301421104564</v>
      </c>
    </row>
    <row r="268" spans="2:8" x14ac:dyDescent="0.25">
      <c r="B268" s="13" t="s">
        <v>8101</v>
      </c>
      <c r="C268" s="13" t="s">
        <v>3925</v>
      </c>
      <c r="D268" s="13" t="s">
        <v>10507</v>
      </c>
      <c r="E268" s="13" t="s">
        <v>9210</v>
      </c>
      <c r="F268" s="22">
        <v>129.06222413176079</v>
      </c>
      <c r="G268" s="23">
        <v>87.735131596110932</v>
      </c>
      <c r="H268" s="21">
        <v>1.4710438314026735</v>
      </c>
    </row>
    <row r="269" spans="2:8" x14ac:dyDescent="0.25">
      <c r="B269" s="13" t="s">
        <v>8243</v>
      </c>
      <c r="C269" s="13" t="s">
        <v>4348</v>
      </c>
      <c r="D269" s="13" t="s">
        <v>10319</v>
      </c>
      <c r="E269" s="13" t="s">
        <v>9018</v>
      </c>
      <c r="F269" s="22">
        <v>43.191344539978296</v>
      </c>
      <c r="G269" s="23">
        <v>30.729578278450628</v>
      </c>
      <c r="H269" s="21">
        <v>1.4055300124397276</v>
      </c>
    </row>
    <row r="270" spans="2:8" x14ac:dyDescent="0.25">
      <c r="B270" s="13" t="s">
        <v>8634</v>
      </c>
      <c r="C270" s="13" t="s">
        <v>5576</v>
      </c>
      <c r="D270" s="13" t="s">
        <v>10463</v>
      </c>
      <c r="E270" s="13" t="s">
        <v>9164</v>
      </c>
      <c r="F270" s="22">
        <v>118.78768906626573</v>
      </c>
      <c r="G270" s="23">
        <v>85.863314251042013</v>
      </c>
      <c r="H270" s="21">
        <v>1.3834510128383981</v>
      </c>
    </row>
    <row r="271" spans="2:8" x14ac:dyDescent="0.25">
      <c r="B271" s="13" t="s">
        <v>7932</v>
      </c>
      <c r="C271" s="13" t="s">
        <v>3313</v>
      </c>
      <c r="D271" s="13" t="s">
        <v>10285</v>
      </c>
      <c r="E271" s="13" t="s">
        <v>8984</v>
      </c>
      <c r="F271" s="22">
        <v>110.13405607145692</v>
      </c>
      <c r="G271" s="23">
        <v>79.630409823748963</v>
      </c>
      <c r="H271" s="21">
        <v>1.3830652927094513</v>
      </c>
    </row>
    <row r="272" spans="2:8" x14ac:dyDescent="0.25">
      <c r="B272" s="13" t="s">
        <v>7623</v>
      </c>
      <c r="C272" s="13" t="s">
        <v>2239</v>
      </c>
      <c r="D272" s="13" t="s">
        <v>10432</v>
      </c>
      <c r="E272" s="13" t="s">
        <v>9132</v>
      </c>
      <c r="F272" s="22">
        <v>164.72761551170262</v>
      </c>
      <c r="G272" s="23">
        <v>122.15153216314725</v>
      </c>
      <c r="H272" s="21">
        <v>1.3485513656242165</v>
      </c>
    </row>
    <row r="273" spans="2:8" x14ac:dyDescent="0.25">
      <c r="B273" s="13" t="s">
        <v>7579</v>
      </c>
      <c r="C273" s="13" t="s">
        <v>2126</v>
      </c>
      <c r="D273" s="13" t="s">
        <v>10355</v>
      </c>
      <c r="E273" s="13" t="s">
        <v>9054</v>
      </c>
      <c r="F273" s="22">
        <v>86.671351010273497</v>
      </c>
      <c r="G273" s="23">
        <v>65.972943417556294</v>
      </c>
      <c r="H273" s="21">
        <v>1.3137408537574675</v>
      </c>
    </row>
    <row r="274" spans="2:8" x14ac:dyDescent="0.25">
      <c r="B274" s="13" t="s">
        <v>7570</v>
      </c>
      <c r="C274" s="13" t="s">
        <v>2086</v>
      </c>
      <c r="D274" s="13" t="s">
        <v>10442</v>
      </c>
      <c r="E274" s="13" t="s">
        <v>9142</v>
      </c>
      <c r="F274" s="22">
        <v>62.167880781305051</v>
      </c>
      <c r="G274" s="23">
        <v>47.450381224205529</v>
      </c>
      <c r="H274" s="21">
        <v>1.3101660972450055</v>
      </c>
    </row>
    <row r="275" spans="2:8" x14ac:dyDescent="0.25">
      <c r="B275" s="13" t="s">
        <v>7269</v>
      </c>
      <c r="C275" s="13" t="s">
        <v>987</v>
      </c>
      <c r="D275" s="13" t="s">
        <v>10317</v>
      </c>
      <c r="E275" s="13" t="s">
        <v>9016</v>
      </c>
      <c r="F275" s="22">
        <v>134.42043815860362</v>
      </c>
      <c r="G275" s="23">
        <v>103.24963225027098</v>
      </c>
      <c r="H275" s="21">
        <v>1.3018975005429216</v>
      </c>
    </row>
    <row r="276" spans="2:8" x14ac:dyDescent="0.25">
      <c r="B276" s="13" t="s">
        <v>8328</v>
      </c>
      <c r="C276" s="13" t="s">
        <v>4589</v>
      </c>
      <c r="D276" s="13" t="s">
        <v>10307</v>
      </c>
      <c r="E276" s="13" t="s">
        <v>9006</v>
      </c>
      <c r="F276" s="22">
        <v>70.362855226218556</v>
      </c>
      <c r="G276" s="23">
        <v>54.450886520466888</v>
      </c>
      <c r="H276" s="21">
        <v>1.2922260723848951</v>
      </c>
    </row>
    <row r="277" spans="2:8" x14ac:dyDescent="0.25">
      <c r="B277" s="13" t="s">
        <v>8128</v>
      </c>
      <c r="C277" s="13" t="s">
        <v>3999</v>
      </c>
      <c r="D277" s="13" t="s">
        <v>10321</v>
      </c>
      <c r="E277" s="13" t="s">
        <v>9020</v>
      </c>
      <c r="F277" s="22">
        <v>71.09341609949081</v>
      </c>
      <c r="G277" s="23">
        <v>55.220580617673214</v>
      </c>
      <c r="H277" s="21">
        <v>1.2874441975124313</v>
      </c>
    </row>
    <row r="278" spans="2:8" x14ac:dyDescent="0.25">
      <c r="B278" s="13" t="s">
        <v>7402</v>
      </c>
      <c r="C278" s="13" t="s">
        <v>1376</v>
      </c>
      <c r="D278" s="13" t="s">
        <v>10509</v>
      </c>
      <c r="E278" s="13" t="s">
        <v>9212</v>
      </c>
      <c r="F278" s="22">
        <v>111.26650227084602</v>
      </c>
      <c r="G278" s="23">
        <v>87.773025073671064</v>
      </c>
      <c r="H278" s="21">
        <v>1.2676617010460336</v>
      </c>
    </row>
    <row r="279" spans="2:8" x14ac:dyDescent="0.25">
      <c r="B279" s="13" t="s">
        <v>8481</v>
      </c>
      <c r="C279" s="13" t="s">
        <v>3555</v>
      </c>
      <c r="D279" s="13" t="s">
        <v>10474</v>
      </c>
      <c r="E279" s="13" t="s">
        <v>9175</v>
      </c>
      <c r="F279" s="22">
        <v>52.073809088142319</v>
      </c>
      <c r="G279" s="23">
        <v>41.313846979919695</v>
      </c>
      <c r="H279" s="21">
        <v>1.260444448890282</v>
      </c>
    </row>
    <row r="280" spans="2:8" x14ac:dyDescent="0.25">
      <c r="B280" s="13" t="s">
        <v>7886</v>
      </c>
      <c r="C280" s="13" t="s">
        <v>591</v>
      </c>
      <c r="D280" s="13" t="s">
        <v>10439</v>
      </c>
      <c r="E280" s="13" t="s">
        <v>9139</v>
      </c>
      <c r="F280" s="22">
        <v>281.45529575875827</v>
      </c>
      <c r="G280" s="23">
        <v>225.59588928526384</v>
      </c>
      <c r="H280" s="21">
        <v>1.2476082638317081</v>
      </c>
    </row>
    <row r="281" spans="2:8" x14ac:dyDescent="0.25">
      <c r="B281" s="13" t="s">
        <v>8636</v>
      </c>
      <c r="C281" s="13" t="s">
        <v>5582</v>
      </c>
      <c r="D281" s="13" t="s">
        <v>10461</v>
      </c>
      <c r="E281" s="13" t="s">
        <v>9162</v>
      </c>
      <c r="F281" s="22">
        <v>71.252827124011574</v>
      </c>
      <c r="G281" s="23">
        <v>57.246857500732631</v>
      </c>
      <c r="H281" s="21">
        <v>1.2446591871545036</v>
      </c>
    </row>
    <row r="282" spans="2:8" x14ac:dyDescent="0.25">
      <c r="B282" s="13" t="s">
        <v>8141</v>
      </c>
      <c r="C282" s="13" t="s">
        <v>4039</v>
      </c>
      <c r="D282" s="13" t="s">
        <v>10378</v>
      </c>
      <c r="E282" s="13" t="s">
        <v>9077</v>
      </c>
      <c r="F282" s="22">
        <v>63.318765155437909</v>
      </c>
      <c r="G282" s="23">
        <v>50.875038706273877</v>
      </c>
      <c r="H282" s="21">
        <v>1.2445939455890671</v>
      </c>
    </row>
    <row r="283" spans="2:8" x14ac:dyDescent="0.25">
      <c r="B283" s="13" t="s">
        <v>8463</v>
      </c>
      <c r="C283" s="13" t="s">
        <v>5056</v>
      </c>
      <c r="D283" s="13" t="s">
        <v>10499</v>
      </c>
      <c r="E283" s="13" t="s">
        <v>9202</v>
      </c>
      <c r="F283" s="22">
        <v>50.603220748508988</v>
      </c>
      <c r="G283" s="23">
        <v>41.108629296170868</v>
      </c>
      <c r="H283" s="21">
        <v>1.2309634647249723</v>
      </c>
    </row>
    <row r="284" spans="2:8" x14ac:dyDescent="0.25">
      <c r="B284" s="13" t="s">
        <v>7115</v>
      </c>
      <c r="C284" s="13" t="s">
        <v>507</v>
      </c>
      <c r="D284" s="13" t="s">
        <v>10302</v>
      </c>
      <c r="E284" s="13" t="s">
        <v>9001</v>
      </c>
      <c r="F284" s="22">
        <v>86.056931384172586</v>
      </c>
      <c r="G284" s="23">
        <v>71.857494163793916</v>
      </c>
      <c r="H284" s="21">
        <v>1.1976055161068111</v>
      </c>
    </row>
    <row r="285" spans="2:8" x14ac:dyDescent="0.25">
      <c r="B285" s="13" t="s">
        <v>7578</v>
      </c>
      <c r="C285" s="13" t="s">
        <v>2123</v>
      </c>
      <c r="D285" s="13" t="s">
        <v>10354</v>
      </c>
      <c r="E285" s="13" t="s">
        <v>9053</v>
      </c>
      <c r="F285" s="22">
        <v>140.65892526421263</v>
      </c>
      <c r="G285" s="23">
        <v>118.75447806259744</v>
      </c>
      <c r="H285" s="21">
        <v>1.1844515470824519</v>
      </c>
    </row>
    <row r="286" spans="2:8" x14ac:dyDescent="0.25">
      <c r="B286" s="13" t="s">
        <v>8950</v>
      </c>
      <c r="C286" s="13" t="s">
        <v>6575</v>
      </c>
      <c r="D286" s="13" t="s">
        <v>10356</v>
      </c>
      <c r="E286" s="13" t="s">
        <v>9055</v>
      </c>
      <c r="F286" s="22">
        <v>60.203398163663245</v>
      </c>
      <c r="G286" s="23">
        <v>51.529576378545386</v>
      </c>
      <c r="H286" s="21">
        <v>1.1683270539893134</v>
      </c>
    </row>
    <row r="287" spans="2:8" x14ac:dyDescent="0.25">
      <c r="B287" s="13" t="s">
        <v>8850</v>
      </c>
      <c r="C287" s="13" t="s">
        <v>4519</v>
      </c>
      <c r="D287" s="13" t="s">
        <v>10503</v>
      </c>
      <c r="E287" s="13" t="s">
        <v>9206</v>
      </c>
      <c r="F287" s="22">
        <v>186.78294848885002</v>
      </c>
      <c r="G287" s="23">
        <v>161.12360519587546</v>
      </c>
      <c r="H287" s="21">
        <v>1.1592525394511928</v>
      </c>
    </row>
    <row r="288" spans="2:8" x14ac:dyDescent="0.25">
      <c r="B288" s="13" t="s">
        <v>7056</v>
      </c>
      <c r="C288" s="13" t="s">
        <v>275</v>
      </c>
      <c r="D288" s="13" t="s">
        <v>10353</v>
      </c>
      <c r="E288" s="13" t="s">
        <v>9052</v>
      </c>
      <c r="F288" s="22">
        <v>73.615384808491584</v>
      </c>
      <c r="G288" s="23">
        <v>64.777917836985907</v>
      </c>
      <c r="H288" s="21">
        <v>1.1364271539839428</v>
      </c>
    </row>
    <row r="289" spans="2:8" x14ac:dyDescent="0.25">
      <c r="B289" s="13" t="s">
        <v>8632</v>
      </c>
      <c r="C289" s="13" t="s">
        <v>5573</v>
      </c>
      <c r="D289" s="13" t="s">
        <v>10464</v>
      </c>
      <c r="E289" s="13" t="s">
        <v>9165</v>
      </c>
      <c r="F289" s="22">
        <v>95.891893441695501</v>
      </c>
      <c r="G289" s="23">
        <v>84.40357467740921</v>
      </c>
      <c r="H289" s="21">
        <v>1.136111756026859</v>
      </c>
    </row>
    <row r="290" spans="2:8" x14ac:dyDescent="0.25">
      <c r="B290" s="13" t="s">
        <v>7399</v>
      </c>
      <c r="C290" s="13" t="s">
        <v>1363</v>
      </c>
      <c r="D290" s="13" t="s">
        <v>10412</v>
      </c>
      <c r="E290" s="13" t="s">
        <v>9111</v>
      </c>
      <c r="F290" s="22">
        <v>60.694439668894908</v>
      </c>
      <c r="G290" s="23">
        <v>53.621461747888098</v>
      </c>
      <c r="H290" s="21">
        <v>1.131905727491388</v>
      </c>
    </row>
    <row r="291" spans="2:8" x14ac:dyDescent="0.25">
      <c r="B291" s="13" t="s">
        <v>8241</v>
      </c>
      <c r="C291" s="13" t="s">
        <v>1943</v>
      </c>
      <c r="D291" s="13" t="s">
        <v>10288</v>
      </c>
      <c r="E291" s="13" t="s">
        <v>8987</v>
      </c>
      <c r="F291" s="22">
        <v>52.365955458026583</v>
      </c>
      <c r="G291" s="23">
        <v>47.426863906088585</v>
      </c>
      <c r="H291" s="21">
        <v>1.10414122177081</v>
      </c>
    </row>
    <row r="292" spans="2:8" x14ac:dyDescent="0.25">
      <c r="B292" s="13" t="s">
        <v>8459</v>
      </c>
      <c r="C292" s="13" t="s">
        <v>2690</v>
      </c>
      <c r="D292" s="13" t="s">
        <v>10502</v>
      </c>
      <c r="E292" s="13" t="s">
        <v>9205</v>
      </c>
      <c r="F292" s="22">
        <v>54.24818747014141</v>
      </c>
      <c r="G292" s="23">
        <v>50.094337396244079</v>
      </c>
      <c r="H292" s="21">
        <v>1.0829205512998517</v>
      </c>
    </row>
    <row r="293" spans="2:8" x14ac:dyDescent="0.25">
      <c r="B293" s="13" t="s">
        <v>8817</v>
      </c>
      <c r="C293" s="13" t="s">
        <v>6106</v>
      </c>
      <c r="D293" s="13" t="s">
        <v>10374</v>
      </c>
      <c r="E293" s="13" t="s">
        <v>9073</v>
      </c>
      <c r="F293" s="22">
        <v>138.37752942874098</v>
      </c>
      <c r="G293" s="23">
        <v>133.35813997040955</v>
      </c>
      <c r="H293" s="21">
        <v>1.0376384183181107</v>
      </c>
    </row>
    <row r="294" spans="2:8" x14ac:dyDescent="0.25">
      <c r="B294" s="13" t="s">
        <v>8608</v>
      </c>
      <c r="C294" s="13" t="s">
        <v>5463</v>
      </c>
      <c r="D294" s="13" t="s">
        <v>10453</v>
      </c>
      <c r="E294" s="13" t="s">
        <v>9153</v>
      </c>
      <c r="F294" s="22">
        <v>56.694800512906568</v>
      </c>
      <c r="G294" s="23">
        <v>54.858653770962668</v>
      </c>
      <c r="H294" s="21">
        <v>1.0334705031153315</v>
      </c>
    </row>
    <row r="295" spans="2:8" x14ac:dyDescent="0.25">
      <c r="B295" s="13" t="s">
        <v>8635</v>
      </c>
      <c r="C295" s="13" t="s">
        <v>5579</v>
      </c>
      <c r="D295" s="13" t="s">
        <v>10462</v>
      </c>
      <c r="E295" s="13" t="s">
        <v>9163</v>
      </c>
      <c r="F295" s="22">
        <v>54.202436602796993</v>
      </c>
      <c r="G295" s="23">
        <v>52.460725281483427</v>
      </c>
      <c r="H295" s="21">
        <v>1.0332002905405564</v>
      </c>
    </row>
    <row r="296" spans="2:8" x14ac:dyDescent="0.25">
      <c r="B296" s="13" t="s">
        <v>8461</v>
      </c>
      <c r="C296" s="13" t="s">
        <v>5053</v>
      </c>
      <c r="D296" s="13" t="s">
        <v>10500</v>
      </c>
      <c r="E296" s="13" t="s">
        <v>9203</v>
      </c>
      <c r="F296" s="22">
        <v>50.478493718726689</v>
      </c>
      <c r="G296" s="23">
        <v>49.749990488480499</v>
      </c>
      <c r="H296" s="21">
        <v>1.0146432838095691</v>
      </c>
    </row>
    <row r="297" spans="2:8" x14ac:dyDescent="0.25">
      <c r="B297" s="13" t="s">
        <v>8741</v>
      </c>
      <c r="C297" s="13" t="s">
        <v>5899</v>
      </c>
      <c r="D297" s="13" t="s">
        <v>10493</v>
      </c>
      <c r="E297" s="13" t="s">
        <v>9194</v>
      </c>
      <c r="F297" s="22">
        <v>49.747124227736634</v>
      </c>
      <c r="G297" s="23">
        <v>49.582226788552852</v>
      </c>
      <c r="H297" s="21">
        <v>1.0033257368590363</v>
      </c>
    </row>
    <row r="298" spans="2:8" x14ac:dyDescent="0.25">
      <c r="B298" s="13" t="s">
        <v>7185</v>
      </c>
      <c r="C298" s="13" t="s">
        <v>741</v>
      </c>
      <c r="D298" s="13" t="s">
        <v>10377</v>
      </c>
      <c r="E298" s="13" t="s">
        <v>9076</v>
      </c>
      <c r="F298" s="22">
        <v>52.874594159589975</v>
      </c>
      <c r="G298" s="23">
        <v>53.370693612240608</v>
      </c>
      <c r="H298" s="21">
        <v>0.99070464670639302</v>
      </c>
    </row>
    <row r="299" spans="2:8" x14ac:dyDescent="0.25">
      <c r="B299" s="13" t="s">
        <v>7738</v>
      </c>
      <c r="C299" s="13" t="s">
        <v>2705</v>
      </c>
      <c r="D299" s="13" t="s">
        <v>10475</v>
      </c>
      <c r="E299" s="13" t="s">
        <v>9176</v>
      </c>
      <c r="F299" s="22">
        <v>54.441141939358424</v>
      </c>
      <c r="G299" s="23">
        <v>55.203399284719787</v>
      </c>
      <c r="H299" s="21">
        <v>0.98619184044392072</v>
      </c>
    </row>
    <row r="300" spans="2:8" x14ac:dyDescent="0.25">
      <c r="B300" s="13" t="s">
        <v>7620</v>
      </c>
      <c r="C300" s="13" t="s">
        <v>2229</v>
      </c>
      <c r="D300" s="13" t="s">
        <v>10434</v>
      </c>
      <c r="E300" s="13" t="s">
        <v>9134</v>
      </c>
      <c r="F300" s="22">
        <v>171.81182573336102</v>
      </c>
      <c r="G300" s="23">
        <v>175.48145799086015</v>
      </c>
      <c r="H300" s="21">
        <v>0.97908820510432359</v>
      </c>
    </row>
    <row r="301" spans="2:8" x14ac:dyDescent="0.25">
      <c r="B301" s="13" t="s">
        <v>8696</v>
      </c>
      <c r="C301" s="13" t="s">
        <v>5770</v>
      </c>
      <c r="D301" s="13" t="s">
        <v>10381</v>
      </c>
      <c r="E301" s="13" t="s">
        <v>9080</v>
      </c>
      <c r="F301" s="22">
        <v>45.802098606493622</v>
      </c>
      <c r="G301" s="23">
        <v>48.650172018258694</v>
      </c>
      <c r="H301" s="21">
        <v>0.94145810192210266</v>
      </c>
    </row>
    <row r="302" spans="2:8" x14ac:dyDescent="0.25">
      <c r="B302" s="13" t="s">
        <v>7180</v>
      </c>
      <c r="C302" s="13" t="s">
        <v>731</v>
      </c>
      <c r="D302" s="13" t="s">
        <v>10315</v>
      </c>
      <c r="E302" s="13" t="s">
        <v>9014</v>
      </c>
      <c r="F302" s="22">
        <v>43.963609545119596</v>
      </c>
      <c r="G302" s="23">
        <v>50.012675663752354</v>
      </c>
      <c r="H302" s="21">
        <v>0.87904934022522341</v>
      </c>
    </row>
    <row r="303" spans="2:8" x14ac:dyDescent="0.25">
      <c r="B303" s="13" t="s">
        <v>7622</v>
      </c>
      <c r="C303" s="13" t="s">
        <v>2236</v>
      </c>
      <c r="D303" s="13" t="s">
        <v>10435</v>
      </c>
      <c r="E303" s="13" t="s">
        <v>9135</v>
      </c>
      <c r="F303" s="22">
        <v>70.16541546945578</v>
      </c>
      <c r="G303" s="23">
        <v>83.137809259139416</v>
      </c>
      <c r="H303" s="21">
        <v>0.84396517173974528</v>
      </c>
    </row>
    <row r="304" spans="2:8" x14ac:dyDescent="0.25">
      <c r="B304" s="13" t="s">
        <v>7355</v>
      </c>
      <c r="C304" s="13" t="s">
        <v>1248</v>
      </c>
      <c r="D304" s="13" t="s">
        <v>10510</v>
      </c>
      <c r="E304" s="13" t="s">
        <v>9213</v>
      </c>
      <c r="F304" s="22">
        <v>47.982051451459228</v>
      </c>
      <c r="G304" s="23">
        <v>56.994072762941137</v>
      </c>
      <c r="H304" s="21">
        <v>0.84187792037663023</v>
      </c>
    </row>
    <row r="305" spans="2:8" x14ac:dyDescent="0.25">
      <c r="B305" s="13" t="s">
        <v>7189</v>
      </c>
      <c r="C305" s="13" t="s">
        <v>753</v>
      </c>
      <c r="D305" s="13" t="s">
        <v>10495</v>
      </c>
      <c r="E305" s="13" t="s">
        <v>9196</v>
      </c>
      <c r="F305" s="22">
        <v>82.304377197276438</v>
      </c>
      <c r="G305" s="23">
        <v>100.21003161029461</v>
      </c>
      <c r="H305" s="21">
        <v>0.82131874299120855</v>
      </c>
    </row>
    <row r="306" spans="2:8" x14ac:dyDescent="0.25">
      <c r="B306" s="13" t="s">
        <v>7175</v>
      </c>
      <c r="C306" s="13" t="s">
        <v>717</v>
      </c>
      <c r="D306" s="13" t="s">
        <v>10455</v>
      </c>
      <c r="E306" s="13" t="s">
        <v>9156</v>
      </c>
      <c r="F306" s="22">
        <v>49.165780838093546</v>
      </c>
      <c r="G306" s="23">
        <v>59.911333345289812</v>
      </c>
      <c r="H306" s="21">
        <v>0.82064240758479012</v>
      </c>
    </row>
    <row r="307" spans="2:8" x14ac:dyDescent="0.25">
      <c r="B307" s="13" t="s">
        <v>7567</v>
      </c>
      <c r="C307" s="13" t="s">
        <v>2077</v>
      </c>
      <c r="D307" s="13" t="s">
        <v>10431</v>
      </c>
      <c r="E307" s="13" t="s">
        <v>9131</v>
      </c>
      <c r="F307" s="22">
        <v>53.787367267091646</v>
      </c>
      <c r="G307" s="23">
        <v>67.547598558654585</v>
      </c>
      <c r="H307" s="21">
        <v>0.79628837167890854</v>
      </c>
    </row>
    <row r="308" spans="2:8" x14ac:dyDescent="0.25">
      <c r="B308" s="13" t="s">
        <v>7300</v>
      </c>
      <c r="C308" s="13" t="s">
        <v>1081</v>
      </c>
      <c r="D308" s="13" t="s">
        <v>10478</v>
      </c>
      <c r="E308" s="13" t="s">
        <v>9179</v>
      </c>
      <c r="F308" s="22">
        <v>43.086464183018542</v>
      </c>
      <c r="G308" s="23">
        <v>55.020231094933045</v>
      </c>
      <c r="H308" s="21">
        <v>0.78310220305465938</v>
      </c>
    </row>
    <row r="309" spans="2:8" x14ac:dyDescent="0.25">
      <c r="B309" s="13" t="s">
        <v>8694</v>
      </c>
      <c r="C309" s="13" t="s">
        <v>5770</v>
      </c>
      <c r="D309" s="13" t="s">
        <v>10381</v>
      </c>
      <c r="E309" s="13" t="s">
        <v>9080</v>
      </c>
      <c r="F309" s="22">
        <v>17.970845779064863</v>
      </c>
      <c r="G309" s="23">
        <v>23.210477317974618</v>
      </c>
      <c r="H309" s="21">
        <v>0.77425576100272231</v>
      </c>
    </row>
    <row r="310" spans="2:8" x14ac:dyDescent="0.25">
      <c r="B310" s="13" t="s">
        <v>7568</v>
      </c>
      <c r="C310" s="13" t="s">
        <v>2080</v>
      </c>
      <c r="D310" s="13" t="s">
        <v>10440</v>
      </c>
      <c r="E310" s="13" t="s">
        <v>9140</v>
      </c>
      <c r="F310" s="22">
        <v>48.149375104729877</v>
      </c>
      <c r="G310" s="23">
        <v>62.252948785737253</v>
      </c>
      <c r="H310" s="21">
        <v>0.77344729918659472</v>
      </c>
    </row>
    <row r="311" spans="2:8" x14ac:dyDescent="0.25">
      <c r="B311" s="13" t="s">
        <v>8467</v>
      </c>
      <c r="C311" s="13" t="s">
        <v>5061</v>
      </c>
      <c r="D311" s="13" t="s">
        <v>10506</v>
      </c>
      <c r="E311" s="13" t="s">
        <v>9209</v>
      </c>
      <c r="F311" s="22">
        <v>36.683065896778054</v>
      </c>
      <c r="G311" s="23">
        <v>47.673120661013577</v>
      </c>
      <c r="H311" s="21">
        <v>0.76947062386828313</v>
      </c>
    </row>
    <row r="312" spans="2:8" x14ac:dyDescent="0.25">
      <c r="B312" s="13" t="s">
        <v>7425</v>
      </c>
      <c r="C312" s="13" t="s">
        <v>1446</v>
      </c>
      <c r="D312" s="13" t="s">
        <v>10427</v>
      </c>
      <c r="E312" s="13" t="s">
        <v>9126</v>
      </c>
      <c r="F312" s="22">
        <v>28.276024852688305</v>
      </c>
      <c r="G312" s="23">
        <v>36.974756842551223</v>
      </c>
      <c r="H312" s="21">
        <v>0.76473862892717503</v>
      </c>
    </row>
    <row r="313" spans="2:8" x14ac:dyDescent="0.25">
      <c r="B313" s="13" t="s">
        <v>8469</v>
      </c>
      <c r="C313" s="13" t="s">
        <v>565</v>
      </c>
      <c r="D313" s="13" t="s">
        <v>10505</v>
      </c>
      <c r="E313" s="13" t="s">
        <v>9208</v>
      </c>
      <c r="F313" s="22">
        <v>33.916475850349777</v>
      </c>
      <c r="G313" s="23">
        <v>44.459720549106173</v>
      </c>
      <c r="H313" s="21">
        <v>0.76285850274044609</v>
      </c>
    </row>
    <row r="314" spans="2:8" x14ac:dyDescent="0.25">
      <c r="B314" s="13" t="s">
        <v>7666</v>
      </c>
      <c r="C314" s="13" t="s">
        <v>2403</v>
      </c>
      <c r="D314" s="13" t="s">
        <v>10456</v>
      </c>
      <c r="E314" s="13" t="s">
        <v>9157</v>
      </c>
      <c r="F314" s="22">
        <v>45.688956384246985</v>
      </c>
      <c r="G314" s="23">
        <v>59.959630273537044</v>
      </c>
      <c r="H314" s="21">
        <v>0.76199529876707117</v>
      </c>
    </row>
    <row r="315" spans="2:8" x14ac:dyDescent="0.25">
      <c r="B315" s="13" t="s">
        <v>8377</v>
      </c>
      <c r="C315" s="13" t="s">
        <v>4780</v>
      </c>
      <c r="D315" s="13" t="s">
        <v>10508</v>
      </c>
      <c r="E315" s="13" t="s">
        <v>9211</v>
      </c>
      <c r="F315" s="22">
        <v>30.722761003113632</v>
      </c>
      <c r="G315" s="23">
        <v>40.542111662749541</v>
      </c>
      <c r="H315" s="21">
        <v>0.75779873674764664</v>
      </c>
    </row>
    <row r="316" spans="2:8" x14ac:dyDescent="0.25">
      <c r="B316" s="13" t="s">
        <v>7569</v>
      </c>
      <c r="C316" s="13" t="s">
        <v>2083</v>
      </c>
      <c r="D316" s="13" t="s">
        <v>10441</v>
      </c>
      <c r="E316" s="13" t="s">
        <v>9141</v>
      </c>
      <c r="F316" s="22">
        <v>41.111464742099521</v>
      </c>
      <c r="G316" s="23">
        <v>54.368293325183174</v>
      </c>
      <c r="H316" s="21">
        <v>0.75616618120063106</v>
      </c>
    </row>
    <row r="317" spans="2:8" x14ac:dyDescent="0.25">
      <c r="B317" s="13" t="s">
        <v>8297</v>
      </c>
      <c r="C317" s="13" t="s">
        <v>1263</v>
      </c>
      <c r="D317" s="13" t="s">
        <v>10366</v>
      </c>
      <c r="E317" s="13" t="s">
        <v>9065</v>
      </c>
      <c r="F317" s="22">
        <v>31.998740639674232</v>
      </c>
      <c r="G317" s="23">
        <v>43.084665089407792</v>
      </c>
      <c r="H317" s="21">
        <v>0.74269442673562769</v>
      </c>
    </row>
    <row r="318" spans="2:8" x14ac:dyDescent="0.25">
      <c r="B318" s="13" t="s">
        <v>7910</v>
      </c>
      <c r="C318" s="13" t="s">
        <v>3230</v>
      </c>
      <c r="D318" s="13" t="s">
        <v>10392</v>
      </c>
      <c r="E318" s="13" t="s">
        <v>9091</v>
      </c>
      <c r="F318" s="22">
        <v>219.21382252387534</v>
      </c>
      <c r="G318" s="23">
        <v>296.73248677770869</v>
      </c>
      <c r="H318" s="21">
        <v>0.73875909208449786</v>
      </c>
    </row>
    <row r="319" spans="2:8" x14ac:dyDescent="0.25">
      <c r="B319" s="13" t="s">
        <v>8510</v>
      </c>
      <c r="C319" s="13" t="s">
        <v>5159</v>
      </c>
      <c r="D319" s="13" t="s">
        <v>10492</v>
      </c>
      <c r="E319" s="13" t="s">
        <v>9193</v>
      </c>
      <c r="F319" s="22">
        <v>36.686024736742723</v>
      </c>
      <c r="G319" s="23">
        <v>51.521271456033524</v>
      </c>
      <c r="H319" s="21">
        <v>0.71205588876138881</v>
      </c>
    </row>
    <row r="320" spans="2:8" x14ac:dyDescent="0.25">
      <c r="B320" s="13" t="s">
        <v>7914</v>
      </c>
      <c r="C320" s="13" t="s">
        <v>3243</v>
      </c>
      <c r="D320" s="13" t="s">
        <v>10511</v>
      </c>
      <c r="E320" s="13" t="s">
        <v>9214</v>
      </c>
      <c r="F320" s="22">
        <v>57.189865134919373</v>
      </c>
      <c r="G320" s="23">
        <v>80.945244085673892</v>
      </c>
      <c r="H320" s="21">
        <v>0.70652532808954904</v>
      </c>
    </row>
    <row r="321" spans="2:8" x14ac:dyDescent="0.25">
      <c r="B321" s="13" t="s">
        <v>8497</v>
      </c>
      <c r="C321" s="13" t="s">
        <v>4519</v>
      </c>
      <c r="D321" s="13" t="s">
        <v>10503</v>
      </c>
      <c r="E321" s="13" t="s">
        <v>9206</v>
      </c>
      <c r="F321" s="22">
        <v>44.532444732565665</v>
      </c>
      <c r="G321" s="23">
        <v>63.860361488405907</v>
      </c>
      <c r="H321" s="21">
        <v>0.69734094349983755</v>
      </c>
    </row>
    <row r="322" spans="2:8" x14ac:dyDescent="0.25">
      <c r="B322" s="13" t="s">
        <v>7178</v>
      </c>
      <c r="C322" s="13" t="s">
        <v>728</v>
      </c>
      <c r="D322" s="13" t="s">
        <v>10312</v>
      </c>
      <c r="E322" s="13" t="s">
        <v>9011</v>
      </c>
      <c r="F322" s="22">
        <v>33.27249109494749</v>
      </c>
      <c r="G322" s="23">
        <v>47.742828523644384</v>
      </c>
      <c r="H322" s="21">
        <v>0.69691076385366368</v>
      </c>
    </row>
    <row r="323" spans="2:8" x14ac:dyDescent="0.25">
      <c r="B323" s="13" t="s">
        <v>7182</v>
      </c>
      <c r="C323" s="13" t="s">
        <v>734</v>
      </c>
      <c r="D323" s="13" t="s">
        <v>10314</v>
      </c>
      <c r="E323" s="13" t="s">
        <v>9013</v>
      </c>
      <c r="F323" s="22">
        <v>51.886119302696535</v>
      </c>
      <c r="G323" s="23">
        <v>76.715393211349763</v>
      </c>
      <c r="H323" s="21">
        <v>0.67634560849803704</v>
      </c>
    </row>
    <row r="324" spans="2:8" x14ac:dyDescent="0.25">
      <c r="B324" s="13" t="s">
        <v>7621</v>
      </c>
      <c r="C324" s="13" t="s">
        <v>2232</v>
      </c>
      <c r="D324" s="13" t="s">
        <v>10430</v>
      </c>
      <c r="E324" s="13" t="s">
        <v>9130</v>
      </c>
      <c r="F324" s="22">
        <v>79.275339594652479</v>
      </c>
      <c r="G324" s="23">
        <v>117.5359595144938</v>
      </c>
      <c r="H324" s="21">
        <v>0.67447732525531257</v>
      </c>
    </row>
    <row r="325" spans="2:8" x14ac:dyDescent="0.25">
      <c r="B325" s="13" t="s">
        <v>8438</v>
      </c>
      <c r="C325" s="13" t="s">
        <v>4997</v>
      </c>
      <c r="D325" s="13" t="s">
        <v>10460</v>
      </c>
      <c r="E325" s="13" t="s">
        <v>9161</v>
      </c>
      <c r="F325" s="22">
        <v>53.542228999929009</v>
      </c>
      <c r="G325" s="23">
        <v>85.191705848557888</v>
      </c>
      <c r="H325" s="21">
        <v>0.62849110094249117</v>
      </c>
    </row>
    <row r="326" spans="2:8" x14ac:dyDescent="0.25">
      <c r="B326" s="13" t="s">
        <v>8260</v>
      </c>
      <c r="C326" s="13" t="s">
        <v>3834</v>
      </c>
      <c r="D326" s="13" t="s">
        <v>10388</v>
      </c>
      <c r="E326" s="13" t="s">
        <v>9087</v>
      </c>
      <c r="F326" s="22">
        <v>24.676564212387316</v>
      </c>
      <c r="G326" s="23">
        <v>43.314634179143809</v>
      </c>
      <c r="H326" s="21">
        <v>0.56970501263679596</v>
      </c>
    </row>
    <row r="327" spans="2:8" x14ac:dyDescent="0.25">
      <c r="B327" s="13" t="s">
        <v>7735</v>
      </c>
      <c r="C327" s="13" t="s">
        <v>2682</v>
      </c>
      <c r="D327" s="13" t="s">
        <v>10365</v>
      </c>
      <c r="E327" s="13" t="s">
        <v>9064</v>
      </c>
      <c r="F327" s="22">
        <v>26.208808711414953</v>
      </c>
      <c r="G327" s="23">
        <v>46.284844261552642</v>
      </c>
      <c r="H327" s="21">
        <v>0.5662503380871432</v>
      </c>
    </row>
    <row r="328" spans="2:8" x14ac:dyDescent="0.25">
      <c r="B328" s="13" t="s">
        <v>8381</v>
      </c>
      <c r="C328" s="13" t="s">
        <v>2509</v>
      </c>
      <c r="D328" s="13" t="s">
        <v>10459</v>
      </c>
      <c r="E328" s="13" t="s">
        <v>9160</v>
      </c>
      <c r="F328" s="22">
        <v>173.23965598255202</v>
      </c>
      <c r="G328" s="23">
        <v>312.34409036875121</v>
      </c>
      <c r="H328" s="21">
        <v>0.55464361684585262</v>
      </c>
    </row>
    <row r="329" spans="2:8" x14ac:dyDescent="0.25">
      <c r="B329" s="13" t="s">
        <v>8154</v>
      </c>
      <c r="C329" s="13" t="s">
        <v>3834</v>
      </c>
      <c r="D329" s="13" t="s">
        <v>10388</v>
      </c>
      <c r="E329" s="13" t="s">
        <v>9087</v>
      </c>
      <c r="F329" s="22">
        <v>38.100004418123639</v>
      </c>
      <c r="G329" s="23">
        <v>68.80069351918668</v>
      </c>
      <c r="H329" s="21">
        <v>0.55377355182471477</v>
      </c>
    </row>
    <row r="330" spans="2:8" x14ac:dyDescent="0.25">
      <c r="B330" s="13" t="s">
        <v>8300</v>
      </c>
      <c r="C330" s="13" t="s">
        <v>4519</v>
      </c>
      <c r="D330" s="13" t="s">
        <v>10503</v>
      </c>
      <c r="E330" s="13" t="s">
        <v>9206</v>
      </c>
      <c r="F330" s="22">
        <v>32.645221261687126</v>
      </c>
      <c r="G330" s="23">
        <v>58.976004999662088</v>
      </c>
      <c r="H330" s="21">
        <v>0.55353395439169151</v>
      </c>
    </row>
    <row r="331" spans="2:8" x14ac:dyDescent="0.25">
      <c r="B331" s="13" t="s">
        <v>7943</v>
      </c>
      <c r="C331" s="13" t="s">
        <v>753</v>
      </c>
      <c r="D331" s="13" t="s">
        <v>10495</v>
      </c>
      <c r="E331" s="13" t="s">
        <v>9196</v>
      </c>
      <c r="F331" s="22">
        <v>27.631976377126612</v>
      </c>
      <c r="G331" s="23">
        <v>50.422552772372967</v>
      </c>
      <c r="H331" s="21">
        <v>0.54800827918943551</v>
      </c>
    </row>
    <row r="332" spans="2:8" x14ac:dyDescent="0.25">
      <c r="B332" s="13" t="s">
        <v>8301</v>
      </c>
      <c r="C332" s="13" t="s">
        <v>2596</v>
      </c>
      <c r="D332" s="13" t="s">
        <v>10504</v>
      </c>
      <c r="E332" s="13" t="s">
        <v>9207</v>
      </c>
      <c r="F332" s="22">
        <v>37.894226427348237</v>
      </c>
      <c r="G332" s="23">
        <v>69.461044896425093</v>
      </c>
      <c r="H332" s="21">
        <v>0.54554644957980636</v>
      </c>
    </row>
    <row r="333" spans="2:8" x14ac:dyDescent="0.25">
      <c r="B333" s="13" t="s">
        <v>8263</v>
      </c>
      <c r="C333" s="13" t="s">
        <v>4396</v>
      </c>
      <c r="D333" s="13" t="s">
        <v>10468</v>
      </c>
      <c r="E333" s="13" t="s">
        <v>9169</v>
      </c>
      <c r="F333" s="22">
        <v>26.527508116266294</v>
      </c>
      <c r="G333" s="23">
        <v>52.188135885258873</v>
      </c>
      <c r="H333" s="21">
        <v>0.50830533925545496</v>
      </c>
    </row>
    <row r="334" spans="2:8" x14ac:dyDescent="0.25">
      <c r="B334" s="13" t="s">
        <v>8261</v>
      </c>
      <c r="C334" s="13" t="s">
        <v>690</v>
      </c>
      <c r="D334" s="13" t="s">
        <v>10469</v>
      </c>
      <c r="E334" s="13" t="s">
        <v>9170</v>
      </c>
      <c r="F334" s="22">
        <v>19.975309909808637</v>
      </c>
      <c r="G334" s="23">
        <v>39.385693960532528</v>
      </c>
      <c r="H334" s="21">
        <v>0.50717171391788662</v>
      </c>
    </row>
    <row r="335" spans="2:8" x14ac:dyDescent="0.25">
      <c r="B335" s="13" t="s">
        <v>8774</v>
      </c>
      <c r="C335" s="13" t="s">
        <v>6008</v>
      </c>
      <c r="D335" s="13" t="s">
        <v>10316</v>
      </c>
      <c r="E335" s="13" t="s">
        <v>9015</v>
      </c>
      <c r="F335" s="22">
        <v>25.669531599336452</v>
      </c>
      <c r="G335" s="23">
        <v>51.453590550614926</v>
      </c>
      <c r="H335" s="21">
        <v>0.49888708104996715</v>
      </c>
    </row>
    <row r="336" spans="2:8" x14ac:dyDescent="0.25">
      <c r="B336" s="13" t="s">
        <v>8923</v>
      </c>
      <c r="C336" s="13" t="s">
        <v>6483</v>
      </c>
      <c r="D336" s="13" t="s">
        <v>10444</v>
      </c>
      <c r="E336" s="13" t="s">
        <v>9144</v>
      </c>
      <c r="F336" s="22">
        <v>26.397197170898224</v>
      </c>
      <c r="G336" s="23">
        <v>55.818517323683814</v>
      </c>
      <c r="H336" s="21">
        <v>0.47291111331074148</v>
      </c>
    </row>
    <row r="337" spans="2:8" x14ac:dyDescent="0.25">
      <c r="B337" s="13" t="s">
        <v>7724</v>
      </c>
      <c r="C337" s="13" t="s">
        <v>2640</v>
      </c>
      <c r="D337" s="13" t="s">
        <v>10455</v>
      </c>
      <c r="E337" s="13" t="s">
        <v>9155</v>
      </c>
      <c r="F337" s="22">
        <v>28.106894669114158</v>
      </c>
      <c r="G337" s="23">
        <v>63.286577383535324</v>
      </c>
      <c r="H337" s="21">
        <v>0.44412094682855241</v>
      </c>
    </row>
    <row r="338" spans="2:8" x14ac:dyDescent="0.25">
      <c r="B338" s="13" t="s">
        <v>7924</v>
      </c>
      <c r="C338" s="13" t="s">
        <v>3290</v>
      </c>
      <c r="D338" s="13" t="s">
        <v>10286</v>
      </c>
      <c r="E338" s="13" t="s">
        <v>8985</v>
      </c>
      <c r="F338" s="22">
        <v>18.697367672592836</v>
      </c>
      <c r="G338" s="23">
        <v>43.373003801003428</v>
      </c>
      <c r="H338" s="21">
        <v>0.43108307089766917</v>
      </c>
    </row>
    <row r="339" spans="2:8" x14ac:dyDescent="0.25">
      <c r="B339" s="13" t="s">
        <v>7979</v>
      </c>
      <c r="C339" s="13" t="s">
        <v>3485</v>
      </c>
      <c r="D339" s="13" t="s">
        <v>10284</v>
      </c>
      <c r="E339" s="13" t="s">
        <v>8983</v>
      </c>
      <c r="F339" s="22">
        <v>37.628524376179541</v>
      </c>
      <c r="G339" s="23">
        <v>88.835359105013069</v>
      </c>
      <c r="H339" s="21">
        <v>0.42357598095256788</v>
      </c>
    </row>
    <row r="340" spans="2:8" x14ac:dyDescent="0.25">
      <c r="B340" s="13" t="s">
        <v>8264</v>
      </c>
      <c r="C340" s="13" t="s">
        <v>4399</v>
      </c>
      <c r="D340" s="13" t="s">
        <v>10467</v>
      </c>
      <c r="E340" s="13" t="s">
        <v>9168</v>
      </c>
      <c r="F340" s="22">
        <v>24.22193900729091</v>
      </c>
      <c r="G340" s="23">
        <v>59.020577759458781</v>
      </c>
      <c r="H340" s="21">
        <v>0.41039820223394957</v>
      </c>
    </row>
    <row r="341" spans="2:8" x14ac:dyDescent="0.25">
      <c r="B341" s="13" t="s">
        <v>8684</v>
      </c>
      <c r="C341" s="13" t="s">
        <v>417</v>
      </c>
      <c r="D341" s="13" t="s">
        <v>10495</v>
      </c>
      <c r="E341" s="13" t="s">
        <v>9197</v>
      </c>
      <c r="F341" s="22">
        <v>16.314247827163801</v>
      </c>
      <c r="G341" s="23">
        <v>42.786011121427656</v>
      </c>
      <c r="H341" s="21">
        <v>0.38129863942828418</v>
      </c>
    </row>
    <row r="342" spans="2:8" x14ac:dyDescent="0.25">
      <c r="B342" s="13" t="s">
        <v>8764</v>
      </c>
      <c r="C342" s="13" t="s">
        <v>5977</v>
      </c>
      <c r="D342" s="13" t="s">
        <v>10501</v>
      </c>
      <c r="E342" s="13" t="s">
        <v>9204</v>
      </c>
      <c r="F342" s="22">
        <v>16.577139855174412</v>
      </c>
      <c r="G342" s="23">
        <v>46.429528216615267</v>
      </c>
      <c r="H342" s="21">
        <v>0.3570387314261384</v>
      </c>
    </row>
    <row r="343" spans="2:8" x14ac:dyDescent="0.25">
      <c r="B343" s="13" t="s">
        <v>7247</v>
      </c>
      <c r="C343" s="13" t="s">
        <v>925</v>
      </c>
      <c r="D343" s="13" t="s">
        <v>10512</v>
      </c>
      <c r="E343" s="13" t="s">
        <v>9215</v>
      </c>
      <c r="F343" s="22">
        <v>28.432795847796029</v>
      </c>
      <c r="G343" s="23">
        <v>80.204683604448974</v>
      </c>
      <c r="H343" s="21">
        <v>0.35450293636242031</v>
      </c>
    </row>
    <row r="344" spans="2:8" x14ac:dyDescent="0.25">
      <c r="B344" s="13" t="s">
        <v>7299</v>
      </c>
      <c r="C344" s="13" t="s">
        <v>1078</v>
      </c>
      <c r="D344" s="13" t="s">
        <v>10477</v>
      </c>
      <c r="E344" s="13" t="s">
        <v>9178</v>
      </c>
      <c r="F344" s="22">
        <v>17.45884717091592</v>
      </c>
      <c r="G344" s="23">
        <v>49.706802111750058</v>
      </c>
      <c r="H344" s="21">
        <v>0.35123657988830609</v>
      </c>
    </row>
    <row r="345" spans="2:8" x14ac:dyDescent="0.25">
      <c r="B345" s="13" t="s">
        <v>8922</v>
      </c>
      <c r="C345" s="13" t="s">
        <v>6480</v>
      </c>
      <c r="D345" s="13" t="s">
        <v>10443</v>
      </c>
      <c r="E345" s="13" t="s">
        <v>9143</v>
      </c>
      <c r="F345" s="22">
        <v>17.720298259661018</v>
      </c>
      <c r="G345" s="23">
        <v>50.718559388739124</v>
      </c>
      <c r="H345" s="21">
        <v>0.34938488934280332</v>
      </c>
    </row>
    <row r="346" spans="2:8" x14ac:dyDescent="0.25">
      <c r="B346" s="13" t="s">
        <v>7668</v>
      </c>
      <c r="C346" s="13" t="s">
        <v>2406</v>
      </c>
      <c r="D346" s="13" t="s">
        <v>10283</v>
      </c>
      <c r="E346" s="13" t="s">
        <v>8982</v>
      </c>
      <c r="F346" s="22">
        <v>52.590186917716814</v>
      </c>
      <c r="G346" s="23">
        <v>155.27768078677607</v>
      </c>
      <c r="H346" s="21">
        <v>0.33868477846428241</v>
      </c>
    </row>
    <row r="347" spans="2:8" x14ac:dyDescent="0.25">
      <c r="B347" s="13" t="s">
        <v>8659</v>
      </c>
      <c r="C347" s="13" t="s">
        <v>5659</v>
      </c>
      <c r="D347" s="13" t="s">
        <v>10436</v>
      </c>
      <c r="E347" s="13" t="s">
        <v>9136</v>
      </c>
      <c r="F347" s="22">
        <v>13.606229256816986</v>
      </c>
      <c r="G347" s="23">
        <v>47.318331170540155</v>
      </c>
      <c r="H347" s="21">
        <v>0.28754668476744732</v>
      </c>
    </row>
    <row r="348" spans="2:8" x14ac:dyDescent="0.25">
      <c r="B348" s="13" t="s">
        <v>7663</v>
      </c>
      <c r="C348" s="13" t="s">
        <v>1792</v>
      </c>
      <c r="D348" s="13" t="s">
        <v>10318</v>
      </c>
      <c r="E348" s="13" t="s">
        <v>9017</v>
      </c>
      <c r="F348" s="22">
        <v>11.617516463233851</v>
      </c>
      <c r="G348" s="23">
        <v>41.267274830336042</v>
      </c>
      <c r="H348" s="21">
        <v>0.28151886721372943</v>
      </c>
    </row>
    <row r="349" spans="2:8" x14ac:dyDescent="0.25">
      <c r="B349" s="13" t="s">
        <v>8885</v>
      </c>
      <c r="C349" s="13" t="s">
        <v>6327</v>
      </c>
      <c r="D349" s="13" t="s">
        <v>10498</v>
      </c>
      <c r="E349" s="13" t="s">
        <v>9201</v>
      </c>
      <c r="F349" s="22">
        <v>17.36850803840376</v>
      </c>
      <c r="G349" s="23">
        <v>63.241095050647665</v>
      </c>
      <c r="H349" s="21">
        <v>0.27463958403145783</v>
      </c>
    </row>
    <row r="350" spans="2:8" x14ac:dyDescent="0.25">
      <c r="B350" s="13" t="s">
        <v>8150</v>
      </c>
      <c r="C350" s="13" t="s">
        <v>3834</v>
      </c>
      <c r="D350" s="13" t="s">
        <v>10388</v>
      </c>
      <c r="E350" s="13" t="s">
        <v>9087</v>
      </c>
      <c r="F350" s="22">
        <v>14.481968416031199</v>
      </c>
      <c r="G350" s="23">
        <v>53.054641381019358</v>
      </c>
      <c r="H350" s="21">
        <v>0.27296327030140322</v>
      </c>
    </row>
    <row r="351" spans="2:8" x14ac:dyDescent="0.25">
      <c r="B351" s="13" t="s">
        <v>8894</v>
      </c>
      <c r="C351" s="13" t="s">
        <v>6340</v>
      </c>
      <c r="D351" s="13" t="s">
        <v>10496</v>
      </c>
      <c r="E351" s="13" t="s">
        <v>9198</v>
      </c>
      <c r="F351" s="22">
        <v>13.000716370586622</v>
      </c>
      <c r="G351" s="23">
        <v>48.938646174557164</v>
      </c>
      <c r="H351" s="21">
        <v>0.26565337186106297</v>
      </c>
    </row>
    <row r="352" spans="2:8" x14ac:dyDescent="0.25">
      <c r="B352" s="13" t="s">
        <v>8519</v>
      </c>
      <c r="C352" s="13" t="s">
        <v>5186</v>
      </c>
      <c r="D352" s="13" t="s">
        <v>10479</v>
      </c>
      <c r="E352" s="13" t="s">
        <v>9180</v>
      </c>
      <c r="F352" s="22">
        <v>10.557277096686297</v>
      </c>
      <c r="G352" s="23">
        <v>46.142088382212023</v>
      </c>
      <c r="H352" s="21">
        <v>0.22879929077410752</v>
      </c>
    </row>
    <row r="353" spans="2:8" x14ac:dyDescent="0.25">
      <c r="B353" s="13" t="s">
        <v>8962</v>
      </c>
      <c r="C353" s="13" t="s">
        <v>4519</v>
      </c>
      <c r="D353" s="13" t="s">
        <v>10503</v>
      </c>
      <c r="E353" s="13" t="s">
        <v>9206</v>
      </c>
      <c r="F353" s="22">
        <v>13.105072999301063</v>
      </c>
      <c r="G353" s="23">
        <v>59.336022294039878</v>
      </c>
      <c r="H353" s="21">
        <v>0.22086200747260787</v>
      </c>
    </row>
    <row r="354" spans="2:8" x14ac:dyDescent="0.25">
      <c r="B354" s="13" t="s">
        <v>7527</v>
      </c>
      <c r="C354" s="13" t="s">
        <v>717</v>
      </c>
      <c r="D354" s="13" t="s">
        <v>10455</v>
      </c>
      <c r="E354" s="13" t="s">
        <v>9156</v>
      </c>
      <c r="F354" s="22">
        <v>24.306258470480174</v>
      </c>
      <c r="G354" s="23">
        <v>123.61291164595286</v>
      </c>
      <c r="H354" s="21">
        <v>0.19663203581918032</v>
      </c>
    </row>
    <row r="355" spans="2:8" x14ac:dyDescent="0.25">
      <c r="B355" s="13" t="s">
        <v>7760</v>
      </c>
      <c r="C355" s="13" t="s">
        <v>2796</v>
      </c>
      <c r="D355" s="13" t="s">
        <v>7761</v>
      </c>
      <c r="E355" s="13" t="s">
        <v>9129</v>
      </c>
      <c r="F355" s="22">
        <v>6.9028350247564241</v>
      </c>
      <c r="G355" s="23">
        <v>38.640421533820643</v>
      </c>
      <c r="H355" s="21">
        <v>0.17864284991597745</v>
      </c>
    </row>
    <row r="356" spans="2:8" x14ac:dyDescent="0.25">
      <c r="B356" s="13" t="s">
        <v>8402</v>
      </c>
      <c r="C356" s="13" t="s">
        <v>4519</v>
      </c>
      <c r="D356" s="13" t="s">
        <v>10503</v>
      </c>
      <c r="E356" s="13" t="s">
        <v>9206</v>
      </c>
      <c r="F356" s="22">
        <v>7.470233931689708</v>
      </c>
      <c r="G356" s="23">
        <v>42.758648913427102</v>
      </c>
      <c r="H356" s="21">
        <v>0.17470696856709847</v>
      </c>
    </row>
    <row r="357" spans="2:8" x14ac:dyDescent="0.25">
      <c r="B357" s="13" t="s">
        <v>8423</v>
      </c>
      <c r="C357" s="13" t="s">
        <v>4947</v>
      </c>
      <c r="D357" s="13" t="s">
        <v>10363</v>
      </c>
      <c r="E357" s="13" t="s">
        <v>9062</v>
      </c>
      <c r="F357" s="22">
        <v>6.1177347332986773</v>
      </c>
      <c r="G357" s="23">
        <v>41.81761651960209</v>
      </c>
      <c r="H357" s="21">
        <v>0.14629563429161432</v>
      </c>
    </row>
    <row r="358" spans="2:8" x14ac:dyDescent="0.25">
      <c r="B358" s="13" t="s">
        <v>8421</v>
      </c>
      <c r="C358" s="13" t="s">
        <v>4947</v>
      </c>
      <c r="D358" s="13" t="s">
        <v>10363</v>
      </c>
      <c r="E358" s="13" t="s">
        <v>9062</v>
      </c>
      <c r="F358" s="22">
        <v>6.5569019619717768</v>
      </c>
      <c r="G358" s="23">
        <v>47.525758558497976</v>
      </c>
      <c r="H358" s="21">
        <v>0.13796522477176434</v>
      </c>
    </row>
    <row r="359" spans="2:8" x14ac:dyDescent="0.25">
      <c r="B359" s="13" t="s">
        <v>8887</v>
      </c>
      <c r="C359" s="13" t="s">
        <v>6330</v>
      </c>
      <c r="D359" s="13" t="s">
        <v>10497</v>
      </c>
      <c r="E359" s="13" t="s">
        <v>9200</v>
      </c>
      <c r="F359" s="22">
        <v>9.9428844914432872</v>
      </c>
      <c r="G359" s="23">
        <v>93.146835646497337</v>
      </c>
      <c r="H359" s="21">
        <v>0.10674420040609481</v>
      </c>
    </row>
    <row r="360" spans="2:8" x14ac:dyDescent="0.25">
      <c r="B360" s="13" t="s">
        <v>8889</v>
      </c>
      <c r="C360" s="13" t="s">
        <v>6333</v>
      </c>
      <c r="D360" s="13" t="s">
        <v>10497</v>
      </c>
      <c r="E360" s="13" t="s">
        <v>9199</v>
      </c>
      <c r="F360" s="22">
        <v>7.7325190223029612</v>
      </c>
      <c r="G360" s="23">
        <v>73.804353589801124</v>
      </c>
      <c r="H360" s="21">
        <v>0.10477049992578626</v>
      </c>
    </row>
    <row r="361" spans="2:8" x14ac:dyDescent="0.25">
      <c r="B361" s="13" t="s">
        <v>8892</v>
      </c>
      <c r="C361" s="13" t="s">
        <v>6340</v>
      </c>
      <c r="D361" s="13" t="s">
        <v>10496</v>
      </c>
      <c r="E361" s="13" t="s">
        <v>9198</v>
      </c>
      <c r="F361" s="22">
        <v>5.9279996029404414</v>
      </c>
      <c r="G361" s="23">
        <v>59.91676557910165</v>
      </c>
      <c r="H361" s="21">
        <v>9.8937243117944051E-2</v>
      </c>
    </row>
    <row r="362" spans="2:8" x14ac:dyDescent="0.25">
      <c r="B362" s="13" t="s">
        <v>8559</v>
      </c>
      <c r="C362" s="13" t="s">
        <v>2229</v>
      </c>
      <c r="D362" s="13" t="s">
        <v>10434</v>
      </c>
      <c r="E362" s="13" t="s">
        <v>9134</v>
      </c>
      <c r="F362" s="22">
        <v>3.47048690956774</v>
      </c>
      <c r="G362" s="23">
        <v>39.729621382516569</v>
      </c>
      <c r="H362" s="21">
        <v>8.7352629821309188E-2</v>
      </c>
    </row>
    <row r="363" spans="2:8" x14ac:dyDescent="0.25">
      <c r="B363" s="13" t="s">
        <v>8533</v>
      </c>
      <c r="C363" s="13" t="s">
        <v>1376</v>
      </c>
      <c r="D363" s="13" t="s">
        <v>10509</v>
      </c>
      <c r="E363" s="13" t="s">
        <v>9212</v>
      </c>
      <c r="F363" s="22">
        <v>3.4113252887495769</v>
      </c>
      <c r="G363" s="23">
        <v>40.927061543311147</v>
      </c>
      <c r="H363" s="21">
        <v>8.3351336746703281E-2</v>
      </c>
    </row>
    <row r="364" spans="2:8" x14ac:dyDescent="0.25">
      <c r="B364" s="13" t="s">
        <v>7533</v>
      </c>
      <c r="C364" s="13" t="s">
        <v>1263</v>
      </c>
      <c r="D364" s="13" t="s">
        <v>10366</v>
      </c>
      <c r="E364" s="13" t="s">
        <v>9065</v>
      </c>
      <c r="F364" s="22">
        <v>3.5112643041863505</v>
      </c>
      <c r="G364" s="23">
        <v>43.001639984135828</v>
      </c>
      <c r="H364" s="21">
        <v>8.1654195176782254E-2</v>
      </c>
    </row>
    <row r="365" spans="2:8" x14ac:dyDescent="0.25">
      <c r="B365" s="13" t="s">
        <v>8558</v>
      </c>
      <c r="C365" s="13" t="s">
        <v>5310</v>
      </c>
      <c r="D365" s="13" t="s">
        <v>10433</v>
      </c>
      <c r="E365" s="13" t="s">
        <v>9133</v>
      </c>
      <c r="F365" s="22">
        <v>3.1525337037462746</v>
      </c>
      <c r="G365" s="23">
        <v>47.068221717234735</v>
      </c>
      <c r="H365" s="21">
        <v>6.6977964935351006E-2</v>
      </c>
    </row>
    <row r="366" spans="2:8" x14ac:dyDescent="0.25">
      <c r="B366" s="13" t="s">
        <v>7688</v>
      </c>
      <c r="C366" s="13" t="s">
        <v>2509</v>
      </c>
      <c r="D366" s="13" t="s">
        <v>10459</v>
      </c>
      <c r="E366" s="13" t="s">
        <v>9160</v>
      </c>
      <c r="F366" s="22">
        <v>4.3995965124654122</v>
      </c>
      <c r="G366" s="23">
        <v>71.775440091999485</v>
      </c>
      <c r="H366" s="21">
        <v>6.1296684587738487E-2</v>
      </c>
    </row>
    <row r="367" spans="2:8" x14ac:dyDescent="0.25">
      <c r="B367" s="13" t="s">
        <v>7685</v>
      </c>
      <c r="C367" s="13" t="s">
        <v>2502</v>
      </c>
      <c r="D367" s="13" t="s">
        <v>10457</v>
      </c>
      <c r="E367" s="13" t="s">
        <v>9158</v>
      </c>
      <c r="F367" s="22">
        <v>1.6339073956312848</v>
      </c>
      <c r="G367" s="23">
        <v>48.201162763581806</v>
      </c>
      <c r="H367" s="21">
        <v>3.3897675947057795E-2</v>
      </c>
    </row>
    <row r="368" spans="2:8" x14ac:dyDescent="0.25">
      <c r="B368" s="13" t="s">
        <v>8531</v>
      </c>
      <c r="C368" s="13" t="s">
        <v>4780</v>
      </c>
      <c r="D368" s="13" t="s">
        <v>10508</v>
      </c>
      <c r="E368" s="13" t="s">
        <v>9211</v>
      </c>
      <c r="F368" s="22">
        <v>1.4467095973083666</v>
      </c>
      <c r="G368" s="23">
        <v>44.927605255024567</v>
      </c>
      <c r="H368" s="21">
        <v>3.2200906082047877E-2</v>
      </c>
    </row>
    <row r="369" spans="1:8" x14ac:dyDescent="0.25">
      <c r="B369" s="13" t="s">
        <v>7315</v>
      </c>
      <c r="C369" s="13" t="s">
        <v>1108</v>
      </c>
      <c r="D369" s="13" t="s">
        <v>10465</v>
      </c>
      <c r="E369" s="13" t="s">
        <v>9166</v>
      </c>
      <c r="F369" s="22">
        <v>5.75824729047243</v>
      </c>
      <c r="G369" s="23">
        <v>378.32416450253203</v>
      </c>
      <c r="H369" s="21">
        <v>1.5220405754530892E-2</v>
      </c>
    </row>
    <row r="370" spans="1:8" x14ac:dyDescent="0.25">
      <c r="B370" s="13" t="s">
        <v>7309</v>
      </c>
      <c r="C370" s="13" t="s">
        <v>1103</v>
      </c>
      <c r="D370" s="13" t="s">
        <v>10466</v>
      </c>
      <c r="E370" s="13" t="s">
        <v>9167</v>
      </c>
      <c r="F370" s="22">
        <v>3.9601315243286197</v>
      </c>
      <c r="G370" s="23">
        <v>328.54987261660057</v>
      </c>
      <c r="H370" s="21">
        <v>1.2053364966450233E-2</v>
      </c>
    </row>
    <row r="371" spans="1:8" x14ac:dyDescent="0.25">
      <c r="B371"/>
      <c r="C371"/>
      <c r="D371"/>
      <c r="E371"/>
      <c r="F371"/>
      <c r="G371"/>
      <c r="H371"/>
    </row>
    <row r="372" spans="1:8" x14ac:dyDescent="0.25">
      <c r="A372" t="s">
        <v>6703</v>
      </c>
      <c r="F372" s="22"/>
      <c r="G372" s="23"/>
      <c r="H372" s="21"/>
    </row>
    <row r="373" spans="1:8" x14ac:dyDescent="0.25">
      <c r="A373" t="s">
        <v>6704</v>
      </c>
      <c r="F373" s="22"/>
      <c r="G373" s="23"/>
      <c r="H373" s="21"/>
    </row>
    <row r="374" spans="1:8" x14ac:dyDescent="0.25">
      <c r="A374" t="s">
        <v>6705</v>
      </c>
      <c r="F374" s="22"/>
      <c r="G374" s="23"/>
      <c r="H374" s="21"/>
    </row>
    <row r="375" spans="1:8" x14ac:dyDescent="0.25">
      <c r="A375" t="s">
        <v>6706</v>
      </c>
      <c r="F375" s="22"/>
      <c r="G375" s="23"/>
      <c r="H375" s="21"/>
    </row>
    <row r="376" spans="1:8" x14ac:dyDescent="0.25">
      <c r="A376" t="s">
        <v>6707</v>
      </c>
      <c r="F376" s="22"/>
      <c r="G376" s="23"/>
      <c r="H376" s="21"/>
    </row>
    <row r="377" spans="1:8" x14ac:dyDescent="0.25">
      <c r="A377" t="s">
        <v>6708</v>
      </c>
      <c r="F377" s="22"/>
      <c r="G377" s="23"/>
      <c r="H377" s="21"/>
    </row>
    <row r="378" spans="1:8" x14ac:dyDescent="0.25">
      <c r="A378" t="s">
        <v>6709</v>
      </c>
      <c r="F378" s="22"/>
      <c r="G378" s="23"/>
      <c r="H378" s="21"/>
    </row>
    <row r="379" spans="1:8" x14ac:dyDescent="0.25">
      <c r="A379" t="s">
        <v>6710</v>
      </c>
      <c r="F379" s="22"/>
      <c r="G379" s="23"/>
      <c r="H379" s="21"/>
    </row>
    <row r="380" spans="1:8" x14ac:dyDescent="0.25">
      <c r="B380" s="13" t="s">
        <v>7817</v>
      </c>
      <c r="C380" s="13" t="s">
        <v>2919</v>
      </c>
      <c r="D380" s="13" t="s">
        <v>10520</v>
      </c>
      <c r="E380" s="13" t="s">
        <v>9223</v>
      </c>
      <c r="F380" s="22">
        <v>1193.2669346144125</v>
      </c>
      <c r="G380" s="23">
        <v>211.3497246105037</v>
      </c>
      <c r="H380" s="21">
        <v>5.6459356018252853</v>
      </c>
    </row>
    <row r="381" spans="1:8" x14ac:dyDescent="0.25">
      <c r="B381" s="13" t="s">
        <v>7816</v>
      </c>
      <c r="C381" s="13" t="s">
        <v>1899</v>
      </c>
      <c r="D381" s="13" t="s">
        <v>10517</v>
      </c>
      <c r="E381" s="13" t="s">
        <v>9220</v>
      </c>
      <c r="F381" s="22">
        <v>424.58905778458859</v>
      </c>
      <c r="G381" s="23">
        <v>84.944391844258476</v>
      </c>
      <c r="H381" s="21">
        <v>4.9984354301229512</v>
      </c>
    </row>
    <row r="382" spans="1:8" x14ac:dyDescent="0.25">
      <c r="B382" s="13" t="s">
        <v>7814</v>
      </c>
      <c r="C382" s="13" t="s">
        <v>1899</v>
      </c>
      <c r="D382" s="13" t="s">
        <v>10517</v>
      </c>
      <c r="E382" s="13" t="s">
        <v>9220</v>
      </c>
      <c r="F382" s="22">
        <v>275.36905993473931</v>
      </c>
      <c r="G382" s="23">
        <v>75.082254857714886</v>
      </c>
      <c r="H382" s="21">
        <v>3.6675651318221494</v>
      </c>
    </row>
    <row r="383" spans="1:8" x14ac:dyDescent="0.25">
      <c r="B383" s="13" t="s">
        <v>7815</v>
      </c>
      <c r="C383" s="13" t="s">
        <v>1899</v>
      </c>
      <c r="D383" s="13" t="s">
        <v>10517</v>
      </c>
      <c r="E383" s="13" t="s">
        <v>9220</v>
      </c>
      <c r="F383" s="22">
        <v>278.24931719990167</v>
      </c>
      <c r="G383" s="23">
        <v>96.463941368805891</v>
      </c>
      <c r="H383" s="21">
        <v>2.88449044535807</v>
      </c>
    </row>
    <row r="384" spans="1:8" x14ac:dyDescent="0.25">
      <c r="B384" s="13" t="s">
        <v>7360</v>
      </c>
      <c r="C384" s="13" t="s">
        <v>1263</v>
      </c>
      <c r="D384" s="13" t="s">
        <v>10366</v>
      </c>
      <c r="E384" s="13" t="s">
        <v>9065</v>
      </c>
      <c r="F384" s="22">
        <v>415.62323570696236</v>
      </c>
      <c r="G384" s="23">
        <v>151.81325963907844</v>
      </c>
      <c r="H384" s="21">
        <v>2.7377268408244908</v>
      </c>
    </row>
    <row r="385" spans="2:8" x14ac:dyDescent="0.25">
      <c r="B385" s="13" t="s">
        <v>7818</v>
      </c>
      <c r="C385" s="13" t="s">
        <v>835</v>
      </c>
      <c r="D385" s="13" t="s">
        <v>10518</v>
      </c>
      <c r="E385" s="13" t="s">
        <v>9221</v>
      </c>
      <c r="F385" s="22">
        <v>202.30788952391541</v>
      </c>
      <c r="G385" s="23">
        <v>74.326889759845727</v>
      </c>
      <c r="H385" s="21">
        <v>2.7218667453674348</v>
      </c>
    </row>
    <row r="386" spans="2:8" x14ac:dyDescent="0.25">
      <c r="B386" s="13" t="s">
        <v>7813</v>
      </c>
      <c r="C386" s="13" t="s">
        <v>1899</v>
      </c>
      <c r="D386" s="13" t="s">
        <v>10517</v>
      </c>
      <c r="E386" s="13" t="s">
        <v>9220</v>
      </c>
      <c r="F386" s="22">
        <v>269.00128108580662</v>
      </c>
      <c r="G386" s="23">
        <v>100.77075480966327</v>
      </c>
      <c r="H386" s="21">
        <v>2.6694379891655937</v>
      </c>
    </row>
    <row r="387" spans="2:8" x14ac:dyDescent="0.25">
      <c r="B387" s="13" t="s">
        <v>8272</v>
      </c>
      <c r="C387" s="13" t="s">
        <v>2925</v>
      </c>
      <c r="D387" s="13" t="s">
        <v>10513</v>
      </c>
      <c r="E387" s="13" t="s">
        <v>9216</v>
      </c>
      <c r="F387" s="22">
        <v>626.9586384658536</v>
      </c>
      <c r="G387" s="23">
        <v>258.32264627184935</v>
      </c>
      <c r="H387" s="21">
        <v>2.4270370697815831</v>
      </c>
    </row>
    <row r="388" spans="2:8" x14ac:dyDescent="0.25">
      <c r="B388" s="13" t="s">
        <v>8011</v>
      </c>
      <c r="C388" s="13" t="s">
        <v>3576</v>
      </c>
      <c r="D388" s="13" t="s">
        <v>10531</v>
      </c>
      <c r="E388" s="13" t="s">
        <v>9234</v>
      </c>
      <c r="F388" s="22">
        <v>289.78413231429187</v>
      </c>
      <c r="G388" s="23">
        <v>124.45522833196874</v>
      </c>
      <c r="H388" s="21">
        <v>2.3284207196288209</v>
      </c>
    </row>
    <row r="389" spans="2:8" x14ac:dyDescent="0.25">
      <c r="B389" s="13" t="s">
        <v>8295</v>
      </c>
      <c r="C389" s="13" t="s">
        <v>2925</v>
      </c>
      <c r="D389" s="13" t="s">
        <v>10513</v>
      </c>
      <c r="E389" s="13" t="s">
        <v>9216</v>
      </c>
      <c r="F389" s="22">
        <v>1141.988814946603</v>
      </c>
      <c r="G389" s="23">
        <v>538.72684571119839</v>
      </c>
      <c r="H389" s="21">
        <v>2.1197919205956972</v>
      </c>
    </row>
    <row r="390" spans="2:8" x14ac:dyDescent="0.25">
      <c r="B390" s="13" t="s">
        <v>8271</v>
      </c>
      <c r="C390" s="13" t="s">
        <v>1899</v>
      </c>
      <c r="D390" s="13" t="s">
        <v>10517</v>
      </c>
      <c r="E390" s="13" t="s">
        <v>9220</v>
      </c>
      <c r="F390" s="22">
        <v>96.610273486417356</v>
      </c>
      <c r="G390" s="23">
        <v>51.375987611617425</v>
      </c>
      <c r="H390" s="21">
        <v>1.8804557922419636</v>
      </c>
    </row>
    <row r="391" spans="2:8" x14ac:dyDescent="0.25">
      <c r="B391" s="13" t="s">
        <v>7819</v>
      </c>
      <c r="C391" s="13" t="s">
        <v>2925</v>
      </c>
      <c r="D391" s="13" t="s">
        <v>10513</v>
      </c>
      <c r="E391" s="13" t="s">
        <v>9216</v>
      </c>
      <c r="F391" s="22">
        <v>601.39099046912088</v>
      </c>
      <c r="G391" s="23">
        <v>320.90397299721695</v>
      </c>
      <c r="H391" s="21">
        <v>1.8740528041836879</v>
      </c>
    </row>
    <row r="392" spans="2:8" x14ac:dyDescent="0.25">
      <c r="B392" s="13" t="s">
        <v>7086</v>
      </c>
      <c r="C392" s="13" t="s">
        <v>395</v>
      </c>
      <c r="D392" s="13" t="s">
        <v>10516</v>
      </c>
      <c r="E392" s="13" t="s">
        <v>9219</v>
      </c>
      <c r="F392" s="22">
        <v>159.60941231458943</v>
      </c>
      <c r="G392" s="23">
        <v>85.535732575594935</v>
      </c>
      <c r="H392" s="21">
        <v>1.8659969057204195</v>
      </c>
    </row>
    <row r="393" spans="2:8" x14ac:dyDescent="0.25">
      <c r="B393" s="13" t="s">
        <v>7740</v>
      </c>
      <c r="C393" s="13" t="s">
        <v>1449</v>
      </c>
      <c r="D393" s="13" t="s">
        <v>10535</v>
      </c>
      <c r="E393" s="13" t="s">
        <v>9238</v>
      </c>
      <c r="F393" s="22">
        <v>83.588983208415371</v>
      </c>
      <c r="G393" s="23">
        <v>49.348022900199801</v>
      </c>
      <c r="H393" s="21">
        <v>1.6938669129149029</v>
      </c>
    </row>
    <row r="394" spans="2:8" x14ac:dyDescent="0.25">
      <c r="B394" s="13" t="s">
        <v>7917</v>
      </c>
      <c r="C394" s="13" t="s">
        <v>199</v>
      </c>
      <c r="D394" s="13" t="s">
        <v>10521</v>
      </c>
      <c r="E394" s="13" t="s">
        <v>9224</v>
      </c>
      <c r="F394" s="22">
        <v>92.143736584362912</v>
      </c>
      <c r="G394" s="23">
        <v>62.974712668347969</v>
      </c>
      <c r="H394" s="21">
        <v>1.4631862962143491</v>
      </c>
    </row>
    <row r="395" spans="2:8" x14ac:dyDescent="0.25">
      <c r="B395" s="13" t="s">
        <v>8273</v>
      </c>
      <c r="C395" s="13" t="s">
        <v>835</v>
      </c>
      <c r="D395" s="13" t="s">
        <v>10518</v>
      </c>
      <c r="E395" s="13" t="s">
        <v>9221</v>
      </c>
      <c r="F395" s="22">
        <v>74.328682952472391</v>
      </c>
      <c r="G395" s="23">
        <v>51.108086557424564</v>
      </c>
      <c r="H395" s="21">
        <v>1.4543429026433494</v>
      </c>
    </row>
    <row r="396" spans="2:8" x14ac:dyDescent="0.25">
      <c r="B396" s="13" t="s">
        <v>7087</v>
      </c>
      <c r="C396" s="13" t="s">
        <v>398</v>
      </c>
      <c r="D396" s="13" t="s">
        <v>10519</v>
      </c>
      <c r="E396" s="13" t="s">
        <v>9222</v>
      </c>
      <c r="F396" s="22">
        <v>182.32361591350016</v>
      </c>
      <c r="G396" s="23">
        <v>130.43878755318721</v>
      </c>
      <c r="H396" s="21">
        <v>1.3977714706920026</v>
      </c>
    </row>
    <row r="397" spans="2:8" x14ac:dyDescent="0.25">
      <c r="B397" s="13" t="s">
        <v>7579</v>
      </c>
      <c r="C397" s="13" t="s">
        <v>2126</v>
      </c>
      <c r="D397" s="13" t="s">
        <v>10355</v>
      </c>
      <c r="E397" s="13" t="s">
        <v>9054</v>
      </c>
      <c r="F397" s="22">
        <v>86.671351010273497</v>
      </c>
      <c r="G397" s="23">
        <v>65.972943417556294</v>
      </c>
      <c r="H397" s="21">
        <v>1.3137408537574675</v>
      </c>
    </row>
    <row r="398" spans="2:8" x14ac:dyDescent="0.25">
      <c r="B398" s="13" t="s">
        <v>8551</v>
      </c>
      <c r="C398" s="13" t="s">
        <v>2919</v>
      </c>
      <c r="D398" s="13" t="s">
        <v>10520</v>
      </c>
      <c r="E398" s="13" t="s">
        <v>9223</v>
      </c>
      <c r="F398" s="22">
        <v>78.856440695178549</v>
      </c>
      <c r="G398" s="23">
        <v>63.43423341079594</v>
      </c>
      <c r="H398" s="21">
        <v>1.2431212053042306</v>
      </c>
    </row>
    <row r="399" spans="2:8" x14ac:dyDescent="0.25">
      <c r="B399" s="13" t="s">
        <v>7085</v>
      </c>
      <c r="C399" s="13" t="s">
        <v>199</v>
      </c>
      <c r="D399" s="13" t="s">
        <v>10521</v>
      </c>
      <c r="E399" s="13" t="s">
        <v>9224</v>
      </c>
      <c r="F399" s="22">
        <v>101.57850285823578</v>
      </c>
      <c r="G399" s="23">
        <v>84.616789627741355</v>
      </c>
      <c r="H399" s="21">
        <v>1.2004532824409304</v>
      </c>
    </row>
    <row r="400" spans="2:8" x14ac:dyDescent="0.25">
      <c r="B400" s="13" t="s">
        <v>7578</v>
      </c>
      <c r="C400" s="13" t="s">
        <v>2123</v>
      </c>
      <c r="D400" s="13" t="s">
        <v>10354</v>
      </c>
      <c r="E400" s="13" t="s">
        <v>9053</v>
      </c>
      <c r="F400" s="22">
        <v>140.65892526421263</v>
      </c>
      <c r="G400" s="23">
        <v>118.75447806259744</v>
      </c>
      <c r="H400" s="21">
        <v>1.1844515470824519</v>
      </c>
    </row>
    <row r="401" spans="2:8" x14ac:dyDescent="0.25">
      <c r="B401" s="13" t="s">
        <v>8950</v>
      </c>
      <c r="C401" s="13" t="s">
        <v>6575</v>
      </c>
      <c r="D401" s="13" t="s">
        <v>10356</v>
      </c>
      <c r="E401" s="13" t="s">
        <v>9055</v>
      </c>
      <c r="F401" s="22">
        <v>60.203398163663245</v>
      </c>
      <c r="G401" s="23">
        <v>51.529576378545386</v>
      </c>
      <c r="H401" s="21">
        <v>1.1683270539893134</v>
      </c>
    </row>
    <row r="402" spans="2:8" x14ac:dyDescent="0.25">
      <c r="B402" s="13" t="s">
        <v>7056</v>
      </c>
      <c r="C402" s="13" t="s">
        <v>275</v>
      </c>
      <c r="D402" s="13" t="s">
        <v>10353</v>
      </c>
      <c r="E402" s="13" t="s">
        <v>9052</v>
      </c>
      <c r="F402" s="22">
        <v>73.615384808491584</v>
      </c>
      <c r="G402" s="23">
        <v>64.777917836985907</v>
      </c>
      <c r="H402" s="21">
        <v>1.1364271539839428</v>
      </c>
    </row>
    <row r="403" spans="2:8" x14ac:dyDescent="0.25">
      <c r="B403" s="13" t="s">
        <v>8274</v>
      </c>
      <c r="C403" s="13" t="s">
        <v>3600</v>
      </c>
      <c r="D403" s="13" t="s">
        <v>10514</v>
      </c>
      <c r="E403" s="13" t="s">
        <v>9217</v>
      </c>
      <c r="F403" s="22">
        <v>40.274057072544018</v>
      </c>
      <c r="G403" s="23">
        <v>39.283040583361547</v>
      </c>
      <c r="H403" s="21">
        <v>1.0252275912064255</v>
      </c>
    </row>
    <row r="404" spans="2:8" x14ac:dyDescent="0.25">
      <c r="B404" s="13" t="s">
        <v>7348</v>
      </c>
      <c r="C404" s="13" t="s">
        <v>1223</v>
      </c>
      <c r="D404" s="13" t="s">
        <v>10527</v>
      </c>
      <c r="E404" s="13" t="s">
        <v>9230</v>
      </c>
      <c r="F404" s="22">
        <v>53.878613236866499</v>
      </c>
      <c r="G404" s="23">
        <v>55.226899127752461</v>
      </c>
      <c r="H404" s="21">
        <v>0.97558642777015114</v>
      </c>
    </row>
    <row r="405" spans="2:8" x14ac:dyDescent="0.25">
      <c r="B405" s="13" t="s">
        <v>7236</v>
      </c>
      <c r="C405" s="13" t="s">
        <v>888</v>
      </c>
      <c r="D405" s="13" t="s">
        <v>10540</v>
      </c>
      <c r="E405" s="13" t="s">
        <v>9243</v>
      </c>
      <c r="F405" s="22">
        <v>44.800752807732877</v>
      </c>
      <c r="G405" s="23">
        <v>47.343721783314685</v>
      </c>
      <c r="H405" s="21">
        <v>0.94628709193542904</v>
      </c>
    </row>
    <row r="406" spans="2:8" x14ac:dyDescent="0.25">
      <c r="B406" s="13" t="s">
        <v>8918</v>
      </c>
      <c r="C406" s="13" t="s">
        <v>238</v>
      </c>
      <c r="D406" s="13" t="s">
        <v>10515</v>
      </c>
      <c r="E406" s="13" t="s">
        <v>9218</v>
      </c>
      <c r="F406" s="22">
        <v>42.849392010406078</v>
      </c>
      <c r="G406" s="23">
        <v>54.389581155449115</v>
      </c>
      <c r="H406" s="21">
        <v>0.78782353348042167</v>
      </c>
    </row>
    <row r="407" spans="2:8" x14ac:dyDescent="0.25">
      <c r="B407" s="13" t="s">
        <v>8899</v>
      </c>
      <c r="C407" s="13" t="s">
        <v>6365</v>
      </c>
      <c r="D407" s="13" t="s">
        <v>10390</v>
      </c>
      <c r="E407" s="13" t="s">
        <v>9089</v>
      </c>
      <c r="F407" s="22">
        <v>36.154815274025182</v>
      </c>
      <c r="G407" s="23">
        <v>46.789723331094422</v>
      </c>
      <c r="H407" s="21">
        <v>0.7727084645956489</v>
      </c>
    </row>
    <row r="408" spans="2:8" x14ac:dyDescent="0.25">
      <c r="B408" s="13" t="s">
        <v>8739</v>
      </c>
      <c r="C408" s="13" t="s">
        <v>5891</v>
      </c>
      <c r="D408" s="13" t="s">
        <v>10530</v>
      </c>
      <c r="E408" s="13" t="s">
        <v>9233</v>
      </c>
      <c r="F408" s="22">
        <v>37.259553581927818</v>
      </c>
      <c r="G408" s="23">
        <v>49.45629937078737</v>
      </c>
      <c r="H408" s="21">
        <v>0.75338337190542259</v>
      </c>
    </row>
    <row r="409" spans="2:8" x14ac:dyDescent="0.25">
      <c r="B409" s="13" t="s">
        <v>8513</v>
      </c>
      <c r="C409" s="13" t="s">
        <v>835</v>
      </c>
      <c r="D409" s="13" t="s">
        <v>10518</v>
      </c>
      <c r="E409" s="13" t="s">
        <v>9221</v>
      </c>
      <c r="F409" s="22">
        <v>59.885426118654507</v>
      </c>
      <c r="G409" s="23">
        <v>80.08871788094558</v>
      </c>
      <c r="H409" s="21">
        <v>0.74773860417738358</v>
      </c>
    </row>
    <row r="410" spans="2:8" x14ac:dyDescent="0.25">
      <c r="B410" s="13" t="s">
        <v>8297</v>
      </c>
      <c r="C410" s="13" t="s">
        <v>1263</v>
      </c>
      <c r="D410" s="13" t="s">
        <v>10366</v>
      </c>
      <c r="E410" s="13" t="s">
        <v>9065</v>
      </c>
      <c r="F410" s="22">
        <v>31.998740639674232</v>
      </c>
      <c r="G410" s="23">
        <v>43.084665089407792</v>
      </c>
      <c r="H410" s="21">
        <v>0.74269442673562769</v>
      </c>
    </row>
    <row r="411" spans="2:8" x14ac:dyDescent="0.25">
      <c r="B411" s="13" t="s">
        <v>7723</v>
      </c>
      <c r="C411" s="13" t="s">
        <v>1449</v>
      </c>
      <c r="D411" s="13" t="s">
        <v>10535</v>
      </c>
      <c r="E411" s="13" t="s">
        <v>9238</v>
      </c>
      <c r="F411" s="22">
        <v>43.014000653822627</v>
      </c>
      <c r="G411" s="23">
        <v>58.559819969469061</v>
      </c>
      <c r="H411" s="21">
        <v>0.73453095785213385</v>
      </c>
    </row>
    <row r="412" spans="2:8" x14ac:dyDescent="0.25">
      <c r="B412" s="13" t="s">
        <v>8783</v>
      </c>
      <c r="C412" s="13" t="s">
        <v>6030</v>
      </c>
      <c r="D412" s="13" t="s">
        <v>10534</v>
      </c>
      <c r="E412" s="13" t="s">
        <v>9237</v>
      </c>
      <c r="F412" s="22">
        <v>53.142815855137371</v>
      </c>
      <c r="G412" s="23">
        <v>73.283352611741705</v>
      </c>
      <c r="H412" s="21">
        <v>0.72516900443529453</v>
      </c>
    </row>
    <row r="413" spans="2:8" x14ac:dyDescent="0.25">
      <c r="B413" s="13" t="s">
        <v>8298</v>
      </c>
      <c r="C413" s="13" t="s">
        <v>4511</v>
      </c>
      <c r="D413" s="13" t="s">
        <v>10398</v>
      </c>
      <c r="E413" s="13" t="s">
        <v>9097</v>
      </c>
      <c r="F413" s="22">
        <v>39.313675711583357</v>
      </c>
      <c r="G413" s="23">
        <v>54.284863669499906</v>
      </c>
      <c r="H413" s="21">
        <v>0.72421063725857437</v>
      </c>
    </row>
    <row r="414" spans="2:8" x14ac:dyDescent="0.25">
      <c r="B414" s="13" t="s">
        <v>7064</v>
      </c>
      <c r="C414" s="13" t="s">
        <v>314</v>
      </c>
      <c r="D414" s="13" t="s">
        <v>10397</v>
      </c>
      <c r="E414" s="13" t="s">
        <v>9096</v>
      </c>
      <c r="F414" s="22">
        <v>31.937127007293061</v>
      </c>
      <c r="G414" s="23">
        <v>51.053889885894129</v>
      </c>
      <c r="H414" s="21">
        <v>0.62555717260081078</v>
      </c>
    </row>
    <row r="415" spans="2:8" x14ac:dyDescent="0.25">
      <c r="B415" s="13" t="s">
        <v>8321</v>
      </c>
      <c r="C415" s="13" t="s">
        <v>4567</v>
      </c>
      <c r="D415" s="13" t="s">
        <v>10300</v>
      </c>
      <c r="E415" s="13" t="s">
        <v>8999</v>
      </c>
      <c r="F415" s="22">
        <v>28.143979340159838</v>
      </c>
      <c r="G415" s="23">
        <v>46.564557915385222</v>
      </c>
      <c r="H415" s="21">
        <v>0.60440774271499931</v>
      </c>
    </row>
    <row r="416" spans="2:8" x14ac:dyDescent="0.25">
      <c r="B416" s="13" t="s">
        <v>8784</v>
      </c>
      <c r="C416" s="13" t="s">
        <v>6033</v>
      </c>
      <c r="D416" s="13" t="s">
        <v>10533</v>
      </c>
      <c r="E416" s="13" t="s">
        <v>9236</v>
      </c>
      <c r="F416" s="22">
        <v>32.918795036466506</v>
      </c>
      <c r="G416" s="23">
        <v>55.204428225457583</v>
      </c>
      <c r="H416" s="21">
        <v>0.59630714590547951</v>
      </c>
    </row>
    <row r="417" spans="2:8" x14ac:dyDescent="0.25">
      <c r="B417" s="13" t="s">
        <v>8919</v>
      </c>
      <c r="C417" s="13" t="s">
        <v>6464</v>
      </c>
      <c r="D417" s="13" t="s">
        <v>10525</v>
      </c>
      <c r="E417" s="13" t="s">
        <v>9228</v>
      </c>
      <c r="F417" s="22">
        <v>39.239163364612267</v>
      </c>
      <c r="G417" s="23">
        <v>66.647526432773375</v>
      </c>
      <c r="H417" s="21">
        <v>0.58875648452148299</v>
      </c>
    </row>
    <row r="418" spans="2:8" x14ac:dyDescent="0.25">
      <c r="B418" s="13" t="s">
        <v>8299</v>
      </c>
      <c r="C418" s="13" t="s">
        <v>4514</v>
      </c>
      <c r="D418" s="13" t="s">
        <v>10523</v>
      </c>
      <c r="E418" s="13" t="s">
        <v>9226</v>
      </c>
      <c r="F418" s="22">
        <v>25.727066184455083</v>
      </c>
      <c r="G418" s="23">
        <v>43.766541604627797</v>
      </c>
      <c r="H418" s="21">
        <v>0.58782497408327894</v>
      </c>
    </row>
    <row r="419" spans="2:8" x14ac:dyDescent="0.25">
      <c r="B419" s="13" t="s">
        <v>7584</v>
      </c>
      <c r="C419" s="13" t="s">
        <v>835</v>
      </c>
      <c r="D419" s="13" t="s">
        <v>10518</v>
      </c>
      <c r="E419" s="13" t="s">
        <v>9221</v>
      </c>
      <c r="F419" s="22">
        <v>16.645577588521462</v>
      </c>
      <c r="G419" s="23">
        <v>30.186967310961478</v>
      </c>
      <c r="H419" s="21">
        <v>0.55141602722301708</v>
      </c>
    </row>
    <row r="420" spans="2:8" x14ac:dyDescent="0.25">
      <c r="B420" s="13" t="s">
        <v>7108</v>
      </c>
      <c r="C420" s="13" t="s">
        <v>485</v>
      </c>
      <c r="D420" s="13" t="s">
        <v>10539</v>
      </c>
      <c r="E420" s="13" t="s">
        <v>9242</v>
      </c>
      <c r="F420" s="22">
        <v>35.107934449884716</v>
      </c>
      <c r="G420" s="23">
        <v>65.718865052447413</v>
      </c>
      <c r="H420" s="21">
        <v>0.53421394940199551</v>
      </c>
    </row>
    <row r="421" spans="2:8" x14ac:dyDescent="0.25">
      <c r="B421" s="13" t="s">
        <v>8676</v>
      </c>
      <c r="C421" s="13" t="s">
        <v>5719</v>
      </c>
      <c r="D421" s="13" t="s">
        <v>10526</v>
      </c>
      <c r="E421" s="13" t="s">
        <v>9229</v>
      </c>
      <c r="F421" s="22">
        <v>22.130510425283397</v>
      </c>
      <c r="G421" s="23">
        <v>43.041150577422663</v>
      </c>
      <c r="H421" s="21">
        <v>0.51417097657449728</v>
      </c>
    </row>
    <row r="422" spans="2:8" x14ac:dyDescent="0.25">
      <c r="B422" s="13" t="s">
        <v>8296</v>
      </c>
      <c r="C422" s="13" t="s">
        <v>2010</v>
      </c>
      <c r="D422" s="13" t="s">
        <v>10522</v>
      </c>
      <c r="E422" s="13" t="s">
        <v>9225</v>
      </c>
      <c r="F422" s="22">
        <v>34.195295430622409</v>
      </c>
      <c r="G422" s="23">
        <v>69.713637389200741</v>
      </c>
      <c r="H422" s="21">
        <v>0.49051084854051186</v>
      </c>
    </row>
    <row r="423" spans="2:8" x14ac:dyDescent="0.25">
      <c r="B423" s="13" t="s">
        <v>8025</v>
      </c>
      <c r="C423" s="13" t="s">
        <v>314</v>
      </c>
      <c r="D423" s="13" t="s">
        <v>10397</v>
      </c>
      <c r="E423" s="13" t="s">
        <v>9096</v>
      </c>
      <c r="F423" s="22">
        <v>18.607228847724961</v>
      </c>
      <c r="G423" s="23">
        <v>44.467135482556081</v>
      </c>
      <c r="H423" s="21">
        <v>0.41844901061873779</v>
      </c>
    </row>
    <row r="424" spans="2:8" x14ac:dyDescent="0.25">
      <c r="B424" s="13" t="s">
        <v>8544</v>
      </c>
      <c r="C424" s="13" t="s">
        <v>5259</v>
      </c>
      <c r="D424" s="13" t="s">
        <v>10532</v>
      </c>
      <c r="E424" s="13" t="s">
        <v>9235</v>
      </c>
      <c r="F424" s="22">
        <v>13.884440941936301</v>
      </c>
      <c r="G424" s="23">
        <v>34.5282761908284</v>
      </c>
      <c r="H424" s="21">
        <v>0.40211798773853547</v>
      </c>
    </row>
    <row r="425" spans="2:8" x14ac:dyDescent="0.25">
      <c r="B425" s="13" t="s">
        <v>8194</v>
      </c>
      <c r="C425" s="13" t="s">
        <v>4215</v>
      </c>
      <c r="D425" s="13" t="s">
        <v>10524</v>
      </c>
      <c r="E425" s="13" t="s">
        <v>9227</v>
      </c>
      <c r="F425" s="22">
        <v>15.141059834606686</v>
      </c>
      <c r="G425" s="23">
        <v>39.14160062087992</v>
      </c>
      <c r="H425" s="21">
        <v>0.3868278147656985</v>
      </c>
    </row>
    <row r="426" spans="2:8" x14ac:dyDescent="0.25">
      <c r="B426" s="13" t="s">
        <v>7963</v>
      </c>
      <c r="C426" s="13" t="s">
        <v>3406</v>
      </c>
      <c r="D426" s="13" t="s">
        <v>10538</v>
      </c>
      <c r="E426" s="13" t="s">
        <v>9241</v>
      </c>
      <c r="F426" s="22">
        <v>37.700904948961423</v>
      </c>
      <c r="G426" s="23">
        <v>98.654569004710311</v>
      </c>
      <c r="H426" s="21">
        <v>0.38215062241224096</v>
      </c>
    </row>
    <row r="427" spans="2:8" x14ac:dyDescent="0.25">
      <c r="B427" s="13" t="s">
        <v>7049</v>
      </c>
      <c r="C427" s="13" t="s">
        <v>238</v>
      </c>
      <c r="D427" s="13" t="s">
        <v>10515</v>
      </c>
      <c r="E427" s="13" t="s">
        <v>9218</v>
      </c>
      <c r="F427" s="22">
        <v>15.24799035799443</v>
      </c>
      <c r="G427" s="23">
        <v>43.353522877117257</v>
      </c>
      <c r="H427" s="21">
        <v>0.35171283314654422</v>
      </c>
    </row>
    <row r="428" spans="2:8" x14ac:dyDescent="0.25">
      <c r="B428" s="13" t="s">
        <v>8512</v>
      </c>
      <c r="C428" s="13" t="s">
        <v>5162</v>
      </c>
      <c r="D428" s="13" t="s">
        <v>10529</v>
      </c>
      <c r="E428" s="13" t="s">
        <v>9232</v>
      </c>
      <c r="F428" s="22">
        <v>12.274158698112286</v>
      </c>
      <c r="G428" s="23">
        <v>36.249819720424519</v>
      </c>
      <c r="H428" s="21">
        <v>0.33859916525864986</v>
      </c>
    </row>
    <row r="429" spans="2:8" x14ac:dyDescent="0.25">
      <c r="B429" s="13" t="s">
        <v>7121</v>
      </c>
      <c r="C429" s="13" t="s">
        <v>525</v>
      </c>
      <c r="D429" s="13" t="s">
        <v>10528</v>
      </c>
      <c r="E429" s="13" t="s">
        <v>9231</v>
      </c>
      <c r="F429" s="22">
        <v>10.098841118341234</v>
      </c>
      <c r="G429" s="23">
        <v>33.169991490792064</v>
      </c>
      <c r="H429" s="21">
        <v>0.30445715131234374</v>
      </c>
    </row>
    <row r="430" spans="2:8" x14ac:dyDescent="0.25">
      <c r="B430" s="13" t="s">
        <v>7532</v>
      </c>
      <c r="C430" s="13" t="s">
        <v>1899</v>
      </c>
      <c r="D430" s="13" t="s">
        <v>10517</v>
      </c>
      <c r="E430" s="13" t="s">
        <v>9220</v>
      </c>
      <c r="F430" s="22">
        <v>5.9094597485286782</v>
      </c>
      <c r="G430" s="23">
        <v>47.376371024809991</v>
      </c>
      <c r="H430" s="21">
        <v>0.12473432685323282</v>
      </c>
    </row>
    <row r="431" spans="2:8" x14ac:dyDescent="0.25">
      <c r="B431" s="13" t="s">
        <v>7873</v>
      </c>
      <c r="C431" s="13" t="s">
        <v>3079</v>
      </c>
      <c r="D431" s="13" t="s">
        <v>10537</v>
      </c>
      <c r="E431" s="13" t="s">
        <v>9240</v>
      </c>
      <c r="F431" s="22">
        <v>2.7913580280439705</v>
      </c>
      <c r="G431" s="23">
        <v>28.000512538415609</v>
      </c>
      <c r="H431" s="21">
        <v>9.9689533333160829E-2</v>
      </c>
    </row>
    <row r="432" spans="2:8" x14ac:dyDescent="0.25">
      <c r="B432" s="13" t="s">
        <v>7533</v>
      </c>
      <c r="C432" s="13" t="s">
        <v>1263</v>
      </c>
      <c r="D432" s="13" t="s">
        <v>10366</v>
      </c>
      <c r="E432" s="13" t="s">
        <v>9065</v>
      </c>
      <c r="F432" s="22">
        <v>3.5112643041863505</v>
      </c>
      <c r="G432" s="23">
        <v>43.001639984135828</v>
      </c>
      <c r="H432" s="21">
        <v>8.1654195176782254E-2</v>
      </c>
    </row>
    <row r="433" spans="1:8" x14ac:dyDescent="0.25">
      <c r="B433" s="13" t="s">
        <v>7872</v>
      </c>
      <c r="C433" s="13" t="s">
        <v>3076</v>
      </c>
      <c r="D433" s="13" t="s">
        <v>10536</v>
      </c>
      <c r="E433" s="13" t="s">
        <v>9239</v>
      </c>
      <c r="F433" s="22">
        <v>2.1876421215970185</v>
      </c>
      <c r="G433" s="23">
        <v>46.264381601614105</v>
      </c>
      <c r="H433" s="21">
        <v>4.7285666550889213E-2</v>
      </c>
    </row>
    <row r="434" spans="1:8" x14ac:dyDescent="0.25">
      <c r="B434"/>
      <c r="C434"/>
      <c r="D434"/>
      <c r="E434"/>
      <c r="F434"/>
      <c r="G434"/>
      <c r="H434"/>
    </row>
    <row r="435" spans="1:8" x14ac:dyDescent="0.25">
      <c r="A435" t="s">
        <v>6711</v>
      </c>
      <c r="F435" s="22"/>
      <c r="G435" s="23"/>
      <c r="H435" s="21"/>
    </row>
    <row r="436" spans="1:8" x14ac:dyDescent="0.25">
      <c r="A436" t="s">
        <v>6712</v>
      </c>
      <c r="F436" s="22"/>
      <c r="G436" s="23"/>
      <c r="H436" s="21"/>
    </row>
    <row r="437" spans="1:8" x14ac:dyDescent="0.25">
      <c r="A437" t="s">
        <v>6713</v>
      </c>
      <c r="F437" s="22"/>
      <c r="G437" s="23"/>
      <c r="H437" s="21"/>
    </row>
    <row r="438" spans="1:8" x14ac:dyDescent="0.25">
      <c r="B438" s="13" t="s">
        <v>8042</v>
      </c>
      <c r="C438" s="13" t="s">
        <v>1228</v>
      </c>
      <c r="D438" s="13" t="s">
        <v>10559</v>
      </c>
      <c r="E438" s="13" t="s">
        <v>9262</v>
      </c>
      <c r="F438" s="22">
        <v>572.37126752947347</v>
      </c>
      <c r="G438" s="23">
        <v>39.690991982563041</v>
      </c>
      <c r="H438" s="21">
        <v>14.420684365382613</v>
      </c>
    </row>
    <row r="439" spans="1:8" x14ac:dyDescent="0.25">
      <c r="B439" s="13" t="s">
        <v>8041</v>
      </c>
      <c r="C439" s="13" t="s">
        <v>3696</v>
      </c>
      <c r="D439" s="13" t="s">
        <v>10560</v>
      </c>
      <c r="E439" s="13" t="s">
        <v>9263</v>
      </c>
      <c r="F439" s="22">
        <v>620.45836139713936</v>
      </c>
      <c r="G439" s="23">
        <v>46.982583641540764</v>
      </c>
      <c r="H439" s="21">
        <v>13.206135408197229</v>
      </c>
    </row>
    <row r="440" spans="1:8" x14ac:dyDescent="0.25">
      <c r="B440" s="13" t="s">
        <v>8023</v>
      </c>
      <c r="C440" s="13" t="s">
        <v>1228</v>
      </c>
      <c r="D440" s="13" t="s">
        <v>10559</v>
      </c>
      <c r="E440" s="13" t="s">
        <v>9262</v>
      </c>
      <c r="F440" s="22">
        <v>344.25197025399694</v>
      </c>
      <c r="G440" s="23">
        <v>53.027721330420775</v>
      </c>
      <c r="H440" s="21">
        <v>6.4919246314381525</v>
      </c>
    </row>
    <row r="441" spans="1:8" x14ac:dyDescent="0.25">
      <c r="B441" s="13" t="s">
        <v>7827</v>
      </c>
      <c r="C441" s="13" t="s">
        <v>79</v>
      </c>
      <c r="D441" s="13" t="s">
        <v>10584</v>
      </c>
      <c r="E441" s="13" t="s">
        <v>9287</v>
      </c>
      <c r="F441" s="22">
        <v>268.94103784830088</v>
      </c>
      <c r="G441" s="23">
        <v>87.578723275027002</v>
      </c>
      <c r="H441" s="21">
        <v>3.0708490349161002</v>
      </c>
    </row>
    <row r="442" spans="1:8" x14ac:dyDescent="0.25">
      <c r="B442" s="13" t="s">
        <v>8758</v>
      </c>
      <c r="C442" s="13" t="s">
        <v>5954</v>
      </c>
      <c r="D442" s="13" t="s">
        <v>10565</v>
      </c>
      <c r="E442" s="13" t="s">
        <v>9268</v>
      </c>
      <c r="F442" s="22">
        <v>352.5507179110374</v>
      </c>
      <c r="G442" s="23">
        <v>127.38975090209924</v>
      </c>
      <c r="H442" s="21">
        <v>2.7674967210036971</v>
      </c>
    </row>
    <row r="443" spans="1:8" x14ac:dyDescent="0.25">
      <c r="B443" s="13" t="s">
        <v>8574</v>
      </c>
      <c r="C443" s="13" t="s">
        <v>5367</v>
      </c>
      <c r="D443" s="13" t="s">
        <v>10562</v>
      </c>
      <c r="E443" s="13" t="s">
        <v>9265</v>
      </c>
      <c r="F443" s="22">
        <v>257.83752985638569</v>
      </c>
      <c r="G443" s="23">
        <v>104.02189635808708</v>
      </c>
      <c r="H443" s="21">
        <v>2.4786851507571113</v>
      </c>
    </row>
    <row r="444" spans="1:8" x14ac:dyDescent="0.25">
      <c r="B444" s="13" t="s">
        <v>8317</v>
      </c>
      <c r="C444" s="13" t="s">
        <v>4550</v>
      </c>
      <c r="D444" s="13" t="s">
        <v>10548</v>
      </c>
      <c r="E444" s="13" t="s">
        <v>9251</v>
      </c>
      <c r="F444" s="22">
        <v>488.91310612505322</v>
      </c>
      <c r="G444" s="23">
        <v>198.90141443142238</v>
      </c>
      <c r="H444" s="21">
        <v>2.4580675181353304</v>
      </c>
    </row>
    <row r="445" spans="1:8" x14ac:dyDescent="0.25">
      <c r="B445" s="13" t="s">
        <v>7720</v>
      </c>
      <c r="C445" s="13" t="s">
        <v>2624</v>
      </c>
      <c r="D445" s="13" t="s">
        <v>10555</v>
      </c>
      <c r="E445" s="13" t="s">
        <v>9258</v>
      </c>
      <c r="F445" s="22">
        <v>136.86423118494858</v>
      </c>
      <c r="G445" s="23">
        <v>66.582814480011493</v>
      </c>
      <c r="H445" s="21">
        <v>2.0555489018271516</v>
      </c>
    </row>
    <row r="446" spans="1:8" x14ac:dyDescent="0.25">
      <c r="B446" s="13" t="s">
        <v>7081</v>
      </c>
      <c r="C446" s="13" t="s">
        <v>379</v>
      </c>
      <c r="D446" s="13" t="s">
        <v>10568</v>
      </c>
      <c r="E446" s="13" t="s">
        <v>9271</v>
      </c>
      <c r="F446" s="22">
        <v>140.97996385839599</v>
      </c>
      <c r="G446" s="23">
        <v>69.643766740785551</v>
      </c>
      <c r="H446" s="21">
        <v>2.0243012469891832</v>
      </c>
    </row>
    <row r="447" spans="1:8" x14ac:dyDescent="0.25">
      <c r="B447" s="13" t="s">
        <v>8318</v>
      </c>
      <c r="C447" s="13" t="s">
        <v>1541</v>
      </c>
      <c r="D447" s="13" t="s">
        <v>10544</v>
      </c>
      <c r="E447" s="13" t="s">
        <v>9247</v>
      </c>
      <c r="F447" s="22">
        <v>170.04601875074141</v>
      </c>
      <c r="G447" s="23">
        <v>91.624804427152739</v>
      </c>
      <c r="H447" s="21">
        <v>1.8558950255215909</v>
      </c>
    </row>
    <row r="448" spans="1:8" x14ac:dyDescent="0.25">
      <c r="B448" s="13" t="s">
        <v>8577</v>
      </c>
      <c r="C448" s="13" t="s">
        <v>1955</v>
      </c>
      <c r="D448" s="13" t="s">
        <v>10579</v>
      </c>
      <c r="E448" s="13" t="s">
        <v>9282</v>
      </c>
      <c r="F448" s="22">
        <v>172.96227868769805</v>
      </c>
      <c r="G448" s="23">
        <v>99.819008192946853</v>
      </c>
      <c r="H448" s="21">
        <v>1.7327589385918127</v>
      </c>
    </row>
    <row r="449" spans="2:8" x14ac:dyDescent="0.25">
      <c r="B449" s="13" t="s">
        <v>7461</v>
      </c>
      <c r="C449" s="13" t="s">
        <v>1638</v>
      </c>
      <c r="D449" s="13" t="s">
        <v>10586</v>
      </c>
      <c r="E449" s="13" t="s">
        <v>9289</v>
      </c>
      <c r="F449" s="22">
        <v>83.263590554177256</v>
      </c>
      <c r="G449" s="23">
        <v>49.40607156752754</v>
      </c>
      <c r="H449" s="21">
        <v>1.6852906517850488</v>
      </c>
    </row>
    <row r="450" spans="2:8" x14ac:dyDescent="0.25">
      <c r="B450" s="13" t="s">
        <v>8734</v>
      </c>
      <c r="C450" s="13" t="s">
        <v>5879</v>
      </c>
      <c r="D450" s="13" t="s">
        <v>10291</v>
      </c>
      <c r="E450" s="13" t="s">
        <v>8990</v>
      </c>
      <c r="F450" s="22">
        <v>77.084415896705721</v>
      </c>
      <c r="G450" s="23">
        <v>46.801548276736725</v>
      </c>
      <c r="H450" s="21">
        <v>1.6470484147427547</v>
      </c>
    </row>
    <row r="451" spans="2:8" x14ac:dyDescent="0.25">
      <c r="B451" s="13" t="s">
        <v>8281</v>
      </c>
      <c r="C451" s="13" t="s">
        <v>4451</v>
      </c>
      <c r="D451" s="13" t="s">
        <v>10541</v>
      </c>
      <c r="E451" s="13" t="s">
        <v>9244</v>
      </c>
      <c r="F451" s="22">
        <v>112.23915005459489</v>
      </c>
      <c r="G451" s="23">
        <v>70.663649233022994</v>
      </c>
      <c r="H451" s="21">
        <v>1.5883576813938809</v>
      </c>
    </row>
    <row r="452" spans="2:8" x14ac:dyDescent="0.25">
      <c r="B452" s="13" t="s">
        <v>7866</v>
      </c>
      <c r="C452" s="13" t="s">
        <v>3054</v>
      </c>
      <c r="D452" s="13" t="s">
        <v>10580</v>
      </c>
      <c r="E452" s="13" t="s">
        <v>9283</v>
      </c>
      <c r="F452" s="22">
        <v>135.72442110279943</v>
      </c>
      <c r="G452" s="23">
        <v>86.636142556965638</v>
      </c>
      <c r="H452" s="21">
        <v>1.5666027722039553</v>
      </c>
    </row>
    <row r="453" spans="2:8" x14ac:dyDescent="0.25">
      <c r="B453" s="13" t="s">
        <v>7204</v>
      </c>
      <c r="C453" s="13" t="s">
        <v>789</v>
      </c>
      <c r="D453" s="13" t="s">
        <v>10572</v>
      </c>
      <c r="E453" s="13" t="s">
        <v>9275</v>
      </c>
      <c r="F453" s="22">
        <v>69.820313818707916</v>
      </c>
      <c r="G453" s="23">
        <v>45.323930688536727</v>
      </c>
      <c r="H453" s="21">
        <v>1.5404734928775006</v>
      </c>
    </row>
    <row r="454" spans="2:8" x14ac:dyDescent="0.25">
      <c r="B454" s="13" t="s">
        <v>8168</v>
      </c>
      <c r="C454" s="13" t="s">
        <v>4129</v>
      </c>
      <c r="D454" s="13" t="s">
        <v>10582</v>
      </c>
      <c r="E454" s="13" t="s">
        <v>9285</v>
      </c>
      <c r="F454" s="22">
        <v>46.751671126775868</v>
      </c>
      <c r="G454" s="23">
        <v>33.995174887070569</v>
      </c>
      <c r="H454" s="21">
        <v>1.3752443187035051</v>
      </c>
    </row>
    <row r="455" spans="2:8" x14ac:dyDescent="0.25">
      <c r="B455" s="13" t="s">
        <v>8463</v>
      </c>
      <c r="C455" s="13" t="s">
        <v>5056</v>
      </c>
      <c r="D455" s="13" t="s">
        <v>10499</v>
      </c>
      <c r="E455" s="13" t="s">
        <v>9202</v>
      </c>
      <c r="F455" s="22">
        <v>50.603220748508988</v>
      </c>
      <c r="G455" s="23">
        <v>41.108629296170868</v>
      </c>
      <c r="H455" s="21">
        <v>1.2309634647249723</v>
      </c>
    </row>
    <row r="456" spans="2:8" x14ac:dyDescent="0.25">
      <c r="B456" s="13" t="s">
        <v>8314</v>
      </c>
      <c r="C456" s="13" t="s">
        <v>4540</v>
      </c>
      <c r="D456" s="13" t="s">
        <v>10549</v>
      </c>
      <c r="E456" s="13" t="s">
        <v>9252</v>
      </c>
      <c r="F456" s="22">
        <v>52.023025556921496</v>
      </c>
      <c r="G456" s="23">
        <v>43.351443494815136</v>
      </c>
      <c r="H456" s="21">
        <v>1.200029834373185</v>
      </c>
    </row>
    <row r="457" spans="2:8" x14ac:dyDescent="0.25">
      <c r="B457" s="13" t="s">
        <v>8611</v>
      </c>
      <c r="C457" s="13" t="s">
        <v>5474</v>
      </c>
      <c r="D457" s="13" t="s">
        <v>10563</v>
      </c>
      <c r="E457" s="13" t="s">
        <v>9266</v>
      </c>
      <c r="F457" s="22">
        <v>133.5721444369722</v>
      </c>
      <c r="G457" s="23">
        <v>112.09795025163392</v>
      </c>
      <c r="H457" s="21">
        <v>1.1915663411965489</v>
      </c>
    </row>
    <row r="458" spans="2:8" x14ac:dyDescent="0.25">
      <c r="B458" s="13" t="s">
        <v>7343</v>
      </c>
      <c r="C458" s="13" t="s">
        <v>1213</v>
      </c>
      <c r="D458" s="13" t="s">
        <v>10553</v>
      </c>
      <c r="E458" s="13" t="s">
        <v>9256</v>
      </c>
      <c r="F458" s="22">
        <v>78.399498197049098</v>
      </c>
      <c r="G458" s="23">
        <v>68.832075492691885</v>
      </c>
      <c r="H458" s="21">
        <v>1.1389965744295043</v>
      </c>
    </row>
    <row r="459" spans="2:8" x14ac:dyDescent="0.25">
      <c r="B459" s="13" t="s">
        <v>7558</v>
      </c>
      <c r="C459" s="13" t="s">
        <v>2057</v>
      </c>
      <c r="D459" s="13" t="s">
        <v>10554</v>
      </c>
      <c r="E459" s="13" t="s">
        <v>9257</v>
      </c>
      <c r="F459" s="22">
        <v>68.387672412472398</v>
      </c>
      <c r="G459" s="23">
        <v>60.953428132360365</v>
      </c>
      <c r="H459" s="21">
        <v>1.1219659748089734</v>
      </c>
    </row>
    <row r="460" spans="2:8" x14ac:dyDescent="0.25">
      <c r="B460" s="13" t="s">
        <v>8831</v>
      </c>
      <c r="C460" s="13" t="s">
        <v>6145</v>
      </c>
      <c r="D460" s="13" t="s">
        <v>10569</v>
      </c>
      <c r="E460" s="13" t="s">
        <v>9272</v>
      </c>
      <c r="F460" s="22">
        <v>49.302778471081069</v>
      </c>
      <c r="G460" s="23">
        <v>45.993448634141401</v>
      </c>
      <c r="H460" s="21">
        <v>1.0719522004810729</v>
      </c>
    </row>
    <row r="461" spans="2:8" x14ac:dyDescent="0.25">
      <c r="B461" s="13" t="s">
        <v>8610</v>
      </c>
      <c r="C461" s="13" t="s">
        <v>5471</v>
      </c>
      <c r="D461" s="13" t="s">
        <v>10564</v>
      </c>
      <c r="E461" s="13" t="s">
        <v>9267</v>
      </c>
      <c r="F461" s="22">
        <v>147.14310695464624</v>
      </c>
      <c r="G461" s="23">
        <v>137.39124891313568</v>
      </c>
      <c r="H461" s="21">
        <v>1.0709787422318002</v>
      </c>
    </row>
    <row r="462" spans="2:8" x14ac:dyDescent="0.25">
      <c r="B462" s="13" t="s">
        <v>8068</v>
      </c>
      <c r="C462" s="13" t="s">
        <v>116</v>
      </c>
      <c r="D462" s="13" t="s">
        <v>10552</v>
      </c>
      <c r="E462" s="13" t="s">
        <v>9255</v>
      </c>
      <c r="F462" s="22">
        <v>51.12145640670564</v>
      </c>
      <c r="G462" s="23">
        <v>49.418586420372321</v>
      </c>
      <c r="H462" s="21">
        <v>1.0344580877293432</v>
      </c>
    </row>
    <row r="463" spans="2:8" x14ac:dyDescent="0.25">
      <c r="B463" s="13" t="s">
        <v>8461</v>
      </c>
      <c r="C463" s="13" t="s">
        <v>5053</v>
      </c>
      <c r="D463" s="13" t="s">
        <v>10500</v>
      </c>
      <c r="E463" s="13" t="s">
        <v>9203</v>
      </c>
      <c r="F463" s="22">
        <v>50.478493718726689</v>
      </c>
      <c r="G463" s="23">
        <v>49.749990488480499</v>
      </c>
      <c r="H463" s="21">
        <v>1.0146432838095691</v>
      </c>
    </row>
    <row r="464" spans="2:8" x14ac:dyDescent="0.25">
      <c r="B464" s="13" t="s">
        <v>8940</v>
      </c>
      <c r="C464" s="13" t="s">
        <v>6548</v>
      </c>
      <c r="D464" s="13" t="s">
        <v>10323</v>
      </c>
      <c r="E464" s="13" t="s">
        <v>9022</v>
      </c>
      <c r="F464" s="22">
        <v>47.842073165311184</v>
      </c>
      <c r="G464" s="23">
        <v>47.412034610218861</v>
      </c>
      <c r="H464" s="21">
        <v>1.0090702404701197</v>
      </c>
    </row>
    <row r="465" spans="2:8" x14ac:dyDescent="0.25">
      <c r="B465" s="13" t="s">
        <v>8319</v>
      </c>
      <c r="C465" s="13" t="s">
        <v>1541</v>
      </c>
      <c r="D465" s="13" t="s">
        <v>10544</v>
      </c>
      <c r="E465" s="13" t="s">
        <v>9247</v>
      </c>
      <c r="F465" s="22">
        <v>43.929043103104682</v>
      </c>
      <c r="G465" s="23">
        <v>44.636084932184595</v>
      </c>
      <c r="H465" s="21">
        <v>0.98415986011868828</v>
      </c>
    </row>
    <row r="466" spans="2:8" x14ac:dyDescent="0.25">
      <c r="B466" s="13" t="s">
        <v>8757</v>
      </c>
      <c r="C466" s="13" t="s">
        <v>5950</v>
      </c>
      <c r="D466" s="13" t="s">
        <v>10574</v>
      </c>
      <c r="E466" s="13" t="s">
        <v>9277</v>
      </c>
      <c r="F466" s="22">
        <v>39.485888308567766</v>
      </c>
      <c r="G466" s="23">
        <v>41.386618691930522</v>
      </c>
      <c r="H466" s="21">
        <v>0.9540737938145849</v>
      </c>
    </row>
    <row r="467" spans="2:8" x14ac:dyDescent="0.25">
      <c r="B467" s="13" t="s">
        <v>8778</v>
      </c>
      <c r="C467" s="13" t="s">
        <v>6018</v>
      </c>
      <c r="D467" s="13" t="s">
        <v>10593</v>
      </c>
      <c r="E467" s="13" t="s">
        <v>9296</v>
      </c>
      <c r="F467" s="22">
        <v>49.227582024774691</v>
      </c>
      <c r="G467" s="23">
        <v>51.630037822248198</v>
      </c>
      <c r="H467" s="21">
        <v>0.95346786679210505</v>
      </c>
    </row>
    <row r="468" spans="2:8" x14ac:dyDescent="0.25">
      <c r="B468" s="13" t="s">
        <v>7956</v>
      </c>
      <c r="C468" s="13" t="s">
        <v>3378</v>
      </c>
      <c r="D468" s="13" t="s">
        <v>10577</v>
      </c>
      <c r="E468" s="13" t="s">
        <v>9280</v>
      </c>
      <c r="F468" s="22">
        <v>45.243622699624176</v>
      </c>
      <c r="G468" s="23">
        <v>49.883732278532115</v>
      </c>
      <c r="H468" s="21">
        <v>0.90698150745819694</v>
      </c>
    </row>
    <row r="469" spans="2:8" x14ac:dyDescent="0.25">
      <c r="B469" s="13" t="s">
        <v>8541</v>
      </c>
      <c r="C469" s="13" t="s">
        <v>5249</v>
      </c>
      <c r="D469" s="13" t="s">
        <v>10587</v>
      </c>
      <c r="E469" s="13" t="s">
        <v>9290</v>
      </c>
      <c r="F469" s="22">
        <v>56.223042636884806</v>
      </c>
      <c r="G469" s="23">
        <v>64.115068337402789</v>
      </c>
      <c r="H469" s="21">
        <v>0.87690841006381626</v>
      </c>
    </row>
    <row r="470" spans="2:8" x14ac:dyDescent="0.25">
      <c r="B470" s="13" t="s">
        <v>7922</v>
      </c>
      <c r="C470" s="13" t="s">
        <v>3281</v>
      </c>
      <c r="D470" s="13" t="s">
        <v>10588</v>
      </c>
      <c r="E470" s="13" t="s">
        <v>9291</v>
      </c>
      <c r="F470" s="22">
        <v>62.505211976777382</v>
      </c>
      <c r="G470" s="23">
        <v>71.444348288327959</v>
      </c>
      <c r="H470" s="21">
        <v>0.87487972770813294</v>
      </c>
    </row>
    <row r="471" spans="2:8" x14ac:dyDescent="0.25">
      <c r="B471" s="13" t="s">
        <v>7556</v>
      </c>
      <c r="C471" s="13" t="s">
        <v>2050</v>
      </c>
      <c r="D471" s="13" t="s">
        <v>10575</v>
      </c>
      <c r="E471" s="13" t="s">
        <v>9278</v>
      </c>
      <c r="F471" s="22">
        <v>84.47375163424762</v>
      </c>
      <c r="G471" s="23">
        <v>98.881651683083007</v>
      </c>
      <c r="H471" s="21">
        <v>0.85429147062578514</v>
      </c>
    </row>
    <row r="472" spans="2:8" x14ac:dyDescent="0.25">
      <c r="B472" s="13" t="s">
        <v>8320</v>
      </c>
      <c r="C472" s="13" t="s">
        <v>1541</v>
      </c>
      <c r="D472" s="13" t="s">
        <v>10544</v>
      </c>
      <c r="E472" s="13" t="s">
        <v>9247</v>
      </c>
      <c r="F472" s="22">
        <v>32.87367309549434</v>
      </c>
      <c r="G472" s="23">
        <v>39.853704609051704</v>
      </c>
      <c r="H472" s="21">
        <v>0.82485865286480708</v>
      </c>
    </row>
    <row r="473" spans="2:8" x14ac:dyDescent="0.25">
      <c r="B473" s="13" t="s">
        <v>8957</v>
      </c>
      <c r="C473" s="13" t="s">
        <v>5636</v>
      </c>
      <c r="D473" s="13" t="s">
        <v>10589</v>
      </c>
      <c r="E473" s="13" t="s">
        <v>9292</v>
      </c>
      <c r="F473" s="22">
        <v>46.325541724684648</v>
      </c>
      <c r="G473" s="23">
        <v>56.901257477570802</v>
      </c>
      <c r="H473" s="21">
        <v>0.8141391557637393</v>
      </c>
    </row>
    <row r="474" spans="2:8" x14ac:dyDescent="0.25">
      <c r="B474" s="13" t="s">
        <v>8167</v>
      </c>
      <c r="C474" s="13" t="s">
        <v>4123</v>
      </c>
      <c r="D474" s="13" t="s">
        <v>10583</v>
      </c>
      <c r="E474" s="13" t="s">
        <v>9286</v>
      </c>
      <c r="F474" s="22">
        <v>39.606750017174555</v>
      </c>
      <c r="G474" s="23">
        <v>48.785465776937116</v>
      </c>
      <c r="H474" s="21">
        <v>0.81185552677244877</v>
      </c>
    </row>
    <row r="475" spans="2:8" x14ac:dyDescent="0.25">
      <c r="B475" s="13" t="s">
        <v>8524</v>
      </c>
      <c r="C475" s="13" t="s">
        <v>5194</v>
      </c>
      <c r="D475" s="13" t="s">
        <v>10578</v>
      </c>
      <c r="E475" s="13" t="s">
        <v>9281</v>
      </c>
      <c r="F475" s="22">
        <v>64.794838126469784</v>
      </c>
      <c r="G475" s="23">
        <v>83.150897005801568</v>
      </c>
      <c r="H475" s="21">
        <v>0.77924400649519088</v>
      </c>
    </row>
    <row r="476" spans="2:8" x14ac:dyDescent="0.25">
      <c r="B476" s="13" t="s">
        <v>7722</v>
      </c>
      <c r="C476" s="13" t="s">
        <v>2632</v>
      </c>
      <c r="D476" s="13" t="s">
        <v>10545</v>
      </c>
      <c r="E476" s="13" t="s">
        <v>9248</v>
      </c>
      <c r="F476" s="22">
        <v>29.138565634495222</v>
      </c>
      <c r="G476" s="23">
        <v>38.688992866525957</v>
      </c>
      <c r="H476" s="21">
        <v>0.75314872462617544</v>
      </c>
    </row>
    <row r="477" spans="2:8" x14ac:dyDescent="0.25">
      <c r="B477" s="13" t="s">
        <v>7349</v>
      </c>
      <c r="C477" s="13" t="s">
        <v>1228</v>
      </c>
      <c r="D477" s="13" t="s">
        <v>10559</v>
      </c>
      <c r="E477" s="13" t="s">
        <v>9262</v>
      </c>
      <c r="F477" s="22">
        <v>71.113020848925132</v>
      </c>
      <c r="G477" s="23">
        <v>95.976101631315103</v>
      </c>
      <c r="H477" s="21">
        <v>0.74094508570581863</v>
      </c>
    </row>
    <row r="478" spans="2:8" x14ac:dyDescent="0.25">
      <c r="B478" s="13" t="s">
        <v>7850</v>
      </c>
      <c r="C478" s="13" t="s">
        <v>3006</v>
      </c>
      <c r="D478" s="13" t="s">
        <v>10591</v>
      </c>
      <c r="E478" s="13" t="s">
        <v>9294</v>
      </c>
      <c r="F478" s="22">
        <v>45.71522214364915</v>
      </c>
      <c r="G478" s="23">
        <v>62.964905902119767</v>
      </c>
      <c r="H478" s="21">
        <v>0.72604288831487174</v>
      </c>
    </row>
    <row r="479" spans="2:8" x14ac:dyDescent="0.25">
      <c r="B479" s="13" t="s">
        <v>8810</v>
      </c>
      <c r="C479" s="13" t="s">
        <v>6090</v>
      </c>
      <c r="D479" s="13" t="s">
        <v>10567</v>
      </c>
      <c r="E479" s="13" t="s">
        <v>9270</v>
      </c>
      <c r="F479" s="22">
        <v>31.864767495229675</v>
      </c>
      <c r="G479" s="23">
        <v>45.020990738690863</v>
      </c>
      <c r="H479" s="21">
        <v>0.70777579463272933</v>
      </c>
    </row>
    <row r="480" spans="2:8" x14ac:dyDescent="0.25">
      <c r="B480" s="13" t="s">
        <v>7721</v>
      </c>
      <c r="C480" s="13" t="s">
        <v>2629</v>
      </c>
      <c r="D480" s="13" t="s">
        <v>10543</v>
      </c>
      <c r="E480" s="13" t="s">
        <v>9246</v>
      </c>
      <c r="F480" s="22">
        <v>36.296889274319817</v>
      </c>
      <c r="G480" s="23">
        <v>51.541251167363946</v>
      </c>
      <c r="H480" s="21">
        <v>0.70422988290402821</v>
      </c>
    </row>
    <row r="481" spans="2:8" x14ac:dyDescent="0.25">
      <c r="B481" s="13" t="s">
        <v>7010</v>
      </c>
      <c r="C481" s="13" t="s">
        <v>79</v>
      </c>
      <c r="D481" s="13" t="s">
        <v>10584</v>
      </c>
      <c r="E481" s="13" t="s">
        <v>9287</v>
      </c>
      <c r="F481" s="22">
        <v>22.472234455392734</v>
      </c>
      <c r="G481" s="23">
        <v>33.939878674076361</v>
      </c>
      <c r="H481" s="21">
        <v>0.66211888001111996</v>
      </c>
    </row>
    <row r="482" spans="2:8" x14ac:dyDescent="0.25">
      <c r="B482" s="13" t="s">
        <v>8179</v>
      </c>
      <c r="C482" s="13" t="s">
        <v>4169</v>
      </c>
      <c r="D482" s="13" t="s">
        <v>10547</v>
      </c>
      <c r="E482" s="13" t="s">
        <v>9250</v>
      </c>
      <c r="F482" s="22">
        <v>32.9303784839665</v>
      </c>
      <c r="G482" s="23">
        <v>51.310031356234724</v>
      </c>
      <c r="H482" s="21">
        <v>0.64179221126055896</v>
      </c>
    </row>
    <row r="483" spans="2:8" x14ac:dyDescent="0.25">
      <c r="B483" s="13" t="s">
        <v>7563</v>
      </c>
      <c r="C483" s="13" t="s">
        <v>1857</v>
      </c>
      <c r="D483" s="13" t="s">
        <v>10557</v>
      </c>
      <c r="E483" s="13" t="s">
        <v>9260</v>
      </c>
      <c r="F483" s="22">
        <v>28.854668797055243</v>
      </c>
      <c r="G483" s="23">
        <v>45.036164089416246</v>
      </c>
      <c r="H483" s="21">
        <v>0.6406999659155308</v>
      </c>
    </row>
    <row r="484" spans="2:8" x14ac:dyDescent="0.25">
      <c r="B484" s="13" t="s">
        <v>7112</v>
      </c>
      <c r="C484" s="13" t="s">
        <v>495</v>
      </c>
      <c r="D484" s="13" t="s">
        <v>10550</v>
      </c>
      <c r="E484" s="13" t="s">
        <v>9253</v>
      </c>
      <c r="F484" s="22">
        <v>34.595115786254894</v>
      </c>
      <c r="G484" s="23">
        <v>62.4446156715317</v>
      </c>
      <c r="H484" s="21">
        <v>0.5540127906020037</v>
      </c>
    </row>
    <row r="485" spans="2:8" x14ac:dyDescent="0.25">
      <c r="B485" s="13" t="s">
        <v>8178</v>
      </c>
      <c r="C485" s="13" t="s">
        <v>4166</v>
      </c>
      <c r="D485" s="13" t="s">
        <v>10546</v>
      </c>
      <c r="E485" s="13" t="s">
        <v>9249</v>
      </c>
      <c r="F485" s="22">
        <v>17.271803561821631</v>
      </c>
      <c r="G485" s="23">
        <v>31.341256686152871</v>
      </c>
      <c r="H485" s="21">
        <v>0.55108841788889162</v>
      </c>
    </row>
    <row r="486" spans="2:8" x14ac:dyDescent="0.25">
      <c r="B486" s="13" t="s">
        <v>7072</v>
      </c>
      <c r="C486" s="13" t="s">
        <v>345</v>
      </c>
      <c r="D486" s="13" t="s">
        <v>10585</v>
      </c>
      <c r="E486" s="13" t="s">
        <v>9288</v>
      </c>
      <c r="F486" s="22">
        <v>41.635679969847772</v>
      </c>
      <c r="G486" s="23">
        <v>76.351595022064643</v>
      </c>
      <c r="H486" s="21">
        <v>0.5453151300613378</v>
      </c>
    </row>
    <row r="487" spans="2:8" x14ac:dyDescent="0.25">
      <c r="B487" s="13" t="s">
        <v>8285</v>
      </c>
      <c r="C487" s="13" t="s">
        <v>4463</v>
      </c>
      <c r="D487" s="13" t="s">
        <v>10571</v>
      </c>
      <c r="E487" s="13" t="s">
        <v>9274</v>
      </c>
      <c r="F487" s="22">
        <v>16.499345189805524</v>
      </c>
      <c r="G487" s="23">
        <v>30.553164808718964</v>
      </c>
      <c r="H487" s="21">
        <v>0.54002082249420857</v>
      </c>
    </row>
    <row r="488" spans="2:8" x14ac:dyDescent="0.25">
      <c r="B488" s="13" t="s">
        <v>8286</v>
      </c>
      <c r="C488" s="13" t="s">
        <v>4466</v>
      </c>
      <c r="D488" s="13" t="s">
        <v>10594</v>
      </c>
      <c r="E488" s="13" t="s">
        <v>9297</v>
      </c>
      <c r="F488" s="22">
        <v>35.253507922503431</v>
      </c>
      <c r="G488" s="23">
        <v>72.152549801583717</v>
      </c>
      <c r="H488" s="21">
        <v>0.48859684126824349</v>
      </c>
    </row>
    <row r="489" spans="2:8" x14ac:dyDescent="0.25">
      <c r="B489" s="13" t="s">
        <v>8358</v>
      </c>
      <c r="C489" s="13" t="s">
        <v>4679</v>
      </c>
      <c r="D489" s="13" t="s">
        <v>10303</v>
      </c>
      <c r="E489" s="13" t="s">
        <v>9002</v>
      </c>
      <c r="F489" s="22">
        <v>23.135122284883892</v>
      </c>
      <c r="G489" s="23">
        <v>52.248005338063592</v>
      </c>
      <c r="H489" s="21">
        <v>0.44279436382673826</v>
      </c>
    </row>
    <row r="490" spans="2:8" x14ac:dyDescent="0.25">
      <c r="B490" s="13" t="s">
        <v>7166</v>
      </c>
      <c r="C490" s="13" t="s">
        <v>679</v>
      </c>
      <c r="D490" s="13" t="s">
        <v>10566</v>
      </c>
      <c r="E490" s="13" t="s">
        <v>9269</v>
      </c>
      <c r="F490" s="22">
        <v>17.575407908209677</v>
      </c>
      <c r="G490" s="23">
        <v>45.961439756670551</v>
      </c>
      <c r="H490" s="21">
        <v>0.38239463344180585</v>
      </c>
    </row>
    <row r="491" spans="2:8" x14ac:dyDescent="0.25">
      <c r="B491" s="13" t="s">
        <v>7339</v>
      </c>
      <c r="C491" s="13" t="s">
        <v>1185</v>
      </c>
      <c r="D491" s="13" t="s">
        <v>10573</v>
      </c>
      <c r="E491" s="13" t="s">
        <v>9276</v>
      </c>
      <c r="F491" s="22">
        <v>12.54691778029256</v>
      </c>
      <c r="G491" s="23">
        <v>34.891970826379016</v>
      </c>
      <c r="H491" s="21">
        <v>0.35959326696464056</v>
      </c>
    </row>
    <row r="492" spans="2:8" x14ac:dyDescent="0.25">
      <c r="B492" s="13" t="s">
        <v>8269</v>
      </c>
      <c r="C492" s="13" t="s">
        <v>4416</v>
      </c>
      <c r="D492" s="13" t="s">
        <v>10558</v>
      </c>
      <c r="E492" s="13" t="s">
        <v>9261</v>
      </c>
      <c r="F492" s="22">
        <v>20.298382931594702</v>
      </c>
      <c r="G492" s="23">
        <v>60.009254174718272</v>
      </c>
      <c r="H492" s="21">
        <v>0.33825421113376131</v>
      </c>
    </row>
    <row r="493" spans="2:8" x14ac:dyDescent="0.25">
      <c r="B493" s="13" t="s">
        <v>7725</v>
      </c>
      <c r="C493" s="13" t="s">
        <v>2050</v>
      </c>
      <c r="D493" s="13" t="s">
        <v>10575</v>
      </c>
      <c r="E493" s="13" t="s">
        <v>9278</v>
      </c>
      <c r="F493" s="22">
        <v>13.346476266291596</v>
      </c>
      <c r="G493" s="23">
        <v>41.19138401016388</v>
      </c>
      <c r="H493" s="21">
        <v>0.32401135788490099</v>
      </c>
    </row>
    <row r="494" spans="2:8" x14ac:dyDescent="0.25">
      <c r="B494" s="13" t="s">
        <v>7243</v>
      </c>
      <c r="C494" s="13" t="s">
        <v>913</v>
      </c>
      <c r="D494" s="13" t="s">
        <v>10570</v>
      </c>
      <c r="E494" s="13" t="s">
        <v>9273</v>
      </c>
      <c r="F494" s="22">
        <v>17.486365297246817</v>
      </c>
      <c r="G494" s="23">
        <v>55.245575571570747</v>
      </c>
      <c r="H494" s="21">
        <v>0.31652064651934342</v>
      </c>
    </row>
    <row r="495" spans="2:8" x14ac:dyDescent="0.25">
      <c r="B495" s="13" t="s">
        <v>7248</v>
      </c>
      <c r="C495" s="13" t="s">
        <v>928</v>
      </c>
      <c r="D495" s="13" t="s">
        <v>10590</v>
      </c>
      <c r="E495" s="13" t="s">
        <v>9293</v>
      </c>
      <c r="F495" s="22">
        <v>21.397409678932053</v>
      </c>
      <c r="G495" s="23">
        <v>69.981416247583198</v>
      </c>
      <c r="H495" s="21">
        <v>0.30575845454786738</v>
      </c>
    </row>
    <row r="496" spans="2:8" x14ac:dyDescent="0.25">
      <c r="B496" s="13" t="s">
        <v>7022</v>
      </c>
      <c r="C496" s="13" t="s">
        <v>139</v>
      </c>
      <c r="D496" s="13" t="s">
        <v>10576</v>
      </c>
      <c r="E496" s="13" t="s">
        <v>9279</v>
      </c>
      <c r="F496" s="22">
        <v>14.647707393275493</v>
      </c>
      <c r="G496" s="23">
        <v>52.73413693847619</v>
      </c>
      <c r="H496" s="21">
        <v>0.27776518672078893</v>
      </c>
    </row>
    <row r="497" spans="1:8" x14ac:dyDescent="0.25">
      <c r="B497" s="13" t="s">
        <v>8220</v>
      </c>
      <c r="C497" s="13" t="s">
        <v>4304</v>
      </c>
      <c r="D497" s="13" t="s">
        <v>10581</v>
      </c>
      <c r="E497" s="13" t="s">
        <v>9284</v>
      </c>
      <c r="F497" s="22">
        <v>9.5263634998517581</v>
      </c>
      <c r="G497" s="23">
        <v>34.656401128892433</v>
      </c>
      <c r="H497" s="21">
        <v>0.27488034503126163</v>
      </c>
    </row>
    <row r="498" spans="1:8" x14ac:dyDescent="0.25">
      <c r="B498" s="13" t="s">
        <v>8189</v>
      </c>
      <c r="C498" s="13" t="s">
        <v>4202</v>
      </c>
      <c r="D498" s="13" t="s">
        <v>10542</v>
      </c>
      <c r="E498" s="13" t="s">
        <v>9245</v>
      </c>
      <c r="F498" s="22">
        <v>12.031847469964571</v>
      </c>
      <c r="G498" s="23">
        <v>46.837524848934891</v>
      </c>
      <c r="H498" s="21">
        <v>0.25688478434270168</v>
      </c>
    </row>
    <row r="499" spans="1:8" x14ac:dyDescent="0.25">
      <c r="B499" s="13" t="s">
        <v>7401</v>
      </c>
      <c r="C499" s="13" t="s">
        <v>1373</v>
      </c>
      <c r="D499" s="13" t="s">
        <v>10592</v>
      </c>
      <c r="E499" s="13" t="s">
        <v>9295</v>
      </c>
      <c r="F499" s="22">
        <v>12.642940110243778</v>
      </c>
      <c r="G499" s="23">
        <v>61.580477317773791</v>
      </c>
      <c r="H499" s="21">
        <v>0.20530760170958731</v>
      </c>
    </row>
    <row r="500" spans="1:8" x14ac:dyDescent="0.25">
      <c r="B500" s="13" t="s">
        <v>7453</v>
      </c>
      <c r="C500" s="13" t="s">
        <v>1615</v>
      </c>
      <c r="D500" s="13" t="s">
        <v>10556</v>
      </c>
      <c r="E500" s="13" t="s">
        <v>9259</v>
      </c>
      <c r="F500" s="22">
        <v>8.5406588606845446</v>
      </c>
      <c r="G500" s="23">
        <v>48.665578513259469</v>
      </c>
      <c r="H500" s="21">
        <v>0.17549691427910485</v>
      </c>
    </row>
    <row r="501" spans="1:8" x14ac:dyDescent="0.25">
      <c r="B501" s="13" t="s">
        <v>8057</v>
      </c>
      <c r="C501" s="13" t="s">
        <v>3741</v>
      </c>
      <c r="D501" s="13" t="s">
        <v>10561</v>
      </c>
      <c r="E501" s="13" t="s">
        <v>9264</v>
      </c>
      <c r="F501" s="22">
        <v>5.7637509039143255</v>
      </c>
      <c r="G501" s="23">
        <v>35.615862376549579</v>
      </c>
      <c r="H501" s="21">
        <v>0.16183100785197696</v>
      </c>
    </row>
    <row r="502" spans="1:8" x14ac:dyDescent="0.25">
      <c r="B502" s="13" t="s">
        <v>8961</v>
      </c>
      <c r="C502" s="13" t="s">
        <v>6611</v>
      </c>
      <c r="D502" s="13" t="s">
        <v>10551</v>
      </c>
      <c r="E502" s="13" t="s">
        <v>9254</v>
      </c>
      <c r="F502" s="22">
        <v>23.88724437703522</v>
      </c>
      <c r="G502" s="23">
        <v>152.87163209875465</v>
      </c>
      <c r="H502" s="21">
        <v>0.15625688068538529</v>
      </c>
    </row>
    <row r="503" spans="1:8" x14ac:dyDescent="0.25">
      <c r="B503" s="13" t="s">
        <v>7974</v>
      </c>
      <c r="C503" s="13" t="s">
        <v>139</v>
      </c>
      <c r="D503" s="13" t="s">
        <v>10576</v>
      </c>
      <c r="E503" s="13" t="s">
        <v>9279</v>
      </c>
      <c r="F503" s="22">
        <v>5.0067850623950534</v>
      </c>
      <c r="G503" s="23">
        <v>61.222918851672752</v>
      </c>
      <c r="H503" s="21">
        <v>8.1779587714940455E-2</v>
      </c>
    </row>
    <row r="504" spans="1:8" x14ac:dyDescent="0.25">
      <c r="B504"/>
      <c r="C504"/>
      <c r="D504"/>
      <c r="E504"/>
      <c r="F504"/>
      <c r="G504"/>
      <c r="H504"/>
    </row>
    <row r="505" spans="1:8" x14ac:dyDescent="0.25">
      <c r="A505" t="s">
        <v>6714</v>
      </c>
      <c r="F505" s="22"/>
      <c r="G505" s="23"/>
      <c r="H505" s="21"/>
    </row>
    <row r="506" spans="1:8" x14ac:dyDescent="0.25">
      <c r="A506" t="s">
        <v>6715</v>
      </c>
      <c r="F506" s="22"/>
      <c r="G506" s="23"/>
      <c r="H506" s="21"/>
    </row>
    <row r="507" spans="1:8" x14ac:dyDescent="0.25">
      <c r="A507" t="s">
        <v>6716</v>
      </c>
      <c r="F507" s="22"/>
      <c r="G507" s="23"/>
      <c r="H507" s="21"/>
    </row>
    <row r="508" spans="1:8" x14ac:dyDescent="0.25">
      <c r="A508" t="s">
        <v>6717</v>
      </c>
      <c r="F508" s="22"/>
      <c r="G508" s="23"/>
      <c r="H508" s="21"/>
    </row>
    <row r="509" spans="1:8" x14ac:dyDescent="0.25">
      <c r="A509" t="s">
        <v>6718</v>
      </c>
      <c r="F509" s="22"/>
      <c r="G509" s="23"/>
      <c r="H509" s="21"/>
    </row>
    <row r="510" spans="1:8" x14ac:dyDescent="0.25">
      <c r="A510" t="s">
        <v>6719</v>
      </c>
      <c r="F510" s="22"/>
      <c r="G510" s="23"/>
      <c r="H510" s="21"/>
    </row>
    <row r="511" spans="1:8" x14ac:dyDescent="0.25">
      <c r="A511" t="s">
        <v>6720</v>
      </c>
      <c r="F511" s="22"/>
      <c r="G511" s="23"/>
      <c r="H511" s="21"/>
    </row>
    <row r="512" spans="1:8" x14ac:dyDescent="0.25">
      <c r="A512" t="s">
        <v>6721</v>
      </c>
      <c r="F512" s="22"/>
      <c r="G512" s="23"/>
      <c r="H512" s="21"/>
    </row>
    <row r="513" spans="1:8" x14ac:dyDescent="0.25">
      <c r="A513" t="s">
        <v>6722</v>
      </c>
      <c r="F513" s="22"/>
      <c r="G513" s="23"/>
      <c r="H513" s="21"/>
    </row>
    <row r="514" spans="1:8" x14ac:dyDescent="0.25">
      <c r="A514" t="s">
        <v>6723</v>
      </c>
      <c r="F514" s="22"/>
      <c r="G514" s="23"/>
      <c r="H514" s="21"/>
    </row>
    <row r="515" spans="1:8" x14ac:dyDescent="0.25">
      <c r="A515" t="s">
        <v>6724</v>
      </c>
      <c r="F515" s="22"/>
      <c r="G515" s="23"/>
      <c r="H515" s="21"/>
    </row>
    <row r="516" spans="1:8" x14ac:dyDescent="0.25">
      <c r="A516" t="s">
        <v>6725</v>
      </c>
      <c r="F516" s="22"/>
      <c r="G516" s="23"/>
      <c r="H516" s="21"/>
    </row>
    <row r="517" spans="1:8" x14ac:dyDescent="0.25">
      <c r="A517" t="s">
        <v>6726</v>
      </c>
      <c r="F517" s="22"/>
      <c r="G517" s="23"/>
      <c r="H517" s="21"/>
    </row>
    <row r="518" spans="1:8" x14ac:dyDescent="0.25">
      <c r="A518" t="s">
        <v>6727</v>
      </c>
      <c r="F518" s="22"/>
      <c r="G518" s="23"/>
      <c r="H518" s="21"/>
    </row>
    <row r="519" spans="1:8" x14ac:dyDescent="0.25">
      <c r="A519" t="s">
        <v>6728</v>
      </c>
      <c r="F519" s="22"/>
      <c r="G519" s="23"/>
      <c r="H519" s="21"/>
    </row>
    <row r="520" spans="1:8" x14ac:dyDescent="0.25">
      <c r="A520" t="s">
        <v>6729</v>
      </c>
      <c r="F520" s="22"/>
      <c r="G520" s="23"/>
      <c r="H520" s="21"/>
    </row>
    <row r="521" spans="1:8" x14ac:dyDescent="0.25">
      <c r="A521" t="s">
        <v>6730</v>
      </c>
      <c r="F521" s="22"/>
      <c r="G521" s="23"/>
      <c r="H521" s="21"/>
    </row>
    <row r="522" spans="1:8" x14ac:dyDescent="0.25">
      <c r="A522" t="s">
        <v>6731</v>
      </c>
      <c r="F522" s="22"/>
      <c r="G522" s="23"/>
      <c r="H522" s="21"/>
    </row>
    <row r="523" spans="1:8" x14ac:dyDescent="0.25">
      <c r="A523" t="s">
        <v>6732</v>
      </c>
      <c r="F523" s="22"/>
      <c r="G523" s="23"/>
      <c r="H523" s="21"/>
    </row>
    <row r="524" spans="1:8" x14ac:dyDescent="0.25">
      <c r="A524" t="s">
        <v>6733</v>
      </c>
      <c r="F524" s="22"/>
      <c r="G524" s="23"/>
      <c r="H524" s="21"/>
    </row>
    <row r="525" spans="1:8" x14ac:dyDescent="0.25">
      <c r="A525" t="s">
        <v>6734</v>
      </c>
      <c r="F525" s="22"/>
      <c r="G525" s="23"/>
      <c r="H525" s="21"/>
    </row>
    <row r="526" spans="1:8" x14ac:dyDescent="0.25">
      <c r="A526" t="s">
        <v>6735</v>
      </c>
      <c r="F526" s="22"/>
      <c r="G526" s="23"/>
      <c r="H526" s="21"/>
    </row>
    <row r="527" spans="1:8" x14ac:dyDescent="0.25">
      <c r="A527" t="s">
        <v>6736</v>
      </c>
      <c r="F527" s="22"/>
      <c r="G527" s="23"/>
      <c r="H527" s="21"/>
    </row>
    <row r="528" spans="1:8" x14ac:dyDescent="0.25">
      <c r="A528" t="s">
        <v>6737</v>
      </c>
      <c r="F528" s="22"/>
      <c r="G528" s="23"/>
      <c r="H528" s="21"/>
    </row>
    <row r="529" spans="1:8" x14ac:dyDescent="0.25">
      <c r="A529" t="s">
        <v>6738</v>
      </c>
      <c r="F529" s="22"/>
      <c r="G529" s="23"/>
      <c r="H529" s="21"/>
    </row>
    <row r="530" spans="1:8" x14ac:dyDescent="0.25">
      <c r="B530" s="13" t="s">
        <v>8087</v>
      </c>
      <c r="C530" s="13" t="s">
        <v>3834</v>
      </c>
      <c r="D530" s="13" t="s">
        <v>10388</v>
      </c>
      <c r="E530" s="13" t="s">
        <v>9087</v>
      </c>
      <c r="F530" s="22">
        <v>1385.1844789425095</v>
      </c>
      <c r="G530" s="23">
        <v>74.991410917836433</v>
      </c>
      <c r="H530" s="21">
        <v>18.471241732738868</v>
      </c>
    </row>
    <row r="531" spans="1:8" x14ac:dyDescent="0.25">
      <c r="B531" s="13" t="s">
        <v>8047</v>
      </c>
      <c r="C531" s="13" t="s">
        <v>3711</v>
      </c>
      <c r="D531" s="13" t="s">
        <v>10617</v>
      </c>
      <c r="E531" s="13" t="s">
        <v>9320</v>
      </c>
      <c r="F531" s="22">
        <v>384.90145840616526</v>
      </c>
      <c r="G531" s="23">
        <v>43.017868258466699</v>
      </c>
      <c r="H531" s="21">
        <v>8.9474786638319692</v>
      </c>
    </row>
    <row r="532" spans="1:8" x14ac:dyDescent="0.25">
      <c r="B532" s="13" t="s">
        <v>8793</v>
      </c>
      <c r="C532" s="13" t="s">
        <v>1380</v>
      </c>
      <c r="D532" s="13" t="s">
        <v>10387</v>
      </c>
      <c r="E532" s="13" t="s">
        <v>9086</v>
      </c>
      <c r="F532" s="22">
        <v>688.29004769806625</v>
      </c>
      <c r="G532" s="23">
        <v>104.79362320704591</v>
      </c>
      <c r="H532" s="21">
        <v>6.5680527749114823</v>
      </c>
    </row>
    <row r="533" spans="1:8" x14ac:dyDescent="0.25">
      <c r="B533" s="13" t="s">
        <v>8936</v>
      </c>
      <c r="C533" s="13" t="s">
        <v>6535</v>
      </c>
      <c r="D533" s="13" t="s">
        <v>10653</v>
      </c>
      <c r="E533" s="13" t="s">
        <v>9356</v>
      </c>
      <c r="F533" s="22">
        <v>351.66087768381107</v>
      </c>
      <c r="G533" s="23">
        <v>54.376301862418693</v>
      </c>
      <c r="H533" s="21">
        <v>6.4671716471924299</v>
      </c>
    </row>
    <row r="534" spans="1:8" x14ac:dyDescent="0.25">
      <c r="B534" s="13" t="s">
        <v>8027</v>
      </c>
      <c r="C534" s="13" t="s">
        <v>3660</v>
      </c>
      <c r="D534" s="13" t="s">
        <v>10607</v>
      </c>
      <c r="E534" s="13" t="s">
        <v>9310</v>
      </c>
      <c r="F534" s="22">
        <v>660.43889222154849</v>
      </c>
      <c r="G534" s="23">
        <v>178.11419659920944</v>
      </c>
      <c r="H534" s="21">
        <v>3.7079520040037046</v>
      </c>
    </row>
    <row r="535" spans="1:8" x14ac:dyDescent="0.25">
      <c r="B535" s="13" t="s">
        <v>8028</v>
      </c>
      <c r="C535" s="13" t="s">
        <v>1939</v>
      </c>
      <c r="D535" s="13" t="s">
        <v>10389</v>
      </c>
      <c r="E535" s="13" t="s">
        <v>9088</v>
      </c>
      <c r="F535" s="22">
        <v>278.79596576056355</v>
      </c>
      <c r="G535" s="23">
        <v>78.192961641359233</v>
      </c>
      <c r="H535" s="21">
        <v>3.565486712720928</v>
      </c>
    </row>
    <row r="536" spans="1:8" x14ac:dyDescent="0.25">
      <c r="B536" s="13" t="s">
        <v>7826</v>
      </c>
      <c r="C536" s="13" t="s">
        <v>1081</v>
      </c>
      <c r="D536" s="13" t="s">
        <v>10478</v>
      </c>
      <c r="E536" s="13" t="s">
        <v>9179</v>
      </c>
      <c r="F536" s="22">
        <v>237.52451726931062</v>
      </c>
      <c r="G536" s="23">
        <v>68.559668272322753</v>
      </c>
      <c r="H536" s="21">
        <v>3.4644933859051101</v>
      </c>
    </row>
    <row r="537" spans="1:8" x14ac:dyDescent="0.25">
      <c r="B537" s="13" t="s">
        <v>8964</v>
      </c>
      <c r="C537" s="13" t="s">
        <v>6620</v>
      </c>
      <c r="D537" s="13" t="s">
        <v>10619</v>
      </c>
      <c r="E537" s="13" t="s">
        <v>9322</v>
      </c>
      <c r="F537" s="22">
        <v>411.51719176938599</v>
      </c>
      <c r="G537" s="23">
        <v>138.98015749041261</v>
      </c>
      <c r="H537" s="21">
        <v>2.9609780216127186</v>
      </c>
    </row>
    <row r="538" spans="1:8" x14ac:dyDescent="0.25">
      <c r="B538" s="13" t="s">
        <v>8517</v>
      </c>
      <c r="C538" s="13" t="s">
        <v>4651</v>
      </c>
      <c r="D538" s="13" t="s">
        <v>10406</v>
      </c>
      <c r="E538" s="13" t="s">
        <v>9105</v>
      </c>
      <c r="F538" s="22">
        <v>137.02554944266876</v>
      </c>
      <c r="G538" s="23">
        <v>49.333803903668304</v>
      </c>
      <c r="H538" s="21">
        <v>2.7775184275315934</v>
      </c>
    </row>
    <row r="539" spans="1:8" x14ac:dyDescent="0.25">
      <c r="B539" s="13" t="s">
        <v>7360</v>
      </c>
      <c r="C539" s="13" t="s">
        <v>1263</v>
      </c>
      <c r="D539" s="13" t="s">
        <v>10366</v>
      </c>
      <c r="E539" s="13" t="s">
        <v>9065</v>
      </c>
      <c r="F539" s="22">
        <v>415.62323570696236</v>
      </c>
      <c r="G539" s="23">
        <v>151.81325963907844</v>
      </c>
      <c r="H539" s="21">
        <v>2.7377268408244908</v>
      </c>
    </row>
    <row r="540" spans="1:8" x14ac:dyDescent="0.25">
      <c r="B540" s="13" t="s">
        <v>7857</v>
      </c>
      <c r="C540" s="13" t="s">
        <v>3028</v>
      </c>
      <c r="D540" s="13" t="s">
        <v>10618</v>
      </c>
      <c r="E540" s="13" t="s">
        <v>9321</v>
      </c>
      <c r="F540" s="22">
        <v>135.38607527266365</v>
      </c>
      <c r="G540" s="23">
        <v>57.127198736155258</v>
      </c>
      <c r="H540" s="21">
        <v>2.3699057238558257</v>
      </c>
    </row>
    <row r="541" spans="1:8" x14ac:dyDescent="0.25">
      <c r="B541" s="13" t="s">
        <v>8515</v>
      </c>
      <c r="C541" s="13" t="s">
        <v>5170</v>
      </c>
      <c r="D541" s="13" t="s">
        <v>10629</v>
      </c>
      <c r="E541" s="13" t="s">
        <v>9332</v>
      </c>
      <c r="F541" s="22">
        <v>149.25091738648666</v>
      </c>
      <c r="G541" s="23">
        <v>63.020479501151804</v>
      </c>
      <c r="H541" s="21">
        <v>2.3682923165279766</v>
      </c>
    </row>
    <row r="542" spans="1:8" x14ac:dyDescent="0.25">
      <c r="B542" s="13" t="s">
        <v>7298</v>
      </c>
      <c r="C542" s="13" t="s">
        <v>1065</v>
      </c>
      <c r="D542" s="13" t="s">
        <v>10402</v>
      </c>
      <c r="E542" s="13" t="s">
        <v>9101</v>
      </c>
      <c r="F542" s="22">
        <v>211.16147827012082</v>
      </c>
      <c r="G542" s="23">
        <v>104.26897331934846</v>
      </c>
      <c r="H542" s="21">
        <v>2.0251611917515357</v>
      </c>
    </row>
    <row r="543" spans="1:8" x14ac:dyDescent="0.25">
      <c r="B543" s="13" t="s">
        <v>7023</v>
      </c>
      <c r="C543" s="13" t="s">
        <v>146</v>
      </c>
      <c r="D543" s="13" t="s">
        <v>10666</v>
      </c>
      <c r="E543" s="13" t="s">
        <v>9369</v>
      </c>
      <c r="F543" s="22">
        <v>65.817389459489519</v>
      </c>
      <c r="G543" s="23">
        <v>32.856332380465354</v>
      </c>
      <c r="H543" s="21">
        <v>2.0031873520557966</v>
      </c>
    </row>
    <row r="544" spans="1:8" x14ac:dyDescent="0.25">
      <c r="B544" s="13" t="s">
        <v>8054</v>
      </c>
      <c r="C544" s="13" t="s">
        <v>3733</v>
      </c>
      <c r="D544" s="13" t="s">
        <v>10630</v>
      </c>
      <c r="E544" s="13" t="s">
        <v>9333</v>
      </c>
      <c r="F544" s="22">
        <v>147.64752184065048</v>
      </c>
      <c r="G544" s="23">
        <v>77.381313876793897</v>
      </c>
      <c r="H544" s="21">
        <v>1.9080513685220448</v>
      </c>
    </row>
    <row r="545" spans="2:8" x14ac:dyDescent="0.25">
      <c r="B545" s="13" t="s">
        <v>7071</v>
      </c>
      <c r="C545" s="13" t="s">
        <v>337</v>
      </c>
      <c r="D545" s="13" t="s">
        <v>10661</v>
      </c>
      <c r="E545" s="13" t="s">
        <v>9364</v>
      </c>
      <c r="F545" s="22">
        <v>72.67401965334065</v>
      </c>
      <c r="G545" s="23">
        <v>38.917914953577629</v>
      </c>
      <c r="H545" s="21">
        <v>1.8673667317488165</v>
      </c>
    </row>
    <row r="546" spans="2:8" x14ac:dyDescent="0.25">
      <c r="B546" s="13" t="s">
        <v>7095</v>
      </c>
      <c r="C546" s="13" t="s">
        <v>435</v>
      </c>
      <c r="D546" s="13" t="s">
        <v>10380</v>
      </c>
      <c r="E546" s="13" t="s">
        <v>9079</v>
      </c>
      <c r="F546" s="22">
        <v>113.04230011446451</v>
      </c>
      <c r="G546" s="23">
        <v>62.966082000190646</v>
      </c>
      <c r="H546" s="21">
        <v>1.7952887733132616</v>
      </c>
    </row>
    <row r="547" spans="2:8" x14ac:dyDescent="0.25">
      <c r="B547" s="13" t="s">
        <v>7221</v>
      </c>
      <c r="C547" s="13" t="s">
        <v>842</v>
      </c>
      <c r="D547" s="13" t="s">
        <v>10289</v>
      </c>
      <c r="E547" s="13" t="s">
        <v>8988</v>
      </c>
      <c r="F547" s="22">
        <v>142.63444221600327</v>
      </c>
      <c r="G547" s="23">
        <v>80.186473059540347</v>
      </c>
      <c r="H547" s="21">
        <v>1.778784335733208</v>
      </c>
    </row>
    <row r="548" spans="2:8" x14ac:dyDescent="0.25">
      <c r="B548" s="13" t="s">
        <v>8378</v>
      </c>
      <c r="C548" s="13" t="s">
        <v>4787</v>
      </c>
      <c r="D548" s="13" t="s">
        <v>10616</v>
      </c>
      <c r="E548" s="13" t="s">
        <v>9319</v>
      </c>
      <c r="F548" s="22">
        <v>73.12825563482815</v>
      </c>
      <c r="G548" s="23">
        <v>44.447323053013456</v>
      </c>
      <c r="H548" s="21">
        <v>1.6452791892012533</v>
      </c>
    </row>
    <row r="549" spans="2:8" x14ac:dyDescent="0.25">
      <c r="B549" s="13" t="s">
        <v>7404</v>
      </c>
      <c r="C549" s="13" t="s">
        <v>1380</v>
      </c>
      <c r="D549" s="13" t="s">
        <v>10387</v>
      </c>
      <c r="E549" s="13" t="s">
        <v>9086</v>
      </c>
      <c r="F549" s="22">
        <v>86.666064568789281</v>
      </c>
      <c r="G549" s="23">
        <v>53.142857948503924</v>
      </c>
      <c r="H549" s="21">
        <v>1.6308130182379306</v>
      </c>
    </row>
    <row r="550" spans="2:8" x14ac:dyDescent="0.25">
      <c r="B550" s="13" t="s">
        <v>8516</v>
      </c>
      <c r="C550" s="13" t="s">
        <v>5175</v>
      </c>
      <c r="D550" s="13" t="s">
        <v>10407</v>
      </c>
      <c r="E550" s="13" t="s">
        <v>9106</v>
      </c>
      <c r="F550" s="22">
        <v>95.854033376157346</v>
      </c>
      <c r="G550" s="23">
        <v>59.032684383192361</v>
      </c>
      <c r="H550" s="21">
        <v>1.6237451231922746</v>
      </c>
    </row>
    <row r="551" spans="2:8" x14ac:dyDescent="0.25">
      <c r="B551" s="13" t="s">
        <v>8281</v>
      </c>
      <c r="C551" s="13" t="s">
        <v>4451</v>
      </c>
      <c r="D551" s="13" t="s">
        <v>10541</v>
      </c>
      <c r="E551" s="13" t="s">
        <v>9244</v>
      </c>
      <c r="F551" s="22">
        <v>112.23915005459489</v>
      </c>
      <c r="G551" s="23">
        <v>70.663649233022994</v>
      </c>
      <c r="H551" s="21">
        <v>1.5883576813938809</v>
      </c>
    </row>
    <row r="552" spans="2:8" x14ac:dyDescent="0.25">
      <c r="B552" s="13" t="s">
        <v>8761</v>
      </c>
      <c r="C552" s="13" t="s">
        <v>5965</v>
      </c>
      <c r="D552" s="13" t="s">
        <v>10631</v>
      </c>
      <c r="E552" s="13" t="s">
        <v>9334</v>
      </c>
      <c r="F552" s="22">
        <v>133.74225770856185</v>
      </c>
      <c r="G552" s="23">
        <v>84.322695553127588</v>
      </c>
      <c r="H552" s="21">
        <v>1.586076640829128</v>
      </c>
    </row>
    <row r="553" spans="2:8" x14ac:dyDescent="0.25">
      <c r="B553" s="13" t="s">
        <v>8742</v>
      </c>
      <c r="C553" s="13" t="s">
        <v>5902</v>
      </c>
      <c r="D553" s="13" t="s">
        <v>10494</v>
      </c>
      <c r="E553" s="13" t="s">
        <v>9195</v>
      </c>
      <c r="F553" s="22">
        <v>72.565912208474444</v>
      </c>
      <c r="G553" s="23">
        <v>46.254690113507372</v>
      </c>
      <c r="H553" s="21">
        <v>1.568833604341533</v>
      </c>
    </row>
    <row r="554" spans="2:8" x14ac:dyDescent="0.25">
      <c r="B554" s="13" t="s">
        <v>7073</v>
      </c>
      <c r="C554" s="13" t="s">
        <v>348</v>
      </c>
      <c r="D554" s="13" t="s">
        <v>10662</v>
      </c>
      <c r="E554" s="13" t="s">
        <v>9365</v>
      </c>
      <c r="F554" s="22">
        <v>118.00305827770053</v>
      </c>
      <c r="G554" s="23">
        <v>77.233486903944666</v>
      </c>
      <c r="H554" s="21">
        <v>1.5278742810674988</v>
      </c>
    </row>
    <row r="555" spans="2:8" x14ac:dyDescent="0.25">
      <c r="B555" s="13" t="s">
        <v>8833</v>
      </c>
      <c r="C555" s="13" t="s">
        <v>6153</v>
      </c>
      <c r="D555" s="13" t="s">
        <v>10638</v>
      </c>
      <c r="E555" s="13" t="s">
        <v>9341</v>
      </c>
      <c r="F555" s="22">
        <v>96.322119831834456</v>
      </c>
      <c r="G555" s="23">
        <v>63.108680641902886</v>
      </c>
      <c r="H555" s="21">
        <v>1.5262895508526686</v>
      </c>
    </row>
    <row r="556" spans="2:8" x14ac:dyDescent="0.25">
      <c r="B556" s="13" t="s">
        <v>6996</v>
      </c>
      <c r="C556" s="13" t="s">
        <v>24</v>
      </c>
      <c r="D556" s="13" t="s">
        <v>10623</v>
      </c>
      <c r="E556" s="13" t="s">
        <v>9326</v>
      </c>
      <c r="F556" s="22">
        <v>283.04877477704531</v>
      </c>
      <c r="G556" s="23">
        <v>189.22231382500408</v>
      </c>
      <c r="H556" s="21">
        <v>1.4958530474308305</v>
      </c>
    </row>
    <row r="557" spans="2:8" x14ac:dyDescent="0.25">
      <c r="B557" s="13" t="s">
        <v>7841</v>
      </c>
      <c r="C557" s="13" t="s">
        <v>2728</v>
      </c>
      <c r="D557" s="13" t="s">
        <v>10385</v>
      </c>
      <c r="E557" s="13" t="s">
        <v>9084</v>
      </c>
      <c r="F557" s="22">
        <v>153.05639212347486</v>
      </c>
      <c r="G557" s="23">
        <v>103.99291688842841</v>
      </c>
      <c r="H557" s="21">
        <v>1.4717963175096389</v>
      </c>
    </row>
    <row r="558" spans="2:8" x14ac:dyDescent="0.25">
      <c r="B558" s="13" t="s">
        <v>8101</v>
      </c>
      <c r="C558" s="13" t="s">
        <v>3925</v>
      </c>
      <c r="D558" s="13" t="s">
        <v>10507</v>
      </c>
      <c r="E558" s="13" t="s">
        <v>9210</v>
      </c>
      <c r="F558" s="22">
        <v>129.06222413176079</v>
      </c>
      <c r="G558" s="23">
        <v>87.735131596110932</v>
      </c>
      <c r="H558" s="21">
        <v>1.4710438314026735</v>
      </c>
    </row>
    <row r="559" spans="2:8" x14ac:dyDescent="0.25">
      <c r="B559" s="13" t="s">
        <v>7577</v>
      </c>
      <c r="C559" s="13" t="s">
        <v>2120</v>
      </c>
      <c r="D559" s="13" t="s">
        <v>10671</v>
      </c>
      <c r="E559" s="13" t="s">
        <v>9374</v>
      </c>
      <c r="F559" s="22">
        <v>157.71207817428498</v>
      </c>
      <c r="G559" s="23">
        <v>111.19360268114686</v>
      </c>
      <c r="H559" s="21">
        <v>1.4183556820848062</v>
      </c>
    </row>
    <row r="560" spans="2:8" x14ac:dyDescent="0.25">
      <c r="B560" s="13" t="s">
        <v>7970</v>
      </c>
      <c r="C560" s="13" t="s">
        <v>3446</v>
      </c>
      <c r="D560" s="13" t="s">
        <v>10379</v>
      </c>
      <c r="E560" s="13" t="s">
        <v>9078</v>
      </c>
      <c r="F560" s="22">
        <v>57.454842580225282</v>
      </c>
      <c r="G560" s="23">
        <v>40.785251235688662</v>
      </c>
      <c r="H560" s="21">
        <v>1.4087161618352393</v>
      </c>
    </row>
    <row r="561" spans="2:8" x14ac:dyDescent="0.25">
      <c r="B561" s="13" t="s">
        <v>8168</v>
      </c>
      <c r="C561" s="13" t="s">
        <v>4129</v>
      </c>
      <c r="D561" s="13" t="s">
        <v>10582</v>
      </c>
      <c r="E561" s="13" t="s">
        <v>9285</v>
      </c>
      <c r="F561" s="22">
        <v>46.751671126775868</v>
      </c>
      <c r="G561" s="23">
        <v>33.995174887070569</v>
      </c>
      <c r="H561" s="21">
        <v>1.3752443187035051</v>
      </c>
    </row>
    <row r="562" spans="2:8" x14ac:dyDescent="0.25">
      <c r="B562" s="13" t="s">
        <v>7223</v>
      </c>
      <c r="C562" s="13" t="s">
        <v>845</v>
      </c>
      <c r="D562" s="13" t="s">
        <v>10632</v>
      </c>
      <c r="E562" s="13" t="s">
        <v>9335</v>
      </c>
      <c r="F562" s="22">
        <v>128.14149486531213</v>
      </c>
      <c r="G562" s="23">
        <v>94.37217846102719</v>
      </c>
      <c r="H562" s="21">
        <v>1.3578312692890799</v>
      </c>
    </row>
    <row r="563" spans="2:8" x14ac:dyDescent="0.25">
      <c r="B563" s="13" t="s">
        <v>7269</v>
      </c>
      <c r="C563" s="13" t="s">
        <v>987</v>
      </c>
      <c r="D563" s="13" t="s">
        <v>10317</v>
      </c>
      <c r="E563" s="13" t="s">
        <v>9016</v>
      </c>
      <c r="F563" s="22">
        <v>134.42043815860362</v>
      </c>
      <c r="G563" s="23">
        <v>103.24963225027098</v>
      </c>
      <c r="H563" s="21">
        <v>1.3018975005429216</v>
      </c>
    </row>
    <row r="564" spans="2:8" x14ac:dyDescent="0.25">
      <c r="B564" s="13" t="s">
        <v>8231</v>
      </c>
      <c r="C564" s="13" t="s">
        <v>2307</v>
      </c>
      <c r="D564" s="13" t="s">
        <v>10687</v>
      </c>
      <c r="E564" s="13" t="s">
        <v>9390</v>
      </c>
      <c r="F564" s="22">
        <v>49.335063557004098</v>
      </c>
      <c r="G564" s="23">
        <v>38.018946167146218</v>
      </c>
      <c r="H564" s="21">
        <v>1.2976441624685697</v>
      </c>
    </row>
    <row r="565" spans="2:8" x14ac:dyDescent="0.25">
      <c r="B565" s="13" t="s">
        <v>8328</v>
      </c>
      <c r="C565" s="13" t="s">
        <v>4589</v>
      </c>
      <c r="D565" s="13" t="s">
        <v>10307</v>
      </c>
      <c r="E565" s="13" t="s">
        <v>9006</v>
      </c>
      <c r="F565" s="22">
        <v>70.362855226218556</v>
      </c>
      <c r="G565" s="23">
        <v>54.450886520466888</v>
      </c>
      <c r="H565" s="21">
        <v>1.2922260723848951</v>
      </c>
    </row>
    <row r="566" spans="2:8" x14ac:dyDescent="0.25">
      <c r="B566" s="13" t="s">
        <v>8221</v>
      </c>
      <c r="C566" s="13" t="s">
        <v>2166</v>
      </c>
      <c r="D566" s="13" t="s">
        <v>10696</v>
      </c>
      <c r="E566" s="13" t="s">
        <v>9399</v>
      </c>
      <c r="F566" s="22">
        <v>54.091691816722992</v>
      </c>
      <c r="G566" s="23">
        <v>41.963819090432416</v>
      </c>
      <c r="H566" s="21">
        <v>1.2890078403053569</v>
      </c>
    </row>
    <row r="567" spans="2:8" x14ac:dyDescent="0.25">
      <c r="B567" s="13" t="s">
        <v>8609</v>
      </c>
      <c r="C567" s="13" t="s">
        <v>5468</v>
      </c>
      <c r="D567" s="13" t="s">
        <v>10669</v>
      </c>
      <c r="E567" s="13" t="s">
        <v>9372</v>
      </c>
      <c r="F567" s="22">
        <v>88.147592516934168</v>
      </c>
      <c r="G567" s="23">
        <v>68.939464657357362</v>
      </c>
      <c r="H567" s="21">
        <v>1.2786231073166141</v>
      </c>
    </row>
    <row r="568" spans="2:8" x14ac:dyDescent="0.25">
      <c r="B568" s="13" t="s">
        <v>7402</v>
      </c>
      <c r="C568" s="13" t="s">
        <v>1376</v>
      </c>
      <c r="D568" s="13" t="s">
        <v>10509</v>
      </c>
      <c r="E568" s="13" t="s">
        <v>9212</v>
      </c>
      <c r="F568" s="22">
        <v>111.26650227084602</v>
      </c>
      <c r="G568" s="23">
        <v>87.773025073671064</v>
      </c>
      <c r="H568" s="21">
        <v>1.2676617010460336</v>
      </c>
    </row>
    <row r="569" spans="2:8" x14ac:dyDescent="0.25">
      <c r="B569" s="13" t="s">
        <v>8658</v>
      </c>
      <c r="C569" s="13" t="s">
        <v>5656</v>
      </c>
      <c r="D569" s="13" t="s">
        <v>10646</v>
      </c>
      <c r="E569" s="13" t="s">
        <v>9349</v>
      </c>
      <c r="F569" s="22">
        <v>32.792084205656309</v>
      </c>
      <c r="G569" s="23">
        <v>26.338073126838911</v>
      </c>
      <c r="H569" s="21">
        <v>1.2450449221450699</v>
      </c>
    </row>
    <row r="570" spans="2:8" x14ac:dyDescent="0.25">
      <c r="B570" s="13" t="s">
        <v>8019</v>
      </c>
      <c r="C570" s="13" t="s">
        <v>1123</v>
      </c>
      <c r="D570" s="13" t="s">
        <v>10595</v>
      </c>
      <c r="E570" s="13" t="s">
        <v>9298</v>
      </c>
      <c r="F570" s="22">
        <v>66.164647495245646</v>
      </c>
      <c r="G570" s="23">
        <v>53.369598523006111</v>
      </c>
      <c r="H570" s="21">
        <v>1.2397441488476619</v>
      </c>
    </row>
    <row r="571" spans="2:8" x14ac:dyDescent="0.25">
      <c r="B571" s="13" t="s">
        <v>8463</v>
      </c>
      <c r="C571" s="13" t="s">
        <v>5056</v>
      </c>
      <c r="D571" s="13" t="s">
        <v>10499</v>
      </c>
      <c r="E571" s="13" t="s">
        <v>9202</v>
      </c>
      <c r="F571" s="22">
        <v>50.603220748508988</v>
      </c>
      <c r="G571" s="23">
        <v>41.108629296170868</v>
      </c>
      <c r="H571" s="21">
        <v>1.2309634647249723</v>
      </c>
    </row>
    <row r="572" spans="2:8" x14ac:dyDescent="0.25">
      <c r="B572" s="13" t="s">
        <v>7647</v>
      </c>
      <c r="C572" s="13" t="s">
        <v>2320</v>
      </c>
      <c r="D572" s="13" t="s">
        <v>10409</v>
      </c>
      <c r="E572" s="13" t="s">
        <v>9108</v>
      </c>
      <c r="F572" s="22">
        <v>68.5490983788536</v>
      </c>
      <c r="G572" s="23">
        <v>56.799923413901432</v>
      </c>
      <c r="H572" s="21">
        <v>1.2068519508263391</v>
      </c>
    </row>
    <row r="573" spans="2:8" x14ac:dyDescent="0.25">
      <c r="B573" s="13" t="s">
        <v>8314</v>
      </c>
      <c r="C573" s="13" t="s">
        <v>4540</v>
      </c>
      <c r="D573" s="13" t="s">
        <v>10549</v>
      </c>
      <c r="E573" s="13" t="s">
        <v>9252</v>
      </c>
      <c r="F573" s="22">
        <v>52.023025556921496</v>
      </c>
      <c r="G573" s="23">
        <v>43.351443494815136</v>
      </c>
      <c r="H573" s="21">
        <v>1.200029834373185</v>
      </c>
    </row>
    <row r="574" spans="2:8" x14ac:dyDescent="0.25">
      <c r="B574" s="13" t="s">
        <v>7337</v>
      </c>
      <c r="C574" s="13" t="s">
        <v>1178</v>
      </c>
      <c r="D574" s="13" t="s">
        <v>10645</v>
      </c>
      <c r="E574" s="13" t="s">
        <v>9348</v>
      </c>
      <c r="F574" s="22">
        <v>45.821815717996337</v>
      </c>
      <c r="G574" s="23">
        <v>38.857410592579505</v>
      </c>
      <c r="H574" s="21">
        <v>1.1792297793190265</v>
      </c>
    </row>
    <row r="575" spans="2:8" x14ac:dyDescent="0.25">
      <c r="B575" s="13" t="s">
        <v>8668</v>
      </c>
      <c r="C575" s="13" t="s">
        <v>5687</v>
      </c>
      <c r="D575" s="13" t="s">
        <v>10620</v>
      </c>
      <c r="E575" s="13" t="s">
        <v>9323</v>
      </c>
      <c r="F575" s="22">
        <v>48.268393743819551</v>
      </c>
      <c r="G575" s="23">
        <v>42.44261892225331</v>
      </c>
      <c r="H575" s="21">
        <v>1.1372623784653331</v>
      </c>
    </row>
    <row r="576" spans="2:8" x14ac:dyDescent="0.25">
      <c r="B576" s="13" t="s">
        <v>7916</v>
      </c>
      <c r="C576" s="13" t="s">
        <v>3256</v>
      </c>
      <c r="D576" s="13" t="s">
        <v>10675</v>
      </c>
      <c r="E576" s="13" t="s">
        <v>9378</v>
      </c>
      <c r="F576" s="22">
        <v>55.297473854097525</v>
      </c>
      <c r="G576" s="23">
        <v>50.353737471634908</v>
      </c>
      <c r="H576" s="21">
        <v>1.0981801278454753</v>
      </c>
    </row>
    <row r="577" spans="2:8" x14ac:dyDescent="0.25">
      <c r="B577" s="13" t="s">
        <v>7066</v>
      </c>
      <c r="C577" s="13" t="s">
        <v>324</v>
      </c>
      <c r="D577" s="13" t="s">
        <v>10634</v>
      </c>
      <c r="E577" s="13" t="s">
        <v>9337</v>
      </c>
      <c r="F577" s="22">
        <v>43.776235557347505</v>
      </c>
      <c r="G577" s="23">
        <v>39.911423230664106</v>
      </c>
      <c r="H577" s="21">
        <v>1.0968347408797501</v>
      </c>
    </row>
    <row r="578" spans="2:8" x14ac:dyDescent="0.25">
      <c r="B578" s="13" t="s">
        <v>8133</v>
      </c>
      <c r="C578" s="13" t="s">
        <v>4016</v>
      </c>
      <c r="D578" s="13" t="s">
        <v>10349</v>
      </c>
      <c r="E578" s="13" t="s">
        <v>9048</v>
      </c>
      <c r="F578" s="22">
        <v>54.914296929671444</v>
      </c>
      <c r="G578" s="23">
        <v>51.67668278616312</v>
      </c>
      <c r="H578" s="21">
        <v>1.0626513539366582</v>
      </c>
    </row>
    <row r="579" spans="2:8" x14ac:dyDescent="0.25">
      <c r="B579" s="13" t="s">
        <v>8817</v>
      </c>
      <c r="C579" s="13" t="s">
        <v>6106</v>
      </c>
      <c r="D579" s="13" t="s">
        <v>10374</v>
      </c>
      <c r="E579" s="13" t="s">
        <v>9073</v>
      </c>
      <c r="F579" s="22">
        <v>138.37752942874098</v>
      </c>
      <c r="G579" s="23">
        <v>133.35813997040955</v>
      </c>
      <c r="H579" s="21">
        <v>1.0376384183181107</v>
      </c>
    </row>
    <row r="580" spans="2:8" x14ac:dyDescent="0.25">
      <c r="B580" s="13" t="s">
        <v>8952</v>
      </c>
      <c r="C580" s="13" t="s">
        <v>6580</v>
      </c>
      <c r="D580" s="13" t="s">
        <v>10614</v>
      </c>
      <c r="E580" s="13" t="s">
        <v>9317</v>
      </c>
      <c r="F580" s="22">
        <v>39.233777886095645</v>
      </c>
      <c r="G580" s="23">
        <v>38.195020045371308</v>
      </c>
      <c r="H580" s="21">
        <v>1.0271961590670828</v>
      </c>
    </row>
    <row r="581" spans="2:8" x14ac:dyDescent="0.25">
      <c r="B581" s="13" t="s">
        <v>7102</v>
      </c>
      <c r="C581" s="13" t="s">
        <v>468</v>
      </c>
      <c r="D581" s="13" t="s">
        <v>10599</v>
      </c>
      <c r="E581" s="13" t="s">
        <v>9302</v>
      </c>
      <c r="F581" s="22">
        <v>57.02452316407237</v>
      </c>
      <c r="G581" s="23">
        <v>56.055901307210881</v>
      </c>
      <c r="H581" s="21">
        <v>1.0172795697557875</v>
      </c>
    </row>
    <row r="582" spans="2:8" x14ac:dyDescent="0.25">
      <c r="B582" s="13" t="s">
        <v>8461</v>
      </c>
      <c r="C582" s="13" t="s">
        <v>5053</v>
      </c>
      <c r="D582" s="13" t="s">
        <v>10500</v>
      </c>
      <c r="E582" s="13" t="s">
        <v>9203</v>
      </c>
      <c r="F582" s="22">
        <v>50.478493718726689</v>
      </c>
      <c r="G582" s="23">
        <v>49.749990488480499</v>
      </c>
      <c r="H582" s="21">
        <v>1.0146432838095691</v>
      </c>
    </row>
    <row r="583" spans="2:8" x14ac:dyDescent="0.25">
      <c r="B583" s="13" t="s">
        <v>8741</v>
      </c>
      <c r="C583" s="13" t="s">
        <v>5899</v>
      </c>
      <c r="D583" s="13" t="s">
        <v>10493</v>
      </c>
      <c r="E583" s="13" t="s">
        <v>9194</v>
      </c>
      <c r="F583" s="22">
        <v>49.747124227736634</v>
      </c>
      <c r="G583" s="23">
        <v>49.582226788552852</v>
      </c>
      <c r="H583" s="21">
        <v>1.0033257368590363</v>
      </c>
    </row>
    <row r="584" spans="2:8" x14ac:dyDescent="0.25">
      <c r="B584" s="13" t="s">
        <v>7074</v>
      </c>
      <c r="C584" s="13" t="s">
        <v>352</v>
      </c>
      <c r="D584" s="13" t="s">
        <v>10664</v>
      </c>
      <c r="E584" s="13" t="s">
        <v>9367</v>
      </c>
      <c r="F584" s="22">
        <v>57.541911088350702</v>
      </c>
      <c r="G584" s="23">
        <v>58.697082674929753</v>
      </c>
      <c r="H584" s="21">
        <v>0.98031977853181385</v>
      </c>
    </row>
    <row r="585" spans="2:8" x14ac:dyDescent="0.25">
      <c r="B585" s="13" t="s">
        <v>7645</v>
      </c>
      <c r="C585" s="13" t="s">
        <v>2307</v>
      </c>
      <c r="D585" s="13" t="s">
        <v>10687</v>
      </c>
      <c r="E585" s="13" t="s">
        <v>9390</v>
      </c>
      <c r="F585" s="22">
        <v>74.266049687191213</v>
      </c>
      <c r="G585" s="23">
        <v>77.337704779622257</v>
      </c>
      <c r="H585" s="21">
        <v>0.96028256720077376</v>
      </c>
    </row>
    <row r="586" spans="2:8" x14ac:dyDescent="0.25">
      <c r="B586" s="13" t="s">
        <v>8696</v>
      </c>
      <c r="C586" s="13" t="s">
        <v>5770</v>
      </c>
      <c r="D586" s="13" t="s">
        <v>10381</v>
      </c>
      <c r="E586" s="13" t="s">
        <v>9080</v>
      </c>
      <c r="F586" s="22">
        <v>45.802098606493622</v>
      </c>
      <c r="G586" s="23">
        <v>48.650172018258694</v>
      </c>
      <c r="H586" s="21">
        <v>0.94145810192210266</v>
      </c>
    </row>
    <row r="587" spans="2:8" x14ac:dyDescent="0.25">
      <c r="B587" s="13" t="s">
        <v>8702</v>
      </c>
      <c r="C587" s="13" t="s">
        <v>5785</v>
      </c>
      <c r="D587" s="13" t="s">
        <v>10601</v>
      </c>
      <c r="E587" s="13" t="s">
        <v>9304</v>
      </c>
      <c r="F587" s="22">
        <v>33.273089286273134</v>
      </c>
      <c r="G587" s="23">
        <v>35.41286357541761</v>
      </c>
      <c r="H587" s="21">
        <v>0.93957635522505911</v>
      </c>
    </row>
    <row r="588" spans="2:8" x14ac:dyDescent="0.25">
      <c r="B588" s="13" t="s">
        <v>7065</v>
      </c>
      <c r="C588" s="13" t="s">
        <v>321</v>
      </c>
      <c r="D588" s="13" t="s">
        <v>10643</v>
      </c>
      <c r="E588" s="13" t="s">
        <v>9346</v>
      </c>
      <c r="F588" s="22">
        <v>43.744417759638232</v>
      </c>
      <c r="G588" s="23">
        <v>46.619743715832534</v>
      </c>
      <c r="H588" s="21">
        <v>0.93832385751151581</v>
      </c>
    </row>
    <row r="589" spans="2:8" x14ac:dyDescent="0.25">
      <c r="B589" s="13" t="s">
        <v>8951</v>
      </c>
      <c r="C589" s="13" t="s">
        <v>4011</v>
      </c>
      <c r="D589" s="13" t="s">
        <v>10613</v>
      </c>
      <c r="E589" s="13" t="s">
        <v>9316</v>
      </c>
      <c r="F589" s="22">
        <v>63.887982622273071</v>
      </c>
      <c r="G589" s="23">
        <v>68.97789217301748</v>
      </c>
      <c r="H589" s="21">
        <v>0.92620955221453605</v>
      </c>
    </row>
    <row r="590" spans="2:8" x14ac:dyDescent="0.25">
      <c r="B590" s="13" t="s">
        <v>8680</v>
      </c>
      <c r="C590" s="13" t="s">
        <v>5735</v>
      </c>
      <c r="D590" s="13" t="s">
        <v>10668</v>
      </c>
      <c r="E590" s="13" t="s">
        <v>9371</v>
      </c>
      <c r="F590" s="22">
        <v>103.28600109677771</v>
      </c>
      <c r="G590" s="23">
        <v>112.36097471952051</v>
      </c>
      <c r="H590" s="21">
        <v>0.91923375847000188</v>
      </c>
    </row>
    <row r="591" spans="2:8" x14ac:dyDescent="0.25">
      <c r="B591" s="13" t="s">
        <v>7956</v>
      </c>
      <c r="C591" s="13" t="s">
        <v>3378</v>
      </c>
      <c r="D591" s="13" t="s">
        <v>10577</v>
      </c>
      <c r="E591" s="13" t="s">
        <v>9280</v>
      </c>
      <c r="F591" s="22">
        <v>45.243622699624176</v>
      </c>
      <c r="G591" s="23">
        <v>49.883732278532115</v>
      </c>
      <c r="H591" s="21">
        <v>0.90698150745819694</v>
      </c>
    </row>
    <row r="592" spans="2:8" x14ac:dyDescent="0.25">
      <c r="B592" s="13" t="s">
        <v>7218</v>
      </c>
      <c r="C592" s="13" t="s">
        <v>829</v>
      </c>
      <c r="D592" s="13" t="s">
        <v>10659</v>
      </c>
      <c r="E592" s="13" t="s">
        <v>9362</v>
      </c>
      <c r="F592" s="22">
        <v>63.896340547786188</v>
      </c>
      <c r="G592" s="23">
        <v>70.901156231801835</v>
      </c>
      <c r="H592" s="21">
        <v>0.90120308248409464</v>
      </c>
    </row>
    <row r="593" spans="2:8" x14ac:dyDescent="0.25">
      <c r="B593" s="13" t="s">
        <v>8291</v>
      </c>
      <c r="C593" s="13" t="s">
        <v>4493</v>
      </c>
      <c r="D593" s="13" t="s">
        <v>10628</v>
      </c>
      <c r="E593" s="13" t="s">
        <v>9331</v>
      </c>
      <c r="F593" s="22">
        <v>24.180458404165357</v>
      </c>
      <c r="G593" s="23">
        <v>27.012220731944296</v>
      </c>
      <c r="H593" s="21">
        <v>0.89516736310279976</v>
      </c>
    </row>
    <row r="594" spans="2:8" x14ac:dyDescent="0.25">
      <c r="B594" s="13" t="s">
        <v>7099</v>
      </c>
      <c r="C594" s="13" t="s">
        <v>451</v>
      </c>
      <c r="D594" s="13" t="s">
        <v>10658</v>
      </c>
      <c r="E594" s="13" t="s">
        <v>9361</v>
      </c>
      <c r="F594" s="22">
        <v>26.853312863108478</v>
      </c>
      <c r="G594" s="23">
        <v>30.009283366307084</v>
      </c>
      <c r="H594" s="21">
        <v>0.89483352652326342</v>
      </c>
    </row>
    <row r="595" spans="2:8" x14ac:dyDescent="0.25">
      <c r="B595" s="13" t="s">
        <v>7646</v>
      </c>
      <c r="C595" s="13" t="s">
        <v>2313</v>
      </c>
      <c r="D595" s="13" t="s">
        <v>10408</v>
      </c>
      <c r="E595" s="13" t="s">
        <v>9107</v>
      </c>
      <c r="F595" s="22">
        <v>101.80808670339259</v>
      </c>
      <c r="G595" s="23">
        <v>118.27376538066885</v>
      </c>
      <c r="H595" s="21">
        <v>0.86078333919376948</v>
      </c>
    </row>
    <row r="596" spans="2:8" x14ac:dyDescent="0.25">
      <c r="B596" s="13" t="s">
        <v>7733</v>
      </c>
      <c r="C596" s="13" t="s">
        <v>2674</v>
      </c>
      <c r="D596" s="13" t="s">
        <v>10596</v>
      </c>
      <c r="E596" s="13" t="s">
        <v>9299</v>
      </c>
      <c r="F596" s="22">
        <v>35.1806462134412</v>
      </c>
      <c r="G596" s="23">
        <v>41.409879395132265</v>
      </c>
      <c r="H596" s="21">
        <v>0.84957132759910159</v>
      </c>
    </row>
    <row r="597" spans="2:8" x14ac:dyDescent="0.25">
      <c r="B597" s="13" t="s">
        <v>7355</v>
      </c>
      <c r="C597" s="13" t="s">
        <v>1248</v>
      </c>
      <c r="D597" s="13" t="s">
        <v>10510</v>
      </c>
      <c r="E597" s="13" t="s">
        <v>9213</v>
      </c>
      <c r="F597" s="22">
        <v>47.982051451459228</v>
      </c>
      <c r="G597" s="23">
        <v>56.994072762941137</v>
      </c>
      <c r="H597" s="21">
        <v>0.84187792037663023</v>
      </c>
    </row>
    <row r="598" spans="2:8" x14ac:dyDescent="0.25">
      <c r="B598" s="13" t="s">
        <v>7625</v>
      </c>
      <c r="C598" s="13" t="s">
        <v>2244</v>
      </c>
      <c r="D598" s="13" t="s">
        <v>10606</v>
      </c>
      <c r="E598" s="13" t="s">
        <v>9309</v>
      </c>
      <c r="F598" s="22">
        <v>37.470198311949353</v>
      </c>
      <c r="G598" s="23">
        <v>44.656337043230359</v>
      </c>
      <c r="H598" s="21">
        <v>0.83907908245308305</v>
      </c>
    </row>
    <row r="599" spans="2:8" x14ac:dyDescent="0.25">
      <c r="B599" s="13" t="s">
        <v>8167</v>
      </c>
      <c r="C599" s="13" t="s">
        <v>4123</v>
      </c>
      <c r="D599" s="13" t="s">
        <v>10583</v>
      </c>
      <c r="E599" s="13" t="s">
        <v>9286</v>
      </c>
      <c r="F599" s="22">
        <v>39.606750017174555</v>
      </c>
      <c r="G599" s="23">
        <v>48.785465776937116</v>
      </c>
      <c r="H599" s="21">
        <v>0.81185552677244877</v>
      </c>
    </row>
    <row r="600" spans="2:8" x14ac:dyDescent="0.25">
      <c r="B600" s="13" t="s">
        <v>8380</v>
      </c>
      <c r="C600" s="13" t="s">
        <v>4787</v>
      </c>
      <c r="D600" s="13" t="s">
        <v>10616</v>
      </c>
      <c r="E600" s="13" t="s">
        <v>9319</v>
      </c>
      <c r="F600" s="22">
        <v>119.78840915946294</v>
      </c>
      <c r="G600" s="23">
        <v>148.55362779280537</v>
      </c>
      <c r="H600" s="21">
        <v>0.8063647514992861</v>
      </c>
    </row>
    <row r="601" spans="2:8" x14ac:dyDescent="0.25">
      <c r="B601" s="13" t="s">
        <v>8958</v>
      </c>
      <c r="C601" s="13" t="s">
        <v>6596</v>
      </c>
      <c r="D601" s="13" t="s">
        <v>10674</v>
      </c>
      <c r="E601" s="13" t="s">
        <v>9377</v>
      </c>
      <c r="F601" s="22">
        <v>33.758425697841901</v>
      </c>
      <c r="G601" s="23">
        <v>42.276660434910895</v>
      </c>
      <c r="H601" s="21">
        <v>0.7985121187567864</v>
      </c>
    </row>
    <row r="602" spans="2:8" x14ac:dyDescent="0.25">
      <c r="B602" s="13" t="s">
        <v>7300</v>
      </c>
      <c r="C602" s="13" t="s">
        <v>1081</v>
      </c>
      <c r="D602" s="13" t="s">
        <v>10478</v>
      </c>
      <c r="E602" s="13" t="s">
        <v>9179</v>
      </c>
      <c r="F602" s="22">
        <v>43.086464183018542</v>
      </c>
      <c r="G602" s="23">
        <v>55.020231094933045</v>
      </c>
      <c r="H602" s="21">
        <v>0.78310220305465938</v>
      </c>
    </row>
    <row r="603" spans="2:8" x14ac:dyDescent="0.25">
      <c r="B603" s="13" t="s">
        <v>7224</v>
      </c>
      <c r="C603" s="13" t="s">
        <v>851</v>
      </c>
      <c r="D603" s="13" t="s">
        <v>10603</v>
      </c>
      <c r="E603" s="13" t="s">
        <v>9306</v>
      </c>
      <c r="F603" s="22">
        <v>63.628765095717533</v>
      </c>
      <c r="G603" s="23">
        <v>82.137040152084538</v>
      </c>
      <c r="H603" s="21">
        <v>0.77466591172390464</v>
      </c>
    </row>
    <row r="604" spans="2:8" x14ac:dyDescent="0.25">
      <c r="B604" s="13" t="s">
        <v>8694</v>
      </c>
      <c r="C604" s="13" t="s">
        <v>5770</v>
      </c>
      <c r="D604" s="13" t="s">
        <v>10381</v>
      </c>
      <c r="E604" s="13" t="s">
        <v>9080</v>
      </c>
      <c r="F604" s="22">
        <v>17.970845779064863</v>
      </c>
      <c r="G604" s="23">
        <v>23.210477317974618</v>
      </c>
      <c r="H604" s="21">
        <v>0.77425576100272231</v>
      </c>
    </row>
    <row r="605" spans="2:8" x14ac:dyDescent="0.25">
      <c r="B605" s="13" t="s">
        <v>8899</v>
      </c>
      <c r="C605" s="13" t="s">
        <v>6365</v>
      </c>
      <c r="D605" s="13" t="s">
        <v>10390</v>
      </c>
      <c r="E605" s="13" t="s">
        <v>9089</v>
      </c>
      <c r="F605" s="22">
        <v>36.154815274025182</v>
      </c>
      <c r="G605" s="23">
        <v>46.789723331094422</v>
      </c>
      <c r="H605" s="21">
        <v>0.7727084645956489</v>
      </c>
    </row>
    <row r="606" spans="2:8" x14ac:dyDescent="0.25">
      <c r="B606" s="13" t="s">
        <v>8872</v>
      </c>
      <c r="C606" s="13" t="s">
        <v>1522</v>
      </c>
      <c r="D606" s="13" t="s">
        <v>10691</v>
      </c>
      <c r="E606" s="13" t="s">
        <v>9394</v>
      </c>
      <c r="F606" s="22">
        <v>33.915887124853327</v>
      </c>
      <c r="G606" s="23">
        <v>44.138670870652597</v>
      </c>
      <c r="H606" s="21">
        <v>0.76839393791994981</v>
      </c>
    </row>
    <row r="607" spans="2:8" x14ac:dyDescent="0.25">
      <c r="B607" s="13" t="s">
        <v>8534</v>
      </c>
      <c r="C607" s="13" t="s">
        <v>5227</v>
      </c>
      <c r="D607" s="13" t="s">
        <v>10650</v>
      </c>
      <c r="E607" s="13" t="s">
        <v>9353</v>
      </c>
      <c r="F607" s="22">
        <v>28.014056744297992</v>
      </c>
      <c r="G607" s="23">
        <v>36.933762478581578</v>
      </c>
      <c r="H607" s="21">
        <v>0.75849452815817908</v>
      </c>
    </row>
    <row r="608" spans="2:8" x14ac:dyDescent="0.25">
      <c r="B608" s="13" t="s">
        <v>8377</v>
      </c>
      <c r="C608" s="13" t="s">
        <v>4780</v>
      </c>
      <c r="D608" s="13" t="s">
        <v>10508</v>
      </c>
      <c r="E608" s="13" t="s">
        <v>9211</v>
      </c>
      <c r="F608" s="22">
        <v>30.722761003113632</v>
      </c>
      <c r="G608" s="23">
        <v>40.542111662749541</v>
      </c>
      <c r="H608" s="21">
        <v>0.75779873674764664</v>
      </c>
    </row>
    <row r="609" spans="2:8" x14ac:dyDescent="0.25">
      <c r="B609" s="13" t="s">
        <v>8870</v>
      </c>
      <c r="C609" s="13" t="s">
        <v>6278</v>
      </c>
      <c r="D609" s="13" t="s">
        <v>10693</v>
      </c>
      <c r="E609" s="13" t="s">
        <v>9396</v>
      </c>
      <c r="F609" s="22">
        <v>56.135548201970714</v>
      </c>
      <c r="G609" s="23">
        <v>74.692981584063929</v>
      </c>
      <c r="H609" s="21">
        <v>0.75155050730961148</v>
      </c>
    </row>
    <row r="610" spans="2:8" x14ac:dyDescent="0.25">
      <c r="B610" s="13" t="s">
        <v>8297</v>
      </c>
      <c r="C610" s="13" t="s">
        <v>1263</v>
      </c>
      <c r="D610" s="13" t="s">
        <v>10366</v>
      </c>
      <c r="E610" s="13" t="s">
        <v>9065</v>
      </c>
      <c r="F610" s="22">
        <v>31.998740639674232</v>
      </c>
      <c r="G610" s="23">
        <v>43.084665089407792</v>
      </c>
      <c r="H610" s="21">
        <v>0.74269442673562769</v>
      </c>
    </row>
    <row r="611" spans="2:8" x14ac:dyDescent="0.25">
      <c r="B611" s="13" t="s">
        <v>7927</v>
      </c>
      <c r="C611" s="13" t="s">
        <v>3296</v>
      </c>
      <c r="D611" s="13" t="s">
        <v>10676</v>
      </c>
      <c r="E611" s="13" t="s">
        <v>9379</v>
      </c>
      <c r="F611" s="22">
        <v>25.083070294364362</v>
      </c>
      <c r="G611" s="23">
        <v>34.057156044939553</v>
      </c>
      <c r="H611" s="21">
        <v>0.73649926204250327</v>
      </c>
    </row>
    <row r="612" spans="2:8" x14ac:dyDescent="0.25">
      <c r="B612" s="13" t="s">
        <v>8298</v>
      </c>
      <c r="C612" s="13" t="s">
        <v>4511</v>
      </c>
      <c r="D612" s="13" t="s">
        <v>10398</v>
      </c>
      <c r="E612" s="13" t="s">
        <v>9097</v>
      </c>
      <c r="F612" s="22">
        <v>39.313675711583357</v>
      </c>
      <c r="G612" s="23">
        <v>54.284863669499906</v>
      </c>
      <c r="H612" s="21">
        <v>0.72421063725857437</v>
      </c>
    </row>
    <row r="613" spans="2:8" x14ac:dyDescent="0.25">
      <c r="B613" s="13" t="s">
        <v>8835</v>
      </c>
      <c r="C613" s="13" t="s">
        <v>6169</v>
      </c>
      <c r="D613" s="13" t="s">
        <v>10626</v>
      </c>
      <c r="E613" s="13" t="s">
        <v>9329</v>
      </c>
      <c r="F613" s="22">
        <v>30.389249634895673</v>
      </c>
      <c r="G613" s="23">
        <v>42.493313901005621</v>
      </c>
      <c r="H613" s="21">
        <v>0.71515367583925948</v>
      </c>
    </row>
    <row r="614" spans="2:8" x14ac:dyDescent="0.25">
      <c r="B614" s="13" t="s">
        <v>8510</v>
      </c>
      <c r="C614" s="13" t="s">
        <v>5159</v>
      </c>
      <c r="D614" s="13" t="s">
        <v>10492</v>
      </c>
      <c r="E614" s="13" t="s">
        <v>9193</v>
      </c>
      <c r="F614" s="22">
        <v>36.686024736742723</v>
      </c>
      <c r="G614" s="23">
        <v>51.521271456033524</v>
      </c>
      <c r="H614" s="21">
        <v>0.71205588876138881</v>
      </c>
    </row>
    <row r="615" spans="2:8" x14ac:dyDescent="0.25">
      <c r="B615" s="13" t="s">
        <v>7275</v>
      </c>
      <c r="C615" s="13" t="s">
        <v>998</v>
      </c>
      <c r="D615" s="13" t="s">
        <v>10308</v>
      </c>
      <c r="E615" s="13" t="s">
        <v>9007</v>
      </c>
      <c r="F615" s="22">
        <v>50.995342611605032</v>
      </c>
      <c r="G615" s="23">
        <v>72.122830553506347</v>
      </c>
      <c r="H615" s="21">
        <v>0.70706241311165274</v>
      </c>
    </row>
    <row r="616" spans="2:8" x14ac:dyDescent="0.25">
      <c r="B616" s="13" t="s">
        <v>7914</v>
      </c>
      <c r="C616" s="13" t="s">
        <v>3243</v>
      </c>
      <c r="D616" s="13" t="s">
        <v>10511</v>
      </c>
      <c r="E616" s="13" t="s">
        <v>9214</v>
      </c>
      <c r="F616" s="22">
        <v>57.189865134919373</v>
      </c>
      <c r="G616" s="23">
        <v>80.945244085673892</v>
      </c>
      <c r="H616" s="21">
        <v>0.70652532808954904</v>
      </c>
    </row>
    <row r="617" spans="2:8" x14ac:dyDescent="0.25">
      <c r="B617" s="13" t="s">
        <v>7599</v>
      </c>
      <c r="C617" s="13" t="s">
        <v>1275</v>
      </c>
      <c r="D617" s="13" t="s">
        <v>10698</v>
      </c>
      <c r="E617" s="13" t="s">
        <v>9401</v>
      </c>
      <c r="F617" s="22">
        <v>55.841529133277383</v>
      </c>
      <c r="G617" s="23">
        <v>79.490006557164307</v>
      </c>
      <c r="H617" s="21">
        <v>0.70249747800837836</v>
      </c>
    </row>
    <row r="618" spans="2:8" x14ac:dyDescent="0.25">
      <c r="B618" s="13" t="s">
        <v>7084</v>
      </c>
      <c r="C618" s="13" t="s">
        <v>390</v>
      </c>
      <c r="D618" s="13" t="s">
        <v>10689</v>
      </c>
      <c r="E618" s="13" t="s">
        <v>9392</v>
      </c>
      <c r="F618" s="22">
        <v>24.884232816003699</v>
      </c>
      <c r="G618" s="23">
        <v>35.49913211438345</v>
      </c>
      <c r="H618" s="21">
        <v>0.70098144190745348</v>
      </c>
    </row>
    <row r="619" spans="2:8" x14ac:dyDescent="0.25">
      <c r="B619" s="13" t="s">
        <v>8508</v>
      </c>
      <c r="C619" s="13" t="s">
        <v>3429</v>
      </c>
      <c r="D619" s="13" t="s">
        <v>10367</v>
      </c>
      <c r="E619" s="13" t="s">
        <v>9066</v>
      </c>
      <c r="F619" s="22">
        <v>33.548087368397944</v>
      </c>
      <c r="G619" s="23">
        <v>47.980414061056422</v>
      </c>
      <c r="H619" s="21">
        <v>0.69920379023213641</v>
      </c>
    </row>
    <row r="620" spans="2:8" x14ac:dyDescent="0.25">
      <c r="B620" s="13" t="s">
        <v>8933</v>
      </c>
      <c r="C620" s="13" t="s">
        <v>1113</v>
      </c>
      <c r="D620" s="13" t="s">
        <v>10625</v>
      </c>
      <c r="E620" s="13" t="s">
        <v>9328</v>
      </c>
      <c r="F620" s="22">
        <v>36.232616781642754</v>
      </c>
      <c r="G620" s="23">
        <v>52.174242259601989</v>
      </c>
      <c r="H620" s="21">
        <v>0.69445410632628046</v>
      </c>
    </row>
    <row r="621" spans="2:8" x14ac:dyDescent="0.25">
      <c r="B621" s="13" t="s">
        <v>7407</v>
      </c>
      <c r="C621" s="13" t="s">
        <v>1387</v>
      </c>
      <c r="D621" s="13" t="s">
        <v>10602</v>
      </c>
      <c r="E621" s="13" t="s">
        <v>9305</v>
      </c>
      <c r="F621" s="22">
        <v>33.155453754336037</v>
      </c>
      <c r="G621" s="23">
        <v>48.143111606608578</v>
      </c>
      <c r="H621" s="21">
        <v>0.68868531027364688</v>
      </c>
    </row>
    <row r="622" spans="2:8" x14ac:dyDescent="0.25">
      <c r="B622" s="13" t="s">
        <v>7374</v>
      </c>
      <c r="C622" s="13" t="s">
        <v>1275</v>
      </c>
      <c r="D622" s="13" t="s">
        <v>10698</v>
      </c>
      <c r="E622" s="13" t="s">
        <v>9401</v>
      </c>
      <c r="F622" s="22">
        <v>40.260703605344901</v>
      </c>
      <c r="G622" s="23">
        <v>58.903677450184013</v>
      </c>
      <c r="H622" s="21">
        <v>0.68350068023162325</v>
      </c>
    </row>
    <row r="623" spans="2:8" x14ac:dyDescent="0.25">
      <c r="B623" s="13" t="s">
        <v>8853</v>
      </c>
      <c r="C623" s="13" t="s">
        <v>6225</v>
      </c>
      <c r="D623" s="13" t="s">
        <v>10648</v>
      </c>
      <c r="E623" s="13" t="s">
        <v>9351</v>
      </c>
      <c r="F623" s="22">
        <v>18.80176106542357</v>
      </c>
      <c r="G623" s="23">
        <v>27.684732972671839</v>
      </c>
      <c r="H623" s="21">
        <v>0.67913824865073358</v>
      </c>
    </row>
    <row r="624" spans="2:8" x14ac:dyDescent="0.25">
      <c r="B624" s="13" t="s">
        <v>8250</v>
      </c>
      <c r="C624" s="13" t="s">
        <v>4366</v>
      </c>
      <c r="D624" s="13" t="s">
        <v>10680</v>
      </c>
      <c r="E624" s="13" t="s">
        <v>9383</v>
      </c>
      <c r="F624" s="22">
        <v>32.147575407217253</v>
      </c>
      <c r="G624" s="23">
        <v>47.398933305173806</v>
      </c>
      <c r="H624" s="21">
        <v>0.67823415350379213</v>
      </c>
    </row>
    <row r="625" spans="2:8" x14ac:dyDescent="0.25">
      <c r="B625" s="13" t="s">
        <v>8248</v>
      </c>
      <c r="C625" s="13" t="s">
        <v>4359</v>
      </c>
      <c r="D625" s="13" t="s">
        <v>10677</v>
      </c>
      <c r="E625" s="13" t="s">
        <v>9380</v>
      </c>
      <c r="F625" s="22">
        <v>48.062515670578684</v>
      </c>
      <c r="G625" s="23">
        <v>72.273344701620303</v>
      </c>
      <c r="H625" s="21">
        <v>0.66501025888595922</v>
      </c>
    </row>
    <row r="626" spans="2:8" x14ac:dyDescent="0.25">
      <c r="B626" s="13" t="s">
        <v>8856</v>
      </c>
      <c r="C626" s="13" t="s">
        <v>6236</v>
      </c>
      <c r="D626" s="13" t="s">
        <v>10655</v>
      </c>
      <c r="E626" s="13" t="s">
        <v>9358</v>
      </c>
      <c r="F626" s="22">
        <v>34.056383925787628</v>
      </c>
      <c r="G626" s="23">
        <v>52.409597607017794</v>
      </c>
      <c r="H626" s="21">
        <v>0.64981197110407463</v>
      </c>
    </row>
    <row r="627" spans="2:8" x14ac:dyDescent="0.25">
      <c r="B627" s="13" t="s">
        <v>7040</v>
      </c>
      <c r="C627" s="13" t="s">
        <v>183</v>
      </c>
      <c r="D627" s="13" t="s">
        <v>10597</v>
      </c>
      <c r="E627" s="13" t="s">
        <v>9300</v>
      </c>
      <c r="F627" s="22">
        <v>44.046117475043708</v>
      </c>
      <c r="G627" s="23">
        <v>68.969317744377548</v>
      </c>
      <c r="H627" s="21">
        <v>0.63863351002387425</v>
      </c>
    </row>
    <row r="628" spans="2:8" x14ac:dyDescent="0.25">
      <c r="B628" s="13" t="s">
        <v>8854</v>
      </c>
      <c r="C628" s="13" t="s">
        <v>6228</v>
      </c>
      <c r="D628" s="13" t="s">
        <v>10649</v>
      </c>
      <c r="E628" s="13" t="s">
        <v>9352</v>
      </c>
      <c r="F628" s="22">
        <v>48.830000381878023</v>
      </c>
      <c r="G628" s="23">
        <v>77.074626828826041</v>
      </c>
      <c r="H628" s="21">
        <v>0.63354183329779701</v>
      </c>
    </row>
    <row r="629" spans="2:8" x14ac:dyDescent="0.25">
      <c r="B629" s="13" t="s">
        <v>8145</v>
      </c>
      <c r="C629" s="13" t="s">
        <v>4049</v>
      </c>
      <c r="D629" s="13" t="s">
        <v>10598</v>
      </c>
      <c r="E629" s="13" t="s">
        <v>9301</v>
      </c>
      <c r="F629" s="22">
        <v>25.214657731802756</v>
      </c>
      <c r="G629" s="23">
        <v>39.99409741826809</v>
      </c>
      <c r="H629" s="21">
        <v>0.63045947675982472</v>
      </c>
    </row>
    <row r="630" spans="2:8" x14ac:dyDescent="0.25">
      <c r="B630" s="13" t="s">
        <v>7279</v>
      </c>
      <c r="C630" s="13" t="s">
        <v>619</v>
      </c>
      <c r="D630" s="13" t="s">
        <v>10296</v>
      </c>
      <c r="E630" s="13" t="s">
        <v>8995</v>
      </c>
      <c r="F630" s="22">
        <v>34.197202307160161</v>
      </c>
      <c r="G630" s="23">
        <v>54.490894953795028</v>
      </c>
      <c r="H630" s="21">
        <v>0.62757644806820134</v>
      </c>
    </row>
    <row r="631" spans="2:8" x14ac:dyDescent="0.25">
      <c r="B631" s="13" t="s">
        <v>7244</v>
      </c>
      <c r="C631" s="13" t="s">
        <v>919</v>
      </c>
      <c r="D631" s="13" t="s">
        <v>10647</v>
      </c>
      <c r="E631" s="13" t="s">
        <v>9350</v>
      </c>
      <c r="F631" s="22">
        <v>29.804319297688082</v>
      </c>
      <c r="G631" s="23">
        <v>47.596252689859909</v>
      </c>
      <c r="H631" s="21">
        <v>0.62619045856182942</v>
      </c>
    </row>
    <row r="632" spans="2:8" x14ac:dyDescent="0.25">
      <c r="B632" s="13" t="s">
        <v>7064</v>
      </c>
      <c r="C632" s="13" t="s">
        <v>314</v>
      </c>
      <c r="D632" s="13" t="s">
        <v>10397</v>
      </c>
      <c r="E632" s="13" t="s">
        <v>9096</v>
      </c>
      <c r="F632" s="22">
        <v>31.937127007293061</v>
      </c>
      <c r="G632" s="23">
        <v>51.053889885894129</v>
      </c>
      <c r="H632" s="21">
        <v>0.62555717260081078</v>
      </c>
    </row>
    <row r="633" spans="2:8" x14ac:dyDescent="0.25">
      <c r="B633" s="13" t="s">
        <v>8290</v>
      </c>
      <c r="C633" s="13" t="s">
        <v>4491</v>
      </c>
      <c r="D633" s="13" t="s">
        <v>10612</v>
      </c>
      <c r="E633" s="13" t="s">
        <v>9315</v>
      </c>
      <c r="F633" s="22">
        <v>24.555966889715208</v>
      </c>
      <c r="G633" s="23">
        <v>39.790252629419264</v>
      </c>
      <c r="H633" s="21">
        <v>0.61713523456142982</v>
      </c>
    </row>
    <row r="634" spans="2:8" x14ac:dyDescent="0.25">
      <c r="B634" s="13" t="s">
        <v>7070</v>
      </c>
      <c r="C634" s="13" t="s">
        <v>334</v>
      </c>
      <c r="D634" s="13" t="s">
        <v>10663</v>
      </c>
      <c r="E634" s="13" t="s">
        <v>9366</v>
      </c>
      <c r="F634" s="22">
        <v>26.937562028299862</v>
      </c>
      <c r="G634" s="23">
        <v>43.74974644545275</v>
      </c>
      <c r="H634" s="21">
        <v>0.61571927192505338</v>
      </c>
    </row>
    <row r="635" spans="2:8" x14ac:dyDescent="0.25">
      <c r="B635" s="13" t="s">
        <v>7098</v>
      </c>
      <c r="C635" s="13" t="s">
        <v>448</v>
      </c>
      <c r="D635" s="13" t="s">
        <v>10657</v>
      </c>
      <c r="E635" s="13" t="s">
        <v>9360</v>
      </c>
      <c r="F635" s="22">
        <v>29.20555404554738</v>
      </c>
      <c r="G635" s="23">
        <v>47.72153263362835</v>
      </c>
      <c r="H635" s="21">
        <v>0.61199949862814862</v>
      </c>
    </row>
    <row r="636" spans="2:8" x14ac:dyDescent="0.25">
      <c r="B636" s="13" t="s">
        <v>8086</v>
      </c>
      <c r="C636" s="13" t="s">
        <v>1241</v>
      </c>
      <c r="D636" s="13" t="s">
        <v>10665</v>
      </c>
      <c r="E636" s="13" t="s">
        <v>9368</v>
      </c>
      <c r="F636" s="22">
        <v>44.376427859293791</v>
      </c>
      <c r="G636" s="23">
        <v>72.547233431676915</v>
      </c>
      <c r="H636" s="21">
        <v>0.61169014668335142</v>
      </c>
    </row>
    <row r="637" spans="2:8" x14ac:dyDescent="0.25">
      <c r="B637" s="13" t="s">
        <v>8321</v>
      </c>
      <c r="C637" s="13" t="s">
        <v>4567</v>
      </c>
      <c r="D637" s="13" t="s">
        <v>10300</v>
      </c>
      <c r="E637" s="13" t="s">
        <v>8999</v>
      </c>
      <c r="F637" s="22">
        <v>28.143979340159838</v>
      </c>
      <c r="G637" s="23">
        <v>46.564557915385222</v>
      </c>
      <c r="H637" s="21">
        <v>0.60440774271499931</v>
      </c>
    </row>
    <row r="638" spans="2:8" x14ac:dyDescent="0.25">
      <c r="B638" s="13" t="s">
        <v>7220</v>
      </c>
      <c r="C638" s="13" t="s">
        <v>837</v>
      </c>
      <c r="D638" s="13" t="s">
        <v>10410</v>
      </c>
      <c r="E638" s="13" t="s">
        <v>9109</v>
      </c>
      <c r="F638" s="22">
        <v>28.341118791356774</v>
      </c>
      <c r="G638" s="23">
        <v>47.33460682631641</v>
      </c>
      <c r="H638" s="21">
        <v>0.59873992183664004</v>
      </c>
    </row>
    <row r="639" spans="2:8" x14ac:dyDescent="0.25">
      <c r="B639" s="13" t="s">
        <v>8784</v>
      </c>
      <c r="C639" s="13" t="s">
        <v>6033</v>
      </c>
      <c r="D639" s="13" t="s">
        <v>10533</v>
      </c>
      <c r="E639" s="13" t="s">
        <v>9236</v>
      </c>
      <c r="F639" s="22">
        <v>32.918795036466506</v>
      </c>
      <c r="G639" s="23">
        <v>55.204428225457583</v>
      </c>
      <c r="H639" s="21">
        <v>0.59630714590547951</v>
      </c>
    </row>
    <row r="640" spans="2:8" x14ac:dyDescent="0.25">
      <c r="B640" s="13" t="s">
        <v>8629</v>
      </c>
      <c r="C640" s="13" t="s">
        <v>4905</v>
      </c>
      <c r="D640" s="13" t="s">
        <v>10624</v>
      </c>
      <c r="E640" s="13" t="s">
        <v>9327</v>
      </c>
      <c r="F640" s="22">
        <v>44.536465510082095</v>
      </c>
      <c r="G640" s="23">
        <v>74.797498353157735</v>
      </c>
      <c r="H640" s="21">
        <v>0.59542720666675741</v>
      </c>
    </row>
    <row r="641" spans="2:8" x14ac:dyDescent="0.25">
      <c r="B641" s="13" t="s">
        <v>7250</v>
      </c>
      <c r="C641" s="13" t="s">
        <v>937</v>
      </c>
      <c r="D641" s="13" t="s">
        <v>10633</v>
      </c>
      <c r="E641" s="13" t="s">
        <v>9336</v>
      </c>
      <c r="F641" s="22">
        <v>43.150184813797765</v>
      </c>
      <c r="G641" s="23">
        <v>73.848272636996555</v>
      </c>
      <c r="H641" s="21">
        <v>0.58430865439336432</v>
      </c>
    </row>
    <row r="642" spans="2:8" x14ac:dyDescent="0.25">
      <c r="B642" s="13" t="s">
        <v>7966</v>
      </c>
      <c r="C642" s="13" t="s">
        <v>3429</v>
      </c>
      <c r="D642" s="13" t="s">
        <v>10367</v>
      </c>
      <c r="E642" s="13" t="s">
        <v>9066</v>
      </c>
      <c r="F642" s="22">
        <v>23.040325946636969</v>
      </c>
      <c r="G642" s="23">
        <v>39.55062588400758</v>
      </c>
      <c r="H642" s="21">
        <v>0.58255275186311017</v>
      </c>
    </row>
    <row r="643" spans="2:8" x14ac:dyDescent="0.25">
      <c r="B643" s="13" t="s">
        <v>7251</v>
      </c>
      <c r="C643" s="13" t="s">
        <v>941</v>
      </c>
      <c r="D643" s="13" t="s">
        <v>10600</v>
      </c>
      <c r="E643" s="13" t="s">
        <v>9303</v>
      </c>
      <c r="F643" s="22">
        <v>30.952030032471129</v>
      </c>
      <c r="G643" s="23">
        <v>53.249338289343832</v>
      </c>
      <c r="H643" s="21">
        <v>0.5812660030493787</v>
      </c>
    </row>
    <row r="644" spans="2:8" x14ac:dyDescent="0.25">
      <c r="B644" s="13" t="s">
        <v>8538</v>
      </c>
      <c r="C644" s="13" t="s">
        <v>4651</v>
      </c>
      <c r="D644" s="13" t="s">
        <v>10406</v>
      </c>
      <c r="E644" s="13" t="s">
        <v>9105</v>
      </c>
      <c r="F644" s="22">
        <v>25.40251149710371</v>
      </c>
      <c r="G644" s="23">
        <v>44.334893943793759</v>
      </c>
      <c r="H644" s="21">
        <v>0.57296881163870905</v>
      </c>
    </row>
    <row r="645" spans="2:8" x14ac:dyDescent="0.25">
      <c r="B645" s="13" t="s">
        <v>7252</v>
      </c>
      <c r="C645" s="13" t="s">
        <v>946</v>
      </c>
      <c r="D645" s="13" t="s">
        <v>10637</v>
      </c>
      <c r="E645" s="13" t="s">
        <v>9340</v>
      </c>
      <c r="F645" s="22">
        <v>27.143985524685213</v>
      </c>
      <c r="G645" s="23">
        <v>47.423925311351034</v>
      </c>
      <c r="H645" s="21">
        <v>0.57236901725189404</v>
      </c>
    </row>
    <row r="646" spans="2:8" x14ac:dyDescent="0.25">
      <c r="B646" s="13" t="s">
        <v>7229</v>
      </c>
      <c r="C646" s="13" t="s">
        <v>866</v>
      </c>
      <c r="D646" s="13" t="s">
        <v>10636</v>
      </c>
      <c r="E646" s="13" t="s">
        <v>9339</v>
      </c>
      <c r="F646" s="22">
        <v>37.834777842634779</v>
      </c>
      <c r="G646" s="23">
        <v>66.306771694323473</v>
      </c>
      <c r="H646" s="21">
        <v>0.57060201961052215</v>
      </c>
    </row>
    <row r="647" spans="2:8" x14ac:dyDescent="0.25">
      <c r="B647" s="13" t="s">
        <v>8260</v>
      </c>
      <c r="C647" s="13" t="s">
        <v>3834</v>
      </c>
      <c r="D647" s="13" t="s">
        <v>10388</v>
      </c>
      <c r="E647" s="13" t="s">
        <v>9087</v>
      </c>
      <c r="F647" s="22">
        <v>24.676564212387316</v>
      </c>
      <c r="G647" s="23">
        <v>43.314634179143809</v>
      </c>
      <c r="H647" s="21">
        <v>0.56970501263679596</v>
      </c>
    </row>
    <row r="648" spans="2:8" x14ac:dyDescent="0.25">
      <c r="B648" s="13" t="s">
        <v>7585</v>
      </c>
      <c r="C648" s="13" t="s">
        <v>2142</v>
      </c>
      <c r="D648" s="13" t="s">
        <v>10682</v>
      </c>
      <c r="E648" s="13" t="s">
        <v>9385</v>
      </c>
      <c r="F648" s="22">
        <v>27.858958353225013</v>
      </c>
      <c r="G648" s="23">
        <v>48.995904769339255</v>
      </c>
      <c r="H648" s="21">
        <v>0.56859769167195051</v>
      </c>
    </row>
    <row r="649" spans="2:8" x14ac:dyDescent="0.25">
      <c r="B649" s="13" t="s">
        <v>7277</v>
      </c>
      <c r="C649" s="13" t="s">
        <v>609</v>
      </c>
      <c r="D649" s="13" t="s">
        <v>10309</v>
      </c>
      <c r="E649" s="13" t="s">
        <v>9008</v>
      </c>
      <c r="F649" s="22">
        <v>28.189324169953508</v>
      </c>
      <c r="G649" s="23">
        <v>49.828541585161616</v>
      </c>
      <c r="H649" s="21">
        <v>0.56572645462190241</v>
      </c>
    </row>
    <row r="650" spans="2:8" x14ac:dyDescent="0.25">
      <c r="B650" s="13" t="s">
        <v>8876</v>
      </c>
      <c r="C650" s="13" t="s">
        <v>6291</v>
      </c>
      <c r="D650" s="13" t="s">
        <v>10690</v>
      </c>
      <c r="E650" s="13" t="s">
        <v>9393</v>
      </c>
      <c r="F650" s="22">
        <v>17.641322340021279</v>
      </c>
      <c r="G650" s="23">
        <v>31.602121590912279</v>
      </c>
      <c r="H650" s="21">
        <v>0.55823221517805743</v>
      </c>
    </row>
    <row r="651" spans="2:8" x14ac:dyDescent="0.25">
      <c r="B651" s="13" t="s">
        <v>8154</v>
      </c>
      <c r="C651" s="13" t="s">
        <v>3834</v>
      </c>
      <c r="D651" s="13" t="s">
        <v>10388</v>
      </c>
      <c r="E651" s="13" t="s">
        <v>9087</v>
      </c>
      <c r="F651" s="22">
        <v>38.100004418123639</v>
      </c>
      <c r="G651" s="23">
        <v>68.80069351918668</v>
      </c>
      <c r="H651" s="21">
        <v>0.55377355182471477</v>
      </c>
    </row>
    <row r="652" spans="2:8" x14ac:dyDescent="0.25">
      <c r="B652" s="13" t="s">
        <v>8249</v>
      </c>
      <c r="C652" s="13" t="s">
        <v>4363</v>
      </c>
      <c r="D652" s="13" t="s">
        <v>10678</v>
      </c>
      <c r="E652" s="13" t="s">
        <v>9381</v>
      </c>
      <c r="F652" s="22">
        <v>18.985467693863743</v>
      </c>
      <c r="G652" s="23">
        <v>34.699024667101867</v>
      </c>
      <c r="H652" s="21">
        <v>0.54714701280534428</v>
      </c>
    </row>
    <row r="653" spans="2:8" x14ac:dyDescent="0.25">
      <c r="B653" s="13" t="s">
        <v>8409</v>
      </c>
      <c r="C653" s="13" t="s">
        <v>4918</v>
      </c>
      <c r="D653" s="13" t="s">
        <v>10615</v>
      </c>
      <c r="E653" s="13" t="s">
        <v>9318</v>
      </c>
      <c r="F653" s="22">
        <v>28.445313037251371</v>
      </c>
      <c r="G653" s="23">
        <v>53.039845358764694</v>
      </c>
      <c r="H653" s="21">
        <v>0.53630082902477505</v>
      </c>
    </row>
    <row r="654" spans="2:8" x14ac:dyDescent="0.25">
      <c r="B654" s="13" t="s">
        <v>7684</v>
      </c>
      <c r="C654" s="13" t="s">
        <v>2497</v>
      </c>
      <c r="D654" s="13" t="s">
        <v>10667</v>
      </c>
      <c r="E654" s="13" t="s">
        <v>9370</v>
      </c>
      <c r="F654" s="22">
        <v>29.136287308269615</v>
      </c>
      <c r="G654" s="23">
        <v>54.700071628438714</v>
      </c>
      <c r="H654" s="21">
        <v>0.53265537760505566</v>
      </c>
    </row>
    <row r="655" spans="2:8" x14ac:dyDescent="0.25">
      <c r="B655" s="13" t="s">
        <v>7978</v>
      </c>
      <c r="C655" s="13" t="s">
        <v>3482</v>
      </c>
      <c r="D655" s="13" t="s">
        <v>10604</v>
      </c>
      <c r="E655" s="13" t="s">
        <v>9307</v>
      </c>
      <c r="F655" s="22">
        <v>20.668736593128628</v>
      </c>
      <c r="G655" s="23">
        <v>39.140729058296131</v>
      </c>
      <c r="H655" s="21">
        <v>0.52806212583175571</v>
      </c>
    </row>
    <row r="656" spans="2:8" x14ac:dyDescent="0.25">
      <c r="B656" s="13" t="s">
        <v>8282</v>
      </c>
      <c r="C656" s="13" t="s">
        <v>3852</v>
      </c>
      <c r="D656" s="13" t="s">
        <v>10685</v>
      </c>
      <c r="E656" s="13" t="s">
        <v>9388</v>
      </c>
      <c r="F656" s="22">
        <v>17.110628964528953</v>
      </c>
      <c r="G656" s="23">
        <v>32.49276846027535</v>
      </c>
      <c r="H656" s="21">
        <v>0.52659806397992459</v>
      </c>
    </row>
    <row r="657" spans="2:8" x14ac:dyDescent="0.25">
      <c r="B657" s="13" t="s">
        <v>7053</v>
      </c>
      <c r="C657" s="13" t="s">
        <v>260</v>
      </c>
      <c r="D657" s="13" t="s">
        <v>10670</v>
      </c>
      <c r="E657" s="13" t="s">
        <v>9373</v>
      </c>
      <c r="F657" s="22">
        <v>39.494096615754856</v>
      </c>
      <c r="G657" s="23">
        <v>75.170528857229343</v>
      </c>
      <c r="H657" s="21">
        <v>0.52539335848980939</v>
      </c>
    </row>
    <row r="658" spans="2:8" x14ac:dyDescent="0.25">
      <c r="B658" s="13" t="s">
        <v>8217</v>
      </c>
      <c r="C658" s="13" t="s">
        <v>4294</v>
      </c>
      <c r="D658" s="13" t="s">
        <v>10642</v>
      </c>
      <c r="E658" s="13" t="s">
        <v>9345</v>
      </c>
      <c r="F658" s="22">
        <v>23.048828829844439</v>
      </c>
      <c r="G658" s="23">
        <v>44.047089157064249</v>
      </c>
      <c r="H658" s="21">
        <v>0.52327700356444284</v>
      </c>
    </row>
    <row r="659" spans="2:8" x14ac:dyDescent="0.25">
      <c r="B659" s="13" t="s">
        <v>8834</v>
      </c>
      <c r="C659" s="13" t="s">
        <v>6161</v>
      </c>
      <c r="D659" s="13" t="s">
        <v>10651</v>
      </c>
      <c r="E659" s="13" t="s">
        <v>9354</v>
      </c>
      <c r="F659" s="22">
        <v>25.061075984135272</v>
      </c>
      <c r="G659" s="23">
        <v>48.914220993457036</v>
      </c>
      <c r="H659" s="21">
        <v>0.51234744160573553</v>
      </c>
    </row>
    <row r="660" spans="2:8" x14ac:dyDescent="0.25">
      <c r="B660" s="13" t="s">
        <v>8953</v>
      </c>
      <c r="C660" s="13" t="s">
        <v>3221</v>
      </c>
      <c r="D660" s="13" t="s">
        <v>10679</v>
      </c>
      <c r="E660" s="13" t="s">
        <v>9382</v>
      </c>
      <c r="F660" s="22">
        <v>23.665503402560748</v>
      </c>
      <c r="G660" s="23">
        <v>48.114276756564948</v>
      </c>
      <c r="H660" s="21">
        <v>0.49186031668514502</v>
      </c>
    </row>
    <row r="661" spans="2:8" x14ac:dyDescent="0.25">
      <c r="B661" s="13" t="s">
        <v>8284</v>
      </c>
      <c r="C661" s="13" t="s">
        <v>4460</v>
      </c>
      <c r="D661" s="13" t="s">
        <v>10688</v>
      </c>
      <c r="E661" s="13" t="s">
        <v>9391</v>
      </c>
      <c r="F661" s="22">
        <v>21.645945646838676</v>
      </c>
      <c r="G661" s="23">
        <v>45.938307564073433</v>
      </c>
      <c r="H661" s="21">
        <v>0.47119597552973697</v>
      </c>
    </row>
    <row r="662" spans="2:8" x14ac:dyDescent="0.25">
      <c r="B662" s="13" t="s">
        <v>7033</v>
      </c>
      <c r="C662" s="13" t="s">
        <v>183</v>
      </c>
      <c r="D662" s="13" t="s">
        <v>10597</v>
      </c>
      <c r="E662" s="13" t="s">
        <v>9300</v>
      </c>
      <c r="F662" s="22">
        <v>30.043779916945269</v>
      </c>
      <c r="G662" s="23">
        <v>66.411209872284005</v>
      </c>
      <c r="H662" s="21">
        <v>0.45239019097412519</v>
      </c>
    </row>
    <row r="663" spans="2:8" x14ac:dyDescent="0.25">
      <c r="B663" s="13" t="s">
        <v>8703</v>
      </c>
      <c r="C663" s="13" t="s">
        <v>5788</v>
      </c>
      <c r="D663" s="13" t="s">
        <v>10683</v>
      </c>
      <c r="E663" s="13" t="s">
        <v>9386</v>
      </c>
      <c r="F663" s="22">
        <v>20.709680892181733</v>
      </c>
      <c r="G663" s="23">
        <v>47.058736532434807</v>
      </c>
      <c r="H663" s="21">
        <v>0.44008153253132443</v>
      </c>
    </row>
    <row r="664" spans="2:8" x14ac:dyDescent="0.25">
      <c r="B664" s="13" t="s">
        <v>8266</v>
      </c>
      <c r="C664" s="13" t="s">
        <v>4405</v>
      </c>
      <c r="D664" s="13" t="s">
        <v>10611</v>
      </c>
      <c r="E664" s="13" t="s">
        <v>9314</v>
      </c>
      <c r="F664" s="22">
        <v>26.028180501670732</v>
      </c>
      <c r="G664" s="23">
        <v>59.897625508749627</v>
      </c>
      <c r="H664" s="21">
        <v>0.43454444613782944</v>
      </c>
    </row>
    <row r="665" spans="2:8" x14ac:dyDescent="0.25">
      <c r="B665" s="13" t="s">
        <v>8878</v>
      </c>
      <c r="C665" s="13" t="s">
        <v>6299</v>
      </c>
      <c r="D665" s="13" t="s">
        <v>10640</v>
      </c>
      <c r="E665" s="13" t="s">
        <v>9343</v>
      </c>
      <c r="F665" s="22">
        <v>21.841915486173132</v>
      </c>
      <c r="G665" s="23">
        <v>50.538756001913647</v>
      </c>
      <c r="H665" s="21">
        <v>0.43218150215937429</v>
      </c>
    </row>
    <row r="666" spans="2:8" x14ac:dyDescent="0.25">
      <c r="B666" s="13" t="s">
        <v>8265</v>
      </c>
      <c r="C666" s="13" t="s">
        <v>4402</v>
      </c>
      <c r="D666" s="13" t="s">
        <v>10609</v>
      </c>
      <c r="E666" s="13" t="s">
        <v>9312</v>
      </c>
      <c r="F666" s="22">
        <v>20.019371072888383</v>
      </c>
      <c r="G666" s="23">
        <v>46.997880852215644</v>
      </c>
      <c r="H666" s="21">
        <v>0.42596327131938333</v>
      </c>
    </row>
    <row r="667" spans="2:8" x14ac:dyDescent="0.25">
      <c r="B667" s="13" t="s">
        <v>8726</v>
      </c>
      <c r="C667" s="13" t="s">
        <v>5219</v>
      </c>
      <c r="D667" s="13" t="s">
        <v>10686</v>
      </c>
      <c r="E667" s="13" t="s">
        <v>9389</v>
      </c>
      <c r="F667" s="22">
        <v>27.824770064407275</v>
      </c>
      <c r="G667" s="23">
        <v>65.746086182971482</v>
      </c>
      <c r="H667" s="21">
        <v>0.42321561145055675</v>
      </c>
    </row>
    <row r="668" spans="2:8" x14ac:dyDescent="0.25">
      <c r="B668" s="13" t="s">
        <v>8025</v>
      </c>
      <c r="C668" s="13" t="s">
        <v>314</v>
      </c>
      <c r="D668" s="13" t="s">
        <v>10397</v>
      </c>
      <c r="E668" s="13" t="s">
        <v>9096</v>
      </c>
      <c r="F668" s="22">
        <v>18.607228847724961</v>
      </c>
      <c r="G668" s="23">
        <v>44.467135482556081</v>
      </c>
      <c r="H668" s="21">
        <v>0.41844901061873779</v>
      </c>
    </row>
    <row r="669" spans="2:8" x14ac:dyDescent="0.25">
      <c r="B669" s="13" t="s">
        <v>7844</v>
      </c>
      <c r="C669" s="13" t="s">
        <v>2989</v>
      </c>
      <c r="D669" s="13" t="s">
        <v>10684</v>
      </c>
      <c r="E669" s="13" t="s">
        <v>9387</v>
      </c>
      <c r="F669" s="22">
        <v>17.484850408110781</v>
      </c>
      <c r="G669" s="23">
        <v>41.96729349010738</v>
      </c>
      <c r="H669" s="21">
        <v>0.41663040320273087</v>
      </c>
    </row>
    <row r="670" spans="2:8" x14ac:dyDescent="0.25">
      <c r="B670" s="13" t="s">
        <v>8842</v>
      </c>
      <c r="C670" s="13" t="s">
        <v>1275</v>
      </c>
      <c r="D670" s="13" t="s">
        <v>10698</v>
      </c>
      <c r="E670" s="13" t="s">
        <v>9401</v>
      </c>
      <c r="F670" s="22">
        <v>20.738992260604586</v>
      </c>
      <c r="G670" s="23">
        <v>50.249255440119022</v>
      </c>
      <c r="H670" s="21">
        <v>0.41272237924637123</v>
      </c>
    </row>
    <row r="671" spans="2:8" x14ac:dyDescent="0.25">
      <c r="B671" s="13" t="s">
        <v>7629</v>
      </c>
      <c r="C671" s="13" t="s">
        <v>2260</v>
      </c>
      <c r="D671" s="13" t="s">
        <v>10605</v>
      </c>
      <c r="E671" s="13" t="s">
        <v>9308</v>
      </c>
      <c r="F671" s="22">
        <v>20.642605641616449</v>
      </c>
      <c r="G671" s="23">
        <v>50.589656275267949</v>
      </c>
      <c r="H671" s="21">
        <v>0.40804004536611405</v>
      </c>
    </row>
    <row r="672" spans="2:8" x14ac:dyDescent="0.25">
      <c r="B672" s="13" t="s">
        <v>8375</v>
      </c>
      <c r="C672" s="13" t="s">
        <v>4769</v>
      </c>
      <c r="D672" s="13" t="s">
        <v>10660</v>
      </c>
      <c r="E672" s="13" t="s">
        <v>9363</v>
      </c>
      <c r="F672" s="22">
        <v>41.921235463105809</v>
      </c>
      <c r="G672" s="23">
        <v>103.40141705143664</v>
      </c>
      <c r="H672" s="21">
        <v>0.40542225298761864</v>
      </c>
    </row>
    <row r="673" spans="2:8" x14ac:dyDescent="0.25">
      <c r="B673" s="13" t="s">
        <v>8267</v>
      </c>
      <c r="C673" s="13" t="s">
        <v>4408</v>
      </c>
      <c r="D673" s="13" t="s">
        <v>10608</v>
      </c>
      <c r="E673" s="13" t="s">
        <v>9311</v>
      </c>
      <c r="F673" s="22">
        <v>15.444393044104428</v>
      </c>
      <c r="G673" s="23">
        <v>40.412127057631942</v>
      </c>
      <c r="H673" s="21">
        <v>0.3821722381026641</v>
      </c>
    </row>
    <row r="674" spans="2:8" x14ac:dyDescent="0.25">
      <c r="B674" s="13" t="s">
        <v>7963</v>
      </c>
      <c r="C674" s="13" t="s">
        <v>3406</v>
      </c>
      <c r="D674" s="13" t="s">
        <v>10538</v>
      </c>
      <c r="E674" s="13" t="s">
        <v>9241</v>
      </c>
      <c r="F674" s="22">
        <v>37.700904948961423</v>
      </c>
      <c r="G674" s="23">
        <v>98.654569004710311</v>
      </c>
      <c r="H674" s="21">
        <v>0.38215062241224096</v>
      </c>
    </row>
    <row r="675" spans="2:8" x14ac:dyDescent="0.25">
      <c r="B675" s="13" t="s">
        <v>7673</v>
      </c>
      <c r="C675" s="13" t="s">
        <v>2438</v>
      </c>
      <c r="D675" s="13" t="s">
        <v>10622</v>
      </c>
      <c r="E675" s="13" t="s">
        <v>9325</v>
      </c>
      <c r="F675" s="22">
        <v>29.867527044230794</v>
      </c>
      <c r="G675" s="23">
        <v>79.008910282201256</v>
      </c>
      <c r="H675" s="21">
        <v>0.37802732549469431</v>
      </c>
    </row>
    <row r="676" spans="2:8" x14ac:dyDescent="0.25">
      <c r="B676" s="13" t="s">
        <v>8879</v>
      </c>
      <c r="C676" s="13" t="s">
        <v>6301</v>
      </c>
      <c r="D676" s="13" t="s">
        <v>10639</v>
      </c>
      <c r="E676" s="13" t="s">
        <v>9342</v>
      </c>
      <c r="F676" s="22">
        <v>14.084741609034031</v>
      </c>
      <c r="G676" s="23">
        <v>37.281621211890915</v>
      </c>
      <c r="H676" s="21">
        <v>0.3777931632581934</v>
      </c>
    </row>
    <row r="677" spans="2:8" x14ac:dyDescent="0.25">
      <c r="B677" s="13" t="s">
        <v>8383</v>
      </c>
      <c r="C677" s="13" t="s">
        <v>4802</v>
      </c>
      <c r="D677" s="13" t="s">
        <v>10697</v>
      </c>
      <c r="E677" s="13" t="s">
        <v>9400</v>
      </c>
      <c r="F677" s="22">
        <v>19.132597425388251</v>
      </c>
      <c r="G677" s="23">
        <v>50.661064271312</v>
      </c>
      <c r="H677" s="21">
        <v>0.37765881354021469</v>
      </c>
    </row>
    <row r="678" spans="2:8" x14ac:dyDescent="0.25">
      <c r="B678" s="13" t="s">
        <v>7249</v>
      </c>
      <c r="C678" s="13" t="s">
        <v>934</v>
      </c>
      <c r="D678" s="13" t="s">
        <v>10635</v>
      </c>
      <c r="E678" s="13" t="s">
        <v>9338</v>
      </c>
      <c r="F678" s="22">
        <v>19.965871723759065</v>
      </c>
      <c r="G678" s="23">
        <v>53.212359311387239</v>
      </c>
      <c r="H678" s="21">
        <v>0.37521117240682927</v>
      </c>
    </row>
    <row r="679" spans="2:8" x14ac:dyDescent="0.25">
      <c r="B679" s="13" t="s">
        <v>8148</v>
      </c>
      <c r="C679" s="13" t="s">
        <v>4063</v>
      </c>
      <c r="D679" s="13" t="s">
        <v>10399</v>
      </c>
      <c r="E679" s="13" t="s">
        <v>9098</v>
      </c>
      <c r="F679" s="22">
        <v>15.627173187002759</v>
      </c>
      <c r="G679" s="23">
        <v>41.74678902200403</v>
      </c>
      <c r="H679" s="21">
        <v>0.37433233915944863</v>
      </c>
    </row>
    <row r="680" spans="2:8" x14ac:dyDescent="0.25">
      <c r="B680" s="13" t="s">
        <v>8278</v>
      </c>
      <c r="C680" s="13" t="s">
        <v>4442</v>
      </c>
      <c r="D680" s="13" t="s">
        <v>10692</v>
      </c>
      <c r="E680" s="13" t="s">
        <v>9395</v>
      </c>
      <c r="F680" s="22">
        <v>10.224647115387247</v>
      </c>
      <c r="G680" s="23">
        <v>27.652593173371496</v>
      </c>
      <c r="H680" s="21">
        <v>0.36975364484923728</v>
      </c>
    </row>
    <row r="681" spans="2:8" x14ac:dyDescent="0.25">
      <c r="B681" s="13" t="s">
        <v>7206</v>
      </c>
      <c r="C681" s="13" t="s">
        <v>795</v>
      </c>
      <c r="D681" s="13" t="s">
        <v>10672</v>
      </c>
      <c r="E681" s="13" t="s">
        <v>9375</v>
      </c>
      <c r="F681" s="22">
        <v>17.339761274379889</v>
      </c>
      <c r="G681" s="23">
        <v>46.924432927226462</v>
      </c>
      <c r="H681" s="21">
        <v>0.36952521730569543</v>
      </c>
    </row>
    <row r="682" spans="2:8" x14ac:dyDescent="0.25">
      <c r="B682" s="13" t="s">
        <v>8960</v>
      </c>
      <c r="C682" s="13" t="s">
        <v>6607</v>
      </c>
      <c r="D682" s="13" t="s">
        <v>10621</v>
      </c>
      <c r="E682" s="13" t="s">
        <v>9324</v>
      </c>
      <c r="F682" s="22">
        <v>13.922078152951435</v>
      </c>
      <c r="G682" s="23">
        <v>37.995998714404699</v>
      </c>
      <c r="H682" s="21">
        <v>0.36640905948008212</v>
      </c>
    </row>
    <row r="683" spans="2:8" x14ac:dyDescent="0.25">
      <c r="B683" s="13" t="s">
        <v>8623</v>
      </c>
      <c r="C683" s="13" t="s">
        <v>619</v>
      </c>
      <c r="D683" s="13" t="s">
        <v>10296</v>
      </c>
      <c r="E683" s="13" t="s">
        <v>8995</v>
      </c>
      <c r="F683" s="22">
        <v>19.095682522760853</v>
      </c>
      <c r="G683" s="23">
        <v>52.547176840121011</v>
      </c>
      <c r="H683" s="21">
        <v>0.3634007318958542</v>
      </c>
    </row>
    <row r="684" spans="2:8" x14ac:dyDescent="0.25">
      <c r="B684" s="13" t="s">
        <v>8855</v>
      </c>
      <c r="C684" s="13" t="s">
        <v>6233</v>
      </c>
      <c r="D684" s="13" t="s">
        <v>10654</v>
      </c>
      <c r="E684" s="13" t="s">
        <v>9357</v>
      </c>
      <c r="F684" s="22">
        <v>16.384291259488563</v>
      </c>
      <c r="G684" s="23">
        <v>46.088949988715704</v>
      </c>
      <c r="H684" s="21">
        <v>0.35549282991910314</v>
      </c>
    </row>
    <row r="685" spans="2:8" x14ac:dyDescent="0.25">
      <c r="B685" s="13" t="s">
        <v>7247</v>
      </c>
      <c r="C685" s="13" t="s">
        <v>925</v>
      </c>
      <c r="D685" s="13" t="s">
        <v>10512</v>
      </c>
      <c r="E685" s="13" t="s">
        <v>9215</v>
      </c>
      <c r="F685" s="22">
        <v>28.432795847796029</v>
      </c>
      <c r="G685" s="23">
        <v>80.204683604448974</v>
      </c>
      <c r="H685" s="21">
        <v>0.35450293636242031</v>
      </c>
    </row>
    <row r="686" spans="2:8" x14ac:dyDescent="0.25">
      <c r="B686" s="13" t="s">
        <v>7598</v>
      </c>
      <c r="C686" s="13" t="s">
        <v>2166</v>
      </c>
      <c r="D686" s="13" t="s">
        <v>10696</v>
      </c>
      <c r="E686" s="13" t="s">
        <v>9399</v>
      </c>
      <c r="F686" s="22">
        <v>12.101579649201927</v>
      </c>
      <c r="G686" s="23">
        <v>34.38695671454078</v>
      </c>
      <c r="H686" s="21">
        <v>0.35192354326850578</v>
      </c>
    </row>
    <row r="687" spans="2:8" x14ac:dyDescent="0.25">
      <c r="B687" s="13" t="s">
        <v>7299</v>
      </c>
      <c r="C687" s="13" t="s">
        <v>1078</v>
      </c>
      <c r="D687" s="13" t="s">
        <v>10477</v>
      </c>
      <c r="E687" s="13" t="s">
        <v>9178</v>
      </c>
      <c r="F687" s="22">
        <v>17.45884717091592</v>
      </c>
      <c r="G687" s="23">
        <v>49.706802111750058</v>
      </c>
      <c r="H687" s="21">
        <v>0.35123657988830609</v>
      </c>
    </row>
    <row r="688" spans="2:8" x14ac:dyDescent="0.25">
      <c r="B688" s="13" t="s">
        <v>8268</v>
      </c>
      <c r="C688" s="13" t="s">
        <v>4411</v>
      </c>
      <c r="D688" s="13" t="s">
        <v>10610</v>
      </c>
      <c r="E688" s="13" t="s">
        <v>9313</v>
      </c>
      <c r="F688" s="22">
        <v>16.254507948128051</v>
      </c>
      <c r="G688" s="23">
        <v>46.668618247187339</v>
      </c>
      <c r="H688" s="21">
        <v>0.34829631899606733</v>
      </c>
    </row>
    <row r="689" spans="2:8" x14ac:dyDescent="0.25">
      <c r="B689" s="13" t="s">
        <v>8437</v>
      </c>
      <c r="C689" s="13" t="s">
        <v>260</v>
      </c>
      <c r="D689" s="13" t="s">
        <v>10670</v>
      </c>
      <c r="E689" s="13" t="s">
        <v>9373</v>
      </c>
      <c r="F689" s="22">
        <v>21.869112055171644</v>
      </c>
      <c r="G689" s="23">
        <v>62.892776725126303</v>
      </c>
      <c r="H689" s="21">
        <v>0.3477205681464961</v>
      </c>
    </row>
    <row r="690" spans="2:8" x14ac:dyDescent="0.25">
      <c r="B690" s="13" t="s">
        <v>8153</v>
      </c>
      <c r="C690" s="13" t="s">
        <v>4074</v>
      </c>
      <c r="D690" s="13" t="s">
        <v>10652</v>
      </c>
      <c r="E690" s="13" t="s">
        <v>9355</v>
      </c>
      <c r="F690" s="22">
        <v>18.010947092020061</v>
      </c>
      <c r="G690" s="23">
        <v>52.688613078433349</v>
      </c>
      <c r="H690" s="21">
        <v>0.34183756298934259</v>
      </c>
    </row>
    <row r="691" spans="2:8" x14ac:dyDescent="0.25">
      <c r="B691" s="13" t="s">
        <v>7446</v>
      </c>
      <c r="C691" s="13" t="s">
        <v>1579</v>
      </c>
      <c r="D691" s="13" t="s">
        <v>10627</v>
      </c>
      <c r="E691" s="13" t="s">
        <v>9330</v>
      </c>
      <c r="F691" s="22">
        <v>14.521895579042313</v>
      </c>
      <c r="G691" s="23">
        <v>44.689806792192179</v>
      </c>
      <c r="H691" s="21">
        <v>0.32494872145160975</v>
      </c>
    </row>
    <row r="692" spans="2:8" x14ac:dyDescent="0.25">
      <c r="B692" s="13" t="s">
        <v>7353</v>
      </c>
      <c r="C692" s="13" t="s">
        <v>1238</v>
      </c>
      <c r="D692" s="13" t="s">
        <v>10681</v>
      </c>
      <c r="E692" s="13" t="s">
        <v>9384</v>
      </c>
      <c r="F692" s="22">
        <v>17.295167925986696</v>
      </c>
      <c r="G692" s="23">
        <v>54.054314098891574</v>
      </c>
      <c r="H692" s="21">
        <v>0.31995906736223573</v>
      </c>
    </row>
    <row r="693" spans="2:8" x14ac:dyDescent="0.25">
      <c r="B693" s="13" t="s">
        <v>7613</v>
      </c>
      <c r="C693" s="13" t="s">
        <v>2205</v>
      </c>
      <c r="D693" s="13" t="s">
        <v>10644</v>
      </c>
      <c r="E693" s="13" t="s">
        <v>9347</v>
      </c>
      <c r="F693" s="22">
        <v>17.610591061815544</v>
      </c>
      <c r="G693" s="23">
        <v>55.406332108606001</v>
      </c>
      <c r="H693" s="21">
        <v>0.31784437611383004</v>
      </c>
    </row>
    <row r="694" spans="2:8" x14ac:dyDescent="0.25">
      <c r="B694" s="13" t="s">
        <v>7054</v>
      </c>
      <c r="C694" s="13" t="s">
        <v>264</v>
      </c>
      <c r="D694" s="13" t="s">
        <v>10673</v>
      </c>
      <c r="E694" s="13" t="s">
        <v>9376</v>
      </c>
      <c r="F694" s="22">
        <v>18.809597531452333</v>
      </c>
      <c r="G694" s="23">
        <v>61.689254733664377</v>
      </c>
      <c r="H694" s="21">
        <v>0.30490881455223301</v>
      </c>
    </row>
    <row r="695" spans="2:8" x14ac:dyDescent="0.25">
      <c r="B695" s="13" t="s">
        <v>8149</v>
      </c>
      <c r="C695" s="13" t="s">
        <v>4067</v>
      </c>
      <c r="D695" s="13" t="s">
        <v>10405</v>
      </c>
      <c r="E695" s="13" t="s">
        <v>9104</v>
      </c>
      <c r="F695" s="22">
        <v>13.77505523497728</v>
      </c>
      <c r="G695" s="23">
        <v>49.226446077929381</v>
      </c>
      <c r="H695" s="21">
        <v>0.27983038249745412</v>
      </c>
    </row>
    <row r="696" spans="2:8" x14ac:dyDescent="0.25">
      <c r="B696" s="13" t="s">
        <v>8150</v>
      </c>
      <c r="C696" s="13" t="s">
        <v>3834</v>
      </c>
      <c r="D696" s="13" t="s">
        <v>10388</v>
      </c>
      <c r="E696" s="13" t="s">
        <v>9087</v>
      </c>
      <c r="F696" s="22">
        <v>14.481968416031199</v>
      </c>
      <c r="G696" s="23">
        <v>53.054641381019358</v>
      </c>
      <c r="H696" s="21">
        <v>0.27296327030140322</v>
      </c>
    </row>
    <row r="697" spans="2:8" x14ac:dyDescent="0.25">
      <c r="B697" s="13" t="s">
        <v>8147</v>
      </c>
      <c r="C697" s="13" t="s">
        <v>4060</v>
      </c>
      <c r="D697" s="13" t="s">
        <v>10400</v>
      </c>
      <c r="E697" s="13" t="s">
        <v>9099</v>
      </c>
      <c r="F697" s="22">
        <v>11.143332117795737</v>
      </c>
      <c r="G697" s="23">
        <v>41.948034706011008</v>
      </c>
      <c r="H697" s="21">
        <v>0.26564610704393588</v>
      </c>
    </row>
    <row r="698" spans="2:8" x14ac:dyDescent="0.25">
      <c r="B698" s="13" t="s">
        <v>7041</v>
      </c>
      <c r="C698" s="13" t="s">
        <v>183</v>
      </c>
      <c r="D698" s="13" t="s">
        <v>10597</v>
      </c>
      <c r="E698" s="13" t="s">
        <v>9300</v>
      </c>
      <c r="F698" s="22">
        <v>14.826617322340253</v>
      </c>
      <c r="G698" s="23">
        <v>57.66924641185539</v>
      </c>
      <c r="H698" s="21">
        <v>0.25709746953260448</v>
      </c>
    </row>
    <row r="699" spans="2:8" x14ac:dyDescent="0.25">
      <c r="B699" s="13" t="s">
        <v>8527</v>
      </c>
      <c r="C699" s="13" t="s">
        <v>282</v>
      </c>
      <c r="D699" s="13" t="s">
        <v>10641</v>
      </c>
      <c r="E699" s="13" t="s">
        <v>9344</v>
      </c>
      <c r="F699" s="22">
        <v>9.5621097043540164</v>
      </c>
      <c r="G699" s="23">
        <v>37.954501922709369</v>
      </c>
      <c r="H699" s="21">
        <v>0.25193611350311795</v>
      </c>
    </row>
    <row r="700" spans="2:8" x14ac:dyDescent="0.25">
      <c r="B700" s="13" t="s">
        <v>7987</v>
      </c>
      <c r="C700" s="13" t="s">
        <v>1275</v>
      </c>
      <c r="D700" s="13" t="s">
        <v>10698</v>
      </c>
      <c r="E700" s="13" t="s">
        <v>9401</v>
      </c>
      <c r="F700" s="22">
        <v>22.518503467956869</v>
      </c>
      <c r="G700" s="23">
        <v>93.850628277541986</v>
      </c>
      <c r="H700" s="21">
        <v>0.23993982652266849</v>
      </c>
    </row>
    <row r="701" spans="2:8" x14ac:dyDescent="0.25">
      <c r="B701" s="13" t="s">
        <v>8791</v>
      </c>
      <c r="C701" s="13" t="s">
        <v>369</v>
      </c>
      <c r="D701" s="13" t="s">
        <v>10656</v>
      </c>
      <c r="E701" s="13" t="s">
        <v>9359</v>
      </c>
      <c r="F701" s="22">
        <v>11.906150412630966</v>
      </c>
      <c r="G701" s="23">
        <v>50.291718681972931</v>
      </c>
      <c r="H701" s="21">
        <v>0.2367417683201733</v>
      </c>
    </row>
    <row r="702" spans="2:8" x14ac:dyDescent="0.25">
      <c r="B702" s="13" t="s">
        <v>8130</v>
      </c>
      <c r="C702" s="13" t="s">
        <v>4004</v>
      </c>
      <c r="D702" s="13" t="s">
        <v>10699</v>
      </c>
      <c r="E702" s="13" t="s">
        <v>9402</v>
      </c>
      <c r="F702" s="22">
        <v>16.236559660979125</v>
      </c>
      <c r="G702" s="23">
        <v>69.923491644650781</v>
      </c>
      <c r="H702" s="21">
        <v>0.23220464652270034</v>
      </c>
    </row>
    <row r="703" spans="2:8" x14ac:dyDescent="0.25">
      <c r="B703" s="13" t="s">
        <v>8519</v>
      </c>
      <c r="C703" s="13" t="s">
        <v>5186</v>
      </c>
      <c r="D703" s="13" t="s">
        <v>10479</v>
      </c>
      <c r="E703" s="13" t="s">
        <v>9180</v>
      </c>
      <c r="F703" s="22">
        <v>10.557277096686297</v>
      </c>
      <c r="G703" s="23">
        <v>46.142088382212023</v>
      </c>
      <c r="H703" s="21">
        <v>0.22879929077410752</v>
      </c>
    </row>
    <row r="704" spans="2:8" x14ac:dyDescent="0.25">
      <c r="B704" s="13" t="s">
        <v>8146</v>
      </c>
      <c r="C704" s="13" t="s">
        <v>4057</v>
      </c>
      <c r="D704" s="13" t="s">
        <v>10401</v>
      </c>
      <c r="E704" s="13" t="s">
        <v>9100</v>
      </c>
      <c r="F704" s="22">
        <v>10.071618480951832</v>
      </c>
      <c r="G704" s="23">
        <v>47.079416797806466</v>
      </c>
      <c r="H704" s="21">
        <v>0.2139282762190268</v>
      </c>
    </row>
    <row r="705" spans="1:8" x14ac:dyDescent="0.25">
      <c r="B705" s="13" t="s">
        <v>8484</v>
      </c>
      <c r="C705" s="13" t="s">
        <v>337</v>
      </c>
      <c r="D705" s="13" t="s">
        <v>10661</v>
      </c>
      <c r="E705" s="13" t="s">
        <v>9364</v>
      </c>
      <c r="F705" s="22">
        <v>6.2439019578016559</v>
      </c>
      <c r="G705" s="23">
        <v>35.673647205911983</v>
      </c>
      <c r="H705" s="21">
        <v>0.17502841584324719</v>
      </c>
    </row>
    <row r="706" spans="1:8" x14ac:dyDescent="0.25">
      <c r="B706" s="13" t="s">
        <v>8897</v>
      </c>
      <c r="C706" s="13" t="s">
        <v>6356</v>
      </c>
      <c r="D706" s="13" t="s">
        <v>10695</v>
      </c>
      <c r="E706" s="13" t="s">
        <v>9398</v>
      </c>
      <c r="F706" s="22">
        <v>5.690565136085266</v>
      </c>
      <c r="G706" s="23">
        <v>33.72302339522291</v>
      </c>
      <c r="H706" s="21">
        <v>0.16874421576599719</v>
      </c>
    </row>
    <row r="707" spans="1:8" x14ac:dyDescent="0.25">
      <c r="B707" s="13" t="s">
        <v>7352</v>
      </c>
      <c r="C707" s="13" t="s">
        <v>1235</v>
      </c>
      <c r="D707" s="13" t="s">
        <v>10694</v>
      </c>
      <c r="E707" s="13" t="s">
        <v>9397</v>
      </c>
      <c r="F707" s="22">
        <v>7.624946394864839</v>
      </c>
      <c r="G707" s="23">
        <v>45.190923987779591</v>
      </c>
      <c r="H707" s="21">
        <v>0.1687273842182726</v>
      </c>
    </row>
    <row r="708" spans="1:8" x14ac:dyDescent="0.25">
      <c r="B708" s="13" t="s">
        <v>7354</v>
      </c>
      <c r="C708" s="13" t="s">
        <v>1241</v>
      </c>
      <c r="D708" s="13" t="s">
        <v>10665</v>
      </c>
      <c r="E708" s="13" t="s">
        <v>9368</v>
      </c>
      <c r="F708" s="22">
        <v>12.725454000599477</v>
      </c>
      <c r="G708" s="23">
        <v>76.642331604867351</v>
      </c>
      <c r="H708" s="21">
        <v>0.1660368850233585</v>
      </c>
    </row>
    <row r="709" spans="1:8" x14ac:dyDescent="0.25">
      <c r="B709" s="13" t="s">
        <v>7078</v>
      </c>
      <c r="C709" s="13" t="s">
        <v>369</v>
      </c>
      <c r="D709" s="13" t="s">
        <v>10656</v>
      </c>
      <c r="E709" s="13" t="s">
        <v>9359</v>
      </c>
      <c r="F709" s="22">
        <v>8.281577566581122</v>
      </c>
      <c r="G709" s="23">
        <v>63.227161334277277</v>
      </c>
      <c r="H709" s="21">
        <v>0.13098132814783572</v>
      </c>
    </row>
    <row r="710" spans="1:8" x14ac:dyDescent="0.25">
      <c r="B710" s="13" t="s">
        <v>7755</v>
      </c>
      <c r="C710" s="13" t="s">
        <v>619</v>
      </c>
      <c r="D710" s="13" t="s">
        <v>10296</v>
      </c>
      <c r="E710" s="13" t="s">
        <v>8995</v>
      </c>
      <c r="F710" s="22">
        <v>3.1418440749626138</v>
      </c>
      <c r="G710" s="23">
        <v>28.646913757303746</v>
      </c>
      <c r="H710" s="21">
        <v>0.10967478387306476</v>
      </c>
    </row>
    <row r="711" spans="1:8" x14ac:dyDescent="0.25">
      <c r="B711" s="13" t="s">
        <v>7151</v>
      </c>
      <c r="C711" s="13" t="s">
        <v>619</v>
      </c>
      <c r="D711" s="13" t="s">
        <v>10296</v>
      </c>
      <c r="E711" s="13" t="s">
        <v>8995</v>
      </c>
      <c r="F711" s="22">
        <v>4.1365038084697119</v>
      </c>
      <c r="G711" s="23">
        <v>47.735961211279708</v>
      </c>
      <c r="H711" s="21">
        <v>8.6653828759444398E-2</v>
      </c>
    </row>
    <row r="712" spans="1:8" x14ac:dyDescent="0.25">
      <c r="B712" s="13" t="s">
        <v>8533</v>
      </c>
      <c r="C712" s="13" t="s">
        <v>1376</v>
      </c>
      <c r="D712" s="13" t="s">
        <v>10509</v>
      </c>
      <c r="E712" s="13" t="s">
        <v>9212</v>
      </c>
      <c r="F712" s="22">
        <v>3.4113252887495769</v>
      </c>
      <c r="G712" s="23">
        <v>40.927061543311147</v>
      </c>
      <c r="H712" s="21">
        <v>8.3351336746703281E-2</v>
      </c>
    </row>
    <row r="713" spans="1:8" x14ac:dyDescent="0.25">
      <c r="B713" s="13" t="s">
        <v>7533</v>
      </c>
      <c r="C713" s="13" t="s">
        <v>1263</v>
      </c>
      <c r="D713" s="13" t="s">
        <v>10366</v>
      </c>
      <c r="E713" s="13" t="s">
        <v>9065</v>
      </c>
      <c r="F713" s="22">
        <v>3.5112643041863505</v>
      </c>
      <c r="G713" s="23">
        <v>43.001639984135828</v>
      </c>
      <c r="H713" s="21">
        <v>8.1654195176782254E-2</v>
      </c>
    </row>
    <row r="714" spans="1:8" x14ac:dyDescent="0.25">
      <c r="B714" s="13" t="s">
        <v>8532</v>
      </c>
      <c r="C714" s="13" t="s">
        <v>5219</v>
      </c>
      <c r="D714" s="13" t="s">
        <v>10686</v>
      </c>
      <c r="E714" s="13" t="s">
        <v>9389</v>
      </c>
      <c r="F714" s="22">
        <v>2.1942307814892636</v>
      </c>
      <c r="G714" s="23">
        <v>31.955296442939794</v>
      </c>
      <c r="H714" s="21">
        <v>6.8665636865780269E-2</v>
      </c>
    </row>
    <row r="715" spans="1:8" x14ac:dyDescent="0.25">
      <c r="B715" s="13" t="s">
        <v>8531</v>
      </c>
      <c r="C715" s="13" t="s">
        <v>4780</v>
      </c>
      <c r="D715" s="13" t="s">
        <v>10508</v>
      </c>
      <c r="E715" s="13" t="s">
        <v>9211</v>
      </c>
      <c r="F715" s="22">
        <v>1.4467095973083666</v>
      </c>
      <c r="G715" s="23">
        <v>44.927605255024567</v>
      </c>
      <c r="H715" s="21">
        <v>3.2200906082047877E-2</v>
      </c>
    </row>
    <row r="716" spans="1:8" x14ac:dyDescent="0.25">
      <c r="B716"/>
      <c r="C716"/>
      <c r="D716"/>
      <c r="E716"/>
      <c r="F716"/>
      <c r="G716"/>
      <c r="H716"/>
    </row>
    <row r="717" spans="1:8" x14ac:dyDescent="0.25">
      <c r="A717" t="s">
        <v>6739</v>
      </c>
      <c r="F717" s="22"/>
      <c r="G717" s="23"/>
      <c r="H717" s="21"/>
    </row>
    <row r="718" spans="1:8" x14ac:dyDescent="0.25">
      <c r="A718" t="s">
        <v>6740</v>
      </c>
      <c r="F718" s="22"/>
      <c r="G718" s="23"/>
      <c r="H718" s="21"/>
    </row>
    <row r="719" spans="1:8" x14ac:dyDescent="0.25">
      <c r="A719" t="s">
        <v>6741</v>
      </c>
      <c r="F719" s="22"/>
      <c r="G719" s="23"/>
      <c r="H719" s="21"/>
    </row>
    <row r="720" spans="1:8" x14ac:dyDescent="0.25">
      <c r="A720" t="s">
        <v>6742</v>
      </c>
      <c r="F720" s="22"/>
      <c r="G720" s="23"/>
      <c r="H720" s="21"/>
    </row>
    <row r="721" spans="2:8" x14ac:dyDescent="0.25">
      <c r="B721" s="13" t="s">
        <v>8866</v>
      </c>
      <c r="C721" s="13" t="s">
        <v>6266</v>
      </c>
      <c r="D721" s="13" t="s">
        <v>10701</v>
      </c>
      <c r="E721" s="13" t="s">
        <v>9404</v>
      </c>
      <c r="F721" s="22">
        <v>742.4699450145788</v>
      </c>
      <c r="G721" s="23">
        <v>102.87832161531337</v>
      </c>
      <c r="H721" s="21">
        <v>7.2169717911111668</v>
      </c>
    </row>
    <row r="722" spans="2:8" x14ac:dyDescent="0.25">
      <c r="B722" s="13" t="s">
        <v>7043</v>
      </c>
      <c r="C722" s="13" t="s">
        <v>214</v>
      </c>
      <c r="D722" s="13" t="s">
        <v>10705</v>
      </c>
      <c r="E722" s="13" t="s">
        <v>9408</v>
      </c>
      <c r="F722" s="22">
        <v>36.782844432823481</v>
      </c>
      <c r="G722" s="23">
        <v>34.525936795845801</v>
      </c>
      <c r="H722" s="21">
        <v>1.0653684692271472</v>
      </c>
    </row>
    <row r="723" spans="2:8" x14ac:dyDescent="0.25">
      <c r="B723" s="13" t="s">
        <v>8550</v>
      </c>
      <c r="C723" s="13" t="s">
        <v>5276</v>
      </c>
      <c r="D723" s="13" t="s">
        <v>10702</v>
      </c>
      <c r="E723" s="13" t="s">
        <v>9405</v>
      </c>
      <c r="F723" s="22">
        <v>51.44474597949965</v>
      </c>
      <c r="G723" s="23">
        <v>54.243271300932754</v>
      </c>
      <c r="H723" s="21">
        <v>0.94840788075064009</v>
      </c>
    </row>
    <row r="724" spans="2:8" x14ac:dyDescent="0.25">
      <c r="B724" s="13" t="s">
        <v>7574</v>
      </c>
      <c r="C724" s="13" t="s">
        <v>2102</v>
      </c>
      <c r="D724" s="13" t="s">
        <v>10714</v>
      </c>
      <c r="E724" s="13" t="s">
        <v>9417</v>
      </c>
      <c r="F724" s="22">
        <v>57.086216551391118</v>
      </c>
      <c r="G724" s="23">
        <v>61.812692797595993</v>
      </c>
      <c r="H724" s="21">
        <v>0.92353550650702765</v>
      </c>
    </row>
    <row r="725" spans="2:8" x14ac:dyDescent="0.25">
      <c r="B725" s="13" t="s">
        <v>8176</v>
      </c>
      <c r="C725" s="13" t="s">
        <v>4127</v>
      </c>
      <c r="D725" s="13" t="s">
        <v>10717</v>
      </c>
      <c r="E725" s="13" t="s">
        <v>9420</v>
      </c>
      <c r="F725" s="22">
        <v>43.848157523951208</v>
      </c>
      <c r="G725" s="23">
        <v>50.102930839676617</v>
      </c>
      <c r="H725" s="21">
        <v>0.87516152825989491</v>
      </c>
    </row>
    <row r="726" spans="2:8" x14ac:dyDescent="0.25">
      <c r="B726" s="13" t="s">
        <v>8552</v>
      </c>
      <c r="C726" s="13" t="s">
        <v>5280</v>
      </c>
      <c r="D726" s="13" t="s">
        <v>10700</v>
      </c>
      <c r="E726" s="13" t="s">
        <v>9403</v>
      </c>
      <c r="F726" s="22">
        <v>39.685263487232668</v>
      </c>
      <c r="G726" s="23">
        <v>46.418888075051427</v>
      </c>
      <c r="H726" s="21">
        <v>0.85493783097665677</v>
      </c>
    </row>
    <row r="727" spans="2:8" x14ac:dyDescent="0.25">
      <c r="B727" s="13" t="s">
        <v>8258</v>
      </c>
      <c r="C727" s="13" t="s">
        <v>4388</v>
      </c>
      <c r="D727" s="13" t="s">
        <v>10703</v>
      </c>
      <c r="E727" s="13" t="s">
        <v>9406</v>
      </c>
      <c r="F727" s="22">
        <v>24.775429553815005</v>
      </c>
      <c r="G727" s="23">
        <v>29.032481113147142</v>
      </c>
      <c r="H727" s="21">
        <v>0.85336935059937535</v>
      </c>
    </row>
    <row r="728" spans="2:8" x14ac:dyDescent="0.25">
      <c r="B728" s="13" t="s">
        <v>8186</v>
      </c>
      <c r="C728" s="13" t="s">
        <v>4192</v>
      </c>
      <c r="D728" s="13" t="s">
        <v>10708</v>
      </c>
      <c r="E728" s="13" t="s">
        <v>9411</v>
      </c>
      <c r="F728" s="22">
        <v>30.193530601270254</v>
      </c>
      <c r="G728" s="23">
        <v>35.509707427031856</v>
      </c>
      <c r="H728" s="21">
        <v>0.85028947825927037</v>
      </c>
    </row>
    <row r="729" spans="2:8" x14ac:dyDescent="0.25">
      <c r="B729" s="13" t="s">
        <v>8872</v>
      </c>
      <c r="C729" s="13" t="s">
        <v>1522</v>
      </c>
      <c r="D729" s="13" t="s">
        <v>10691</v>
      </c>
      <c r="E729" s="13" t="s">
        <v>9394</v>
      </c>
      <c r="F729" s="22">
        <v>33.915887124853327</v>
      </c>
      <c r="G729" s="23">
        <v>44.138670870652597</v>
      </c>
      <c r="H729" s="21">
        <v>0.76839393791994981</v>
      </c>
    </row>
    <row r="730" spans="2:8" x14ac:dyDescent="0.25">
      <c r="B730" s="13" t="s">
        <v>8870</v>
      </c>
      <c r="C730" s="13" t="s">
        <v>6278</v>
      </c>
      <c r="D730" s="13" t="s">
        <v>10693</v>
      </c>
      <c r="E730" s="13" t="s">
        <v>9396</v>
      </c>
      <c r="F730" s="22">
        <v>56.135548201970714</v>
      </c>
      <c r="G730" s="23">
        <v>74.692981584063929</v>
      </c>
      <c r="H730" s="21">
        <v>0.75155050730961148</v>
      </c>
    </row>
    <row r="731" spans="2:8" x14ac:dyDescent="0.25">
      <c r="B731" s="13" t="s">
        <v>8059</v>
      </c>
      <c r="C731" s="13" t="s">
        <v>3751</v>
      </c>
      <c r="D731" s="13" t="s">
        <v>10336</v>
      </c>
      <c r="E731" s="13" t="s">
        <v>9035</v>
      </c>
      <c r="F731" s="22">
        <v>23.810857655514948</v>
      </c>
      <c r="G731" s="23">
        <v>32.524710972275706</v>
      </c>
      <c r="H731" s="21">
        <v>0.73208514214965636</v>
      </c>
    </row>
    <row r="732" spans="2:8" x14ac:dyDescent="0.25">
      <c r="B732" s="13" t="s">
        <v>8247</v>
      </c>
      <c r="C732" s="13" t="s">
        <v>4355</v>
      </c>
      <c r="D732" s="13" t="s">
        <v>10706</v>
      </c>
      <c r="E732" s="13" t="s">
        <v>9409</v>
      </c>
      <c r="F732" s="22">
        <v>44.69900390259626</v>
      </c>
      <c r="G732" s="23">
        <v>63.777684086737082</v>
      </c>
      <c r="H732" s="21">
        <v>0.70085649146190399</v>
      </c>
    </row>
    <row r="733" spans="2:8" x14ac:dyDescent="0.25">
      <c r="B733" s="13" t="s">
        <v>7376</v>
      </c>
      <c r="C733" s="13" t="s">
        <v>1319</v>
      </c>
      <c r="D733" s="13" t="s">
        <v>10710</v>
      </c>
      <c r="E733" s="13" t="s">
        <v>9413</v>
      </c>
      <c r="F733" s="22">
        <v>55.424690902124645</v>
      </c>
      <c r="G733" s="23">
        <v>80.334623661782999</v>
      </c>
      <c r="H733" s="21">
        <v>0.68992282998011267</v>
      </c>
    </row>
    <row r="734" spans="2:8" x14ac:dyDescent="0.25">
      <c r="B734" s="13" t="s">
        <v>7254</v>
      </c>
      <c r="C734" s="13" t="s">
        <v>954</v>
      </c>
      <c r="D734" s="13" t="s">
        <v>10715</v>
      </c>
      <c r="E734" s="13" t="s">
        <v>9418</v>
      </c>
      <c r="F734" s="22">
        <v>49.551854016236582</v>
      </c>
      <c r="G734" s="23">
        <v>74.084538700948841</v>
      </c>
      <c r="H734" s="21">
        <v>0.66885553835002753</v>
      </c>
    </row>
    <row r="735" spans="2:8" x14ac:dyDescent="0.25">
      <c r="B735" s="13" t="s">
        <v>8396</v>
      </c>
      <c r="C735" s="13" t="s">
        <v>2102</v>
      </c>
      <c r="D735" s="13" t="s">
        <v>10714</v>
      </c>
      <c r="E735" s="13" t="s">
        <v>9417</v>
      </c>
      <c r="F735" s="22">
        <v>35.4981402374571</v>
      </c>
      <c r="G735" s="23">
        <v>55.055912103029783</v>
      </c>
      <c r="H735" s="21">
        <v>0.64476527372804349</v>
      </c>
    </row>
    <row r="736" spans="2:8" x14ac:dyDescent="0.25">
      <c r="B736" s="13" t="s">
        <v>8871</v>
      </c>
      <c r="C736" s="13" t="s">
        <v>529</v>
      </c>
      <c r="D736" s="13" t="s">
        <v>10347</v>
      </c>
      <c r="E736" s="13" t="s">
        <v>9046</v>
      </c>
      <c r="F736" s="22">
        <v>33.564520390516932</v>
      </c>
      <c r="G736" s="23">
        <v>54.240325991775784</v>
      </c>
      <c r="H736" s="21">
        <v>0.61881118479277153</v>
      </c>
    </row>
    <row r="737" spans="1:8" x14ac:dyDescent="0.25">
      <c r="B737" s="13" t="s">
        <v>8876</v>
      </c>
      <c r="C737" s="13" t="s">
        <v>6291</v>
      </c>
      <c r="D737" s="13" t="s">
        <v>10690</v>
      </c>
      <c r="E737" s="13" t="s">
        <v>9393</v>
      </c>
      <c r="F737" s="22">
        <v>17.641322340021279</v>
      </c>
      <c r="G737" s="23">
        <v>31.602121590912279</v>
      </c>
      <c r="H737" s="21">
        <v>0.55823221517805743</v>
      </c>
    </row>
    <row r="738" spans="1:8" x14ac:dyDescent="0.25">
      <c r="B738" s="13" t="s">
        <v>7018</v>
      </c>
      <c r="C738" s="13" t="s">
        <v>113</v>
      </c>
      <c r="D738" s="13" t="s">
        <v>10346</v>
      </c>
      <c r="E738" s="13" t="s">
        <v>9045</v>
      </c>
      <c r="F738" s="22">
        <v>26.652900878992188</v>
      </c>
      <c r="G738" s="23">
        <v>49.428501862110416</v>
      </c>
      <c r="H738" s="21">
        <v>0.53922129692186882</v>
      </c>
    </row>
    <row r="739" spans="1:8" x14ac:dyDescent="0.25">
      <c r="B739" s="13" t="s">
        <v>8903</v>
      </c>
      <c r="C739" s="13" t="s">
        <v>6380</v>
      </c>
      <c r="D739" s="13" t="s">
        <v>10716</v>
      </c>
      <c r="E739" s="13" t="s">
        <v>9419</v>
      </c>
      <c r="F739" s="22">
        <v>20.421813155170017</v>
      </c>
      <c r="G739" s="23">
        <v>40.100196599993431</v>
      </c>
      <c r="H739" s="21">
        <v>0.50926965168977156</v>
      </c>
    </row>
    <row r="740" spans="1:8" x14ac:dyDescent="0.25">
      <c r="B740" s="13" t="s">
        <v>8187</v>
      </c>
      <c r="C740" s="13" t="s">
        <v>4195</v>
      </c>
      <c r="D740" s="13" t="s">
        <v>10704</v>
      </c>
      <c r="E740" s="13" t="s">
        <v>9407</v>
      </c>
      <c r="F740" s="22">
        <v>11.00659533887414</v>
      </c>
      <c r="G740" s="23">
        <v>24.02361290069139</v>
      </c>
      <c r="H740" s="21">
        <v>0.45815737143172897</v>
      </c>
    </row>
    <row r="741" spans="1:8" x14ac:dyDescent="0.25">
      <c r="B741" s="13" t="s">
        <v>8878</v>
      </c>
      <c r="C741" s="13" t="s">
        <v>6299</v>
      </c>
      <c r="D741" s="13" t="s">
        <v>10640</v>
      </c>
      <c r="E741" s="13" t="s">
        <v>9343</v>
      </c>
      <c r="F741" s="22">
        <v>21.841915486173132</v>
      </c>
      <c r="G741" s="23">
        <v>50.538756001913647</v>
      </c>
      <c r="H741" s="21">
        <v>0.43218150215937429</v>
      </c>
    </row>
    <row r="742" spans="1:8" x14ac:dyDescent="0.25">
      <c r="B742" s="13" t="s">
        <v>8879</v>
      </c>
      <c r="C742" s="13" t="s">
        <v>6301</v>
      </c>
      <c r="D742" s="13" t="s">
        <v>10639</v>
      </c>
      <c r="E742" s="13" t="s">
        <v>9342</v>
      </c>
      <c r="F742" s="22">
        <v>14.084741609034031</v>
      </c>
      <c r="G742" s="23">
        <v>37.281621211890915</v>
      </c>
      <c r="H742" s="21">
        <v>0.3777931632581934</v>
      </c>
    </row>
    <row r="743" spans="1:8" x14ac:dyDescent="0.25">
      <c r="B743" s="13" t="s">
        <v>7586</v>
      </c>
      <c r="C743" s="13" t="s">
        <v>2145</v>
      </c>
      <c r="D743" s="13" t="s">
        <v>10707</v>
      </c>
      <c r="E743" s="13" t="s">
        <v>9410</v>
      </c>
      <c r="F743" s="22">
        <v>19.861754049793777</v>
      </c>
      <c r="G743" s="23">
        <v>58.515184202177686</v>
      </c>
      <c r="H743" s="21">
        <v>0.33942906137266515</v>
      </c>
    </row>
    <row r="744" spans="1:8" x14ac:dyDescent="0.25">
      <c r="B744" s="13" t="s">
        <v>8572</v>
      </c>
      <c r="C744" s="13" t="s">
        <v>5353</v>
      </c>
      <c r="D744" s="13" t="s">
        <v>10709</v>
      </c>
      <c r="E744" s="13" t="s">
        <v>9412</v>
      </c>
      <c r="F744" s="22">
        <v>11.824972114363026</v>
      </c>
      <c r="G744" s="23">
        <v>35.535423022036007</v>
      </c>
      <c r="H744" s="21">
        <v>0.33276576184361722</v>
      </c>
    </row>
    <row r="745" spans="1:8" x14ac:dyDescent="0.25">
      <c r="B745" s="13" t="s">
        <v>8873</v>
      </c>
      <c r="C745" s="13" t="s">
        <v>6285</v>
      </c>
      <c r="D745" s="13" t="s">
        <v>10712</v>
      </c>
      <c r="E745" s="13" t="s">
        <v>9415</v>
      </c>
      <c r="F745" s="22">
        <v>13.706795633638004</v>
      </c>
      <c r="G745" s="23">
        <v>49.645902562662393</v>
      </c>
      <c r="H745" s="21">
        <v>0.27609117623226753</v>
      </c>
    </row>
    <row r="746" spans="1:8" x14ac:dyDescent="0.25">
      <c r="B746" s="13" t="s">
        <v>8976</v>
      </c>
      <c r="C746" s="13" t="s">
        <v>2102</v>
      </c>
      <c r="D746" s="13" t="s">
        <v>10714</v>
      </c>
      <c r="E746" s="13" t="s">
        <v>9417</v>
      </c>
      <c r="F746" s="22">
        <v>12.020278429017237</v>
      </c>
      <c r="G746" s="23">
        <v>44.13402456944619</v>
      </c>
      <c r="H746" s="21">
        <v>0.27235853848096209</v>
      </c>
    </row>
    <row r="747" spans="1:8" x14ac:dyDescent="0.25">
      <c r="B747" s="13" t="s">
        <v>8877</v>
      </c>
      <c r="C747" s="13" t="s">
        <v>6296</v>
      </c>
      <c r="D747" s="13" t="s">
        <v>10711</v>
      </c>
      <c r="E747" s="13" t="s">
        <v>9414</v>
      </c>
      <c r="F747" s="22">
        <v>23.238251075072476</v>
      </c>
      <c r="G747" s="23">
        <v>101.5576524460588</v>
      </c>
      <c r="H747" s="21">
        <v>0.22881831664448143</v>
      </c>
    </row>
    <row r="748" spans="1:8" x14ac:dyDescent="0.25">
      <c r="B748" s="13" t="s">
        <v>7363</v>
      </c>
      <c r="C748" s="13" t="s">
        <v>1272</v>
      </c>
      <c r="D748" s="13" t="s">
        <v>10713</v>
      </c>
      <c r="E748" s="13" t="s">
        <v>9416</v>
      </c>
      <c r="F748" s="22">
        <v>11.688354978253571</v>
      </c>
      <c r="G748" s="23">
        <v>90.952556696894121</v>
      </c>
      <c r="H748" s="21">
        <v>0.12851046086814083</v>
      </c>
    </row>
    <row r="749" spans="1:8" x14ac:dyDescent="0.25">
      <c r="F749" s="22"/>
      <c r="G749" s="23"/>
      <c r="H749" s="21"/>
    </row>
    <row r="750" spans="1:8" x14ac:dyDescent="0.25">
      <c r="A750" t="s">
        <v>6743</v>
      </c>
      <c r="F750" s="22"/>
      <c r="G750" s="23"/>
      <c r="H750" s="21"/>
    </row>
    <row r="751" spans="1:8" x14ac:dyDescent="0.25">
      <c r="A751" t="s">
        <v>6744</v>
      </c>
      <c r="F751" s="22"/>
      <c r="G751" s="23"/>
      <c r="H751" s="21"/>
    </row>
    <row r="752" spans="1:8" x14ac:dyDescent="0.25">
      <c r="A752" t="s">
        <v>6745</v>
      </c>
      <c r="F752" s="22"/>
      <c r="G752" s="23"/>
      <c r="H752" s="21"/>
    </row>
    <row r="753" spans="1:8" x14ac:dyDescent="0.25">
      <c r="A753" t="s">
        <v>6746</v>
      </c>
      <c r="F753" s="22"/>
      <c r="G753" s="23"/>
      <c r="H753" s="21"/>
    </row>
    <row r="754" spans="1:8" x14ac:dyDescent="0.25">
      <c r="A754" t="s">
        <v>6747</v>
      </c>
      <c r="F754" s="22"/>
      <c r="G754" s="23"/>
      <c r="H754" s="21"/>
    </row>
    <row r="755" spans="1:8" x14ac:dyDescent="0.25">
      <c r="A755" t="s">
        <v>6748</v>
      </c>
      <c r="F755" s="22"/>
      <c r="G755" s="23"/>
      <c r="H755" s="21"/>
    </row>
    <row r="756" spans="1:8" x14ac:dyDescent="0.25">
      <c r="A756" t="s">
        <v>6749</v>
      </c>
      <c r="F756" s="22"/>
      <c r="G756" s="23"/>
      <c r="H756" s="21"/>
    </row>
    <row r="757" spans="1:8" x14ac:dyDescent="0.25">
      <c r="A757" t="s">
        <v>6750</v>
      </c>
      <c r="F757" s="22"/>
      <c r="G757" s="23"/>
      <c r="H757" s="21"/>
    </row>
    <row r="758" spans="1:8" x14ac:dyDescent="0.25">
      <c r="A758" t="s">
        <v>6751</v>
      </c>
      <c r="F758" s="22"/>
      <c r="G758" s="23"/>
      <c r="H758" s="21"/>
    </row>
    <row r="759" spans="1:8" x14ac:dyDescent="0.25">
      <c r="A759" t="s">
        <v>6752</v>
      </c>
      <c r="F759" s="22"/>
      <c r="G759" s="23"/>
      <c r="H759" s="21"/>
    </row>
    <row r="760" spans="1:8" x14ac:dyDescent="0.25">
      <c r="A760" t="s">
        <v>6753</v>
      </c>
      <c r="F760" s="22"/>
      <c r="G760" s="23"/>
      <c r="H760" s="21"/>
    </row>
    <row r="761" spans="1:8" x14ac:dyDescent="0.25">
      <c r="A761" t="s">
        <v>6754</v>
      </c>
      <c r="F761" s="22"/>
      <c r="G761" s="23"/>
      <c r="H761" s="21"/>
    </row>
    <row r="762" spans="1:8" x14ac:dyDescent="0.25">
      <c r="B762" s="13" t="s">
        <v>7817</v>
      </c>
      <c r="C762" s="13" t="s">
        <v>2919</v>
      </c>
      <c r="D762" s="13" t="s">
        <v>10520</v>
      </c>
      <c r="E762" s="13" t="s">
        <v>9223</v>
      </c>
      <c r="F762" s="22">
        <v>1193.2669346144125</v>
      </c>
      <c r="G762" s="23">
        <v>211.3497246105037</v>
      </c>
      <c r="H762" s="21">
        <v>5.6459356018252853</v>
      </c>
    </row>
    <row r="763" spans="1:8" x14ac:dyDescent="0.25">
      <c r="B763" s="13" t="s">
        <v>7816</v>
      </c>
      <c r="C763" s="13" t="s">
        <v>1899</v>
      </c>
      <c r="D763" s="13" t="s">
        <v>10517</v>
      </c>
      <c r="E763" s="13" t="s">
        <v>9220</v>
      </c>
      <c r="F763" s="22">
        <v>424.58905778458859</v>
      </c>
      <c r="G763" s="23">
        <v>84.944391844258476</v>
      </c>
      <c r="H763" s="21">
        <v>4.9984354301229512</v>
      </c>
    </row>
    <row r="764" spans="1:8" x14ac:dyDescent="0.25">
      <c r="B764" s="13" t="s">
        <v>7828</v>
      </c>
      <c r="C764" s="13" t="s">
        <v>2942</v>
      </c>
      <c r="D764" s="13" t="s">
        <v>10721</v>
      </c>
      <c r="E764" s="13" t="s">
        <v>9424</v>
      </c>
      <c r="F764" s="22">
        <v>313.57043700910901</v>
      </c>
      <c r="G764" s="23">
        <v>72.622498118903692</v>
      </c>
      <c r="H764" s="21">
        <v>4.3178139713082437</v>
      </c>
    </row>
    <row r="765" spans="1:8" x14ac:dyDescent="0.25">
      <c r="B765" s="13" t="s">
        <v>8027</v>
      </c>
      <c r="C765" s="13" t="s">
        <v>3660</v>
      </c>
      <c r="D765" s="13" t="s">
        <v>10607</v>
      </c>
      <c r="E765" s="13" t="s">
        <v>9310</v>
      </c>
      <c r="F765" s="22">
        <v>660.43889222154849</v>
      </c>
      <c r="G765" s="23">
        <v>178.11419659920944</v>
      </c>
      <c r="H765" s="21">
        <v>3.7079520040037046</v>
      </c>
    </row>
    <row r="766" spans="1:8" x14ac:dyDescent="0.25">
      <c r="B766" s="13" t="s">
        <v>7814</v>
      </c>
      <c r="C766" s="13" t="s">
        <v>1899</v>
      </c>
      <c r="D766" s="13" t="s">
        <v>10517</v>
      </c>
      <c r="E766" s="13" t="s">
        <v>9220</v>
      </c>
      <c r="F766" s="22">
        <v>275.36905993473931</v>
      </c>
      <c r="G766" s="23">
        <v>75.082254857714886</v>
      </c>
      <c r="H766" s="21">
        <v>3.6675651318221494</v>
      </c>
    </row>
    <row r="767" spans="1:8" x14ac:dyDescent="0.25">
      <c r="B767" s="13" t="s">
        <v>8028</v>
      </c>
      <c r="C767" s="13" t="s">
        <v>1939</v>
      </c>
      <c r="D767" s="13" t="s">
        <v>10389</v>
      </c>
      <c r="E767" s="13" t="s">
        <v>9088</v>
      </c>
      <c r="F767" s="22">
        <v>278.79596576056355</v>
      </c>
      <c r="G767" s="23">
        <v>78.192961641359233</v>
      </c>
      <c r="H767" s="21">
        <v>3.565486712720928</v>
      </c>
    </row>
    <row r="768" spans="1:8" x14ac:dyDescent="0.25">
      <c r="B768" s="13" t="s">
        <v>7826</v>
      </c>
      <c r="C768" s="13" t="s">
        <v>1081</v>
      </c>
      <c r="D768" s="13" t="s">
        <v>10478</v>
      </c>
      <c r="E768" s="13" t="s">
        <v>9179</v>
      </c>
      <c r="F768" s="22">
        <v>237.52451726931062</v>
      </c>
      <c r="G768" s="23">
        <v>68.559668272322753</v>
      </c>
      <c r="H768" s="21">
        <v>3.4644933859051101</v>
      </c>
    </row>
    <row r="769" spans="2:8" x14ac:dyDescent="0.25">
      <c r="B769" s="13" t="s">
        <v>8806</v>
      </c>
      <c r="C769" s="13" t="s">
        <v>2502</v>
      </c>
      <c r="D769" s="13" t="s">
        <v>10457</v>
      </c>
      <c r="E769" s="13" t="s">
        <v>9158</v>
      </c>
      <c r="F769" s="22">
        <v>262.99646482225239</v>
      </c>
      <c r="G769" s="23">
        <v>77.85716846513661</v>
      </c>
      <c r="H769" s="21">
        <v>3.3779351343867412</v>
      </c>
    </row>
    <row r="770" spans="2:8" x14ac:dyDescent="0.25">
      <c r="B770" s="13" t="s">
        <v>7879</v>
      </c>
      <c r="C770" s="13" t="s">
        <v>3117</v>
      </c>
      <c r="D770" s="13" t="s">
        <v>10784</v>
      </c>
      <c r="E770" s="13" t="s">
        <v>9487</v>
      </c>
      <c r="F770" s="22">
        <v>228.61306746099464</v>
      </c>
      <c r="G770" s="23">
        <v>74.421836768305482</v>
      </c>
      <c r="H770" s="21">
        <v>3.0718546785230059</v>
      </c>
    </row>
    <row r="771" spans="2:8" x14ac:dyDescent="0.25">
      <c r="B771" s="13" t="s">
        <v>7815</v>
      </c>
      <c r="C771" s="13" t="s">
        <v>1899</v>
      </c>
      <c r="D771" s="13" t="s">
        <v>10517</v>
      </c>
      <c r="E771" s="13" t="s">
        <v>9220</v>
      </c>
      <c r="F771" s="22">
        <v>278.24931719990167</v>
      </c>
      <c r="G771" s="23">
        <v>96.463941368805891</v>
      </c>
      <c r="H771" s="21">
        <v>2.88449044535807</v>
      </c>
    </row>
    <row r="772" spans="2:8" x14ac:dyDescent="0.25">
      <c r="B772" s="13" t="s">
        <v>8667</v>
      </c>
      <c r="C772" s="13" t="s">
        <v>4761</v>
      </c>
      <c r="D772" s="13" t="s">
        <v>10809</v>
      </c>
      <c r="E772" s="13" t="s">
        <v>9513</v>
      </c>
      <c r="F772" s="22">
        <v>253.12726571996052</v>
      </c>
      <c r="G772" s="23">
        <v>88.024548057096183</v>
      </c>
      <c r="H772" s="21">
        <v>2.8756440255253821</v>
      </c>
    </row>
    <row r="773" spans="2:8" x14ac:dyDescent="0.25">
      <c r="B773" s="13" t="s">
        <v>8288</v>
      </c>
      <c r="C773" s="13" t="s">
        <v>4477</v>
      </c>
      <c r="D773" s="13" t="s">
        <v>10742</v>
      </c>
      <c r="E773" s="13" t="s">
        <v>9445</v>
      </c>
      <c r="F773" s="22">
        <v>273.09090352284488</v>
      </c>
      <c r="G773" s="23">
        <v>97.258510013618846</v>
      </c>
      <c r="H773" s="21">
        <v>2.8078869754904194</v>
      </c>
    </row>
    <row r="774" spans="2:8" x14ac:dyDescent="0.25">
      <c r="B774" s="13" t="s">
        <v>8517</v>
      </c>
      <c r="C774" s="13" t="s">
        <v>4651</v>
      </c>
      <c r="D774" s="13" t="s">
        <v>10406</v>
      </c>
      <c r="E774" s="13" t="s">
        <v>9105</v>
      </c>
      <c r="F774" s="22">
        <v>137.02554944266876</v>
      </c>
      <c r="G774" s="23">
        <v>49.333803903668304</v>
      </c>
      <c r="H774" s="21">
        <v>2.7775184275315934</v>
      </c>
    </row>
    <row r="775" spans="2:8" x14ac:dyDescent="0.25">
      <c r="B775" s="13" t="s">
        <v>7818</v>
      </c>
      <c r="C775" s="13" t="s">
        <v>835</v>
      </c>
      <c r="D775" s="13" t="s">
        <v>10518</v>
      </c>
      <c r="E775" s="13" t="s">
        <v>9221</v>
      </c>
      <c r="F775" s="22">
        <v>202.30788952391541</v>
      </c>
      <c r="G775" s="23">
        <v>74.326889759845727</v>
      </c>
      <c r="H775" s="21">
        <v>2.7218667453674348</v>
      </c>
    </row>
    <row r="776" spans="2:8" x14ac:dyDescent="0.25">
      <c r="B776" s="13" t="s">
        <v>7813</v>
      </c>
      <c r="C776" s="13" t="s">
        <v>1899</v>
      </c>
      <c r="D776" s="13" t="s">
        <v>10517</v>
      </c>
      <c r="E776" s="13" t="s">
        <v>9220</v>
      </c>
      <c r="F776" s="22">
        <v>269.00128108580662</v>
      </c>
      <c r="G776" s="23">
        <v>100.77075480966327</v>
      </c>
      <c r="H776" s="21">
        <v>2.6694379891655937</v>
      </c>
    </row>
    <row r="777" spans="2:8" x14ac:dyDescent="0.25">
      <c r="B777" s="13" t="s">
        <v>7732</v>
      </c>
      <c r="C777" s="13" t="s">
        <v>2671</v>
      </c>
      <c r="D777" s="13" t="s">
        <v>10736</v>
      </c>
      <c r="E777" s="13" t="s">
        <v>9439</v>
      </c>
      <c r="F777" s="22">
        <v>258.54513818382145</v>
      </c>
      <c r="G777" s="23">
        <v>100.75555890818629</v>
      </c>
      <c r="H777" s="21">
        <v>2.5660632622704345</v>
      </c>
    </row>
    <row r="778" spans="2:8" x14ac:dyDescent="0.25">
      <c r="B778" s="13" t="s">
        <v>8515</v>
      </c>
      <c r="C778" s="13" t="s">
        <v>5170</v>
      </c>
      <c r="D778" s="13" t="s">
        <v>10629</v>
      </c>
      <c r="E778" s="13" t="s">
        <v>9332</v>
      </c>
      <c r="F778" s="22">
        <v>149.25091738648666</v>
      </c>
      <c r="G778" s="23">
        <v>63.020479501151804</v>
      </c>
      <c r="H778" s="21">
        <v>2.3682923165279766</v>
      </c>
    </row>
    <row r="779" spans="2:8" x14ac:dyDescent="0.25">
      <c r="B779" s="13" t="s">
        <v>7831</v>
      </c>
      <c r="C779" s="13" t="s">
        <v>2953</v>
      </c>
      <c r="D779" s="13" t="s">
        <v>10812</v>
      </c>
      <c r="E779" s="13" t="s">
        <v>9516</v>
      </c>
      <c r="F779" s="22">
        <v>90.385463544822954</v>
      </c>
      <c r="G779" s="23">
        <v>38.215040103284224</v>
      </c>
      <c r="H779" s="21">
        <v>2.3651803923412649</v>
      </c>
    </row>
    <row r="780" spans="2:8" x14ac:dyDescent="0.25">
      <c r="B780" s="13" t="s">
        <v>7795</v>
      </c>
      <c r="C780" s="13" t="s">
        <v>2883</v>
      </c>
      <c r="D780" s="13" t="s">
        <v>10801</v>
      </c>
      <c r="E780" s="13" t="s">
        <v>9504</v>
      </c>
      <c r="F780" s="22">
        <v>88.743052058748759</v>
      </c>
      <c r="G780" s="23">
        <v>42.271752742179274</v>
      </c>
      <c r="H780" s="21">
        <v>2.0993464027858928</v>
      </c>
    </row>
    <row r="781" spans="2:8" x14ac:dyDescent="0.25">
      <c r="B781" s="13" t="s">
        <v>7842</v>
      </c>
      <c r="C781" s="13" t="s">
        <v>2985</v>
      </c>
      <c r="D781" s="13" t="s">
        <v>10815</v>
      </c>
      <c r="E781" s="13" t="s">
        <v>9519</v>
      </c>
      <c r="F781" s="22">
        <v>109.72543997516387</v>
      </c>
      <c r="G781" s="23">
        <v>55.900854956416829</v>
      </c>
      <c r="H781" s="21">
        <v>1.9628579931507566</v>
      </c>
    </row>
    <row r="782" spans="2:8" x14ac:dyDescent="0.25">
      <c r="B782" s="13" t="s">
        <v>7443</v>
      </c>
      <c r="C782" s="13" t="s">
        <v>1566</v>
      </c>
      <c r="D782" s="13" t="s">
        <v>10458</v>
      </c>
      <c r="E782" s="13" t="s">
        <v>9159</v>
      </c>
      <c r="F782" s="22">
        <v>155.15352380709948</v>
      </c>
      <c r="G782" s="23">
        <v>80.435610541967023</v>
      </c>
      <c r="H782" s="21">
        <v>1.9289158466217973</v>
      </c>
    </row>
    <row r="783" spans="2:8" x14ac:dyDescent="0.25">
      <c r="B783" s="13" t="s">
        <v>8054</v>
      </c>
      <c r="C783" s="13" t="s">
        <v>3733</v>
      </c>
      <c r="D783" s="13" t="s">
        <v>10630</v>
      </c>
      <c r="E783" s="13" t="s">
        <v>9333</v>
      </c>
      <c r="F783" s="22">
        <v>147.64752184065048</v>
      </c>
      <c r="G783" s="23">
        <v>77.381313876793897</v>
      </c>
      <c r="H783" s="21">
        <v>1.9080513685220448</v>
      </c>
    </row>
    <row r="784" spans="2:8" x14ac:dyDescent="0.25">
      <c r="B784" s="13" t="s">
        <v>8271</v>
      </c>
      <c r="C784" s="13" t="s">
        <v>1899</v>
      </c>
      <c r="D784" s="13" t="s">
        <v>10517</v>
      </c>
      <c r="E784" s="13" t="s">
        <v>9220</v>
      </c>
      <c r="F784" s="22">
        <v>96.610273486417356</v>
      </c>
      <c r="G784" s="23">
        <v>51.375987611617425</v>
      </c>
      <c r="H784" s="21">
        <v>1.8804557922419636</v>
      </c>
    </row>
    <row r="785" spans="2:8" x14ac:dyDescent="0.25">
      <c r="B785" s="13" t="s">
        <v>7086</v>
      </c>
      <c r="C785" s="13" t="s">
        <v>395</v>
      </c>
      <c r="D785" s="13" t="s">
        <v>10516</v>
      </c>
      <c r="E785" s="13" t="s">
        <v>9219</v>
      </c>
      <c r="F785" s="22">
        <v>159.60941231458943</v>
      </c>
      <c r="G785" s="23">
        <v>85.535732575594935</v>
      </c>
      <c r="H785" s="21">
        <v>1.8659969057204195</v>
      </c>
    </row>
    <row r="786" spans="2:8" x14ac:dyDescent="0.25">
      <c r="B786" s="13" t="s">
        <v>7830</v>
      </c>
      <c r="C786" s="13" t="s">
        <v>2950</v>
      </c>
      <c r="D786" s="13" t="s">
        <v>10811</v>
      </c>
      <c r="E786" s="13" t="s">
        <v>9515</v>
      </c>
      <c r="F786" s="22">
        <v>64.856048429531597</v>
      </c>
      <c r="G786" s="23">
        <v>36.860188552903601</v>
      </c>
      <c r="H786" s="21">
        <v>1.7595148309251574</v>
      </c>
    </row>
    <row r="787" spans="2:8" x14ac:dyDescent="0.25">
      <c r="B787" s="13" t="s">
        <v>8577</v>
      </c>
      <c r="C787" s="13" t="s">
        <v>1955</v>
      </c>
      <c r="D787" s="13" t="s">
        <v>10579</v>
      </c>
      <c r="E787" s="13" t="s">
        <v>9282</v>
      </c>
      <c r="F787" s="22">
        <v>172.96227868769805</v>
      </c>
      <c r="G787" s="23">
        <v>99.819008192946853</v>
      </c>
      <c r="H787" s="21">
        <v>1.7327589385918127</v>
      </c>
    </row>
    <row r="788" spans="2:8" x14ac:dyDescent="0.25">
      <c r="B788" s="13" t="s">
        <v>8378</v>
      </c>
      <c r="C788" s="13" t="s">
        <v>4787</v>
      </c>
      <c r="D788" s="13" t="s">
        <v>10616</v>
      </c>
      <c r="E788" s="13" t="s">
        <v>9319</v>
      </c>
      <c r="F788" s="22">
        <v>73.12825563482815</v>
      </c>
      <c r="G788" s="23">
        <v>44.447323053013456</v>
      </c>
      <c r="H788" s="21">
        <v>1.6452791892012533</v>
      </c>
    </row>
    <row r="789" spans="2:8" x14ac:dyDescent="0.25">
      <c r="B789" s="13" t="s">
        <v>8516</v>
      </c>
      <c r="C789" s="13" t="s">
        <v>5175</v>
      </c>
      <c r="D789" s="13" t="s">
        <v>10407</v>
      </c>
      <c r="E789" s="13" t="s">
        <v>9106</v>
      </c>
      <c r="F789" s="22">
        <v>95.854033376157346</v>
      </c>
      <c r="G789" s="23">
        <v>59.032684383192361</v>
      </c>
      <c r="H789" s="21">
        <v>1.6237451231922746</v>
      </c>
    </row>
    <row r="790" spans="2:8" x14ac:dyDescent="0.25">
      <c r="B790" s="13" t="s">
        <v>7917</v>
      </c>
      <c r="C790" s="13" t="s">
        <v>199</v>
      </c>
      <c r="D790" s="13" t="s">
        <v>10521</v>
      </c>
      <c r="E790" s="13" t="s">
        <v>9224</v>
      </c>
      <c r="F790" s="22">
        <v>92.143736584362912</v>
      </c>
      <c r="G790" s="23">
        <v>62.974712668347969</v>
      </c>
      <c r="H790" s="21">
        <v>1.4631862962143491</v>
      </c>
    </row>
    <row r="791" spans="2:8" x14ac:dyDescent="0.25">
      <c r="B791" s="13" t="s">
        <v>8273</v>
      </c>
      <c r="C791" s="13" t="s">
        <v>835</v>
      </c>
      <c r="D791" s="13" t="s">
        <v>10518</v>
      </c>
      <c r="E791" s="13" t="s">
        <v>9221</v>
      </c>
      <c r="F791" s="22">
        <v>74.328682952472391</v>
      </c>
      <c r="G791" s="23">
        <v>51.108086557424564</v>
      </c>
      <c r="H791" s="21">
        <v>1.4543429026433494</v>
      </c>
    </row>
    <row r="792" spans="2:8" x14ac:dyDescent="0.25">
      <c r="B792" s="13" t="s">
        <v>7051</v>
      </c>
      <c r="C792" s="13" t="s">
        <v>252</v>
      </c>
      <c r="D792" s="13" t="s">
        <v>10799</v>
      </c>
      <c r="E792" s="13" t="s">
        <v>9502</v>
      </c>
      <c r="F792" s="22">
        <v>98.258994664941739</v>
      </c>
      <c r="G792" s="23">
        <v>74.570884813823241</v>
      </c>
      <c r="H792" s="21">
        <v>1.3176589618087435</v>
      </c>
    </row>
    <row r="793" spans="2:8" x14ac:dyDescent="0.25">
      <c r="B793" s="13" t="s">
        <v>8033</v>
      </c>
      <c r="C793" s="13" t="s">
        <v>3674</v>
      </c>
      <c r="D793" s="13" t="s">
        <v>10726</v>
      </c>
      <c r="E793" s="13" t="s">
        <v>9429</v>
      </c>
      <c r="F793" s="22">
        <v>38.228319880327099</v>
      </c>
      <c r="G793" s="23">
        <v>29.824362802421035</v>
      </c>
      <c r="H793" s="21">
        <v>1.281781613695494</v>
      </c>
    </row>
    <row r="794" spans="2:8" x14ac:dyDescent="0.25">
      <c r="B794" s="13" t="s">
        <v>8551</v>
      </c>
      <c r="C794" s="13" t="s">
        <v>2919</v>
      </c>
      <c r="D794" s="13" t="s">
        <v>10520</v>
      </c>
      <c r="E794" s="13" t="s">
        <v>9223</v>
      </c>
      <c r="F794" s="22">
        <v>78.856440695178549</v>
      </c>
      <c r="G794" s="23">
        <v>63.43423341079594</v>
      </c>
      <c r="H794" s="21">
        <v>1.2431212053042306</v>
      </c>
    </row>
    <row r="795" spans="2:8" x14ac:dyDescent="0.25">
      <c r="B795" s="13" t="s">
        <v>8097</v>
      </c>
      <c r="C795" s="13" t="s">
        <v>3905</v>
      </c>
      <c r="D795" s="13" t="s">
        <v>10747</v>
      </c>
      <c r="E795" s="13" t="s">
        <v>9450</v>
      </c>
      <c r="F795" s="22">
        <v>56.615129648154735</v>
      </c>
      <c r="G795" s="23">
        <v>45.805754133294876</v>
      </c>
      <c r="H795" s="21">
        <v>1.2359829178536073</v>
      </c>
    </row>
    <row r="796" spans="2:8" x14ac:dyDescent="0.25">
      <c r="B796" s="13" t="s">
        <v>8486</v>
      </c>
      <c r="C796" s="13" t="s">
        <v>5099</v>
      </c>
      <c r="D796" s="13" t="s">
        <v>10759</v>
      </c>
      <c r="E796" s="13" t="s">
        <v>9462</v>
      </c>
      <c r="F796" s="22">
        <v>44.17128068042318</v>
      </c>
      <c r="G796" s="23">
        <v>36.533251501833597</v>
      </c>
      <c r="H796" s="21">
        <v>1.2090706100497579</v>
      </c>
    </row>
    <row r="797" spans="2:8" x14ac:dyDescent="0.25">
      <c r="B797" s="13" t="s">
        <v>7085</v>
      </c>
      <c r="C797" s="13" t="s">
        <v>199</v>
      </c>
      <c r="D797" s="13" t="s">
        <v>10521</v>
      </c>
      <c r="E797" s="13" t="s">
        <v>9224</v>
      </c>
      <c r="F797" s="22">
        <v>101.57850285823578</v>
      </c>
      <c r="G797" s="23">
        <v>84.616789627741355</v>
      </c>
      <c r="H797" s="21">
        <v>1.2004532824409304</v>
      </c>
    </row>
    <row r="798" spans="2:8" x14ac:dyDescent="0.25">
      <c r="B798" s="13" t="s">
        <v>8198</v>
      </c>
      <c r="C798" s="13" t="s">
        <v>4239</v>
      </c>
      <c r="D798" s="13" t="s">
        <v>10769</v>
      </c>
      <c r="E798" s="13" t="s">
        <v>9472</v>
      </c>
      <c r="F798" s="22">
        <v>79.300865624359901</v>
      </c>
      <c r="G798" s="23">
        <v>68.180170062025439</v>
      </c>
      <c r="H798" s="21">
        <v>1.1631074776172845</v>
      </c>
    </row>
    <row r="799" spans="2:8" x14ac:dyDescent="0.25">
      <c r="B799" s="13" t="s">
        <v>7342</v>
      </c>
      <c r="C799" s="13" t="s">
        <v>1203</v>
      </c>
      <c r="D799" s="13" t="s">
        <v>10770</v>
      </c>
      <c r="E799" s="13" t="s">
        <v>9473</v>
      </c>
      <c r="F799" s="22">
        <v>87.99020420420068</v>
      </c>
      <c r="G799" s="23">
        <v>75.911814011074412</v>
      </c>
      <c r="H799" s="21">
        <v>1.1591108097003744</v>
      </c>
    </row>
    <row r="800" spans="2:8" x14ac:dyDescent="0.25">
      <c r="B800" s="13" t="s">
        <v>7930</v>
      </c>
      <c r="C800" s="13" t="s">
        <v>3306</v>
      </c>
      <c r="D800" s="13" t="s">
        <v>10724</v>
      </c>
      <c r="E800" s="13" t="s">
        <v>9427</v>
      </c>
      <c r="F800" s="22">
        <v>48.109249682679362</v>
      </c>
      <c r="G800" s="23">
        <v>41.952922337684235</v>
      </c>
      <c r="H800" s="21">
        <v>1.1467437070400506</v>
      </c>
    </row>
    <row r="801" spans="2:8" x14ac:dyDescent="0.25">
      <c r="B801" s="13" t="s">
        <v>8251</v>
      </c>
      <c r="C801" s="13" t="s">
        <v>4369</v>
      </c>
      <c r="D801" s="13" t="s">
        <v>10771</v>
      </c>
      <c r="E801" s="13" t="s">
        <v>9474</v>
      </c>
      <c r="F801" s="22">
        <v>46.846499347274829</v>
      </c>
      <c r="G801" s="23">
        <v>41.300824654993257</v>
      </c>
      <c r="H801" s="21">
        <v>1.1342751564552864</v>
      </c>
    </row>
    <row r="802" spans="2:8" x14ac:dyDescent="0.25">
      <c r="B802" s="13" t="s">
        <v>7341</v>
      </c>
      <c r="C802" s="13" t="s">
        <v>1196</v>
      </c>
      <c r="D802" s="13" t="s">
        <v>10743</v>
      </c>
      <c r="E802" s="13" t="s">
        <v>9446</v>
      </c>
      <c r="F802" s="22">
        <v>62.042231859714512</v>
      </c>
      <c r="G802" s="23">
        <v>56.55992429753735</v>
      </c>
      <c r="H802" s="21">
        <v>1.0969291884716308</v>
      </c>
    </row>
    <row r="803" spans="2:8" x14ac:dyDescent="0.25">
      <c r="B803" s="13" t="s">
        <v>8199</v>
      </c>
      <c r="C803" s="13" t="s">
        <v>4242</v>
      </c>
      <c r="D803" s="13" t="s">
        <v>10765</v>
      </c>
      <c r="E803" s="13" t="s">
        <v>9468</v>
      </c>
      <c r="F803" s="22">
        <v>56.100586396940301</v>
      </c>
      <c r="G803" s="23">
        <v>51.150174803826985</v>
      </c>
      <c r="H803" s="21">
        <v>1.0967819095848512</v>
      </c>
    </row>
    <row r="804" spans="2:8" x14ac:dyDescent="0.25">
      <c r="B804" s="13" t="s">
        <v>8756</v>
      </c>
      <c r="C804" s="13" t="s">
        <v>5947</v>
      </c>
      <c r="D804" s="13" t="s">
        <v>10735</v>
      </c>
      <c r="E804" s="13" t="s">
        <v>9438</v>
      </c>
      <c r="F804" s="22">
        <v>52.493495584416436</v>
      </c>
      <c r="G804" s="23">
        <v>48.098939240749438</v>
      </c>
      <c r="H804" s="21">
        <v>1.091364932637515</v>
      </c>
    </row>
    <row r="805" spans="2:8" x14ac:dyDescent="0.25">
      <c r="B805" s="13" t="s">
        <v>8904</v>
      </c>
      <c r="C805" s="13" t="s">
        <v>6385</v>
      </c>
      <c r="D805" s="13" t="s">
        <v>10722</v>
      </c>
      <c r="E805" s="13" t="s">
        <v>9425</v>
      </c>
      <c r="F805" s="22">
        <v>69.883414148373674</v>
      </c>
      <c r="G805" s="23">
        <v>66.822629625964836</v>
      </c>
      <c r="H805" s="21">
        <v>1.0458046104970933</v>
      </c>
    </row>
    <row r="806" spans="2:8" x14ac:dyDescent="0.25">
      <c r="B806" s="13" t="s">
        <v>8068</v>
      </c>
      <c r="C806" s="13" t="s">
        <v>116</v>
      </c>
      <c r="D806" s="13" t="s">
        <v>10552</v>
      </c>
      <c r="E806" s="13" t="s">
        <v>9255</v>
      </c>
      <c r="F806" s="22">
        <v>51.12145640670564</v>
      </c>
      <c r="G806" s="23">
        <v>49.418586420372321</v>
      </c>
      <c r="H806" s="21">
        <v>1.0344580877293432</v>
      </c>
    </row>
    <row r="807" spans="2:8" x14ac:dyDescent="0.25">
      <c r="B807" s="13" t="s">
        <v>8840</v>
      </c>
      <c r="C807" s="13" t="s">
        <v>4989</v>
      </c>
      <c r="D807" s="13" t="s">
        <v>10810</v>
      </c>
      <c r="E807" s="13" t="s">
        <v>9514</v>
      </c>
      <c r="F807" s="22">
        <v>44.551576895704123</v>
      </c>
      <c r="G807" s="23">
        <v>43.340285973308283</v>
      </c>
      <c r="H807" s="21">
        <v>1.027948383246521</v>
      </c>
    </row>
    <row r="808" spans="2:8" x14ac:dyDescent="0.25">
      <c r="B808" s="13" t="s">
        <v>8024</v>
      </c>
      <c r="C808" s="13" t="s">
        <v>1845</v>
      </c>
      <c r="D808" s="13" t="s">
        <v>10779</v>
      </c>
      <c r="E808" s="13" t="s">
        <v>9482</v>
      </c>
      <c r="F808" s="22">
        <v>58.729602962821652</v>
      </c>
      <c r="G808" s="23">
        <v>61.14215912061308</v>
      </c>
      <c r="H808" s="21">
        <v>0.96054185536640502</v>
      </c>
    </row>
    <row r="809" spans="2:8" x14ac:dyDescent="0.25">
      <c r="B809" s="13" t="s">
        <v>8778</v>
      </c>
      <c r="C809" s="13" t="s">
        <v>6018</v>
      </c>
      <c r="D809" s="13" t="s">
        <v>10593</v>
      </c>
      <c r="E809" s="13" t="s">
        <v>9296</v>
      </c>
      <c r="F809" s="22">
        <v>49.227582024774691</v>
      </c>
      <c r="G809" s="23">
        <v>51.630037822248198</v>
      </c>
      <c r="H809" s="21">
        <v>0.95346786679210505</v>
      </c>
    </row>
    <row r="810" spans="2:8" x14ac:dyDescent="0.25">
      <c r="B810" s="13" t="s">
        <v>8755</v>
      </c>
      <c r="C810" s="13" t="s">
        <v>5944</v>
      </c>
      <c r="D810" s="13" t="s">
        <v>10749</v>
      </c>
      <c r="E810" s="13" t="s">
        <v>9452</v>
      </c>
      <c r="F810" s="22">
        <v>39.449045033850602</v>
      </c>
      <c r="G810" s="23">
        <v>41.407051660241223</v>
      </c>
      <c r="H810" s="21">
        <v>0.95271320830913719</v>
      </c>
    </row>
    <row r="811" spans="2:8" x14ac:dyDescent="0.25">
      <c r="B811" s="13" t="s">
        <v>8209</v>
      </c>
      <c r="C811" s="13" t="s">
        <v>595</v>
      </c>
      <c r="D811" s="13" t="s">
        <v>10756</v>
      </c>
      <c r="E811" s="13" t="s">
        <v>9459</v>
      </c>
      <c r="F811" s="22">
        <v>39.712721414687458</v>
      </c>
      <c r="G811" s="23">
        <v>43.171919213569474</v>
      </c>
      <c r="H811" s="21">
        <v>0.91987389344982495</v>
      </c>
    </row>
    <row r="812" spans="2:8" x14ac:dyDescent="0.25">
      <c r="B812" s="13" t="s">
        <v>8034</v>
      </c>
      <c r="C812" s="13" t="s">
        <v>3677</v>
      </c>
      <c r="D812" s="13" t="s">
        <v>10728</v>
      </c>
      <c r="E812" s="13" t="s">
        <v>9431</v>
      </c>
      <c r="F812" s="22">
        <v>42.352981071227973</v>
      </c>
      <c r="G812" s="23">
        <v>48.058501298187188</v>
      </c>
      <c r="H812" s="21">
        <v>0.8812796888617408</v>
      </c>
    </row>
    <row r="813" spans="2:8" x14ac:dyDescent="0.25">
      <c r="B813" s="13" t="s">
        <v>7918</v>
      </c>
      <c r="C813" s="13" t="s">
        <v>3263</v>
      </c>
      <c r="D813" s="13" t="s">
        <v>10732</v>
      </c>
      <c r="E813" s="13" t="s">
        <v>9435</v>
      </c>
      <c r="F813" s="22">
        <v>56.651528197797298</v>
      </c>
      <c r="G813" s="23">
        <v>64.984586676163133</v>
      </c>
      <c r="H813" s="21">
        <v>0.87176869309191951</v>
      </c>
    </row>
    <row r="814" spans="2:8" x14ac:dyDescent="0.25">
      <c r="B814" s="13" t="s">
        <v>8478</v>
      </c>
      <c r="C814" s="13" t="s">
        <v>5006</v>
      </c>
      <c r="D814" s="13" t="s">
        <v>10760</v>
      </c>
      <c r="E814" s="13" t="s">
        <v>9463</v>
      </c>
      <c r="F814" s="22">
        <v>30.755846215824356</v>
      </c>
      <c r="G814" s="23">
        <v>35.356266502028191</v>
      </c>
      <c r="H814" s="21">
        <v>0.86988387798412103</v>
      </c>
    </row>
    <row r="815" spans="2:8" x14ac:dyDescent="0.25">
      <c r="B815" s="13" t="s">
        <v>7406</v>
      </c>
      <c r="C815" s="13" t="s">
        <v>1384</v>
      </c>
      <c r="D815" s="13" t="s">
        <v>10813</v>
      </c>
      <c r="E815" s="13" t="s">
        <v>9517</v>
      </c>
      <c r="F815" s="22">
        <v>75.142620582683605</v>
      </c>
      <c r="G815" s="23">
        <v>86.929601278728398</v>
      </c>
      <c r="H815" s="21">
        <v>0.86440774462715664</v>
      </c>
    </row>
    <row r="816" spans="2:8" x14ac:dyDescent="0.25">
      <c r="B816" s="13" t="s">
        <v>7295</v>
      </c>
      <c r="C816" s="13" t="s">
        <v>1055</v>
      </c>
      <c r="D816" s="13" t="s">
        <v>10802</v>
      </c>
      <c r="E816" s="13" t="s">
        <v>9505</v>
      </c>
      <c r="F816" s="22">
        <v>53.867955870196752</v>
      </c>
      <c r="G816" s="23">
        <v>62.495682034941531</v>
      </c>
      <c r="H816" s="21">
        <v>0.86194684362479645</v>
      </c>
    </row>
    <row r="817" spans="2:8" x14ac:dyDescent="0.25">
      <c r="B817" s="13" t="s">
        <v>7733</v>
      </c>
      <c r="C817" s="13" t="s">
        <v>2674</v>
      </c>
      <c r="D817" s="13" t="s">
        <v>10596</v>
      </c>
      <c r="E817" s="13" t="s">
        <v>9299</v>
      </c>
      <c r="F817" s="22">
        <v>35.1806462134412</v>
      </c>
      <c r="G817" s="23">
        <v>41.409879395132265</v>
      </c>
      <c r="H817" s="21">
        <v>0.84957132759910159</v>
      </c>
    </row>
    <row r="818" spans="2:8" x14ac:dyDescent="0.25">
      <c r="B818" s="13" t="s">
        <v>8211</v>
      </c>
      <c r="C818" s="13" t="s">
        <v>4274</v>
      </c>
      <c r="D818" s="13" t="s">
        <v>10740</v>
      </c>
      <c r="E818" s="13" t="s">
        <v>9443</v>
      </c>
      <c r="F818" s="22">
        <v>45.623246881820165</v>
      </c>
      <c r="G818" s="23">
        <v>54.040606144423613</v>
      </c>
      <c r="H818" s="21">
        <v>0.84424010270891414</v>
      </c>
    </row>
    <row r="819" spans="2:8" x14ac:dyDescent="0.25">
      <c r="B819" s="13" t="s">
        <v>7625</v>
      </c>
      <c r="C819" s="13" t="s">
        <v>2244</v>
      </c>
      <c r="D819" s="13" t="s">
        <v>10606</v>
      </c>
      <c r="E819" s="13" t="s">
        <v>9309</v>
      </c>
      <c r="F819" s="22">
        <v>37.470198311949353</v>
      </c>
      <c r="G819" s="23">
        <v>44.656337043230359</v>
      </c>
      <c r="H819" s="21">
        <v>0.83907908245308305</v>
      </c>
    </row>
    <row r="820" spans="2:8" x14ac:dyDescent="0.25">
      <c r="B820" s="13" t="s">
        <v>7660</v>
      </c>
      <c r="C820" s="13" t="s">
        <v>2380</v>
      </c>
      <c r="D820" s="13" t="s">
        <v>10764</v>
      </c>
      <c r="E820" s="13" t="s">
        <v>9467</v>
      </c>
      <c r="F820" s="22">
        <v>45.308314206612017</v>
      </c>
      <c r="G820" s="23">
        <v>54.456224512121992</v>
      </c>
      <c r="H820" s="21">
        <v>0.83201350465503454</v>
      </c>
    </row>
    <row r="821" spans="2:8" x14ac:dyDescent="0.25">
      <c r="B821" s="13" t="s">
        <v>8380</v>
      </c>
      <c r="C821" s="13" t="s">
        <v>4787</v>
      </c>
      <c r="D821" s="13" t="s">
        <v>10616</v>
      </c>
      <c r="E821" s="13" t="s">
        <v>9319</v>
      </c>
      <c r="F821" s="22">
        <v>119.78840915946294</v>
      </c>
      <c r="G821" s="23">
        <v>148.55362779280537</v>
      </c>
      <c r="H821" s="21">
        <v>0.8063647514992861</v>
      </c>
    </row>
    <row r="822" spans="2:8" x14ac:dyDescent="0.25">
      <c r="B822" s="13" t="s">
        <v>7300</v>
      </c>
      <c r="C822" s="13" t="s">
        <v>1081</v>
      </c>
      <c r="D822" s="13" t="s">
        <v>10478</v>
      </c>
      <c r="E822" s="13" t="s">
        <v>9179</v>
      </c>
      <c r="F822" s="22">
        <v>43.086464183018542</v>
      </c>
      <c r="G822" s="23">
        <v>55.020231094933045</v>
      </c>
      <c r="H822" s="21">
        <v>0.78310220305465938</v>
      </c>
    </row>
    <row r="823" spans="2:8" x14ac:dyDescent="0.25">
      <c r="B823" s="13" t="s">
        <v>8513</v>
      </c>
      <c r="C823" s="13" t="s">
        <v>835</v>
      </c>
      <c r="D823" s="13" t="s">
        <v>10518</v>
      </c>
      <c r="E823" s="13" t="s">
        <v>9221</v>
      </c>
      <c r="F823" s="22">
        <v>59.885426118654507</v>
      </c>
      <c r="G823" s="23">
        <v>80.08871788094558</v>
      </c>
      <c r="H823" s="21">
        <v>0.74773860417738358</v>
      </c>
    </row>
    <row r="824" spans="2:8" x14ac:dyDescent="0.25">
      <c r="B824" s="13" t="s">
        <v>7915</v>
      </c>
      <c r="C824" s="13" t="s">
        <v>3246</v>
      </c>
      <c r="D824" s="13" t="s">
        <v>10744</v>
      </c>
      <c r="E824" s="13" t="s">
        <v>9447</v>
      </c>
      <c r="F824" s="22">
        <v>43.576857426033904</v>
      </c>
      <c r="G824" s="23">
        <v>59.396095064917006</v>
      </c>
      <c r="H824" s="21">
        <v>0.73366535928677712</v>
      </c>
    </row>
    <row r="825" spans="2:8" x14ac:dyDescent="0.25">
      <c r="B825" s="13" t="s">
        <v>8200</v>
      </c>
      <c r="C825" s="13" t="s">
        <v>4245</v>
      </c>
      <c r="D825" s="13" t="s">
        <v>10767</v>
      </c>
      <c r="E825" s="13" t="s">
        <v>9470</v>
      </c>
      <c r="F825" s="22">
        <v>50.735354040151257</v>
      </c>
      <c r="G825" s="23">
        <v>69.824142390577251</v>
      </c>
      <c r="H825" s="21">
        <v>0.7266162147234333</v>
      </c>
    </row>
    <row r="826" spans="2:8" x14ac:dyDescent="0.25">
      <c r="B826" s="13" t="s">
        <v>8606</v>
      </c>
      <c r="C826" s="13" t="s">
        <v>5459</v>
      </c>
      <c r="D826" s="13" t="s">
        <v>10739</v>
      </c>
      <c r="E826" s="13" t="s">
        <v>9442</v>
      </c>
      <c r="F826" s="22">
        <v>21.338674555293299</v>
      </c>
      <c r="G826" s="23">
        <v>29.93007313534461</v>
      </c>
      <c r="H826" s="21">
        <v>0.71295096603336816</v>
      </c>
    </row>
    <row r="827" spans="2:8" x14ac:dyDescent="0.25">
      <c r="B827" s="13" t="s">
        <v>8252</v>
      </c>
      <c r="C827" s="13" t="s">
        <v>4372</v>
      </c>
      <c r="D827" s="13" t="s">
        <v>10774</v>
      </c>
      <c r="E827" s="13" t="s">
        <v>9477</v>
      </c>
      <c r="F827" s="22">
        <v>24.736596929340681</v>
      </c>
      <c r="G827" s="23">
        <v>34.965760452893122</v>
      </c>
      <c r="H827" s="21">
        <v>0.70745199329116659</v>
      </c>
    </row>
    <row r="828" spans="2:8" x14ac:dyDescent="0.25">
      <c r="B828" s="13" t="s">
        <v>7721</v>
      </c>
      <c r="C828" s="13" t="s">
        <v>2629</v>
      </c>
      <c r="D828" s="13" t="s">
        <v>10543</v>
      </c>
      <c r="E828" s="13" t="s">
        <v>9246</v>
      </c>
      <c r="F828" s="22">
        <v>36.296889274319817</v>
      </c>
      <c r="G828" s="23">
        <v>51.541251167363946</v>
      </c>
      <c r="H828" s="21">
        <v>0.70422988290402821</v>
      </c>
    </row>
    <row r="829" spans="2:8" x14ac:dyDescent="0.25">
      <c r="B829" s="13" t="s">
        <v>8405</v>
      </c>
      <c r="C829" s="13" t="s">
        <v>3261</v>
      </c>
      <c r="D829" s="13" t="s">
        <v>10741</v>
      </c>
      <c r="E829" s="13" t="s">
        <v>9444</v>
      </c>
      <c r="F829" s="22">
        <v>36.18789610961349</v>
      </c>
      <c r="G829" s="23">
        <v>52.026762452911953</v>
      </c>
      <c r="H829" s="21">
        <v>0.69556309874876798</v>
      </c>
    </row>
    <row r="830" spans="2:8" x14ac:dyDescent="0.25">
      <c r="B830" s="13" t="s">
        <v>8933</v>
      </c>
      <c r="C830" s="13" t="s">
        <v>1113</v>
      </c>
      <c r="D830" s="13" t="s">
        <v>10625</v>
      </c>
      <c r="E830" s="13" t="s">
        <v>9328</v>
      </c>
      <c r="F830" s="22">
        <v>36.232616781642754</v>
      </c>
      <c r="G830" s="23">
        <v>52.174242259601989</v>
      </c>
      <c r="H830" s="21">
        <v>0.69445410632628046</v>
      </c>
    </row>
    <row r="831" spans="2:8" x14ac:dyDescent="0.25">
      <c r="B831" s="13" t="s">
        <v>7621</v>
      </c>
      <c r="C831" s="13" t="s">
        <v>2232</v>
      </c>
      <c r="D831" s="13" t="s">
        <v>10430</v>
      </c>
      <c r="E831" s="13" t="s">
        <v>9130</v>
      </c>
      <c r="F831" s="22">
        <v>79.275339594652479</v>
      </c>
      <c r="G831" s="23">
        <v>117.5359595144938</v>
      </c>
      <c r="H831" s="21">
        <v>0.67447732525531257</v>
      </c>
    </row>
    <row r="832" spans="2:8" x14ac:dyDescent="0.25">
      <c r="B832" s="13" t="s">
        <v>7219</v>
      </c>
      <c r="C832" s="13" t="s">
        <v>832</v>
      </c>
      <c r="D832" s="13" t="s">
        <v>10745</v>
      </c>
      <c r="E832" s="13" t="s">
        <v>9448</v>
      </c>
      <c r="F832" s="22">
        <v>35.594970560133071</v>
      </c>
      <c r="G832" s="23">
        <v>52.908507686445205</v>
      </c>
      <c r="H832" s="21">
        <v>0.67276459149219692</v>
      </c>
    </row>
    <row r="833" spans="2:8" x14ac:dyDescent="0.25">
      <c r="B833" s="13" t="s">
        <v>8451</v>
      </c>
      <c r="C833" s="13" t="s">
        <v>2848</v>
      </c>
      <c r="D833" s="13" t="s">
        <v>10786</v>
      </c>
      <c r="E833" s="13" t="s">
        <v>9489</v>
      </c>
      <c r="F833" s="22">
        <v>33.070316750455454</v>
      </c>
      <c r="G833" s="23">
        <v>49.526514269360746</v>
      </c>
      <c r="H833" s="21">
        <v>0.66772954322194622</v>
      </c>
    </row>
    <row r="834" spans="2:8" x14ac:dyDescent="0.25">
      <c r="B834" s="13" t="s">
        <v>8779</v>
      </c>
      <c r="C834" s="13" t="s">
        <v>4559</v>
      </c>
      <c r="D834" s="13" t="s">
        <v>10762</v>
      </c>
      <c r="E834" s="13" t="s">
        <v>9465</v>
      </c>
      <c r="F834" s="22">
        <v>37.321271638138747</v>
      </c>
      <c r="G834" s="23">
        <v>56.237433829022585</v>
      </c>
      <c r="H834" s="21">
        <v>0.66363752925863895</v>
      </c>
    </row>
    <row r="835" spans="2:8" x14ac:dyDescent="0.25">
      <c r="B835" s="13" t="s">
        <v>7964</v>
      </c>
      <c r="C835" s="13" t="s">
        <v>3413</v>
      </c>
      <c r="D835" s="13" t="s">
        <v>10718</v>
      </c>
      <c r="E835" s="13" t="s">
        <v>9421</v>
      </c>
      <c r="F835" s="22">
        <v>44.435648200165282</v>
      </c>
      <c r="G835" s="23">
        <v>67.519693293689571</v>
      </c>
      <c r="H835" s="21">
        <v>0.65811389288876199</v>
      </c>
    </row>
    <row r="836" spans="2:8" x14ac:dyDescent="0.25">
      <c r="B836" s="13" t="s">
        <v>7653</v>
      </c>
      <c r="C836" s="13" t="s">
        <v>2344</v>
      </c>
      <c r="D836" s="13" t="s">
        <v>10758</v>
      </c>
      <c r="E836" s="13" t="s">
        <v>9461</v>
      </c>
      <c r="F836" s="22">
        <v>86.579253879961584</v>
      </c>
      <c r="G836" s="23">
        <v>133.32923862061676</v>
      </c>
      <c r="H836" s="21">
        <v>0.64936434630306061</v>
      </c>
    </row>
    <row r="837" spans="2:8" x14ac:dyDescent="0.25">
      <c r="B837" s="13" t="s">
        <v>8571</v>
      </c>
      <c r="C837" s="13" t="s">
        <v>885</v>
      </c>
      <c r="D837" s="13" t="s">
        <v>10814</v>
      </c>
      <c r="E837" s="13" t="s">
        <v>9518</v>
      </c>
      <c r="F837" s="22">
        <v>26.023807762973714</v>
      </c>
      <c r="G837" s="23">
        <v>40.426769540851048</v>
      </c>
      <c r="H837" s="21">
        <v>0.64372711593185272</v>
      </c>
    </row>
    <row r="838" spans="2:8" x14ac:dyDescent="0.25">
      <c r="B838" s="13" t="s">
        <v>8653</v>
      </c>
      <c r="C838" s="13" t="s">
        <v>3674</v>
      </c>
      <c r="D838" s="13" t="s">
        <v>10726</v>
      </c>
      <c r="E838" s="13" t="s">
        <v>9429</v>
      </c>
      <c r="F838" s="22">
        <v>43.90112207162877</v>
      </c>
      <c r="G838" s="23">
        <v>69.219998829916122</v>
      </c>
      <c r="H838" s="21">
        <v>0.63422598690734433</v>
      </c>
    </row>
    <row r="839" spans="2:8" x14ac:dyDescent="0.25">
      <c r="B839" s="13" t="s">
        <v>8191</v>
      </c>
      <c r="C839" s="13" t="s">
        <v>3306</v>
      </c>
      <c r="D839" s="13" t="s">
        <v>10724</v>
      </c>
      <c r="E839" s="13" t="s">
        <v>9427</v>
      </c>
      <c r="F839" s="22">
        <v>26.854983708489844</v>
      </c>
      <c r="G839" s="23">
        <v>43.088002682736764</v>
      </c>
      <c r="H839" s="21">
        <v>0.62325895925664032</v>
      </c>
    </row>
    <row r="840" spans="2:8" x14ac:dyDescent="0.25">
      <c r="B840" s="13" t="s">
        <v>8949</v>
      </c>
      <c r="C840" s="13" t="s">
        <v>2506</v>
      </c>
      <c r="D840" s="13" t="s">
        <v>10763</v>
      </c>
      <c r="E840" s="13" t="s">
        <v>9466</v>
      </c>
      <c r="F840" s="22">
        <v>33.132168228337569</v>
      </c>
      <c r="G840" s="23">
        <v>54.590076926124574</v>
      </c>
      <c r="H840" s="21">
        <v>0.60692657153010665</v>
      </c>
    </row>
    <row r="841" spans="2:8" x14ac:dyDescent="0.25">
      <c r="B841" s="13" t="s">
        <v>7935</v>
      </c>
      <c r="C841" s="13" t="s">
        <v>3319</v>
      </c>
      <c r="D841" s="13" t="s">
        <v>10777</v>
      </c>
      <c r="E841" s="13" t="s">
        <v>9480</v>
      </c>
      <c r="F841" s="22">
        <v>45.750107086199783</v>
      </c>
      <c r="G841" s="23">
        <v>78.912188897650665</v>
      </c>
      <c r="H841" s="21">
        <v>0.57975970157839374</v>
      </c>
    </row>
    <row r="842" spans="2:8" x14ac:dyDescent="0.25">
      <c r="B842" s="13" t="s">
        <v>8192</v>
      </c>
      <c r="C842" s="13" t="s">
        <v>1957</v>
      </c>
      <c r="D842" s="13" t="s">
        <v>10723</v>
      </c>
      <c r="E842" s="13" t="s">
        <v>9426</v>
      </c>
      <c r="F842" s="22">
        <v>31.013894474402257</v>
      </c>
      <c r="G842" s="23">
        <v>53.577231279703348</v>
      </c>
      <c r="H842" s="21">
        <v>0.57886332932159645</v>
      </c>
    </row>
    <row r="843" spans="2:8" x14ac:dyDescent="0.25">
      <c r="B843" s="13" t="s">
        <v>8820</v>
      </c>
      <c r="C843" s="13" t="s">
        <v>1889</v>
      </c>
      <c r="D843" s="13" t="s">
        <v>10755</v>
      </c>
      <c r="E843" s="13" t="s">
        <v>9458</v>
      </c>
      <c r="F843" s="22">
        <v>27.966021558483416</v>
      </c>
      <c r="G843" s="23">
        <v>48.444573512376188</v>
      </c>
      <c r="H843" s="21">
        <v>0.5772787235156257</v>
      </c>
    </row>
    <row r="844" spans="2:8" x14ac:dyDescent="0.25">
      <c r="B844" s="13" t="s">
        <v>7400</v>
      </c>
      <c r="C844" s="13" t="s">
        <v>1370</v>
      </c>
      <c r="D844" s="13" t="s">
        <v>10746</v>
      </c>
      <c r="E844" s="13" t="s">
        <v>9449</v>
      </c>
      <c r="F844" s="22">
        <v>29.338319744476475</v>
      </c>
      <c r="G844" s="23">
        <v>50.830913451348373</v>
      </c>
      <c r="H844" s="21">
        <v>0.57717474962469373</v>
      </c>
    </row>
    <row r="845" spans="2:8" x14ac:dyDescent="0.25">
      <c r="B845" s="13" t="s">
        <v>8479</v>
      </c>
      <c r="C845" s="13" t="s">
        <v>5078</v>
      </c>
      <c r="D845" s="13" t="s">
        <v>10766</v>
      </c>
      <c r="E845" s="13" t="s">
        <v>9469</v>
      </c>
      <c r="F845" s="22">
        <v>57.984523702382511</v>
      </c>
      <c r="G845" s="23">
        <v>100.86587986169998</v>
      </c>
      <c r="H845" s="21">
        <v>0.57486757446508874</v>
      </c>
    </row>
    <row r="846" spans="2:8" x14ac:dyDescent="0.25">
      <c r="B846" s="13" t="s">
        <v>7618</v>
      </c>
      <c r="C846" s="13" t="s">
        <v>2219</v>
      </c>
      <c r="D846" s="13" t="s">
        <v>10754</v>
      </c>
      <c r="E846" s="13" t="s">
        <v>9457</v>
      </c>
      <c r="F846" s="22">
        <v>65.242845151341598</v>
      </c>
      <c r="G846" s="23">
        <v>113.65324695181755</v>
      </c>
      <c r="H846" s="21">
        <v>0.57405174864032538</v>
      </c>
    </row>
    <row r="847" spans="2:8" x14ac:dyDescent="0.25">
      <c r="B847" s="13" t="s">
        <v>8538</v>
      </c>
      <c r="C847" s="13" t="s">
        <v>4651</v>
      </c>
      <c r="D847" s="13" t="s">
        <v>10406</v>
      </c>
      <c r="E847" s="13" t="s">
        <v>9105</v>
      </c>
      <c r="F847" s="22">
        <v>25.40251149710371</v>
      </c>
      <c r="G847" s="23">
        <v>44.334893943793759</v>
      </c>
      <c r="H847" s="21">
        <v>0.57296881163870905</v>
      </c>
    </row>
    <row r="848" spans="2:8" x14ac:dyDescent="0.25">
      <c r="B848" s="13" t="s">
        <v>7675</v>
      </c>
      <c r="C848" s="13" t="s">
        <v>2344</v>
      </c>
      <c r="D848" s="13" t="s">
        <v>10758</v>
      </c>
      <c r="E848" s="13" t="s">
        <v>9461</v>
      </c>
      <c r="F848" s="22">
        <v>28.066355878726011</v>
      </c>
      <c r="G848" s="23">
        <v>49.312790389501664</v>
      </c>
      <c r="H848" s="21">
        <v>0.56914961933894404</v>
      </c>
    </row>
    <row r="849" spans="2:8" x14ac:dyDescent="0.25">
      <c r="B849" s="13" t="s">
        <v>7050</v>
      </c>
      <c r="C849" s="13" t="s">
        <v>247</v>
      </c>
      <c r="D849" s="13" t="s">
        <v>10800</v>
      </c>
      <c r="E849" s="13" t="s">
        <v>9503</v>
      </c>
      <c r="F849" s="22">
        <v>23.820526204503494</v>
      </c>
      <c r="G849" s="23">
        <v>42.826925726347071</v>
      </c>
      <c r="H849" s="21">
        <v>0.55620443915845064</v>
      </c>
    </row>
    <row r="850" spans="2:8" x14ac:dyDescent="0.25">
      <c r="B850" s="13" t="s">
        <v>8381</v>
      </c>
      <c r="C850" s="13" t="s">
        <v>2509</v>
      </c>
      <c r="D850" s="13" t="s">
        <v>10459</v>
      </c>
      <c r="E850" s="13" t="s">
        <v>9160</v>
      </c>
      <c r="F850" s="22">
        <v>173.23965598255202</v>
      </c>
      <c r="G850" s="23">
        <v>312.34409036875121</v>
      </c>
      <c r="H850" s="21">
        <v>0.55464361684585262</v>
      </c>
    </row>
    <row r="851" spans="2:8" x14ac:dyDescent="0.25">
      <c r="B851" s="13" t="s">
        <v>8916</v>
      </c>
      <c r="C851" s="13" t="s">
        <v>6457</v>
      </c>
      <c r="D851" s="13" t="s">
        <v>10750</v>
      </c>
      <c r="E851" s="13" t="s">
        <v>9453</v>
      </c>
      <c r="F851" s="22">
        <v>41.637369455319686</v>
      </c>
      <c r="G851" s="23">
        <v>75.075113676863225</v>
      </c>
      <c r="H851" s="21">
        <v>0.55460947597807719</v>
      </c>
    </row>
    <row r="852" spans="2:8" x14ac:dyDescent="0.25">
      <c r="B852" s="13" t="s">
        <v>7112</v>
      </c>
      <c r="C852" s="13" t="s">
        <v>495</v>
      </c>
      <c r="D852" s="13" t="s">
        <v>10550</v>
      </c>
      <c r="E852" s="13" t="s">
        <v>9253</v>
      </c>
      <c r="F852" s="22">
        <v>34.595115786254894</v>
      </c>
      <c r="G852" s="23">
        <v>62.4446156715317</v>
      </c>
      <c r="H852" s="21">
        <v>0.5540127906020037</v>
      </c>
    </row>
    <row r="853" spans="2:8" x14ac:dyDescent="0.25">
      <c r="B853" s="13" t="s">
        <v>7584</v>
      </c>
      <c r="C853" s="13" t="s">
        <v>835</v>
      </c>
      <c r="D853" s="13" t="s">
        <v>10518</v>
      </c>
      <c r="E853" s="13" t="s">
        <v>9221</v>
      </c>
      <c r="F853" s="22">
        <v>16.645577588521462</v>
      </c>
      <c r="G853" s="23">
        <v>30.186967310961478</v>
      </c>
      <c r="H853" s="21">
        <v>0.55141602722301708</v>
      </c>
    </row>
    <row r="854" spans="2:8" x14ac:dyDescent="0.25">
      <c r="B854" s="13" t="s">
        <v>7209</v>
      </c>
      <c r="C854" s="13" t="s">
        <v>802</v>
      </c>
      <c r="D854" s="13" t="s">
        <v>10782</v>
      </c>
      <c r="E854" s="13" t="s">
        <v>9485</v>
      </c>
      <c r="F854" s="22">
        <v>38.602880056424368</v>
      </c>
      <c r="G854" s="23">
        <v>71.182481500302686</v>
      </c>
      <c r="H854" s="21">
        <v>0.54230871476797582</v>
      </c>
    </row>
    <row r="855" spans="2:8" x14ac:dyDescent="0.25">
      <c r="B855" s="13" t="s">
        <v>7684</v>
      </c>
      <c r="C855" s="13" t="s">
        <v>2497</v>
      </c>
      <c r="D855" s="13" t="s">
        <v>10667</v>
      </c>
      <c r="E855" s="13" t="s">
        <v>9370</v>
      </c>
      <c r="F855" s="22">
        <v>29.136287308269615</v>
      </c>
      <c r="G855" s="23">
        <v>54.700071628438714</v>
      </c>
      <c r="H855" s="21">
        <v>0.53265537760505566</v>
      </c>
    </row>
    <row r="856" spans="2:8" x14ac:dyDescent="0.25">
      <c r="B856" s="13" t="s">
        <v>7742</v>
      </c>
      <c r="C856" s="13" t="s">
        <v>2713</v>
      </c>
      <c r="D856" s="13" t="s">
        <v>10772</v>
      </c>
      <c r="E856" s="13" t="s">
        <v>9475</v>
      </c>
      <c r="F856" s="22">
        <v>57.021417830619313</v>
      </c>
      <c r="G856" s="23">
        <v>107.91735552994633</v>
      </c>
      <c r="H856" s="21">
        <v>0.52838042176447009</v>
      </c>
    </row>
    <row r="857" spans="2:8" x14ac:dyDescent="0.25">
      <c r="B857" s="13" t="s">
        <v>7993</v>
      </c>
      <c r="C857" s="13" t="s">
        <v>3529</v>
      </c>
      <c r="D857" s="13" t="s">
        <v>10775</v>
      </c>
      <c r="E857" s="13" t="s">
        <v>9478</v>
      </c>
      <c r="F857" s="22">
        <v>28.877826637181286</v>
      </c>
      <c r="G857" s="23">
        <v>56.908789030678143</v>
      </c>
      <c r="H857" s="21">
        <v>0.5074405400124391</v>
      </c>
    </row>
    <row r="858" spans="2:8" x14ac:dyDescent="0.25">
      <c r="B858" s="13" t="s">
        <v>8032</v>
      </c>
      <c r="C858" s="13" t="s">
        <v>3671</v>
      </c>
      <c r="D858" s="13" t="s">
        <v>10729</v>
      </c>
      <c r="E858" s="13" t="s">
        <v>9432</v>
      </c>
      <c r="F858" s="22">
        <v>26.544264888722193</v>
      </c>
      <c r="G858" s="23">
        <v>52.746815585086175</v>
      </c>
      <c r="H858" s="21">
        <v>0.50323919262772354</v>
      </c>
    </row>
    <row r="859" spans="2:8" x14ac:dyDescent="0.25">
      <c r="B859" s="13" t="s">
        <v>8569</v>
      </c>
      <c r="C859" s="13" t="s">
        <v>5342</v>
      </c>
      <c r="D859" s="13" t="s">
        <v>10773</v>
      </c>
      <c r="E859" s="13" t="s">
        <v>9476</v>
      </c>
      <c r="F859" s="22">
        <v>34.337682182808237</v>
      </c>
      <c r="G859" s="23">
        <v>68.735306312462399</v>
      </c>
      <c r="H859" s="21">
        <v>0.49956396537629849</v>
      </c>
    </row>
    <row r="860" spans="2:8" x14ac:dyDescent="0.25">
      <c r="B860" s="13" t="s">
        <v>7734</v>
      </c>
      <c r="C860" s="13" t="s">
        <v>2677</v>
      </c>
      <c r="D860" s="13" t="s">
        <v>10737</v>
      </c>
      <c r="E860" s="13" t="s">
        <v>9440</v>
      </c>
      <c r="F860" s="22">
        <v>20.475872766449662</v>
      </c>
      <c r="G860" s="23">
        <v>41.568484733918666</v>
      </c>
      <c r="H860" s="21">
        <v>0.49258164923538694</v>
      </c>
    </row>
    <row r="861" spans="2:8" x14ac:dyDescent="0.25">
      <c r="B861" s="13" t="s">
        <v>8900</v>
      </c>
      <c r="C861" s="13" t="s">
        <v>4559</v>
      </c>
      <c r="D861" s="13" t="s">
        <v>10762</v>
      </c>
      <c r="E861" s="13" t="s">
        <v>9465</v>
      </c>
      <c r="F861" s="22">
        <v>27.326419159171802</v>
      </c>
      <c r="G861" s="23">
        <v>56.42808458130034</v>
      </c>
      <c r="H861" s="21">
        <v>0.48426983410717228</v>
      </c>
    </row>
    <row r="862" spans="2:8" x14ac:dyDescent="0.25">
      <c r="B862" s="13" t="s">
        <v>8836</v>
      </c>
      <c r="C862" s="13" t="s">
        <v>6176</v>
      </c>
      <c r="D862" s="13" t="s">
        <v>10730</v>
      </c>
      <c r="E862" s="13" t="s">
        <v>9433</v>
      </c>
      <c r="F862" s="22">
        <v>12.83156561132099</v>
      </c>
      <c r="G862" s="23">
        <v>26.623926548360089</v>
      </c>
      <c r="H862" s="21">
        <v>0.48195616781069262</v>
      </c>
    </row>
    <row r="863" spans="2:8" x14ac:dyDescent="0.25">
      <c r="B863" s="13" t="s">
        <v>7794</v>
      </c>
      <c r="C863" s="13" t="s">
        <v>2478</v>
      </c>
      <c r="D863" s="13" t="s">
        <v>10798</v>
      </c>
      <c r="E863" s="13" t="s">
        <v>9501</v>
      </c>
      <c r="F863" s="22">
        <v>18.594124775013132</v>
      </c>
      <c r="G863" s="23">
        <v>38.949627756444031</v>
      </c>
      <c r="H863" s="21">
        <v>0.47738902387678972</v>
      </c>
    </row>
    <row r="864" spans="2:8" x14ac:dyDescent="0.25">
      <c r="B864" s="13" t="s">
        <v>8229</v>
      </c>
      <c r="C864" s="13" t="s">
        <v>4321</v>
      </c>
      <c r="D864" s="13" t="s">
        <v>10734</v>
      </c>
      <c r="E864" s="13" t="s">
        <v>9437</v>
      </c>
      <c r="F864" s="22">
        <v>20.045029787115649</v>
      </c>
      <c r="G864" s="23">
        <v>42.203549828311658</v>
      </c>
      <c r="H864" s="21">
        <v>0.4749607525589879</v>
      </c>
    </row>
    <row r="865" spans="2:8" x14ac:dyDescent="0.25">
      <c r="B865" s="13" t="s">
        <v>7118</v>
      </c>
      <c r="C865" s="13" t="s">
        <v>514</v>
      </c>
      <c r="D865" s="13" t="s">
        <v>10781</v>
      </c>
      <c r="E865" s="13" t="s">
        <v>9484</v>
      </c>
      <c r="F865" s="22">
        <v>19.27647176121765</v>
      </c>
      <c r="G865" s="23">
        <v>40.846752289490226</v>
      </c>
      <c r="H865" s="21">
        <v>0.47192177298701521</v>
      </c>
    </row>
    <row r="866" spans="2:8" x14ac:dyDescent="0.25">
      <c r="B866" s="13" t="s">
        <v>7235</v>
      </c>
      <c r="C866" s="13" t="s">
        <v>885</v>
      </c>
      <c r="D866" s="13" t="s">
        <v>10814</v>
      </c>
      <c r="E866" s="13" t="s">
        <v>9518</v>
      </c>
      <c r="F866" s="22">
        <v>14.361227798167805</v>
      </c>
      <c r="G866" s="23">
        <v>30.673231054461919</v>
      </c>
      <c r="H866" s="21">
        <v>0.4682006852381706</v>
      </c>
    </row>
    <row r="867" spans="2:8" x14ac:dyDescent="0.25">
      <c r="B867" s="13" t="s">
        <v>8036</v>
      </c>
      <c r="C867" s="13" t="s">
        <v>317</v>
      </c>
      <c r="D867" s="13" t="s">
        <v>10725</v>
      </c>
      <c r="E867" s="13" t="s">
        <v>9428</v>
      </c>
      <c r="F867" s="22">
        <v>23.847027097298771</v>
      </c>
      <c r="G867" s="23">
        <v>51.248783017805721</v>
      </c>
      <c r="H867" s="21">
        <v>0.46531889526066272</v>
      </c>
    </row>
    <row r="868" spans="2:8" x14ac:dyDescent="0.25">
      <c r="B868" s="13" t="s">
        <v>7188</v>
      </c>
      <c r="C868" s="13" t="s">
        <v>748</v>
      </c>
      <c r="D868" s="13" t="s">
        <v>10733</v>
      </c>
      <c r="E868" s="13" t="s">
        <v>9436</v>
      </c>
      <c r="F868" s="22">
        <v>19.768455666698888</v>
      </c>
      <c r="G868" s="23">
        <v>43.783505999639409</v>
      </c>
      <c r="H868" s="21">
        <v>0.45150462977683187</v>
      </c>
    </row>
    <row r="869" spans="2:8" x14ac:dyDescent="0.25">
      <c r="B869" s="13" t="s">
        <v>7789</v>
      </c>
      <c r="C869" s="13" t="s">
        <v>2867</v>
      </c>
      <c r="D869" s="13" t="s">
        <v>10794</v>
      </c>
      <c r="E869" s="13" t="s">
        <v>9497</v>
      </c>
      <c r="F869" s="22">
        <v>16.908932164847396</v>
      </c>
      <c r="G869" s="23">
        <v>37.494547312495399</v>
      </c>
      <c r="H869" s="21">
        <v>0.45097043108485113</v>
      </c>
    </row>
    <row r="870" spans="2:8" x14ac:dyDescent="0.25">
      <c r="B870" s="13" t="s">
        <v>8450</v>
      </c>
      <c r="C870" s="13" t="s">
        <v>5027</v>
      </c>
      <c r="D870" s="13" t="s">
        <v>10731</v>
      </c>
      <c r="E870" s="13" t="s">
        <v>9434</v>
      </c>
      <c r="F870" s="22">
        <v>11.279552347939775</v>
      </c>
      <c r="G870" s="23">
        <v>25.065576151890259</v>
      </c>
      <c r="H870" s="21">
        <v>0.45000171867540162</v>
      </c>
    </row>
    <row r="871" spans="2:8" x14ac:dyDescent="0.25">
      <c r="B871" s="13" t="s">
        <v>8255</v>
      </c>
      <c r="C871" s="13" t="s">
        <v>3441</v>
      </c>
      <c r="D871" s="13" t="s">
        <v>10778</v>
      </c>
      <c r="E871" s="13" t="s">
        <v>9481</v>
      </c>
      <c r="F871" s="22">
        <v>18.95192131210425</v>
      </c>
      <c r="G871" s="23">
        <v>42.206429573968791</v>
      </c>
      <c r="H871" s="21">
        <v>0.44902924751998036</v>
      </c>
    </row>
    <row r="872" spans="2:8" x14ac:dyDescent="0.25">
      <c r="B872" s="13" t="s">
        <v>8703</v>
      </c>
      <c r="C872" s="13" t="s">
        <v>5788</v>
      </c>
      <c r="D872" s="13" t="s">
        <v>10683</v>
      </c>
      <c r="E872" s="13" t="s">
        <v>9386</v>
      </c>
      <c r="F872" s="22">
        <v>20.709680892181733</v>
      </c>
      <c r="G872" s="23">
        <v>47.058736532434807</v>
      </c>
      <c r="H872" s="21">
        <v>0.44008153253132443</v>
      </c>
    </row>
    <row r="873" spans="2:8" x14ac:dyDescent="0.25">
      <c r="B873" s="13" t="s">
        <v>7969</v>
      </c>
      <c r="C873" s="13" t="s">
        <v>3441</v>
      </c>
      <c r="D873" s="13" t="s">
        <v>10778</v>
      </c>
      <c r="E873" s="13" t="s">
        <v>9481</v>
      </c>
      <c r="F873" s="22">
        <v>21.728031875488561</v>
      </c>
      <c r="G873" s="23">
        <v>49.789075953894603</v>
      </c>
      <c r="H873" s="21">
        <v>0.4364015892885626</v>
      </c>
    </row>
    <row r="874" spans="2:8" x14ac:dyDescent="0.25">
      <c r="B874" s="13" t="s">
        <v>7788</v>
      </c>
      <c r="C874" s="13" t="s">
        <v>2864</v>
      </c>
      <c r="D874" s="13" t="s">
        <v>10795</v>
      </c>
      <c r="E874" s="13" t="s">
        <v>9498</v>
      </c>
      <c r="F874" s="22">
        <v>11.713157034601879</v>
      </c>
      <c r="G874" s="23">
        <v>29.934899701602742</v>
      </c>
      <c r="H874" s="21">
        <v>0.39128766594714015</v>
      </c>
    </row>
    <row r="875" spans="2:8" x14ac:dyDescent="0.25">
      <c r="B875" s="13" t="s">
        <v>8683</v>
      </c>
      <c r="C875" s="13" t="s">
        <v>5741</v>
      </c>
      <c r="D875" s="13" t="s">
        <v>10783</v>
      </c>
      <c r="E875" s="13" t="s">
        <v>9486</v>
      </c>
      <c r="F875" s="22">
        <v>20.430014148831635</v>
      </c>
      <c r="G875" s="23">
        <v>53.409010183484789</v>
      </c>
      <c r="H875" s="21">
        <v>0.38251999201342685</v>
      </c>
    </row>
    <row r="876" spans="2:8" x14ac:dyDescent="0.25">
      <c r="B876" s="13" t="s">
        <v>7205</v>
      </c>
      <c r="C876" s="13" t="s">
        <v>792</v>
      </c>
      <c r="D876" s="13" t="s">
        <v>10748</v>
      </c>
      <c r="E876" s="13" t="s">
        <v>9451</v>
      </c>
      <c r="F876" s="22">
        <v>18.62170030193716</v>
      </c>
      <c r="G876" s="23">
        <v>49.13950089444949</v>
      </c>
      <c r="H876" s="21">
        <v>0.37895582907803932</v>
      </c>
    </row>
    <row r="877" spans="2:8" x14ac:dyDescent="0.25">
      <c r="B877" s="13" t="s">
        <v>7991</v>
      </c>
      <c r="C877" s="13" t="s">
        <v>3523</v>
      </c>
      <c r="D877" s="13" t="s">
        <v>10808</v>
      </c>
      <c r="E877" s="13" t="s">
        <v>9512</v>
      </c>
      <c r="F877" s="22">
        <v>14.09864435111043</v>
      </c>
      <c r="G877" s="23">
        <v>38.193657857729768</v>
      </c>
      <c r="H877" s="21">
        <v>0.36913574509222075</v>
      </c>
    </row>
    <row r="878" spans="2:8" x14ac:dyDescent="0.25">
      <c r="B878" s="13" t="s">
        <v>8238</v>
      </c>
      <c r="C878" s="13" t="s">
        <v>4341</v>
      </c>
      <c r="D878" s="13" t="s">
        <v>10719</v>
      </c>
      <c r="E878" s="13" t="s">
        <v>9422</v>
      </c>
      <c r="F878" s="22">
        <v>18.262221451430335</v>
      </c>
      <c r="G878" s="23">
        <v>49.664436200683745</v>
      </c>
      <c r="H878" s="21">
        <v>0.3677122474044901</v>
      </c>
    </row>
    <row r="879" spans="2:8" x14ac:dyDescent="0.25">
      <c r="B879" s="13" t="s">
        <v>7973</v>
      </c>
      <c r="C879" s="13" t="s">
        <v>3456</v>
      </c>
      <c r="D879" s="13" t="s">
        <v>10757</v>
      </c>
      <c r="E879" s="13" t="s">
        <v>9460</v>
      </c>
      <c r="F879" s="22">
        <v>20.660696892001109</v>
      </c>
      <c r="G879" s="23">
        <v>56.496397894159408</v>
      </c>
      <c r="H879" s="21">
        <v>0.36569936601457226</v>
      </c>
    </row>
    <row r="880" spans="2:8" x14ac:dyDescent="0.25">
      <c r="B880" s="13" t="s">
        <v>7791</v>
      </c>
      <c r="C880" s="13" t="s">
        <v>2873</v>
      </c>
      <c r="D880" s="13" t="s">
        <v>10788</v>
      </c>
      <c r="E880" s="13" t="s">
        <v>9491</v>
      </c>
      <c r="F880" s="22">
        <v>16.324217797152702</v>
      </c>
      <c r="G880" s="23">
        <v>44.911069611812309</v>
      </c>
      <c r="H880" s="21">
        <v>0.36347871333839665</v>
      </c>
    </row>
    <row r="881" spans="2:8" x14ac:dyDescent="0.25">
      <c r="B881" s="13" t="s">
        <v>7992</v>
      </c>
      <c r="C881" s="13" t="s">
        <v>3526</v>
      </c>
      <c r="D881" s="13" t="s">
        <v>10807</v>
      </c>
      <c r="E881" s="13" t="s">
        <v>9511</v>
      </c>
      <c r="F881" s="22">
        <v>27.293249849046944</v>
      </c>
      <c r="G881" s="23">
        <v>75.146624664491071</v>
      </c>
      <c r="H881" s="21">
        <v>0.36319994372207359</v>
      </c>
    </row>
    <row r="882" spans="2:8" x14ac:dyDescent="0.25">
      <c r="B882" s="13" t="s">
        <v>7119</v>
      </c>
      <c r="C882" s="13" t="s">
        <v>518</v>
      </c>
      <c r="D882" s="13" t="s">
        <v>10780</v>
      </c>
      <c r="E882" s="13" t="s">
        <v>9483</v>
      </c>
      <c r="F882" s="22">
        <v>23.500926789182561</v>
      </c>
      <c r="G882" s="23">
        <v>65.295652779452283</v>
      </c>
      <c r="H882" s="21">
        <v>0.35991564198861958</v>
      </c>
    </row>
    <row r="883" spans="2:8" x14ac:dyDescent="0.25">
      <c r="B883" s="13" t="s">
        <v>8436</v>
      </c>
      <c r="C883" s="13" t="s">
        <v>4989</v>
      </c>
      <c r="D883" s="13" t="s">
        <v>10810</v>
      </c>
      <c r="E883" s="13" t="s">
        <v>9514</v>
      </c>
      <c r="F883" s="22">
        <v>10.443272863724193</v>
      </c>
      <c r="G883" s="23">
        <v>29.068938099841755</v>
      </c>
      <c r="H883" s="21">
        <v>0.35925883593873159</v>
      </c>
    </row>
    <row r="884" spans="2:8" x14ac:dyDescent="0.25">
      <c r="B884" s="13" t="s">
        <v>7655</v>
      </c>
      <c r="C884" s="13" t="s">
        <v>2352</v>
      </c>
      <c r="D884" s="13" t="s">
        <v>10776</v>
      </c>
      <c r="E884" s="13" t="s">
        <v>9479</v>
      </c>
      <c r="F884" s="22">
        <v>12.337579783958249</v>
      </c>
      <c r="G884" s="23">
        <v>35.923485624354548</v>
      </c>
      <c r="H884" s="21">
        <v>0.34344049775598368</v>
      </c>
    </row>
    <row r="885" spans="2:8" x14ac:dyDescent="0.25">
      <c r="B885" s="13" t="s">
        <v>8195</v>
      </c>
      <c r="C885" s="13" t="s">
        <v>3819</v>
      </c>
      <c r="D885" s="13" t="s">
        <v>10785</v>
      </c>
      <c r="E885" s="13" t="s">
        <v>9488</v>
      </c>
      <c r="F885" s="22">
        <v>24.327671868618879</v>
      </c>
      <c r="G885" s="23">
        <v>71.19937221909602</v>
      </c>
      <c r="H885" s="21">
        <v>0.34168379734806253</v>
      </c>
    </row>
    <row r="886" spans="2:8" x14ac:dyDescent="0.25">
      <c r="B886" s="13" t="s">
        <v>7796</v>
      </c>
      <c r="C886" s="13" t="s">
        <v>2887</v>
      </c>
      <c r="D886" s="13" t="s">
        <v>10802</v>
      </c>
      <c r="E886" s="13" t="s">
        <v>9506</v>
      </c>
      <c r="F886" s="22">
        <v>37.344200946947765</v>
      </c>
      <c r="G886" s="23">
        <v>112.37275690732629</v>
      </c>
      <c r="H886" s="21">
        <v>0.33232432819767421</v>
      </c>
    </row>
    <row r="887" spans="2:8" x14ac:dyDescent="0.25">
      <c r="B887" s="13" t="s">
        <v>7787</v>
      </c>
      <c r="C887" s="13" t="s">
        <v>2860</v>
      </c>
      <c r="D887" s="13" t="s">
        <v>10791</v>
      </c>
      <c r="E887" s="13" t="s">
        <v>9494</v>
      </c>
      <c r="F887" s="22">
        <v>12.020013096605735</v>
      </c>
      <c r="G887" s="23">
        <v>36.9914186363306</v>
      </c>
      <c r="H887" s="21">
        <v>0.32494058188945607</v>
      </c>
    </row>
    <row r="888" spans="2:8" x14ac:dyDescent="0.25">
      <c r="B888" s="13" t="s">
        <v>8452</v>
      </c>
      <c r="C888" s="13" t="s">
        <v>3517</v>
      </c>
      <c r="D888" s="13" t="s">
        <v>10804</v>
      </c>
      <c r="E888" s="13" t="s">
        <v>9508</v>
      </c>
      <c r="F888" s="22">
        <v>12.597307008325863</v>
      </c>
      <c r="G888" s="23">
        <v>38.770950671075987</v>
      </c>
      <c r="H888" s="21">
        <v>0.32491612380616042</v>
      </c>
    </row>
    <row r="889" spans="2:8" x14ac:dyDescent="0.25">
      <c r="B889" s="13" t="s">
        <v>7797</v>
      </c>
      <c r="C889" s="13" t="s">
        <v>2890</v>
      </c>
      <c r="D889" s="13" t="s">
        <v>10803</v>
      </c>
      <c r="E889" s="13" t="s">
        <v>9507</v>
      </c>
      <c r="F889" s="22">
        <v>15.193983308320306</v>
      </c>
      <c r="G889" s="23">
        <v>47.740066519401445</v>
      </c>
      <c r="H889" s="21">
        <v>0.31826481226509201</v>
      </c>
    </row>
    <row r="890" spans="2:8" x14ac:dyDescent="0.25">
      <c r="B890" s="13" t="s">
        <v>8721</v>
      </c>
      <c r="C890" s="13" t="s">
        <v>5846</v>
      </c>
      <c r="D890" s="13" t="s">
        <v>10720</v>
      </c>
      <c r="E890" s="13" t="s">
        <v>9423</v>
      </c>
      <c r="F890" s="22">
        <v>13.557922028004546</v>
      </c>
      <c r="G890" s="23">
        <v>44.004805486799931</v>
      </c>
      <c r="H890" s="21">
        <v>0.30810094211350392</v>
      </c>
    </row>
    <row r="891" spans="2:8" x14ac:dyDescent="0.25">
      <c r="B891" s="13" t="s">
        <v>7793</v>
      </c>
      <c r="C891" s="13" t="s">
        <v>2879</v>
      </c>
      <c r="D891" s="13" t="s">
        <v>10789</v>
      </c>
      <c r="E891" s="13" t="s">
        <v>9492</v>
      </c>
      <c r="F891" s="22">
        <v>12.079034240540402</v>
      </c>
      <c r="G891" s="23">
        <v>39.523856517530099</v>
      </c>
      <c r="H891" s="21">
        <v>0.30561375596490598</v>
      </c>
    </row>
    <row r="892" spans="2:8" x14ac:dyDescent="0.25">
      <c r="B892" s="13" t="s">
        <v>7615</v>
      </c>
      <c r="C892" s="13" t="s">
        <v>2211</v>
      </c>
      <c r="D892" s="13" t="s">
        <v>10752</v>
      </c>
      <c r="E892" s="13" t="s">
        <v>9455</v>
      </c>
      <c r="F892" s="22">
        <v>11.333287438123854</v>
      </c>
      <c r="G892" s="23">
        <v>37.693118592337044</v>
      </c>
      <c r="H892" s="21">
        <v>0.30067258590876839</v>
      </c>
    </row>
    <row r="893" spans="2:8" x14ac:dyDescent="0.25">
      <c r="B893" s="13" t="s">
        <v>7790</v>
      </c>
      <c r="C893" s="13" t="s">
        <v>2870</v>
      </c>
      <c r="D893" s="13" t="s">
        <v>10790</v>
      </c>
      <c r="E893" s="13" t="s">
        <v>9493</v>
      </c>
      <c r="F893" s="22">
        <v>11.275824802550503</v>
      </c>
      <c r="G893" s="23">
        <v>37.692866369860084</v>
      </c>
      <c r="H893" s="21">
        <v>0.29915010155786032</v>
      </c>
    </row>
    <row r="894" spans="2:8" x14ac:dyDescent="0.25">
      <c r="B894" s="13" t="s">
        <v>7954</v>
      </c>
      <c r="C894" s="13" t="s">
        <v>3153</v>
      </c>
      <c r="D894" s="13" t="s">
        <v>10761</v>
      </c>
      <c r="E894" s="13" t="s">
        <v>9464</v>
      </c>
      <c r="F894" s="22">
        <v>8.8973174864766573</v>
      </c>
      <c r="G894" s="23">
        <v>30.066110342872662</v>
      </c>
      <c r="H894" s="21">
        <v>0.29592512583144348</v>
      </c>
    </row>
    <row r="895" spans="2:8" x14ac:dyDescent="0.25">
      <c r="B895" s="13" t="s">
        <v>8202</v>
      </c>
      <c r="C895" s="13" t="s">
        <v>4250</v>
      </c>
      <c r="D895" s="13" t="s">
        <v>10768</v>
      </c>
      <c r="E895" s="13" t="s">
        <v>9471</v>
      </c>
      <c r="F895" s="22">
        <v>11.712742008014455</v>
      </c>
      <c r="G895" s="23">
        <v>40.37975992349746</v>
      </c>
      <c r="H895" s="21">
        <v>0.29006467671440195</v>
      </c>
    </row>
    <row r="896" spans="2:8" x14ac:dyDescent="0.25">
      <c r="B896" s="13" t="s">
        <v>8659</v>
      </c>
      <c r="C896" s="13" t="s">
        <v>5659</v>
      </c>
      <c r="D896" s="13" t="s">
        <v>10436</v>
      </c>
      <c r="E896" s="13" t="s">
        <v>9136</v>
      </c>
      <c r="F896" s="22">
        <v>13.606229256816986</v>
      </c>
      <c r="G896" s="23">
        <v>47.318331170540155</v>
      </c>
      <c r="H896" s="21">
        <v>0.28754668476744732</v>
      </c>
    </row>
    <row r="897" spans="2:8" x14ac:dyDescent="0.25">
      <c r="B897" s="13" t="s">
        <v>7990</v>
      </c>
      <c r="C897" s="13" t="s">
        <v>3520</v>
      </c>
      <c r="D897" s="13" t="s">
        <v>10806</v>
      </c>
      <c r="E897" s="13" t="s">
        <v>9510</v>
      </c>
      <c r="F897" s="22">
        <v>9.2987166185479033</v>
      </c>
      <c r="G897" s="23">
        <v>32.671020405991747</v>
      </c>
      <c r="H897" s="21">
        <v>0.28461665730044211</v>
      </c>
    </row>
    <row r="898" spans="2:8" x14ac:dyDescent="0.25">
      <c r="B898" s="13" t="s">
        <v>8149</v>
      </c>
      <c r="C898" s="13" t="s">
        <v>4067</v>
      </c>
      <c r="D898" s="13" t="s">
        <v>10405</v>
      </c>
      <c r="E898" s="13" t="s">
        <v>9104</v>
      </c>
      <c r="F898" s="22">
        <v>13.77505523497728</v>
      </c>
      <c r="G898" s="23">
        <v>49.226446077929381</v>
      </c>
      <c r="H898" s="21">
        <v>0.27983038249745412</v>
      </c>
    </row>
    <row r="899" spans="2:8" x14ac:dyDescent="0.25">
      <c r="B899" s="13" t="s">
        <v>8220</v>
      </c>
      <c r="C899" s="13" t="s">
        <v>4304</v>
      </c>
      <c r="D899" s="13" t="s">
        <v>10581</v>
      </c>
      <c r="E899" s="13" t="s">
        <v>9284</v>
      </c>
      <c r="F899" s="22">
        <v>9.5263634998517581</v>
      </c>
      <c r="G899" s="23">
        <v>34.656401128892433</v>
      </c>
      <c r="H899" s="21">
        <v>0.27488034503126163</v>
      </c>
    </row>
    <row r="900" spans="2:8" x14ac:dyDescent="0.25">
      <c r="B900" s="13" t="s">
        <v>7616</v>
      </c>
      <c r="C900" s="13" t="s">
        <v>2214</v>
      </c>
      <c r="D900" s="13" t="s">
        <v>10753</v>
      </c>
      <c r="E900" s="13" t="s">
        <v>9456</v>
      </c>
      <c r="F900" s="22">
        <v>10.022192432158198</v>
      </c>
      <c r="G900" s="23">
        <v>38.761503138886518</v>
      </c>
      <c r="H900" s="21">
        <v>0.25856046903670465</v>
      </c>
    </row>
    <row r="901" spans="2:8" x14ac:dyDescent="0.25">
      <c r="B901" s="13" t="s">
        <v>7792</v>
      </c>
      <c r="C901" s="13" t="s">
        <v>2876</v>
      </c>
      <c r="D901" s="13" t="s">
        <v>10796</v>
      </c>
      <c r="E901" s="13" t="s">
        <v>9499</v>
      </c>
      <c r="F901" s="22">
        <v>14.337446857943579</v>
      </c>
      <c r="G901" s="23">
        <v>55.904349946122046</v>
      </c>
      <c r="H901" s="21">
        <v>0.25646388647325885</v>
      </c>
    </row>
    <row r="902" spans="2:8" x14ac:dyDescent="0.25">
      <c r="B902" s="13" t="s">
        <v>7784</v>
      </c>
      <c r="C902" s="13" t="s">
        <v>2851</v>
      </c>
      <c r="D902" s="13" t="s">
        <v>10793</v>
      </c>
      <c r="E902" s="13" t="s">
        <v>9496</v>
      </c>
      <c r="F902" s="22">
        <v>13.287534454823717</v>
      </c>
      <c r="G902" s="23">
        <v>52.732772103488571</v>
      </c>
      <c r="H902" s="21">
        <v>0.25197868279609509</v>
      </c>
    </row>
    <row r="903" spans="2:8" x14ac:dyDescent="0.25">
      <c r="B903" s="13" t="s">
        <v>7783</v>
      </c>
      <c r="C903" s="13" t="s">
        <v>2848</v>
      </c>
      <c r="D903" s="13" t="s">
        <v>10786</v>
      </c>
      <c r="E903" s="13" t="s">
        <v>9489</v>
      </c>
      <c r="F903" s="22">
        <v>10.791963042534597</v>
      </c>
      <c r="G903" s="23">
        <v>46.089674535055472</v>
      </c>
      <c r="H903" s="21">
        <v>0.23415142657009452</v>
      </c>
    </row>
    <row r="904" spans="2:8" x14ac:dyDescent="0.25">
      <c r="B904" s="13" t="s">
        <v>7989</v>
      </c>
      <c r="C904" s="13" t="s">
        <v>3517</v>
      </c>
      <c r="D904" s="13" t="s">
        <v>10804</v>
      </c>
      <c r="E904" s="13" t="s">
        <v>9508</v>
      </c>
      <c r="F904" s="22">
        <v>4.9356963753085523</v>
      </c>
      <c r="G904" s="23">
        <v>22.190891919750175</v>
      </c>
      <c r="H904" s="21">
        <v>0.22241991863858884</v>
      </c>
    </row>
    <row r="905" spans="2:8" x14ac:dyDescent="0.25">
      <c r="B905" s="13" t="s">
        <v>8858</v>
      </c>
      <c r="C905" s="13" t="s">
        <v>6243</v>
      </c>
      <c r="D905" s="13" t="s">
        <v>10738</v>
      </c>
      <c r="E905" s="13" t="s">
        <v>9441</v>
      </c>
      <c r="F905" s="22">
        <v>6.4329829968056114</v>
      </c>
      <c r="G905" s="23">
        <v>30.833016559937345</v>
      </c>
      <c r="H905" s="21">
        <v>0.2086394298884223</v>
      </c>
    </row>
    <row r="906" spans="2:8" x14ac:dyDescent="0.25">
      <c r="B906" s="13" t="s">
        <v>7988</v>
      </c>
      <c r="C906" s="13" t="s">
        <v>3514</v>
      </c>
      <c r="D906" s="13" t="s">
        <v>10805</v>
      </c>
      <c r="E906" s="13" t="s">
        <v>9509</v>
      </c>
      <c r="F906" s="22">
        <v>9.3864252333628055</v>
      </c>
      <c r="G906" s="23">
        <v>47.060326721684817</v>
      </c>
      <c r="H906" s="21">
        <v>0.19945516504537264</v>
      </c>
    </row>
    <row r="907" spans="2:8" x14ac:dyDescent="0.25">
      <c r="B907" s="13" t="s">
        <v>7843</v>
      </c>
      <c r="C907" s="13" t="s">
        <v>2942</v>
      </c>
      <c r="D907" s="13" t="s">
        <v>10721</v>
      </c>
      <c r="E907" s="13" t="s">
        <v>9424</v>
      </c>
      <c r="F907" s="22">
        <v>7.7222315314436782</v>
      </c>
      <c r="G907" s="23">
        <v>38.749235252954726</v>
      </c>
      <c r="H907" s="21">
        <v>0.19928732737647611</v>
      </c>
    </row>
    <row r="908" spans="2:8" x14ac:dyDescent="0.25">
      <c r="B908" s="13" t="s">
        <v>7617</v>
      </c>
      <c r="C908" s="13" t="s">
        <v>1360</v>
      </c>
      <c r="D908" s="13" t="s">
        <v>10751</v>
      </c>
      <c r="E908" s="13" t="s">
        <v>9454</v>
      </c>
      <c r="F908" s="22">
        <v>10.620855840335368</v>
      </c>
      <c r="G908" s="23">
        <v>53.627699827221996</v>
      </c>
      <c r="H908" s="21">
        <v>0.19804794676172383</v>
      </c>
    </row>
    <row r="909" spans="2:8" x14ac:dyDescent="0.25">
      <c r="B909" s="13" t="s">
        <v>8031</v>
      </c>
      <c r="C909" s="13" t="s">
        <v>3668</v>
      </c>
      <c r="D909" s="13" t="s">
        <v>10727</v>
      </c>
      <c r="E909" s="13" t="s">
        <v>9430</v>
      </c>
      <c r="F909" s="22">
        <v>9.8034785714518335</v>
      </c>
      <c r="G909" s="23">
        <v>53.300167213810461</v>
      </c>
      <c r="H909" s="21">
        <v>0.1839296025493834</v>
      </c>
    </row>
    <row r="910" spans="2:8" x14ac:dyDescent="0.25">
      <c r="B910" s="13" t="s">
        <v>7678</v>
      </c>
      <c r="C910" s="13" t="s">
        <v>2478</v>
      </c>
      <c r="D910" s="13" t="s">
        <v>10798</v>
      </c>
      <c r="E910" s="13" t="s">
        <v>9501</v>
      </c>
      <c r="F910" s="22">
        <v>8.2293711327370467</v>
      </c>
      <c r="G910" s="23">
        <v>46.683413947558769</v>
      </c>
      <c r="H910" s="21">
        <v>0.17628040532728409</v>
      </c>
    </row>
    <row r="911" spans="2:8" x14ac:dyDescent="0.25">
      <c r="B911" s="13" t="s">
        <v>7786</v>
      </c>
      <c r="C911" s="13" t="s">
        <v>2857</v>
      </c>
      <c r="D911" s="13" t="s">
        <v>10792</v>
      </c>
      <c r="E911" s="13" t="s">
        <v>9495</v>
      </c>
      <c r="F911" s="22">
        <v>6.3619733012947286</v>
      </c>
      <c r="G911" s="23">
        <v>42.073006628243</v>
      </c>
      <c r="H911" s="21">
        <v>0.15121270883987711</v>
      </c>
    </row>
    <row r="912" spans="2:8" x14ac:dyDescent="0.25">
      <c r="B912" s="13" t="s">
        <v>7785</v>
      </c>
      <c r="C912" s="13" t="s">
        <v>2854</v>
      </c>
      <c r="D912" s="13" t="s">
        <v>10797</v>
      </c>
      <c r="E912" s="13" t="s">
        <v>9500</v>
      </c>
      <c r="F912" s="22">
        <v>9.4988756260771439</v>
      </c>
      <c r="G912" s="23">
        <v>71.178717520168348</v>
      </c>
      <c r="H912" s="21">
        <v>0.13345106454588279</v>
      </c>
    </row>
    <row r="913" spans="1:12" x14ac:dyDescent="0.25">
      <c r="B913" s="13" t="s">
        <v>7532</v>
      </c>
      <c r="C913" s="13" t="s">
        <v>1899</v>
      </c>
      <c r="D913" s="13" t="s">
        <v>10517</v>
      </c>
      <c r="E913" s="13" t="s">
        <v>9220</v>
      </c>
      <c r="F913" s="22">
        <v>5.9094597485286782</v>
      </c>
      <c r="G913" s="23">
        <v>47.376371024809991</v>
      </c>
      <c r="H913" s="21">
        <v>0.12473432685323282</v>
      </c>
    </row>
    <row r="914" spans="1:12" x14ac:dyDescent="0.25">
      <c r="B914" s="13" t="s">
        <v>8852</v>
      </c>
      <c r="C914" s="13" t="s">
        <v>4274</v>
      </c>
      <c r="D914" s="13" t="s">
        <v>10740</v>
      </c>
      <c r="E914" s="13" t="s">
        <v>9443</v>
      </c>
      <c r="F914" s="22">
        <v>5.860680092905123</v>
      </c>
      <c r="G914" s="23">
        <v>61.46650372505362</v>
      </c>
      <c r="H914" s="21">
        <v>9.5347542770946994E-2</v>
      </c>
    </row>
    <row r="915" spans="1:12" x14ac:dyDescent="0.25">
      <c r="B915" s="13" t="s">
        <v>7867</v>
      </c>
      <c r="C915" s="13" t="s">
        <v>3059</v>
      </c>
      <c r="D915" s="13" t="s">
        <v>10787</v>
      </c>
      <c r="E915" s="13" t="s">
        <v>9490</v>
      </c>
      <c r="F915" s="22">
        <v>5.0011991603921331</v>
      </c>
      <c r="G915" s="23">
        <v>63.69764362557359</v>
      </c>
      <c r="H915" s="21">
        <v>7.8514665154492957E-2</v>
      </c>
    </row>
    <row r="916" spans="1:12" x14ac:dyDescent="0.25">
      <c r="B916" s="13" t="s">
        <v>7688</v>
      </c>
      <c r="C916" s="13" t="s">
        <v>2509</v>
      </c>
      <c r="D916" s="13" t="s">
        <v>10459</v>
      </c>
      <c r="E916" s="13" t="s">
        <v>9160</v>
      </c>
      <c r="F916" s="22">
        <v>4.3995965124654122</v>
      </c>
      <c r="G916" s="23">
        <v>71.775440091999485</v>
      </c>
      <c r="H916" s="21">
        <v>6.1296684587738487E-2</v>
      </c>
    </row>
    <row r="917" spans="1:12" x14ac:dyDescent="0.25">
      <c r="B917" s="13" t="s">
        <v>7687</v>
      </c>
      <c r="C917" s="13" t="s">
        <v>2506</v>
      </c>
      <c r="D917" s="13" t="s">
        <v>10763</v>
      </c>
      <c r="E917" s="13" t="s">
        <v>9466</v>
      </c>
      <c r="F917" s="22">
        <v>2.5075924186166429</v>
      </c>
      <c r="G917" s="23">
        <v>42.816438772438808</v>
      </c>
      <c r="H917" s="21">
        <v>5.8566113635559872E-2</v>
      </c>
    </row>
    <row r="918" spans="1:12" x14ac:dyDescent="0.25">
      <c r="B918" s="13" t="s">
        <v>7143</v>
      </c>
      <c r="C918" s="13" t="s">
        <v>595</v>
      </c>
      <c r="D918" s="13" t="s">
        <v>10756</v>
      </c>
      <c r="E918" s="13" t="s">
        <v>9459</v>
      </c>
      <c r="F918" s="22">
        <v>3.3881425722496248</v>
      </c>
      <c r="G918" s="23">
        <v>73.865477192142876</v>
      </c>
      <c r="H918" s="21">
        <v>4.5869094752291451E-2</v>
      </c>
    </row>
    <row r="919" spans="1:12" x14ac:dyDescent="0.25">
      <c r="B919" s="13" t="s">
        <v>7685</v>
      </c>
      <c r="C919" s="13" t="s">
        <v>2502</v>
      </c>
      <c r="D919" s="13" t="s">
        <v>10457</v>
      </c>
      <c r="E919" s="13" t="s">
        <v>9158</v>
      </c>
      <c r="F919" s="22">
        <v>1.6339073956312848</v>
      </c>
      <c r="G919" s="23">
        <v>48.201162763581806</v>
      </c>
      <c r="H919" s="21">
        <v>3.3897675947057795E-2</v>
      </c>
    </row>
    <row r="920" spans="1:12" x14ac:dyDescent="0.25">
      <c r="B920"/>
      <c r="C920"/>
      <c r="D920"/>
      <c r="E920"/>
      <c r="F920"/>
      <c r="G920"/>
      <c r="H920"/>
    </row>
    <row r="921" spans="1:12" x14ac:dyDescent="0.25">
      <c r="A921" s="29" t="s">
        <v>6755</v>
      </c>
      <c r="B921" s="30"/>
      <c r="C921" s="30"/>
      <c r="D921" s="30"/>
      <c r="E921" s="30"/>
      <c r="F921" s="31"/>
      <c r="G921" s="32"/>
      <c r="H921" s="33"/>
      <c r="I921" s="30"/>
    </row>
    <row r="922" spans="1:12" x14ac:dyDescent="0.25">
      <c r="A922" s="29" t="s">
        <v>6756</v>
      </c>
      <c r="B922" s="30"/>
      <c r="C922" s="30"/>
      <c r="D922" s="30"/>
      <c r="E922" s="30"/>
      <c r="F922" s="31"/>
      <c r="G922" s="32"/>
      <c r="H922" s="33"/>
      <c r="I922" s="30"/>
    </row>
    <row r="923" spans="1:12" x14ac:dyDescent="0.25">
      <c r="A923" s="29"/>
      <c r="B923" s="30" t="s">
        <v>8904</v>
      </c>
      <c r="C923" s="30" t="s">
        <v>6385</v>
      </c>
      <c r="D923" s="30" t="s">
        <v>10722</v>
      </c>
      <c r="E923" s="30" t="s">
        <v>9425</v>
      </c>
      <c r="F923" s="31">
        <v>69.883414148373674</v>
      </c>
      <c r="G923" s="32">
        <v>66.822629625964836</v>
      </c>
      <c r="H923" s="33">
        <v>1.0458046104970933</v>
      </c>
      <c r="I923" s="30"/>
    </row>
    <row r="924" spans="1:12" x14ac:dyDescent="0.25">
      <c r="A924" s="29"/>
      <c r="B924" s="30" t="s">
        <v>8545</v>
      </c>
      <c r="C924" s="30" t="s">
        <v>5262</v>
      </c>
      <c r="D924" s="30" t="s">
        <v>10816</v>
      </c>
      <c r="E924" s="30" t="s">
        <v>9520</v>
      </c>
      <c r="F924" s="31">
        <v>11.119622900523829</v>
      </c>
      <c r="G924" s="32">
        <v>32.879436963481595</v>
      </c>
      <c r="H924" s="33">
        <v>0.33819383564487826</v>
      </c>
      <c r="I924" s="30"/>
      <c r="J924" s="30"/>
      <c r="K924" s="30"/>
      <c r="L924" s="30"/>
    </row>
    <row r="925" spans="1:12" x14ac:dyDescent="0.25">
      <c r="A925" s="29"/>
      <c r="B925" s="30" t="s">
        <v>8212</v>
      </c>
      <c r="C925" s="30" t="s">
        <v>4183</v>
      </c>
      <c r="D925" s="30" t="s">
        <v>10817</v>
      </c>
      <c r="E925" s="30" t="s">
        <v>9521</v>
      </c>
      <c r="F925" s="31">
        <v>14.577919135590905</v>
      </c>
      <c r="G925" s="32">
        <v>37.328671013842744</v>
      </c>
      <c r="H925" s="33">
        <v>0.39052874746558525</v>
      </c>
      <c r="I925" s="30"/>
      <c r="J925" s="30"/>
      <c r="K925" s="30"/>
      <c r="L925" s="30"/>
    </row>
    <row r="926" spans="1:12" x14ac:dyDescent="0.25">
      <c r="A926" s="29"/>
      <c r="B926" s="30" t="s">
        <v>7715</v>
      </c>
      <c r="C926" s="30" t="s">
        <v>2600</v>
      </c>
      <c r="D926" s="30" t="s">
        <v>10818</v>
      </c>
      <c r="E926" s="30" t="s">
        <v>9522</v>
      </c>
      <c r="F926" s="31">
        <v>34.938960669180155</v>
      </c>
      <c r="G926" s="32">
        <v>42.938505835851011</v>
      </c>
      <c r="H926" s="33">
        <v>0.81369763546844875</v>
      </c>
      <c r="I926" s="30"/>
      <c r="J926" s="30"/>
      <c r="K926" s="30"/>
      <c r="L926" s="30"/>
    </row>
    <row r="927" spans="1:12" x14ac:dyDescent="0.25">
      <c r="A927" s="29"/>
      <c r="B927" s="30" t="s">
        <v>7365</v>
      </c>
      <c r="C927" s="30" t="s">
        <v>1283</v>
      </c>
      <c r="D927" s="30" t="s">
        <v>10819</v>
      </c>
      <c r="E927" s="30" t="s">
        <v>9523</v>
      </c>
      <c r="F927" s="31">
        <v>32.477027366622394</v>
      </c>
      <c r="G927" s="32">
        <v>50.524089827975722</v>
      </c>
      <c r="H927" s="33">
        <v>0.6428028189562659</v>
      </c>
      <c r="I927" s="30"/>
      <c r="J927" s="30"/>
      <c r="K927" s="30"/>
      <c r="L927" s="30"/>
    </row>
    <row r="928" spans="1:12" x14ac:dyDescent="0.25">
      <c r="A928" s="29"/>
      <c r="B928" s="30" t="s">
        <v>7630</v>
      </c>
      <c r="C928" s="30" t="s">
        <v>2263</v>
      </c>
      <c r="D928" s="30" t="s">
        <v>10820</v>
      </c>
      <c r="E928" s="30" t="s">
        <v>9524</v>
      </c>
      <c r="F928" s="31">
        <v>121.97432161068004</v>
      </c>
      <c r="G928" s="32">
        <v>98.198160477097233</v>
      </c>
      <c r="H928" s="33">
        <v>1.2421243027167308</v>
      </c>
      <c r="I928" s="30"/>
      <c r="J928" s="30"/>
      <c r="K928" s="30"/>
      <c r="L928" s="30"/>
    </row>
    <row r="929" spans="1:12" x14ac:dyDescent="0.25">
      <c r="A929" s="29"/>
      <c r="B929" s="30" t="s">
        <v>7360</v>
      </c>
      <c r="C929" s="30" t="s">
        <v>1263</v>
      </c>
      <c r="D929" s="30" t="s">
        <v>10366</v>
      </c>
      <c r="E929" s="30" t="s">
        <v>9065</v>
      </c>
      <c r="F929" s="31">
        <v>415.62323570696236</v>
      </c>
      <c r="G929" s="32">
        <v>151.81325963907844</v>
      </c>
      <c r="H929" s="33">
        <v>2.7377268408244908</v>
      </c>
      <c r="I929" s="30"/>
      <c r="J929" s="30"/>
      <c r="K929" s="30"/>
      <c r="L929" s="30"/>
    </row>
    <row r="930" spans="1:12" x14ac:dyDescent="0.25">
      <c r="A930" s="29"/>
      <c r="B930" s="30" t="s">
        <v>7533</v>
      </c>
      <c r="C930" s="30" t="s">
        <v>1263</v>
      </c>
      <c r="D930" s="30" t="s">
        <v>10366</v>
      </c>
      <c r="E930" s="30" t="s">
        <v>9065</v>
      </c>
      <c r="F930" s="31">
        <v>3.5112643041863505</v>
      </c>
      <c r="G930" s="32">
        <v>43.001639984135828</v>
      </c>
      <c r="H930" s="33">
        <v>8.1654195176782254E-2</v>
      </c>
      <c r="I930" s="30"/>
      <c r="J930" s="30"/>
      <c r="K930" s="30"/>
      <c r="L930" s="30"/>
    </row>
    <row r="931" spans="1:12" x14ac:dyDescent="0.25">
      <c r="A931" s="29"/>
      <c r="B931" s="30" t="s">
        <v>8297</v>
      </c>
      <c r="C931" s="30" t="s">
        <v>1263</v>
      </c>
      <c r="D931" s="30" t="s">
        <v>10366</v>
      </c>
      <c r="E931" s="30" t="s">
        <v>9065</v>
      </c>
      <c r="F931" s="31">
        <v>31.998740639674232</v>
      </c>
      <c r="G931" s="32">
        <v>43.084665089407792</v>
      </c>
      <c r="H931" s="33">
        <v>0.74269442673562769</v>
      </c>
      <c r="I931" s="30"/>
      <c r="J931" s="30"/>
      <c r="K931" s="30"/>
      <c r="L931" s="30"/>
    </row>
    <row r="932" spans="1:12" x14ac:dyDescent="0.25">
      <c r="A932" s="29"/>
      <c r="B932" s="30" t="s">
        <v>8439</v>
      </c>
      <c r="C932" s="30" t="s">
        <v>5001</v>
      </c>
      <c r="D932" s="30" t="s">
        <v>10821</v>
      </c>
      <c r="E932" s="30" t="s">
        <v>9525</v>
      </c>
      <c r="F932" s="31">
        <v>16.667825433520484</v>
      </c>
      <c r="G932" s="32">
        <v>62.968127668796484</v>
      </c>
      <c r="H932" s="33">
        <v>0.26470257335887304</v>
      </c>
      <c r="I932" s="30"/>
      <c r="J932" s="30"/>
      <c r="K932" s="30"/>
      <c r="L932" s="30"/>
    </row>
    <row r="933" spans="1:12" x14ac:dyDescent="0.25">
      <c r="A933" s="29"/>
      <c r="B933" s="30" t="s">
        <v>7364</v>
      </c>
      <c r="C933" s="30" t="s">
        <v>1277</v>
      </c>
      <c r="D933" s="30" t="s">
        <v>10822</v>
      </c>
      <c r="E933" s="30" t="s">
        <v>9526</v>
      </c>
      <c r="F933" s="31">
        <v>13.836312525954479</v>
      </c>
      <c r="G933" s="32">
        <v>44.955573124407245</v>
      </c>
      <c r="H933" s="33">
        <v>0.30777746927315847</v>
      </c>
      <c r="I933" s="30"/>
      <c r="J933" s="30"/>
      <c r="K933" s="30"/>
      <c r="L933" s="30"/>
    </row>
    <row r="934" spans="1:12" x14ac:dyDescent="0.25">
      <c r="A934" s="29"/>
      <c r="B934" s="30" t="s">
        <v>7716</v>
      </c>
      <c r="C934" s="30" t="s">
        <v>2603</v>
      </c>
      <c r="D934" s="30" t="s">
        <v>10823</v>
      </c>
      <c r="E934" s="30" t="s">
        <v>9527</v>
      </c>
      <c r="F934" s="31">
        <v>104.66045804931026</v>
      </c>
      <c r="G934" s="32">
        <v>49.188285207250317</v>
      </c>
      <c r="H934" s="33">
        <v>2.1277517117812308</v>
      </c>
      <c r="I934" s="30"/>
      <c r="J934" s="30"/>
      <c r="K934" s="30"/>
      <c r="L934" s="30"/>
    </row>
    <row r="935" spans="1:12" x14ac:dyDescent="0.25">
      <c r="A935" s="29"/>
      <c r="B935" s="30" t="s">
        <v>8543</v>
      </c>
      <c r="C935" s="30" t="s">
        <v>5256</v>
      </c>
      <c r="D935" s="30" t="s">
        <v>10824</v>
      </c>
      <c r="E935" s="30" t="s">
        <v>9528</v>
      </c>
      <c r="F935" s="31">
        <v>55.199274863452224</v>
      </c>
      <c r="G935" s="32">
        <v>53.442171173327303</v>
      </c>
      <c r="H935" s="33">
        <v>1.0328785985214965</v>
      </c>
      <c r="I935" s="30"/>
      <c r="J935" s="30"/>
      <c r="K935" s="30"/>
      <c r="L935" s="30"/>
    </row>
    <row r="936" spans="1:12" x14ac:dyDescent="0.25">
      <c r="A936" s="29" t="s">
        <v>6757</v>
      </c>
      <c r="B936" s="30"/>
      <c r="C936" s="30"/>
      <c r="D936" s="30"/>
      <c r="E936" s="30"/>
      <c r="F936" s="31"/>
      <c r="G936" s="32"/>
      <c r="H936" s="33"/>
      <c r="I936" s="30"/>
      <c r="J936" s="30"/>
      <c r="K936" s="30"/>
      <c r="L936" s="30"/>
    </row>
    <row r="937" spans="1:12" x14ac:dyDescent="0.25">
      <c r="A937" s="29"/>
      <c r="B937" s="30" t="s">
        <v>8073</v>
      </c>
      <c r="C937" s="30" t="s">
        <v>3786</v>
      </c>
      <c r="D937" s="30" t="s">
        <v>10825</v>
      </c>
      <c r="E937" s="30" t="s">
        <v>9529</v>
      </c>
      <c r="F937" s="31">
        <v>28.02675597981537</v>
      </c>
      <c r="G937" s="32">
        <v>49.759465867023088</v>
      </c>
      <c r="H937" s="33">
        <v>0.56324471116136798</v>
      </c>
      <c r="I937" s="30"/>
      <c r="J937" s="30"/>
      <c r="K937" s="30"/>
      <c r="L937" s="30"/>
    </row>
    <row r="938" spans="1:12" x14ac:dyDescent="0.25">
      <c r="A938" s="29" t="s">
        <v>6758</v>
      </c>
      <c r="B938" s="30"/>
      <c r="C938" s="30"/>
      <c r="D938" s="30"/>
      <c r="E938" s="30"/>
      <c r="F938" s="31"/>
      <c r="G938" s="32"/>
      <c r="H938" s="33"/>
      <c r="I938" s="30"/>
      <c r="J938" s="30"/>
      <c r="K938" s="30"/>
      <c r="L938" s="30"/>
    </row>
    <row r="939" spans="1:12" x14ac:dyDescent="0.25">
      <c r="A939" s="29"/>
      <c r="B939" s="30" t="s">
        <v>8321</v>
      </c>
      <c r="C939" s="30" t="s">
        <v>4567</v>
      </c>
      <c r="D939" s="30" t="s">
        <v>10300</v>
      </c>
      <c r="E939" s="30" t="s">
        <v>8999</v>
      </c>
      <c r="F939" s="31">
        <v>28.143979340159838</v>
      </c>
      <c r="G939" s="32">
        <v>46.564557915385222</v>
      </c>
      <c r="H939" s="33">
        <v>0.60440774271499931</v>
      </c>
      <c r="I939" s="30"/>
      <c r="J939" s="30"/>
      <c r="K939" s="30"/>
      <c r="L939" s="30"/>
    </row>
    <row r="940" spans="1:12" x14ac:dyDescent="0.25">
      <c r="A940" s="29" t="s">
        <v>6759</v>
      </c>
      <c r="B940" s="30"/>
      <c r="C940" s="30"/>
      <c r="D940" s="30"/>
      <c r="E940" s="30"/>
      <c r="F940" s="31"/>
      <c r="G940" s="32"/>
      <c r="H940" s="33"/>
      <c r="I940" s="30"/>
      <c r="J940" s="30"/>
      <c r="K940" s="30"/>
      <c r="L940" s="30"/>
    </row>
    <row r="941" spans="1:12" x14ac:dyDescent="0.25">
      <c r="A941" s="29"/>
      <c r="B941" s="30" t="s">
        <v>8518</v>
      </c>
      <c r="C941" s="30" t="s">
        <v>5182</v>
      </c>
      <c r="D941" s="30" t="s">
        <v>10826</v>
      </c>
      <c r="E941" s="30" t="s">
        <v>9530</v>
      </c>
      <c r="F941" s="31">
        <v>6.5444128791320466</v>
      </c>
      <c r="G941" s="32">
        <v>33.955593551929041</v>
      </c>
      <c r="H941" s="33">
        <v>0.19273445681706405</v>
      </c>
      <c r="I941" s="30"/>
      <c r="J941" s="30"/>
      <c r="K941" s="30"/>
      <c r="L941" s="30"/>
    </row>
    <row r="942" spans="1:12" x14ac:dyDescent="0.25">
      <c r="A942" s="29" t="s">
        <v>6760</v>
      </c>
      <c r="B942" s="30"/>
      <c r="C942" s="30"/>
      <c r="D942" s="30"/>
      <c r="E942" s="30"/>
      <c r="F942" s="31"/>
      <c r="G942" s="32"/>
      <c r="H942" s="33"/>
      <c r="I942" s="30"/>
      <c r="J942" s="30"/>
      <c r="K942" s="30"/>
      <c r="L942" s="30"/>
    </row>
    <row r="943" spans="1:12" x14ac:dyDescent="0.25">
      <c r="A943" s="29"/>
      <c r="B943" s="30" t="s">
        <v>8321</v>
      </c>
      <c r="C943" s="30" t="s">
        <v>4567</v>
      </c>
      <c r="D943" s="30" t="s">
        <v>10300</v>
      </c>
      <c r="E943" s="30" t="s">
        <v>8999</v>
      </c>
      <c r="F943" s="31">
        <v>28.143979340159838</v>
      </c>
      <c r="G943" s="32">
        <v>46.564557915385222</v>
      </c>
      <c r="H943" s="33">
        <v>0.60440774271499931</v>
      </c>
      <c r="I943" s="30"/>
      <c r="J943" s="30"/>
      <c r="K943" s="30"/>
      <c r="L943" s="30"/>
    </row>
    <row r="944" spans="1:12" x14ac:dyDescent="0.25">
      <c r="A944" s="29"/>
      <c r="B944" s="30" t="s">
        <v>7064</v>
      </c>
      <c r="C944" s="30" t="s">
        <v>314</v>
      </c>
      <c r="D944" s="30" t="s">
        <v>10397</v>
      </c>
      <c r="E944" s="30" t="s">
        <v>9096</v>
      </c>
      <c r="F944" s="31">
        <v>31.937127007293061</v>
      </c>
      <c r="G944" s="32">
        <v>51.053889885894129</v>
      </c>
      <c r="H944" s="33">
        <v>0.62555717260081078</v>
      </c>
      <c r="I944" s="30"/>
      <c r="J944" s="30"/>
      <c r="K944" s="30"/>
      <c r="L944" s="30"/>
    </row>
    <row r="945" spans="1:12" x14ac:dyDescent="0.25">
      <c r="A945" s="29"/>
      <c r="B945" s="30" t="s">
        <v>8025</v>
      </c>
      <c r="C945" s="30" t="s">
        <v>314</v>
      </c>
      <c r="D945" s="30" t="s">
        <v>10397</v>
      </c>
      <c r="E945" s="30" t="s">
        <v>9096</v>
      </c>
      <c r="F945" s="31">
        <v>18.607228847724961</v>
      </c>
      <c r="G945" s="32">
        <v>44.467135482556081</v>
      </c>
      <c r="H945" s="33">
        <v>0.41844901061873779</v>
      </c>
      <c r="I945" s="30"/>
      <c r="J945" s="30"/>
      <c r="K945" s="30"/>
      <c r="L945" s="30"/>
    </row>
    <row r="946" spans="1:12" x14ac:dyDescent="0.25">
      <c r="A946" s="29"/>
      <c r="B946" s="30" t="s">
        <v>8298</v>
      </c>
      <c r="C946" s="30" t="s">
        <v>4511</v>
      </c>
      <c r="D946" s="30" t="s">
        <v>10398</v>
      </c>
      <c r="E946" s="30" t="s">
        <v>9097</v>
      </c>
      <c r="F946" s="31">
        <v>39.313675711583357</v>
      </c>
      <c r="G946" s="32">
        <v>54.284863669499906</v>
      </c>
      <c r="H946" s="33">
        <v>0.72421063725857437</v>
      </c>
      <c r="I946" s="30"/>
      <c r="J946" s="30"/>
      <c r="K946" s="30"/>
      <c r="L946" s="30"/>
    </row>
    <row r="947" spans="1:12" x14ac:dyDescent="0.25">
      <c r="A947" s="29" t="s">
        <v>6761</v>
      </c>
      <c r="B947" s="30"/>
      <c r="C947" s="30"/>
      <c r="D947" s="30"/>
      <c r="E947" s="30"/>
      <c r="F947" s="31"/>
      <c r="G947" s="32"/>
      <c r="H947" s="33"/>
      <c r="I947" s="30"/>
      <c r="J947" s="30"/>
      <c r="K947" s="30"/>
      <c r="L947" s="30"/>
    </row>
    <row r="948" spans="1:12" x14ac:dyDescent="0.25">
      <c r="A948" s="29"/>
      <c r="B948" s="30" t="s">
        <v>7064</v>
      </c>
      <c r="C948" s="30" t="s">
        <v>314</v>
      </c>
      <c r="D948" s="30" t="s">
        <v>10397</v>
      </c>
      <c r="E948" s="30" t="s">
        <v>9096</v>
      </c>
      <c r="F948" s="31">
        <v>31.937127007293061</v>
      </c>
      <c r="G948" s="32">
        <v>51.053889885894129</v>
      </c>
      <c r="H948" s="33">
        <v>0.62555717260081078</v>
      </c>
      <c r="I948" s="30"/>
      <c r="J948" s="30"/>
      <c r="K948" s="30"/>
      <c r="L948" s="30"/>
    </row>
    <row r="949" spans="1:12" x14ac:dyDescent="0.25">
      <c r="A949" s="29"/>
      <c r="B949" s="30" t="s">
        <v>8025</v>
      </c>
      <c r="C949" s="30" t="s">
        <v>314</v>
      </c>
      <c r="D949" s="30" t="s">
        <v>10397</v>
      </c>
      <c r="E949" s="30" t="s">
        <v>9096</v>
      </c>
      <c r="F949" s="31">
        <v>18.607228847724961</v>
      </c>
      <c r="G949" s="32">
        <v>44.467135482556081</v>
      </c>
      <c r="H949" s="33">
        <v>0.41844901061873779</v>
      </c>
      <c r="I949" s="30"/>
      <c r="J949" s="30"/>
      <c r="K949" s="30"/>
      <c r="L949" s="30"/>
    </row>
    <row r="950" spans="1:12" x14ac:dyDescent="0.25">
      <c r="A950" s="29"/>
      <c r="B950" s="30" t="s">
        <v>8298</v>
      </c>
      <c r="C950" s="30" t="s">
        <v>4511</v>
      </c>
      <c r="D950" s="30" t="s">
        <v>10398</v>
      </c>
      <c r="E950" s="30" t="s">
        <v>9097</v>
      </c>
      <c r="F950" s="31">
        <v>39.313675711583357</v>
      </c>
      <c r="G950" s="32">
        <v>54.284863669499906</v>
      </c>
      <c r="H950" s="33">
        <v>0.72421063725857437</v>
      </c>
      <c r="I950" s="30"/>
      <c r="J950" s="30"/>
      <c r="K950" s="30"/>
      <c r="L950" s="30"/>
    </row>
    <row r="951" spans="1:12" x14ac:dyDescent="0.25">
      <c r="A951" s="29" t="s">
        <v>6762</v>
      </c>
      <c r="B951" s="30"/>
      <c r="C951" s="30"/>
      <c r="D951" s="30"/>
      <c r="E951" s="30"/>
      <c r="F951" s="31"/>
      <c r="G951" s="32"/>
      <c r="H951" s="33"/>
      <c r="I951" s="30"/>
      <c r="J951" s="30"/>
      <c r="K951" s="30"/>
      <c r="L951" s="30"/>
    </row>
    <row r="952" spans="1:12" x14ac:dyDescent="0.25">
      <c r="A952" s="29"/>
      <c r="B952" s="30" t="s">
        <v>8243</v>
      </c>
      <c r="C952" s="30" t="s">
        <v>4348</v>
      </c>
      <c r="D952" s="30" t="s">
        <v>10319</v>
      </c>
      <c r="E952" s="30" t="s">
        <v>9018</v>
      </c>
      <c r="F952" s="31">
        <v>43.191344539978296</v>
      </c>
      <c r="G952" s="32">
        <v>30.729578278450628</v>
      </c>
      <c r="H952" s="33">
        <v>1.4055300124397276</v>
      </c>
      <c r="I952" s="30"/>
      <c r="J952" s="30"/>
      <c r="K952" s="30"/>
      <c r="L952" s="30"/>
    </row>
    <row r="953" spans="1:12" x14ac:dyDescent="0.25">
      <c r="A953" s="29" t="s">
        <v>6763</v>
      </c>
      <c r="B953" s="30"/>
      <c r="C953" s="30"/>
      <c r="D953" s="30"/>
      <c r="E953" s="30"/>
      <c r="F953" s="31"/>
      <c r="G953" s="32"/>
      <c r="H953" s="33"/>
      <c r="I953" s="30"/>
      <c r="J953" s="30"/>
      <c r="K953" s="30"/>
      <c r="L953" s="30"/>
    </row>
    <row r="954" spans="1:12" x14ac:dyDescent="0.25">
      <c r="A954" s="29"/>
      <c r="B954" s="30" t="s">
        <v>7522</v>
      </c>
      <c r="C954" s="30" t="s">
        <v>1822</v>
      </c>
      <c r="D954" s="30" t="s">
        <v>10827</v>
      </c>
      <c r="E954" s="30" t="s">
        <v>9531</v>
      </c>
      <c r="F954" s="31">
        <v>14.054669373455736</v>
      </c>
      <c r="G954" s="32">
        <v>62.076867191608073</v>
      </c>
      <c r="H954" s="33">
        <v>0.22640751715247209</v>
      </c>
      <c r="I954" s="30"/>
      <c r="J954" s="30"/>
      <c r="K954" s="30"/>
      <c r="L954" s="30"/>
    </row>
    <row r="955" spans="1:12" x14ac:dyDescent="0.25">
      <c r="A955" s="29"/>
      <c r="B955" s="30" t="s">
        <v>8932</v>
      </c>
      <c r="C955" s="30" t="s">
        <v>6516</v>
      </c>
      <c r="D955" s="30" t="s">
        <v>10828</v>
      </c>
      <c r="E955" s="30" t="s">
        <v>9532</v>
      </c>
      <c r="F955" s="31">
        <v>12.121598533502983</v>
      </c>
      <c r="G955" s="32">
        <v>62.340270474597219</v>
      </c>
      <c r="H955" s="33">
        <v>0.19444250788809719</v>
      </c>
      <c r="I955" s="30"/>
      <c r="J955" s="30"/>
      <c r="K955" s="30"/>
      <c r="L955" s="30"/>
    </row>
    <row r="956" spans="1:12" x14ac:dyDescent="0.25">
      <c r="A956" s="29" t="s">
        <v>6764</v>
      </c>
      <c r="B956" s="30"/>
      <c r="C956" s="30"/>
      <c r="D956" s="30"/>
      <c r="E956" s="30"/>
      <c r="F956" s="31"/>
      <c r="G956" s="32"/>
      <c r="H956" s="33"/>
      <c r="I956" s="30"/>
      <c r="J956" s="30"/>
      <c r="K956" s="30"/>
      <c r="L956" s="30"/>
    </row>
    <row r="957" spans="1:12" x14ac:dyDescent="0.25">
      <c r="A957" s="29"/>
      <c r="B957" s="30" t="s">
        <v>8672</v>
      </c>
      <c r="C957" s="30" t="s">
        <v>5703</v>
      </c>
      <c r="D957" s="30" t="s">
        <v>10829</v>
      </c>
      <c r="E957" s="30" t="s">
        <v>9533</v>
      </c>
      <c r="F957" s="31">
        <v>42.069802980135329</v>
      </c>
      <c r="G957" s="32">
        <v>51.217435507952551</v>
      </c>
      <c r="H957" s="33">
        <v>0.82139612346664903</v>
      </c>
      <c r="I957" s="30"/>
      <c r="J957" s="30"/>
      <c r="K957" s="30"/>
      <c r="L957" s="30"/>
    </row>
    <row r="958" spans="1:12" x14ac:dyDescent="0.25">
      <c r="A958" s="29" t="s">
        <v>6765</v>
      </c>
      <c r="B958" s="30"/>
      <c r="C958" s="30"/>
      <c r="D958" s="30"/>
      <c r="E958" s="30"/>
      <c r="F958" s="31"/>
      <c r="G958" s="32"/>
      <c r="H958" s="33"/>
      <c r="I958" s="30"/>
      <c r="J958" s="30"/>
      <c r="K958" s="30"/>
      <c r="L958" s="30"/>
    </row>
    <row r="959" spans="1:12" x14ac:dyDescent="0.25">
      <c r="A959" s="29"/>
      <c r="B959" s="30" t="s">
        <v>7514</v>
      </c>
      <c r="C959" s="30" t="s">
        <v>1807</v>
      </c>
      <c r="D959" s="30" t="s">
        <v>10830</v>
      </c>
      <c r="E959" s="30" t="s">
        <v>9534</v>
      </c>
      <c r="F959" s="31">
        <v>19.192387709746704</v>
      </c>
      <c r="G959" s="32">
        <v>41.967001473545253</v>
      </c>
      <c r="H959" s="33">
        <v>0.45732091967173338</v>
      </c>
      <c r="I959" s="30"/>
      <c r="J959" s="30"/>
      <c r="K959" s="30"/>
      <c r="L959" s="30"/>
    </row>
    <row r="960" spans="1:12" x14ac:dyDescent="0.25">
      <c r="A960" s="29" t="s">
        <v>6766</v>
      </c>
      <c r="B960" s="30"/>
      <c r="C960" s="30"/>
      <c r="D960" s="30"/>
      <c r="E960" s="30"/>
      <c r="F960" s="31"/>
      <c r="G960" s="32"/>
      <c r="H960" s="33"/>
      <c r="I960" s="30"/>
      <c r="J960" s="30"/>
      <c r="K960" s="30"/>
      <c r="L960" s="30"/>
    </row>
    <row r="961" spans="1:12" x14ac:dyDescent="0.25">
      <c r="A961" s="29" t="s">
        <v>6767</v>
      </c>
      <c r="B961" s="30"/>
      <c r="C961" s="30"/>
      <c r="D961" s="30"/>
      <c r="E961" s="30"/>
      <c r="F961" s="31"/>
      <c r="G961" s="32"/>
      <c r="H961" s="33"/>
      <c r="I961" s="30"/>
      <c r="J961" s="30"/>
      <c r="K961" s="30"/>
      <c r="L961" s="30"/>
    </row>
    <row r="962" spans="1:12" x14ac:dyDescent="0.25">
      <c r="A962" s="29"/>
      <c r="B962" s="30" t="s">
        <v>7831</v>
      </c>
      <c r="C962" s="30" t="s">
        <v>2953</v>
      </c>
      <c r="D962" s="30" t="s">
        <v>10812</v>
      </c>
      <c r="E962" s="30" t="s">
        <v>9516</v>
      </c>
      <c r="F962" s="31">
        <v>90.385463544822954</v>
      </c>
      <c r="G962" s="32">
        <v>38.215040103284224</v>
      </c>
      <c r="H962" s="33">
        <v>2.3651803923412649</v>
      </c>
      <c r="I962" s="30"/>
      <c r="J962" s="30"/>
      <c r="K962" s="30"/>
      <c r="L962" s="30"/>
    </row>
    <row r="963" spans="1:12" x14ac:dyDescent="0.25">
      <c r="A963" s="29"/>
      <c r="B963" s="30" t="s">
        <v>8680</v>
      </c>
      <c r="C963" s="30" t="s">
        <v>5735</v>
      </c>
      <c r="D963" s="30" t="s">
        <v>10668</v>
      </c>
      <c r="E963" s="30" t="s">
        <v>9371</v>
      </c>
      <c r="F963" s="31">
        <v>103.28600109677771</v>
      </c>
      <c r="G963" s="32">
        <v>112.36097471952051</v>
      </c>
      <c r="H963" s="33">
        <v>0.91923375847000188</v>
      </c>
      <c r="I963" s="30"/>
      <c r="J963" s="30"/>
      <c r="K963" s="30"/>
      <c r="L963" s="30"/>
    </row>
    <row r="964" spans="1:12" x14ac:dyDescent="0.25">
      <c r="A964" s="29" t="s">
        <v>6768</v>
      </c>
      <c r="B964" s="30"/>
      <c r="C964" s="30"/>
      <c r="D964" s="30"/>
      <c r="E964" s="30"/>
      <c r="F964" s="31"/>
      <c r="G964" s="32"/>
      <c r="H964" s="33"/>
      <c r="I964" s="30"/>
      <c r="J964" s="30"/>
      <c r="K964" s="30"/>
      <c r="L964" s="30"/>
    </row>
    <row r="965" spans="1:12" x14ac:dyDescent="0.25">
      <c r="A965" s="29"/>
      <c r="B965" s="30" t="s">
        <v>8019</v>
      </c>
      <c r="C965" s="30" t="s">
        <v>1123</v>
      </c>
      <c r="D965" s="30" t="s">
        <v>10595</v>
      </c>
      <c r="E965" s="30" t="s">
        <v>9298</v>
      </c>
      <c r="F965" s="31">
        <v>66.164647495245646</v>
      </c>
      <c r="G965" s="32">
        <v>53.369598523006111</v>
      </c>
      <c r="H965" s="33">
        <v>1.2397441488476619</v>
      </c>
      <c r="I965" s="30"/>
      <c r="J965" s="30"/>
      <c r="K965" s="30"/>
      <c r="L965" s="30"/>
    </row>
    <row r="966" spans="1:12" x14ac:dyDescent="0.25">
      <c r="A966" s="29" t="s">
        <v>6769</v>
      </c>
      <c r="B966" s="30"/>
      <c r="C966" s="30"/>
      <c r="D966" s="30"/>
      <c r="E966" s="30"/>
      <c r="F966" s="31"/>
      <c r="G966" s="32"/>
      <c r="H966" s="33"/>
      <c r="I966" s="30"/>
      <c r="J966" s="30"/>
      <c r="K966" s="30"/>
      <c r="L966" s="30"/>
    </row>
    <row r="967" spans="1:12" x14ac:dyDescent="0.25">
      <c r="A967" s="29"/>
      <c r="B967" s="30" t="s">
        <v>8019</v>
      </c>
      <c r="C967" s="30" t="s">
        <v>1123</v>
      </c>
      <c r="D967" s="30" t="s">
        <v>10595</v>
      </c>
      <c r="E967" s="30" t="s">
        <v>9298</v>
      </c>
      <c r="F967" s="31">
        <v>66.164647495245646</v>
      </c>
      <c r="G967" s="32">
        <v>53.369598523006111</v>
      </c>
      <c r="H967" s="33">
        <v>1.2397441488476619</v>
      </c>
      <c r="I967" s="30"/>
      <c r="J967" s="30"/>
      <c r="K967" s="30"/>
      <c r="L967" s="30"/>
    </row>
    <row r="968" spans="1:12" x14ac:dyDescent="0.25">
      <c r="A968" s="29"/>
      <c r="B968" s="30" t="s">
        <v>7354</v>
      </c>
      <c r="C968" s="30" t="s">
        <v>1241</v>
      </c>
      <c r="D968" s="30" t="s">
        <v>10665</v>
      </c>
      <c r="E968" s="30" t="s">
        <v>9368</v>
      </c>
      <c r="F968" s="31">
        <v>12.725454000599477</v>
      </c>
      <c r="G968" s="32">
        <v>76.642331604867351</v>
      </c>
      <c r="H968" s="33">
        <v>0.1660368850233585</v>
      </c>
      <c r="I968" s="30"/>
      <c r="J968" s="30"/>
      <c r="K968" s="30"/>
      <c r="L968" s="30"/>
    </row>
    <row r="969" spans="1:12" x14ac:dyDescent="0.25">
      <c r="A969" s="29"/>
      <c r="B969" s="30" t="s">
        <v>8086</v>
      </c>
      <c r="C969" s="30" t="s">
        <v>1241</v>
      </c>
      <c r="D969" s="30" t="s">
        <v>10665</v>
      </c>
      <c r="E969" s="30" t="s">
        <v>9368</v>
      </c>
      <c r="F969" s="31">
        <v>44.376427859293791</v>
      </c>
      <c r="G969" s="32">
        <v>72.547233431676915</v>
      </c>
      <c r="H969" s="33">
        <v>0.61169014668335142</v>
      </c>
      <c r="I969" s="30"/>
      <c r="J969" s="30"/>
      <c r="K969" s="30"/>
      <c r="L969" s="30"/>
    </row>
    <row r="970" spans="1:12" x14ac:dyDescent="0.25">
      <c r="A970" s="29" t="s">
        <v>6770</v>
      </c>
      <c r="B970" s="30"/>
      <c r="C970" s="30"/>
      <c r="D970" s="30"/>
      <c r="E970" s="30"/>
      <c r="F970" s="31"/>
      <c r="G970" s="32"/>
      <c r="H970" s="33"/>
      <c r="I970" s="30"/>
      <c r="J970" s="30"/>
      <c r="K970" s="30"/>
      <c r="L970" s="30"/>
    </row>
    <row r="971" spans="1:12" x14ac:dyDescent="0.25">
      <c r="A971" s="29"/>
      <c r="B971" s="30" t="s">
        <v>7646</v>
      </c>
      <c r="C971" s="30" t="s">
        <v>2313</v>
      </c>
      <c r="D971" s="30" t="s">
        <v>10408</v>
      </c>
      <c r="E971" s="30" t="s">
        <v>9107</v>
      </c>
      <c r="F971" s="31">
        <v>101.80808670339259</v>
      </c>
      <c r="G971" s="32">
        <v>118.27376538066885</v>
      </c>
      <c r="H971" s="33">
        <v>0.86078333919376948</v>
      </c>
      <c r="I971" s="30"/>
      <c r="J971" s="30"/>
      <c r="K971" s="30"/>
      <c r="L971" s="30"/>
    </row>
    <row r="972" spans="1:12" x14ac:dyDescent="0.25">
      <c r="A972" s="29" t="s">
        <v>6771</v>
      </c>
      <c r="B972" s="30"/>
      <c r="C972" s="30"/>
      <c r="D972" s="30"/>
      <c r="E972" s="30"/>
      <c r="F972" s="31"/>
      <c r="G972" s="32"/>
      <c r="H972" s="33"/>
      <c r="I972" s="30"/>
      <c r="J972" s="30"/>
      <c r="K972" s="30"/>
      <c r="L972" s="30"/>
    </row>
    <row r="973" spans="1:12" x14ac:dyDescent="0.25">
      <c r="A973" s="29"/>
      <c r="B973" s="30" t="s">
        <v>8855</v>
      </c>
      <c r="C973" s="30" t="s">
        <v>6233</v>
      </c>
      <c r="D973" s="30" t="s">
        <v>10654</v>
      </c>
      <c r="E973" s="30" t="s">
        <v>9357</v>
      </c>
      <c r="F973" s="31">
        <v>16.384291259488563</v>
      </c>
      <c r="G973" s="32">
        <v>46.088949988715704</v>
      </c>
      <c r="H973" s="33">
        <v>0.35549282991910314</v>
      </c>
      <c r="I973" s="30"/>
      <c r="J973" s="30"/>
      <c r="K973" s="30"/>
      <c r="L973" s="30"/>
    </row>
    <row r="974" spans="1:12" x14ac:dyDescent="0.25">
      <c r="A974" s="29"/>
      <c r="B974" s="30" t="s">
        <v>8856</v>
      </c>
      <c r="C974" s="30" t="s">
        <v>6236</v>
      </c>
      <c r="D974" s="30" t="s">
        <v>10655</v>
      </c>
      <c r="E974" s="30" t="s">
        <v>9358</v>
      </c>
      <c r="F974" s="31">
        <v>34.056383925787628</v>
      </c>
      <c r="G974" s="32">
        <v>52.409597607017794</v>
      </c>
      <c r="H974" s="33">
        <v>0.64981197110407463</v>
      </c>
      <c r="I974" s="30"/>
      <c r="J974" s="30"/>
      <c r="K974" s="30"/>
      <c r="L974" s="30"/>
    </row>
    <row r="975" spans="1:12" x14ac:dyDescent="0.25">
      <c r="A975" s="29" t="s">
        <v>6772</v>
      </c>
      <c r="B975" s="30"/>
      <c r="C975" s="30"/>
      <c r="D975" s="30"/>
      <c r="E975" s="30"/>
      <c r="F975" s="31"/>
      <c r="G975" s="32"/>
      <c r="H975" s="33"/>
      <c r="I975" s="30"/>
      <c r="J975" s="30"/>
      <c r="K975" s="30"/>
      <c r="L975" s="30"/>
    </row>
    <row r="976" spans="1:12" x14ac:dyDescent="0.25">
      <c r="A976" s="29"/>
      <c r="B976" s="30" t="s">
        <v>7514</v>
      </c>
      <c r="C976" s="30" t="s">
        <v>1807</v>
      </c>
      <c r="D976" s="30" t="s">
        <v>10830</v>
      </c>
      <c r="E976" s="30" t="s">
        <v>9534</v>
      </c>
      <c r="F976" s="31">
        <v>19.192387709746704</v>
      </c>
      <c r="G976" s="32">
        <v>41.967001473545253</v>
      </c>
      <c r="H976" s="33">
        <v>0.45732091967173338</v>
      </c>
      <c r="I976" s="30"/>
      <c r="J976" s="30"/>
      <c r="K976" s="30"/>
      <c r="L976" s="30"/>
    </row>
    <row r="977" spans="1:12" x14ac:dyDescent="0.25">
      <c r="A977" s="29"/>
      <c r="B977" s="30" t="s">
        <v>8463</v>
      </c>
      <c r="C977" s="30" t="s">
        <v>5056</v>
      </c>
      <c r="D977" s="30" t="s">
        <v>10499</v>
      </c>
      <c r="E977" s="30" t="s">
        <v>9202</v>
      </c>
      <c r="F977" s="31">
        <v>50.603220748508988</v>
      </c>
      <c r="G977" s="32">
        <v>41.108629296170868</v>
      </c>
      <c r="H977" s="33">
        <v>1.2309634647249723</v>
      </c>
      <c r="I977" s="30"/>
      <c r="J977" s="30"/>
      <c r="K977" s="30"/>
      <c r="L977" s="30"/>
    </row>
    <row r="978" spans="1:12" x14ac:dyDescent="0.25">
      <c r="A978" s="29"/>
      <c r="B978" s="30" t="s">
        <v>8461</v>
      </c>
      <c r="C978" s="30" t="s">
        <v>5053</v>
      </c>
      <c r="D978" s="30" t="s">
        <v>10500</v>
      </c>
      <c r="E978" s="30" t="s">
        <v>9203</v>
      </c>
      <c r="F978" s="31">
        <v>50.478493718726689</v>
      </c>
      <c r="G978" s="32">
        <v>49.749990488480499</v>
      </c>
      <c r="H978" s="33">
        <v>1.0146432838095691</v>
      </c>
      <c r="I978" s="30"/>
      <c r="J978" s="30"/>
      <c r="K978" s="30"/>
      <c r="L978" s="30"/>
    </row>
    <row r="979" spans="1:12" x14ac:dyDescent="0.25">
      <c r="A979" s="29"/>
      <c r="B979" s="30" t="s">
        <v>7407</v>
      </c>
      <c r="C979" s="30" t="s">
        <v>1387</v>
      </c>
      <c r="D979" s="30" t="s">
        <v>10602</v>
      </c>
      <c r="E979" s="30" t="s">
        <v>9305</v>
      </c>
      <c r="F979" s="31">
        <v>33.155453754336037</v>
      </c>
      <c r="G979" s="32">
        <v>48.143111606608578</v>
      </c>
      <c r="H979" s="33">
        <v>0.68868531027364688</v>
      </c>
      <c r="I979" s="30"/>
      <c r="J979" s="30"/>
      <c r="K979" s="30"/>
      <c r="L979" s="30"/>
    </row>
    <row r="980" spans="1:12" x14ac:dyDescent="0.25">
      <c r="A980" s="29"/>
      <c r="B980" s="30" t="s">
        <v>7224</v>
      </c>
      <c r="C980" s="30" t="s">
        <v>851</v>
      </c>
      <c r="D980" s="30" t="s">
        <v>10603</v>
      </c>
      <c r="E980" s="30" t="s">
        <v>9306</v>
      </c>
      <c r="F980" s="31">
        <v>63.628765095717533</v>
      </c>
      <c r="G980" s="32">
        <v>82.137040152084538</v>
      </c>
      <c r="H980" s="33">
        <v>0.77466591172390464</v>
      </c>
      <c r="I980" s="30"/>
      <c r="J980" s="30"/>
      <c r="K980" s="30"/>
      <c r="L980" s="30"/>
    </row>
    <row r="981" spans="1:12" x14ac:dyDescent="0.25">
      <c r="A981" s="29"/>
      <c r="B981" s="30" t="s">
        <v>8761</v>
      </c>
      <c r="C981" s="30" t="s">
        <v>5965</v>
      </c>
      <c r="D981" s="30" t="s">
        <v>10631</v>
      </c>
      <c r="E981" s="30" t="s">
        <v>9334</v>
      </c>
      <c r="F981" s="31">
        <v>133.74225770856185</v>
      </c>
      <c r="G981" s="32">
        <v>84.322695553127588</v>
      </c>
      <c r="H981" s="33">
        <v>1.586076640829128</v>
      </c>
      <c r="I981" s="30"/>
      <c r="J981" s="30"/>
      <c r="K981" s="30"/>
      <c r="L981" s="30"/>
    </row>
    <row r="982" spans="1:12" x14ac:dyDescent="0.25">
      <c r="A982" s="29"/>
      <c r="B982" s="30" t="s">
        <v>7223</v>
      </c>
      <c r="C982" s="30" t="s">
        <v>845</v>
      </c>
      <c r="D982" s="30" t="s">
        <v>10632</v>
      </c>
      <c r="E982" s="30" t="s">
        <v>9335</v>
      </c>
      <c r="F982" s="31">
        <v>128.14149486531213</v>
      </c>
      <c r="G982" s="32">
        <v>94.37217846102719</v>
      </c>
      <c r="H982" s="33">
        <v>1.3578312692890799</v>
      </c>
      <c r="I982" s="30"/>
      <c r="J982" s="30"/>
      <c r="K982" s="30"/>
      <c r="L982" s="30"/>
    </row>
    <row r="983" spans="1:12" x14ac:dyDescent="0.25">
      <c r="A983" s="29" t="s">
        <v>6773</v>
      </c>
      <c r="B983" s="30"/>
      <c r="C983" s="30"/>
      <c r="D983" s="30"/>
      <c r="E983" s="30"/>
      <c r="F983" s="31"/>
      <c r="G983" s="32"/>
      <c r="H983" s="33"/>
      <c r="I983" s="30"/>
      <c r="J983" s="30"/>
      <c r="K983" s="30"/>
      <c r="L983" s="30"/>
    </row>
    <row r="984" spans="1:12" x14ac:dyDescent="0.25">
      <c r="A984" s="29"/>
      <c r="B984" s="30" t="s">
        <v>8358</v>
      </c>
      <c r="C984" s="30" t="s">
        <v>4679</v>
      </c>
      <c r="D984" s="30" t="s">
        <v>10303</v>
      </c>
      <c r="E984" s="30" t="s">
        <v>9002</v>
      </c>
      <c r="F984" s="31">
        <v>23.135122284883892</v>
      </c>
      <c r="G984" s="32">
        <v>52.248005338063592</v>
      </c>
      <c r="H984" s="33">
        <v>0.44279436382673826</v>
      </c>
      <c r="I984" s="30"/>
      <c r="J984" s="30"/>
      <c r="K984" s="30"/>
      <c r="L984" s="30"/>
    </row>
    <row r="985" spans="1:12" x14ac:dyDescent="0.25">
      <c r="A985" s="29"/>
      <c r="B985" s="30" t="s">
        <v>7928</v>
      </c>
      <c r="C985" s="30" t="s">
        <v>3302</v>
      </c>
      <c r="D985" s="30" t="s">
        <v>10411</v>
      </c>
      <c r="E985" s="30" t="s">
        <v>9110</v>
      </c>
      <c r="F985" s="31">
        <v>17.585297733891242</v>
      </c>
      <c r="G985" s="32">
        <v>29.513561842773296</v>
      </c>
      <c r="H985" s="33">
        <v>0.59583786692954466</v>
      </c>
      <c r="I985" s="30"/>
      <c r="J985" s="30"/>
      <c r="K985" s="30"/>
      <c r="L985" s="30"/>
    </row>
    <row r="986" spans="1:12" x14ac:dyDescent="0.25">
      <c r="A986" s="29"/>
      <c r="B986" s="30" t="s">
        <v>8738</v>
      </c>
      <c r="C986" s="30" t="s">
        <v>3302</v>
      </c>
      <c r="D986" s="30" t="s">
        <v>10411</v>
      </c>
      <c r="E986" s="30" t="s">
        <v>9110</v>
      </c>
      <c r="F986" s="31">
        <v>60.337666359791875</v>
      </c>
      <c r="G986" s="32">
        <v>53.642970734361654</v>
      </c>
      <c r="H986" s="33">
        <v>1.1248009857355243</v>
      </c>
      <c r="I986" s="30"/>
      <c r="J986" s="30"/>
      <c r="K986" s="30"/>
      <c r="L986" s="30"/>
    </row>
    <row r="987" spans="1:12" x14ac:dyDescent="0.25">
      <c r="A987" s="29"/>
      <c r="B987" s="30" t="s">
        <v>7522</v>
      </c>
      <c r="C987" s="30" t="s">
        <v>1822</v>
      </c>
      <c r="D987" s="30" t="s">
        <v>10827</v>
      </c>
      <c r="E987" s="30" t="s">
        <v>9531</v>
      </c>
      <c r="F987" s="31">
        <v>14.054669373455736</v>
      </c>
      <c r="G987" s="32">
        <v>62.076867191608073</v>
      </c>
      <c r="H987" s="33">
        <v>0.22640751715247209</v>
      </c>
      <c r="I987" s="30"/>
      <c r="J987" s="30"/>
      <c r="K987" s="30"/>
      <c r="L987" s="30"/>
    </row>
    <row r="988" spans="1:12" x14ac:dyDescent="0.25">
      <c r="A988" s="29"/>
      <c r="B988" s="30" t="s">
        <v>8932</v>
      </c>
      <c r="C988" s="30" t="s">
        <v>6516</v>
      </c>
      <c r="D988" s="30" t="s">
        <v>10828</v>
      </c>
      <c r="E988" s="30" t="s">
        <v>9532</v>
      </c>
      <c r="F988" s="31">
        <v>12.121598533502983</v>
      </c>
      <c r="G988" s="32">
        <v>62.340270474597219</v>
      </c>
      <c r="H988" s="33">
        <v>0.19444250788809719</v>
      </c>
      <c r="I988" s="30"/>
      <c r="J988" s="30"/>
      <c r="K988" s="30"/>
      <c r="L988" s="30"/>
    </row>
    <row r="989" spans="1:12" x14ac:dyDescent="0.25">
      <c r="A989" s="29" t="s">
        <v>6774</v>
      </c>
      <c r="B989" s="30"/>
      <c r="C989" s="30"/>
      <c r="D989" s="30"/>
      <c r="E989" s="30"/>
      <c r="F989" s="31"/>
      <c r="G989" s="32"/>
      <c r="H989" s="33"/>
      <c r="I989" s="30"/>
      <c r="J989" s="30"/>
      <c r="K989" s="30"/>
      <c r="L989" s="30"/>
    </row>
    <row r="990" spans="1:12" x14ac:dyDescent="0.25">
      <c r="A990" s="29"/>
      <c r="B990" s="30" t="s">
        <v>7353</v>
      </c>
      <c r="C990" s="30" t="s">
        <v>1238</v>
      </c>
      <c r="D990" s="30" t="s">
        <v>10681</v>
      </c>
      <c r="E990" s="30" t="s">
        <v>9384</v>
      </c>
      <c r="F990" s="31">
        <v>17.295167925986696</v>
      </c>
      <c r="G990" s="32">
        <v>54.054314098891574</v>
      </c>
      <c r="H990" s="33">
        <v>0.31995906736223573</v>
      </c>
      <c r="I990" s="30"/>
      <c r="J990" s="30"/>
      <c r="K990" s="30"/>
      <c r="L990" s="30"/>
    </row>
    <row r="991" spans="1:12" x14ac:dyDescent="0.25">
      <c r="A991" s="29"/>
      <c r="B991" s="30" t="s">
        <v>8019</v>
      </c>
      <c r="C991" s="30" t="s">
        <v>1123</v>
      </c>
      <c r="D991" s="30" t="s">
        <v>10595</v>
      </c>
      <c r="E991" s="30" t="s">
        <v>9298</v>
      </c>
      <c r="F991" s="31">
        <v>66.164647495245646</v>
      </c>
      <c r="G991" s="32">
        <v>53.369598523006111</v>
      </c>
      <c r="H991" s="33">
        <v>1.2397441488476619</v>
      </c>
      <c r="I991" s="30"/>
      <c r="J991" s="30"/>
      <c r="K991" s="30"/>
      <c r="L991" s="30"/>
    </row>
    <row r="992" spans="1:12" x14ac:dyDescent="0.25">
      <c r="A992" s="29"/>
      <c r="B992" s="30" t="s">
        <v>7354</v>
      </c>
      <c r="C992" s="30" t="s">
        <v>1241</v>
      </c>
      <c r="D992" s="30" t="s">
        <v>10665</v>
      </c>
      <c r="E992" s="30" t="s">
        <v>9368</v>
      </c>
      <c r="F992" s="31">
        <v>12.725454000599477</v>
      </c>
      <c r="G992" s="32">
        <v>76.642331604867351</v>
      </c>
      <c r="H992" s="33">
        <v>0.1660368850233585</v>
      </c>
      <c r="I992" s="30"/>
      <c r="J992" s="30"/>
      <c r="K992" s="30"/>
      <c r="L992" s="30"/>
    </row>
    <row r="993" spans="1:12" x14ac:dyDescent="0.25">
      <c r="A993" s="29"/>
      <c r="B993" s="30" t="s">
        <v>8086</v>
      </c>
      <c r="C993" s="30" t="s">
        <v>1241</v>
      </c>
      <c r="D993" s="30" t="s">
        <v>10665</v>
      </c>
      <c r="E993" s="30" t="s">
        <v>9368</v>
      </c>
      <c r="F993" s="31">
        <v>44.376427859293791</v>
      </c>
      <c r="G993" s="32">
        <v>72.547233431676915</v>
      </c>
      <c r="H993" s="33">
        <v>0.61169014668335142</v>
      </c>
      <c r="I993" s="30"/>
      <c r="J993" s="30"/>
      <c r="K993" s="30"/>
      <c r="L993" s="30"/>
    </row>
    <row r="994" spans="1:12" x14ac:dyDescent="0.25">
      <c r="A994" s="29" t="s">
        <v>6775</v>
      </c>
      <c r="B994" s="30"/>
      <c r="C994" s="30"/>
      <c r="D994" s="30"/>
      <c r="E994" s="30"/>
      <c r="F994" s="31"/>
      <c r="G994" s="32"/>
      <c r="H994" s="33"/>
      <c r="I994" s="30"/>
      <c r="J994" s="30"/>
      <c r="K994" s="30"/>
      <c r="L994" s="30"/>
    </row>
    <row r="995" spans="1:12" x14ac:dyDescent="0.25">
      <c r="A995" s="29"/>
      <c r="B995" s="30" t="s">
        <v>8507</v>
      </c>
      <c r="C995" s="30" t="s">
        <v>5149</v>
      </c>
      <c r="D995" s="30" t="s">
        <v>10831</v>
      </c>
      <c r="E995" s="30" t="s">
        <v>9535</v>
      </c>
      <c r="F995" s="31">
        <v>14.055290409617349</v>
      </c>
      <c r="G995" s="32">
        <v>30.020002045796996</v>
      </c>
      <c r="H995" s="33">
        <v>0.46819751671486592</v>
      </c>
      <c r="I995" s="30"/>
      <c r="J995" s="30"/>
      <c r="K995" s="30"/>
      <c r="L995" s="30"/>
    </row>
    <row r="996" spans="1:12" x14ac:dyDescent="0.25">
      <c r="A996" s="29"/>
      <c r="B996" s="30" t="s">
        <v>7927</v>
      </c>
      <c r="C996" s="30" t="s">
        <v>3296</v>
      </c>
      <c r="D996" s="30" t="s">
        <v>10676</v>
      </c>
      <c r="E996" s="30" t="s">
        <v>9379</v>
      </c>
      <c r="F996" s="31">
        <v>25.083070294364362</v>
      </c>
      <c r="G996" s="32">
        <v>34.057156044939553</v>
      </c>
      <c r="H996" s="33">
        <v>0.73649926204250327</v>
      </c>
      <c r="I996" s="30"/>
      <c r="J996" s="30"/>
      <c r="K996" s="30"/>
      <c r="L996" s="30"/>
    </row>
    <row r="997" spans="1:12" x14ac:dyDescent="0.25">
      <c r="A997" s="29"/>
      <c r="B997" s="30" t="s">
        <v>8248</v>
      </c>
      <c r="C997" s="30" t="s">
        <v>4359</v>
      </c>
      <c r="D997" s="30" t="s">
        <v>10677</v>
      </c>
      <c r="E997" s="30" t="s">
        <v>9380</v>
      </c>
      <c r="F997" s="31">
        <v>48.062515670578684</v>
      </c>
      <c r="G997" s="32">
        <v>72.273344701620303</v>
      </c>
      <c r="H997" s="33">
        <v>0.66501025888595922</v>
      </c>
      <c r="I997" s="30"/>
      <c r="J997" s="30"/>
      <c r="K997" s="30"/>
      <c r="L997" s="30"/>
    </row>
    <row r="998" spans="1:12" x14ac:dyDescent="0.25">
      <c r="A998" s="29" t="s">
        <v>6776</v>
      </c>
      <c r="B998" s="30"/>
      <c r="C998" s="30"/>
      <c r="D998" s="30"/>
      <c r="E998" s="30"/>
      <c r="F998" s="31"/>
      <c r="G998" s="32"/>
      <c r="H998" s="33"/>
      <c r="I998" s="30"/>
      <c r="J998" s="30"/>
      <c r="K998" s="30"/>
      <c r="L998" s="30"/>
    </row>
    <row r="999" spans="1:12" x14ac:dyDescent="0.25">
      <c r="A999" s="29"/>
      <c r="B999" s="30" t="s">
        <v>8274</v>
      </c>
      <c r="C999" s="30" t="s">
        <v>3600</v>
      </c>
      <c r="D999" s="30" t="s">
        <v>10514</v>
      </c>
      <c r="E999" s="30" t="s">
        <v>9217</v>
      </c>
      <c r="F999" s="31">
        <v>40.274057072544018</v>
      </c>
      <c r="G999" s="32">
        <v>39.283040583361547</v>
      </c>
      <c r="H999" s="33">
        <v>1.0252275912064255</v>
      </c>
      <c r="I999" s="30"/>
      <c r="J999" s="30"/>
      <c r="K999" s="30"/>
      <c r="L999" s="30"/>
    </row>
    <row r="1000" spans="1:12" x14ac:dyDescent="0.25">
      <c r="A1000" s="29"/>
      <c r="B1000" s="30" t="s">
        <v>7584</v>
      </c>
      <c r="C1000" s="30" t="s">
        <v>835</v>
      </c>
      <c r="D1000" s="30" t="s">
        <v>10518</v>
      </c>
      <c r="E1000" s="30" t="s">
        <v>9221</v>
      </c>
      <c r="F1000" s="31">
        <v>16.645577588521462</v>
      </c>
      <c r="G1000" s="32">
        <v>30.186967310961478</v>
      </c>
      <c r="H1000" s="33">
        <v>0.55141602722301708</v>
      </c>
      <c r="I1000" s="30"/>
      <c r="J1000" s="30"/>
      <c r="K1000" s="30"/>
      <c r="L1000" s="30"/>
    </row>
    <row r="1001" spans="1:12" x14ac:dyDescent="0.25">
      <c r="A1001" s="29"/>
      <c r="B1001" s="30" t="s">
        <v>7818</v>
      </c>
      <c r="C1001" s="30" t="s">
        <v>835</v>
      </c>
      <c r="D1001" s="30" t="s">
        <v>10518</v>
      </c>
      <c r="E1001" s="30" t="s">
        <v>9221</v>
      </c>
      <c r="F1001" s="31">
        <v>202.30788952391541</v>
      </c>
      <c r="G1001" s="32">
        <v>74.326889759845727</v>
      </c>
      <c r="H1001" s="33">
        <v>2.7218667453674348</v>
      </c>
      <c r="I1001" s="30"/>
      <c r="J1001" s="30"/>
      <c r="K1001" s="30"/>
      <c r="L1001" s="30"/>
    </row>
    <row r="1002" spans="1:12" x14ac:dyDescent="0.25">
      <c r="A1002" s="29"/>
      <c r="B1002" s="30" t="s">
        <v>8273</v>
      </c>
      <c r="C1002" s="30" t="s">
        <v>835</v>
      </c>
      <c r="D1002" s="30" t="s">
        <v>10518</v>
      </c>
      <c r="E1002" s="30" t="s">
        <v>9221</v>
      </c>
      <c r="F1002" s="31">
        <v>74.328682952472391</v>
      </c>
      <c r="G1002" s="32">
        <v>51.108086557424564</v>
      </c>
      <c r="H1002" s="33">
        <v>1.4543429026433494</v>
      </c>
      <c r="I1002" s="30"/>
      <c r="J1002" s="30"/>
      <c r="K1002" s="30"/>
      <c r="L1002" s="30"/>
    </row>
    <row r="1003" spans="1:12" x14ac:dyDescent="0.25">
      <c r="A1003" s="29"/>
      <c r="B1003" s="30" t="s">
        <v>8513</v>
      </c>
      <c r="C1003" s="30" t="s">
        <v>835</v>
      </c>
      <c r="D1003" s="30" t="s">
        <v>10518</v>
      </c>
      <c r="E1003" s="30" t="s">
        <v>9221</v>
      </c>
      <c r="F1003" s="31">
        <v>59.885426118654507</v>
      </c>
      <c r="G1003" s="32">
        <v>80.08871788094558</v>
      </c>
      <c r="H1003" s="33">
        <v>0.74773860417738358</v>
      </c>
      <c r="I1003" s="30"/>
      <c r="J1003" s="30"/>
      <c r="K1003" s="30"/>
      <c r="L1003" s="30"/>
    </row>
    <row r="1004" spans="1:12" x14ac:dyDescent="0.25">
      <c r="A1004" s="29"/>
      <c r="B1004" s="30" t="s">
        <v>7085</v>
      </c>
      <c r="C1004" s="30" t="s">
        <v>199</v>
      </c>
      <c r="D1004" s="30" t="s">
        <v>10521</v>
      </c>
      <c r="E1004" s="30" t="s">
        <v>9224</v>
      </c>
      <c r="F1004" s="31">
        <v>101.57850285823578</v>
      </c>
      <c r="G1004" s="32">
        <v>84.616789627741355</v>
      </c>
      <c r="H1004" s="33">
        <v>1.2004532824409304</v>
      </c>
      <c r="I1004" s="30"/>
      <c r="J1004" s="30"/>
      <c r="K1004" s="30"/>
      <c r="L1004" s="30"/>
    </row>
    <row r="1005" spans="1:12" x14ac:dyDescent="0.25">
      <c r="A1005" s="29"/>
      <c r="B1005" s="30" t="s">
        <v>7917</v>
      </c>
      <c r="C1005" s="30" t="s">
        <v>199</v>
      </c>
      <c r="D1005" s="30" t="s">
        <v>10521</v>
      </c>
      <c r="E1005" s="30" t="s">
        <v>9224</v>
      </c>
      <c r="F1005" s="31">
        <v>92.143736584362912</v>
      </c>
      <c r="G1005" s="32">
        <v>62.974712668347969</v>
      </c>
      <c r="H1005" s="33">
        <v>1.4631862962143491</v>
      </c>
      <c r="I1005" s="30"/>
      <c r="J1005" s="30"/>
      <c r="K1005" s="30"/>
      <c r="L1005" s="30"/>
    </row>
    <row r="1006" spans="1:12" x14ac:dyDescent="0.25">
      <c r="A1006" s="29" t="s">
        <v>6777</v>
      </c>
      <c r="B1006" s="30"/>
      <c r="C1006" s="30"/>
      <c r="D1006" s="30"/>
      <c r="E1006" s="30"/>
      <c r="F1006" s="31"/>
      <c r="G1006" s="32"/>
      <c r="H1006" s="33"/>
      <c r="I1006" s="30"/>
      <c r="J1006" s="30"/>
      <c r="K1006" s="30"/>
      <c r="L1006" s="30"/>
    </row>
    <row r="1007" spans="1:12" x14ac:dyDescent="0.25">
      <c r="A1007" s="29"/>
      <c r="B1007" s="30" t="s">
        <v>7819</v>
      </c>
      <c r="C1007" s="30" t="s">
        <v>2925</v>
      </c>
      <c r="D1007" s="30" t="s">
        <v>10513</v>
      </c>
      <c r="E1007" s="30" t="s">
        <v>9216</v>
      </c>
      <c r="F1007" s="31">
        <v>601.39099046912088</v>
      </c>
      <c r="G1007" s="32">
        <v>320.90397299721695</v>
      </c>
      <c r="H1007" s="33">
        <v>1.8740528041836879</v>
      </c>
      <c r="I1007" s="30"/>
      <c r="J1007" s="30"/>
      <c r="K1007" s="30"/>
      <c r="L1007" s="30"/>
    </row>
    <row r="1008" spans="1:12" x14ac:dyDescent="0.25">
      <c r="A1008" s="29"/>
      <c r="B1008" s="30" t="s">
        <v>8272</v>
      </c>
      <c r="C1008" s="30" t="s">
        <v>2925</v>
      </c>
      <c r="D1008" s="30" t="s">
        <v>10513</v>
      </c>
      <c r="E1008" s="30" t="s">
        <v>9216</v>
      </c>
      <c r="F1008" s="31">
        <v>626.9586384658536</v>
      </c>
      <c r="G1008" s="32">
        <v>258.32264627184935</v>
      </c>
      <c r="H1008" s="33">
        <v>2.4270370697815831</v>
      </c>
      <c r="I1008" s="30"/>
      <c r="J1008" s="30"/>
      <c r="K1008" s="30"/>
      <c r="L1008" s="30"/>
    </row>
    <row r="1009" spans="1:12" x14ac:dyDescent="0.25">
      <c r="A1009" s="29"/>
      <c r="B1009" s="30" t="s">
        <v>8295</v>
      </c>
      <c r="C1009" s="30" t="s">
        <v>2925</v>
      </c>
      <c r="D1009" s="30" t="s">
        <v>10513</v>
      </c>
      <c r="E1009" s="30" t="s">
        <v>9216</v>
      </c>
      <c r="F1009" s="31">
        <v>1141.988814946603</v>
      </c>
      <c r="G1009" s="32">
        <v>538.72684571119839</v>
      </c>
      <c r="H1009" s="33">
        <v>2.1197919205956972</v>
      </c>
      <c r="I1009" s="30"/>
      <c r="J1009" s="30"/>
      <c r="K1009" s="30"/>
      <c r="L1009" s="30"/>
    </row>
    <row r="1010" spans="1:12" x14ac:dyDescent="0.25">
      <c r="A1010" s="29" t="s">
        <v>6778</v>
      </c>
      <c r="B1010" s="30"/>
      <c r="C1010" s="30"/>
      <c r="D1010" s="30"/>
      <c r="E1010" s="30"/>
      <c r="F1010" s="31"/>
      <c r="G1010" s="32"/>
      <c r="H1010" s="33"/>
      <c r="I1010" s="30"/>
      <c r="J1010" s="30"/>
      <c r="K1010" s="30"/>
      <c r="L1010" s="30"/>
    </row>
    <row r="1011" spans="1:12" x14ac:dyDescent="0.25">
      <c r="A1011" s="29" t="s">
        <v>6779</v>
      </c>
      <c r="B1011" s="30"/>
      <c r="C1011" s="30"/>
      <c r="D1011" s="30"/>
      <c r="E1011" s="30"/>
      <c r="F1011" s="31"/>
      <c r="G1011" s="32"/>
      <c r="H1011" s="33"/>
      <c r="I1011" s="30"/>
      <c r="J1011" s="30"/>
      <c r="K1011" s="30"/>
      <c r="L1011" s="30"/>
    </row>
    <row r="1012" spans="1:12" x14ac:dyDescent="0.25">
      <c r="A1012" s="29"/>
      <c r="B1012" s="30" t="s">
        <v>7169</v>
      </c>
      <c r="C1012" s="30" t="s">
        <v>693</v>
      </c>
      <c r="D1012" s="30" t="s">
        <v>10832</v>
      </c>
      <c r="E1012" s="30" t="s">
        <v>9536</v>
      </c>
      <c r="F1012" s="31">
        <v>64.252706083468198</v>
      </c>
      <c r="G1012" s="32">
        <v>81.837865207758</v>
      </c>
      <c r="H1012" s="33">
        <v>0.78512197160022235</v>
      </c>
      <c r="I1012" s="30"/>
      <c r="J1012" s="30"/>
      <c r="K1012" s="30"/>
      <c r="L1012" s="30"/>
    </row>
    <row r="1013" spans="1:12" x14ac:dyDescent="0.25">
      <c r="A1013" s="29"/>
      <c r="B1013" s="30" t="s">
        <v>8298</v>
      </c>
      <c r="C1013" s="30" t="s">
        <v>4511</v>
      </c>
      <c r="D1013" s="30" t="s">
        <v>10398</v>
      </c>
      <c r="E1013" s="30" t="s">
        <v>9097</v>
      </c>
      <c r="F1013" s="31">
        <v>39.313675711583357</v>
      </c>
      <c r="G1013" s="32">
        <v>54.284863669499906</v>
      </c>
      <c r="H1013" s="33">
        <v>0.72421063725857437</v>
      </c>
      <c r="I1013" s="30"/>
      <c r="J1013" s="30"/>
      <c r="K1013" s="30"/>
      <c r="L1013" s="30"/>
    </row>
    <row r="1014" spans="1:12" x14ac:dyDescent="0.25">
      <c r="A1014" s="29"/>
      <c r="B1014" s="30" t="s">
        <v>7064</v>
      </c>
      <c r="C1014" s="30" t="s">
        <v>314</v>
      </c>
      <c r="D1014" s="30" t="s">
        <v>10397</v>
      </c>
      <c r="E1014" s="30" t="s">
        <v>9096</v>
      </c>
      <c r="F1014" s="31">
        <v>31.937127007293061</v>
      </c>
      <c r="G1014" s="32">
        <v>51.053889885894129</v>
      </c>
      <c r="H1014" s="33">
        <v>0.62555717260081078</v>
      </c>
      <c r="I1014" s="30"/>
      <c r="J1014" s="30"/>
      <c r="K1014" s="30"/>
      <c r="L1014" s="30"/>
    </row>
    <row r="1015" spans="1:12" x14ac:dyDescent="0.25">
      <c r="A1015" s="29"/>
      <c r="B1015" s="30" t="s">
        <v>8025</v>
      </c>
      <c r="C1015" s="30" t="s">
        <v>314</v>
      </c>
      <c r="D1015" s="30" t="s">
        <v>10397</v>
      </c>
      <c r="E1015" s="30" t="s">
        <v>9096</v>
      </c>
      <c r="F1015" s="31">
        <v>18.607228847724961</v>
      </c>
      <c r="G1015" s="32">
        <v>44.467135482556081</v>
      </c>
      <c r="H1015" s="33">
        <v>0.41844901061873779</v>
      </c>
      <c r="I1015" s="30"/>
      <c r="J1015" s="30"/>
      <c r="K1015" s="30"/>
      <c r="L1015" s="30"/>
    </row>
    <row r="1016" spans="1:12" x14ac:dyDescent="0.25">
      <c r="A1016" s="29"/>
      <c r="B1016" s="30" t="s">
        <v>7298</v>
      </c>
      <c r="C1016" s="30" t="s">
        <v>1065</v>
      </c>
      <c r="D1016" s="30" t="s">
        <v>10402</v>
      </c>
      <c r="E1016" s="30" t="s">
        <v>9101</v>
      </c>
      <c r="F1016" s="31">
        <v>211.16147827012082</v>
      </c>
      <c r="G1016" s="32">
        <v>104.26897331934846</v>
      </c>
      <c r="H1016" s="33">
        <v>2.0251611917515357</v>
      </c>
      <c r="I1016" s="30"/>
      <c r="J1016" s="30"/>
      <c r="K1016" s="30"/>
      <c r="L1016" s="30"/>
    </row>
    <row r="1017" spans="1:12" x14ac:dyDescent="0.25">
      <c r="A1017" s="29"/>
      <c r="B1017" s="30" t="s">
        <v>7360</v>
      </c>
      <c r="C1017" s="30" t="s">
        <v>1263</v>
      </c>
      <c r="D1017" s="30" t="s">
        <v>10366</v>
      </c>
      <c r="E1017" s="30" t="s">
        <v>9065</v>
      </c>
      <c r="F1017" s="31">
        <v>415.62323570696236</v>
      </c>
      <c r="G1017" s="32">
        <v>151.81325963907844</v>
      </c>
      <c r="H1017" s="33">
        <v>2.7377268408244908</v>
      </c>
      <c r="I1017" s="30"/>
      <c r="J1017" s="30"/>
      <c r="K1017" s="30"/>
      <c r="L1017" s="30"/>
    </row>
    <row r="1018" spans="1:12" x14ac:dyDescent="0.25">
      <c r="A1018" s="29"/>
      <c r="B1018" s="30" t="s">
        <v>7533</v>
      </c>
      <c r="C1018" s="30" t="s">
        <v>1263</v>
      </c>
      <c r="D1018" s="30" t="s">
        <v>10366</v>
      </c>
      <c r="E1018" s="30" t="s">
        <v>9065</v>
      </c>
      <c r="F1018" s="31">
        <v>3.5112643041863505</v>
      </c>
      <c r="G1018" s="32">
        <v>43.001639984135828</v>
      </c>
      <c r="H1018" s="33">
        <v>8.1654195176782254E-2</v>
      </c>
      <c r="I1018" s="30"/>
      <c r="J1018" s="30"/>
      <c r="K1018" s="30"/>
      <c r="L1018" s="30"/>
    </row>
    <row r="1019" spans="1:12" x14ac:dyDescent="0.25">
      <c r="A1019" s="29"/>
      <c r="B1019" s="30" t="s">
        <v>8297</v>
      </c>
      <c r="C1019" s="30" t="s">
        <v>1263</v>
      </c>
      <c r="D1019" s="30" t="s">
        <v>10366</v>
      </c>
      <c r="E1019" s="30" t="s">
        <v>9065</v>
      </c>
      <c r="F1019" s="31">
        <v>31.998740639674232</v>
      </c>
      <c r="G1019" s="32">
        <v>43.084665089407792</v>
      </c>
      <c r="H1019" s="33">
        <v>0.74269442673562769</v>
      </c>
      <c r="I1019" s="30"/>
      <c r="J1019" s="30"/>
      <c r="K1019" s="30"/>
      <c r="L1019" s="30"/>
    </row>
    <row r="1020" spans="1:12" x14ac:dyDescent="0.25">
      <c r="A1020" s="29" t="s">
        <v>6780</v>
      </c>
      <c r="B1020" s="30"/>
      <c r="C1020" s="30"/>
      <c r="D1020" s="30"/>
      <c r="E1020" s="30"/>
      <c r="F1020" s="31"/>
      <c r="G1020" s="32"/>
      <c r="H1020" s="33"/>
      <c r="I1020" s="30"/>
      <c r="J1020" s="30"/>
      <c r="K1020" s="30"/>
      <c r="L1020" s="30"/>
    </row>
    <row r="1021" spans="1:12" x14ac:dyDescent="0.25">
      <c r="A1021" s="29"/>
      <c r="B1021" s="30" t="s">
        <v>7972</v>
      </c>
      <c r="C1021" s="30" t="s">
        <v>3450</v>
      </c>
      <c r="D1021" s="30" t="s">
        <v>10357</v>
      </c>
      <c r="E1021" s="30" t="s">
        <v>9056</v>
      </c>
      <c r="F1021" s="31">
        <v>37.132622714261466</v>
      </c>
      <c r="G1021" s="32">
        <v>57.491715948599335</v>
      </c>
      <c r="H1021" s="33">
        <v>0.64587779476716289</v>
      </c>
      <c r="I1021" s="30"/>
      <c r="J1021" s="30"/>
      <c r="K1021" s="30"/>
      <c r="L1021" s="30"/>
    </row>
    <row r="1022" spans="1:12" x14ac:dyDescent="0.25">
      <c r="A1022" s="29"/>
      <c r="B1022" s="30" t="s">
        <v>7831</v>
      </c>
      <c r="C1022" s="30" t="s">
        <v>2953</v>
      </c>
      <c r="D1022" s="30" t="s">
        <v>10812</v>
      </c>
      <c r="E1022" s="30" t="s">
        <v>9516</v>
      </c>
      <c r="F1022" s="31">
        <v>90.385463544822954</v>
      </c>
      <c r="G1022" s="32">
        <v>38.215040103284224</v>
      </c>
      <c r="H1022" s="33">
        <v>2.3651803923412649</v>
      </c>
      <c r="I1022" s="30"/>
      <c r="J1022" s="30"/>
      <c r="K1022" s="30"/>
      <c r="L1022" s="30"/>
    </row>
    <row r="1023" spans="1:12" x14ac:dyDescent="0.25">
      <c r="A1023" s="29"/>
      <c r="B1023" s="30" t="s">
        <v>7064</v>
      </c>
      <c r="C1023" s="30" t="s">
        <v>314</v>
      </c>
      <c r="D1023" s="30" t="s">
        <v>10397</v>
      </c>
      <c r="E1023" s="30" t="s">
        <v>9096</v>
      </c>
      <c r="F1023" s="31">
        <v>31.937127007293061</v>
      </c>
      <c r="G1023" s="32">
        <v>51.053889885894129</v>
      </c>
      <c r="H1023" s="33">
        <v>0.62555717260081078</v>
      </c>
      <c r="I1023" s="30"/>
      <c r="J1023" s="30"/>
      <c r="K1023" s="30"/>
      <c r="L1023" s="30"/>
    </row>
    <row r="1024" spans="1:12" x14ac:dyDescent="0.25">
      <c r="A1024" s="29"/>
      <c r="B1024" s="30" t="s">
        <v>8025</v>
      </c>
      <c r="C1024" s="30" t="s">
        <v>314</v>
      </c>
      <c r="D1024" s="30" t="s">
        <v>10397</v>
      </c>
      <c r="E1024" s="30" t="s">
        <v>9096</v>
      </c>
      <c r="F1024" s="31">
        <v>18.607228847724961</v>
      </c>
      <c r="G1024" s="32">
        <v>44.467135482556081</v>
      </c>
      <c r="H1024" s="33">
        <v>0.41844901061873779</v>
      </c>
      <c r="I1024" s="30"/>
      <c r="J1024" s="30"/>
      <c r="K1024" s="30"/>
      <c r="L1024" s="30"/>
    </row>
    <row r="1025" spans="1:12" x14ac:dyDescent="0.25">
      <c r="A1025" s="29" t="s">
        <v>6781</v>
      </c>
      <c r="B1025" s="30"/>
      <c r="C1025" s="30"/>
      <c r="D1025" s="30"/>
      <c r="E1025" s="30"/>
      <c r="F1025" s="31"/>
      <c r="G1025" s="32"/>
      <c r="H1025" s="33"/>
      <c r="I1025" s="30"/>
      <c r="J1025" s="30"/>
      <c r="K1025" s="30"/>
      <c r="L1025" s="30"/>
    </row>
    <row r="1026" spans="1:12" x14ac:dyDescent="0.25">
      <c r="A1026" s="29"/>
      <c r="B1026" s="30" t="s">
        <v>8321</v>
      </c>
      <c r="C1026" s="30" t="s">
        <v>4567</v>
      </c>
      <c r="D1026" s="30" t="s">
        <v>10300</v>
      </c>
      <c r="E1026" s="30" t="s">
        <v>8999</v>
      </c>
      <c r="F1026" s="31">
        <v>28.143979340159838</v>
      </c>
      <c r="G1026" s="32">
        <v>46.564557915385222</v>
      </c>
      <c r="H1026" s="33">
        <v>0.60440774271499931</v>
      </c>
      <c r="I1026" s="30"/>
      <c r="J1026" s="30"/>
      <c r="K1026" s="30"/>
      <c r="L1026" s="30"/>
    </row>
    <row r="1027" spans="1:12" x14ac:dyDescent="0.25">
      <c r="A1027" s="29"/>
      <c r="B1027" s="30" t="s">
        <v>8644</v>
      </c>
      <c r="C1027" s="30" t="s">
        <v>5593</v>
      </c>
      <c r="D1027" s="30" t="s">
        <v>10297</v>
      </c>
      <c r="E1027" s="30" t="s">
        <v>8996</v>
      </c>
      <c r="F1027" s="31">
        <v>8788.3478170638027</v>
      </c>
      <c r="G1027" s="32">
        <v>4744.2338360577442</v>
      </c>
      <c r="H1027" s="33">
        <v>1.8524272033704277</v>
      </c>
      <c r="I1027" s="30"/>
      <c r="J1027" s="30"/>
      <c r="K1027" s="30"/>
      <c r="L1027" s="30"/>
    </row>
    <row r="1028" spans="1:12" x14ac:dyDescent="0.25">
      <c r="A1028" s="29"/>
      <c r="B1028" s="30" t="s">
        <v>8640</v>
      </c>
      <c r="C1028" s="30" t="s">
        <v>5587</v>
      </c>
      <c r="D1028" s="30" t="s">
        <v>10298</v>
      </c>
      <c r="E1028" s="30" t="s">
        <v>8997</v>
      </c>
      <c r="F1028" s="31">
        <v>10910.572621214427</v>
      </c>
      <c r="G1028" s="32">
        <v>4657.3734818543153</v>
      </c>
      <c r="H1028" s="33">
        <v>2.3426449829981051</v>
      </c>
      <c r="I1028" s="30"/>
      <c r="J1028" s="30"/>
      <c r="K1028" s="30"/>
      <c r="L1028" s="30"/>
    </row>
    <row r="1029" spans="1:12" x14ac:dyDescent="0.25">
      <c r="A1029" s="29"/>
      <c r="B1029" s="30" t="s">
        <v>8403</v>
      </c>
      <c r="C1029" s="30" t="s">
        <v>1413</v>
      </c>
      <c r="D1029" s="30" t="s">
        <v>10299</v>
      </c>
      <c r="E1029" s="30" t="s">
        <v>8998</v>
      </c>
      <c r="F1029" s="31">
        <v>43.467047446401374</v>
      </c>
      <c r="G1029" s="32">
        <v>190.04543052764555</v>
      </c>
      <c r="H1029" s="33">
        <v>0.22871924531791521</v>
      </c>
      <c r="I1029" s="30"/>
      <c r="J1029" s="30"/>
      <c r="K1029" s="30"/>
      <c r="L1029" s="30"/>
    </row>
    <row r="1030" spans="1:12" x14ac:dyDescent="0.25">
      <c r="A1030" s="29"/>
      <c r="B1030" s="30" t="s">
        <v>7695</v>
      </c>
      <c r="C1030" s="30" t="s">
        <v>2536</v>
      </c>
      <c r="D1030" s="30" t="s">
        <v>10833</v>
      </c>
      <c r="E1030" s="30" t="s">
        <v>9537</v>
      </c>
      <c r="F1030" s="31">
        <v>11.264629444384768</v>
      </c>
      <c r="G1030" s="32">
        <v>36.341940520067709</v>
      </c>
      <c r="H1030" s="33">
        <v>0.30996224426058194</v>
      </c>
      <c r="I1030" s="30"/>
      <c r="J1030" s="30"/>
      <c r="K1030" s="30"/>
      <c r="L1030" s="30"/>
    </row>
    <row r="1031" spans="1:12" x14ac:dyDescent="0.25">
      <c r="A1031" s="29" t="s">
        <v>6782</v>
      </c>
      <c r="B1031" s="30"/>
      <c r="C1031" s="30"/>
      <c r="D1031" s="30"/>
      <c r="E1031" s="30"/>
      <c r="F1031" s="31"/>
      <c r="G1031" s="32"/>
      <c r="H1031" s="33"/>
      <c r="I1031" s="30"/>
      <c r="J1031" s="30"/>
      <c r="K1031" s="30"/>
      <c r="L1031" s="30"/>
    </row>
    <row r="1032" spans="1:12" x14ac:dyDescent="0.25">
      <c r="A1032" s="29"/>
      <c r="B1032" s="30" t="s">
        <v>7169</v>
      </c>
      <c r="C1032" s="30" t="s">
        <v>693</v>
      </c>
      <c r="D1032" s="30" t="s">
        <v>10832</v>
      </c>
      <c r="E1032" s="30" t="s">
        <v>9536</v>
      </c>
      <c r="F1032" s="31">
        <v>64.252706083468198</v>
      </c>
      <c r="G1032" s="32">
        <v>81.837865207758</v>
      </c>
      <c r="H1032" s="33">
        <v>0.78512197160022235</v>
      </c>
      <c r="I1032" s="30"/>
      <c r="J1032" s="30"/>
      <c r="K1032" s="30"/>
      <c r="L1032" s="30"/>
    </row>
    <row r="1033" spans="1:12" x14ac:dyDescent="0.25">
      <c r="A1033" s="29"/>
      <c r="B1033" s="30" t="s">
        <v>7695</v>
      </c>
      <c r="C1033" s="30" t="s">
        <v>2536</v>
      </c>
      <c r="D1033" s="30" t="s">
        <v>10833</v>
      </c>
      <c r="E1033" s="30" t="s">
        <v>9537</v>
      </c>
      <c r="F1033" s="31">
        <v>11.264629444384768</v>
      </c>
      <c r="G1033" s="32">
        <v>36.341940520067709</v>
      </c>
      <c r="H1033" s="33">
        <v>0.30996224426058194</v>
      </c>
      <c r="I1033" s="30"/>
      <c r="J1033" s="30"/>
      <c r="K1033" s="30"/>
      <c r="L1033" s="30"/>
    </row>
    <row r="1034" spans="1:12" x14ac:dyDescent="0.25">
      <c r="A1034" s="29" t="s">
        <v>6783</v>
      </c>
      <c r="B1034" s="30"/>
      <c r="C1034" s="30"/>
      <c r="D1034" s="30"/>
      <c r="E1034" s="30"/>
      <c r="F1034" s="31"/>
      <c r="G1034" s="32"/>
      <c r="H1034" s="33"/>
      <c r="I1034" s="30"/>
      <c r="J1034" s="30"/>
      <c r="K1034" s="30"/>
      <c r="L1034" s="30"/>
    </row>
    <row r="1035" spans="1:12" x14ac:dyDescent="0.25">
      <c r="A1035" s="29"/>
      <c r="B1035" s="30" t="s">
        <v>7169</v>
      </c>
      <c r="C1035" s="30" t="s">
        <v>693</v>
      </c>
      <c r="D1035" s="30" t="s">
        <v>10832</v>
      </c>
      <c r="E1035" s="30" t="s">
        <v>9536</v>
      </c>
      <c r="F1035" s="31">
        <v>64.252706083468198</v>
      </c>
      <c r="G1035" s="32">
        <v>81.837865207758</v>
      </c>
      <c r="H1035" s="33">
        <v>0.78512197160022235</v>
      </c>
      <c r="I1035" s="30"/>
      <c r="J1035" s="30"/>
      <c r="K1035" s="30"/>
      <c r="L1035" s="30"/>
    </row>
    <row r="1036" spans="1:12" x14ac:dyDescent="0.25">
      <c r="A1036" s="29" t="s">
        <v>6784</v>
      </c>
      <c r="B1036" s="30"/>
      <c r="C1036" s="30"/>
      <c r="D1036" s="30"/>
      <c r="E1036" s="30"/>
      <c r="F1036" s="31"/>
      <c r="G1036" s="32"/>
      <c r="H1036" s="33"/>
      <c r="I1036" s="30"/>
      <c r="J1036" s="30"/>
      <c r="K1036" s="30"/>
      <c r="L1036" s="30"/>
    </row>
    <row r="1037" spans="1:12" x14ac:dyDescent="0.25">
      <c r="A1037" s="29"/>
      <c r="B1037" s="30" t="s">
        <v>7962</v>
      </c>
      <c r="C1037" s="30" t="s">
        <v>3402</v>
      </c>
      <c r="D1037" s="30" t="s">
        <v>10834</v>
      </c>
      <c r="E1037" s="30" t="s">
        <v>9538</v>
      </c>
      <c r="F1037" s="31">
        <v>55.764079023522484</v>
      </c>
      <c r="G1037" s="32">
        <v>124.44492282180558</v>
      </c>
      <c r="H1037" s="33">
        <v>0.44810248388656121</v>
      </c>
      <c r="I1037" s="30"/>
      <c r="J1037" s="30"/>
      <c r="K1037" s="30"/>
      <c r="L1037" s="30"/>
    </row>
    <row r="1038" spans="1:12" x14ac:dyDescent="0.25">
      <c r="A1038" s="29" t="s">
        <v>6785</v>
      </c>
      <c r="B1038" s="30"/>
      <c r="C1038" s="30"/>
      <c r="D1038" s="30"/>
      <c r="E1038" s="30"/>
      <c r="F1038" s="31"/>
      <c r="G1038" s="32"/>
      <c r="H1038" s="33"/>
      <c r="I1038" s="30"/>
      <c r="J1038" s="30"/>
      <c r="K1038" s="30"/>
      <c r="L1038" s="30"/>
    </row>
    <row r="1039" spans="1:12" x14ac:dyDescent="0.25">
      <c r="A1039" s="29"/>
      <c r="B1039" s="30" t="s">
        <v>7169</v>
      </c>
      <c r="C1039" s="30" t="s">
        <v>693</v>
      </c>
      <c r="D1039" s="30" t="s">
        <v>10832</v>
      </c>
      <c r="E1039" s="30" t="s">
        <v>9536</v>
      </c>
      <c r="F1039" s="31">
        <v>64.252706083468198</v>
      </c>
      <c r="G1039" s="32">
        <v>81.837865207758</v>
      </c>
      <c r="H1039" s="33">
        <v>0.78512197160022235</v>
      </c>
      <c r="I1039" s="30"/>
      <c r="J1039" s="30"/>
      <c r="K1039" s="30"/>
      <c r="L1039" s="30"/>
    </row>
    <row r="1040" spans="1:12" x14ac:dyDescent="0.25">
      <c r="A1040" s="29"/>
      <c r="B1040" s="30" t="s">
        <v>8175</v>
      </c>
      <c r="C1040" s="30" t="s">
        <v>4156</v>
      </c>
      <c r="D1040" s="30" t="s">
        <v>10358</v>
      </c>
      <c r="E1040" s="30" t="s">
        <v>9057</v>
      </c>
      <c r="F1040" s="31">
        <v>135.11188909023974</v>
      </c>
      <c r="G1040" s="32">
        <v>36.90060692648813</v>
      </c>
      <c r="H1040" s="33">
        <v>3.6615085860079235</v>
      </c>
      <c r="I1040" s="30"/>
      <c r="J1040" s="30"/>
      <c r="K1040" s="30"/>
      <c r="L1040" s="30"/>
    </row>
    <row r="1041" spans="1:12" x14ac:dyDescent="0.25">
      <c r="A1041" s="29" t="s">
        <v>6786</v>
      </c>
      <c r="B1041" s="30"/>
      <c r="C1041" s="30"/>
      <c r="D1041" s="30"/>
      <c r="E1041" s="30"/>
      <c r="F1041" s="31"/>
      <c r="G1041" s="32"/>
      <c r="H1041" s="33"/>
      <c r="I1041" s="30"/>
      <c r="J1041" s="30"/>
      <c r="K1041" s="30"/>
      <c r="L1041" s="30"/>
    </row>
    <row r="1042" spans="1:12" x14ac:dyDescent="0.25">
      <c r="A1042" s="29"/>
      <c r="B1042" s="30" t="s">
        <v>8196</v>
      </c>
      <c r="C1042" s="30" t="s">
        <v>4227</v>
      </c>
      <c r="D1042" s="30" t="s">
        <v>10835</v>
      </c>
      <c r="E1042" s="30" t="s">
        <v>9539</v>
      </c>
      <c r="F1042" s="31">
        <v>14.295580323265032</v>
      </c>
      <c r="G1042" s="32">
        <v>22.723691822956635</v>
      </c>
      <c r="H1042" s="33">
        <v>0.62910465582106279</v>
      </c>
      <c r="I1042" s="30"/>
      <c r="J1042" s="30"/>
      <c r="K1042" s="30"/>
      <c r="L1042" s="30"/>
    </row>
    <row r="1043" spans="1:12" x14ac:dyDescent="0.25">
      <c r="A1043" s="29" t="s">
        <v>6787</v>
      </c>
      <c r="B1043" s="30"/>
      <c r="C1043" s="30"/>
      <c r="D1043" s="30"/>
      <c r="E1043" s="30"/>
      <c r="F1043" s="31"/>
      <c r="G1043" s="32"/>
      <c r="H1043" s="33"/>
      <c r="I1043" s="30"/>
      <c r="J1043" s="30"/>
      <c r="K1043" s="30"/>
      <c r="L1043" s="30"/>
    </row>
    <row r="1044" spans="1:12" x14ac:dyDescent="0.25">
      <c r="A1044" s="29"/>
      <c r="B1044" s="30" t="s">
        <v>7064</v>
      </c>
      <c r="C1044" s="30" t="s">
        <v>314</v>
      </c>
      <c r="D1044" s="30" t="s">
        <v>10397</v>
      </c>
      <c r="E1044" s="30" t="s">
        <v>9096</v>
      </c>
      <c r="F1044" s="31">
        <v>31.937127007293061</v>
      </c>
      <c r="G1044" s="32">
        <v>51.053889885894129</v>
      </c>
      <c r="H1044" s="33">
        <v>0.62555717260081078</v>
      </c>
      <c r="I1044" s="30"/>
      <c r="J1044" s="30"/>
      <c r="K1044" s="30"/>
      <c r="L1044" s="30"/>
    </row>
    <row r="1045" spans="1:12" x14ac:dyDescent="0.25">
      <c r="A1045" s="29"/>
      <c r="B1045" s="30" t="s">
        <v>8025</v>
      </c>
      <c r="C1045" s="30" t="s">
        <v>314</v>
      </c>
      <c r="D1045" s="30" t="s">
        <v>10397</v>
      </c>
      <c r="E1045" s="30" t="s">
        <v>9096</v>
      </c>
      <c r="F1045" s="31">
        <v>18.607228847724961</v>
      </c>
      <c r="G1045" s="32">
        <v>44.467135482556081</v>
      </c>
      <c r="H1045" s="33">
        <v>0.41844901061873779</v>
      </c>
      <c r="I1045" s="30"/>
      <c r="J1045" s="30"/>
      <c r="K1045" s="30"/>
      <c r="L1045" s="30"/>
    </row>
    <row r="1046" spans="1:12" x14ac:dyDescent="0.25">
      <c r="A1046" s="29"/>
      <c r="B1046" s="30" t="s">
        <v>8298</v>
      </c>
      <c r="C1046" s="30" t="s">
        <v>4511</v>
      </c>
      <c r="D1046" s="30" t="s">
        <v>10398</v>
      </c>
      <c r="E1046" s="30" t="s">
        <v>9097</v>
      </c>
      <c r="F1046" s="31">
        <v>39.313675711583357</v>
      </c>
      <c r="G1046" s="32">
        <v>54.284863669499906</v>
      </c>
      <c r="H1046" s="33">
        <v>0.72421063725857437</v>
      </c>
      <c r="I1046" s="30"/>
      <c r="J1046" s="30"/>
      <c r="K1046" s="30"/>
      <c r="L1046" s="30"/>
    </row>
    <row r="1047" spans="1:12" x14ac:dyDescent="0.25">
      <c r="A1047" s="29" t="s">
        <v>6788</v>
      </c>
      <c r="B1047" s="30"/>
      <c r="C1047" s="30"/>
      <c r="D1047" s="30"/>
      <c r="E1047" s="30"/>
      <c r="F1047" s="31"/>
      <c r="G1047" s="32"/>
      <c r="H1047" s="33"/>
      <c r="I1047" s="30"/>
      <c r="J1047" s="30"/>
      <c r="K1047" s="30"/>
      <c r="L1047" s="30"/>
    </row>
    <row r="1048" spans="1:12" x14ac:dyDescent="0.25">
      <c r="A1048" s="29"/>
      <c r="B1048" s="30" t="s">
        <v>8883</v>
      </c>
      <c r="C1048" s="30" t="s">
        <v>6318</v>
      </c>
      <c r="D1048" s="30" t="s">
        <v>10836</v>
      </c>
      <c r="E1048" s="30" t="s">
        <v>9540</v>
      </c>
      <c r="F1048" s="31">
        <v>60.428555558384801</v>
      </c>
      <c r="G1048" s="32">
        <v>36.770665723762455</v>
      </c>
      <c r="H1048" s="33">
        <v>1.6433903049879734</v>
      </c>
      <c r="I1048" s="30"/>
      <c r="J1048" s="30"/>
      <c r="K1048" s="30"/>
      <c r="L1048" s="30"/>
    </row>
    <row r="1049" spans="1:12" x14ac:dyDescent="0.25">
      <c r="A1049" s="29" t="s">
        <v>6789</v>
      </c>
      <c r="B1049" s="30"/>
      <c r="C1049" s="30"/>
      <c r="D1049" s="30"/>
      <c r="E1049" s="30"/>
      <c r="F1049" s="31"/>
      <c r="G1049" s="32"/>
      <c r="H1049" s="33"/>
      <c r="I1049" s="30"/>
      <c r="J1049" s="30"/>
      <c r="K1049" s="30"/>
      <c r="L1049" s="30"/>
    </row>
    <row r="1050" spans="1:12" x14ac:dyDescent="0.25">
      <c r="A1050" s="29"/>
      <c r="B1050" s="30" t="s">
        <v>8883</v>
      </c>
      <c r="C1050" s="30" t="s">
        <v>6318</v>
      </c>
      <c r="D1050" s="30" t="s">
        <v>10836</v>
      </c>
      <c r="E1050" s="30" t="s">
        <v>9540</v>
      </c>
      <c r="F1050" s="31">
        <v>60.428555558384801</v>
      </c>
      <c r="G1050" s="32">
        <v>36.770665723762455</v>
      </c>
      <c r="H1050" s="33">
        <v>1.6433903049879734</v>
      </c>
      <c r="I1050" s="30"/>
      <c r="J1050" s="30"/>
      <c r="K1050" s="30"/>
      <c r="L1050" s="30"/>
    </row>
    <row r="1051" spans="1:12" x14ac:dyDescent="0.25">
      <c r="A1051" s="29" t="s">
        <v>6790</v>
      </c>
      <c r="B1051" s="30"/>
      <c r="C1051" s="30"/>
      <c r="D1051" s="30"/>
      <c r="E1051" s="30"/>
      <c r="F1051" s="31"/>
      <c r="G1051" s="32"/>
      <c r="H1051" s="33"/>
      <c r="I1051" s="30"/>
      <c r="J1051" s="30"/>
      <c r="K1051" s="30"/>
      <c r="L1051" s="30"/>
    </row>
    <row r="1052" spans="1:12" x14ac:dyDescent="0.25">
      <c r="A1052" s="29"/>
      <c r="B1052" s="30" t="s">
        <v>8883</v>
      </c>
      <c r="C1052" s="30" t="s">
        <v>6318</v>
      </c>
      <c r="D1052" s="30" t="s">
        <v>10836</v>
      </c>
      <c r="E1052" s="30" t="s">
        <v>9540</v>
      </c>
      <c r="F1052" s="31">
        <v>60.428555558384801</v>
      </c>
      <c r="G1052" s="32">
        <v>36.770665723762455</v>
      </c>
      <c r="H1052" s="33">
        <v>1.6433903049879734</v>
      </c>
      <c r="I1052" s="30"/>
      <c r="J1052" s="30"/>
      <c r="K1052" s="30"/>
      <c r="L1052" s="30"/>
    </row>
    <row r="1053" spans="1:12" x14ac:dyDescent="0.25">
      <c r="A1053" s="29" t="s">
        <v>6791</v>
      </c>
      <c r="B1053" s="30"/>
      <c r="C1053" s="30"/>
      <c r="D1053" s="30"/>
      <c r="E1053" s="30"/>
      <c r="F1053" s="31"/>
      <c r="G1053" s="32"/>
      <c r="H1053" s="33"/>
      <c r="I1053" s="30"/>
      <c r="J1053" s="30"/>
      <c r="K1053" s="30"/>
      <c r="L1053" s="30"/>
    </row>
    <row r="1054" spans="1:12" x14ac:dyDescent="0.25">
      <c r="A1054" s="29"/>
      <c r="B1054" s="30" t="s">
        <v>7057</v>
      </c>
      <c r="C1054" s="30" t="s">
        <v>287</v>
      </c>
      <c r="D1054" s="30" t="s">
        <v>10837</v>
      </c>
      <c r="E1054" s="30" t="s">
        <v>9541</v>
      </c>
      <c r="F1054" s="31">
        <v>8.2979264702195579</v>
      </c>
      <c r="G1054" s="32">
        <v>31.332246899443788</v>
      </c>
      <c r="H1054" s="33">
        <v>0.26483662333092567</v>
      </c>
      <c r="I1054" s="30"/>
      <c r="J1054" s="30"/>
      <c r="K1054" s="30"/>
      <c r="L1054" s="30"/>
    </row>
    <row r="1055" spans="1:12" x14ac:dyDescent="0.25">
      <c r="A1055" s="29" t="s">
        <v>6792</v>
      </c>
      <c r="B1055" s="30"/>
      <c r="C1055" s="30"/>
      <c r="D1055" s="30"/>
      <c r="E1055" s="30"/>
      <c r="F1055" s="31"/>
      <c r="G1055" s="32"/>
      <c r="H1055" s="33"/>
      <c r="I1055" s="30"/>
      <c r="J1055" s="30"/>
      <c r="K1055" s="30"/>
      <c r="L1055" s="30"/>
    </row>
    <row r="1056" spans="1:12" x14ac:dyDescent="0.25">
      <c r="A1056" s="29"/>
      <c r="B1056" s="30" t="s">
        <v>7374</v>
      </c>
      <c r="C1056" s="30" t="s">
        <v>1275</v>
      </c>
      <c r="D1056" s="30" t="s">
        <v>10698</v>
      </c>
      <c r="E1056" s="30" t="s">
        <v>9401</v>
      </c>
      <c r="F1056" s="31">
        <v>40.260703605344901</v>
      </c>
      <c r="G1056" s="32">
        <v>58.903677450184013</v>
      </c>
      <c r="H1056" s="33">
        <v>0.68350068023162325</v>
      </c>
      <c r="I1056" s="30"/>
      <c r="J1056" s="30"/>
      <c r="K1056" s="30"/>
      <c r="L1056" s="30"/>
    </row>
    <row r="1057" spans="1:12" x14ac:dyDescent="0.25">
      <c r="A1057" s="29"/>
      <c r="B1057" s="30" t="s">
        <v>7599</v>
      </c>
      <c r="C1057" s="30" t="s">
        <v>1275</v>
      </c>
      <c r="D1057" s="30" t="s">
        <v>10698</v>
      </c>
      <c r="E1057" s="30" t="s">
        <v>9401</v>
      </c>
      <c r="F1057" s="31">
        <v>55.841529133277383</v>
      </c>
      <c r="G1057" s="32">
        <v>79.490006557164307</v>
      </c>
      <c r="H1057" s="33">
        <v>0.70249747800837836</v>
      </c>
      <c r="I1057" s="30"/>
      <c r="J1057" s="30"/>
      <c r="K1057" s="30"/>
      <c r="L1057" s="30"/>
    </row>
    <row r="1058" spans="1:12" x14ac:dyDescent="0.25">
      <c r="A1058" s="29"/>
      <c r="B1058" s="30" t="s">
        <v>7987</v>
      </c>
      <c r="C1058" s="30" t="s">
        <v>1275</v>
      </c>
      <c r="D1058" s="30" t="s">
        <v>10698</v>
      </c>
      <c r="E1058" s="30" t="s">
        <v>9401</v>
      </c>
      <c r="F1058" s="31">
        <v>22.518503467956869</v>
      </c>
      <c r="G1058" s="32">
        <v>93.850628277541986</v>
      </c>
      <c r="H1058" s="33">
        <v>0.23993982652266849</v>
      </c>
      <c r="I1058" s="30"/>
      <c r="J1058" s="30"/>
      <c r="K1058" s="30"/>
      <c r="L1058" s="30"/>
    </row>
    <row r="1059" spans="1:12" x14ac:dyDescent="0.25">
      <c r="A1059" s="29"/>
      <c r="B1059" s="30" t="s">
        <v>8842</v>
      </c>
      <c r="C1059" s="30" t="s">
        <v>1275</v>
      </c>
      <c r="D1059" s="30" t="s">
        <v>10698</v>
      </c>
      <c r="E1059" s="30" t="s">
        <v>9401</v>
      </c>
      <c r="F1059" s="31">
        <v>20.738992260604586</v>
      </c>
      <c r="G1059" s="32">
        <v>50.249255440119022</v>
      </c>
      <c r="H1059" s="33">
        <v>0.41272237924637123</v>
      </c>
      <c r="I1059" s="30"/>
      <c r="J1059" s="30"/>
      <c r="K1059" s="30"/>
      <c r="L1059" s="30"/>
    </row>
    <row r="1060" spans="1:12" x14ac:dyDescent="0.25">
      <c r="A1060" s="29" t="s">
        <v>6793</v>
      </c>
      <c r="B1060" s="30"/>
      <c r="C1060" s="30"/>
      <c r="D1060" s="30"/>
      <c r="E1060" s="30"/>
      <c r="F1060" s="31"/>
      <c r="G1060" s="32"/>
      <c r="H1060" s="33"/>
      <c r="I1060" s="30"/>
      <c r="J1060" s="30"/>
      <c r="K1060" s="30"/>
      <c r="L1060" s="30"/>
    </row>
    <row r="1061" spans="1:12" x14ac:dyDescent="0.25">
      <c r="A1061" s="29"/>
      <c r="B1061" s="30" t="s">
        <v>7374</v>
      </c>
      <c r="C1061" s="30" t="s">
        <v>1275</v>
      </c>
      <c r="D1061" s="30" t="s">
        <v>10698</v>
      </c>
      <c r="E1061" s="30" t="s">
        <v>9401</v>
      </c>
      <c r="F1061" s="31">
        <v>40.260703605344901</v>
      </c>
      <c r="G1061" s="32">
        <v>58.903677450184013</v>
      </c>
      <c r="H1061" s="33">
        <v>0.68350068023162325</v>
      </c>
      <c r="I1061" s="30"/>
      <c r="J1061" s="30"/>
      <c r="K1061" s="30"/>
      <c r="L1061" s="30"/>
    </row>
    <row r="1062" spans="1:12" x14ac:dyDescent="0.25">
      <c r="A1062" s="29"/>
      <c r="B1062" s="30" t="s">
        <v>7599</v>
      </c>
      <c r="C1062" s="30" t="s">
        <v>1275</v>
      </c>
      <c r="D1062" s="30" t="s">
        <v>10698</v>
      </c>
      <c r="E1062" s="30" t="s">
        <v>9401</v>
      </c>
      <c r="F1062" s="31">
        <v>55.841529133277383</v>
      </c>
      <c r="G1062" s="32">
        <v>79.490006557164307</v>
      </c>
      <c r="H1062" s="33">
        <v>0.70249747800837836</v>
      </c>
      <c r="I1062" s="30"/>
      <c r="J1062" s="30"/>
      <c r="K1062" s="30"/>
      <c r="L1062" s="30"/>
    </row>
    <row r="1063" spans="1:12" x14ac:dyDescent="0.25">
      <c r="A1063" s="29"/>
      <c r="B1063" s="30" t="s">
        <v>7987</v>
      </c>
      <c r="C1063" s="30" t="s">
        <v>1275</v>
      </c>
      <c r="D1063" s="30" t="s">
        <v>10698</v>
      </c>
      <c r="E1063" s="30" t="s">
        <v>9401</v>
      </c>
      <c r="F1063" s="31">
        <v>22.518503467956869</v>
      </c>
      <c r="G1063" s="32">
        <v>93.850628277541986</v>
      </c>
      <c r="H1063" s="33">
        <v>0.23993982652266849</v>
      </c>
      <c r="I1063" s="30"/>
      <c r="J1063" s="30"/>
      <c r="K1063" s="30"/>
      <c r="L1063" s="30"/>
    </row>
    <row r="1064" spans="1:12" x14ac:dyDescent="0.25">
      <c r="A1064" s="29"/>
      <c r="B1064" s="30" t="s">
        <v>8842</v>
      </c>
      <c r="C1064" s="30" t="s">
        <v>1275</v>
      </c>
      <c r="D1064" s="30" t="s">
        <v>10698</v>
      </c>
      <c r="E1064" s="30" t="s">
        <v>9401</v>
      </c>
      <c r="F1064" s="31">
        <v>20.738992260604586</v>
      </c>
      <c r="G1064" s="32">
        <v>50.249255440119022</v>
      </c>
      <c r="H1064" s="33">
        <v>0.41272237924637123</v>
      </c>
      <c r="I1064" s="30"/>
      <c r="J1064" s="30"/>
      <c r="K1064" s="30"/>
      <c r="L1064" s="30"/>
    </row>
    <row r="1065" spans="1:12" x14ac:dyDescent="0.25">
      <c r="A1065" s="29" t="s">
        <v>6794</v>
      </c>
      <c r="B1065" s="30"/>
      <c r="C1065" s="30"/>
      <c r="D1065" s="30"/>
      <c r="E1065" s="30"/>
      <c r="F1065" s="31"/>
      <c r="G1065" s="32"/>
      <c r="H1065" s="33"/>
      <c r="I1065" s="30"/>
      <c r="J1065" s="30"/>
      <c r="K1065" s="30"/>
      <c r="L1065" s="30"/>
    </row>
    <row r="1066" spans="1:12" x14ac:dyDescent="0.25">
      <c r="A1066" s="29"/>
      <c r="B1066" s="30" t="s">
        <v>7343</v>
      </c>
      <c r="C1066" s="30" t="s">
        <v>1213</v>
      </c>
      <c r="D1066" s="30" t="s">
        <v>10553</v>
      </c>
      <c r="E1066" s="30" t="s">
        <v>9256</v>
      </c>
      <c r="F1066" s="31">
        <v>78.399498197049098</v>
      </c>
      <c r="G1066" s="32">
        <v>68.832075492691885</v>
      </c>
      <c r="H1066" s="33">
        <v>1.1389965744295043</v>
      </c>
      <c r="I1066" s="30"/>
      <c r="J1066" s="30"/>
      <c r="K1066" s="30"/>
      <c r="L1066" s="30"/>
    </row>
    <row r="1067" spans="1:12" x14ac:dyDescent="0.25">
      <c r="A1067" s="29"/>
      <c r="B1067" s="30" t="s">
        <v>7558</v>
      </c>
      <c r="C1067" s="30" t="s">
        <v>2057</v>
      </c>
      <c r="D1067" s="30" t="s">
        <v>10554</v>
      </c>
      <c r="E1067" s="30" t="s">
        <v>9257</v>
      </c>
      <c r="F1067" s="31">
        <v>68.387672412472398</v>
      </c>
      <c r="G1067" s="32">
        <v>60.953428132360365</v>
      </c>
      <c r="H1067" s="33">
        <v>1.1219659748089734</v>
      </c>
      <c r="I1067" s="30"/>
      <c r="J1067" s="30"/>
      <c r="K1067" s="30"/>
      <c r="L1067" s="30"/>
    </row>
    <row r="1068" spans="1:12" x14ac:dyDescent="0.25">
      <c r="A1068" s="29"/>
      <c r="B1068" s="30" t="s">
        <v>7563</v>
      </c>
      <c r="C1068" s="30" t="s">
        <v>1857</v>
      </c>
      <c r="D1068" s="30" t="s">
        <v>10557</v>
      </c>
      <c r="E1068" s="30" t="s">
        <v>9260</v>
      </c>
      <c r="F1068" s="31">
        <v>28.854668797055243</v>
      </c>
      <c r="G1068" s="32">
        <v>45.036164089416246</v>
      </c>
      <c r="H1068" s="33">
        <v>0.6406999659155308</v>
      </c>
      <c r="I1068" s="30"/>
      <c r="J1068" s="30"/>
      <c r="K1068" s="30"/>
      <c r="L1068" s="30"/>
    </row>
    <row r="1069" spans="1:12" x14ac:dyDescent="0.25">
      <c r="A1069" s="29"/>
      <c r="B1069" s="30" t="s">
        <v>7614</v>
      </c>
      <c r="C1069" s="30" t="s">
        <v>2208</v>
      </c>
      <c r="D1069" s="30" t="s">
        <v>10838</v>
      </c>
      <c r="E1069" s="30" t="s">
        <v>9542</v>
      </c>
      <c r="F1069" s="31">
        <v>20.33861101371625</v>
      </c>
      <c r="G1069" s="32">
        <v>49.055291721763354</v>
      </c>
      <c r="H1069" s="33">
        <v>0.41460585188392707</v>
      </c>
      <c r="I1069" s="30"/>
      <c r="J1069" s="30"/>
      <c r="K1069" s="30"/>
      <c r="L1069" s="30"/>
    </row>
    <row r="1070" spans="1:12" x14ac:dyDescent="0.25">
      <c r="A1070" s="29"/>
      <c r="B1070" s="30" t="s">
        <v>7720</v>
      </c>
      <c r="C1070" s="30" t="s">
        <v>2624</v>
      </c>
      <c r="D1070" s="30" t="s">
        <v>10555</v>
      </c>
      <c r="E1070" s="30" t="s">
        <v>9258</v>
      </c>
      <c r="F1070" s="31">
        <v>136.86423118494858</v>
      </c>
      <c r="G1070" s="32">
        <v>66.582814480011493</v>
      </c>
      <c r="H1070" s="33">
        <v>2.0555489018271516</v>
      </c>
      <c r="I1070" s="30"/>
      <c r="J1070" s="30"/>
      <c r="K1070" s="30"/>
      <c r="L1070" s="30"/>
    </row>
    <row r="1071" spans="1:12" x14ac:dyDescent="0.25">
      <c r="A1071" s="29"/>
      <c r="B1071" s="30" t="s">
        <v>7401</v>
      </c>
      <c r="C1071" s="30" t="s">
        <v>1373</v>
      </c>
      <c r="D1071" s="30" t="s">
        <v>10592</v>
      </c>
      <c r="E1071" s="30" t="s">
        <v>9295</v>
      </c>
      <c r="F1071" s="31">
        <v>12.642940110243778</v>
      </c>
      <c r="G1071" s="32">
        <v>61.580477317773791</v>
      </c>
      <c r="H1071" s="33">
        <v>0.20530760170958731</v>
      </c>
      <c r="I1071" s="30"/>
      <c r="J1071" s="30"/>
      <c r="K1071" s="30"/>
      <c r="L1071" s="30"/>
    </row>
    <row r="1072" spans="1:12" x14ac:dyDescent="0.25">
      <c r="A1072" s="29"/>
      <c r="B1072" s="30" t="s">
        <v>8680</v>
      </c>
      <c r="C1072" s="30" t="s">
        <v>5735</v>
      </c>
      <c r="D1072" s="30" t="s">
        <v>10668</v>
      </c>
      <c r="E1072" s="30" t="s">
        <v>9371</v>
      </c>
      <c r="F1072" s="31">
        <v>103.28600109677771</v>
      </c>
      <c r="G1072" s="32">
        <v>112.36097471952051</v>
      </c>
      <c r="H1072" s="33">
        <v>0.91923375847000188</v>
      </c>
      <c r="I1072" s="30"/>
      <c r="J1072" s="30"/>
      <c r="K1072" s="30"/>
      <c r="L1072" s="30"/>
    </row>
    <row r="1073" spans="1:15" x14ac:dyDescent="0.25">
      <c r="A1073" s="29"/>
      <c r="B1073" s="30" t="s">
        <v>7374</v>
      </c>
      <c r="C1073" s="30" t="s">
        <v>1275</v>
      </c>
      <c r="D1073" s="30" t="s">
        <v>10698</v>
      </c>
      <c r="E1073" s="30" t="s">
        <v>9401</v>
      </c>
      <c r="F1073" s="31">
        <v>40.260703605344901</v>
      </c>
      <c r="G1073" s="32">
        <v>58.903677450184013</v>
      </c>
      <c r="H1073" s="33">
        <v>0.68350068023162325</v>
      </c>
      <c r="I1073" s="30"/>
      <c r="J1073" s="30"/>
      <c r="K1073" s="30"/>
      <c r="L1073" s="30"/>
    </row>
    <row r="1074" spans="1:15" x14ac:dyDescent="0.25">
      <c r="A1074" s="29"/>
      <c r="B1074" s="30" t="s">
        <v>7599</v>
      </c>
      <c r="C1074" s="30" t="s">
        <v>1275</v>
      </c>
      <c r="D1074" s="30" t="s">
        <v>10698</v>
      </c>
      <c r="E1074" s="30" t="s">
        <v>9401</v>
      </c>
      <c r="F1074" s="31">
        <v>55.841529133277383</v>
      </c>
      <c r="G1074" s="32">
        <v>79.490006557164307</v>
      </c>
      <c r="H1074" s="33">
        <v>0.70249747800837836</v>
      </c>
      <c r="I1074" s="30"/>
      <c r="J1074" s="30"/>
      <c r="K1074" s="30"/>
      <c r="L1074" s="30"/>
    </row>
    <row r="1075" spans="1:15" x14ac:dyDescent="0.25">
      <c r="A1075" s="29"/>
      <c r="B1075" s="30" t="s">
        <v>7987</v>
      </c>
      <c r="C1075" s="30" t="s">
        <v>1275</v>
      </c>
      <c r="D1075" s="30" t="s">
        <v>10698</v>
      </c>
      <c r="E1075" s="30" t="s">
        <v>9401</v>
      </c>
      <c r="F1075" s="31">
        <v>22.518503467956869</v>
      </c>
      <c r="G1075" s="32">
        <v>93.850628277541986</v>
      </c>
      <c r="H1075" s="33">
        <v>0.23993982652266849</v>
      </c>
      <c r="I1075" s="30"/>
      <c r="J1075" s="30"/>
      <c r="K1075" s="30"/>
      <c r="L1075" s="30"/>
    </row>
    <row r="1076" spans="1:15" x14ac:dyDescent="0.25">
      <c r="A1076" s="29"/>
      <c r="B1076" s="30" t="s">
        <v>8842</v>
      </c>
      <c r="C1076" s="30" t="s">
        <v>1275</v>
      </c>
      <c r="D1076" s="30" t="s">
        <v>10698</v>
      </c>
      <c r="E1076" s="30" t="s">
        <v>9401</v>
      </c>
      <c r="F1076" s="31">
        <v>20.738992260604586</v>
      </c>
      <c r="G1076" s="32">
        <v>50.249255440119022</v>
      </c>
      <c r="H1076" s="33">
        <v>0.41272237924637123</v>
      </c>
      <c r="I1076" s="30"/>
      <c r="J1076" s="30"/>
      <c r="K1076" s="30"/>
      <c r="L1076" s="30"/>
    </row>
    <row r="1077" spans="1:15" s="34" customFormat="1" x14ac:dyDescent="0.25">
      <c r="A1077" s="28"/>
      <c r="F1077" s="35"/>
      <c r="G1077" s="36"/>
      <c r="H1077" s="21"/>
      <c r="J1077" s="30"/>
      <c r="K1077" s="30"/>
      <c r="L1077" s="30"/>
      <c r="M1077" s="13"/>
      <c r="N1077" s="13"/>
      <c r="O1077" s="13"/>
    </row>
    <row r="1078" spans="1:15" x14ac:dyDescent="0.25">
      <c r="A1078" t="s">
        <v>6795</v>
      </c>
      <c r="F1078" s="22"/>
      <c r="G1078" s="23"/>
      <c r="H1078" s="21"/>
      <c r="J1078" s="30"/>
      <c r="K1078" s="30"/>
      <c r="L1078" s="30"/>
    </row>
    <row r="1079" spans="1:15" x14ac:dyDescent="0.25">
      <c r="A1079" t="s">
        <v>6796</v>
      </c>
      <c r="F1079" s="22"/>
      <c r="G1079" s="23"/>
      <c r="H1079" s="21"/>
      <c r="J1079" s="30"/>
      <c r="K1079" s="30"/>
      <c r="L1079" s="30"/>
    </row>
    <row r="1080" spans="1:15" x14ac:dyDescent="0.25">
      <c r="A1080" t="s">
        <v>6797</v>
      </c>
      <c r="F1080" s="22"/>
      <c r="G1080" s="23"/>
      <c r="H1080" s="21"/>
      <c r="J1080" s="34"/>
      <c r="K1080" s="34"/>
      <c r="L1080" s="34"/>
      <c r="M1080" s="34"/>
      <c r="N1080" s="34"/>
      <c r="O1080" s="34"/>
    </row>
    <row r="1081" spans="1:15" x14ac:dyDescent="0.25">
      <c r="A1081" t="s">
        <v>6798</v>
      </c>
      <c r="F1081" s="22"/>
      <c r="G1081" s="23"/>
      <c r="H1081" s="21"/>
    </row>
    <row r="1082" spans="1:15" x14ac:dyDescent="0.25">
      <c r="A1082" t="s">
        <v>6799</v>
      </c>
      <c r="F1082" s="22"/>
      <c r="G1082" s="23"/>
      <c r="H1082" s="21"/>
    </row>
    <row r="1083" spans="1:15" x14ac:dyDescent="0.25">
      <c r="A1083" t="s">
        <v>6800</v>
      </c>
      <c r="F1083" s="22"/>
      <c r="G1083" s="23"/>
      <c r="H1083" s="21"/>
    </row>
    <row r="1084" spans="1:15" x14ac:dyDescent="0.25">
      <c r="A1084" t="s">
        <v>6801</v>
      </c>
      <c r="F1084" s="22"/>
      <c r="G1084" s="23"/>
      <c r="H1084" s="21"/>
    </row>
    <row r="1085" spans="1:15" x14ac:dyDescent="0.25">
      <c r="A1085" t="s">
        <v>6802</v>
      </c>
      <c r="F1085" s="22"/>
      <c r="G1085" s="23"/>
      <c r="H1085" s="21"/>
    </row>
    <row r="1086" spans="1:15" x14ac:dyDescent="0.25">
      <c r="A1086" t="s">
        <v>6803</v>
      </c>
      <c r="F1086" s="22"/>
      <c r="G1086" s="23"/>
      <c r="H1086" s="21"/>
    </row>
    <row r="1087" spans="1:15" x14ac:dyDescent="0.25">
      <c r="A1087" t="s">
        <v>6804</v>
      </c>
      <c r="F1087" s="22"/>
      <c r="G1087" s="23"/>
      <c r="H1087" s="21"/>
    </row>
    <row r="1088" spans="1:15" x14ac:dyDescent="0.25">
      <c r="A1088" t="s">
        <v>6805</v>
      </c>
      <c r="F1088" s="22"/>
      <c r="G1088" s="23"/>
      <c r="H1088" s="21"/>
    </row>
    <row r="1089" spans="1:8" x14ac:dyDescent="0.25">
      <c r="A1089" t="s">
        <v>6806</v>
      </c>
      <c r="F1089" s="22"/>
      <c r="G1089" s="23"/>
      <c r="H1089" s="21"/>
    </row>
    <row r="1090" spans="1:8" x14ac:dyDescent="0.25">
      <c r="A1090" t="s">
        <v>6807</v>
      </c>
      <c r="F1090" s="22"/>
      <c r="G1090" s="23"/>
      <c r="H1090" s="21"/>
    </row>
    <row r="1091" spans="1:8" x14ac:dyDescent="0.25">
      <c r="A1091" t="s">
        <v>6808</v>
      </c>
      <c r="F1091" s="22"/>
      <c r="G1091" s="23"/>
      <c r="H1091" s="21"/>
    </row>
    <row r="1092" spans="1:8" x14ac:dyDescent="0.25">
      <c r="A1092" t="s">
        <v>6809</v>
      </c>
      <c r="F1092" s="22"/>
      <c r="G1092" s="23"/>
      <c r="H1092" s="21"/>
    </row>
    <row r="1093" spans="1:8" x14ac:dyDescent="0.25">
      <c r="A1093" t="s">
        <v>6810</v>
      </c>
      <c r="F1093" s="22"/>
      <c r="G1093" s="23"/>
      <c r="H1093" s="21"/>
    </row>
    <row r="1094" spans="1:8" x14ac:dyDescent="0.25">
      <c r="A1094" t="s">
        <v>6811</v>
      </c>
      <c r="F1094" s="22"/>
      <c r="G1094" s="23"/>
      <c r="H1094" s="21"/>
    </row>
    <row r="1095" spans="1:8" x14ac:dyDescent="0.25">
      <c r="A1095" t="s">
        <v>6812</v>
      </c>
      <c r="F1095" s="22"/>
      <c r="G1095" s="23"/>
      <c r="H1095" s="21"/>
    </row>
    <row r="1096" spans="1:8" x14ac:dyDescent="0.25">
      <c r="B1096" s="13" t="s">
        <v>8603</v>
      </c>
      <c r="C1096" s="13" t="s">
        <v>5447</v>
      </c>
      <c r="D1096" s="13" t="s">
        <v>10850</v>
      </c>
      <c r="E1096" s="13" t="s">
        <v>9554</v>
      </c>
      <c r="F1096" s="22">
        <v>279.33800723726148</v>
      </c>
      <c r="G1096" s="23">
        <v>51.274526648065432</v>
      </c>
      <c r="H1096" s="21">
        <v>5.4478905120775174</v>
      </c>
    </row>
    <row r="1097" spans="1:8" x14ac:dyDescent="0.25">
      <c r="B1097" s="13" t="s">
        <v>8065</v>
      </c>
      <c r="C1097" s="13" t="s">
        <v>3761</v>
      </c>
      <c r="D1097" s="13" t="s">
        <v>10926</v>
      </c>
      <c r="E1097" s="13" t="s">
        <v>9630</v>
      </c>
      <c r="F1097" s="22">
        <v>521.19392209684543</v>
      </c>
      <c r="G1097" s="23">
        <v>105.1337059907259</v>
      </c>
      <c r="H1097" s="21">
        <v>4.9574388839942651</v>
      </c>
    </row>
    <row r="1098" spans="1:8" x14ac:dyDescent="0.25">
      <c r="B1098" s="13" t="s">
        <v>8576</v>
      </c>
      <c r="C1098" s="13" t="s">
        <v>5373</v>
      </c>
      <c r="D1098" s="13" t="s">
        <v>10851</v>
      </c>
      <c r="E1098" s="13" t="s">
        <v>9555</v>
      </c>
      <c r="F1098" s="22">
        <v>498.36334937806316</v>
      </c>
      <c r="G1098" s="23">
        <v>105.90999422296797</v>
      </c>
      <c r="H1098" s="21">
        <v>4.705536555208182</v>
      </c>
    </row>
    <row r="1099" spans="1:8" x14ac:dyDescent="0.25">
      <c r="B1099" s="13" t="s">
        <v>8177</v>
      </c>
      <c r="C1099" s="13" t="s">
        <v>4163</v>
      </c>
      <c r="D1099" s="13" t="s">
        <v>10858</v>
      </c>
      <c r="E1099" s="13" t="s">
        <v>9562</v>
      </c>
      <c r="F1099" s="22">
        <v>304.76943609179358</v>
      </c>
      <c r="G1099" s="23">
        <v>65.791522112244195</v>
      </c>
      <c r="H1099" s="21">
        <v>4.6323511952169012</v>
      </c>
    </row>
    <row r="1100" spans="1:8" x14ac:dyDescent="0.25">
      <c r="B1100" s="13" t="s">
        <v>7422</v>
      </c>
      <c r="C1100" s="13" t="s">
        <v>1437</v>
      </c>
      <c r="D1100" s="13" t="s">
        <v>10876</v>
      </c>
      <c r="E1100" s="13" t="s">
        <v>9580</v>
      </c>
      <c r="F1100" s="22">
        <v>258.10403976037384</v>
      </c>
      <c r="G1100" s="23">
        <v>59.764484690155889</v>
      </c>
      <c r="H1100" s="21">
        <v>4.3186859402953655</v>
      </c>
    </row>
    <row r="1101" spans="1:8" x14ac:dyDescent="0.25">
      <c r="B1101" s="13" t="s">
        <v>8076</v>
      </c>
      <c r="C1101" s="13" t="s">
        <v>3793</v>
      </c>
      <c r="D1101" s="13" t="s">
        <v>10886</v>
      </c>
      <c r="E1101" s="13" t="s">
        <v>9590</v>
      </c>
      <c r="F1101" s="22">
        <v>601.46206233454291</v>
      </c>
      <c r="G1101" s="23">
        <v>144.4370148178962</v>
      </c>
      <c r="H1101" s="21">
        <v>4.1641823122200101</v>
      </c>
    </row>
    <row r="1102" spans="1:8" x14ac:dyDescent="0.25">
      <c r="B1102" s="13" t="s">
        <v>7362</v>
      </c>
      <c r="C1102" s="13" t="s">
        <v>1269</v>
      </c>
      <c r="D1102" s="13" t="s">
        <v>10887</v>
      </c>
      <c r="E1102" s="13" t="s">
        <v>9591</v>
      </c>
      <c r="F1102" s="22">
        <v>474.32979236714988</v>
      </c>
      <c r="G1102" s="23">
        <v>115.71570612635522</v>
      </c>
      <c r="H1102" s="21">
        <v>4.0990960367057498</v>
      </c>
    </row>
    <row r="1103" spans="1:8" x14ac:dyDescent="0.25">
      <c r="B1103" s="13" t="s">
        <v>8203</v>
      </c>
      <c r="C1103" s="13" t="s">
        <v>4255</v>
      </c>
      <c r="D1103" s="13" t="s">
        <v>10290</v>
      </c>
      <c r="E1103" s="13" t="s">
        <v>8989</v>
      </c>
      <c r="F1103" s="22">
        <v>150.80617068483423</v>
      </c>
      <c r="G1103" s="23">
        <v>38.477686041864423</v>
      </c>
      <c r="H1103" s="21">
        <v>3.9193149640223783</v>
      </c>
    </row>
    <row r="1104" spans="1:8" x14ac:dyDescent="0.25">
      <c r="B1104" s="13" t="s">
        <v>8122</v>
      </c>
      <c r="C1104" s="13" t="s">
        <v>3977</v>
      </c>
      <c r="D1104" s="13" t="s">
        <v>10888</v>
      </c>
      <c r="E1104" s="13" t="s">
        <v>9592</v>
      </c>
      <c r="F1104" s="22">
        <v>496.58659210790836</v>
      </c>
      <c r="G1104" s="23">
        <v>132.7817011306382</v>
      </c>
      <c r="H1104" s="21">
        <v>3.7398721953361496</v>
      </c>
    </row>
    <row r="1105" spans="2:8" x14ac:dyDescent="0.25">
      <c r="B1105" s="13" t="s">
        <v>7421</v>
      </c>
      <c r="C1105" s="13" t="s">
        <v>1434</v>
      </c>
      <c r="D1105" s="13" t="s">
        <v>10890</v>
      </c>
      <c r="E1105" s="13" t="s">
        <v>9594</v>
      </c>
      <c r="F1105" s="22">
        <v>557.53675277436014</v>
      </c>
      <c r="G1105" s="23">
        <v>150.86485357838924</v>
      </c>
      <c r="H1105" s="21">
        <v>3.6956039763407489</v>
      </c>
    </row>
    <row r="1106" spans="2:8" x14ac:dyDescent="0.25">
      <c r="B1106" s="13" t="s">
        <v>8066</v>
      </c>
      <c r="C1106" s="13" t="s">
        <v>3764</v>
      </c>
      <c r="D1106" s="13" t="s">
        <v>10927</v>
      </c>
      <c r="E1106" s="13" t="s">
        <v>9631</v>
      </c>
      <c r="F1106" s="22">
        <v>140.20463066989501</v>
      </c>
      <c r="G1106" s="23">
        <v>39.404796342628551</v>
      </c>
      <c r="H1106" s="21">
        <v>3.5580600252518009</v>
      </c>
    </row>
    <row r="1107" spans="2:8" x14ac:dyDescent="0.25">
      <c r="B1107" s="13" t="s">
        <v>8617</v>
      </c>
      <c r="C1107" s="13" t="s">
        <v>5492</v>
      </c>
      <c r="D1107" s="13" t="s">
        <v>10915</v>
      </c>
      <c r="E1107" s="13" t="s">
        <v>9619</v>
      </c>
      <c r="F1107" s="22">
        <v>527.51167846018029</v>
      </c>
      <c r="G1107" s="23">
        <v>148.29967609013553</v>
      </c>
      <c r="H1107" s="21">
        <v>3.5570656144896922</v>
      </c>
    </row>
    <row r="1108" spans="2:8" x14ac:dyDescent="0.25">
      <c r="B1108" s="13" t="s">
        <v>7203</v>
      </c>
      <c r="C1108" s="13" t="s">
        <v>786</v>
      </c>
      <c r="D1108" s="13" t="s">
        <v>10922</v>
      </c>
      <c r="E1108" s="13" t="s">
        <v>9626</v>
      </c>
      <c r="F1108" s="22">
        <v>314.64221659093289</v>
      </c>
      <c r="G1108" s="23">
        <v>91.061774812181184</v>
      </c>
      <c r="H1108" s="21">
        <v>3.4552611920852185</v>
      </c>
    </row>
    <row r="1109" spans="2:8" x14ac:dyDescent="0.25">
      <c r="B1109" s="13" t="s">
        <v>8602</v>
      </c>
      <c r="C1109" s="13" t="s">
        <v>5444</v>
      </c>
      <c r="D1109" s="13" t="s">
        <v>10845</v>
      </c>
      <c r="E1109" s="13" t="s">
        <v>9549</v>
      </c>
      <c r="F1109" s="22">
        <v>360.66838849330009</v>
      </c>
      <c r="G1109" s="23">
        <v>110.88832822811848</v>
      </c>
      <c r="H1109" s="21">
        <v>3.252536982533782</v>
      </c>
    </row>
    <row r="1110" spans="2:8" x14ac:dyDescent="0.25">
      <c r="B1110" s="13" t="s">
        <v>7083</v>
      </c>
      <c r="C1110" s="13" t="s">
        <v>386</v>
      </c>
      <c r="D1110" s="13" t="s">
        <v>10857</v>
      </c>
      <c r="E1110" s="13" t="s">
        <v>9561</v>
      </c>
      <c r="F1110" s="22">
        <v>439.22133264976168</v>
      </c>
      <c r="G1110" s="23">
        <v>138.21466738825248</v>
      </c>
      <c r="H1110" s="21">
        <v>3.1778199879175282</v>
      </c>
    </row>
    <row r="1111" spans="2:8" x14ac:dyDescent="0.25">
      <c r="B1111" s="13" t="s">
        <v>8808</v>
      </c>
      <c r="C1111" s="13" t="s">
        <v>6078</v>
      </c>
      <c r="D1111" s="13" t="s">
        <v>10882</v>
      </c>
      <c r="E1111" s="13" t="s">
        <v>9586</v>
      </c>
      <c r="F1111" s="22">
        <v>333.81848404465796</v>
      </c>
      <c r="G1111" s="23">
        <v>105.82068371004344</v>
      </c>
      <c r="H1111" s="21">
        <v>3.1545674469401983</v>
      </c>
    </row>
    <row r="1112" spans="2:8" x14ac:dyDescent="0.25">
      <c r="B1112" s="13" t="s">
        <v>8275</v>
      </c>
      <c r="C1112" s="13" t="s">
        <v>4431</v>
      </c>
      <c r="D1112" s="13" t="s">
        <v>10844</v>
      </c>
      <c r="E1112" s="13" t="s">
        <v>9548</v>
      </c>
      <c r="F1112" s="22">
        <v>174.05599453687395</v>
      </c>
      <c r="G1112" s="23">
        <v>56.612395184740706</v>
      </c>
      <c r="H1112" s="21">
        <v>3.0745209413748489</v>
      </c>
    </row>
    <row r="1113" spans="2:8" x14ac:dyDescent="0.25">
      <c r="B1113" s="13" t="s">
        <v>8679</v>
      </c>
      <c r="C1113" s="13" t="s">
        <v>5730</v>
      </c>
      <c r="D1113" s="13" t="s">
        <v>10944</v>
      </c>
      <c r="E1113" s="13" t="s">
        <v>9648</v>
      </c>
      <c r="F1113" s="22">
        <v>169.47210561421426</v>
      </c>
      <c r="G1113" s="23">
        <v>55.224884194289359</v>
      </c>
      <c r="H1113" s="21">
        <v>3.0687634403720283</v>
      </c>
    </row>
    <row r="1114" spans="2:8" x14ac:dyDescent="0.25">
      <c r="B1114" s="13" t="s">
        <v>8573</v>
      </c>
      <c r="C1114" s="13" t="s">
        <v>5364</v>
      </c>
      <c r="D1114" s="13" t="s">
        <v>10873</v>
      </c>
      <c r="E1114" s="13" t="s">
        <v>9577</v>
      </c>
      <c r="F1114" s="22">
        <v>406.64580161167282</v>
      </c>
      <c r="G1114" s="23">
        <v>132.74588293174637</v>
      </c>
      <c r="H1114" s="21">
        <v>3.0633402153854892</v>
      </c>
    </row>
    <row r="1115" spans="2:8" x14ac:dyDescent="0.25">
      <c r="B1115" s="13" t="s">
        <v>8966</v>
      </c>
      <c r="C1115" s="13" t="s">
        <v>6624</v>
      </c>
      <c r="D1115" s="13" t="s">
        <v>10881</v>
      </c>
      <c r="E1115" s="13" t="s">
        <v>9585</v>
      </c>
      <c r="F1115" s="22">
        <v>236.44388334893239</v>
      </c>
      <c r="G1115" s="23">
        <v>80.760799421663577</v>
      </c>
      <c r="H1115" s="21">
        <v>2.9277060782227449</v>
      </c>
    </row>
    <row r="1116" spans="2:8" x14ac:dyDescent="0.25">
      <c r="B1116" s="13" t="s">
        <v>8064</v>
      </c>
      <c r="C1116" s="13" t="s">
        <v>1120</v>
      </c>
      <c r="D1116" s="13" t="s">
        <v>10925</v>
      </c>
      <c r="E1116" s="13" t="s">
        <v>9629</v>
      </c>
      <c r="F1116" s="22">
        <v>795.75340766566592</v>
      </c>
      <c r="G1116" s="23">
        <v>273.97989234746603</v>
      </c>
      <c r="H1116" s="21">
        <v>2.9044226598077412</v>
      </c>
    </row>
    <row r="1117" spans="2:8" x14ac:dyDescent="0.25">
      <c r="B1117" s="13" t="s">
        <v>8326</v>
      </c>
      <c r="C1117" s="13" t="s">
        <v>4580</v>
      </c>
      <c r="D1117" s="13" t="s">
        <v>10842</v>
      </c>
      <c r="E1117" s="13" t="s">
        <v>9546</v>
      </c>
      <c r="F1117" s="22">
        <v>220.82304593902168</v>
      </c>
      <c r="G1117" s="23">
        <v>77.406421945549724</v>
      </c>
      <c r="H1117" s="21">
        <v>2.8527742322769551</v>
      </c>
    </row>
    <row r="1118" spans="2:8" x14ac:dyDescent="0.25">
      <c r="B1118" s="13" t="s">
        <v>8686</v>
      </c>
      <c r="C1118" s="13" t="s">
        <v>5730</v>
      </c>
      <c r="D1118" s="13" t="s">
        <v>10944</v>
      </c>
      <c r="E1118" s="13" t="s">
        <v>9648</v>
      </c>
      <c r="F1118" s="22">
        <v>516.42192662306138</v>
      </c>
      <c r="G1118" s="23">
        <v>181.3360085622927</v>
      </c>
      <c r="H1118" s="21">
        <v>2.847873021566258</v>
      </c>
    </row>
    <row r="1119" spans="2:8" x14ac:dyDescent="0.25">
      <c r="B1119" s="13" t="s">
        <v>7865</v>
      </c>
      <c r="C1119" s="13" t="s">
        <v>3051</v>
      </c>
      <c r="D1119" s="13" t="s">
        <v>10853</v>
      </c>
      <c r="E1119" s="13" t="s">
        <v>9557</v>
      </c>
      <c r="F1119" s="22">
        <v>482.63035893761167</v>
      </c>
      <c r="G1119" s="23">
        <v>171.60679901437516</v>
      </c>
      <c r="H1119" s="21">
        <v>2.8124197975231895</v>
      </c>
    </row>
    <row r="1120" spans="2:8" x14ac:dyDescent="0.25">
      <c r="B1120" s="13" t="s">
        <v>8758</v>
      </c>
      <c r="C1120" s="13" t="s">
        <v>5954</v>
      </c>
      <c r="D1120" s="13" t="s">
        <v>10565</v>
      </c>
      <c r="E1120" s="13" t="s">
        <v>9268</v>
      </c>
      <c r="F1120" s="22">
        <v>352.5507179110374</v>
      </c>
      <c r="G1120" s="23">
        <v>127.38975090209924</v>
      </c>
      <c r="H1120" s="21">
        <v>2.7674967210036971</v>
      </c>
    </row>
    <row r="1121" spans="2:8" x14ac:dyDescent="0.25">
      <c r="B1121" s="13" t="s">
        <v>7641</v>
      </c>
      <c r="C1121" s="13" t="s">
        <v>2298</v>
      </c>
      <c r="D1121" s="13" t="s">
        <v>10875</v>
      </c>
      <c r="E1121" s="13" t="s">
        <v>9579</v>
      </c>
      <c r="F1121" s="22">
        <v>161.53057687866635</v>
      </c>
      <c r="G1121" s="23">
        <v>59.040107495590469</v>
      </c>
      <c r="H1121" s="21">
        <v>2.7359465239918577</v>
      </c>
    </row>
    <row r="1122" spans="2:8" x14ac:dyDescent="0.25">
      <c r="B1122" s="13" t="s">
        <v>8807</v>
      </c>
      <c r="C1122" s="13" t="s">
        <v>471</v>
      </c>
      <c r="D1122" s="13" t="s">
        <v>10877</v>
      </c>
      <c r="E1122" s="13" t="s">
        <v>9581</v>
      </c>
      <c r="F1122" s="22">
        <v>393.90083223706927</v>
      </c>
      <c r="G1122" s="23">
        <v>148.04901084950333</v>
      </c>
      <c r="H1122" s="21">
        <v>2.6606110366889406</v>
      </c>
    </row>
    <row r="1123" spans="2:8" x14ac:dyDescent="0.25">
      <c r="B1123" s="13" t="s">
        <v>8612</v>
      </c>
      <c r="C1123" s="13" t="s">
        <v>5477</v>
      </c>
      <c r="D1123" s="13" t="s">
        <v>10865</v>
      </c>
      <c r="E1123" s="13" t="s">
        <v>9569</v>
      </c>
      <c r="F1123" s="22">
        <v>715.78771834593476</v>
      </c>
      <c r="G1123" s="23">
        <v>284.651209014632</v>
      </c>
      <c r="H1123" s="21">
        <v>2.5146133080683346</v>
      </c>
    </row>
    <row r="1124" spans="2:8" x14ac:dyDescent="0.25">
      <c r="B1124" s="13" t="s">
        <v>8574</v>
      </c>
      <c r="C1124" s="13" t="s">
        <v>5367</v>
      </c>
      <c r="D1124" s="13" t="s">
        <v>10562</v>
      </c>
      <c r="E1124" s="13" t="s">
        <v>9265</v>
      </c>
      <c r="F1124" s="22">
        <v>257.83752985638569</v>
      </c>
      <c r="G1124" s="23">
        <v>104.02189635808708</v>
      </c>
      <c r="H1124" s="21">
        <v>2.4786851507571113</v>
      </c>
    </row>
    <row r="1125" spans="2:8" x14ac:dyDescent="0.25">
      <c r="B1125" s="13" t="s">
        <v>8613</v>
      </c>
      <c r="C1125" s="13" t="s">
        <v>5480</v>
      </c>
      <c r="D1125" s="13" t="s">
        <v>10867</v>
      </c>
      <c r="E1125" s="13" t="s">
        <v>9571</v>
      </c>
      <c r="F1125" s="22">
        <v>858.76278776578511</v>
      </c>
      <c r="G1125" s="23">
        <v>361.41811264073596</v>
      </c>
      <c r="H1125" s="21">
        <v>2.376092281294794</v>
      </c>
    </row>
    <row r="1126" spans="2:8" x14ac:dyDescent="0.25">
      <c r="B1126" s="13" t="s">
        <v>8956</v>
      </c>
      <c r="C1126" s="13" t="s">
        <v>4499</v>
      </c>
      <c r="D1126" s="13" t="s">
        <v>10839</v>
      </c>
      <c r="E1126" s="13" t="s">
        <v>9543</v>
      </c>
      <c r="F1126" s="22">
        <v>176.36591803236908</v>
      </c>
      <c r="G1126" s="23">
        <v>74.294899946086971</v>
      </c>
      <c r="H1126" s="21">
        <v>2.3738630533233267</v>
      </c>
    </row>
    <row r="1127" spans="2:8" x14ac:dyDescent="0.25">
      <c r="B1127" s="13" t="s">
        <v>8736</v>
      </c>
      <c r="C1127" s="13" t="s">
        <v>5883</v>
      </c>
      <c r="D1127" s="13" t="s">
        <v>10891</v>
      </c>
      <c r="E1127" s="13" t="s">
        <v>9595</v>
      </c>
      <c r="F1127" s="22">
        <v>356.49179090037586</v>
      </c>
      <c r="G1127" s="23">
        <v>150.40346373793159</v>
      </c>
      <c r="H1127" s="21">
        <v>2.3702365759444208</v>
      </c>
    </row>
    <row r="1128" spans="2:8" x14ac:dyDescent="0.25">
      <c r="B1128" s="13" t="s">
        <v>8575</v>
      </c>
      <c r="C1128" s="13" t="s">
        <v>5370</v>
      </c>
      <c r="D1128" s="13" t="s">
        <v>10849</v>
      </c>
      <c r="E1128" s="13" t="s">
        <v>9553</v>
      </c>
      <c r="F1128" s="22">
        <v>418.78506505307303</v>
      </c>
      <c r="G1128" s="23">
        <v>189.84712061593495</v>
      </c>
      <c r="H1128" s="21">
        <v>2.205906856497891</v>
      </c>
    </row>
    <row r="1129" spans="2:8" x14ac:dyDescent="0.25">
      <c r="B1129" s="13" t="s">
        <v>7170</v>
      </c>
      <c r="C1129" s="13" t="s">
        <v>696</v>
      </c>
      <c r="D1129" s="13" t="s">
        <v>10883</v>
      </c>
      <c r="E1129" s="13" t="s">
        <v>9587</v>
      </c>
      <c r="F1129" s="22">
        <v>435.46501847554634</v>
      </c>
      <c r="G1129" s="23">
        <v>198.37217733163777</v>
      </c>
      <c r="H1129" s="21">
        <v>2.1951920089455781</v>
      </c>
    </row>
    <row r="1130" spans="2:8" x14ac:dyDescent="0.25">
      <c r="B1130" s="13" t="s">
        <v>8615</v>
      </c>
      <c r="C1130" s="13" t="s">
        <v>5486</v>
      </c>
      <c r="D1130" s="13" t="s">
        <v>10868</v>
      </c>
      <c r="E1130" s="13" t="s">
        <v>9572</v>
      </c>
      <c r="F1130" s="22">
        <v>317.08508220980229</v>
      </c>
      <c r="G1130" s="23">
        <v>145.24296419835869</v>
      </c>
      <c r="H1130" s="21">
        <v>2.183135575343659</v>
      </c>
    </row>
    <row r="1131" spans="2:8" x14ac:dyDescent="0.25">
      <c r="B1131" s="13" t="s">
        <v>8070</v>
      </c>
      <c r="C1131" s="13" t="s">
        <v>3775</v>
      </c>
      <c r="D1131" s="13" t="s">
        <v>10919</v>
      </c>
      <c r="E1131" s="13" t="s">
        <v>9623</v>
      </c>
      <c r="F1131" s="22">
        <v>138.21787350073748</v>
      </c>
      <c r="G1131" s="23">
        <v>63.414260956959033</v>
      </c>
      <c r="H1131" s="21">
        <v>2.1796023704281544</v>
      </c>
    </row>
    <row r="1132" spans="2:8" x14ac:dyDescent="0.25">
      <c r="B1132" s="13" t="s">
        <v>8614</v>
      </c>
      <c r="C1132" s="13" t="s">
        <v>5483</v>
      </c>
      <c r="D1132" s="13" t="s">
        <v>10859</v>
      </c>
      <c r="E1132" s="13" t="s">
        <v>9563</v>
      </c>
      <c r="F1132" s="22">
        <v>220.39030434794543</v>
      </c>
      <c r="G1132" s="23">
        <v>104.2434237110341</v>
      </c>
      <c r="H1132" s="21">
        <v>2.114189044278457</v>
      </c>
    </row>
    <row r="1133" spans="2:8" x14ac:dyDescent="0.25">
      <c r="B1133" s="13" t="s">
        <v>8656</v>
      </c>
      <c r="C1133" s="13" t="s">
        <v>5649</v>
      </c>
      <c r="D1133" s="13" t="s">
        <v>10869</v>
      </c>
      <c r="E1133" s="13" t="s">
        <v>9573</v>
      </c>
      <c r="F1133" s="22">
        <v>351.15075086403203</v>
      </c>
      <c r="G1133" s="23">
        <v>166.87950312727878</v>
      </c>
      <c r="H1133" s="21">
        <v>2.1042173801069493</v>
      </c>
    </row>
    <row r="1134" spans="2:8" x14ac:dyDescent="0.25">
      <c r="B1134" s="13" t="s">
        <v>8218</v>
      </c>
      <c r="C1134" s="13" t="s">
        <v>4297</v>
      </c>
      <c r="D1134" s="13" t="s">
        <v>10945</v>
      </c>
      <c r="E1134" s="13" t="s">
        <v>9649</v>
      </c>
      <c r="F1134" s="22">
        <v>586.20287949117539</v>
      </c>
      <c r="G1134" s="23">
        <v>285.9196909483577</v>
      </c>
      <c r="H1134" s="21">
        <v>2.0502361259094055</v>
      </c>
    </row>
    <row r="1135" spans="2:8" x14ac:dyDescent="0.25">
      <c r="B1135" s="13" t="s">
        <v>7081</v>
      </c>
      <c r="C1135" s="13" t="s">
        <v>379</v>
      </c>
      <c r="D1135" s="13" t="s">
        <v>10568</v>
      </c>
      <c r="E1135" s="13" t="s">
        <v>9271</v>
      </c>
      <c r="F1135" s="22">
        <v>140.97996385839599</v>
      </c>
      <c r="G1135" s="23">
        <v>69.643766740785551</v>
      </c>
      <c r="H1135" s="21">
        <v>2.0243012469891832</v>
      </c>
    </row>
    <row r="1136" spans="2:8" x14ac:dyDescent="0.25">
      <c r="B1136" s="13" t="s">
        <v>8657</v>
      </c>
      <c r="C1136" s="13" t="s">
        <v>5652</v>
      </c>
      <c r="D1136" s="13" t="s">
        <v>10847</v>
      </c>
      <c r="E1136" s="13" t="s">
        <v>9551</v>
      </c>
      <c r="F1136" s="22">
        <v>257.51677430315738</v>
      </c>
      <c r="G1136" s="23">
        <v>129.6029185551003</v>
      </c>
      <c r="H1136" s="21">
        <v>1.9869674014607539</v>
      </c>
    </row>
    <row r="1137" spans="2:8" x14ac:dyDescent="0.25">
      <c r="B1137" s="13" t="s">
        <v>8580</v>
      </c>
      <c r="C1137" s="13" t="s">
        <v>5382</v>
      </c>
      <c r="D1137" s="13" t="s">
        <v>10885</v>
      </c>
      <c r="E1137" s="13" t="s">
        <v>9589</v>
      </c>
      <c r="F1137" s="22">
        <v>535.14505381096296</v>
      </c>
      <c r="G1137" s="23">
        <v>271.70307818436044</v>
      </c>
      <c r="H1137" s="21">
        <v>1.9695951087011518</v>
      </c>
    </row>
    <row r="1138" spans="2:8" x14ac:dyDescent="0.25">
      <c r="B1138" s="13" t="s">
        <v>8539</v>
      </c>
      <c r="C1138" s="13" t="s">
        <v>4850</v>
      </c>
      <c r="D1138" s="13" t="s">
        <v>10840</v>
      </c>
      <c r="E1138" s="13" t="s">
        <v>9544</v>
      </c>
      <c r="F1138" s="22">
        <v>186.25118411809791</v>
      </c>
      <c r="G1138" s="23">
        <v>99.582752634915707</v>
      </c>
      <c r="H1138" s="21">
        <v>1.8703156840916095</v>
      </c>
    </row>
    <row r="1139" spans="2:8" x14ac:dyDescent="0.25">
      <c r="B1139" s="13" t="s">
        <v>7923</v>
      </c>
      <c r="C1139" s="13" t="s">
        <v>3286</v>
      </c>
      <c r="D1139" s="13" t="s">
        <v>10916</v>
      </c>
      <c r="E1139" s="13" t="s">
        <v>9620</v>
      </c>
      <c r="F1139" s="22">
        <v>96.620639022374306</v>
      </c>
      <c r="G1139" s="23">
        <v>52.640751463839486</v>
      </c>
      <c r="H1139" s="21">
        <v>1.8354722593340242</v>
      </c>
    </row>
    <row r="1140" spans="2:8" x14ac:dyDescent="0.25">
      <c r="B1140" s="13" t="s">
        <v>7232</v>
      </c>
      <c r="C1140" s="13" t="s">
        <v>876</v>
      </c>
      <c r="D1140" s="13" t="s">
        <v>10854</v>
      </c>
      <c r="E1140" s="13" t="s">
        <v>9558</v>
      </c>
      <c r="F1140" s="22">
        <v>173.02950289317988</v>
      </c>
      <c r="G1140" s="23">
        <v>94.459395029803659</v>
      </c>
      <c r="H1140" s="21">
        <v>1.8317871169785274</v>
      </c>
    </row>
    <row r="1141" spans="2:8" x14ac:dyDescent="0.25">
      <c r="B1141" s="13" t="s">
        <v>7712</v>
      </c>
      <c r="C1141" s="13" t="s">
        <v>58</v>
      </c>
      <c r="D1141" s="13" t="s">
        <v>10951</v>
      </c>
      <c r="E1141" s="13" t="s">
        <v>9655</v>
      </c>
      <c r="F1141" s="22">
        <v>54.48937930047321</v>
      </c>
      <c r="G1141" s="23">
        <v>31.443921246855904</v>
      </c>
      <c r="H1141" s="21">
        <v>1.7329066204146417</v>
      </c>
    </row>
    <row r="1142" spans="2:8" x14ac:dyDescent="0.25">
      <c r="B1142" s="13" t="s">
        <v>8276</v>
      </c>
      <c r="C1142" s="13" t="s">
        <v>4436</v>
      </c>
      <c r="D1142" s="13" t="s">
        <v>10866</v>
      </c>
      <c r="E1142" s="13" t="s">
        <v>9570</v>
      </c>
      <c r="F1142" s="22">
        <v>146.20644468979802</v>
      </c>
      <c r="G1142" s="23">
        <v>86.719246335934997</v>
      </c>
      <c r="H1142" s="21">
        <v>1.6859745773552983</v>
      </c>
    </row>
    <row r="1143" spans="2:8" x14ac:dyDescent="0.25">
      <c r="B1143" s="13" t="s">
        <v>8596</v>
      </c>
      <c r="C1143" s="13" t="s">
        <v>5429</v>
      </c>
      <c r="D1143" s="13" t="s">
        <v>10879</v>
      </c>
      <c r="E1143" s="13" t="s">
        <v>9583</v>
      </c>
      <c r="F1143" s="22">
        <v>528.51401681668858</v>
      </c>
      <c r="G1143" s="23">
        <v>318.52548193304227</v>
      </c>
      <c r="H1143" s="21">
        <v>1.6592519179604861</v>
      </c>
    </row>
    <row r="1144" spans="2:8" x14ac:dyDescent="0.25">
      <c r="B1144" s="13" t="s">
        <v>7717</v>
      </c>
      <c r="C1144" s="13" t="s">
        <v>2610</v>
      </c>
      <c r="D1144" s="13" t="s">
        <v>10897</v>
      </c>
      <c r="E1144" s="13" t="s">
        <v>9601</v>
      </c>
      <c r="F1144" s="22">
        <v>66.42979895723839</v>
      </c>
      <c r="G1144" s="23">
        <v>40.482673965701771</v>
      </c>
      <c r="H1144" s="21">
        <v>1.6409439508249841</v>
      </c>
    </row>
    <row r="1145" spans="2:8" x14ac:dyDescent="0.25">
      <c r="B1145" s="13" t="s">
        <v>8599</v>
      </c>
      <c r="C1145" s="13" t="s">
        <v>5437</v>
      </c>
      <c r="D1145" s="13" t="s">
        <v>10848</v>
      </c>
      <c r="E1145" s="13" t="s">
        <v>9552</v>
      </c>
      <c r="F1145" s="22">
        <v>459.68144025154913</v>
      </c>
      <c r="G1145" s="23">
        <v>281.19741013479006</v>
      </c>
      <c r="H1145" s="21">
        <v>1.634728570334997</v>
      </c>
    </row>
    <row r="1146" spans="2:8" x14ac:dyDescent="0.25">
      <c r="B1146" s="13" t="s">
        <v>8012</v>
      </c>
      <c r="C1146" s="13" t="s">
        <v>3579</v>
      </c>
      <c r="D1146" s="13" t="s">
        <v>10931</v>
      </c>
      <c r="E1146" s="13" t="s">
        <v>9635</v>
      </c>
      <c r="F1146" s="22">
        <v>111.61844962577477</v>
      </c>
      <c r="G1146" s="23">
        <v>69.395065913690601</v>
      </c>
      <c r="H1146" s="21">
        <v>1.6084493638870387</v>
      </c>
    </row>
    <row r="1147" spans="2:8" x14ac:dyDescent="0.25">
      <c r="B1147" s="13" t="s">
        <v>8578</v>
      </c>
      <c r="C1147" s="13" t="s">
        <v>4544</v>
      </c>
      <c r="D1147" s="13" t="s">
        <v>10914</v>
      </c>
      <c r="E1147" s="13" t="s">
        <v>9618</v>
      </c>
      <c r="F1147" s="22">
        <v>115.02107288697991</v>
      </c>
      <c r="G1147" s="23">
        <v>72.695934479156691</v>
      </c>
      <c r="H1147" s="21">
        <v>1.582221532896845</v>
      </c>
    </row>
    <row r="1148" spans="2:8" x14ac:dyDescent="0.25">
      <c r="B1148" s="13" t="s">
        <v>8584</v>
      </c>
      <c r="C1148" s="13" t="s">
        <v>5394</v>
      </c>
      <c r="D1148" s="13" t="s">
        <v>10846</v>
      </c>
      <c r="E1148" s="13" t="s">
        <v>9550</v>
      </c>
      <c r="F1148" s="22">
        <v>322.42598935404055</v>
      </c>
      <c r="G1148" s="23">
        <v>205.58591057767725</v>
      </c>
      <c r="H1148" s="21">
        <v>1.56832726740881</v>
      </c>
    </row>
    <row r="1149" spans="2:8" x14ac:dyDescent="0.25">
      <c r="B1149" s="13" t="s">
        <v>7866</v>
      </c>
      <c r="C1149" s="13" t="s">
        <v>3054</v>
      </c>
      <c r="D1149" s="13" t="s">
        <v>10580</v>
      </c>
      <c r="E1149" s="13" t="s">
        <v>9283</v>
      </c>
      <c r="F1149" s="22">
        <v>135.72442110279943</v>
      </c>
      <c r="G1149" s="23">
        <v>86.636142556965638</v>
      </c>
      <c r="H1149" s="21">
        <v>1.5666027722039553</v>
      </c>
    </row>
    <row r="1150" spans="2:8" x14ac:dyDescent="0.25">
      <c r="B1150" s="13" t="s">
        <v>7204</v>
      </c>
      <c r="C1150" s="13" t="s">
        <v>789</v>
      </c>
      <c r="D1150" s="13" t="s">
        <v>10572</v>
      </c>
      <c r="E1150" s="13" t="s">
        <v>9275</v>
      </c>
      <c r="F1150" s="22">
        <v>69.820313818707916</v>
      </c>
      <c r="G1150" s="23">
        <v>45.323930688536727</v>
      </c>
      <c r="H1150" s="21">
        <v>1.5404734928775006</v>
      </c>
    </row>
    <row r="1151" spans="2:8" x14ac:dyDescent="0.25">
      <c r="B1151" s="13" t="s">
        <v>8101</v>
      </c>
      <c r="C1151" s="13" t="s">
        <v>3925</v>
      </c>
      <c r="D1151" s="13" t="s">
        <v>10507</v>
      </c>
      <c r="E1151" s="13" t="s">
        <v>9210</v>
      </c>
      <c r="F1151" s="22">
        <v>129.06222413176079</v>
      </c>
      <c r="G1151" s="23">
        <v>87.735131596110932</v>
      </c>
      <c r="H1151" s="21">
        <v>1.4710438314026735</v>
      </c>
    </row>
    <row r="1152" spans="2:8" x14ac:dyDescent="0.25">
      <c r="B1152" s="13" t="s">
        <v>8579</v>
      </c>
      <c r="C1152" s="13" t="s">
        <v>5379</v>
      </c>
      <c r="D1152" s="13" t="s">
        <v>10871</v>
      </c>
      <c r="E1152" s="13" t="s">
        <v>9575</v>
      </c>
      <c r="F1152" s="22">
        <v>265.05559611707298</v>
      </c>
      <c r="G1152" s="23">
        <v>180.90242926113652</v>
      </c>
      <c r="H1152" s="21">
        <v>1.4651853886077979</v>
      </c>
    </row>
    <row r="1153" spans="2:8" x14ac:dyDescent="0.25">
      <c r="B1153" s="13" t="s">
        <v>8165</v>
      </c>
      <c r="C1153" s="13" t="s">
        <v>4118</v>
      </c>
      <c r="D1153" s="13" t="s">
        <v>10948</v>
      </c>
      <c r="E1153" s="13" t="s">
        <v>9652</v>
      </c>
      <c r="F1153" s="22">
        <v>115.65529403261388</v>
      </c>
      <c r="G1153" s="23">
        <v>79.710505558146295</v>
      </c>
      <c r="H1153" s="21">
        <v>1.4509416697683217</v>
      </c>
    </row>
    <row r="1154" spans="2:8" x14ac:dyDescent="0.25">
      <c r="B1154" s="13" t="s">
        <v>8598</v>
      </c>
      <c r="C1154" s="13" t="s">
        <v>2018</v>
      </c>
      <c r="D1154" s="13" t="s">
        <v>10861</v>
      </c>
      <c r="E1154" s="13" t="s">
        <v>9565</v>
      </c>
      <c r="F1154" s="22">
        <v>323.47993892432953</v>
      </c>
      <c r="G1154" s="23">
        <v>229.89563841842937</v>
      </c>
      <c r="H1154" s="21">
        <v>1.4070729708041214</v>
      </c>
    </row>
    <row r="1155" spans="2:8" x14ac:dyDescent="0.25">
      <c r="B1155" s="13" t="s">
        <v>8592</v>
      </c>
      <c r="C1155" s="13" t="s">
        <v>5417</v>
      </c>
      <c r="D1155" s="13" t="s">
        <v>10841</v>
      </c>
      <c r="E1155" s="13" t="s">
        <v>9545</v>
      </c>
      <c r="F1155" s="22">
        <v>243.21427709245788</v>
      </c>
      <c r="G1155" s="23">
        <v>175.96115969597508</v>
      </c>
      <c r="H1155" s="21">
        <v>1.3822043314142873</v>
      </c>
    </row>
    <row r="1156" spans="2:8" x14ac:dyDescent="0.25">
      <c r="B1156" s="13" t="s">
        <v>8581</v>
      </c>
      <c r="C1156" s="13" t="s">
        <v>5385</v>
      </c>
      <c r="D1156" s="13" t="s">
        <v>10843</v>
      </c>
      <c r="E1156" s="13" t="s">
        <v>9547</v>
      </c>
      <c r="F1156" s="22">
        <v>205.52169150476342</v>
      </c>
      <c r="G1156" s="23">
        <v>150.25210698628356</v>
      </c>
      <c r="H1156" s="21">
        <v>1.3678456537286721</v>
      </c>
    </row>
    <row r="1157" spans="2:8" x14ac:dyDescent="0.25">
      <c r="B1157" s="13" t="s">
        <v>7211</v>
      </c>
      <c r="C1157" s="13" t="s">
        <v>807</v>
      </c>
      <c r="D1157" s="13" t="s">
        <v>10941</v>
      </c>
      <c r="E1157" s="13" t="s">
        <v>9645</v>
      </c>
      <c r="F1157" s="22">
        <v>101.89828302609899</v>
      </c>
      <c r="G1157" s="23">
        <v>75.624505439973518</v>
      </c>
      <c r="H1157" s="21">
        <v>1.3474241244060778</v>
      </c>
    </row>
    <row r="1158" spans="2:8" x14ac:dyDescent="0.25">
      <c r="B1158" s="13" t="s">
        <v>8582</v>
      </c>
      <c r="C1158" s="13" t="s">
        <v>5388</v>
      </c>
      <c r="D1158" s="13" t="s">
        <v>10874</v>
      </c>
      <c r="E1158" s="13" t="s">
        <v>9578</v>
      </c>
      <c r="F1158" s="22">
        <v>268.42223782035438</v>
      </c>
      <c r="G1158" s="23">
        <v>201.88852333576531</v>
      </c>
      <c r="H1158" s="21">
        <v>1.3295566948792594</v>
      </c>
    </row>
    <row r="1159" spans="2:8" x14ac:dyDescent="0.25">
      <c r="B1159" s="13" t="s">
        <v>7333</v>
      </c>
      <c r="C1159" s="13" t="s">
        <v>1161</v>
      </c>
      <c r="D1159" s="13" t="s">
        <v>10889</v>
      </c>
      <c r="E1159" s="13" t="s">
        <v>9593</v>
      </c>
      <c r="F1159" s="22">
        <v>73.917711270853985</v>
      </c>
      <c r="G1159" s="23">
        <v>55.901146920556698</v>
      </c>
      <c r="H1159" s="21">
        <v>1.3222932863238268</v>
      </c>
    </row>
    <row r="1160" spans="2:8" x14ac:dyDescent="0.25">
      <c r="B1160" s="13" t="s">
        <v>8585</v>
      </c>
      <c r="C1160" s="13" t="s">
        <v>5397</v>
      </c>
      <c r="D1160" s="13" t="s">
        <v>10852</v>
      </c>
      <c r="E1160" s="13" t="s">
        <v>9556</v>
      </c>
      <c r="F1160" s="22">
        <v>462.17214024029732</v>
      </c>
      <c r="G1160" s="23">
        <v>350.58484198522592</v>
      </c>
      <c r="H1160" s="21">
        <v>1.3182889985294168</v>
      </c>
    </row>
    <row r="1161" spans="2:8" x14ac:dyDescent="0.25">
      <c r="B1161" s="13" t="s">
        <v>7457</v>
      </c>
      <c r="C1161" s="13" t="s">
        <v>1628</v>
      </c>
      <c r="D1161" s="13" t="s">
        <v>10943</v>
      </c>
      <c r="E1161" s="13" t="s">
        <v>9647</v>
      </c>
      <c r="F1161" s="22">
        <v>432.41122370935346</v>
      </c>
      <c r="G1161" s="23">
        <v>330.95685769880009</v>
      </c>
      <c r="H1161" s="21">
        <v>1.3065486139673401</v>
      </c>
    </row>
    <row r="1162" spans="2:8" x14ac:dyDescent="0.25">
      <c r="B1162" s="13" t="s">
        <v>8594</v>
      </c>
      <c r="C1162" s="13" t="s">
        <v>5423</v>
      </c>
      <c r="D1162" s="13" t="s">
        <v>10856</v>
      </c>
      <c r="E1162" s="13" t="s">
        <v>9560</v>
      </c>
      <c r="F1162" s="22">
        <v>662.68562457859423</v>
      </c>
      <c r="G1162" s="23">
        <v>511.02955316520587</v>
      </c>
      <c r="H1162" s="21">
        <v>1.2967657554716037</v>
      </c>
    </row>
    <row r="1163" spans="2:8" x14ac:dyDescent="0.25">
      <c r="B1163" s="13" t="s">
        <v>8597</v>
      </c>
      <c r="C1163" s="13" t="s">
        <v>5432</v>
      </c>
      <c r="D1163" s="13" t="s">
        <v>10862</v>
      </c>
      <c r="E1163" s="13" t="s">
        <v>9566</v>
      </c>
      <c r="F1163" s="22">
        <v>264.81513103105954</v>
      </c>
      <c r="G1163" s="23">
        <v>204.7418673826287</v>
      </c>
      <c r="H1163" s="21">
        <v>1.2934097672175855</v>
      </c>
    </row>
    <row r="1164" spans="2:8" x14ac:dyDescent="0.25">
      <c r="B1164" s="13" t="s">
        <v>7611</v>
      </c>
      <c r="C1164" s="13" t="s">
        <v>5</v>
      </c>
      <c r="D1164" s="13" t="s">
        <v>10921</v>
      </c>
      <c r="E1164" s="13" t="s">
        <v>9625</v>
      </c>
      <c r="F1164" s="22">
        <v>106.08156530841147</v>
      </c>
      <c r="G1164" s="23">
        <v>82.419459588347252</v>
      </c>
      <c r="H1164" s="21">
        <v>1.2870936771273085</v>
      </c>
    </row>
    <row r="1165" spans="2:8" x14ac:dyDescent="0.25">
      <c r="B1165" s="13" t="s">
        <v>8583</v>
      </c>
      <c r="C1165" s="13" t="s">
        <v>5391</v>
      </c>
      <c r="D1165" s="13" t="s">
        <v>10864</v>
      </c>
      <c r="E1165" s="13" t="s">
        <v>9568</v>
      </c>
      <c r="F1165" s="22">
        <v>406.60023917841886</v>
      </c>
      <c r="G1165" s="23">
        <v>317.54500708991685</v>
      </c>
      <c r="H1165" s="21">
        <v>1.2804491650006795</v>
      </c>
    </row>
    <row r="1166" spans="2:8" x14ac:dyDescent="0.25">
      <c r="B1166" s="13" t="s">
        <v>7576</v>
      </c>
      <c r="C1166" s="13" t="s">
        <v>2111</v>
      </c>
      <c r="D1166" s="13" t="s">
        <v>10936</v>
      </c>
      <c r="E1166" s="13" t="s">
        <v>9640</v>
      </c>
      <c r="F1166" s="22">
        <v>98.805616092093373</v>
      </c>
      <c r="G1166" s="23">
        <v>77.644054297779959</v>
      </c>
      <c r="H1166" s="21">
        <v>1.2725458115975594</v>
      </c>
    </row>
    <row r="1167" spans="2:8" x14ac:dyDescent="0.25">
      <c r="B1167" s="13" t="s">
        <v>8586</v>
      </c>
      <c r="C1167" s="13" t="s">
        <v>5400</v>
      </c>
      <c r="D1167" s="13" t="s">
        <v>10863</v>
      </c>
      <c r="E1167" s="13" t="s">
        <v>9567</v>
      </c>
      <c r="F1167" s="22">
        <v>297.7447179879855</v>
      </c>
      <c r="G1167" s="23">
        <v>244.64168270805598</v>
      </c>
      <c r="H1167" s="21">
        <v>1.2170645439162557</v>
      </c>
    </row>
    <row r="1168" spans="2:8" x14ac:dyDescent="0.25">
      <c r="B1168" s="13" t="s">
        <v>7741</v>
      </c>
      <c r="C1168" s="13" t="s">
        <v>2710</v>
      </c>
      <c r="D1168" s="13" t="s">
        <v>10932</v>
      </c>
      <c r="E1168" s="13" t="s">
        <v>9636</v>
      </c>
      <c r="F1168" s="22">
        <v>67.170367914697536</v>
      </c>
      <c r="G1168" s="23">
        <v>55.208247276451544</v>
      </c>
      <c r="H1168" s="21">
        <v>1.2166727115669238</v>
      </c>
    </row>
    <row r="1169" spans="2:8" x14ac:dyDescent="0.25">
      <c r="B1169" s="13" t="s">
        <v>8595</v>
      </c>
      <c r="C1169" s="13" t="s">
        <v>5426</v>
      </c>
      <c r="D1169" s="13" t="s">
        <v>10860</v>
      </c>
      <c r="E1169" s="13" t="s">
        <v>9564</v>
      </c>
      <c r="F1169" s="22">
        <v>308.64710586343671</v>
      </c>
      <c r="G1169" s="23">
        <v>254.62182354802351</v>
      </c>
      <c r="H1169" s="21">
        <v>1.212178522495043</v>
      </c>
    </row>
    <row r="1170" spans="2:8" x14ac:dyDescent="0.25">
      <c r="B1170" s="13" t="s">
        <v>8611</v>
      </c>
      <c r="C1170" s="13" t="s">
        <v>5474</v>
      </c>
      <c r="D1170" s="13" t="s">
        <v>10563</v>
      </c>
      <c r="E1170" s="13" t="s">
        <v>9266</v>
      </c>
      <c r="F1170" s="22">
        <v>133.5721444369722</v>
      </c>
      <c r="G1170" s="23">
        <v>112.09795025163392</v>
      </c>
      <c r="H1170" s="21">
        <v>1.1915663411965489</v>
      </c>
    </row>
    <row r="1171" spans="2:8" x14ac:dyDescent="0.25">
      <c r="B1171" s="13" t="s">
        <v>8072</v>
      </c>
      <c r="C1171" s="13" t="s">
        <v>3782</v>
      </c>
      <c r="D1171" s="13" t="s">
        <v>10918</v>
      </c>
      <c r="E1171" s="13" t="s">
        <v>9622</v>
      </c>
      <c r="F1171" s="22">
        <v>95.434802168979019</v>
      </c>
      <c r="G1171" s="23">
        <v>81.783362613333949</v>
      </c>
      <c r="H1171" s="21">
        <v>1.1669219645588325</v>
      </c>
    </row>
    <row r="1172" spans="2:8" x14ac:dyDescent="0.25">
      <c r="B1172" s="13" t="s">
        <v>7342</v>
      </c>
      <c r="C1172" s="13" t="s">
        <v>1203</v>
      </c>
      <c r="D1172" s="13" t="s">
        <v>10770</v>
      </c>
      <c r="E1172" s="13" t="s">
        <v>9473</v>
      </c>
      <c r="F1172" s="22">
        <v>87.99020420420068</v>
      </c>
      <c r="G1172" s="23">
        <v>75.911814011074412</v>
      </c>
      <c r="H1172" s="21">
        <v>1.1591108097003744</v>
      </c>
    </row>
    <row r="1173" spans="2:8" x14ac:dyDescent="0.25">
      <c r="B1173" s="13" t="s">
        <v>8593</v>
      </c>
      <c r="C1173" s="13" t="s">
        <v>5420</v>
      </c>
      <c r="D1173" s="13" t="s">
        <v>10878</v>
      </c>
      <c r="E1173" s="13" t="s">
        <v>9582</v>
      </c>
      <c r="F1173" s="22">
        <v>400.14672271006407</v>
      </c>
      <c r="G1173" s="23">
        <v>348.47122166266951</v>
      </c>
      <c r="H1173" s="21">
        <v>1.1482920190678414</v>
      </c>
    </row>
    <row r="1174" spans="2:8" x14ac:dyDescent="0.25">
      <c r="B1174" s="13" t="s">
        <v>8529</v>
      </c>
      <c r="C1174" s="13" t="s">
        <v>5211</v>
      </c>
      <c r="D1174" s="13" t="s">
        <v>10930</v>
      </c>
      <c r="E1174" s="13" t="s">
        <v>9634</v>
      </c>
      <c r="F1174" s="22">
        <v>95.885037041899864</v>
      </c>
      <c r="G1174" s="23">
        <v>83.968873104416758</v>
      </c>
      <c r="H1174" s="21">
        <v>1.1419116810423924</v>
      </c>
    </row>
    <row r="1175" spans="2:8" x14ac:dyDescent="0.25">
      <c r="B1175" s="13" t="s">
        <v>8067</v>
      </c>
      <c r="C1175" s="13" t="s">
        <v>3767</v>
      </c>
      <c r="D1175" s="13" t="s">
        <v>10900</v>
      </c>
      <c r="E1175" s="13" t="s">
        <v>9604</v>
      </c>
      <c r="F1175" s="22">
        <v>59.56617532058084</v>
      </c>
      <c r="G1175" s="23">
        <v>52.501754651300011</v>
      </c>
      <c r="H1175" s="21">
        <v>1.1345558965828946</v>
      </c>
    </row>
    <row r="1176" spans="2:8" x14ac:dyDescent="0.25">
      <c r="B1176" s="13" t="s">
        <v>8251</v>
      </c>
      <c r="C1176" s="13" t="s">
        <v>4369</v>
      </c>
      <c r="D1176" s="13" t="s">
        <v>10771</v>
      </c>
      <c r="E1176" s="13" t="s">
        <v>9474</v>
      </c>
      <c r="F1176" s="22">
        <v>46.846499347274829</v>
      </c>
      <c r="G1176" s="23">
        <v>41.300824654993257</v>
      </c>
      <c r="H1176" s="21">
        <v>1.1342751564552864</v>
      </c>
    </row>
    <row r="1177" spans="2:8" x14ac:dyDescent="0.25">
      <c r="B1177" s="13" t="s">
        <v>8071</v>
      </c>
      <c r="C1177" s="13" t="s">
        <v>3778</v>
      </c>
      <c r="D1177" s="13" t="s">
        <v>10917</v>
      </c>
      <c r="E1177" s="13" t="s">
        <v>9621</v>
      </c>
      <c r="F1177" s="22">
        <v>86.493048393856412</v>
      </c>
      <c r="G1177" s="23">
        <v>76.462593776022757</v>
      </c>
      <c r="H1177" s="21">
        <v>1.1311811975305894</v>
      </c>
    </row>
    <row r="1178" spans="2:8" x14ac:dyDescent="0.25">
      <c r="B1178" s="13" t="s">
        <v>7335</v>
      </c>
      <c r="C1178" s="13" t="s">
        <v>1168</v>
      </c>
      <c r="D1178" s="13" t="s">
        <v>10920</v>
      </c>
      <c r="E1178" s="13" t="s">
        <v>9624</v>
      </c>
      <c r="F1178" s="22">
        <v>48.390131274833223</v>
      </c>
      <c r="G1178" s="23">
        <v>42.872081299728279</v>
      </c>
      <c r="H1178" s="21">
        <v>1.1287096359173008</v>
      </c>
    </row>
    <row r="1179" spans="2:8" x14ac:dyDescent="0.25">
      <c r="B1179" s="13" t="s">
        <v>8589</v>
      </c>
      <c r="C1179" s="13" t="s">
        <v>5408</v>
      </c>
      <c r="D1179" s="13" t="s">
        <v>10855</v>
      </c>
      <c r="E1179" s="13" t="s">
        <v>9559</v>
      </c>
      <c r="F1179" s="22">
        <v>430.65239874095329</v>
      </c>
      <c r="G1179" s="23">
        <v>384.85127901732693</v>
      </c>
      <c r="H1179" s="21">
        <v>1.1190099194696044</v>
      </c>
    </row>
    <row r="1180" spans="2:8" x14ac:dyDescent="0.25">
      <c r="B1180" s="13" t="s">
        <v>8591</v>
      </c>
      <c r="C1180" s="13" t="s">
        <v>5414</v>
      </c>
      <c r="D1180" s="13" t="s">
        <v>10872</v>
      </c>
      <c r="E1180" s="13" t="s">
        <v>9576</v>
      </c>
      <c r="F1180" s="22">
        <v>245.11263749618578</v>
      </c>
      <c r="G1180" s="23">
        <v>219.69405194525564</v>
      </c>
      <c r="H1180" s="21">
        <v>1.1156999259919156</v>
      </c>
    </row>
    <row r="1181" spans="2:8" x14ac:dyDescent="0.25">
      <c r="B1181" s="13" t="s">
        <v>7241</v>
      </c>
      <c r="C1181" s="13" t="s">
        <v>340</v>
      </c>
      <c r="D1181" s="13" t="s">
        <v>10903</v>
      </c>
      <c r="E1181" s="13" t="s">
        <v>9607</v>
      </c>
      <c r="F1181" s="22">
        <v>67.88911839026963</v>
      </c>
      <c r="G1181" s="23">
        <v>61.743144228346694</v>
      </c>
      <c r="H1181" s="21">
        <v>1.0995409974456933</v>
      </c>
    </row>
    <row r="1182" spans="2:8" x14ac:dyDescent="0.25">
      <c r="B1182" s="13" t="s">
        <v>8674</v>
      </c>
      <c r="C1182" s="13" t="s">
        <v>5710</v>
      </c>
      <c r="D1182" s="13" t="s">
        <v>10894</v>
      </c>
      <c r="E1182" s="13" t="s">
        <v>9598</v>
      </c>
      <c r="F1182" s="22">
        <v>93.811445440613369</v>
      </c>
      <c r="G1182" s="23">
        <v>86.557877355006113</v>
      </c>
      <c r="H1182" s="21">
        <v>1.0838002075288615</v>
      </c>
    </row>
    <row r="1183" spans="2:8" x14ac:dyDescent="0.25">
      <c r="B1183" s="13" t="s">
        <v>8831</v>
      </c>
      <c r="C1183" s="13" t="s">
        <v>6145</v>
      </c>
      <c r="D1183" s="13" t="s">
        <v>10569</v>
      </c>
      <c r="E1183" s="13" t="s">
        <v>9272</v>
      </c>
      <c r="F1183" s="22">
        <v>49.302778471081069</v>
      </c>
      <c r="G1183" s="23">
        <v>45.993448634141401</v>
      </c>
      <c r="H1183" s="21">
        <v>1.0719522004810729</v>
      </c>
    </row>
    <row r="1184" spans="2:8" x14ac:dyDescent="0.25">
      <c r="B1184" s="13" t="s">
        <v>8610</v>
      </c>
      <c r="C1184" s="13" t="s">
        <v>5471</v>
      </c>
      <c r="D1184" s="13" t="s">
        <v>10564</v>
      </c>
      <c r="E1184" s="13" t="s">
        <v>9267</v>
      </c>
      <c r="F1184" s="22">
        <v>147.14310695464624</v>
      </c>
      <c r="G1184" s="23">
        <v>137.39124891313568</v>
      </c>
      <c r="H1184" s="21">
        <v>1.0709787422318002</v>
      </c>
    </row>
    <row r="1185" spans="2:8" x14ac:dyDescent="0.25">
      <c r="B1185" s="13" t="s">
        <v>8277</v>
      </c>
      <c r="C1185" s="13" t="s">
        <v>4439</v>
      </c>
      <c r="D1185" s="13" t="s">
        <v>10947</v>
      </c>
      <c r="E1185" s="13" t="s">
        <v>9651</v>
      </c>
      <c r="F1185" s="22">
        <v>46.805938606129892</v>
      </c>
      <c r="G1185" s="23">
        <v>44.848145283063296</v>
      </c>
      <c r="H1185" s="21">
        <v>1.0436538302913041</v>
      </c>
    </row>
    <row r="1186" spans="2:8" x14ac:dyDescent="0.25">
      <c r="B1186" s="13" t="s">
        <v>8590</v>
      </c>
      <c r="C1186" s="13" t="s">
        <v>5411</v>
      </c>
      <c r="D1186" s="13" t="s">
        <v>10884</v>
      </c>
      <c r="E1186" s="13" t="s">
        <v>9588</v>
      </c>
      <c r="F1186" s="22">
        <v>353.18758816602752</v>
      </c>
      <c r="G1186" s="23">
        <v>342.17747016665982</v>
      </c>
      <c r="H1186" s="21">
        <v>1.0321766304310016</v>
      </c>
    </row>
    <row r="1187" spans="2:8" x14ac:dyDescent="0.25">
      <c r="B1187" s="13" t="s">
        <v>8754</v>
      </c>
      <c r="C1187" s="13" t="s">
        <v>1134</v>
      </c>
      <c r="D1187" s="13" t="s">
        <v>10928</v>
      </c>
      <c r="E1187" s="13" t="s">
        <v>9632</v>
      </c>
      <c r="F1187" s="22">
        <v>74.697490989279274</v>
      </c>
      <c r="G1187" s="23">
        <v>72.788120412687036</v>
      </c>
      <c r="H1187" s="21">
        <v>1.0262318983615275</v>
      </c>
    </row>
    <row r="1188" spans="2:8" x14ac:dyDescent="0.25">
      <c r="B1188" s="13" t="s">
        <v>8587</v>
      </c>
      <c r="C1188" s="13" t="s">
        <v>5403</v>
      </c>
      <c r="D1188" s="13" t="s">
        <v>10880</v>
      </c>
      <c r="E1188" s="13" t="s">
        <v>9584</v>
      </c>
      <c r="F1188" s="22">
        <v>360.8677728552035</v>
      </c>
      <c r="G1188" s="23">
        <v>357.61472106994285</v>
      </c>
      <c r="H1188" s="21">
        <v>1.0090965264951284</v>
      </c>
    </row>
    <row r="1189" spans="2:8" x14ac:dyDescent="0.25">
      <c r="B1189" s="13" t="s">
        <v>7423</v>
      </c>
      <c r="C1189" s="13" t="s">
        <v>1440</v>
      </c>
      <c r="D1189" s="13" t="s">
        <v>10909</v>
      </c>
      <c r="E1189" s="13" t="s">
        <v>9613</v>
      </c>
      <c r="F1189" s="22">
        <v>38.990072711104673</v>
      </c>
      <c r="G1189" s="23">
        <v>41.019929087607814</v>
      </c>
      <c r="H1189" s="21">
        <v>0.9505153611512126</v>
      </c>
    </row>
    <row r="1190" spans="2:8" x14ac:dyDescent="0.25">
      <c r="B1190" s="13" t="s">
        <v>8058</v>
      </c>
      <c r="C1190" s="13" t="s">
        <v>3744</v>
      </c>
      <c r="D1190" s="13" t="s">
        <v>10906</v>
      </c>
      <c r="E1190" s="13" t="s">
        <v>9610</v>
      </c>
      <c r="F1190" s="22">
        <v>48.177168685301503</v>
      </c>
      <c r="G1190" s="23">
        <v>50.714668915902855</v>
      </c>
      <c r="H1190" s="21">
        <v>0.94996516225297378</v>
      </c>
    </row>
    <row r="1191" spans="2:8" x14ac:dyDescent="0.25">
      <c r="B1191" s="13" t="s">
        <v>7980</v>
      </c>
      <c r="C1191" s="13" t="s">
        <v>3490</v>
      </c>
      <c r="D1191" s="13" t="s">
        <v>10961</v>
      </c>
      <c r="E1191" s="13" t="s">
        <v>9665</v>
      </c>
      <c r="F1191" s="22">
        <v>33.017318528118238</v>
      </c>
      <c r="G1191" s="23">
        <v>34.817425492385304</v>
      </c>
      <c r="H1191" s="21">
        <v>0.94829867691794856</v>
      </c>
    </row>
    <row r="1192" spans="2:8" x14ac:dyDescent="0.25">
      <c r="B1192" s="13" t="s">
        <v>8588</v>
      </c>
      <c r="C1192" s="13" t="s">
        <v>3558</v>
      </c>
      <c r="D1192" s="13" t="s">
        <v>10870</v>
      </c>
      <c r="E1192" s="13" t="s">
        <v>9574</v>
      </c>
      <c r="F1192" s="22">
        <v>292.61973784345366</v>
      </c>
      <c r="G1192" s="23">
        <v>316.81799824359518</v>
      </c>
      <c r="H1192" s="21">
        <v>0.9236209415680483</v>
      </c>
    </row>
    <row r="1193" spans="2:8" x14ac:dyDescent="0.25">
      <c r="B1193" s="13" t="s">
        <v>7231</v>
      </c>
      <c r="C1193" s="13" t="s">
        <v>873</v>
      </c>
      <c r="D1193" s="13" t="s">
        <v>10923</v>
      </c>
      <c r="E1193" s="13" t="s">
        <v>9627</v>
      </c>
      <c r="F1193" s="22">
        <v>39.160618834417065</v>
      </c>
      <c r="G1193" s="23">
        <v>43.831376750313524</v>
      </c>
      <c r="H1193" s="21">
        <v>0.8934380285952791</v>
      </c>
    </row>
    <row r="1194" spans="2:8" x14ac:dyDescent="0.25">
      <c r="B1194" s="13" t="s">
        <v>8773</v>
      </c>
      <c r="C1194" s="13" t="s">
        <v>5529</v>
      </c>
      <c r="D1194" s="13" t="s">
        <v>10966</v>
      </c>
      <c r="E1194" s="13" t="s">
        <v>9670</v>
      </c>
      <c r="F1194" s="22">
        <v>40.850527051138819</v>
      </c>
      <c r="G1194" s="23">
        <v>46.510381576964811</v>
      </c>
      <c r="H1194" s="21">
        <v>0.8783098668743422</v>
      </c>
    </row>
    <row r="1195" spans="2:8" x14ac:dyDescent="0.25">
      <c r="B1195" s="13" t="s">
        <v>8671</v>
      </c>
      <c r="C1195" s="13" t="s">
        <v>5699</v>
      </c>
      <c r="D1195" s="13" t="s">
        <v>10893</v>
      </c>
      <c r="E1195" s="13" t="s">
        <v>9597</v>
      </c>
      <c r="F1195" s="22">
        <v>50.841244079544524</v>
      </c>
      <c r="G1195" s="23">
        <v>61.219075074068222</v>
      </c>
      <c r="H1195" s="21">
        <v>0.83048043470164024</v>
      </c>
    </row>
    <row r="1196" spans="2:8" x14ac:dyDescent="0.25">
      <c r="B1196" s="13" t="s">
        <v>7175</v>
      </c>
      <c r="C1196" s="13" t="s">
        <v>717</v>
      </c>
      <c r="D1196" s="13" t="s">
        <v>10455</v>
      </c>
      <c r="E1196" s="13" t="s">
        <v>9156</v>
      </c>
      <c r="F1196" s="22">
        <v>49.165780838093546</v>
      </c>
      <c r="G1196" s="23">
        <v>59.911333345289812</v>
      </c>
      <c r="H1196" s="21">
        <v>0.82064240758479012</v>
      </c>
    </row>
    <row r="1197" spans="2:8" x14ac:dyDescent="0.25">
      <c r="B1197" s="13" t="s">
        <v>8193</v>
      </c>
      <c r="C1197" s="13" t="s">
        <v>4212</v>
      </c>
      <c r="D1197" s="13" t="s">
        <v>10934</v>
      </c>
      <c r="E1197" s="13" t="s">
        <v>9638</v>
      </c>
      <c r="F1197" s="22">
        <v>54.298687742364578</v>
      </c>
      <c r="G1197" s="23">
        <v>68.320049613486958</v>
      </c>
      <c r="H1197" s="21">
        <v>0.79476944249240644</v>
      </c>
    </row>
    <row r="1198" spans="2:8" x14ac:dyDescent="0.25">
      <c r="B1198" s="13" t="s">
        <v>8816</v>
      </c>
      <c r="C1198" s="13" t="s">
        <v>6101</v>
      </c>
      <c r="D1198" s="13" t="s">
        <v>10907</v>
      </c>
      <c r="E1198" s="13" t="s">
        <v>9611</v>
      </c>
      <c r="F1198" s="22">
        <v>61.088989687516978</v>
      </c>
      <c r="G1198" s="23">
        <v>80.690787973152339</v>
      </c>
      <c r="H1198" s="21">
        <v>0.757075141066198</v>
      </c>
    </row>
    <row r="1199" spans="2:8" x14ac:dyDescent="0.25">
      <c r="B1199" s="13" t="s">
        <v>7920</v>
      </c>
      <c r="C1199" s="13" t="s">
        <v>3271</v>
      </c>
      <c r="D1199" s="13" t="s">
        <v>10937</v>
      </c>
      <c r="E1199" s="13" t="s">
        <v>9641</v>
      </c>
      <c r="F1199" s="22">
        <v>42.24296950125273</v>
      </c>
      <c r="G1199" s="23">
        <v>57.045678416594974</v>
      </c>
      <c r="H1199" s="21">
        <v>0.74051130030849044</v>
      </c>
    </row>
    <row r="1200" spans="2:8" x14ac:dyDescent="0.25">
      <c r="B1200" s="13" t="s">
        <v>7999</v>
      </c>
      <c r="C1200" s="13" t="s">
        <v>2710</v>
      </c>
      <c r="D1200" s="13" t="s">
        <v>10932</v>
      </c>
      <c r="E1200" s="13" t="s">
        <v>9636</v>
      </c>
      <c r="F1200" s="22">
        <v>26.946184018889628</v>
      </c>
      <c r="G1200" s="23">
        <v>37.558921087888145</v>
      </c>
      <c r="H1200" s="21">
        <v>0.71743764832422541</v>
      </c>
    </row>
    <row r="1201" spans="2:8" x14ac:dyDescent="0.25">
      <c r="B1201" s="13" t="s">
        <v>8810</v>
      </c>
      <c r="C1201" s="13" t="s">
        <v>6090</v>
      </c>
      <c r="D1201" s="13" t="s">
        <v>10567</v>
      </c>
      <c r="E1201" s="13" t="s">
        <v>9270</v>
      </c>
      <c r="F1201" s="22">
        <v>31.864767495229675</v>
      </c>
      <c r="G1201" s="23">
        <v>45.020990738690863</v>
      </c>
      <c r="H1201" s="21">
        <v>0.70777579463272933</v>
      </c>
    </row>
    <row r="1202" spans="2:8" x14ac:dyDescent="0.25">
      <c r="B1202" s="13" t="s">
        <v>8759</v>
      </c>
      <c r="C1202" s="13" t="s">
        <v>1947</v>
      </c>
      <c r="D1202" s="13" t="s">
        <v>10958</v>
      </c>
      <c r="E1202" s="13" t="s">
        <v>9662</v>
      </c>
      <c r="F1202" s="22">
        <v>35.263474644514631</v>
      </c>
      <c r="G1202" s="23">
        <v>52.414188048704432</v>
      </c>
      <c r="H1202" s="21">
        <v>0.67278490724204343</v>
      </c>
    </row>
    <row r="1203" spans="2:8" x14ac:dyDescent="0.25">
      <c r="B1203" s="13" t="s">
        <v>8345</v>
      </c>
      <c r="C1203" s="13" t="s">
        <v>4641</v>
      </c>
      <c r="D1203" s="13" t="s">
        <v>10972</v>
      </c>
      <c r="E1203" s="13" t="s">
        <v>9678</v>
      </c>
      <c r="F1203" s="22">
        <v>143.89768902167714</v>
      </c>
      <c r="G1203" s="23">
        <v>216.90518620452795</v>
      </c>
      <c r="H1203" s="21">
        <v>0.66341285581798248</v>
      </c>
    </row>
    <row r="1204" spans="2:8" x14ac:dyDescent="0.25">
      <c r="B1204" s="13" t="s">
        <v>7638</v>
      </c>
      <c r="C1204" s="13" t="s">
        <v>2287</v>
      </c>
      <c r="D1204" s="13" t="s">
        <v>10959</v>
      </c>
      <c r="E1204" s="13" t="s">
        <v>9663</v>
      </c>
      <c r="F1204" s="22">
        <v>36.656570238870387</v>
      </c>
      <c r="G1204" s="23">
        <v>55.553734166550505</v>
      </c>
      <c r="H1204" s="21">
        <v>0.65983989715207481</v>
      </c>
    </row>
    <row r="1205" spans="2:8" x14ac:dyDescent="0.25">
      <c r="B1205" s="13" t="s">
        <v>8373</v>
      </c>
      <c r="C1205" s="13" t="s">
        <v>3411</v>
      </c>
      <c r="D1205" s="13" t="s">
        <v>10899</v>
      </c>
      <c r="E1205" s="13" t="s">
        <v>9603</v>
      </c>
      <c r="F1205" s="22">
        <v>24.365243804112627</v>
      </c>
      <c r="G1205" s="23">
        <v>37.016273356140992</v>
      </c>
      <c r="H1205" s="21">
        <v>0.65823059954441465</v>
      </c>
    </row>
    <row r="1206" spans="2:8" x14ac:dyDescent="0.25">
      <c r="B1206" s="13" t="s">
        <v>8344</v>
      </c>
      <c r="C1206" s="13" t="s">
        <v>4638</v>
      </c>
      <c r="D1206" s="13" t="s">
        <v>10895</v>
      </c>
      <c r="E1206" s="13" t="s">
        <v>9599</v>
      </c>
      <c r="F1206" s="22">
        <v>24.906167986948269</v>
      </c>
      <c r="G1206" s="23">
        <v>37.973739239724701</v>
      </c>
      <c r="H1206" s="21">
        <v>0.65587873318763623</v>
      </c>
    </row>
    <row r="1207" spans="2:8" x14ac:dyDescent="0.25">
      <c r="B1207" s="13" t="s">
        <v>8053</v>
      </c>
      <c r="C1207" s="13" t="s">
        <v>3727</v>
      </c>
      <c r="D1207" s="13" t="s">
        <v>10902</v>
      </c>
      <c r="E1207" s="13" t="s">
        <v>9606</v>
      </c>
      <c r="F1207" s="22">
        <v>23.289528739301637</v>
      </c>
      <c r="G1207" s="23">
        <v>36.365638179877685</v>
      </c>
      <c r="H1207" s="21">
        <v>0.64042678487046345</v>
      </c>
    </row>
    <row r="1208" spans="2:8" x14ac:dyDescent="0.25">
      <c r="B1208" s="13" t="s">
        <v>7011</v>
      </c>
      <c r="C1208" s="13" t="s">
        <v>84</v>
      </c>
      <c r="D1208" s="13" t="s">
        <v>10905</v>
      </c>
      <c r="E1208" s="13" t="s">
        <v>9609</v>
      </c>
      <c r="F1208" s="22">
        <v>24.309497329239068</v>
      </c>
      <c r="G1208" s="23">
        <v>39.076828547162847</v>
      </c>
      <c r="H1208" s="21">
        <v>0.62209494048114211</v>
      </c>
    </row>
    <row r="1209" spans="2:8" x14ac:dyDescent="0.25">
      <c r="B1209" s="13" t="s">
        <v>8753</v>
      </c>
      <c r="C1209" s="13" t="s">
        <v>5939</v>
      </c>
      <c r="D1209" s="13" t="s">
        <v>10913</v>
      </c>
      <c r="E1209" s="13" t="s">
        <v>9617</v>
      </c>
      <c r="F1209" s="22">
        <v>23.602675852519408</v>
      </c>
      <c r="G1209" s="23">
        <v>38.505864992987235</v>
      </c>
      <c r="H1209" s="21">
        <v>0.61296313838990435</v>
      </c>
    </row>
    <row r="1210" spans="2:8" x14ac:dyDescent="0.25">
      <c r="B1210" s="13" t="s">
        <v>8018</v>
      </c>
      <c r="C1210" s="13" t="s">
        <v>3615</v>
      </c>
      <c r="D1210" s="13" t="s">
        <v>10964</v>
      </c>
      <c r="E1210" s="13" t="s">
        <v>9668</v>
      </c>
      <c r="F1210" s="22">
        <v>28.897231719625371</v>
      </c>
      <c r="G1210" s="23">
        <v>47.268141971337961</v>
      </c>
      <c r="H1210" s="21">
        <v>0.61134689273692666</v>
      </c>
    </row>
    <row r="1211" spans="2:8" x14ac:dyDescent="0.25">
      <c r="B1211" s="13" t="s">
        <v>7286</v>
      </c>
      <c r="C1211" s="13" t="s">
        <v>1015</v>
      </c>
      <c r="D1211" s="13" t="s">
        <v>10976</v>
      </c>
      <c r="E1211" s="13" t="s">
        <v>9682</v>
      </c>
      <c r="F1211" s="22">
        <v>49.944316378476238</v>
      </c>
      <c r="G1211" s="23">
        <v>82.009406916099735</v>
      </c>
      <c r="H1211" s="21">
        <v>0.609007164624079</v>
      </c>
    </row>
    <row r="1212" spans="2:8" x14ac:dyDescent="0.25">
      <c r="B1212" s="13" t="s">
        <v>7424</v>
      </c>
      <c r="C1212" s="13" t="s">
        <v>1443</v>
      </c>
      <c r="D1212" s="13" t="s">
        <v>10910</v>
      </c>
      <c r="E1212" s="13" t="s">
        <v>9614</v>
      </c>
      <c r="F1212" s="22">
        <v>26.989264847591549</v>
      </c>
      <c r="G1212" s="23">
        <v>44.403192648127067</v>
      </c>
      <c r="H1212" s="21">
        <v>0.60782261900552681</v>
      </c>
    </row>
    <row r="1213" spans="2:8" x14ac:dyDescent="0.25">
      <c r="B1213" s="13" t="s">
        <v>8093</v>
      </c>
      <c r="C1213" s="13" t="s">
        <v>3891</v>
      </c>
      <c r="D1213" s="13" t="s">
        <v>10949</v>
      </c>
      <c r="E1213" s="13" t="s">
        <v>9653</v>
      </c>
      <c r="F1213" s="22">
        <v>35.763468294205119</v>
      </c>
      <c r="G1213" s="23">
        <v>59.89152116031164</v>
      </c>
      <c r="H1213" s="21">
        <v>0.59713741780705554</v>
      </c>
    </row>
    <row r="1214" spans="2:8" x14ac:dyDescent="0.25">
      <c r="B1214" s="13" t="s">
        <v>7849</v>
      </c>
      <c r="C1214" s="13" t="s">
        <v>3001</v>
      </c>
      <c r="D1214" s="13" t="s">
        <v>10912</v>
      </c>
      <c r="E1214" s="13" t="s">
        <v>9616</v>
      </c>
      <c r="F1214" s="22">
        <v>26.164095150909102</v>
      </c>
      <c r="G1214" s="23">
        <v>43.890214884805317</v>
      </c>
      <c r="H1214" s="21">
        <v>0.59612592965378819</v>
      </c>
    </row>
    <row r="1215" spans="2:8" x14ac:dyDescent="0.25">
      <c r="B1215" s="13" t="s">
        <v>8905</v>
      </c>
      <c r="C1215" s="13" t="s">
        <v>6389</v>
      </c>
      <c r="D1215" s="13" t="s">
        <v>10968</v>
      </c>
      <c r="E1215" s="13" t="s">
        <v>9674</v>
      </c>
      <c r="F1215" s="22">
        <v>75.378769610284763</v>
      </c>
      <c r="G1215" s="23">
        <v>130.49371951735611</v>
      </c>
      <c r="H1215" s="21">
        <v>0.57764289261644597</v>
      </c>
    </row>
    <row r="1216" spans="2:8" x14ac:dyDescent="0.25">
      <c r="B1216" s="13" t="s">
        <v>7968</v>
      </c>
      <c r="C1216" s="13" t="s">
        <v>3437</v>
      </c>
      <c r="D1216" s="13" t="s">
        <v>10901</v>
      </c>
      <c r="E1216" s="13" t="s">
        <v>9605</v>
      </c>
      <c r="F1216" s="22">
        <v>27.30851654712059</v>
      </c>
      <c r="G1216" s="23">
        <v>48.387024874218064</v>
      </c>
      <c r="H1216" s="21">
        <v>0.56437684726657611</v>
      </c>
    </row>
    <row r="1217" spans="2:8" x14ac:dyDescent="0.25">
      <c r="B1217" s="13" t="s">
        <v>7938</v>
      </c>
      <c r="C1217" s="13" t="s">
        <v>3330</v>
      </c>
      <c r="D1217" s="13" t="s">
        <v>10974</v>
      </c>
      <c r="E1217" s="13" t="s">
        <v>9680</v>
      </c>
      <c r="F1217" s="22">
        <v>17.394876001706901</v>
      </c>
      <c r="G1217" s="23">
        <v>31.299457502265852</v>
      </c>
      <c r="H1217" s="21">
        <v>0.55575646959528413</v>
      </c>
    </row>
    <row r="1218" spans="2:8" x14ac:dyDescent="0.25">
      <c r="B1218" s="13" t="s">
        <v>8673</v>
      </c>
      <c r="C1218" s="13" t="s">
        <v>5706</v>
      </c>
      <c r="D1218" s="13" t="s">
        <v>10892</v>
      </c>
      <c r="E1218" s="13" t="s">
        <v>9596</v>
      </c>
      <c r="F1218" s="22">
        <v>31.255988903778256</v>
      </c>
      <c r="G1218" s="23">
        <v>56.279766057871335</v>
      </c>
      <c r="H1218" s="21">
        <v>0.55536813837567056</v>
      </c>
    </row>
    <row r="1219" spans="2:8" x14ac:dyDescent="0.25">
      <c r="B1219" s="13" t="s">
        <v>7940</v>
      </c>
      <c r="C1219" s="13" t="s">
        <v>3339</v>
      </c>
      <c r="D1219" s="13" t="s">
        <v>10973</v>
      </c>
      <c r="E1219" s="13" t="s">
        <v>9679</v>
      </c>
      <c r="F1219" s="22">
        <v>21.936013794555677</v>
      </c>
      <c r="G1219" s="23">
        <v>39.864616713803834</v>
      </c>
      <c r="H1219" s="21">
        <v>0.55026275436281669</v>
      </c>
    </row>
    <row r="1220" spans="2:8" x14ac:dyDescent="0.25">
      <c r="B1220" s="13" t="s">
        <v>7657</v>
      </c>
      <c r="C1220" s="13" t="s">
        <v>2362</v>
      </c>
      <c r="D1220" s="13" t="s">
        <v>10971</v>
      </c>
      <c r="E1220" s="13" t="s">
        <v>9677</v>
      </c>
      <c r="F1220" s="22">
        <v>29.724465030159564</v>
      </c>
      <c r="G1220" s="23">
        <v>55.016508466507673</v>
      </c>
      <c r="H1220" s="21">
        <v>0.54028265076572224</v>
      </c>
    </row>
    <row r="1221" spans="2:8" x14ac:dyDescent="0.25">
      <c r="B1221" s="13" t="s">
        <v>8285</v>
      </c>
      <c r="C1221" s="13" t="s">
        <v>4463</v>
      </c>
      <c r="D1221" s="13" t="s">
        <v>10571</v>
      </c>
      <c r="E1221" s="13" t="s">
        <v>9274</v>
      </c>
      <c r="F1221" s="22">
        <v>16.499345189805524</v>
      </c>
      <c r="G1221" s="23">
        <v>30.553164808718964</v>
      </c>
      <c r="H1221" s="21">
        <v>0.54002082249420857</v>
      </c>
    </row>
    <row r="1222" spans="2:8" x14ac:dyDescent="0.25">
      <c r="B1222" s="13" t="s">
        <v>7293</v>
      </c>
      <c r="C1222" s="13" t="s">
        <v>1046</v>
      </c>
      <c r="D1222" s="13" t="s">
        <v>10935</v>
      </c>
      <c r="E1222" s="13" t="s">
        <v>9639</v>
      </c>
      <c r="F1222" s="22">
        <v>29.235138488067307</v>
      </c>
      <c r="G1222" s="23">
        <v>54.264224079750939</v>
      </c>
      <c r="H1222" s="21">
        <v>0.53875530303540442</v>
      </c>
    </row>
    <row r="1223" spans="2:8" x14ac:dyDescent="0.25">
      <c r="B1223" s="13" t="s">
        <v>7727</v>
      </c>
      <c r="C1223" s="13" t="s">
        <v>2648</v>
      </c>
      <c r="D1223" s="13" t="s">
        <v>10896</v>
      </c>
      <c r="E1223" s="13" t="s">
        <v>9600</v>
      </c>
      <c r="F1223" s="22">
        <v>21.306299610726938</v>
      </c>
      <c r="G1223" s="23">
        <v>39.870407931272275</v>
      </c>
      <c r="H1223" s="21">
        <v>0.53438880403366484</v>
      </c>
    </row>
    <row r="1224" spans="2:8" x14ac:dyDescent="0.25">
      <c r="B1224" s="13" t="s">
        <v>7742</v>
      </c>
      <c r="C1224" s="13" t="s">
        <v>2713</v>
      </c>
      <c r="D1224" s="13" t="s">
        <v>10772</v>
      </c>
      <c r="E1224" s="13" t="s">
        <v>9475</v>
      </c>
      <c r="F1224" s="22">
        <v>57.021417830619313</v>
      </c>
      <c r="G1224" s="23">
        <v>107.91735552994633</v>
      </c>
      <c r="H1224" s="21">
        <v>0.52838042176447009</v>
      </c>
    </row>
    <row r="1225" spans="2:8" x14ac:dyDescent="0.25">
      <c r="B1225" s="13" t="s">
        <v>8341</v>
      </c>
      <c r="C1225" s="13" t="s">
        <v>4626</v>
      </c>
      <c r="D1225" s="13" t="s">
        <v>10940</v>
      </c>
      <c r="E1225" s="13" t="s">
        <v>9644</v>
      </c>
      <c r="F1225" s="22">
        <v>20.970853122143829</v>
      </c>
      <c r="G1225" s="23">
        <v>40.02084468925235</v>
      </c>
      <c r="H1225" s="21">
        <v>0.52399826352929479</v>
      </c>
    </row>
    <row r="1226" spans="2:8" x14ac:dyDescent="0.25">
      <c r="B1226" s="13" t="s">
        <v>7292</v>
      </c>
      <c r="C1226" s="13" t="s">
        <v>1046</v>
      </c>
      <c r="D1226" s="13" t="s">
        <v>10935</v>
      </c>
      <c r="E1226" s="13" t="s">
        <v>9639</v>
      </c>
      <c r="F1226" s="22">
        <v>58.49253574717342</v>
      </c>
      <c r="G1226" s="23">
        <v>113.34554570986727</v>
      </c>
      <c r="H1226" s="21">
        <v>0.51605500137515659</v>
      </c>
    </row>
    <row r="1227" spans="2:8" x14ac:dyDescent="0.25">
      <c r="B1227" s="13" t="s">
        <v>8844</v>
      </c>
      <c r="C1227" s="13" t="s">
        <v>6191</v>
      </c>
      <c r="D1227" s="13" t="s">
        <v>10929</v>
      </c>
      <c r="E1227" s="13" t="s">
        <v>9633</v>
      </c>
      <c r="F1227" s="22">
        <v>39.401102445645655</v>
      </c>
      <c r="G1227" s="23">
        <v>76.702125153394675</v>
      </c>
      <c r="H1227" s="21">
        <v>0.51368984062499401</v>
      </c>
    </row>
    <row r="1228" spans="2:8" x14ac:dyDescent="0.25">
      <c r="B1228" s="13" t="s">
        <v>8569</v>
      </c>
      <c r="C1228" s="13" t="s">
        <v>5342</v>
      </c>
      <c r="D1228" s="13" t="s">
        <v>10773</v>
      </c>
      <c r="E1228" s="13" t="s">
        <v>9476</v>
      </c>
      <c r="F1228" s="22">
        <v>34.337682182808237</v>
      </c>
      <c r="G1228" s="23">
        <v>68.735306312462399</v>
      </c>
      <c r="H1228" s="21">
        <v>0.49956396537629849</v>
      </c>
    </row>
    <row r="1229" spans="2:8" x14ac:dyDescent="0.25">
      <c r="B1229" s="13" t="s">
        <v>7713</v>
      </c>
      <c r="C1229" s="13" t="s">
        <v>1947</v>
      </c>
      <c r="D1229" s="13" t="s">
        <v>10958</v>
      </c>
      <c r="E1229" s="13" t="s">
        <v>9662</v>
      </c>
      <c r="F1229" s="22">
        <v>25.425220456421627</v>
      </c>
      <c r="G1229" s="23">
        <v>51.349188362177671</v>
      </c>
      <c r="H1229" s="21">
        <v>0.4951435702759639</v>
      </c>
    </row>
    <row r="1230" spans="2:8" x14ac:dyDescent="0.25">
      <c r="B1230" s="13" t="s">
        <v>7090</v>
      </c>
      <c r="C1230" s="13" t="s">
        <v>410</v>
      </c>
      <c r="D1230" s="13" t="s">
        <v>10933</v>
      </c>
      <c r="E1230" s="13" t="s">
        <v>9637</v>
      </c>
      <c r="F1230" s="22">
        <v>31.874477072447206</v>
      </c>
      <c r="G1230" s="23">
        <v>65.924367605907861</v>
      </c>
      <c r="H1230" s="21">
        <v>0.48350068768184512</v>
      </c>
    </row>
    <row r="1231" spans="2:8" x14ac:dyDescent="0.25">
      <c r="B1231" s="13" t="s">
        <v>8188</v>
      </c>
      <c r="C1231" s="13" t="s">
        <v>4199</v>
      </c>
      <c r="D1231" s="13" t="s">
        <v>10967</v>
      </c>
      <c r="E1231" s="13" t="s">
        <v>9673</v>
      </c>
      <c r="F1231" s="22">
        <v>24.079341997704624</v>
      </c>
      <c r="G1231" s="23">
        <v>50.669030501836353</v>
      </c>
      <c r="H1231" s="21">
        <v>0.4752279994153813</v>
      </c>
    </row>
    <row r="1232" spans="2:8" x14ac:dyDescent="0.25">
      <c r="B1232" s="13" t="s">
        <v>8284</v>
      </c>
      <c r="C1232" s="13" t="s">
        <v>4460</v>
      </c>
      <c r="D1232" s="13" t="s">
        <v>10688</v>
      </c>
      <c r="E1232" s="13" t="s">
        <v>9391</v>
      </c>
      <c r="F1232" s="22">
        <v>21.645945646838676</v>
      </c>
      <c r="G1232" s="23">
        <v>45.938307564073433</v>
      </c>
      <c r="H1232" s="21">
        <v>0.47119597552973697</v>
      </c>
    </row>
    <row r="1233" spans="2:8" x14ac:dyDescent="0.25">
      <c r="B1233" s="13" t="s">
        <v>8819</v>
      </c>
      <c r="C1233" s="13" t="s">
        <v>6109</v>
      </c>
      <c r="D1233" s="13" t="s">
        <v>10942</v>
      </c>
      <c r="E1233" s="13" t="s">
        <v>9646</v>
      </c>
      <c r="F1233" s="22">
        <v>21.643982510662298</v>
      </c>
      <c r="G1233" s="23">
        <v>46.10925082815664</v>
      </c>
      <c r="H1233" s="21">
        <v>0.46940651001523948</v>
      </c>
    </row>
    <row r="1234" spans="2:8" x14ac:dyDescent="0.25">
      <c r="B1234" s="13" t="s">
        <v>7984</v>
      </c>
      <c r="C1234" s="13" t="s">
        <v>3505</v>
      </c>
      <c r="D1234" s="13" t="s">
        <v>10939</v>
      </c>
      <c r="E1234" s="13" t="s">
        <v>9643</v>
      </c>
      <c r="F1234" s="22">
        <v>15.248619011482701</v>
      </c>
      <c r="G1234" s="23">
        <v>32.644469133214308</v>
      </c>
      <c r="H1234" s="21">
        <v>0.46711186967864959</v>
      </c>
    </row>
    <row r="1235" spans="2:8" x14ac:dyDescent="0.25">
      <c r="B1235" s="13" t="s">
        <v>7163</v>
      </c>
      <c r="C1235" s="13" t="s">
        <v>673</v>
      </c>
      <c r="D1235" s="13" t="s">
        <v>7164</v>
      </c>
      <c r="E1235" s="13" t="s">
        <v>9671</v>
      </c>
      <c r="F1235" s="22">
        <v>15.557316022887038</v>
      </c>
      <c r="G1235" s="23">
        <v>34.585512175079458</v>
      </c>
      <c r="H1235" s="21">
        <v>0.44982176190228118</v>
      </c>
    </row>
    <row r="1236" spans="2:8" x14ac:dyDescent="0.25">
      <c r="B1236" s="13" t="s">
        <v>8255</v>
      </c>
      <c r="C1236" s="13" t="s">
        <v>3441</v>
      </c>
      <c r="D1236" s="13" t="s">
        <v>10778</v>
      </c>
      <c r="E1236" s="13" t="s">
        <v>9481</v>
      </c>
      <c r="F1236" s="22">
        <v>18.95192131210425</v>
      </c>
      <c r="G1236" s="23">
        <v>42.206429573968791</v>
      </c>
      <c r="H1236" s="21">
        <v>0.44902924751998036</v>
      </c>
    </row>
    <row r="1237" spans="2:8" x14ac:dyDescent="0.25">
      <c r="B1237" s="13" t="s">
        <v>8716</v>
      </c>
      <c r="C1237" s="13" t="s">
        <v>5833</v>
      </c>
      <c r="D1237" s="13" t="s">
        <v>10911</v>
      </c>
      <c r="E1237" s="13" t="s">
        <v>9615</v>
      </c>
      <c r="F1237" s="22">
        <v>20.347250262749572</v>
      </c>
      <c r="G1237" s="23">
        <v>45.751455553610981</v>
      </c>
      <c r="H1237" s="21">
        <v>0.44473449022636929</v>
      </c>
    </row>
    <row r="1238" spans="2:8" x14ac:dyDescent="0.25">
      <c r="B1238" s="13" t="s">
        <v>7724</v>
      </c>
      <c r="C1238" s="13" t="s">
        <v>2640</v>
      </c>
      <c r="D1238" s="13" t="s">
        <v>10455</v>
      </c>
      <c r="E1238" s="13" t="s">
        <v>9155</v>
      </c>
      <c r="F1238" s="22">
        <v>28.106894669114158</v>
      </c>
      <c r="G1238" s="23">
        <v>63.286577383535324</v>
      </c>
      <c r="H1238" s="21">
        <v>0.44412094682855241</v>
      </c>
    </row>
    <row r="1239" spans="2:8" x14ac:dyDescent="0.25">
      <c r="B1239" s="13" t="s">
        <v>8685</v>
      </c>
      <c r="C1239" s="13" t="s">
        <v>5753</v>
      </c>
      <c r="D1239" s="13" t="s">
        <v>10946</v>
      </c>
      <c r="E1239" s="13" t="s">
        <v>9650</v>
      </c>
      <c r="F1239" s="22">
        <v>11.048999700139431</v>
      </c>
      <c r="G1239" s="23">
        <v>25.225971128301996</v>
      </c>
      <c r="H1239" s="21">
        <v>0.43800096511420838</v>
      </c>
    </row>
    <row r="1240" spans="2:8" x14ac:dyDescent="0.25">
      <c r="B1240" s="13" t="s">
        <v>7969</v>
      </c>
      <c r="C1240" s="13" t="s">
        <v>3441</v>
      </c>
      <c r="D1240" s="13" t="s">
        <v>10778</v>
      </c>
      <c r="E1240" s="13" t="s">
        <v>9481</v>
      </c>
      <c r="F1240" s="22">
        <v>21.728031875488561</v>
      </c>
      <c r="G1240" s="23">
        <v>49.789075953894603</v>
      </c>
      <c r="H1240" s="21">
        <v>0.4364015892885626</v>
      </c>
    </row>
    <row r="1241" spans="2:8" x14ac:dyDescent="0.25">
      <c r="B1241" s="13" t="s">
        <v>8843</v>
      </c>
      <c r="C1241" s="13" t="s">
        <v>6188</v>
      </c>
      <c r="D1241" s="13" t="s">
        <v>10904</v>
      </c>
      <c r="E1241" s="13" t="s">
        <v>9608</v>
      </c>
      <c r="F1241" s="22">
        <v>17.5360465039522</v>
      </c>
      <c r="G1241" s="23">
        <v>40.416617529960291</v>
      </c>
      <c r="H1241" s="21">
        <v>0.43388209047808035</v>
      </c>
    </row>
    <row r="1242" spans="2:8" x14ac:dyDescent="0.25">
      <c r="B1242" s="13" t="s">
        <v>7718</v>
      </c>
      <c r="C1242" s="13" t="s">
        <v>644</v>
      </c>
      <c r="D1242" s="13" t="s">
        <v>10898</v>
      </c>
      <c r="E1242" s="13" t="s">
        <v>9602</v>
      </c>
      <c r="F1242" s="22">
        <v>20.852611149807132</v>
      </c>
      <c r="G1242" s="23">
        <v>48.32246894488393</v>
      </c>
      <c r="H1242" s="21">
        <v>0.43153033371683447</v>
      </c>
    </row>
    <row r="1243" spans="2:8" x14ac:dyDescent="0.25">
      <c r="B1243" s="13" t="s">
        <v>8091</v>
      </c>
      <c r="C1243" s="13" t="s">
        <v>3878</v>
      </c>
      <c r="D1243" s="13" t="s">
        <v>10963</v>
      </c>
      <c r="E1243" s="13" t="s">
        <v>9667</v>
      </c>
      <c r="F1243" s="22">
        <v>26.315593598250135</v>
      </c>
      <c r="G1243" s="23">
        <v>61.506092969041212</v>
      </c>
      <c r="H1243" s="21">
        <v>0.42785344228409955</v>
      </c>
    </row>
    <row r="1244" spans="2:8" x14ac:dyDescent="0.25">
      <c r="B1244" s="13" t="s">
        <v>8751</v>
      </c>
      <c r="C1244" s="13" t="s">
        <v>5932</v>
      </c>
      <c r="D1244" s="13" t="s">
        <v>10970</v>
      </c>
      <c r="E1244" s="13" t="s">
        <v>9676</v>
      </c>
      <c r="F1244" s="22">
        <v>11.031956157627306</v>
      </c>
      <c r="G1244" s="23">
        <v>26.285777203013478</v>
      </c>
      <c r="H1244" s="21">
        <v>0.41969297968342251</v>
      </c>
    </row>
    <row r="1245" spans="2:8" x14ac:dyDescent="0.25">
      <c r="B1245" s="13" t="s">
        <v>7227</v>
      </c>
      <c r="C1245" s="13" t="s">
        <v>860</v>
      </c>
      <c r="D1245" s="13" t="s">
        <v>10924</v>
      </c>
      <c r="E1245" s="13" t="s">
        <v>9628</v>
      </c>
      <c r="F1245" s="22">
        <v>20.938408206615048</v>
      </c>
      <c r="G1245" s="23">
        <v>50.128170680918267</v>
      </c>
      <c r="H1245" s="21">
        <v>0.41769743284459088</v>
      </c>
    </row>
    <row r="1246" spans="2:8" x14ac:dyDescent="0.25">
      <c r="B1246" s="13" t="s">
        <v>7628</v>
      </c>
      <c r="C1246" s="13" t="s">
        <v>2257</v>
      </c>
      <c r="D1246" s="13" t="s">
        <v>10950</v>
      </c>
      <c r="E1246" s="13" t="s">
        <v>9654</v>
      </c>
      <c r="F1246" s="22">
        <v>21.563609590144381</v>
      </c>
      <c r="G1246" s="23">
        <v>53.354545499921784</v>
      </c>
      <c r="H1246" s="21">
        <v>0.40415693523574281</v>
      </c>
    </row>
    <row r="1247" spans="2:8" x14ac:dyDescent="0.25">
      <c r="B1247" s="13" t="s">
        <v>7730</v>
      </c>
      <c r="C1247" s="13" t="s">
        <v>2665</v>
      </c>
      <c r="D1247" s="13" t="s">
        <v>10957</v>
      </c>
      <c r="E1247" s="13" t="s">
        <v>9661</v>
      </c>
      <c r="F1247" s="22">
        <v>17.375763753706284</v>
      </c>
      <c r="G1247" s="23">
        <v>45.01904794823745</v>
      </c>
      <c r="H1247" s="21">
        <v>0.38596470928671794</v>
      </c>
    </row>
    <row r="1248" spans="2:8" x14ac:dyDescent="0.25">
      <c r="B1248" s="13" t="s">
        <v>8863</v>
      </c>
      <c r="C1248" s="13" t="s">
        <v>4474</v>
      </c>
      <c r="D1248" s="13" t="s">
        <v>10952</v>
      </c>
      <c r="E1248" s="13" t="s">
        <v>9656</v>
      </c>
      <c r="F1248" s="22">
        <v>14.534150343244038</v>
      </c>
      <c r="G1248" s="23">
        <v>37.896292340580636</v>
      </c>
      <c r="H1248" s="21">
        <v>0.38352433564273453</v>
      </c>
    </row>
    <row r="1249" spans="2:8" x14ac:dyDescent="0.25">
      <c r="B1249" s="13" t="s">
        <v>7080</v>
      </c>
      <c r="C1249" s="13" t="s">
        <v>376</v>
      </c>
      <c r="D1249" s="13" t="s">
        <v>10969</v>
      </c>
      <c r="E1249" s="13" t="s">
        <v>9675</v>
      </c>
      <c r="F1249" s="22">
        <v>9.6454430435999061</v>
      </c>
      <c r="G1249" s="23">
        <v>25.160342803035665</v>
      </c>
      <c r="H1249" s="21">
        <v>0.3833589676860904</v>
      </c>
    </row>
    <row r="1250" spans="2:8" x14ac:dyDescent="0.25">
      <c r="B1250" s="13" t="s">
        <v>7166</v>
      </c>
      <c r="C1250" s="13" t="s">
        <v>679</v>
      </c>
      <c r="D1250" s="13" t="s">
        <v>10566</v>
      </c>
      <c r="E1250" s="13" t="s">
        <v>9269</v>
      </c>
      <c r="F1250" s="22">
        <v>17.575407908209677</v>
      </c>
      <c r="G1250" s="23">
        <v>45.961439756670551</v>
      </c>
      <c r="H1250" s="21">
        <v>0.38239463344180585</v>
      </c>
    </row>
    <row r="1251" spans="2:8" x14ac:dyDescent="0.25">
      <c r="B1251" s="13" t="s">
        <v>7069</v>
      </c>
      <c r="C1251" s="13" t="s">
        <v>331</v>
      </c>
      <c r="D1251" s="13" t="s">
        <v>10955</v>
      </c>
      <c r="E1251" s="13" t="s">
        <v>9659</v>
      </c>
      <c r="F1251" s="22">
        <v>23.191467239730578</v>
      </c>
      <c r="G1251" s="23">
        <v>64.002687532251215</v>
      </c>
      <c r="H1251" s="21">
        <v>0.36235145950776371</v>
      </c>
    </row>
    <row r="1252" spans="2:8" x14ac:dyDescent="0.25">
      <c r="B1252" s="13" t="s">
        <v>7339</v>
      </c>
      <c r="C1252" s="13" t="s">
        <v>1185</v>
      </c>
      <c r="D1252" s="13" t="s">
        <v>10573</v>
      </c>
      <c r="E1252" s="13" t="s">
        <v>9276</v>
      </c>
      <c r="F1252" s="22">
        <v>12.54691778029256</v>
      </c>
      <c r="G1252" s="23">
        <v>34.891970826379016</v>
      </c>
      <c r="H1252" s="21">
        <v>0.35959326696464056</v>
      </c>
    </row>
    <row r="1253" spans="2:8" x14ac:dyDescent="0.25">
      <c r="B1253" s="13" t="s">
        <v>7655</v>
      </c>
      <c r="C1253" s="13" t="s">
        <v>2352</v>
      </c>
      <c r="D1253" s="13" t="s">
        <v>10776</v>
      </c>
      <c r="E1253" s="13" t="s">
        <v>9479</v>
      </c>
      <c r="F1253" s="22">
        <v>12.337579783958249</v>
      </c>
      <c r="G1253" s="23">
        <v>35.923485624354548</v>
      </c>
      <c r="H1253" s="21">
        <v>0.34344049775598368</v>
      </c>
    </row>
    <row r="1254" spans="2:8" x14ac:dyDescent="0.25">
      <c r="B1254" s="13" t="s">
        <v>7737</v>
      </c>
      <c r="C1254" s="13" t="s">
        <v>2702</v>
      </c>
      <c r="D1254" s="13" t="s">
        <v>10965</v>
      </c>
      <c r="E1254" s="13" t="s">
        <v>9669</v>
      </c>
      <c r="F1254" s="22">
        <v>16.233265156698064</v>
      </c>
      <c r="G1254" s="23">
        <v>49.12131790159723</v>
      </c>
      <c r="H1254" s="21">
        <v>0.33047291583702038</v>
      </c>
    </row>
    <row r="1255" spans="2:8" x14ac:dyDescent="0.25">
      <c r="B1255" s="13" t="s">
        <v>8123</v>
      </c>
      <c r="C1255" s="13" t="s">
        <v>3982</v>
      </c>
      <c r="D1255" s="13" t="s">
        <v>10938</v>
      </c>
      <c r="E1255" s="13" t="s">
        <v>9642</v>
      </c>
      <c r="F1255" s="22">
        <v>14.932942248213655</v>
      </c>
      <c r="G1255" s="23">
        <v>45.937568324846232</v>
      </c>
      <c r="H1255" s="21">
        <v>0.32507036817046497</v>
      </c>
    </row>
    <row r="1256" spans="2:8" x14ac:dyDescent="0.25">
      <c r="B1256" s="13" t="s">
        <v>7243</v>
      </c>
      <c r="C1256" s="13" t="s">
        <v>913</v>
      </c>
      <c r="D1256" s="13" t="s">
        <v>10570</v>
      </c>
      <c r="E1256" s="13" t="s">
        <v>9273</v>
      </c>
      <c r="F1256" s="22">
        <v>17.486365297246817</v>
      </c>
      <c r="G1256" s="23">
        <v>55.245575571570747</v>
      </c>
      <c r="H1256" s="21">
        <v>0.31652064651934342</v>
      </c>
    </row>
    <row r="1257" spans="2:8" x14ac:dyDescent="0.25">
      <c r="B1257" s="13" t="s">
        <v>8721</v>
      </c>
      <c r="C1257" s="13" t="s">
        <v>5846</v>
      </c>
      <c r="D1257" s="13" t="s">
        <v>10720</v>
      </c>
      <c r="E1257" s="13" t="s">
        <v>9423</v>
      </c>
      <c r="F1257" s="22">
        <v>13.557922028004546</v>
      </c>
      <c r="G1257" s="23">
        <v>44.004805486799931</v>
      </c>
      <c r="H1257" s="21">
        <v>0.30810094211350392</v>
      </c>
    </row>
    <row r="1258" spans="2:8" x14ac:dyDescent="0.25">
      <c r="B1258" s="13" t="s">
        <v>8056</v>
      </c>
      <c r="C1258" s="13" t="s">
        <v>3737</v>
      </c>
      <c r="D1258" s="13" t="s">
        <v>10960</v>
      </c>
      <c r="E1258" s="13" t="s">
        <v>9664</v>
      </c>
      <c r="F1258" s="22">
        <v>10.97855305775599</v>
      </c>
      <c r="G1258" s="23">
        <v>39.297415402422253</v>
      </c>
      <c r="H1258" s="21">
        <v>0.27937086816857892</v>
      </c>
    </row>
    <row r="1259" spans="2:8" x14ac:dyDescent="0.25">
      <c r="B1259" s="13" t="s">
        <v>7707</v>
      </c>
      <c r="C1259" s="13" t="s">
        <v>2564</v>
      </c>
      <c r="D1259" s="13" t="s">
        <v>7708</v>
      </c>
      <c r="E1259" s="13" t="s">
        <v>9672</v>
      </c>
      <c r="F1259" s="22">
        <v>8.4066450789229883</v>
      </c>
      <c r="G1259" s="23">
        <v>30.103535403435398</v>
      </c>
      <c r="H1259" s="21">
        <v>0.27925773389273162</v>
      </c>
    </row>
    <row r="1260" spans="2:8" x14ac:dyDescent="0.25">
      <c r="B1260" s="13" t="s">
        <v>8136</v>
      </c>
      <c r="C1260" s="13" t="s">
        <v>4027</v>
      </c>
      <c r="D1260" s="13" t="s">
        <v>10962</v>
      </c>
      <c r="E1260" s="13" t="s">
        <v>9666</v>
      </c>
      <c r="F1260" s="22">
        <v>9.2138232381402556</v>
      </c>
      <c r="G1260" s="23">
        <v>33.627789506974246</v>
      </c>
      <c r="H1260" s="21">
        <v>0.27399431759346987</v>
      </c>
    </row>
    <row r="1261" spans="2:8" x14ac:dyDescent="0.25">
      <c r="B1261" s="13" t="s">
        <v>7063</v>
      </c>
      <c r="C1261" s="13" t="s">
        <v>311</v>
      </c>
      <c r="D1261" s="13" t="s">
        <v>10954</v>
      </c>
      <c r="E1261" s="13" t="s">
        <v>9658</v>
      </c>
      <c r="F1261" s="22">
        <v>10.137853048828729</v>
      </c>
      <c r="G1261" s="23">
        <v>39.391093574179209</v>
      </c>
      <c r="H1261" s="21">
        <v>0.25736409246261888</v>
      </c>
    </row>
    <row r="1262" spans="2:8" x14ac:dyDescent="0.25">
      <c r="B1262" s="13" t="s">
        <v>7100</v>
      </c>
      <c r="C1262" s="13" t="s">
        <v>455</v>
      </c>
      <c r="D1262" s="13" t="s">
        <v>10908</v>
      </c>
      <c r="E1262" s="13" t="s">
        <v>9612</v>
      </c>
      <c r="F1262" s="22">
        <v>13.434322574183586</v>
      </c>
      <c r="G1262" s="23">
        <v>59.569256923985677</v>
      </c>
      <c r="H1262" s="21">
        <v>0.22552442766453629</v>
      </c>
    </row>
    <row r="1263" spans="2:8" x14ac:dyDescent="0.25">
      <c r="B1263" s="13" t="s">
        <v>7527</v>
      </c>
      <c r="C1263" s="13" t="s">
        <v>717</v>
      </c>
      <c r="D1263" s="13" t="s">
        <v>10455</v>
      </c>
      <c r="E1263" s="13" t="s">
        <v>9156</v>
      </c>
      <c r="F1263" s="22">
        <v>24.306258470480174</v>
      </c>
      <c r="G1263" s="23">
        <v>123.61291164595286</v>
      </c>
      <c r="H1263" s="21">
        <v>0.19663203581918032</v>
      </c>
    </row>
    <row r="1264" spans="2:8" x14ac:dyDescent="0.25">
      <c r="B1264" s="13" t="s">
        <v>8134</v>
      </c>
      <c r="C1264" s="13" t="s">
        <v>4021</v>
      </c>
      <c r="D1264" s="13" t="s">
        <v>10975</v>
      </c>
      <c r="E1264" s="13" t="s">
        <v>9681</v>
      </c>
      <c r="F1264" s="22">
        <v>8.1685662632113019</v>
      </c>
      <c r="G1264" s="23">
        <v>45.290870613610025</v>
      </c>
      <c r="H1264" s="21">
        <v>0.18035789889975368</v>
      </c>
    </row>
    <row r="1265" spans="1:8" x14ac:dyDescent="0.25">
      <c r="B1265" s="13" t="s">
        <v>8315</v>
      </c>
      <c r="C1265" s="13" t="s">
        <v>4544</v>
      </c>
      <c r="D1265" s="13" t="s">
        <v>10914</v>
      </c>
      <c r="E1265" s="13" t="s">
        <v>9618</v>
      </c>
      <c r="F1265" s="22">
        <v>12.8347450140165</v>
      </c>
      <c r="G1265" s="23">
        <v>74.766243835832995</v>
      </c>
      <c r="H1265" s="21">
        <v>0.17166497011937931</v>
      </c>
    </row>
    <row r="1266" spans="1:8" x14ac:dyDescent="0.25">
      <c r="B1266" s="13" t="s">
        <v>8172</v>
      </c>
      <c r="C1266" s="13" t="s">
        <v>1947</v>
      </c>
      <c r="D1266" s="13" t="s">
        <v>10958</v>
      </c>
      <c r="E1266" s="13" t="s">
        <v>9662</v>
      </c>
      <c r="F1266" s="22">
        <v>6.2359830305874606</v>
      </c>
      <c r="G1266" s="23">
        <v>37.596712747636815</v>
      </c>
      <c r="H1266" s="21">
        <v>0.16586511359239595</v>
      </c>
    </row>
    <row r="1267" spans="1:8" x14ac:dyDescent="0.25">
      <c r="B1267" s="13" t="s">
        <v>7452</v>
      </c>
      <c r="C1267" s="13" t="s">
        <v>1603</v>
      </c>
      <c r="D1267" s="13" t="s">
        <v>10956</v>
      </c>
      <c r="E1267" s="13" t="s">
        <v>9660</v>
      </c>
      <c r="F1267" s="22">
        <v>7.1065198267781708</v>
      </c>
      <c r="G1267" s="23">
        <v>55.414683249600976</v>
      </c>
      <c r="H1267" s="21">
        <v>0.12824254168825089</v>
      </c>
    </row>
    <row r="1268" spans="1:8" x14ac:dyDescent="0.25">
      <c r="B1268" s="13" t="s">
        <v>7324</v>
      </c>
      <c r="C1268" s="13" t="s">
        <v>1120</v>
      </c>
      <c r="D1268" s="13" t="s">
        <v>10925</v>
      </c>
      <c r="E1268" s="13" t="s">
        <v>9629</v>
      </c>
      <c r="F1268" s="22">
        <v>11.800077436227529</v>
      </c>
      <c r="G1268" s="23">
        <v>102.99122553674103</v>
      </c>
      <c r="H1268" s="21">
        <v>0.11457361901201939</v>
      </c>
    </row>
    <row r="1269" spans="1:8" x14ac:dyDescent="0.25">
      <c r="B1269" s="13" t="s">
        <v>8181</v>
      </c>
      <c r="C1269" s="13" t="s">
        <v>4173</v>
      </c>
      <c r="D1269" s="13" t="s">
        <v>10953</v>
      </c>
      <c r="E1269" s="13" t="s">
        <v>9657</v>
      </c>
      <c r="F1269" s="22">
        <v>4.5370550901950777</v>
      </c>
      <c r="G1269" s="23">
        <v>39.873915289999246</v>
      </c>
      <c r="H1269" s="21">
        <v>0.11378504110262315</v>
      </c>
    </row>
    <row r="1270" spans="1:8" x14ac:dyDescent="0.25">
      <c r="B1270" s="13" t="s">
        <v>7744</v>
      </c>
      <c r="C1270" s="13" t="s">
        <v>2734</v>
      </c>
      <c r="D1270" s="13" t="s">
        <v>10978</v>
      </c>
      <c r="E1270" s="13" t="s">
        <v>9684</v>
      </c>
      <c r="F1270" s="22">
        <v>6.8338332136669706</v>
      </c>
      <c r="G1270" s="23">
        <v>61.133383982301901</v>
      </c>
      <c r="H1270" s="21">
        <v>0.11178561971385984</v>
      </c>
    </row>
    <row r="1271" spans="1:8" x14ac:dyDescent="0.25">
      <c r="B1271" s="13" t="s">
        <v>7746</v>
      </c>
      <c r="C1271" s="13" t="s">
        <v>2738</v>
      </c>
      <c r="D1271" s="13" t="s">
        <v>10977</v>
      </c>
      <c r="E1271" s="13" t="s">
        <v>9683</v>
      </c>
      <c r="F1271" s="22">
        <v>8.7434967110052675</v>
      </c>
      <c r="G1271" s="23">
        <v>87.311790467929839</v>
      </c>
      <c r="H1271" s="21">
        <v>0.10014107675660149</v>
      </c>
    </row>
    <row r="1272" spans="1:8" x14ac:dyDescent="0.25">
      <c r="B1272" s="13" t="s">
        <v>7745</v>
      </c>
      <c r="C1272" s="13" t="s">
        <v>2734</v>
      </c>
      <c r="D1272" s="13" t="s">
        <v>10978</v>
      </c>
      <c r="E1272" s="13" t="s">
        <v>9684</v>
      </c>
      <c r="F1272" s="22">
        <v>2.4480533767258024</v>
      </c>
      <c r="G1272" s="23">
        <v>49.210458605662154</v>
      </c>
      <c r="H1272" s="21">
        <v>4.974660765392927E-2</v>
      </c>
    </row>
    <row r="1273" spans="1:8" x14ac:dyDescent="0.25">
      <c r="B1273"/>
      <c r="C1273"/>
      <c r="D1273"/>
      <c r="E1273"/>
      <c r="F1273"/>
      <c r="G1273"/>
      <c r="H1273"/>
    </row>
    <row r="1274" spans="1:8" x14ac:dyDescent="0.25">
      <c r="A1274" t="s">
        <v>6813</v>
      </c>
      <c r="F1274" s="22"/>
      <c r="G1274" s="23"/>
      <c r="H1274" s="21"/>
    </row>
    <row r="1275" spans="1:8" x14ac:dyDescent="0.25">
      <c r="A1275" t="s">
        <v>6814</v>
      </c>
      <c r="F1275" s="22"/>
      <c r="G1275" s="23"/>
      <c r="H1275" s="21"/>
    </row>
    <row r="1276" spans="1:8" x14ac:dyDescent="0.25">
      <c r="A1276" t="s">
        <v>6815</v>
      </c>
      <c r="F1276" s="22"/>
      <c r="G1276" s="23"/>
      <c r="H1276" s="21"/>
    </row>
    <row r="1277" spans="1:8" x14ac:dyDescent="0.25">
      <c r="A1277" t="s">
        <v>6816</v>
      </c>
      <c r="F1277" s="22"/>
      <c r="G1277" s="23"/>
      <c r="H1277" s="21"/>
    </row>
    <row r="1278" spans="1:8" x14ac:dyDescent="0.25">
      <c r="A1278" t="s">
        <v>6817</v>
      </c>
      <c r="F1278" s="22"/>
      <c r="G1278" s="23"/>
      <c r="H1278" s="21"/>
    </row>
    <row r="1279" spans="1:8" x14ac:dyDescent="0.25">
      <c r="A1279" t="s">
        <v>6818</v>
      </c>
      <c r="F1279" s="22"/>
      <c r="G1279" s="23"/>
      <c r="H1279" s="21"/>
    </row>
    <row r="1280" spans="1:8" x14ac:dyDescent="0.25">
      <c r="A1280" t="s">
        <v>6819</v>
      </c>
      <c r="F1280" s="22"/>
      <c r="G1280" s="23"/>
      <c r="H1280" s="21"/>
    </row>
    <row r="1281" spans="2:8" x14ac:dyDescent="0.25">
      <c r="B1281" s="13" t="s">
        <v>8087</v>
      </c>
      <c r="C1281" s="13" t="s">
        <v>3834</v>
      </c>
      <c r="D1281" s="13" t="s">
        <v>10388</v>
      </c>
      <c r="E1281" s="13" t="s">
        <v>9087</v>
      </c>
      <c r="F1281" s="22">
        <v>1385.1844789425095</v>
      </c>
      <c r="G1281" s="23">
        <v>74.991410917836433</v>
      </c>
      <c r="H1281" s="21">
        <v>18.471241732738868</v>
      </c>
    </row>
    <row r="1282" spans="2:8" x14ac:dyDescent="0.25">
      <c r="B1282" s="13" t="s">
        <v>8089</v>
      </c>
      <c r="C1282" s="13" t="s">
        <v>893</v>
      </c>
      <c r="D1282" s="13" t="s">
        <v>11050</v>
      </c>
      <c r="E1282" s="13" t="s">
        <v>9764</v>
      </c>
      <c r="F1282" s="22">
        <v>1744.4163614006552</v>
      </c>
      <c r="G1282" s="23">
        <v>123.36175316638848</v>
      </c>
      <c r="H1282" s="21">
        <v>14.140657996711612</v>
      </c>
    </row>
    <row r="1283" spans="2:8" x14ac:dyDescent="0.25">
      <c r="B1283" s="13" t="s">
        <v>8477</v>
      </c>
      <c r="C1283" s="13" t="s">
        <v>1784</v>
      </c>
      <c r="D1283" s="13" t="s">
        <v>11078</v>
      </c>
      <c r="E1283" s="13" t="s">
        <v>9792</v>
      </c>
      <c r="F1283" s="22">
        <v>3058.2693858870439</v>
      </c>
      <c r="G1283" s="23">
        <v>228.89943581022837</v>
      </c>
      <c r="H1283" s="21">
        <v>13.36075545604462</v>
      </c>
    </row>
    <row r="1284" spans="2:8" x14ac:dyDescent="0.25">
      <c r="B1284" s="13" t="s">
        <v>7138</v>
      </c>
      <c r="C1284" s="13" t="s">
        <v>579</v>
      </c>
      <c r="D1284" s="13" t="s">
        <v>10480</v>
      </c>
      <c r="E1284" s="13" t="s">
        <v>9181</v>
      </c>
      <c r="F1284" s="22">
        <v>418.41959782495286</v>
      </c>
      <c r="G1284" s="23">
        <v>47.285026956723165</v>
      </c>
      <c r="H1284" s="21">
        <v>8.8488814484108147</v>
      </c>
    </row>
    <row r="1285" spans="2:8" x14ac:dyDescent="0.25">
      <c r="B1285" s="13" t="s">
        <v>7134</v>
      </c>
      <c r="C1285" s="13" t="s">
        <v>573</v>
      </c>
      <c r="D1285" s="13" t="s">
        <v>10482</v>
      </c>
      <c r="E1285" s="13" t="s">
        <v>9183</v>
      </c>
      <c r="F1285" s="22">
        <v>297.34795854782556</v>
      </c>
      <c r="G1285" s="23">
        <v>37.583515552790082</v>
      </c>
      <c r="H1285" s="21">
        <v>7.9116589859766693</v>
      </c>
    </row>
    <row r="1286" spans="2:8" x14ac:dyDescent="0.25">
      <c r="B1286" s="13" t="s">
        <v>8670</v>
      </c>
      <c r="C1286" s="13" t="s">
        <v>5694</v>
      </c>
      <c r="D1286" s="13" t="s">
        <v>10428</v>
      </c>
      <c r="E1286" s="13" t="s">
        <v>9127</v>
      </c>
      <c r="F1286" s="22">
        <v>681.8508968821875</v>
      </c>
      <c r="G1286" s="23">
        <v>93.53976015999153</v>
      </c>
      <c r="H1286" s="21">
        <v>7.2894231898386472</v>
      </c>
    </row>
    <row r="1287" spans="2:8" x14ac:dyDescent="0.25">
      <c r="B1287" s="13" t="s">
        <v>7136</v>
      </c>
      <c r="C1287" s="13" t="s">
        <v>576</v>
      </c>
      <c r="D1287" s="13" t="s">
        <v>10481</v>
      </c>
      <c r="E1287" s="13" t="s">
        <v>9182</v>
      </c>
      <c r="F1287" s="22">
        <v>270.80210290042476</v>
      </c>
      <c r="G1287" s="23">
        <v>41.356313271673933</v>
      </c>
      <c r="H1287" s="21">
        <v>6.5480232998888832</v>
      </c>
    </row>
    <row r="1288" spans="2:8" x14ac:dyDescent="0.25">
      <c r="B1288" s="13" t="s">
        <v>8669</v>
      </c>
      <c r="C1288" s="13" t="s">
        <v>5690</v>
      </c>
      <c r="D1288" s="13" t="s">
        <v>10429</v>
      </c>
      <c r="E1288" s="13" t="s">
        <v>9128</v>
      </c>
      <c r="F1288" s="22">
        <v>499.74665307690856</v>
      </c>
      <c r="G1288" s="23">
        <v>81.498710403588632</v>
      </c>
      <c r="H1288" s="21">
        <v>6.131957801566676</v>
      </c>
    </row>
    <row r="1289" spans="2:8" x14ac:dyDescent="0.25">
      <c r="B1289" s="13" t="s">
        <v>8065</v>
      </c>
      <c r="C1289" s="13" t="s">
        <v>3761</v>
      </c>
      <c r="D1289" s="13" t="s">
        <v>10926</v>
      </c>
      <c r="E1289" s="13" t="s">
        <v>9630</v>
      </c>
      <c r="F1289" s="22">
        <v>521.19392209684543</v>
      </c>
      <c r="G1289" s="23">
        <v>105.1337059907259</v>
      </c>
      <c r="H1289" s="21">
        <v>4.9574388839942651</v>
      </c>
    </row>
    <row r="1290" spans="2:8" x14ac:dyDescent="0.25">
      <c r="B1290" s="13" t="s">
        <v>8794</v>
      </c>
      <c r="C1290" s="13" t="s">
        <v>745</v>
      </c>
      <c r="D1290" s="13" t="s">
        <v>11044</v>
      </c>
      <c r="E1290" s="13" t="s">
        <v>9758</v>
      </c>
      <c r="F1290" s="22">
        <v>512.24534465513864</v>
      </c>
      <c r="G1290" s="23">
        <v>121.297968180194</v>
      </c>
      <c r="H1290" s="21">
        <v>4.2230331829975372</v>
      </c>
    </row>
    <row r="1291" spans="2:8" x14ac:dyDescent="0.25">
      <c r="B1291" s="13" t="s">
        <v>7900</v>
      </c>
      <c r="C1291" s="13" t="s">
        <v>3187</v>
      </c>
      <c r="D1291" s="13" t="s">
        <v>11023</v>
      </c>
      <c r="E1291" s="13" t="s">
        <v>9737</v>
      </c>
      <c r="F1291" s="22">
        <v>234.68222065585326</v>
      </c>
      <c r="G1291" s="23">
        <v>60.546558887533877</v>
      </c>
      <c r="H1291" s="21">
        <v>3.8760620746718062</v>
      </c>
    </row>
    <row r="1292" spans="2:8" x14ac:dyDescent="0.25">
      <c r="B1292" s="13" t="s">
        <v>7802</v>
      </c>
      <c r="C1292" s="13" t="s">
        <v>2532</v>
      </c>
      <c r="D1292" s="13" t="s">
        <v>11004</v>
      </c>
      <c r="E1292" s="13" t="s">
        <v>9716</v>
      </c>
      <c r="F1292" s="22">
        <v>170.14601724707612</v>
      </c>
      <c r="G1292" s="23">
        <v>44.265320491215043</v>
      </c>
      <c r="H1292" s="21">
        <v>3.8437769196959395</v>
      </c>
    </row>
    <row r="1293" spans="2:8" x14ac:dyDescent="0.25">
      <c r="B1293" s="13" t="s">
        <v>7902</v>
      </c>
      <c r="C1293" s="13" t="s">
        <v>3190</v>
      </c>
      <c r="D1293" s="13" t="s">
        <v>11024</v>
      </c>
      <c r="E1293" s="13" t="s">
        <v>9738</v>
      </c>
      <c r="F1293" s="22">
        <v>252.67526954264943</v>
      </c>
      <c r="G1293" s="23">
        <v>67.79558332454053</v>
      </c>
      <c r="H1293" s="21">
        <v>3.7270166750108404</v>
      </c>
    </row>
    <row r="1294" spans="2:8" x14ac:dyDescent="0.25">
      <c r="B1294" s="13" t="s">
        <v>8066</v>
      </c>
      <c r="C1294" s="13" t="s">
        <v>3764</v>
      </c>
      <c r="D1294" s="13" t="s">
        <v>10927</v>
      </c>
      <c r="E1294" s="13" t="s">
        <v>9631</v>
      </c>
      <c r="F1294" s="22">
        <v>140.20463066989501</v>
      </c>
      <c r="G1294" s="23">
        <v>39.404796342628551</v>
      </c>
      <c r="H1294" s="21">
        <v>3.5580600252518009</v>
      </c>
    </row>
    <row r="1295" spans="2:8" x14ac:dyDescent="0.25">
      <c r="B1295" s="13" t="s">
        <v>8617</v>
      </c>
      <c r="C1295" s="13" t="s">
        <v>5492</v>
      </c>
      <c r="D1295" s="13" t="s">
        <v>10915</v>
      </c>
      <c r="E1295" s="13" t="s">
        <v>9619</v>
      </c>
      <c r="F1295" s="22">
        <v>527.51167846018029</v>
      </c>
      <c r="G1295" s="23">
        <v>148.29967609013553</v>
      </c>
      <c r="H1295" s="21">
        <v>3.5570656144896922</v>
      </c>
    </row>
    <row r="1296" spans="2:8" x14ac:dyDescent="0.25">
      <c r="B1296" s="13" t="s">
        <v>7203</v>
      </c>
      <c r="C1296" s="13" t="s">
        <v>786</v>
      </c>
      <c r="D1296" s="13" t="s">
        <v>10922</v>
      </c>
      <c r="E1296" s="13" t="s">
        <v>9626</v>
      </c>
      <c r="F1296" s="22">
        <v>314.64221659093289</v>
      </c>
      <c r="G1296" s="23">
        <v>91.061774812181184</v>
      </c>
      <c r="H1296" s="21">
        <v>3.4552611920852185</v>
      </c>
    </row>
    <row r="1297" spans="2:8" x14ac:dyDescent="0.25">
      <c r="B1297" s="13" t="s">
        <v>8064</v>
      </c>
      <c r="C1297" s="13" t="s">
        <v>1120</v>
      </c>
      <c r="D1297" s="13" t="s">
        <v>10925</v>
      </c>
      <c r="E1297" s="13" t="s">
        <v>9629</v>
      </c>
      <c r="F1297" s="22">
        <v>795.75340766566592</v>
      </c>
      <c r="G1297" s="23">
        <v>273.97989234746603</v>
      </c>
      <c r="H1297" s="21">
        <v>2.9044226598077412</v>
      </c>
    </row>
    <row r="1298" spans="2:8" x14ac:dyDescent="0.25">
      <c r="B1298" s="13" t="s">
        <v>7360</v>
      </c>
      <c r="C1298" s="13" t="s">
        <v>1263</v>
      </c>
      <c r="D1298" s="13" t="s">
        <v>10366</v>
      </c>
      <c r="E1298" s="13" t="s">
        <v>9065</v>
      </c>
      <c r="F1298" s="22">
        <v>415.62323570696236</v>
      </c>
      <c r="G1298" s="23">
        <v>151.81325963907844</v>
      </c>
      <c r="H1298" s="21">
        <v>2.7377268408244908</v>
      </c>
    </row>
    <row r="1299" spans="2:8" x14ac:dyDescent="0.25">
      <c r="B1299" s="13" t="s">
        <v>8051</v>
      </c>
      <c r="C1299" s="13" t="s">
        <v>3722</v>
      </c>
      <c r="D1299" s="13" t="s">
        <v>11032</v>
      </c>
      <c r="E1299" s="13" t="s">
        <v>9746</v>
      </c>
      <c r="F1299" s="22">
        <v>191.60243145853943</v>
      </c>
      <c r="G1299" s="23">
        <v>72.759903972611241</v>
      </c>
      <c r="H1299" s="21">
        <v>2.6333519012155882</v>
      </c>
    </row>
    <row r="1300" spans="2:8" x14ac:dyDescent="0.25">
      <c r="B1300" s="13" t="s">
        <v>7082</v>
      </c>
      <c r="C1300" s="13" t="s">
        <v>382</v>
      </c>
      <c r="D1300" s="13" t="s">
        <v>11041</v>
      </c>
      <c r="E1300" s="13" t="s">
        <v>9755</v>
      </c>
      <c r="F1300" s="22">
        <v>185.65455166331307</v>
      </c>
      <c r="G1300" s="23">
        <v>72.15707661640532</v>
      </c>
      <c r="H1300" s="21">
        <v>2.5729223018592116</v>
      </c>
    </row>
    <row r="1301" spans="2:8" x14ac:dyDescent="0.25">
      <c r="B1301" s="13" t="s">
        <v>7883</v>
      </c>
      <c r="C1301" s="13" t="s">
        <v>3136</v>
      </c>
      <c r="D1301" s="13" t="s">
        <v>10437</v>
      </c>
      <c r="E1301" s="13" t="s">
        <v>9137</v>
      </c>
      <c r="F1301" s="22">
        <v>201.32802725274649</v>
      </c>
      <c r="G1301" s="23">
        <v>82.727869278273161</v>
      </c>
      <c r="H1301" s="21">
        <v>2.4336179453085625</v>
      </c>
    </row>
    <row r="1302" spans="2:8" x14ac:dyDescent="0.25">
      <c r="B1302" s="13" t="s">
        <v>7798</v>
      </c>
      <c r="C1302" s="13" t="s">
        <v>2837</v>
      </c>
      <c r="D1302" s="13" t="s">
        <v>11006</v>
      </c>
      <c r="E1302" s="13" t="s">
        <v>9718</v>
      </c>
      <c r="F1302" s="22">
        <v>88.533487530161423</v>
      </c>
      <c r="G1302" s="23">
        <v>37.632808109051368</v>
      </c>
      <c r="H1302" s="21">
        <v>2.3525612883740008</v>
      </c>
    </row>
    <row r="1303" spans="2:8" x14ac:dyDescent="0.25">
      <c r="B1303" s="13" t="s">
        <v>8013</v>
      </c>
      <c r="C1303" s="13" t="s">
        <v>3587</v>
      </c>
      <c r="D1303" s="13" t="s">
        <v>11069</v>
      </c>
      <c r="E1303" s="13" t="s">
        <v>9783</v>
      </c>
      <c r="F1303" s="22">
        <v>431.45052520354682</v>
      </c>
      <c r="G1303" s="23">
        <v>195.14332358920805</v>
      </c>
      <c r="H1303" s="21">
        <v>2.2109417697106761</v>
      </c>
    </row>
    <row r="1304" spans="2:8" x14ac:dyDescent="0.25">
      <c r="B1304" s="13" t="s">
        <v>8070</v>
      </c>
      <c r="C1304" s="13" t="s">
        <v>3775</v>
      </c>
      <c r="D1304" s="13" t="s">
        <v>10919</v>
      </c>
      <c r="E1304" s="13" t="s">
        <v>9623</v>
      </c>
      <c r="F1304" s="22">
        <v>138.21787350073748</v>
      </c>
      <c r="G1304" s="23">
        <v>63.414260956959033</v>
      </c>
      <c r="H1304" s="21">
        <v>2.1796023704281544</v>
      </c>
    </row>
    <row r="1305" spans="2:8" x14ac:dyDescent="0.25">
      <c r="B1305" s="13" t="s">
        <v>7884</v>
      </c>
      <c r="C1305" s="13" t="s">
        <v>3139</v>
      </c>
      <c r="D1305" s="13" t="s">
        <v>10438</v>
      </c>
      <c r="E1305" s="13" t="s">
        <v>9138</v>
      </c>
      <c r="F1305" s="22">
        <v>260.22762693298387</v>
      </c>
      <c r="G1305" s="23">
        <v>121.65677324317807</v>
      </c>
      <c r="H1305" s="21">
        <v>2.1390311447174288</v>
      </c>
    </row>
    <row r="1306" spans="2:8" x14ac:dyDescent="0.25">
      <c r="B1306" s="13" t="s">
        <v>8120</v>
      </c>
      <c r="C1306" s="13" t="s">
        <v>3971</v>
      </c>
      <c r="D1306" s="13" t="s">
        <v>11066</v>
      </c>
      <c r="E1306" s="13" t="s">
        <v>9780</v>
      </c>
      <c r="F1306" s="22">
        <v>174.26274694850778</v>
      </c>
      <c r="G1306" s="23">
        <v>83.312482017311353</v>
      </c>
      <c r="H1306" s="21">
        <v>2.091676333833123</v>
      </c>
    </row>
    <row r="1307" spans="2:8" x14ac:dyDescent="0.25">
      <c r="B1307" s="13" t="s">
        <v>7062</v>
      </c>
      <c r="C1307" s="13" t="s">
        <v>303</v>
      </c>
      <c r="D1307" s="13" t="s">
        <v>11077</v>
      </c>
      <c r="E1307" s="13" t="s">
        <v>9791</v>
      </c>
      <c r="F1307" s="22">
        <v>208.76492679408003</v>
      </c>
      <c r="G1307" s="23">
        <v>103.88083596971279</v>
      </c>
      <c r="H1307" s="21">
        <v>2.0096577472186201</v>
      </c>
    </row>
    <row r="1308" spans="2:8" x14ac:dyDescent="0.25">
      <c r="B1308" s="13" t="s">
        <v>7891</v>
      </c>
      <c r="C1308" s="13" t="s">
        <v>2</v>
      </c>
      <c r="D1308" s="13" t="s">
        <v>10979</v>
      </c>
      <c r="E1308" s="13" t="s">
        <v>9685</v>
      </c>
      <c r="F1308" s="22">
        <v>96.29150448485575</v>
      </c>
      <c r="G1308" s="23">
        <v>48.73394379922243</v>
      </c>
      <c r="H1308" s="21">
        <v>1.9758611140022722</v>
      </c>
    </row>
    <row r="1309" spans="2:8" x14ac:dyDescent="0.25">
      <c r="B1309" s="13" t="s">
        <v>8387</v>
      </c>
      <c r="C1309" s="13" t="s">
        <v>4747</v>
      </c>
      <c r="D1309" s="13" t="s">
        <v>11038</v>
      </c>
      <c r="E1309" s="13" t="s">
        <v>9752</v>
      </c>
      <c r="F1309" s="22">
        <v>330.06902868277626</v>
      </c>
      <c r="G1309" s="23">
        <v>171.28681350789984</v>
      </c>
      <c r="H1309" s="21">
        <v>1.9269961412852912</v>
      </c>
    </row>
    <row r="1310" spans="2:8" x14ac:dyDescent="0.25">
      <c r="B1310" s="13" t="s">
        <v>7377</v>
      </c>
      <c r="C1310" s="13" t="s">
        <v>1322</v>
      </c>
      <c r="D1310" s="13" t="s">
        <v>11031</v>
      </c>
      <c r="E1310" s="13" t="s">
        <v>9745</v>
      </c>
      <c r="F1310" s="22">
        <v>285.72344844834686</v>
      </c>
      <c r="G1310" s="23">
        <v>148.27678897097476</v>
      </c>
      <c r="H1310" s="21">
        <v>1.926960048374647</v>
      </c>
    </row>
    <row r="1311" spans="2:8" x14ac:dyDescent="0.25">
      <c r="B1311" s="13" t="s">
        <v>7492</v>
      </c>
      <c r="C1311" s="13" t="s">
        <v>1737</v>
      </c>
      <c r="D1311" s="13" t="s">
        <v>11039</v>
      </c>
      <c r="E1311" s="13" t="s">
        <v>9753</v>
      </c>
      <c r="F1311" s="22">
        <v>1101.0585821596362</v>
      </c>
      <c r="G1311" s="23">
        <v>595.79133294772464</v>
      </c>
      <c r="H1311" s="21">
        <v>1.8480607576348282</v>
      </c>
    </row>
    <row r="1312" spans="2:8" x14ac:dyDescent="0.25">
      <c r="B1312" s="13" t="s">
        <v>7923</v>
      </c>
      <c r="C1312" s="13" t="s">
        <v>3286</v>
      </c>
      <c r="D1312" s="13" t="s">
        <v>10916</v>
      </c>
      <c r="E1312" s="13" t="s">
        <v>9620</v>
      </c>
      <c r="F1312" s="22">
        <v>96.620639022374306</v>
      </c>
      <c r="G1312" s="23">
        <v>52.640751463839486</v>
      </c>
      <c r="H1312" s="21">
        <v>1.8354722593340242</v>
      </c>
    </row>
    <row r="1313" spans="2:8" x14ac:dyDescent="0.25">
      <c r="B1313" s="13" t="s">
        <v>7779</v>
      </c>
      <c r="C1313" s="13" t="s">
        <v>2532</v>
      </c>
      <c r="D1313" s="13" t="s">
        <v>11004</v>
      </c>
      <c r="E1313" s="13" t="s">
        <v>9716</v>
      </c>
      <c r="F1313" s="22">
        <v>69.681786037336408</v>
      </c>
      <c r="G1313" s="23">
        <v>38.038392161703008</v>
      </c>
      <c r="H1313" s="21">
        <v>1.8318804259947643</v>
      </c>
    </row>
    <row r="1314" spans="2:8" x14ac:dyDescent="0.25">
      <c r="B1314" s="13" t="s">
        <v>7493</v>
      </c>
      <c r="C1314" s="13" t="s">
        <v>1737</v>
      </c>
      <c r="D1314" s="13" t="s">
        <v>11039</v>
      </c>
      <c r="E1314" s="13" t="s">
        <v>9753</v>
      </c>
      <c r="F1314" s="22">
        <v>483.31102624834216</v>
      </c>
      <c r="G1314" s="23">
        <v>264.47233657491552</v>
      </c>
      <c r="H1314" s="21">
        <v>1.8274539882224601</v>
      </c>
    </row>
    <row r="1315" spans="2:8" x14ac:dyDescent="0.25">
      <c r="B1315" s="13" t="s">
        <v>7044</v>
      </c>
      <c r="C1315" s="13" t="s">
        <v>217</v>
      </c>
      <c r="D1315" s="13" t="s">
        <v>11062</v>
      </c>
      <c r="E1315" s="13" t="s">
        <v>9776</v>
      </c>
      <c r="F1315" s="22">
        <v>364.40867861888717</v>
      </c>
      <c r="G1315" s="23">
        <v>199.47245121445766</v>
      </c>
      <c r="H1315" s="21">
        <v>1.8268621877369049</v>
      </c>
    </row>
    <row r="1316" spans="2:8" x14ac:dyDescent="0.25">
      <c r="B1316" s="13" t="s">
        <v>7587</v>
      </c>
      <c r="C1316" s="13" t="s">
        <v>1784</v>
      </c>
      <c r="D1316" s="13" t="s">
        <v>11078</v>
      </c>
      <c r="E1316" s="13" t="s">
        <v>9792</v>
      </c>
      <c r="F1316" s="22">
        <v>225.12104058400121</v>
      </c>
      <c r="G1316" s="23">
        <v>130.78402636685595</v>
      </c>
      <c r="H1316" s="21">
        <v>1.7213190848898094</v>
      </c>
    </row>
    <row r="1317" spans="2:8" x14ac:dyDescent="0.25">
      <c r="B1317" s="13" t="s">
        <v>7036</v>
      </c>
      <c r="C1317" s="13" t="s">
        <v>191</v>
      </c>
      <c r="D1317" s="13" t="s">
        <v>11013</v>
      </c>
      <c r="E1317" s="13" t="s">
        <v>9726</v>
      </c>
      <c r="F1317" s="22">
        <v>199.63917074738779</v>
      </c>
      <c r="G1317" s="23">
        <v>117.18187367000662</v>
      </c>
      <c r="H1317" s="21">
        <v>1.7036693858436451</v>
      </c>
    </row>
    <row r="1318" spans="2:8" x14ac:dyDescent="0.25">
      <c r="B1318" s="13" t="s">
        <v>7800</v>
      </c>
      <c r="C1318" s="13" t="s">
        <v>2840</v>
      </c>
      <c r="D1318" s="13" t="s">
        <v>11005</v>
      </c>
      <c r="E1318" s="13" t="s">
        <v>9717</v>
      </c>
      <c r="F1318" s="22">
        <v>75.936312155137628</v>
      </c>
      <c r="G1318" s="23">
        <v>46.852837553104486</v>
      </c>
      <c r="H1318" s="21">
        <v>1.6207409437916971</v>
      </c>
    </row>
    <row r="1319" spans="2:8" x14ac:dyDescent="0.25">
      <c r="B1319" s="13" t="s">
        <v>8578</v>
      </c>
      <c r="C1319" s="13" t="s">
        <v>4544</v>
      </c>
      <c r="D1319" s="13" t="s">
        <v>10914</v>
      </c>
      <c r="E1319" s="13" t="s">
        <v>9618</v>
      </c>
      <c r="F1319" s="22">
        <v>115.02107288697991</v>
      </c>
      <c r="G1319" s="23">
        <v>72.695934479156691</v>
      </c>
      <c r="H1319" s="21">
        <v>1.582221532896845</v>
      </c>
    </row>
    <row r="1320" spans="2:8" x14ac:dyDescent="0.25">
      <c r="B1320" s="13" t="s">
        <v>8184</v>
      </c>
      <c r="C1320" s="13" t="s">
        <v>4186</v>
      </c>
      <c r="D1320" s="13" t="s">
        <v>11027</v>
      </c>
      <c r="E1320" s="13" t="s">
        <v>9741</v>
      </c>
      <c r="F1320" s="22">
        <v>62.615965961886829</v>
      </c>
      <c r="G1320" s="23">
        <v>41.834450242588296</v>
      </c>
      <c r="H1320" s="21">
        <v>1.4967560371605539</v>
      </c>
    </row>
    <row r="1321" spans="2:8" x14ac:dyDescent="0.25">
      <c r="B1321" s="13" t="s">
        <v>8767</v>
      </c>
      <c r="C1321" s="13" t="s">
        <v>217</v>
      </c>
      <c r="D1321" s="13" t="s">
        <v>11062</v>
      </c>
      <c r="E1321" s="13" t="s">
        <v>9776</v>
      </c>
      <c r="F1321" s="22">
        <v>370.79712301921506</v>
      </c>
      <c r="G1321" s="23">
        <v>249.98093127109567</v>
      </c>
      <c r="H1321" s="21">
        <v>1.4833016307835833</v>
      </c>
    </row>
    <row r="1322" spans="2:8" x14ac:dyDescent="0.25">
      <c r="B1322" s="13" t="s">
        <v>7501</v>
      </c>
      <c r="C1322" s="13" t="s">
        <v>1760</v>
      </c>
      <c r="D1322" s="13" t="s">
        <v>11060</v>
      </c>
      <c r="E1322" s="13" t="s">
        <v>9774</v>
      </c>
      <c r="F1322" s="22">
        <v>153.04239725680341</v>
      </c>
      <c r="G1322" s="23">
        <v>103.95251732888816</v>
      </c>
      <c r="H1322" s="21">
        <v>1.4722336811969947</v>
      </c>
    </row>
    <row r="1323" spans="2:8" x14ac:dyDescent="0.25">
      <c r="B1323" s="13" t="s">
        <v>7499</v>
      </c>
      <c r="C1323" s="13" t="s">
        <v>438</v>
      </c>
      <c r="D1323" s="13" t="s">
        <v>11057</v>
      </c>
      <c r="E1323" s="13" t="s">
        <v>9771</v>
      </c>
      <c r="F1323" s="22">
        <v>100.80256704131101</v>
      </c>
      <c r="G1323" s="23">
        <v>68.640204817723557</v>
      </c>
      <c r="H1323" s="21">
        <v>1.468564485041904</v>
      </c>
    </row>
    <row r="1324" spans="2:8" x14ac:dyDescent="0.25">
      <c r="B1324" s="13" t="s">
        <v>8766</v>
      </c>
      <c r="C1324" s="13" t="s">
        <v>5980</v>
      </c>
      <c r="D1324" s="13" t="s">
        <v>11068</v>
      </c>
      <c r="E1324" s="13" t="s">
        <v>9782</v>
      </c>
      <c r="F1324" s="22">
        <v>72.63690121733508</v>
      </c>
      <c r="G1324" s="23">
        <v>49.856192944377547</v>
      </c>
      <c r="H1324" s="21">
        <v>1.4569283558889667</v>
      </c>
    </row>
    <row r="1325" spans="2:8" x14ac:dyDescent="0.25">
      <c r="B1325" s="13" t="s">
        <v>7264</v>
      </c>
      <c r="C1325" s="13" t="s">
        <v>4</v>
      </c>
      <c r="D1325" s="13" t="s">
        <v>10992</v>
      </c>
      <c r="E1325" s="13" t="s">
        <v>9699</v>
      </c>
      <c r="F1325" s="22">
        <v>146.03416220133755</v>
      </c>
      <c r="G1325" s="23">
        <v>100.29960031431574</v>
      </c>
      <c r="H1325" s="21">
        <v>1.4559795028464748</v>
      </c>
    </row>
    <row r="1326" spans="2:8" x14ac:dyDescent="0.25">
      <c r="B1326" s="13" t="s">
        <v>8368</v>
      </c>
      <c r="C1326" s="13" t="s">
        <v>4731</v>
      </c>
      <c r="D1326" s="13" t="s">
        <v>11067</v>
      </c>
      <c r="E1326" s="13" t="s">
        <v>9781</v>
      </c>
      <c r="F1326" s="22">
        <v>52.153192801868514</v>
      </c>
      <c r="G1326" s="23">
        <v>36.109107957081889</v>
      </c>
      <c r="H1326" s="21">
        <v>1.4443223815956934</v>
      </c>
    </row>
    <row r="1327" spans="2:8" x14ac:dyDescent="0.25">
      <c r="B1327" s="13" t="s">
        <v>8857</v>
      </c>
      <c r="C1327" s="13" t="s">
        <v>217</v>
      </c>
      <c r="D1327" s="13" t="s">
        <v>11062</v>
      </c>
      <c r="E1327" s="13" t="s">
        <v>9776</v>
      </c>
      <c r="F1327" s="22">
        <v>105.88051865688897</v>
      </c>
      <c r="G1327" s="23">
        <v>73.400961687682226</v>
      </c>
      <c r="H1327" s="21">
        <v>1.442494978572703</v>
      </c>
    </row>
    <row r="1328" spans="2:8" x14ac:dyDescent="0.25">
      <c r="B1328" s="13" t="s">
        <v>7500</v>
      </c>
      <c r="C1328" s="13" t="s">
        <v>217</v>
      </c>
      <c r="D1328" s="13" t="s">
        <v>11062</v>
      </c>
      <c r="E1328" s="13" t="s">
        <v>9776</v>
      </c>
      <c r="F1328" s="22">
        <v>206.61306202305127</v>
      </c>
      <c r="G1328" s="23">
        <v>145.06939204376064</v>
      </c>
      <c r="H1328" s="21">
        <v>1.4242360784191181</v>
      </c>
    </row>
    <row r="1329" spans="2:8" x14ac:dyDescent="0.25">
      <c r="B1329" s="13" t="s">
        <v>7344</v>
      </c>
      <c r="C1329" s="13" t="s">
        <v>1216</v>
      </c>
      <c r="D1329" s="13" t="s">
        <v>11026</v>
      </c>
      <c r="E1329" s="13" t="s">
        <v>9740</v>
      </c>
      <c r="F1329" s="22">
        <v>96.011612085876465</v>
      </c>
      <c r="G1329" s="23">
        <v>70.98389895650898</v>
      </c>
      <c r="H1329" s="21">
        <v>1.3525829589144107</v>
      </c>
    </row>
    <row r="1330" spans="2:8" x14ac:dyDescent="0.25">
      <c r="B1330" s="13" t="s">
        <v>8737</v>
      </c>
      <c r="C1330" s="13" t="s">
        <v>5886</v>
      </c>
      <c r="D1330" s="13" t="s">
        <v>11070</v>
      </c>
      <c r="E1330" s="13" t="s">
        <v>9784</v>
      </c>
      <c r="F1330" s="22">
        <v>85.159097423518844</v>
      </c>
      <c r="G1330" s="23">
        <v>64.6179340843522</v>
      </c>
      <c r="H1330" s="21">
        <v>1.3178864138917259</v>
      </c>
    </row>
    <row r="1331" spans="2:8" x14ac:dyDescent="0.25">
      <c r="B1331" s="13" t="s">
        <v>7611</v>
      </c>
      <c r="C1331" s="13" t="s">
        <v>5</v>
      </c>
      <c r="D1331" s="13" t="s">
        <v>10921</v>
      </c>
      <c r="E1331" s="13" t="s">
        <v>9625</v>
      </c>
      <c r="F1331" s="22">
        <v>106.08156530841147</v>
      </c>
      <c r="G1331" s="23">
        <v>82.419459588347252</v>
      </c>
      <c r="H1331" s="21">
        <v>1.2870936771273085</v>
      </c>
    </row>
    <row r="1332" spans="2:8" x14ac:dyDescent="0.25">
      <c r="B1332" s="13" t="s">
        <v>8343</v>
      </c>
      <c r="C1332" s="13" t="s">
        <v>1752</v>
      </c>
      <c r="D1332" s="13" t="s">
        <v>11059</v>
      </c>
      <c r="E1332" s="13" t="s">
        <v>9773</v>
      </c>
      <c r="F1332" s="22">
        <v>169.08422000215126</v>
      </c>
      <c r="G1332" s="23">
        <v>131.70785646442621</v>
      </c>
      <c r="H1332" s="21">
        <v>1.2837823387386178</v>
      </c>
    </row>
    <row r="1333" spans="2:8" x14ac:dyDescent="0.25">
      <c r="B1333" s="13" t="s">
        <v>7886</v>
      </c>
      <c r="C1333" s="13" t="s">
        <v>591</v>
      </c>
      <c r="D1333" s="13" t="s">
        <v>10439</v>
      </c>
      <c r="E1333" s="13" t="s">
        <v>9139</v>
      </c>
      <c r="F1333" s="22">
        <v>281.45529575875827</v>
      </c>
      <c r="G1333" s="23">
        <v>225.59588928526384</v>
      </c>
      <c r="H1333" s="21">
        <v>1.2476082638317081</v>
      </c>
    </row>
    <row r="1334" spans="2:8" x14ac:dyDescent="0.25">
      <c r="B1334" s="13" t="s">
        <v>7597</v>
      </c>
      <c r="C1334" s="13" t="s">
        <v>2160</v>
      </c>
      <c r="D1334" s="13" t="s">
        <v>11003</v>
      </c>
      <c r="E1334" s="13" t="s">
        <v>9715</v>
      </c>
      <c r="F1334" s="22">
        <v>53.669082028957703</v>
      </c>
      <c r="G1334" s="23">
        <v>44.085417100311609</v>
      </c>
      <c r="H1334" s="21">
        <v>1.217388550659269</v>
      </c>
    </row>
    <row r="1335" spans="2:8" x14ac:dyDescent="0.25">
      <c r="B1335" s="13" t="s">
        <v>7845</v>
      </c>
      <c r="C1335" s="13" t="s">
        <v>2993</v>
      </c>
      <c r="D1335" s="13" t="s">
        <v>11007</v>
      </c>
      <c r="E1335" s="13" t="s">
        <v>9719</v>
      </c>
      <c r="F1335" s="22">
        <v>77.248780557121009</v>
      </c>
      <c r="G1335" s="23">
        <v>64.496092376206491</v>
      </c>
      <c r="H1335" s="21">
        <v>1.1977280748503014</v>
      </c>
    </row>
    <row r="1336" spans="2:8" x14ac:dyDescent="0.25">
      <c r="B1336" s="13" t="s">
        <v>7192</v>
      </c>
      <c r="C1336" s="13" t="s">
        <v>759</v>
      </c>
      <c r="D1336" s="13" t="s">
        <v>11017</v>
      </c>
      <c r="E1336" s="13" t="s">
        <v>9730</v>
      </c>
      <c r="F1336" s="22">
        <v>56.392567619074484</v>
      </c>
      <c r="G1336" s="23">
        <v>47.270885399433901</v>
      </c>
      <c r="H1336" s="21">
        <v>1.1929661808227907</v>
      </c>
    </row>
    <row r="1337" spans="2:8" x14ac:dyDescent="0.25">
      <c r="B1337" s="13" t="s">
        <v>8382</v>
      </c>
      <c r="C1337" s="13" t="s">
        <v>4798</v>
      </c>
      <c r="D1337" s="13" t="s">
        <v>10988</v>
      </c>
      <c r="E1337" s="13" t="s">
        <v>9695</v>
      </c>
      <c r="F1337" s="22">
        <v>111.45879973980178</v>
      </c>
      <c r="G1337" s="23">
        <v>94.373122070713634</v>
      </c>
      <c r="H1337" s="21">
        <v>1.1810438957003655</v>
      </c>
    </row>
    <row r="1338" spans="2:8" x14ac:dyDescent="0.25">
      <c r="B1338" s="13" t="s">
        <v>8222</v>
      </c>
      <c r="C1338" s="13" t="s">
        <v>4310</v>
      </c>
      <c r="D1338" s="13" t="s">
        <v>11021</v>
      </c>
      <c r="E1338" s="13" t="s">
        <v>9734</v>
      </c>
      <c r="F1338" s="22">
        <v>56.625423493565449</v>
      </c>
      <c r="G1338" s="23">
        <v>48.138025339885409</v>
      </c>
      <c r="H1338" s="21">
        <v>1.1763137996158661</v>
      </c>
    </row>
    <row r="1339" spans="2:8" x14ac:dyDescent="0.25">
      <c r="B1339" s="13" t="s">
        <v>7775</v>
      </c>
      <c r="C1339" s="13" t="s">
        <v>2837</v>
      </c>
      <c r="D1339" s="13" t="s">
        <v>11006</v>
      </c>
      <c r="E1339" s="13" t="s">
        <v>9718</v>
      </c>
      <c r="F1339" s="22">
        <v>56.538580121071412</v>
      </c>
      <c r="G1339" s="23">
        <v>48.129903499272139</v>
      </c>
      <c r="H1339" s="21">
        <v>1.1747079468365531</v>
      </c>
    </row>
    <row r="1340" spans="2:8" x14ac:dyDescent="0.25">
      <c r="B1340" s="13" t="s">
        <v>8072</v>
      </c>
      <c r="C1340" s="13" t="s">
        <v>3782</v>
      </c>
      <c r="D1340" s="13" t="s">
        <v>10918</v>
      </c>
      <c r="E1340" s="13" t="s">
        <v>9622</v>
      </c>
      <c r="F1340" s="22">
        <v>95.434802168979019</v>
      </c>
      <c r="G1340" s="23">
        <v>81.783362613333949</v>
      </c>
      <c r="H1340" s="21">
        <v>1.1669219645588325</v>
      </c>
    </row>
    <row r="1341" spans="2:8" x14ac:dyDescent="0.25">
      <c r="B1341" s="13" t="s">
        <v>7380</v>
      </c>
      <c r="C1341" s="13" t="s">
        <v>1328</v>
      </c>
      <c r="D1341" s="13" t="s">
        <v>11022</v>
      </c>
      <c r="E1341" s="13" t="s">
        <v>9736</v>
      </c>
      <c r="F1341" s="22">
        <v>53.101731500698065</v>
      </c>
      <c r="G1341" s="23">
        <v>46.550866765617009</v>
      </c>
      <c r="H1341" s="21">
        <v>1.1407248713125917</v>
      </c>
    </row>
    <row r="1342" spans="2:8" x14ac:dyDescent="0.25">
      <c r="B1342" s="13" t="s">
        <v>8071</v>
      </c>
      <c r="C1342" s="13" t="s">
        <v>3778</v>
      </c>
      <c r="D1342" s="13" t="s">
        <v>10917</v>
      </c>
      <c r="E1342" s="13" t="s">
        <v>9621</v>
      </c>
      <c r="F1342" s="22">
        <v>86.493048393856412</v>
      </c>
      <c r="G1342" s="23">
        <v>76.462593776022757</v>
      </c>
      <c r="H1342" s="21">
        <v>1.1311811975305894</v>
      </c>
    </row>
    <row r="1343" spans="2:8" x14ac:dyDescent="0.25">
      <c r="B1343" s="13" t="s">
        <v>7335</v>
      </c>
      <c r="C1343" s="13" t="s">
        <v>1168</v>
      </c>
      <c r="D1343" s="13" t="s">
        <v>10920</v>
      </c>
      <c r="E1343" s="13" t="s">
        <v>9624</v>
      </c>
      <c r="F1343" s="22">
        <v>48.390131274833223</v>
      </c>
      <c r="G1343" s="23">
        <v>42.872081299728279</v>
      </c>
      <c r="H1343" s="21">
        <v>1.1287096359173008</v>
      </c>
    </row>
    <row r="1344" spans="2:8" x14ac:dyDescent="0.25">
      <c r="B1344" s="13" t="s">
        <v>7502</v>
      </c>
      <c r="C1344" s="13" t="s">
        <v>1763</v>
      </c>
      <c r="D1344" s="13" t="s">
        <v>11061</v>
      </c>
      <c r="E1344" s="13" t="s">
        <v>9775</v>
      </c>
      <c r="F1344" s="22">
        <v>130.02823952475788</v>
      </c>
      <c r="G1344" s="23">
        <v>115.49421086763117</v>
      </c>
      <c r="H1344" s="21">
        <v>1.1258420534496252</v>
      </c>
    </row>
    <row r="1345" spans="2:8" x14ac:dyDescent="0.25">
      <c r="B1345" s="13" t="s">
        <v>7777</v>
      </c>
      <c r="C1345" s="13" t="s">
        <v>2840</v>
      </c>
      <c r="D1345" s="13" t="s">
        <v>11005</v>
      </c>
      <c r="E1345" s="13" t="s">
        <v>9717</v>
      </c>
      <c r="F1345" s="22">
        <v>32.397994844268304</v>
      </c>
      <c r="G1345" s="23">
        <v>28.913565728673433</v>
      </c>
      <c r="H1345" s="21">
        <v>1.1205119129301779</v>
      </c>
    </row>
    <row r="1346" spans="2:8" x14ac:dyDescent="0.25">
      <c r="B1346" s="13" t="s">
        <v>7368</v>
      </c>
      <c r="C1346" s="13" t="s">
        <v>1290</v>
      </c>
      <c r="D1346" s="13" t="s">
        <v>11009</v>
      </c>
      <c r="E1346" s="13" t="s">
        <v>9721</v>
      </c>
      <c r="F1346" s="22">
        <v>51.196800492388391</v>
      </c>
      <c r="G1346" s="23">
        <v>45.824920183007606</v>
      </c>
      <c r="H1346" s="21">
        <v>1.1172261792912568</v>
      </c>
    </row>
    <row r="1347" spans="2:8" x14ac:dyDescent="0.25">
      <c r="B1347" s="13" t="s">
        <v>8362</v>
      </c>
      <c r="C1347" s="13" t="s">
        <v>4721</v>
      </c>
      <c r="D1347" s="13" t="s">
        <v>10990</v>
      </c>
      <c r="E1347" s="13" t="s">
        <v>9697</v>
      </c>
      <c r="F1347" s="22">
        <v>57.575675917921224</v>
      </c>
      <c r="G1347" s="23">
        <v>52.167247968828605</v>
      </c>
      <c r="H1347" s="21">
        <v>1.1036747798604272</v>
      </c>
    </row>
    <row r="1348" spans="2:8" x14ac:dyDescent="0.25">
      <c r="B1348" s="13" t="s">
        <v>8224</v>
      </c>
      <c r="C1348" s="13" t="s">
        <v>3124</v>
      </c>
      <c r="D1348" s="13" t="s">
        <v>11021</v>
      </c>
      <c r="E1348" s="13" t="s">
        <v>9735</v>
      </c>
      <c r="F1348" s="22">
        <v>73.132904461137485</v>
      </c>
      <c r="G1348" s="23">
        <v>66.502054449661614</v>
      </c>
      <c r="H1348" s="21">
        <v>1.0997089498414678</v>
      </c>
    </row>
    <row r="1349" spans="2:8" x14ac:dyDescent="0.25">
      <c r="B1349" s="13" t="s">
        <v>6999</v>
      </c>
      <c r="C1349" s="13" t="s">
        <v>30</v>
      </c>
      <c r="D1349" s="13" t="s">
        <v>10331</v>
      </c>
      <c r="E1349" s="13" t="s">
        <v>9030</v>
      </c>
      <c r="F1349" s="22">
        <v>65.445342742884037</v>
      </c>
      <c r="G1349" s="23">
        <v>60.120543540080369</v>
      </c>
      <c r="H1349" s="21">
        <v>1.0885687136087485</v>
      </c>
    </row>
    <row r="1350" spans="2:8" x14ac:dyDescent="0.25">
      <c r="B1350" s="13" t="s">
        <v>7034</v>
      </c>
      <c r="C1350" s="13" t="s">
        <v>187</v>
      </c>
      <c r="D1350" s="13" t="s">
        <v>11014</v>
      </c>
      <c r="E1350" s="13" t="s">
        <v>9727</v>
      </c>
      <c r="F1350" s="22">
        <v>107.39372873061822</v>
      </c>
      <c r="G1350" s="23">
        <v>99.601985949382083</v>
      </c>
      <c r="H1350" s="21">
        <v>1.078228789385745</v>
      </c>
    </row>
    <row r="1351" spans="2:8" x14ac:dyDescent="0.25">
      <c r="B1351" s="13" t="s">
        <v>7537</v>
      </c>
      <c r="C1351" s="13" t="s">
        <v>1922</v>
      </c>
      <c r="D1351" s="13" t="s">
        <v>11056</v>
      </c>
      <c r="E1351" s="13" t="s">
        <v>9770</v>
      </c>
      <c r="F1351" s="22">
        <v>100.18315122924501</v>
      </c>
      <c r="G1351" s="23">
        <v>94.475485479022453</v>
      </c>
      <c r="H1351" s="21">
        <v>1.0604142516048769</v>
      </c>
    </row>
    <row r="1352" spans="2:8" x14ac:dyDescent="0.25">
      <c r="B1352" s="13" t="s">
        <v>8312</v>
      </c>
      <c r="C1352" s="13" t="s">
        <v>3863</v>
      </c>
      <c r="D1352" s="13" t="s">
        <v>10998</v>
      </c>
      <c r="E1352" s="13" t="s">
        <v>9707</v>
      </c>
      <c r="F1352" s="22">
        <v>71.343466485756593</v>
      </c>
      <c r="G1352" s="23">
        <v>67.363180139903307</v>
      </c>
      <c r="H1352" s="21">
        <v>1.0590869721053375</v>
      </c>
    </row>
    <row r="1353" spans="2:8" x14ac:dyDescent="0.25">
      <c r="B1353" s="13" t="s">
        <v>8354</v>
      </c>
      <c r="C1353" s="13" t="s">
        <v>4670</v>
      </c>
      <c r="D1353" s="13" t="s">
        <v>11064</v>
      </c>
      <c r="E1353" s="13" t="s">
        <v>9778</v>
      </c>
      <c r="F1353" s="22">
        <v>51.542686125480124</v>
      </c>
      <c r="G1353" s="23">
        <v>48.777231919827521</v>
      </c>
      <c r="H1353" s="21">
        <v>1.0566955953998789</v>
      </c>
    </row>
    <row r="1354" spans="2:8" x14ac:dyDescent="0.25">
      <c r="B1354" s="13" t="s">
        <v>7494</v>
      </c>
      <c r="C1354" s="13" t="s">
        <v>1737</v>
      </c>
      <c r="D1354" s="13" t="s">
        <v>11039</v>
      </c>
      <c r="E1354" s="13" t="s">
        <v>9753</v>
      </c>
      <c r="F1354" s="22">
        <v>238.44589493398004</v>
      </c>
      <c r="G1354" s="23">
        <v>226.43590681026123</v>
      </c>
      <c r="H1354" s="21">
        <v>1.0530392387536947</v>
      </c>
    </row>
    <row r="1355" spans="2:8" x14ac:dyDescent="0.25">
      <c r="B1355" s="13" t="s">
        <v>7919</v>
      </c>
      <c r="C1355" s="13" t="s">
        <v>3266</v>
      </c>
      <c r="D1355" s="13" t="s">
        <v>11048</v>
      </c>
      <c r="E1355" s="13" t="s">
        <v>9762</v>
      </c>
      <c r="F1355" s="22">
        <v>57.339457416988871</v>
      </c>
      <c r="G1355" s="23">
        <v>54.958548331397992</v>
      </c>
      <c r="H1355" s="21">
        <v>1.0433219063799517</v>
      </c>
    </row>
    <row r="1356" spans="2:8" x14ac:dyDescent="0.25">
      <c r="B1356" s="13" t="s">
        <v>8792</v>
      </c>
      <c r="C1356" s="13" t="s">
        <v>593</v>
      </c>
      <c r="D1356" s="13" t="s">
        <v>11046</v>
      </c>
      <c r="E1356" s="13" t="s">
        <v>9760</v>
      </c>
      <c r="F1356" s="22">
        <v>39.279318696071236</v>
      </c>
      <c r="G1356" s="23">
        <v>37.824301359776577</v>
      </c>
      <c r="H1356" s="21">
        <v>1.0384677914458975</v>
      </c>
    </row>
    <row r="1357" spans="2:8" x14ac:dyDescent="0.25">
      <c r="B1357" s="13" t="s">
        <v>8310</v>
      </c>
      <c r="C1357" s="13" t="s">
        <v>3863</v>
      </c>
      <c r="D1357" s="13" t="s">
        <v>10998</v>
      </c>
      <c r="E1357" s="13" t="s">
        <v>9707</v>
      </c>
      <c r="F1357" s="22">
        <v>57.18054627144619</v>
      </c>
      <c r="G1357" s="23">
        <v>57.454727556173928</v>
      </c>
      <c r="H1357" s="21">
        <v>0.99522787251127998</v>
      </c>
    </row>
    <row r="1358" spans="2:8" x14ac:dyDescent="0.25">
      <c r="B1358" s="13" t="s">
        <v>7509</v>
      </c>
      <c r="C1358" s="13" t="s">
        <v>1798</v>
      </c>
      <c r="D1358" s="13" t="s">
        <v>10982</v>
      </c>
      <c r="E1358" s="13" t="s">
        <v>9688</v>
      </c>
      <c r="F1358" s="22">
        <v>233.33334988848912</v>
      </c>
      <c r="G1358" s="23">
        <v>236.33973580582753</v>
      </c>
      <c r="H1358" s="21">
        <v>0.98727938868558096</v>
      </c>
    </row>
    <row r="1359" spans="2:8" x14ac:dyDescent="0.25">
      <c r="B1359" s="13" t="s">
        <v>8121</v>
      </c>
      <c r="C1359" s="13" t="s">
        <v>3974</v>
      </c>
      <c r="D1359" s="13" t="s">
        <v>11065</v>
      </c>
      <c r="E1359" s="13" t="s">
        <v>9779</v>
      </c>
      <c r="F1359" s="22">
        <v>62.726962523040548</v>
      </c>
      <c r="G1359" s="23">
        <v>64.965516338304795</v>
      </c>
      <c r="H1359" s="21">
        <v>0.96554243017777175</v>
      </c>
    </row>
    <row r="1360" spans="2:8" x14ac:dyDescent="0.25">
      <c r="B1360" s="13" t="s">
        <v>7045</v>
      </c>
      <c r="C1360" s="13" t="s">
        <v>220</v>
      </c>
      <c r="D1360" s="13" t="s">
        <v>11063</v>
      </c>
      <c r="E1360" s="13" t="s">
        <v>9777</v>
      </c>
      <c r="F1360" s="22">
        <v>46.379146158875315</v>
      </c>
      <c r="G1360" s="23">
        <v>48.41441756971625</v>
      </c>
      <c r="H1360" s="21">
        <v>0.95796146038708063</v>
      </c>
    </row>
    <row r="1361" spans="2:8" x14ac:dyDescent="0.25">
      <c r="B1361" s="13" t="s">
        <v>8155</v>
      </c>
      <c r="C1361" s="13" t="s">
        <v>4081</v>
      </c>
      <c r="D1361" s="13" t="s">
        <v>10985</v>
      </c>
      <c r="E1361" s="13" t="s">
        <v>9691</v>
      </c>
      <c r="F1361" s="22">
        <v>93.404832364400178</v>
      </c>
      <c r="G1361" s="23">
        <v>97.81105851284093</v>
      </c>
      <c r="H1361" s="21">
        <v>0.95495165663847414</v>
      </c>
    </row>
    <row r="1362" spans="2:8" x14ac:dyDescent="0.25">
      <c r="B1362" s="13" t="s">
        <v>8302</v>
      </c>
      <c r="C1362" s="13" t="s">
        <v>1125</v>
      </c>
      <c r="D1362" s="13" t="s">
        <v>10999</v>
      </c>
      <c r="E1362" s="13" t="s">
        <v>9708</v>
      </c>
      <c r="F1362" s="22">
        <v>54.872767924376021</v>
      </c>
      <c r="G1362" s="23">
        <v>59.20773412422168</v>
      </c>
      <c r="H1362" s="21">
        <v>0.92678378485569779</v>
      </c>
    </row>
    <row r="1363" spans="2:8" x14ac:dyDescent="0.25">
      <c r="B1363" s="13" t="s">
        <v>8934</v>
      </c>
      <c r="C1363" s="13" t="s">
        <v>6530</v>
      </c>
      <c r="D1363" s="13" t="s">
        <v>11037</v>
      </c>
      <c r="E1363" s="13" t="s">
        <v>9751</v>
      </c>
      <c r="F1363" s="22">
        <v>47.771035671752088</v>
      </c>
      <c r="G1363" s="23">
        <v>51.9501831559461</v>
      </c>
      <c r="H1363" s="21">
        <v>0.91955471125772781</v>
      </c>
    </row>
    <row r="1364" spans="2:8" x14ac:dyDescent="0.25">
      <c r="B1364" s="13" t="s">
        <v>7640</v>
      </c>
      <c r="C1364" s="13" t="s">
        <v>1752</v>
      </c>
      <c r="D1364" s="13" t="s">
        <v>11059</v>
      </c>
      <c r="E1364" s="13" t="s">
        <v>9773</v>
      </c>
      <c r="F1364" s="22">
        <v>111.29094174229832</v>
      </c>
      <c r="G1364" s="23">
        <v>121.56124231481961</v>
      </c>
      <c r="H1364" s="21">
        <v>0.91551336283711837</v>
      </c>
    </row>
    <row r="1365" spans="2:8" x14ac:dyDescent="0.25">
      <c r="B1365" s="13" t="s">
        <v>8306</v>
      </c>
      <c r="C1365" s="13" t="s">
        <v>4530</v>
      </c>
      <c r="D1365" s="13" t="s">
        <v>11000</v>
      </c>
      <c r="E1365" s="13" t="s">
        <v>9710</v>
      </c>
      <c r="F1365" s="22">
        <v>37.293363109175772</v>
      </c>
      <c r="G1365" s="23">
        <v>40.915478211763507</v>
      </c>
      <c r="H1365" s="21">
        <v>0.91147323064780039</v>
      </c>
    </row>
    <row r="1366" spans="2:8" x14ac:dyDescent="0.25">
      <c r="B1366" s="13" t="s">
        <v>8787</v>
      </c>
      <c r="C1366" s="13" t="s">
        <v>4670</v>
      </c>
      <c r="D1366" s="13" t="s">
        <v>11064</v>
      </c>
      <c r="E1366" s="13" t="s">
        <v>9778</v>
      </c>
      <c r="F1366" s="22">
        <v>57.104561692357166</v>
      </c>
      <c r="G1366" s="23">
        <v>63.561660204565129</v>
      </c>
      <c r="H1366" s="21">
        <v>0.8984120538792314</v>
      </c>
    </row>
    <row r="1367" spans="2:8" x14ac:dyDescent="0.25">
      <c r="B1367" s="13" t="s">
        <v>7231</v>
      </c>
      <c r="C1367" s="13" t="s">
        <v>873</v>
      </c>
      <c r="D1367" s="13" t="s">
        <v>10923</v>
      </c>
      <c r="E1367" s="13" t="s">
        <v>9627</v>
      </c>
      <c r="F1367" s="22">
        <v>39.160618834417065</v>
      </c>
      <c r="G1367" s="23">
        <v>43.831376750313524</v>
      </c>
      <c r="H1367" s="21">
        <v>0.8934380285952791</v>
      </c>
    </row>
    <row r="1368" spans="2:8" x14ac:dyDescent="0.25">
      <c r="B1368" s="13" t="s">
        <v>8308</v>
      </c>
      <c r="C1368" s="13" t="s">
        <v>4533</v>
      </c>
      <c r="D1368" s="13" t="s">
        <v>11000</v>
      </c>
      <c r="E1368" s="13" t="s">
        <v>9711</v>
      </c>
      <c r="F1368" s="22">
        <v>39.248887569979267</v>
      </c>
      <c r="G1368" s="23">
        <v>44.134742425101877</v>
      </c>
      <c r="H1368" s="21">
        <v>0.88929685352952792</v>
      </c>
    </row>
    <row r="1369" spans="2:8" x14ac:dyDescent="0.25">
      <c r="B1369" s="13" t="s">
        <v>7589</v>
      </c>
      <c r="C1369" s="13" t="s">
        <v>2150</v>
      </c>
      <c r="D1369" s="13" t="s">
        <v>11001</v>
      </c>
      <c r="E1369" s="13" t="s">
        <v>9712</v>
      </c>
      <c r="F1369" s="22">
        <v>66.913455431905632</v>
      </c>
      <c r="G1369" s="23">
        <v>78.037812011070301</v>
      </c>
      <c r="H1369" s="21">
        <v>0.85744914814389483</v>
      </c>
    </row>
    <row r="1370" spans="2:8" x14ac:dyDescent="0.25">
      <c r="B1370" s="13" t="s">
        <v>8907</v>
      </c>
      <c r="C1370" s="13" t="s">
        <v>5559</v>
      </c>
      <c r="D1370" s="13" t="s">
        <v>11074</v>
      </c>
      <c r="E1370" s="13" t="s">
        <v>9788</v>
      </c>
      <c r="F1370" s="22">
        <v>69.09211424239831</v>
      </c>
      <c r="G1370" s="23">
        <v>81.234441459972871</v>
      </c>
      <c r="H1370" s="21">
        <v>0.85052735023041282</v>
      </c>
    </row>
    <row r="1371" spans="2:8" x14ac:dyDescent="0.25">
      <c r="B1371" s="13" t="s">
        <v>7002</v>
      </c>
      <c r="C1371" s="13" t="s">
        <v>37</v>
      </c>
      <c r="D1371" s="13" t="s">
        <v>11043</v>
      </c>
      <c r="E1371" s="13" t="s">
        <v>9757</v>
      </c>
      <c r="F1371" s="22">
        <v>165.0179605425954</v>
      </c>
      <c r="G1371" s="23">
        <v>197.17592888922925</v>
      </c>
      <c r="H1371" s="21">
        <v>0.83690723037141235</v>
      </c>
    </row>
    <row r="1372" spans="2:8" x14ac:dyDescent="0.25">
      <c r="B1372" s="13" t="s">
        <v>8364</v>
      </c>
      <c r="C1372" s="13" t="s">
        <v>4724</v>
      </c>
      <c r="D1372" s="13" t="s">
        <v>10991</v>
      </c>
      <c r="E1372" s="13" t="s">
        <v>9698</v>
      </c>
      <c r="F1372" s="22">
        <v>34.104755226550871</v>
      </c>
      <c r="G1372" s="23">
        <v>41.548078226503009</v>
      </c>
      <c r="H1372" s="21">
        <v>0.82085036618603135</v>
      </c>
    </row>
    <row r="1373" spans="2:8" x14ac:dyDescent="0.25">
      <c r="B1373" s="13" t="s">
        <v>7477</v>
      </c>
      <c r="C1373" s="13" t="s">
        <v>1694</v>
      </c>
      <c r="D1373" s="13" t="s">
        <v>11040</v>
      </c>
      <c r="E1373" s="13" t="s">
        <v>9754</v>
      </c>
      <c r="F1373" s="22">
        <v>72.519651736990681</v>
      </c>
      <c r="G1373" s="23">
        <v>88.698147398105846</v>
      </c>
      <c r="H1373" s="21">
        <v>0.81760052339649369</v>
      </c>
    </row>
    <row r="1374" spans="2:8" x14ac:dyDescent="0.25">
      <c r="B1374" s="13" t="s">
        <v>8782</v>
      </c>
      <c r="C1374" s="13" t="s">
        <v>4747</v>
      </c>
      <c r="D1374" s="13" t="s">
        <v>11038</v>
      </c>
      <c r="E1374" s="13" t="s">
        <v>9752</v>
      </c>
      <c r="F1374" s="22">
        <v>55.293846214296359</v>
      </c>
      <c r="G1374" s="23">
        <v>70.823038707686251</v>
      </c>
      <c r="H1374" s="21">
        <v>0.78073247382839916</v>
      </c>
    </row>
    <row r="1375" spans="2:8" x14ac:dyDescent="0.25">
      <c r="B1375" s="13" t="s">
        <v>8814</v>
      </c>
      <c r="C1375" s="13" t="s">
        <v>6098</v>
      </c>
      <c r="D1375" s="13" t="s">
        <v>11015</v>
      </c>
      <c r="E1375" s="13" t="s">
        <v>9728</v>
      </c>
      <c r="F1375" s="22">
        <v>48.33216423640409</v>
      </c>
      <c r="G1375" s="23">
        <v>62.19120283769039</v>
      </c>
      <c r="H1375" s="21">
        <v>0.77715435674308653</v>
      </c>
    </row>
    <row r="1376" spans="2:8" x14ac:dyDescent="0.25">
      <c r="B1376" s="13" t="s">
        <v>7001</v>
      </c>
      <c r="C1376" s="13" t="s">
        <v>34</v>
      </c>
      <c r="D1376" s="13" t="s">
        <v>11042</v>
      </c>
      <c r="E1376" s="13" t="s">
        <v>9756</v>
      </c>
      <c r="F1376" s="22">
        <v>25.931826324908037</v>
      </c>
      <c r="G1376" s="23">
        <v>33.778385959616685</v>
      </c>
      <c r="H1376" s="21">
        <v>0.76770471969591736</v>
      </c>
    </row>
    <row r="1377" spans="2:8" x14ac:dyDescent="0.25">
      <c r="B1377" s="13" t="s">
        <v>7193</v>
      </c>
      <c r="C1377" s="13" t="s">
        <v>762</v>
      </c>
      <c r="D1377" s="13" t="s">
        <v>11018</v>
      </c>
      <c r="E1377" s="13" t="s">
        <v>9731</v>
      </c>
      <c r="F1377" s="22">
        <v>46.255096060111789</v>
      </c>
      <c r="G1377" s="23">
        <v>60.440635671322234</v>
      </c>
      <c r="H1377" s="21">
        <v>0.76529797455553272</v>
      </c>
    </row>
    <row r="1378" spans="2:8" x14ac:dyDescent="0.25">
      <c r="B1378" s="13" t="s">
        <v>8304</v>
      </c>
      <c r="C1378" s="13" t="s">
        <v>4527</v>
      </c>
      <c r="D1378" s="13" t="s">
        <v>10999</v>
      </c>
      <c r="E1378" s="13" t="s">
        <v>9709</v>
      </c>
      <c r="F1378" s="22">
        <v>38.049315664819595</v>
      </c>
      <c r="G1378" s="23">
        <v>50.479237341030739</v>
      </c>
      <c r="H1378" s="21">
        <v>0.75376169825553596</v>
      </c>
    </row>
    <row r="1379" spans="2:8" x14ac:dyDescent="0.25">
      <c r="B1379" s="13" t="s">
        <v>8126</v>
      </c>
      <c r="C1379" s="13" t="s">
        <v>1752</v>
      </c>
      <c r="D1379" s="13" t="s">
        <v>11059</v>
      </c>
      <c r="E1379" s="13" t="s">
        <v>9773</v>
      </c>
      <c r="F1379" s="22">
        <v>40.311442932440116</v>
      </c>
      <c r="G1379" s="23">
        <v>53.857344396480329</v>
      </c>
      <c r="H1379" s="21">
        <v>0.74848552939558854</v>
      </c>
    </row>
    <row r="1380" spans="2:8" x14ac:dyDescent="0.25">
      <c r="B1380" s="13" t="s">
        <v>7595</v>
      </c>
      <c r="C1380" s="13" t="s">
        <v>2157</v>
      </c>
      <c r="D1380" s="13" t="s">
        <v>11002</v>
      </c>
      <c r="E1380" s="13" t="s">
        <v>9714</v>
      </c>
      <c r="F1380" s="22">
        <v>44.591009921351819</v>
      </c>
      <c r="G1380" s="23">
        <v>59.811361824937386</v>
      </c>
      <c r="H1380" s="21">
        <v>0.74552741420377278</v>
      </c>
    </row>
    <row r="1381" spans="2:8" x14ac:dyDescent="0.25">
      <c r="B1381" s="13" t="s">
        <v>8297</v>
      </c>
      <c r="C1381" s="13" t="s">
        <v>1263</v>
      </c>
      <c r="D1381" s="13" t="s">
        <v>10366</v>
      </c>
      <c r="E1381" s="13" t="s">
        <v>9065</v>
      </c>
      <c r="F1381" s="22">
        <v>31.998740639674232</v>
      </c>
      <c r="G1381" s="23">
        <v>43.084665089407792</v>
      </c>
      <c r="H1381" s="21">
        <v>0.74269442673562769</v>
      </c>
    </row>
    <row r="1382" spans="2:8" x14ac:dyDescent="0.25">
      <c r="B1382" s="13" t="s">
        <v>7061</v>
      </c>
      <c r="C1382" s="13" t="s">
        <v>300</v>
      </c>
      <c r="D1382" s="13" t="s">
        <v>11076</v>
      </c>
      <c r="E1382" s="13" t="s">
        <v>9790</v>
      </c>
      <c r="F1382" s="22">
        <v>45.396362752438641</v>
      </c>
      <c r="G1382" s="23">
        <v>61.422446850362896</v>
      </c>
      <c r="H1382" s="21">
        <v>0.73908424493464198</v>
      </c>
    </row>
    <row r="1383" spans="2:8" x14ac:dyDescent="0.25">
      <c r="B1383" s="13" t="s">
        <v>8216</v>
      </c>
      <c r="C1383" s="13" t="s">
        <v>4291</v>
      </c>
      <c r="D1383" s="13" t="s">
        <v>11054</v>
      </c>
      <c r="E1383" s="13" t="s">
        <v>9768</v>
      </c>
      <c r="F1383" s="22">
        <v>40.289846258009071</v>
      </c>
      <c r="G1383" s="23">
        <v>54.795612100199492</v>
      </c>
      <c r="H1383" s="21">
        <v>0.73527504692045209</v>
      </c>
    </row>
    <row r="1384" spans="2:8" x14ac:dyDescent="0.25">
      <c r="B1384" s="13" t="s">
        <v>8812</v>
      </c>
      <c r="C1384" s="13" t="s">
        <v>2549</v>
      </c>
      <c r="D1384" s="13" t="s">
        <v>11016</v>
      </c>
      <c r="E1384" s="13" t="s">
        <v>9729</v>
      </c>
      <c r="F1384" s="22">
        <v>32.676103267475462</v>
      </c>
      <c r="G1384" s="23">
        <v>45.370731639501741</v>
      </c>
      <c r="H1384" s="21">
        <v>0.72020225565474938</v>
      </c>
    </row>
    <row r="1385" spans="2:8" x14ac:dyDescent="0.25">
      <c r="B1385" s="13" t="s">
        <v>8407</v>
      </c>
      <c r="C1385" s="13" t="s">
        <v>4914</v>
      </c>
      <c r="D1385" s="13" t="s">
        <v>10995</v>
      </c>
      <c r="E1385" s="13" t="s">
        <v>9703</v>
      </c>
      <c r="F1385" s="22">
        <v>27.704113583945951</v>
      </c>
      <c r="G1385" s="23">
        <v>38.611659359243312</v>
      </c>
      <c r="H1385" s="21">
        <v>0.71750642276693077</v>
      </c>
    </row>
    <row r="1386" spans="2:8" x14ac:dyDescent="0.25">
      <c r="B1386" s="13" t="s">
        <v>7591</v>
      </c>
      <c r="C1386" s="13" t="s">
        <v>2150</v>
      </c>
      <c r="D1386" s="13" t="s">
        <v>11001</v>
      </c>
      <c r="E1386" s="13" t="s">
        <v>9712</v>
      </c>
      <c r="F1386" s="22">
        <v>44.428541115221499</v>
      </c>
      <c r="G1386" s="23">
        <v>62.649582139587061</v>
      </c>
      <c r="H1386" s="21">
        <v>0.70915941651824621</v>
      </c>
    </row>
    <row r="1387" spans="2:8" x14ac:dyDescent="0.25">
      <c r="B1387" s="13" t="s">
        <v>8708</v>
      </c>
      <c r="C1387" s="13" t="s">
        <v>5811</v>
      </c>
      <c r="D1387" s="13" t="s">
        <v>10997</v>
      </c>
      <c r="E1387" s="13" t="s">
        <v>9706</v>
      </c>
      <c r="F1387" s="22">
        <v>33.915652900731082</v>
      </c>
      <c r="G1387" s="23">
        <v>48.109936139875792</v>
      </c>
      <c r="H1387" s="21">
        <v>0.70496150321472129</v>
      </c>
    </row>
    <row r="1388" spans="2:8" x14ac:dyDescent="0.25">
      <c r="B1388" s="13" t="s">
        <v>8366</v>
      </c>
      <c r="C1388" s="13" t="s">
        <v>4727</v>
      </c>
      <c r="D1388" s="13" t="s">
        <v>10989</v>
      </c>
      <c r="E1388" s="13" t="s">
        <v>9696</v>
      </c>
      <c r="F1388" s="22">
        <v>47.106877866475628</v>
      </c>
      <c r="G1388" s="23">
        <v>66.924779555055167</v>
      </c>
      <c r="H1388" s="21">
        <v>0.70387796836481931</v>
      </c>
    </row>
    <row r="1389" spans="2:8" x14ac:dyDescent="0.25">
      <c r="B1389" s="13" t="s">
        <v>8215</v>
      </c>
      <c r="C1389" s="13" t="s">
        <v>4288</v>
      </c>
      <c r="D1389" s="13" t="s">
        <v>11053</v>
      </c>
      <c r="E1389" s="13" t="s">
        <v>9767</v>
      </c>
      <c r="F1389" s="22">
        <v>34.304409687635477</v>
      </c>
      <c r="G1389" s="23">
        <v>48.893125476917056</v>
      </c>
      <c r="H1389" s="21">
        <v>0.70162030659772279</v>
      </c>
    </row>
    <row r="1390" spans="2:8" x14ac:dyDescent="0.25">
      <c r="B1390" s="13" t="s">
        <v>7346</v>
      </c>
      <c r="C1390" s="13" t="s">
        <v>1219</v>
      </c>
      <c r="D1390" s="13" t="s">
        <v>11025</v>
      </c>
      <c r="E1390" s="13" t="s">
        <v>9739</v>
      </c>
      <c r="F1390" s="22">
        <v>39.84421886751047</v>
      </c>
      <c r="G1390" s="23">
        <v>57.569041341266903</v>
      </c>
      <c r="H1390" s="21">
        <v>0.6921119049267398</v>
      </c>
    </row>
    <row r="1391" spans="2:8" x14ac:dyDescent="0.25">
      <c r="B1391" s="13" t="s">
        <v>8214</v>
      </c>
      <c r="C1391" s="13" t="s">
        <v>4285</v>
      </c>
      <c r="D1391" s="13" t="s">
        <v>11052</v>
      </c>
      <c r="E1391" s="13" t="s">
        <v>9766</v>
      </c>
      <c r="F1391" s="22">
        <v>28.901585043700646</v>
      </c>
      <c r="G1391" s="23">
        <v>42.299814845456716</v>
      </c>
      <c r="H1391" s="21">
        <v>0.68325559223588117</v>
      </c>
    </row>
    <row r="1392" spans="2:8" x14ac:dyDescent="0.25">
      <c r="B1392" s="13" t="s">
        <v>8710</v>
      </c>
      <c r="C1392" s="13" t="s">
        <v>4914</v>
      </c>
      <c r="D1392" s="13" t="s">
        <v>10995</v>
      </c>
      <c r="E1392" s="13" t="s">
        <v>9703</v>
      </c>
      <c r="F1392" s="22">
        <v>24.635358571589641</v>
      </c>
      <c r="G1392" s="23">
        <v>37.599293654375558</v>
      </c>
      <c r="H1392" s="21">
        <v>0.65520801529000905</v>
      </c>
    </row>
    <row r="1393" spans="2:8" x14ac:dyDescent="0.25">
      <c r="B1393" s="13" t="s">
        <v>7593</v>
      </c>
      <c r="C1393" s="13" t="s">
        <v>2154</v>
      </c>
      <c r="D1393" s="13" t="s">
        <v>11002</v>
      </c>
      <c r="E1393" s="13" t="s">
        <v>9713</v>
      </c>
      <c r="F1393" s="22">
        <v>40.460897633812564</v>
      </c>
      <c r="G1393" s="23">
        <v>62.143752480977348</v>
      </c>
      <c r="H1393" s="21">
        <v>0.65108552378129947</v>
      </c>
    </row>
    <row r="1394" spans="2:8" x14ac:dyDescent="0.25">
      <c r="B1394" s="13" t="s">
        <v>7408</v>
      </c>
      <c r="C1394" s="13" t="s">
        <v>1390</v>
      </c>
      <c r="D1394" s="13" t="s">
        <v>11030</v>
      </c>
      <c r="E1394" s="13" t="s">
        <v>9744</v>
      </c>
      <c r="F1394" s="22">
        <v>22.71424770570205</v>
      </c>
      <c r="G1394" s="23">
        <v>35.668364931432727</v>
      </c>
      <c r="H1394" s="21">
        <v>0.63681774450179884</v>
      </c>
    </row>
    <row r="1395" spans="2:8" x14ac:dyDescent="0.25">
      <c r="B1395" s="13" t="s">
        <v>7379</v>
      </c>
      <c r="C1395" s="13" t="s">
        <v>1325</v>
      </c>
      <c r="D1395" s="13" t="s">
        <v>11055</v>
      </c>
      <c r="E1395" s="13" t="s">
        <v>9769</v>
      </c>
      <c r="F1395" s="22">
        <v>31.033744661650275</v>
      </c>
      <c r="G1395" s="23">
        <v>49.753608905877456</v>
      </c>
      <c r="H1395" s="21">
        <v>0.62374861530867198</v>
      </c>
    </row>
    <row r="1396" spans="2:8" x14ac:dyDescent="0.25">
      <c r="B1396" s="13" t="s">
        <v>7187</v>
      </c>
      <c r="C1396" s="13" t="s">
        <v>745</v>
      </c>
      <c r="D1396" s="13" t="s">
        <v>11044</v>
      </c>
      <c r="E1396" s="13" t="s">
        <v>9758</v>
      </c>
      <c r="F1396" s="22">
        <v>44.291781516079062</v>
      </c>
      <c r="G1396" s="23">
        <v>71.775256025105122</v>
      </c>
      <c r="H1396" s="21">
        <v>0.61708984361667685</v>
      </c>
    </row>
    <row r="1397" spans="2:8" x14ac:dyDescent="0.25">
      <c r="B1397" s="13" t="s">
        <v>7021</v>
      </c>
      <c r="C1397" s="13" t="s">
        <v>136</v>
      </c>
      <c r="D1397" s="13" t="s">
        <v>11075</v>
      </c>
      <c r="E1397" s="13" t="s">
        <v>9789</v>
      </c>
      <c r="F1397" s="22">
        <v>32.959695414226388</v>
      </c>
      <c r="G1397" s="23">
        <v>56.066759625241978</v>
      </c>
      <c r="H1397" s="21">
        <v>0.58786517420542184</v>
      </c>
    </row>
    <row r="1398" spans="2:8" x14ac:dyDescent="0.25">
      <c r="B1398" s="13" t="s">
        <v>8260</v>
      </c>
      <c r="C1398" s="13" t="s">
        <v>3834</v>
      </c>
      <c r="D1398" s="13" t="s">
        <v>10388</v>
      </c>
      <c r="E1398" s="13" t="s">
        <v>9087</v>
      </c>
      <c r="F1398" s="22">
        <v>24.676564212387316</v>
      </c>
      <c r="G1398" s="23">
        <v>43.314634179143809</v>
      </c>
      <c r="H1398" s="21">
        <v>0.56970501263679596</v>
      </c>
    </row>
    <row r="1399" spans="2:8" x14ac:dyDescent="0.25">
      <c r="B1399" s="13" t="s">
        <v>8154</v>
      </c>
      <c r="C1399" s="13" t="s">
        <v>3834</v>
      </c>
      <c r="D1399" s="13" t="s">
        <v>10388</v>
      </c>
      <c r="E1399" s="13" t="s">
        <v>9087</v>
      </c>
      <c r="F1399" s="22">
        <v>38.100004418123639</v>
      </c>
      <c r="G1399" s="23">
        <v>68.80069351918668</v>
      </c>
      <c r="H1399" s="21">
        <v>0.55377355182471477</v>
      </c>
    </row>
    <row r="1400" spans="2:8" x14ac:dyDescent="0.25">
      <c r="B1400" s="13" t="s">
        <v>8144</v>
      </c>
      <c r="C1400" s="13" t="s">
        <v>4045</v>
      </c>
      <c r="D1400" s="13" t="s">
        <v>11047</v>
      </c>
      <c r="E1400" s="13" t="s">
        <v>9761</v>
      </c>
      <c r="F1400" s="22">
        <v>25.528629741090306</v>
      </c>
      <c r="G1400" s="23">
        <v>48.832359928116517</v>
      </c>
      <c r="H1400" s="21">
        <v>0.52278099560761804</v>
      </c>
    </row>
    <row r="1401" spans="2:8" x14ac:dyDescent="0.25">
      <c r="B1401" s="13" t="s">
        <v>8213</v>
      </c>
      <c r="C1401" s="13" t="s">
        <v>4282</v>
      </c>
      <c r="D1401" s="13" t="s">
        <v>11051</v>
      </c>
      <c r="E1401" s="13" t="s">
        <v>9765</v>
      </c>
      <c r="F1401" s="22">
        <v>26.404786783822114</v>
      </c>
      <c r="G1401" s="23">
        <v>50.56905485749558</v>
      </c>
      <c r="H1401" s="21">
        <v>0.52215306096250436</v>
      </c>
    </row>
    <row r="1402" spans="2:8" x14ac:dyDescent="0.25">
      <c r="B1402" s="13" t="s">
        <v>7256</v>
      </c>
      <c r="C1402" s="13" t="s">
        <v>961</v>
      </c>
      <c r="D1402" s="13" t="s">
        <v>11035</v>
      </c>
      <c r="E1402" s="13" t="s">
        <v>9749</v>
      </c>
      <c r="F1402" s="22">
        <v>20.761303127830839</v>
      </c>
      <c r="G1402" s="23">
        <v>42.107285047442204</v>
      </c>
      <c r="H1402" s="21">
        <v>0.49305727273651379</v>
      </c>
    </row>
    <row r="1403" spans="2:8" x14ac:dyDescent="0.25">
      <c r="B1403" s="13" t="s">
        <v>7197</v>
      </c>
      <c r="C1403" s="13" t="s">
        <v>768</v>
      </c>
      <c r="D1403" s="13" t="s">
        <v>11020</v>
      </c>
      <c r="E1403" s="13" t="s">
        <v>9733</v>
      </c>
      <c r="F1403" s="22">
        <v>22.280168559626564</v>
      </c>
      <c r="G1403" s="23">
        <v>45.720610913440119</v>
      </c>
      <c r="H1403" s="21">
        <v>0.48731126103735073</v>
      </c>
    </row>
    <row r="1404" spans="2:8" x14ac:dyDescent="0.25">
      <c r="B1404" s="13" t="s">
        <v>7026</v>
      </c>
      <c r="C1404" s="13" t="s">
        <v>157</v>
      </c>
      <c r="D1404" s="13" t="s">
        <v>10980</v>
      </c>
      <c r="E1404" s="13" t="s">
        <v>9686</v>
      </c>
      <c r="F1404" s="22">
        <v>27.403377889241739</v>
      </c>
      <c r="G1404" s="23">
        <v>56.359262279357175</v>
      </c>
      <c r="H1404" s="21">
        <v>0.48622669603819196</v>
      </c>
    </row>
    <row r="1405" spans="2:8" x14ac:dyDescent="0.25">
      <c r="B1405" s="13" t="s">
        <v>8923</v>
      </c>
      <c r="C1405" s="13" t="s">
        <v>6483</v>
      </c>
      <c r="D1405" s="13" t="s">
        <v>10444</v>
      </c>
      <c r="E1405" s="13" t="s">
        <v>9144</v>
      </c>
      <c r="F1405" s="22">
        <v>26.397197170898224</v>
      </c>
      <c r="G1405" s="23">
        <v>55.818517323683814</v>
      </c>
      <c r="H1405" s="21">
        <v>0.47291111331074148</v>
      </c>
    </row>
    <row r="1406" spans="2:8" x14ac:dyDescent="0.25">
      <c r="B1406" s="13" t="s">
        <v>7176</v>
      </c>
      <c r="C1406" s="13" t="s">
        <v>720</v>
      </c>
      <c r="D1406" s="13" t="s">
        <v>11034</v>
      </c>
      <c r="E1406" s="13" t="s">
        <v>9748</v>
      </c>
      <c r="F1406" s="22">
        <v>17.024129894200374</v>
      </c>
      <c r="G1406" s="23">
        <v>39.51097353941811</v>
      </c>
      <c r="H1406" s="21">
        <v>0.43087092949547945</v>
      </c>
    </row>
    <row r="1407" spans="2:8" x14ac:dyDescent="0.25">
      <c r="B1407" s="13" t="s">
        <v>7024</v>
      </c>
      <c r="C1407" s="13" t="s">
        <v>154</v>
      </c>
      <c r="D1407" s="13" t="s">
        <v>10981</v>
      </c>
      <c r="E1407" s="13" t="s">
        <v>9687</v>
      </c>
      <c r="F1407" s="22">
        <v>17.970845779064863</v>
      </c>
      <c r="G1407" s="23">
        <v>41.990312672564237</v>
      </c>
      <c r="H1407" s="21">
        <v>0.42797599339636999</v>
      </c>
    </row>
    <row r="1408" spans="2:8" x14ac:dyDescent="0.25">
      <c r="B1408" s="13" t="s">
        <v>7227</v>
      </c>
      <c r="C1408" s="13" t="s">
        <v>860</v>
      </c>
      <c r="D1408" s="13" t="s">
        <v>10924</v>
      </c>
      <c r="E1408" s="13" t="s">
        <v>9628</v>
      </c>
      <c r="F1408" s="22">
        <v>20.938408206615048</v>
      </c>
      <c r="G1408" s="23">
        <v>50.128170680918267</v>
      </c>
      <c r="H1408" s="21">
        <v>0.41769743284459088</v>
      </c>
    </row>
    <row r="1409" spans="2:8" x14ac:dyDescent="0.25">
      <c r="B1409" s="13" t="s">
        <v>8005</v>
      </c>
      <c r="C1409" s="13" t="s">
        <v>3563</v>
      </c>
      <c r="D1409" s="13" t="s">
        <v>11012</v>
      </c>
      <c r="E1409" s="13" t="s">
        <v>9725</v>
      </c>
      <c r="F1409" s="22">
        <v>16.925126925848531</v>
      </c>
      <c r="G1409" s="23">
        <v>41.400029917735957</v>
      </c>
      <c r="H1409" s="21">
        <v>0.40881919552907692</v>
      </c>
    </row>
    <row r="1410" spans="2:8" x14ac:dyDescent="0.25">
      <c r="B1410" s="13" t="s">
        <v>7366</v>
      </c>
      <c r="C1410" s="13" t="s">
        <v>1287</v>
      </c>
      <c r="D1410" s="13" t="s">
        <v>11008</v>
      </c>
      <c r="E1410" s="13" t="s">
        <v>9720</v>
      </c>
      <c r="F1410" s="22">
        <v>35.799486580667029</v>
      </c>
      <c r="G1410" s="23">
        <v>88.724951154639925</v>
      </c>
      <c r="H1410" s="21">
        <v>0.40348837744944616</v>
      </c>
    </row>
    <row r="1411" spans="2:8" x14ac:dyDescent="0.25">
      <c r="B1411" s="13" t="s">
        <v>7547</v>
      </c>
      <c r="C1411" s="13" t="s">
        <v>1976</v>
      </c>
      <c r="D1411" s="13" t="s">
        <v>11058</v>
      </c>
      <c r="E1411" s="13" t="s">
        <v>9772</v>
      </c>
      <c r="F1411" s="22">
        <v>20.873863178663594</v>
      </c>
      <c r="G1411" s="23">
        <v>55.639664225889327</v>
      </c>
      <c r="H1411" s="21">
        <v>0.37516155909781557</v>
      </c>
    </row>
    <row r="1412" spans="2:8" x14ac:dyDescent="0.25">
      <c r="B1412" s="13" t="s">
        <v>7693</v>
      </c>
      <c r="C1412" s="13" t="s">
        <v>2532</v>
      </c>
      <c r="D1412" s="13" t="s">
        <v>11004</v>
      </c>
      <c r="E1412" s="13" t="s">
        <v>9716</v>
      </c>
      <c r="F1412" s="22">
        <v>19.833615735170369</v>
      </c>
      <c r="G1412" s="23">
        <v>53.386906405293907</v>
      </c>
      <c r="H1412" s="21">
        <v>0.37150711795511804</v>
      </c>
    </row>
    <row r="1413" spans="2:8" x14ac:dyDescent="0.25">
      <c r="B1413" s="13" t="s">
        <v>8935</v>
      </c>
      <c r="C1413" s="13" t="s">
        <v>5209</v>
      </c>
      <c r="D1413" s="13" t="s">
        <v>11036</v>
      </c>
      <c r="E1413" s="13" t="s">
        <v>9750</v>
      </c>
      <c r="F1413" s="22">
        <v>17.419013747061253</v>
      </c>
      <c r="G1413" s="23">
        <v>48.322057703643758</v>
      </c>
      <c r="H1413" s="21">
        <v>0.36047748326221962</v>
      </c>
    </row>
    <row r="1414" spans="2:8" x14ac:dyDescent="0.25">
      <c r="B1414" s="13" t="s">
        <v>8681</v>
      </c>
      <c r="C1414" s="13" t="s">
        <v>5738</v>
      </c>
      <c r="D1414" s="13" t="s">
        <v>11028</v>
      </c>
      <c r="E1414" s="13" t="s">
        <v>9742</v>
      </c>
      <c r="F1414" s="22">
        <v>17.597330151978149</v>
      </c>
      <c r="G1414" s="23">
        <v>49.262239598858038</v>
      </c>
      <c r="H1414" s="21">
        <v>0.35721742038675153</v>
      </c>
    </row>
    <row r="1415" spans="2:8" x14ac:dyDescent="0.25">
      <c r="B1415" s="13" t="s">
        <v>8922</v>
      </c>
      <c r="C1415" s="13" t="s">
        <v>6480</v>
      </c>
      <c r="D1415" s="13" t="s">
        <v>10443</v>
      </c>
      <c r="E1415" s="13" t="s">
        <v>9143</v>
      </c>
      <c r="F1415" s="22">
        <v>17.720298259661018</v>
      </c>
      <c r="G1415" s="23">
        <v>50.718559388739124</v>
      </c>
      <c r="H1415" s="21">
        <v>0.34938488934280332</v>
      </c>
    </row>
    <row r="1416" spans="2:8" x14ac:dyDescent="0.25">
      <c r="B1416" s="13" t="s">
        <v>8161</v>
      </c>
      <c r="C1416" s="13" t="s">
        <v>4090</v>
      </c>
      <c r="D1416" s="13" t="s">
        <v>10986</v>
      </c>
      <c r="E1416" s="13" t="s">
        <v>9692</v>
      </c>
      <c r="F1416" s="22">
        <v>16.828438993640571</v>
      </c>
      <c r="G1416" s="23">
        <v>48.406605932748157</v>
      </c>
      <c r="H1416" s="21">
        <v>0.34764757142900105</v>
      </c>
    </row>
    <row r="1417" spans="2:8" x14ac:dyDescent="0.25">
      <c r="B1417" s="13" t="s">
        <v>8711</v>
      </c>
      <c r="C1417" s="13" t="s">
        <v>5816</v>
      </c>
      <c r="D1417" s="13" t="s">
        <v>10996</v>
      </c>
      <c r="E1417" s="13" t="s">
        <v>9704</v>
      </c>
      <c r="F1417" s="22">
        <v>14.69906270510663</v>
      </c>
      <c r="G1417" s="23">
        <v>42.607040653039881</v>
      </c>
      <c r="H1417" s="21">
        <v>0.34499140235542025</v>
      </c>
    </row>
    <row r="1418" spans="2:8" x14ac:dyDescent="0.25">
      <c r="B1418" s="13" t="s">
        <v>7165</v>
      </c>
      <c r="C1418" s="13" t="s">
        <v>676</v>
      </c>
      <c r="D1418" s="13" t="s">
        <v>11049</v>
      </c>
      <c r="E1418" s="13" t="s">
        <v>9763</v>
      </c>
      <c r="F1418" s="22">
        <v>16.347505308979059</v>
      </c>
      <c r="G1418" s="23">
        <v>47.741960872325599</v>
      </c>
      <c r="H1418" s="21">
        <v>0.3424137804623596</v>
      </c>
    </row>
    <row r="1419" spans="2:8" x14ac:dyDescent="0.25">
      <c r="B1419" s="13" t="s">
        <v>8713</v>
      </c>
      <c r="C1419" s="13" t="s">
        <v>5819</v>
      </c>
      <c r="D1419" s="13" t="s">
        <v>10996</v>
      </c>
      <c r="E1419" s="13" t="s">
        <v>9705</v>
      </c>
      <c r="F1419" s="22">
        <v>10.628112588617782</v>
      </c>
      <c r="G1419" s="23">
        <v>32.012596718627528</v>
      </c>
      <c r="H1419" s="21">
        <v>0.33199782829343183</v>
      </c>
    </row>
    <row r="1420" spans="2:8" x14ac:dyDescent="0.25">
      <c r="B1420" s="13" t="s">
        <v>8803</v>
      </c>
      <c r="C1420" s="13" t="s">
        <v>6066</v>
      </c>
      <c r="D1420" s="13" t="s">
        <v>11071</v>
      </c>
      <c r="E1420" s="13" t="s">
        <v>9785</v>
      </c>
      <c r="F1420" s="22">
        <v>18.512184987408247</v>
      </c>
      <c r="G1420" s="23">
        <v>59.219881402372899</v>
      </c>
      <c r="H1420" s="21">
        <v>0.31260084534155241</v>
      </c>
    </row>
    <row r="1421" spans="2:8" x14ac:dyDescent="0.25">
      <c r="B1421" s="13" t="s">
        <v>7195</v>
      </c>
      <c r="C1421" s="13" t="s">
        <v>765</v>
      </c>
      <c r="D1421" s="13" t="s">
        <v>11019</v>
      </c>
      <c r="E1421" s="13" t="s">
        <v>9732</v>
      </c>
      <c r="F1421" s="22">
        <v>11.737338381912947</v>
      </c>
      <c r="G1421" s="23">
        <v>37.557390809930972</v>
      </c>
      <c r="H1421" s="21">
        <v>0.31251740679518519</v>
      </c>
    </row>
    <row r="1422" spans="2:8" x14ac:dyDescent="0.25">
      <c r="B1422" s="13" t="s">
        <v>8482</v>
      </c>
      <c r="C1422" s="13" t="s">
        <v>5087</v>
      </c>
      <c r="D1422" s="13" t="s">
        <v>11045</v>
      </c>
      <c r="E1422" s="13" t="s">
        <v>9759</v>
      </c>
      <c r="F1422" s="22">
        <v>14.734215707508312</v>
      </c>
      <c r="G1422" s="23">
        <v>47.436802233124205</v>
      </c>
      <c r="H1422" s="21">
        <v>0.3106072714408159</v>
      </c>
    </row>
    <row r="1423" spans="2:8" x14ac:dyDescent="0.25">
      <c r="B1423" s="13" t="s">
        <v>7093</v>
      </c>
      <c r="C1423" s="13" t="s">
        <v>427</v>
      </c>
      <c r="D1423" s="13" t="s">
        <v>10983</v>
      </c>
      <c r="E1423" s="13" t="s">
        <v>9689</v>
      </c>
      <c r="F1423" s="22">
        <v>10.24324927185131</v>
      </c>
      <c r="G1423" s="23">
        <v>33.912297508883341</v>
      </c>
      <c r="H1423" s="21">
        <v>0.30205117388959229</v>
      </c>
    </row>
    <row r="1424" spans="2:8" x14ac:dyDescent="0.25">
      <c r="B1424" s="13" t="s">
        <v>8659</v>
      </c>
      <c r="C1424" s="13" t="s">
        <v>5659</v>
      </c>
      <c r="D1424" s="13" t="s">
        <v>10436</v>
      </c>
      <c r="E1424" s="13" t="s">
        <v>9136</v>
      </c>
      <c r="F1424" s="22">
        <v>13.606229256816986</v>
      </c>
      <c r="G1424" s="23">
        <v>47.318331170540155</v>
      </c>
      <c r="H1424" s="21">
        <v>0.28754668476744732</v>
      </c>
    </row>
    <row r="1425" spans="2:8" x14ac:dyDescent="0.25">
      <c r="B1425" s="13" t="s">
        <v>7258</v>
      </c>
      <c r="C1425" s="13" t="s">
        <v>967</v>
      </c>
      <c r="D1425" s="13" t="s">
        <v>10994</v>
      </c>
      <c r="E1425" s="13" t="s">
        <v>9702</v>
      </c>
      <c r="F1425" s="22">
        <v>16.545243706560925</v>
      </c>
      <c r="G1425" s="23">
        <v>60.215248164281611</v>
      </c>
      <c r="H1425" s="21">
        <v>0.27476833876730922</v>
      </c>
    </row>
    <row r="1426" spans="2:8" x14ac:dyDescent="0.25">
      <c r="B1426" s="13" t="s">
        <v>8885</v>
      </c>
      <c r="C1426" s="13" t="s">
        <v>6327</v>
      </c>
      <c r="D1426" s="13" t="s">
        <v>10498</v>
      </c>
      <c r="E1426" s="13" t="s">
        <v>9201</v>
      </c>
      <c r="F1426" s="22">
        <v>17.36850803840376</v>
      </c>
      <c r="G1426" s="23">
        <v>63.241095050647665</v>
      </c>
      <c r="H1426" s="21">
        <v>0.27463958403145783</v>
      </c>
    </row>
    <row r="1427" spans="2:8" x14ac:dyDescent="0.25">
      <c r="B1427" s="13" t="s">
        <v>8150</v>
      </c>
      <c r="C1427" s="13" t="s">
        <v>3834</v>
      </c>
      <c r="D1427" s="13" t="s">
        <v>10388</v>
      </c>
      <c r="E1427" s="13" t="s">
        <v>9087</v>
      </c>
      <c r="F1427" s="22">
        <v>14.481968416031199</v>
      </c>
      <c r="G1427" s="23">
        <v>53.054641381019358</v>
      </c>
      <c r="H1427" s="21">
        <v>0.27296327030140322</v>
      </c>
    </row>
    <row r="1428" spans="2:8" x14ac:dyDescent="0.25">
      <c r="B1428" s="13" t="s">
        <v>8894</v>
      </c>
      <c r="C1428" s="13" t="s">
        <v>6340</v>
      </c>
      <c r="D1428" s="13" t="s">
        <v>10496</v>
      </c>
      <c r="E1428" s="13" t="s">
        <v>9198</v>
      </c>
      <c r="F1428" s="22">
        <v>13.000716370586622</v>
      </c>
      <c r="G1428" s="23">
        <v>48.938646174557164</v>
      </c>
      <c r="H1428" s="21">
        <v>0.26565337186106297</v>
      </c>
    </row>
    <row r="1429" spans="2:8" x14ac:dyDescent="0.25">
      <c r="B1429" s="13" t="s">
        <v>8003</v>
      </c>
      <c r="C1429" s="13" t="s">
        <v>3560</v>
      </c>
      <c r="D1429" s="13" t="s">
        <v>11010</v>
      </c>
      <c r="E1429" s="13" t="s">
        <v>9722</v>
      </c>
      <c r="F1429" s="22">
        <v>15.625944329025133</v>
      </c>
      <c r="G1429" s="23">
        <v>59.48358921247317</v>
      </c>
      <c r="H1429" s="21">
        <v>0.2626933669589076</v>
      </c>
    </row>
    <row r="1430" spans="2:8" x14ac:dyDescent="0.25">
      <c r="B1430" s="13" t="s">
        <v>8649</v>
      </c>
      <c r="C1430" s="13" t="s">
        <v>1752</v>
      </c>
      <c r="D1430" s="13" t="s">
        <v>11059</v>
      </c>
      <c r="E1430" s="13" t="s">
        <v>9773</v>
      </c>
      <c r="F1430" s="22">
        <v>25.671757777866333</v>
      </c>
      <c r="G1430" s="23">
        <v>108.5467463070766</v>
      </c>
      <c r="H1430" s="21">
        <v>0.23650416664946766</v>
      </c>
    </row>
    <row r="1431" spans="2:8" x14ac:dyDescent="0.25">
      <c r="B1431" s="13" t="s">
        <v>8159</v>
      </c>
      <c r="C1431" s="13" t="s">
        <v>4087</v>
      </c>
      <c r="D1431" s="13" t="s">
        <v>10986</v>
      </c>
      <c r="E1431" s="13" t="s">
        <v>9693</v>
      </c>
      <c r="F1431" s="22">
        <v>14.826903954414844</v>
      </c>
      <c r="G1431" s="23">
        <v>70.397107307273856</v>
      </c>
      <c r="H1431" s="21">
        <v>0.21061808533832807</v>
      </c>
    </row>
    <row r="1432" spans="2:8" x14ac:dyDescent="0.25">
      <c r="B1432" s="13" t="s">
        <v>7507</v>
      </c>
      <c r="C1432" s="13" t="s">
        <v>1784</v>
      </c>
      <c r="D1432" s="13" t="s">
        <v>11078</v>
      </c>
      <c r="E1432" s="13" t="s">
        <v>9792</v>
      </c>
      <c r="F1432" s="22">
        <v>13.410654873863425</v>
      </c>
      <c r="G1432" s="23">
        <v>66.364640293915457</v>
      </c>
      <c r="H1432" s="21">
        <v>0.20207530417509037</v>
      </c>
    </row>
    <row r="1433" spans="2:8" x14ac:dyDescent="0.25">
      <c r="B1433" s="13" t="s">
        <v>8009</v>
      </c>
      <c r="C1433" s="13" t="s">
        <v>3569</v>
      </c>
      <c r="D1433" s="13" t="s">
        <v>11011</v>
      </c>
      <c r="E1433" s="13" t="s">
        <v>9724</v>
      </c>
      <c r="F1433" s="22">
        <v>9.185098953744264</v>
      </c>
      <c r="G1433" s="23">
        <v>45.697920043333035</v>
      </c>
      <c r="H1433" s="21">
        <v>0.20099599598919377</v>
      </c>
    </row>
    <row r="1434" spans="2:8" x14ac:dyDescent="0.25">
      <c r="B1434" s="13" t="s">
        <v>8062</v>
      </c>
      <c r="C1434" s="13" t="s">
        <v>1</v>
      </c>
      <c r="D1434" s="13" t="s">
        <v>10984</v>
      </c>
      <c r="E1434" s="13" t="s">
        <v>9690</v>
      </c>
      <c r="F1434" s="22">
        <v>18.486223361857167</v>
      </c>
      <c r="G1434" s="23">
        <v>93.010286890523048</v>
      </c>
      <c r="H1434" s="21">
        <v>0.19875461069823616</v>
      </c>
    </row>
    <row r="1435" spans="2:8" x14ac:dyDescent="0.25">
      <c r="B1435" s="13" t="s">
        <v>7262</v>
      </c>
      <c r="C1435" s="13" t="s">
        <v>973</v>
      </c>
      <c r="D1435" s="13" t="s">
        <v>10993</v>
      </c>
      <c r="E1435" s="13" t="s">
        <v>9700</v>
      </c>
      <c r="F1435" s="22">
        <v>10.668280361969622</v>
      </c>
      <c r="G1435" s="23">
        <v>56.554936600841671</v>
      </c>
      <c r="H1435" s="21">
        <v>0.18863570544274738</v>
      </c>
    </row>
    <row r="1436" spans="2:8" x14ac:dyDescent="0.25">
      <c r="B1436" s="13" t="s">
        <v>7260</v>
      </c>
      <c r="C1436" s="13" t="s">
        <v>970</v>
      </c>
      <c r="D1436" s="13" t="s">
        <v>10993</v>
      </c>
      <c r="E1436" s="13" t="s">
        <v>9701</v>
      </c>
      <c r="F1436" s="22">
        <v>10.239438648284732</v>
      </c>
      <c r="G1436" s="23">
        <v>56.055056925997029</v>
      </c>
      <c r="H1436" s="21">
        <v>0.18266752742402301</v>
      </c>
    </row>
    <row r="1437" spans="2:8" x14ac:dyDescent="0.25">
      <c r="B1437" s="13" t="s">
        <v>8799</v>
      </c>
      <c r="C1437" s="13" t="s">
        <v>6059</v>
      </c>
      <c r="D1437" s="13" t="s">
        <v>11073</v>
      </c>
      <c r="E1437" s="13" t="s">
        <v>9787</v>
      </c>
      <c r="F1437" s="22">
        <v>9.5510146634532038</v>
      </c>
      <c r="G1437" s="23">
        <v>53.39888845730701</v>
      </c>
      <c r="H1437" s="21">
        <v>0.17886167557756083</v>
      </c>
    </row>
    <row r="1438" spans="2:8" x14ac:dyDescent="0.25">
      <c r="B1438" s="13" t="s">
        <v>8157</v>
      </c>
      <c r="C1438" s="13" t="s">
        <v>4084</v>
      </c>
      <c r="D1438" s="13" t="s">
        <v>10987</v>
      </c>
      <c r="E1438" s="13" t="s">
        <v>9694</v>
      </c>
      <c r="F1438" s="22">
        <v>9.6909208402786113</v>
      </c>
      <c r="G1438" s="23">
        <v>54.858573846545454</v>
      </c>
      <c r="H1438" s="21">
        <v>0.17665280303105924</v>
      </c>
    </row>
    <row r="1439" spans="2:8" x14ac:dyDescent="0.25">
      <c r="B1439" s="13" t="s">
        <v>8007</v>
      </c>
      <c r="C1439" s="13" t="s">
        <v>3566</v>
      </c>
      <c r="D1439" s="13" t="s">
        <v>11011</v>
      </c>
      <c r="E1439" s="13" t="s">
        <v>9723</v>
      </c>
      <c r="F1439" s="22">
        <v>7.8786396859818302</v>
      </c>
      <c r="G1439" s="23">
        <v>44.86923692748428</v>
      </c>
      <c r="H1439" s="21">
        <v>0.17559112268200475</v>
      </c>
    </row>
    <row r="1440" spans="2:8" x14ac:dyDescent="0.25">
      <c r="B1440" s="13" t="s">
        <v>8689</v>
      </c>
      <c r="C1440" s="13" t="s">
        <v>5762</v>
      </c>
      <c r="D1440" s="13" t="s">
        <v>11029</v>
      </c>
      <c r="E1440" s="13" t="s">
        <v>9743</v>
      </c>
      <c r="F1440" s="22">
        <v>7.9027939534266212</v>
      </c>
      <c r="G1440" s="23">
        <v>45.188899423311234</v>
      </c>
      <c r="H1440" s="21">
        <v>0.17488352348209371</v>
      </c>
    </row>
    <row r="1441" spans="2:8" x14ac:dyDescent="0.25">
      <c r="B1441" s="13" t="s">
        <v>8315</v>
      </c>
      <c r="C1441" s="13" t="s">
        <v>4544</v>
      </c>
      <c r="D1441" s="13" t="s">
        <v>10914</v>
      </c>
      <c r="E1441" s="13" t="s">
        <v>9618</v>
      </c>
      <c r="F1441" s="22">
        <v>12.8347450140165</v>
      </c>
      <c r="G1441" s="23">
        <v>74.766243835832995</v>
      </c>
      <c r="H1441" s="21">
        <v>0.17166497011937931</v>
      </c>
    </row>
    <row r="1442" spans="2:8" x14ac:dyDescent="0.25">
      <c r="B1442" s="13" t="s">
        <v>8445</v>
      </c>
      <c r="C1442" s="13" t="s">
        <v>2837</v>
      </c>
      <c r="D1442" s="13" t="s">
        <v>11006</v>
      </c>
      <c r="E1442" s="13" t="s">
        <v>9718</v>
      </c>
      <c r="F1442" s="22">
        <v>17.247848674084388</v>
      </c>
      <c r="G1442" s="23">
        <v>104.75454860437458</v>
      </c>
      <c r="H1442" s="21">
        <v>0.16465011690541631</v>
      </c>
    </row>
    <row r="1443" spans="2:8" x14ac:dyDescent="0.25">
      <c r="B1443" s="13" t="s">
        <v>8849</v>
      </c>
      <c r="C1443" s="13" t="s">
        <v>4045</v>
      </c>
      <c r="D1443" s="13" t="s">
        <v>11047</v>
      </c>
      <c r="E1443" s="13" t="s">
        <v>9761</v>
      </c>
      <c r="F1443" s="22">
        <v>9.1118741412906186</v>
      </c>
      <c r="G1443" s="23">
        <v>59.439953664649174</v>
      </c>
      <c r="H1443" s="21">
        <v>0.15329544489045824</v>
      </c>
    </row>
    <row r="1444" spans="2:8" x14ac:dyDescent="0.25">
      <c r="B1444" s="13" t="s">
        <v>8017</v>
      </c>
      <c r="C1444" s="13" t="s">
        <v>1752</v>
      </c>
      <c r="D1444" s="13" t="s">
        <v>11059</v>
      </c>
      <c r="E1444" s="13" t="s">
        <v>9773</v>
      </c>
      <c r="F1444" s="22">
        <v>5.8063479584917745</v>
      </c>
      <c r="G1444" s="23">
        <v>40.714916524614395</v>
      </c>
      <c r="H1444" s="21">
        <v>0.14260984558279813</v>
      </c>
    </row>
    <row r="1445" spans="2:8" x14ac:dyDescent="0.25">
      <c r="B1445" s="13" t="s">
        <v>7324</v>
      </c>
      <c r="C1445" s="13" t="s">
        <v>1120</v>
      </c>
      <c r="D1445" s="13" t="s">
        <v>10925</v>
      </c>
      <c r="E1445" s="13" t="s">
        <v>9629</v>
      </c>
      <c r="F1445" s="22">
        <v>11.800077436227529</v>
      </c>
      <c r="G1445" s="23">
        <v>102.99122553674103</v>
      </c>
      <c r="H1445" s="21">
        <v>0.11457361901201939</v>
      </c>
    </row>
    <row r="1446" spans="2:8" x14ac:dyDescent="0.25">
      <c r="B1446" s="13" t="s">
        <v>8801</v>
      </c>
      <c r="C1446" s="13" t="s">
        <v>6062</v>
      </c>
      <c r="D1446" s="13" t="s">
        <v>11072</v>
      </c>
      <c r="E1446" s="13" t="s">
        <v>9786</v>
      </c>
      <c r="F1446" s="22">
        <v>11.530656527060142</v>
      </c>
      <c r="G1446" s="23">
        <v>107.43816761027961</v>
      </c>
      <c r="H1446" s="21">
        <v>0.10732365213902714</v>
      </c>
    </row>
    <row r="1447" spans="2:8" x14ac:dyDescent="0.25">
      <c r="B1447" s="13" t="s">
        <v>8887</v>
      </c>
      <c r="C1447" s="13" t="s">
        <v>6330</v>
      </c>
      <c r="D1447" s="13" t="s">
        <v>10497</v>
      </c>
      <c r="E1447" s="13" t="s">
        <v>9200</v>
      </c>
      <c r="F1447" s="22">
        <v>9.9428844914432872</v>
      </c>
      <c r="G1447" s="23">
        <v>93.146835646497337</v>
      </c>
      <c r="H1447" s="21">
        <v>0.10674420040609481</v>
      </c>
    </row>
    <row r="1448" spans="2:8" x14ac:dyDescent="0.25">
      <c r="B1448" s="13" t="s">
        <v>8889</v>
      </c>
      <c r="C1448" s="13" t="s">
        <v>6333</v>
      </c>
      <c r="D1448" s="13" t="s">
        <v>10497</v>
      </c>
      <c r="E1448" s="13" t="s">
        <v>9199</v>
      </c>
      <c r="F1448" s="22">
        <v>7.7325190223029612</v>
      </c>
      <c r="G1448" s="23">
        <v>73.804353589801124</v>
      </c>
      <c r="H1448" s="21">
        <v>0.10477049992578626</v>
      </c>
    </row>
    <row r="1449" spans="2:8" x14ac:dyDescent="0.25">
      <c r="B1449" s="13" t="s">
        <v>8442</v>
      </c>
      <c r="C1449" s="13" t="s">
        <v>2532</v>
      </c>
      <c r="D1449" s="13" t="s">
        <v>11004</v>
      </c>
      <c r="E1449" s="13" t="s">
        <v>9716</v>
      </c>
      <c r="F1449" s="22">
        <v>37.788680560152301</v>
      </c>
      <c r="G1449" s="23">
        <v>373.05318771639804</v>
      </c>
      <c r="H1449" s="21">
        <v>0.10129569135026385</v>
      </c>
    </row>
    <row r="1450" spans="2:8" x14ac:dyDescent="0.25">
      <c r="B1450" s="13" t="s">
        <v>8892</v>
      </c>
      <c r="C1450" s="13" t="s">
        <v>6340</v>
      </c>
      <c r="D1450" s="13" t="s">
        <v>10496</v>
      </c>
      <c r="E1450" s="13" t="s">
        <v>9198</v>
      </c>
      <c r="F1450" s="22">
        <v>5.9279996029404414</v>
      </c>
      <c r="G1450" s="23">
        <v>59.91676557910165</v>
      </c>
      <c r="H1450" s="21">
        <v>9.8937243117944051E-2</v>
      </c>
    </row>
    <row r="1451" spans="2:8" x14ac:dyDescent="0.25">
      <c r="B1451" s="13" t="s">
        <v>8444</v>
      </c>
      <c r="C1451" s="13" t="s">
        <v>2840</v>
      </c>
      <c r="D1451" s="13" t="s">
        <v>11005</v>
      </c>
      <c r="E1451" s="13" t="s">
        <v>9717</v>
      </c>
      <c r="F1451" s="22">
        <v>16.270941565910395</v>
      </c>
      <c r="G1451" s="23">
        <v>173.04210737770504</v>
      </c>
      <c r="H1451" s="21">
        <v>9.4028799189293522E-2</v>
      </c>
    </row>
    <row r="1452" spans="2:8" x14ac:dyDescent="0.25">
      <c r="B1452" s="13" t="s">
        <v>7533</v>
      </c>
      <c r="C1452" s="13" t="s">
        <v>1263</v>
      </c>
      <c r="D1452" s="13" t="s">
        <v>10366</v>
      </c>
      <c r="E1452" s="13" t="s">
        <v>9065</v>
      </c>
      <c r="F1452" s="22">
        <v>3.5112643041863505</v>
      </c>
      <c r="G1452" s="23">
        <v>43.001639984135828</v>
      </c>
      <c r="H1452" s="21">
        <v>8.1654195176782254E-2</v>
      </c>
    </row>
    <row r="1453" spans="2:8" x14ac:dyDescent="0.25">
      <c r="B1453" s="13" t="s">
        <v>7541</v>
      </c>
      <c r="C1453" s="13" t="s">
        <v>1451</v>
      </c>
      <c r="D1453" s="13" t="s">
        <v>11033</v>
      </c>
      <c r="E1453" s="13" t="s">
        <v>9747</v>
      </c>
      <c r="F1453" s="22">
        <v>3.0629907781907693</v>
      </c>
      <c r="G1453" s="23">
        <v>37.809316400883318</v>
      </c>
      <c r="H1453" s="21">
        <v>8.101153550925376E-2</v>
      </c>
    </row>
    <row r="1454" spans="2:8" x14ac:dyDescent="0.25">
      <c r="B1454" s="13" t="s">
        <v>7440</v>
      </c>
      <c r="C1454" s="13" t="s">
        <v>1451</v>
      </c>
      <c r="D1454" s="13" t="s">
        <v>11033</v>
      </c>
      <c r="E1454" s="13" t="s">
        <v>9747</v>
      </c>
      <c r="F1454" s="22">
        <v>2.2145116669789044</v>
      </c>
      <c r="G1454" s="23">
        <v>54.15244997538386</v>
      </c>
      <c r="H1454" s="21">
        <v>4.0894025440872159E-2</v>
      </c>
    </row>
    <row r="1455" spans="2:8" x14ac:dyDescent="0.25">
      <c r="B1455" s="13" t="s">
        <v>7674</v>
      </c>
      <c r="C1455" s="13" t="s">
        <v>1451</v>
      </c>
      <c r="D1455" s="13" t="s">
        <v>11033</v>
      </c>
      <c r="E1455" s="13" t="s">
        <v>9747</v>
      </c>
      <c r="F1455" s="22">
        <v>0.42029976072923958</v>
      </c>
      <c r="G1455" s="23">
        <v>38.963509420022156</v>
      </c>
      <c r="H1455" s="21">
        <v>1.0787009871170906E-2</v>
      </c>
    </row>
    <row r="1456" spans="2:8" x14ac:dyDescent="0.25">
      <c r="B1456"/>
      <c r="C1456"/>
      <c r="D1456"/>
      <c r="E1456"/>
      <c r="F1456"/>
      <c r="G1456"/>
      <c r="H1456"/>
    </row>
    <row r="1457" spans="1:12" x14ac:dyDescent="0.25">
      <c r="B1457"/>
      <c r="C1457"/>
      <c r="D1457"/>
      <c r="E1457"/>
      <c r="F1457"/>
      <c r="G1457"/>
      <c r="H1457"/>
    </row>
    <row r="1458" spans="1:12" x14ac:dyDescent="0.25">
      <c r="A1458" s="29" t="s">
        <v>6820</v>
      </c>
      <c r="B1458" s="30"/>
      <c r="C1458" s="30"/>
      <c r="D1458" s="30"/>
      <c r="E1458" s="30"/>
      <c r="F1458" s="31"/>
      <c r="G1458" s="32"/>
      <c r="H1458" s="33"/>
      <c r="I1458" s="30"/>
    </row>
    <row r="1459" spans="1:12" x14ac:dyDescent="0.25">
      <c r="A1459" s="29"/>
      <c r="B1459" s="30" t="s">
        <v>7869</v>
      </c>
      <c r="C1459" s="30" t="s">
        <v>3065</v>
      </c>
      <c r="D1459" s="30" t="s">
        <v>11079</v>
      </c>
      <c r="E1459" s="30" t="s">
        <v>9793</v>
      </c>
      <c r="F1459" s="31">
        <v>65.669540429016607</v>
      </c>
      <c r="G1459" s="32">
        <v>99.640651681405856</v>
      </c>
      <c r="H1459" s="33">
        <v>0.65906373875384172</v>
      </c>
      <c r="I1459" s="30"/>
    </row>
    <row r="1460" spans="1:12" x14ac:dyDescent="0.25">
      <c r="A1460" s="29"/>
      <c r="B1460" s="30" t="s">
        <v>8692</v>
      </c>
      <c r="C1460" s="30" t="s">
        <v>3065</v>
      </c>
      <c r="D1460" s="30" t="s">
        <v>11079</v>
      </c>
      <c r="E1460" s="30" t="s">
        <v>9793</v>
      </c>
      <c r="F1460" s="31">
        <v>224.0244424660261</v>
      </c>
      <c r="G1460" s="32">
        <v>230.13604594891487</v>
      </c>
      <c r="H1460" s="33">
        <v>0.97344351921191252</v>
      </c>
      <c r="I1460" s="30"/>
    </row>
    <row r="1461" spans="1:12" x14ac:dyDescent="0.25">
      <c r="A1461" s="29" t="s">
        <v>6821</v>
      </c>
      <c r="B1461" s="30"/>
      <c r="C1461" s="30"/>
      <c r="D1461" s="30"/>
      <c r="E1461" s="30"/>
      <c r="F1461" s="31"/>
      <c r="G1461" s="32"/>
      <c r="H1461" s="33"/>
      <c r="I1461" s="30"/>
      <c r="J1461" s="30"/>
      <c r="K1461" s="30"/>
      <c r="L1461" s="30"/>
    </row>
    <row r="1462" spans="1:12" x14ac:dyDescent="0.25">
      <c r="A1462" s="29"/>
      <c r="B1462" s="30" t="s">
        <v>7720</v>
      </c>
      <c r="C1462" s="30" t="s">
        <v>2624</v>
      </c>
      <c r="D1462" s="30" t="s">
        <v>10555</v>
      </c>
      <c r="E1462" s="30" t="s">
        <v>9258</v>
      </c>
      <c r="F1462" s="31">
        <v>136.86423118494858</v>
      </c>
      <c r="G1462" s="32">
        <v>66.582814480011493</v>
      </c>
      <c r="H1462" s="33">
        <v>2.0555489018271516</v>
      </c>
      <c r="I1462" s="30"/>
      <c r="J1462" s="30"/>
      <c r="K1462" s="30"/>
      <c r="L1462" s="30"/>
    </row>
    <row r="1463" spans="1:12" x14ac:dyDescent="0.25">
      <c r="A1463" s="29"/>
      <c r="B1463" s="30" t="s">
        <v>7429</v>
      </c>
      <c r="C1463" s="30" t="s">
        <v>1467</v>
      </c>
      <c r="D1463" s="30" t="s">
        <v>11080</v>
      </c>
      <c r="E1463" s="30" t="s">
        <v>9794</v>
      </c>
      <c r="F1463" s="31">
        <v>5.7718772269717391</v>
      </c>
      <c r="G1463" s="32">
        <v>45.88657277163481</v>
      </c>
      <c r="H1463" s="33">
        <v>0.12578575557814761</v>
      </c>
      <c r="I1463" s="30"/>
      <c r="J1463" s="30"/>
      <c r="K1463" s="30"/>
      <c r="L1463" s="30"/>
    </row>
    <row r="1464" spans="1:12" x14ac:dyDescent="0.25">
      <c r="A1464" s="29"/>
      <c r="B1464" s="30" t="s">
        <v>7841</v>
      </c>
      <c r="C1464" s="30" t="s">
        <v>2728</v>
      </c>
      <c r="D1464" s="30" t="s">
        <v>10385</v>
      </c>
      <c r="E1464" s="30" t="s">
        <v>9084</v>
      </c>
      <c r="F1464" s="31">
        <v>153.05639212347486</v>
      </c>
      <c r="G1464" s="32">
        <v>103.99291688842841</v>
      </c>
      <c r="H1464" s="33">
        <v>1.4717963175096389</v>
      </c>
      <c r="I1464" s="30"/>
      <c r="J1464" s="30"/>
      <c r="K1464" s="30"/>
      <c r="L1464" s="30"/>
    </row>
    <row r="1465" spans="1:12" x14ac:dyDescent="0.25">
      <c r="A1465" s="29" t="s">
        <v>6822</v>
      </c>
      <c r="B1465" s="30"/>
      <c r="C1465" s="30"/>
      <c r="D1465" s="30"/>
      <c r="E1465" s="30"/>
      <c r="F1465" s="31"/>
      <c r="G1465" s="32"/>
      <c r="H1465" s="33"/>
      <c r="I1465" s="30"/>
      <c r="J1465" s="30"/>
      <c r="K1465" s="30"/>
      <c r="L1465" s="30"/>
    </row>
    <row r="1466" spans="1:12" x14ac:dyDescent="0.25">
      <c r="A1466" s="29"/>
      <c r="B1466" s="30" t="s">
        <v>7841</v>
      </c>
      <c r="C1466" s="30" t="s">
        <v>2728</v>
      </c>
      <c r="D1466" s="30" t="s">
        <v>10385</v>
      </c>
      <c r="E1466" s="30" t="s">
        <v>9084</v>
      </c>
      <c r="F1466" s="31">
        <v>153.05639212347486</v>
      </c>
      <c r="G1466" s="32">
        <v>103.99291688842841</v>
      </c>
      <c r="H1466" s="33">
        <v>1.4717963175096389</v>
      </c>
      <c r="I1466" s="30"/>
      <c r="J1466" s="30"/>
      <c r="K1466" s="30"/>
      <c r="L1466" s="30"/>
    </row>
    <row r="1467" spans="1:12" x14ac:dyDescent="0.25">
      <c r="A1467" s="29" t="s">
        <v>6823</v>
      </c>
      <c r="B1467" s="30"/>
      <c r="C1467" s="30"/>
      <c r="D1467" s="30"/>
      <c r="E1467" s="30"/>
      <c r="F1467" s="31"/>
      <c r="G1467" s="32"/>
      <c r="H1467" s="33"/>
      <c r="I1467" s="30"/>
      <c r="J1467" s="30"/>
      <c r="K1467" s="30"/>
      <c r="L1467" s="30"/>
    </row>
    <row r="1468" spans="1:12" x14ac:dyDescent="0.25">
      <c r="A1468" s="29"/>
      <c r="B1468" s="30" t="s">
        <v>7936</v>
      </c>
      <c r="C1468" s="30" t="s">
        <v>3324</v>
      </c>
      <c r="D1468" s="30" t="s">
        <v>10287</v>
      </c>
      <c r="E1468" s="30" t="s">
        <v>8986</v>
      </c>
      <c r="F1468" s="31">
        <v>100.38778958140824</v>
      </c>
      <c r="G1468" s="32">
        <v>48.634794335647335</v>
      </c>
      <c r="H1468" s="33">
        <v>2.0641146107988795</v>
      </c>
      <c r="I1468" s="30"/>
      <c r="J1468" s="30"/>
      <c r="K1468" s="30"/>
      <c r="L1468" s="30"/>
    </row>
    <row r="1469" spans="1:12" x14ac:dyDescent="0.25">
      <c r="A1469" s="29"/>
      <c r="B1469" s="30" t="s">
        <v>8203</v>
      </c>
      <c r="C1469" s="30" t="s">
        <v>4255</v>
      </c>
      <c r="D1469" s="30" t="s">
        <v>10290</v>
      </c>
      <c r="E1469" s="30" t="s">
        <v>8989</v>
      </c>
      <c r="F1469" s="31">
        <v>150.80617068483423</v>
      </c>
      <c r="G1469" s="32">
        <v>38.477686041864423</v>
      </c>
      <c r="H1469" s="33">
        <v>3.9193149640223783</v>
      </c>
      <c r="I1469" s="30"/>
      <c r="J1469" s="30"/>
      <c r="K1469" s="30"/>
      <c r="L1469" s="30"/>
    </row>
    <row r="1470" spans="1:12" x14ac:dyDescent="0.25">
      <c r="A1470" s="29"/>
      <c r="B1470" s="30" t="s">
        <v>8205</v>
      </c>
      <c r="C1470" s="30" t="s">
        <v>4260</v>
      </c>
      <c r="D1470" s="30" t="s">
        <v>10293</v>
      </c>
      <c r="E1470" s="30" t="s">
        <v>8992</v>
      </c>
      <c r="F1470" s="31">
        <v>49.194901532493901</v>
      </c>
      <c r="G1470" s="32">
        <v>46.290383550555482</v>
      </c>
      <c r="H1470" s="33">
        <v>1.0627456019837529</v>
      </c>
      <c r="I1470" s="30"/>
      <c r="J1470" s="30"/>
      <c r="K1470" s="30"/>
      <c r="L1470" s="30"/>
    </row>
    <row r="1471" spans="1:12" x14ac:dyDescent="0.25">
      <c r="A1471" s="29"/>
      <c r="B1471" s="30" t="s">
        <v>8207</v>
      </c>
      <c r="C1471" s="30" t="s">
        <v>4263</v>
      </c>
      <c r="D1471" s="30" t="s">
        <v>10294</v>
      </c>
      <c r="E1471" s="30" t="s">
        <v>8993</v>
      </c>
      <c r="F1471" s="31">
        <v>24.264235727237413</v>
      </c>
      <c r="G1471" s="32">
        <v>53.618002584402923</v>
      </c>
      <c r="H1471" s="33">
        <v>0.45253897119800018</v>
      </c>
      <c r="I1471" s="30"/>
      <c r="J1471" s="30"/>
      <c r="K1471" s="30"/>
      <c r="L1471" s="30"/>
    </row>
    <row r="1472" spans="1:12" x14ac:dyDescent="0.25">
      <c r="A1472" s="29" t="s">
        <v>6824</v>
      </c>
      <c r="B1472" s="30"/>
      <c r="C1472" s="30"/>
      <c r="D1472" s="30"/>
      <c r="E1472" s="30"/>
      <c r="F1472" s="31"/>
      <c r="G1472" s="32"/>
      <c r="H1472" s="33"/>
      <c r="I1472" s="30"/>
      <c r="J1472" s="30"/>
      <c r="K1472" s="30"/>
      <c r="L1472" s="30"/>
    </row>
    <row r="1473" spans="1:12" x14ac:dyDescent="0.25">
      <c r="A1473" s="29"/>
      <c r="B1473" s="30" t="s">
        <v>7058</v>
      </c>
      <c r="C1473" s="30" t="s">
        <v>290</v>
      </c>
      <c r="D1473" s="30" t="s">
        <v>11081</v>
      </c>
      <c r="E1473" s="30" t="s">
        <v>9795</v>
      </c>
      <c r="F1473" s="31">
        <v>12.883194774404057</v>
      </c>
      <c r="G1473" s="32">
        <v>40.591507710448333</v>
      </c>
      <c r="H1473" s="33">
        <v>0.31738645596275544</v>
      </c>
      <c r="I1473" s="30"/>
      <c r="J1473" s="30"/>
      <c r="K1473" s="30"/>
      <c r="L1473" s="30"/>
    </row>
    <row r="1474" spans="1:12" x14ac:dyDescent="0.25">
      <c r="A1474" s="29"/>
      <c r="B1474" s="30" t="s">
        <v>7841</v>
      </c>
      <c r="C1474" s="30" t="s">
        <v>2728</v>
      </c>
      <c r="D1474" s="30" t="s">
        <v>10385</v>
      </c>
      <c r="E1474" s="30" t="s">
        <v>9084</v>
      </c>
      <c r="F1474" s="31">
        <v>153.05639212347486</v>
      </c>
      <c r="G1474" s="32">
        <v>103.99291688842841</v>
      </c>
      <c r="H1474" s="33">
        <v>1.4717963175096389</v>
      </c>
      <c r="I1474" s="30"/>
      <c r="J1474" s="30"/>
      <c r="K1474" s="30"/>
      <c r="L1474" s="30"/>
    </row>
    <row r="1475" spans="1:12" x14ac:dyDescent="0.25">
      <c r="A1475" s="29"/>
      <c r="B1475" s="30" t="s">
        <v>7869</v>
      </c>
      <c r="C1475" s="30" t="s">
        <v>3065</v>
      </c>
      <c r="D1475" s="30" t="s">
        <v>11079</v>
      </c>
      <c r="E1475" s="30" t="s">
        <v>9793</v>
      </c>
      <c r="F1475" s="31">
        <v>65.669540429016607</v>
      </c>
      <c r="G1475" s="32">
        <v>99.640651681405856</v>
      </c>
      <c r="H1475" s="33">
        <v>0.65906373875384172</v>
      </c>
      <c r="I1475" s="30"/>
      <c r="J1475" s="30"/>
      <c r="K1475" s="30"/>
      <c r="L1475" s="30"/>
    </row>
    <row r="1476" spans="1:12" x14ac:dyDescent="0.25">
      <c r="A1476" s="29"/>
      <c r="B1476" s="30" t="s">
        <v>8692</v>
      </c>
      <c r="C1476" s="30" t="s">
        <v>3065</v>
      </c>
      <c r="D1476" s="30" t="s">
        <v>11079</v>
      </c>
      <c r="E1476" s="30" t="s">
        <v>9793</v>
      </c>
      <c r="F1476" s="31">
        <v>224.0244424660261</v>
      </c>
      <c r="G1476" s="32">
        <v>230.13604594891487</v>
      </c>
      <c r="H1476" s="33">
        <v>0.97344351921191252</v>
      </c>
      <c r="I1476" s="30"/>
      <c r="J1476" s="30"/>
      <c r="K1476" s="30"/>
      <c r="L1476" s="30"/>
    </row>
    <row r="1477" spans="1:12" x14ac:dyDescent="0.25">
      <c r="A1477" s="29"/>
      <c r="B1477" s="30" t="s">
        <v>7004</v>
      </c>
      <c r="C1477" s="30" t="s">
        <v>43</v>
      </c>
      <c r="D1477" s="30" t="s">
        <v>10304</v>
      </c>
      <c r="E1477" s="30" t="s">
        <v>9003</v>
      </c>
      <c r="F1477" s="31">
        <v>45.718684191134209</v>
      </c>
      <c r="G1477" s="32">
        <v>47.774764366985117</v>
      </c>
      <c r="H1477" s="33">
        <v>0.9569630493610185</v>
      </c>
      <c r="I1477" s="30"/>
      <c r="J1477" s="30"/>
      <c r="K1477" s="30"/>
      <c r="L1477" s="30"/>
    </row>
    <row r="1478" spans="1:12" x14ac:dyDescent="0.25">
      <c r="A1478" s="29" t="s">
        <v>6825</v>
      </c>
      <c r="B1478" s="30"/>
      <c r="C1478" s="30"/>
      <c r="D1478" s="30"/>
      <c r="E1478" s="30"/>
      <c r="F1478" s="31"/>
      <c r="G1478" s="32"/>
      <c r="H1478" s="33"/>
      <c r="I1478" s="30"/>
      <c r="J1478" s="30"/>
      <c r="K1478" s="30"/>
      <c r="L1478" s="30"/>
    </row>
    <row r="1479" spans="1:12" x14ac:dyDescent="0.25">
      <c r="A1479" s="29"/>
      <c r="B1479" s="30" t="s">
        <v>7928</v>
      </c>
      <c r="C1479" s="30" t="s">
        <v>3302</v>
      </c>
      <c r="D1479" s="30" t="s">
        <v>10411</v>
      </c>
      <c r="E1479" s="30" t="s">
        <v>9110</v>
      </c>
      <c r="F1479" s="31">
        <v>17.585297733891242</v>
      </c>
      <c r="G1479" s="32">
        <v>29.513561842773296</v>
      </c>
      <c r="H1479" s="33">
        <v>0.59583786692954466</v>
      </c>
      <c r="I1479" s="30"/>
      <c r="J1479" s="30"/>
      <c r="K1479" s="30"/>
      <c r="L1479" s="30"/>
    </row>
    <row r="1480" spans="1:12" x14ac:dyDescent="0.25">
      <c r="A1480" s="29"/>
      <c r="B1480" s="30" t="s">
        <v>8738</v>
      </c>
      <c r="C1480" s="30" t="s">
        <v>3302</v>
      </c>
      <c r="D1480" s="30" t="s">
        <v>10411</v>
      </c>
      <c r="E1480" s="30" t="s">
        <v>9110</v>
      </c>
      <c r="F1480" s="31">
        <v>60.337666359791875</v>
      </c>
      <c r="G1480" s="32">
        <v>53.642970734361654</v>
      </c>
      <c r="H1480" s="33">
        <v>1.1248009857355243</v>
      </c>
      <c r="I1480" s="30"/>
      <c r="J1480" s="30"/>
      <c r="K1480" s="30"/>
      <c r="L1480" s="30"/>
    </row>
    <row r="1481" spans="1:12" x14ac:dyDescent="0.25">
      <c r="A1481" s="29"/>
      <c r="B1481" s="30" t="s">
        <v>8544</v>
      </c>
      <c r="C1481" s="30" t="s">
        <v>5259</v>
      </c>
      <c r="D1481" s="30" t="s">
        <v>10532</v>
      </c>
      <c r="E1481" s="30" t="s">
        <v>9235</v>
      </c>
      <c r="F1481" s="31">
        <v>13.884440941936301</v>
      </c>
      <c r="G1481" s="32">
        <v>34.5282761908284</v>
      </c>
      <c r="H1481" s="33">
        <v>0.40211798773853547</v>
      </c>
      <c r="I1481" s="30"/>
      <c r="J1481" s="30"/>
      <c r="K1481" s="30"/>
      <c r="L1481" s="30"/>
    </row>
    <row r="1482" spans="1:12" x14ac:dyDescent="0.25">
      <c r="A1482" s="29" t="s">
        <v>6826</v>
      </c>
      <c r="B1482" s="30"/>
      <c r="C1482" s="30"/>
      <c r="D1482" s="30"/>
      <c r="E1482" s="30"/>
      <c r="F1482" s="31"/>
      <c r="G1482" s="32"/>
      <c r="H1482" s="33"/>
      <c r="I1482" s="30"/>
      <c r="J1482" s="30"/>
      <c r="K1482" s="30"/>
      <c r="L1482" s="30"/>
    </row>
    <row r="1483" spans="1:12" x14ac:dyDescent="0.25">
      <c r="A1483" s="29"/>
      <c r="B1483" s="30" t="s">
        <v>7004</v>
      </c>
      <c r="C1483" s="30" t="s">
        <v>43</v>
      </c>
      <c r="D1483" s="30" t="s">
        <v>10304</v>
      </c>
      <c r="E1483" s="30" t="s">
        <v>9003</v>
      </c>
      <c r="F1483" s="31">
        <v>45.718684191134209</v>
      </c>
      <c r="G1483" s="32">
        <v>47.774764366985117</v>
      </c>
      <c r="H1483" s="33">
        <v>0.9569630493610185</v>
      </c>
      <c r="I1483" s="30"/>
      <c r="J1483" s="30"/>
      <c r="K1483" s="30"/>
      <c r="L1483" s="30"/>
    </row>
    <row r="1484" spans="1:12" x14ac:dyDescent="0.25">
      <c r="A1484" s="29" t="s">
        <v>6827</v>
      </c>
      <c r="B1484" s="30"/>
      <c r="C1484" s="30"/>
      <c r="D1484" s="30"/>
      <c r="E1484" s="30"/>
      <c r="F1484" s="31"/>
      <c r="G1484" s="32"/>
      <c r="H1484" s="33"/>
      <c r="I1484" s="30"/>
      <c r="J1484" s="30"/>
      <c r="K1484" s="30"/>
      <c r="L1484" s="30"/>
    </row>
    <row r="1485" spans="1:12" x14ac:dyDescent="0.25">
      <c r="A1485" s="29"/>
      <c r="B1485" s="30" t="s">
        <v>7668</v>
      </c>
      <c r="C1485" s="30" t="s">
        <v>2406</v>
      </c>
      <c r="D1485" s="30" t="s">
        <v>10283</v>
      </c>
      <c r="E1485" s="30" t="s">
        <v>8982</v>
      </c>
      <c r="F1485" s="31">
        <v>52.590186917716814</v>
      </c>
      <c r="G1485" s="32">
        <v>155.27768078677607</v>
      </c>
      <c r="H1485" s="33">
        <v>0.33868477846428241</v>
      </c>
      <c r="I1485" s="30"/>
      <c r="J1485" s="30"/>
      <c r="K1485" s="30"/>
      <c r="L1485" s="30"/>
    </row>
    <row r="1486" spans="1:12" x14ac:dyDescent="0.25">
      <c r="A1486" s="29"/>
      <c r="B1486" s="30" t="s">
        <v>7004</v>
      </c>
      <c r="C1486" s="30" t="s">
        <v>43</v>
      </c>
      <c r="D1486" s="30" t="s">
        <v>10304</v>
      </c>
      <c r="E1486" s="30" t="s">
        <v>9003</v>
      </c>
      <c r="F1486" s="31">
        <v>45.718684191134209</v>
      </c>
      <c r="G1486" s="32">
        <v>47.774764366985117</v>
      </c>
      <c r="H1486" s="33">
        <v>0.9569630493610185</v>
      </c>
      <c r="I1486" s="30"/>
      <c r="J1486" s="30"/>
      <c r="K1486" s="30"/>
      <c r="L1486" s="30"/>
    </row>
    <row r="1487" spans="1:12" x14ac:dyDescent="0.25">
      <c r="A1487" s="29" t="s">
        <v>6828</v>
      </c>
      <c r="B1487" s="30"/>
      <c r="C1487" s="30"/>
      <c r="D1487" s="30"/>
      <c r="E1487" s="30"/>
      <c r="F1487" s="31"/>
      <c r="G1487" s="32"/>
      <c r="H1487" s="33"/>
      <c r="I1487" s="30"/>
      <c r="J1487" s="30"/>
      <c r="K1487" s="30"/>
      <c r="L1487" s="30"/>
    </row>
    <row r="1488" spans="1:12" x14ac:dyDescent="0.25">
      <c r="A1488" s="29" t="s">
        <v>6829</v>
      </c>
      <c r="B1488" s="30"/>
      <c r="C1488" s="30"/>
      <c r="D1488" s="30"/>
      <c r="E1488" s="30"/>
      <c r="F1488" s="31"/>
      <c r="G1488" s="32"/>
      <c r="H1488" s="33"/>
      <c r="I1488" s="30"/>
      <c r="J1488" s="30"/>
      <c r="K1488" s="30"/>
      <c r="L1488" s="30"/>
    </row>
    <row r="1489" spans="1:15" x14ac:dyDescent="0.25">
      <c r="A1489" s="29"/>
      <c r="B1489" s="30" t="s">
        <v>7560</v>
      </c>
      <c r="C1489" s="30" t="s">
        <v>2062</v>
      </c>
      <c r="D1489" s="30" t="s">
        <v>11082</v>
      </c>
      <c r="E1489" s="30" t="s">
        <v>9796</v>
      </c>
      <c r="F1489" s="31">
        <v>17.196981606760637</v>
      </c>
      <c r="G1489" s="32">
        <v>61.397037566709052</v>
      </c>
      <c r="H1489" s="33">
        <v>0.28009464769494441</v>
      </c>
      <c r="I1489" s="30"/>
      <c r="J1489" s="30"/>
      <c r="K1489" s="30"/>
      <c r="L1489" s="30"/>
    </row>
    <row r="1490" spans="1:15" s="34" customFormat="1" x14ac:dyDescent="0.25">
      <c r="A1490" s="28"/>
      <c r="F1490" s="35"/>
      <c r="G1490" s="36"/>
      <c r="H1490" s="21"/>
      <c r="J1490" s="30"/>
      <c r="K1490" s="30"/>
      <c r="L1490" s="30"/>
      <c r="M1490" s="13"/>
      <c r="N1490" s="13"/>
      <c r="O1490" s="13"/>
    </row>
    <row r="1491" spans="1:15" x14ac:dyDescent="0.25">
      <c r="A1491" t="s">
        <v>6830</v>
      </c>
      <c r="F1491" s="22"/>
      <c r="G1491" s="23"/>
      <c r="H1491" s="21"/>
      <c r="J1491" s="30"/>
      <c r="K1491" s="30"/>
      <c r="L1491" s="30"/>
    </row>
    <row r="1492" spans="1:15" x14ac:dyDescent="0.25">
      <c r="A1492" t="s">
        <v>6843</v>
      </c>
      <c r="F1492" s="22"/>
      <c r="G1492" s="23"/>
      <c r="H1492" s="21"/>
      <c r="J1492" s="30"/>
      <c r="K1492" s="30"/>
      <c r="L1492" s="30"/>
    </row>
    <row r="1493" spans="1:15" x14ac:dyDescent="0.25">
      <c r="A1493" t="s">
        <v>6844</v>
      </c>
      <c r="F1493" s="22"/>
      <c r="G1493" s="23"/>
      <c r="H1493" s="21"/>
      <c r="J1493" s="34"/>
      <c r="K1493" s="34"/>
      <c r="L1493" s="34"/>
      <c r="M1493" s="34"/>
      <c r="N1493" s="34"/>
      <c r="O1493" s="34"/>
    </row>
    <row r="1494" spans="1:15" x14ac:dyDescent="0.25">
      <c r="A1494" t="s">
        <v>6845</v>
      </c>
      <c r="F1494" s="22"/>
      <c r="G1494" s="23"/>
      <c r="H1494" s="21"/>
    </row>
    <row r="1495" spans="1:15" x14ac:dyDescent="0.25">
      <c r="A1495" t="s">
        <v>6846</v>
      </c>
      <c r="F1495" s="22"/>
      <c r="G1495" s="23"/>
      <c r="H1495" s="21"/>
    </row>
    <row r="1496" spans="1:15" x14ac:dyDescent="0.25">
      <c r="A1496" t="s">
        <v>6847</v>
      </c>
      <c r="F1496" s="22"/>
      <c r="G1496" s="23"/>
      <c r="H1496" s="21"/>
    </row>
    <row r="1497" spans="1:15" x14ac:dyDescent="0.25">
      <c r="A1497" t="s">
        <v>6848</v>
      </c>
      <c r="F1497" s="22"/>
      <c r="G1497" s="23"/>
      <c r="H1497" s="21"/>
    </row>
    <row r="1498" spans="1:15" x14ac:dyDescent="0.25">
      <c r="A1498" t="s">
        <v>6849</v>
      </c>
      <c r="F1498" s="22"/>
      <c r="G1498" s="23"/>
      <c r="H1498" s="21"/>
    </row>
    <row r="1499" spans="1:15" x14ac:dyDescent="0.25">
      <c r="A1499" t="s">
        <v>6850</v>
      </c>
      <c r="F1499" s="22"/>
      <c r="G1499" s="23"/>
      <c r="H1499" s="21"/>
    </row>
    <row r="1500" spans="1:15" x14ac:dyDescent="0.25">
      <c r="B1500" s="13" t="s">
        <v>8617</v>
      </c>
      <c r="C1500" s="13" t="s">
        <v>5492</v>
      </c>
      <c r="D1500" s="13" t="s">
        <v>10915</v>
      </c>
      <c r="E1500" s="13" t="s">
        <v>9619</v>
      </c>
      <c r="F1500" s="22">
        <v>527.51167846018029</v>
      </c>
      <c r="G1500" s="23">
        <v>148.29967609013553</v>
      </c>
      <c r="H1500" s="21">
        <v>3.5570656144896922</v>
      </c>
    </row>
    <row r="1501" spans="1:15" x14ac:dyDescent="0.25">
      <c r="B1501" s="13" t="s">
        <v>7203</v>
      </c>
      <c r="C1501" s="13" t="s">
        <v>786</v>
      </c>
      <c r="D1501" s="13" t="s">
        <v>10922</v>
      </c>
      <c r="E1501" s="13" t="s">
        <v>9626</v>
      </c>
      <c r="F1501" s="22">
        <v>314.64221659093289</v>
      </c>
      <c r="G1501" s="23">
        <v>91.061774812181184</v>
      </c>
      <c r="H1501" s="21">
        <v>3.4552611920852185</v>
      </c>
    </row>
    <row r="1502" spans="1:15" x14ac:dyDescent="0.25">
      <c r="B1502" s="13" t="s">
        <v>7485</v>
      </c>
      <c r="C1502" s="13" t="s">
        <v>1714</v>
      </c>
      <c r="D1502" s="13" t="s">
        <v>11117</v>
      </c>
      <c r="E1502" s="13" t="s">
        <v>9833</v>
      </c>
      <c r="F1502" s="22">
        <v>236.53874967379028</v>
      </c>
      <c r="G1502" s="23">
        <v>100.77148279267254</v>
      </c>
      <c r="H1502" s="21">
        <v>2.3472786458887938</v>
      </c>
    </row>
    <row r="1503" spans="1:15" x14ac:dyDescent="0.25">
      <c r="B1503" s="13" t="s">
        <v>8070</v>
      </c>
      <c r="C1503" s="13" t="s">
        <v>3775</v>
      </c>
      <c r="D1503" s="13" t="s">
        <v>10919</v>
      </c>
      <c r="E1503" s="13" t="s">
        <v>9623</v>
      </c>
      <c r="F1503" s="22">
        <v>138.21787350073748</v>
      </c>
      <c r="G1503" s="23">
        <v>63.414260956959033</v>
      </c>
      <c r="H1503" s="21">
        <v>2.1796023704281544</v>
      </c>
    </row>
    <row r="1504" spans="1:15" x14ac:dyDescent="0.25">
      <c r="B1504" s="13" t="s">
        <v>8218</v>
      </c>
      <c r="C1504" s="13" t="s">
        <v>4297</v>
      </c>
      <c r="D1504" s="13" t="s">
        <v>10945</v>
      </c>
      <c r="E1504" s="13" t="s">
        <v>9649</v>
      </c>
      <c r="F1504" s="22">
        <v>586.20287949117539</v>
      </c>
      <c r="G1504" s="23">
        <v>285.9196909483577</v>
      </c>
      <c r="H1504" s="21">
        <v>2.0502361259094055</v>
      </c>
    </row>
    <row r="1505" spans="2:8" x14ac:dyDescent="0.25">
      <c r="B1505" s="13" t="s">
        <v>7484</v>
      </c>
      <c r="C1505" s="13" t="s">
        <v>1711</v>
      </c>
      <c r="D1505" s="13" t="s">
        <v>11116</v>
      </c>
      <c r="E1505" s="13" t="s">
        <v>9832</v>
      </c>
      <c r="F1505" s="22">
        <v>216.26006896309815</v>
      </c>
      <c r="G1505" s="23">
        <v>105.56548055348388</v>
      </c>
      <c r="H1505" s="21">
        <v>2.04858697965697</v>
      </c>
    </row>
    <row r="1506" spans="2:8" x14ac:dyDescent="0.25">
      <c r="B1506" s="13" t="s">
        <v>7483</v>
      </c>
      <c r="C1506" s="13" t="s">
        <v>1708</v>
      </c>
      <c r="D1506" s="13" t="s">
        <v>11115</v>
      </c>
      <c r="E1506" s="13" t="s">
        <v>9831</v>
      </c>
      <c r="F1506" s="22">
        <v>231.9203896790298</v>
      </c>
      <c r="G1506" s="23">
        <v>117.18409213658532</v>
      </c>
      <c r="H1506" s="21">
        <v>1.9791115453513282</v>
      </c>
    </row>
    <row r="1507" spans="2:8" x14ac:dyDescent="0.25">
      <c r="B1507" s="13" t="s">
        <v>8346</v>
      </c>
      <c r="C1507" s="13" t="s">
        <v>4645</v>
      </c>
      <c r="D1507" s="13" t="s">
        <v>11100</v>
      </c>
      <c r="E1507" s="13" t="s">
        <v>9816</v>
      </c>
      <c r="F1507" s="22">
        <v>153.38075337349167</v>
      </c>
      <c r="G1507" s="23">
        <v>78.672139281145249</v>
      </c>
      <c r="H1507" s="21">
        <v>1.9496197100394761</v>
      </c>
    </row>
    <row r="1508" spans="2:8" x14ac:dyDescent="0.25">
      <c r="B1508" s="13" t="s">
        <v>7492</v>
      </c>
      <c r="C1508" s="13" t="s">
        <v>1737</v>
      </c>
      <c r="D1508" s="13" t="s">
        <v>11039</v>
      </c>
      <c r="E1508" s="13" t="s">
        <v>9753</v>
      </c>
      <c r="F1508" s="22">
        <v>1101.0585821596362</v>
      </c>
      <c r="G1508" s="23">
        <v>595.79133294772464</v>
      </c>
      <c r="H1508" s="21">
        <v>1.8480607576348282</v>
      </c>
    </row>
    <row r="1509" spans="2:8" x14ac:dyDescent="0.25">
      <c r="B1509" s="13" t="s">
        <v>7923</v>
      </c>
      <c r="C1509" s="13" t="s">
        <v>3286</v>
      </c>
      <c r="D1509" s="13" t="s">
        <v>10916</v>
      </c>
      <c r="E1509" s="13" t="s">
        <v>9620</v>
      </c>
      <c r="F1509" s="22">
        <v>96.620639022374306</v>
      </c>
      <c r="G1509" s="23">
        <v>52.640751463839486</v>
      </c>
      <c r="H1509" s="21">
        <v>1.8354722593340242</v>
      </c>
    </row>
    <row r="1510" spans="2:8" x14ac:dyDescent="0.25">
      <c r="B1510" s="13" t="s">
        <v>7493</v>
      </c>
      <c r="C1510" s="13" t="s">
        <v>1737</v>
      </c>
      <c r="D1510" s="13" t="s">
        <v>11039</v>
      </c>
      <c r="E1510" s="13" t="s">
        <v>9753</v>
      </c>
      <c r="F1510" s="22">
        <v>483.31102624834216</v>
      </c>
      <c r="G1510" s="23">
        <v>264.47233657491552</v>
      </c>
      <c r="H1510" s="21">
        <v>1.8274539882224601</v>
      </c>
    </row>
    <row r="1511" spans="2:8" x14ac:dyDescent="0.25">
      <c r="B1511" s="13" t="s">
        <v>7044</v>
      </c>
      <c r="C1511" s="13" t="s">
        <v>217</v>
      </c>
      <c r="D1511" s="13" t="s">
        <v>11062</v>
      </c>
      <c r="E1511" s="13" t="s">
        <v>9776</v>
      </c>
      <c r="F1511" s="22">
        <v>364.40867861888717</v>
      </c>
      <c r="G1511" s="23">
        <v>199.47245121445766</v>
      </c>
      <c r="H1511" s="21">
        <v>1.8268621877369049</v>
      </c>
    </row>
    <row r="1512" spans="2:8" x14ac:dyDescent="0.25">
      <c r="B1512" s="13" t="s">
        <v>7486</v>
      </c>
      <c r="C1512" s="13" t="s">
        <v>1717</v>
      </c>
      <c r="D1512" s="13" t="s">
        <v>11112</v>
      </c>
      <c r="E1512" s="13" t="s">
        <v>9828</v>
      </c>
      <c r="F1512" s="22">
        <v>130.59767081198052</v>
      </c>
      <c r="G1512" s="23">
        <v>72.119219890862283</v>
      </c>
      <c r="H1512" s="21">
        <v>1.8108580626581019</v>
      </c>
    </row>
    <row r="1513" spans="2:8" x14ac:dyDescent="0.25">
      <c r="B1513" s="13" t="s">
        <v>7464</v>
      </c>
      <c r="C1513" s="13" t="s">
        <v>1652</v>
      </c>
      <c r="D1513" s="13" t="s">
        <v>11110</v>
      </c>
      <c r="E1513" s="13" t="s">
        <v>9826</v>
      </c>
      <c r="F1513" s="22">
        <v>270.83018182958045</v>
      </c>
      <c r="G1513" s="23">
        <v>165.86949278892018</v>
      </c>
      <c r="H1513" s="21">
        <v>1.6327908000190827</v>
      </c>
    </row>
    <row r="1514" spans="2:8" x14ac:dyDescent="0.25">
      <c r="B1514" s="13" t="s">
        <v>8578</v>
      </c>
      <c r="C1514" s="13" t="s">
        <v>4544</v>
      </c>
      <c r="D1514" s="13" t="s">
        <v>10914</v>
      </c>
      <c r="E1514" s="13" t="s">
        <v>9618</v>
      </c>
      <c r="F1514" s="22">
        <v>115.02107288697991</v>
      </c>
      <c r="G1514" s="23">
        <v>72.695934479156691</v>
      </c>
      <c r="H1514" s="21">
        <v>1.582221532896845</v>
      </c>
    </row>
    <row r="1515" spans="2:8" x14ac:dyDescent="0.25">
      <c r="B1515" s="13" t="s">
        <v>7471</v>
      </c>
      <c r="C1515" s="13" t="s">
        <v>1668</v>
      </c>
      <c r="D1515" s="13" t="s">
        <v>11109</v>
      </c>
      <c r="E1515" s="13" t="s">
        <v>9825</v>
      </c>
      <c r="F1515" s="22">
        <v>267.7837544775403</v>
      </c>
      <c r="G1515" s="23">
        <v>170.02032343277145</v>
      </c>
      <c r="H1515" s="21">
        <v>1.575010263896045</v>
      </c>
    </row>
    <row r="1516" spans="2:8" x14ac:dyDescent="0.25">
      <c r="B1516" s="13" t="s">
        <v>8767</v>
      </c>
      <c r="C1516" s="13" t="s">
        <v>217</v>
      </c>
      <c r="D1516" s="13" t="s">
        <v>11062</v>
      </c>
      <c r="E1516" s="13" t="s">
        <v>9776</v>
      </c>
      <c r="F1516" s="22">
        <v>370.79712301921506</v>
      </c>
      <c r="G1516" s="23">
        <v>249.98093127109567</v>
      </c>
      <c r="H1516" s="21">
        <v>1.4833016307835833</v>
      </c>
    </row>
    <row r="1517" spans="2:8" x14ac:dyDescent="0.25">
      <c r="B1517" s="13" t="s">
        <v>7472</v>
      </c>
      <c r="C1517" s="13" t="s">
        <v>1671</v>
      </c>
      <c r="D1517" s="13" t="s">
        <v>11123</v>
      </c>
      <c r="E1517" s="13" t="s">
        <v>9839</v>
      </c>
      <c r="F1517" s="22">
        <v>203.24127116016973</v>
      </c>
      <c r="G1517" s="23">
        <v>137.74516583707145</v>
      </c>
      <c r="H1517" s="21">
        <v>1.475487505678194</v>
      </c>
    </row>
    <row r="1518" spans="2:8" x14ac:dyDescent="0.25">
      <c r="B1518" s="13" t="s">
        <v>7501</v>
      </c>
      <c r="C1518" s="13" t="s">
        <v>1760</v>
      </c>
      <c r="D1518" s="13" t="s">
        <v>11060</v>
      </c>
      <c r="E1518" s="13" t="s">
        <v>9774</v>
      </c>
      <c r="F1518" s="22">
        <v>153.04239725680341</v>
      </c>
      <c r="G1518" s="23">
        <v>103.95251732888816</v>
      </c>
      <c r="H1518" s="21">
        <v>1.4722336811969947</v>
      </c>
    </row>
    <row r="1519" spans="2:8" x14ac:dyDescent="0.25">
      <c r="B1519" s="13" t="s">
        <v>7499</v>
      </c>
      <c r="C1519" s="13" t="s">
        <v>438</v>
      </c>
      <c r="D1519" s="13" t="s">
        <v>11057</v>
      </c>
      <c r="E1519" s="13" t="s">
        <v>9771</v>
      </c>
      <c r="F1519" s="22">
        <v>100.80256704131101</v>
      </c>
      <c r="G1519" s="23">
        <v>68.640204817723557</v>
      </c>
      <c r="H1519" s="21">
        <v>1.468564485041904</v>
      </c>
    </row>
    <row r="1520" spans="2:8" x14ac:dyDescent="0.25">
      <c r="B1520" s="13" t="s">
        <v>8857</v>
      </c>
      <c r="C1520" s="13" t="s">
        <v>217</v>
      </c>
      <c r="D1520" s="13" t="s">
        <v>11062</v>
      </c>
      <c r="E1520" s="13" t="s">
        <v>9776</v>
      </c>
      <c r="F1520" s="22">
        <v>105.88051865688897</v>
      </c>
      <c r="G1520" s="23">
        <v>73.400961687682226</v>
      </c>
      <c r="H1520" s="21">
        <v>1.442494978572703</v>
      </c>
    </row>
    <row r="1521" spans="2:8" x14ac:dyDescent="0.25">
      <c r="B1521" s="13" t="s">
        <v>7370</v>
      </c>
      <c r="C1521" s="13" t="s">
        <v>1293</v>
      </c>
      <c r="D1521" s="13" t="s">
        <v>11097</v>
      </c>
      <c r="E1521" s="13" t="s">
        <v>9813</v>
      </c>
      <c r="F1521" s="22">
        <v>268.48691994768336</v>
      </c>
      <c r="G1521" s="23">
        <v>188.23120341765221</v>
      </c>
      <c r="H1521" s="21">
        <v>1.4263677598233153</v>
      </c>
    </row>
    <row r="1522" spans="2:8" x14ac:dyDescent="0.25">
      <c r="B1522" s="13" t="s">
        <v>7500</v>
      </c>
      <c r="C1522" s="13" t="s">
        <v>217</v>
      </c>
      <c r="D1522" s="13" t="s">
        <v>11062</v>
      </c>
      <c r="E1522" s="13" t="s">
        <v>9776</v>
      </c>
      <c r="F1522" s="22">
        <v>206.61306202305127</v>
      </c>
      <c r="G1522" s="23">
        <v>145.06939204376064</v>
      </c>
      <c r="H1522" s="21">
        <v>1.4242360784191181</v>
      </c>
    </row>
    <row r="1523" spans="2:8" x14ac:dyDescent="0.25">
      <c r="B1523" s="13" t="s">
        <v>7467</v>
      </c>
      <c r="C1523" s="13" t="s">
        <v>1659</v>
      </c>
      <c r="D1523" s="13" t="s">
        <v>11107</v>
      </c>
      <c r="E1523" s="13" t="s">
        <v>9823</v>
      </c>
      <c r="F1523" s="22">
        <v>174.95979793630178</v>
      </c>
      <c r="G1523" s="23">
        <v>123.739101371362</v>
      </c>
      <c r="H1523" s="21">
        <v>1.4139410743837375</v>
      </c>
    </row>
    <row r="1524" spans="2:8" x14ac:dyDescent="0.25">
      <c r="B1524" s="13" t="s">
        <v>7466</v>
      </c>
      <c r="C1524" s="13" t="s">
        <v>1656</v>
      </c>
      <c r="D1524" s="13" t="s">
        <v>11108</v>
      </c>
      <c r="E1524" s="13" t="s">
        <v>9824</v>
      </c>
      <c r="F1524" s="22">
        <v>121.24980986045048</v>
      </c>
      <c r="G1524" s="23">
        <v>86.315685894005995</v>
      </c>
      <c r="H1524" s="21">
        <v>1.4047250926018582</v>
      </c>
    </row>
    <row r="1525" spans="2:8" x14ac:dyDescent="0.25">
      <c r="B1525" s="13" t="s">
        <v>7465</v>
      </c>
      <c r="C1525" s="13" t="s">
        <v>1652</v>
      </c>
      <c r="D1525" s="13" t="s">
        <v>11110</v>
      </c>
      <c r="E1525" s="13" t="s">
        <v>9826</v>
      </c>
      <c r="F1525" s="22">
        <v>231.46424750053211</v>
      </c>
      <c r="G1525" s="23">
        <v>173.95466553087678</v>
      </c>
      <c r="H1525" s="21">
        <v>1.3306009746513376</v>
      </c>
    </row>
    <row r="1526" spans="2:8" x14ac:dyDescent="0.25">
      <c r="B1526" s="13" t="s">
        <v>7611</v>
      </c>
      <c r="C1526" s="13" t="s">
        <v>5</v>
      </c>
      <c r="D1526" s="13" t="s">
        <v>10921</v>
      </c>
      <c r="E1526" s="13" t="s">
        <v>9625</v>
      </c>
      <c r="F1526" s="22">
        <v>106.08156530841147</v>
      </c>
      <c r="G1526" s="23">
        <v>82.419459588347252</v>
      </c>
      <c r="H1526" s="21">
        <v>1.2870936771273085</v>
      </c>
    </row>
    <row r="1527" spans="2:8" x14ac:dyDescent="0.25">
      <c r="B1527" s="13" t="s">
        <v>8343</v>
      </c>
      <c r="C1527" s="13" t="s">
        <v>1752</v>
      </c>
      <c r="D1527" s="13" t="s">
        <v>11059</v>
      </c>
      <c r="E1527" s="13" t="s">
        <v>9773</v>
      </c>
      <c r="F1527" s="22">
        <v>169.08422000215126</v>
      </c>
      <c r="G1527" s="23">
        <v>131.70785646442621</v>
      </c>
      <c r="H1527" s="21">
        <v>1.2837823387386178</v>
      </c>
    </row>
    <row r="1528" spans="2:8" x14ac:dyDescent="0.25">
      <c r="B1528" s="13" t="s">
        <v>8609</v>
      </c>
      <c r="C1528" s="13" t="s">
        <v>5468</v>
      </c>
      <c r="D1528" s="13" t="s">
        <v>10669</v>
      </c>
      <c r="E1528" s="13" t="s">
        <v>9372</v>
      </c>
      <c r="F1528" s="22">
        <v>88.147592516934168</v>
      </c>
      <c r="G1528" s="23">
        <v>68.939464657357362</v>
      </c>
      <c r="H1528" s="21">
        <v>1.2786231073166141</v>
      </c>
    </row>
    <row r="1529" spans="2:8" x14ac:dyDescent="0.25">
      <c r="B1529" s="13" t="s">
        <v>7335</v>
      </c>
      <c r="C1529" s="13" t="s">
        <v>1168</v>
      </c>
      <c r="D1529" s="13" t="s">
        <v>10920</v>
      </c>
      <c r="E1529" s="13" t="s">
        <v>9624</v>
      </c>
      <c r="F1529" s="22">
        <v>48.390131274833223</v>
      </c>
      <c r="G1529" s="23">
        <v>42.872081299728279</v>
      </c>
      <c r="H1529" s="21">
        <v>1.1287096359173008</v>
      </c>
    </row>
    <row r="1530" spans="2:8" x14ac:dyDescent="0.25">
      <c r="B1530" s="13" t="s">
        <v>7502</v>
      </c>
      <c r="C1530" s="13" t="s">
        <v>1763</v>
      </c>
      <c r="D1530" s="13" t="s">
        <v>11061</v>
      </c>
      <c r="E1530" s="13" t="s">
        <v>9775</v>
      </c>
      <c r="F1530" s="22">
        <v>130.02823952475788</v>
      </c>
      <c r="G1530" s="23">
        <v>115.49421086763117</v>
      </c>
      <c r="H1530" s="21">
        <v>1.1258420534496252</v>
      </c>
    </row>
    <row r="1531" spans="2:8" x14ac:dyDescent="0.25">
      <c r="B1531" s="13" t="s">
        <v>7479</v>
      </c>
      <c r="C1531" s="13" t="s">
        <v>1697</v>
      </c>
      <c r="D1531" s="13" t="s">
        <v>11105</v>
      </c>
      <c r="E1531" s="13" t="s">
        <v>9821</v>
      </c>
      <c r="F1531" s="22">
        <v>72.887288071506291</v>
      </c>
      <c r="G1531" s="23">
        <v>64.840320104282682</v>
      </c>
      <c r="H1531" s="21">
        <v>1.1241043837273115</v>
      </c>
    </row>
    <row r="1532" spans="2:8" x14ac:dyDescent="0.25">
      <c r="B1532" s="13" t="s">
        <v>7495</v>
      </c>
      <c r="C1532" s="13" t="s">
        <v>1742</v>
      </c>
      <c r="D1532" s="13" t="s">
        <v>11118</v>
      </c>
      <c r="E1532" s="13" t="s">
        <v>9834</v>
      </c>
      <c r="F1532" s="22">
        <v>70.109637299105003</v>
      </c>
      <c r="G1532" s="23">
        <v>64.467604196822577</v>
      </c>
      <c r="H1532" s="21">
        <v>1.0875173379339029</v>
      </c>
    </row>
    <row r="1533" spans="2:8" x14ac:dyDescent="0.25">
      <c r="B1533" s="13" t="s">
        <v>8312</v>
      </c>
      <c r="C1533" s="13" t="s">
        <v>3863</v>
      </c>
      <c r="D1533" s="13" t="s">
        <v>10998</v>
      </c>
      <c r="E1533" s="13" t="s">
        <v>9707</v>
      </c>
      <c r="F1533" s="22">
        <v>71.343466485756593</v>
      </c>
      <c r="G1533" s="23">
        <v>67.363180139903307</v>
      </c>
      <c r="H1533" s="21">
        <v>1.0590869721053375</v>
      </c>
    </row>
    <row r="1534" spans="2:8" x14ac:dyDescent="0.25">
      <c r="B1534" s="13" t="s">
        <v>7494</v>
      </c>
      <c r="C1534" s="13" t="s">
        <v>1737</v>
      </c>
      <c r="D1534" s="13" t="s">
        <v>11039</v>
      </c>
      <c r="E1534" s="13" t="s">
        <v>9753</v>
      </c>
      <c r="F1534" s="22">
        <v>238.44589493398004</v>
      </c>
      <c r="G1534" s="23">
        <v>226.43590681026123</v>
      </c>
      <c r="H1534" s="21">
        <v>1.0530392387536947</v>
      </c>
    </row>
    <row r="1535" spans="2:8" x14ac:dyDescent="0.25">
      <c r="B1535" s="13" t="s">
        <v>8754</v>
      </c>
      <c r="C1535" s="13" t="s">
        <v>1134</v>
      </c>
      <c r="D1535" s="13" t="s">
        <v>10928</v>
      </c>
      <c r="E1535" s="13" t="s">
        <v>9632</v>
      </c>
      <c r="F1535" s="22">
        <v>74.697490989279274</v>
      </c>
      <c r="G1535" s="23">
        <v>72.788120412687036</v>
      </c>
      <c r="H1535" s="21">
        <v>1.0262318983615275</v>
      </c>
    </row>
    <row r="1536" spans="2:8" x14ac:dyDescent="0.25">
      <c r="B1536" s="13" t="s">
        <v>8310</v>
      </c>
      <c r="C1536" s="13" t="s">
        <v>3863</v>
      </c>
      <c r="D1536" s="13" t="s">
        <v>10998</v>
      </c>
      <c r="E1536" s="13" t="s">
        <v>9707</v>
      </c>
      <c r="F1536" s="22">
        <v>57.18054627144619</v>
      </c>
      <c r="G1536" s="23">
        <v>57.454727556173928</v>
      </c>
      <c r="H1536" s="21">
        <v>0.99522787251127998</v>
      </c>
    </row>
    <row r="1537" spans="2:8" x14ac:dyDescent="0.25">
      <c r="B1537" s="13" t="s">
        <v>7045</v>
      </c>
      <c r="C1537" s="13" t="s">
        <v>220</v>
      </c>
      <c r="D1537" s="13" t="s">
        <v>11063</v>
      </c>
      <c r="E1537" s="13" t="s">
        <v>9777</v>
      </c>
      <c r="F1537" s="22">
        <v>46.379146158875315</v>
      </c>
      <c r="G1537" s="23">
        <v>48.41441756971625</v>
      </c>
      <c r="H1537" s="21">
        <v>0.95796146038708063</v>
      </c>
    </row>
    <row r="1538" spans="2:8" x14ac:dyDescent="0.25">
      <c r="B1538" s="13" t="s">
        <v>7504</v>
      </c>
      <c r="C1538" s="13" t="s">
        <v>1771</v>
      </c>
      <c r="D1538" s="13" t="s">
        <v>11103</v>
      </c>
      <c r="E1538" s="13" t="s">
        <v>9819</v>
      </c>
      <c r="F1538" s="22">
        <v>56.389094346924423</v>
      </c>
      <c r="G1538" s="23">
        <v>59.835927395369175</v>
      </c>
      <c r="H1538" s="21">
        <v>0.94239525986336581</v>
      </c>
    </row>
    <row r="1539" spans="2:8" x14ac:dyDescent="0.25">
      <c r="B1539" s="13" t="s">
        <v>8302</v>
      </c>
      <c r="C1539" s="13" t="s">
        <v>1125</v>
      </c>
      <c r="D1539" s="13" t="s">
        <v>10999</v>
      </c>
      <c r="E1539" s="13" t="s">
        <v>9708</v>
      </c>
      <c r="F1539" s="22">
        <v>54.872767924376021</v>
      </c>
      <c r="G1539" s="23">
        <v>59.20773412422168</v>
      </c>
      <c r="H1539" s="21">
        <v>0.92678378485569779</v>
      </c>
    </row>
    <row r="1540" spans="2:8" x14ac:dyDescent="0.25">
      <c r="B1540" s="13" t="s">
        <v>8934</v>
      </c>
      <c r="C1540" s="13" t="s">
        <v>6530</v>
      </c>
      <c r="D1540" s="13" t="s">
        <v>11037</v>
      </c>
      <c r="E1540" s="13" t="s">
        <v>9751</v>
      </c>
      <c r="F1540" s="22">
        <v>47.771035671752088</v>
      </c>
      <c r="G1540" s="23">
        <v>51.9501831559461</v>
      </c>
      <c r="H1540" s="21">
        <v>0.91955471125772781</v>
      </c>
    </row>
    <row r="1541" spans="2:8" x14ac:dyDescent="0.25">
      <c r="B1541" s="13" t="s">
        <v>7640</v>
      </c>
      <c r="C1541" s="13" t="s">
        <v>1752</v>
      </c>
      <c r="D1541" s="13" t="s">
        <v>11059</v>
      </c>
      <c r="E1541" s="13" t="s">
        <v>9773</v>
      </c>
      <c r="F1541" s="22">
        <v>111.29094174229832</v>
      </c>
      <c r="G1541" s="23">
        <v>121.56124231481961</v>
      </c>
      <c r="H1541" s="21">
        <v>0.91551336283711837</v>
      </c>
    </row>
    <row r="1542" spans="2:8" x14ac:dyDescent="0.25">
      <c r="B1542" s="13" t="s">
        <v>8306</v>
      </c>
      <c r="C1542" s="13" t="s">
        <v>4530</v>
      </c>
      <c r="D1542" s="13" t="s">
        <v>11000</v>
      </c>
      <c r="E1542" s="13" t="s">
        <v>9710</v>
      </c>
      <c r="F1542" s="22">
        <v>37.293363109175772</v>
      </c>
      <c r="G1542" s="23">
        <v>40.915478211763507</v>
      </c>
      <c r="H1542" s="21">
        <v>0.91147323064780039</v>
      </c>
    </row>
    <row r="1543" spans="2:8" x14ac:dyDescent="0.25">
      <c r="B1543" s="13" t="s">
        <v>7231</v>
      </c>
      <c r="C1543" s="13" t="s">
        <v>873</v>
      </c>
      <c r="D1543" s="13" t="s">
        <v>10923</v>
      </c>
      <c r="E1543" s="13" t="s">
        <v>9627</v>
      </c>
      <c r="F1543" s="22">
        <v>39.160618834417065</v>
      </c>
      <c r="G1543" s="23">
        <v>43.831376750313524</v>
      </c>
      <c r="H1543" s="21">
        <v>0.8934380285952791</v>
      </c>
    </row>
    <row r="1544" spans="2:8" x14ac:dyDescent="0.25">
      <c r="B1544" s="13" t="s">
        <v>8308</v>
      </c>
      <c r="C1544" s="13" t="s">
        <v>4533</v>
      </c>
      <c r="D1544" s="13" t="s">
        <v>11000</v>
      </c>
      <c r="E1544" s="13" t="s">
        <v>9711</v>
      </c>
      <c r="F1544" s="22">
        <v>39.248887569979267</v>
      </c>
      <c r="G1544" s="23">
        <v>44.134742425101877</v>
      </c>
      <c r="H1544" s="21">
        <v>0.88929685352952792</v>
      </c>
    </row>
    <row r="1545" spans="2:8" x14ac:dyDescent="0.25">
      <c r="B1545" s="13" t="s">
        <v>8746</v>
      </c>
      <c r="C1545" s="13" t="s">
        <v>944</v>
      </c>
      <c r="D1545" s="13" t="s">
        <v>11106</v>
      </c>
      <c r="E1545" s="13" t="s">
        <v>9822</v>
      </c>
      <c r="F1545" s="22">
        <v>51.762114776739892</v>
      </c>
      <c r="G1545" s="23">
        <v>60.637349850626187</v>
      </c>
      <c r="H1545" s="21">
        <v>0.85363418593079154</v>
      </c>
    </row>
    <row r="1546" spans="2:8" x14ac:dyDescent="0.25">
      <c r="B1546" s="13" t="s">
        <v>7503</v>
      </c>
      <c r="C1546" s="13" t="s">
        <v>1768</v>
      </c>
      <c r="D1546" s="13" t="s">
        <v>11104</v>
      </c>
      <c r="E1546" s="13" t="s">
        <v>9820</v>
      </c>
      <c r="F1546" s="22">
        <v>62.420699481493436</v>
      </c>
      <c r="G1546" s="23">
        <v>73.421471004086271</v>
      </c>
      <c r="H1546" s="21">
        <v>0.85016955704986374</v>
      </c>
    </row>
    <row r="1547" spans="2:8" x14ac:dyDescent="0.25">
      <c r="B1547" s="13" t="s">
        <v>7477</v>
      </c>
      <c r="C1547" s="13" t="s">
        <v>1694</v>
      </c>
      <c r="D1547" s="13" t="s">
        <v>11040</v>
      </c>
      <c r="E1547" s="13" t="s">
        <v>9754</v>
      </c>
      <c r="F1547" s="22">
        <v>72.519651736990681</v>
      </c>
      <c r="G1547" s="23">
        <v>88.698147398105846</v>
      </c>
      <c r="H1547" s="21">
        <v>0.81760052339649369</v>
      </c>
    </row>
    <row r="1548" spans="2:8" x14ac:dyDescent="0.25">
      <c r="B1548" s="13" t="s">
        <v>7476</v>
      </c>
      <c r="C1548" s="13" t="s">
        <v>1690</v>
      </c>
      <c r="D1548" s="13" t="s">
        <v>11111</v>
      </c>
      <c r="E1548" s="13" t="s">
        <v>9827</v>
      </c>
      <c r="F1548" s="22">
        <v>74.644943589596352</v>
      </c>
      <c r="G1548" s="23">
        <v>92.559466375817934</v>
      </c>
      <c r="H1548" s="21">
        <v>0.80645391025177815</v>
      </c>
    </row>
    <row r="1549" spans="2:8" x14ac:dyDescent="0.25">
      <c r="B1549" s="13" t="s">
        <v>7487</v>
      </c>
      <c r="C1549" s="13" t="s">
        <v>1720</v>
      </c>
      <c r="D1549" s="13" t="s">
        <v>11125</v>
      </c>
      <c r="E1549" s="13" t="s">
        <v>9841</v>
      </c>
      <c r="F1549" s="22">
        <v>51.072389682601127</v>
      </c>
      <c r="G1549" s="23">
        <v>64.520312876135165</v>
      </c>
      <c r="H1549" s="21">
        <v>0.79157070705234955</v>
      </c>
    </row>
    <row r="1550" spans="2:8" x14ac:dyDescent="0.25">
      <c r="B1550" s="13" t="s">
        <v>8733</v>
      </c>
      <c r="C1550" s="13" t="s">
        <v>2415</v>
      </c>
      <c r="D1550" s="13" t="s">
        <v>11102</v>
      </c>
      <c r="E1550" s="13" t="s">
        <v>9818</v>
      </c>
      <c r="F1550" s="22">
        <v>37.114717968101438</v>
      </c>
      <c r="G1550" s="23">
        <v>46.90262809852522</v>
      </c>
      <c r="H1550" s="21">
        <v>0.79131424981425402</v>
      </c>
    </row>
    <row r="1551" spans="2:8" x14ac:dyDescent="0.25">
      <c r="B1551" s="13" t="s">
        <v>8660</v>
      </c>
      <c r="C1551" s="13" t="s">
        <v>5665</v>
      </c>
      <c r="D1551" s="13" t="s">
        <v>11101</v>
      </c>
      <c r="E1551" s="13" t="s">
        <v>9817</v>
      </c>
      <c r="F1551" s="22">
        <v>43.816807726179384</v>
      </c>
      <c r="G1551" s="23">
        <v>55.885267739467743</v>
      </c>
      <c r="H1551" s="21">
        <v>0.78404934786122038</v>
      </c>
    </row>
    <row r="1552" spans="2:8" x14ac:dyDescent="0.25">
      <c r="B1552" s="13" t="s">
        <v>8377</v>
      </c>
      <c r="C1552" s="13" t="s">
        <v>4780</v>
      </c>
      <c r="D1552" s="13" t="s">
        <v>10508</v>
      </c>
      <c r="E1552" s="13" t="s">
        <v>9211</v>
      </c>
      <c r="F1552" s="22">
        <v>30.722761003113632</v>
      </c>
      <c r="G1552" s="23">
        <v>40.542111662749541</v>
      </c>
      <c r="H1552" s="21">
        <v>0.75779873674764664</v>
      </c>
    </row>
    <row r="1553" spans="2:8" x14ac:dyDescent="0.25">
      <c r="B1553" s="13" t="s">
        <v>8965</v>
      </c>
      <c r="C1553" s="13" t="s">
        <v>1293</v>
      </c>
      <c r="D1553" s="13" t="s">
        <v>11097</v>
      </c>
      <c r="E1553" s="13" t="s">
        <v>9813</v>
      </c>
      <c r="F1553" s="22">
        <v>75.666086537089996</v>
      </c>
      <c r="G1553" s="23">
        <v>100.07022194699942</v>
      </c>
      <c r="H1553" s="21">
        <v>0.75612989623591831</v>
      </c>
    </row>
    <row r="1554" spans="2:8" x14ac:dyDescent="0.25">
      <c r="B1554" s="13" t="s">
        <v>8304</v>
      </c>
      <c r="C1554" s="13" t="s">
        <v>4527</v>
      </c>
      <c r="D1554" s="13" t="s">
        <v>10999</v>
      </c>
      <c r="E1554" s="13" t="s">
        <v>9709</v>
      </c>
      <c r="F1554" s="22">
        <v>38.049315664819595</v>
      </c>
      <c r="G1554" s="23">
        <v>50.479237341030739</v>
      </c>
      <c r="H1554" s="21">
        <v>0.75376169825553596</v>
      </c>
    </row>
    <row r="1555" spans="2:8" x14ac:dyDescent="0.25">
      <c r="B1555" s="13" t="s">
        <v>8126</v>
      </c>
      <c r="C1555" s="13" t="s">
        <v>1752</v>
      </c>
      <c r="D1555" s="13" t="s">
        <v>11059</v>
      </c>
      <c r="E1555" s="13" t="s">
        <v>9773</v>
      </c>
      <c r="F1555" s="22">
        <v>40.311442932440116</v>
      </c>
      <c r="G1555" s="23">
        <v>53.857344396480329</v>
      </c>
      <c r="H1555" s="21">
        <v>0.74848552939558854</v>
      </c>
    </row>
    <row r="1556" spans="2:8" x14ac:dyDescent="0.25">
      <c r="B1556" s="13" t="s">
        <v>7927</v>
      </c>
      <c r="C1556" s="13" t="s">
        <v>3296</v>
      </c>
      <c r="D1556" s="13" t="s">
        <v>10676</v>
      </c>
      <c r="E1556" s="13" t="s">
        <v>9379</v>
      </c>
      <c r="F1556" s="22">
        <v>25.083070294364362</v>
      </c>
      <c r="G1556" s="23">
        <v>34.057156044939553</v>
      </c>
      <c r="H1556" s="21">
        <v>0.73649926204250327</v>
      </c>
    </row>
    <row r="1557" spans="2:8" x14ac:dyDescent="0.25">
      <c r="B1557" s="13" t="s">
        <v>7488</v>
      </c>
      <c r="C1557" s="13" t="s">
        <v>1723</v>
      </c>
      <c r="D1557" s="13" t="s">
        <v>11114</v>
      </c>
      <c r="E1557" s="13" t="s">
        <v>9830</v>
      </c>
      <c r="F1557" s="22">
        <v>43.579778064373457</v>
      </c>
      <c r="G1557" s="23">
        <v>61.279031422922316</v>
      </c>
      <c r="H1557" s="21">
        <v>0.711169498806272</v>
      </c>
    </row>
    <row r="1558" spans="2:8" x14ac:dyDescent="0.25">
      <c r="B1558" s="13" t="s">
        <v>7473</v>
      </c>
      <c r="C1558" s="13" t="s">
        <v>1674</v>
      </c>
      <c r="D1558" s="13" t="s">
        <v>11119</v>
      </c>
      <c r="E1558" s="13" t="s">
        <v>9835</v>
      </c>
      <c r="F1558" s="22">
        <v>38.873612200036376</v>
      </c>
      <c r="G1558" s="23">
        <v>57.489500469547245</v>
      </c>
      <c r="H1558" s="21">
        <v>0.67618629284538856</v>
      </c>
    </row>
    <row r="1559" spans="2:8" x14ac:dyDescent="0.25">
      <c r="B1559" s="13" t="s">
        <v>7531</v>
      </c>
      <c r="C1559" s="13" t="s">
        <v>1877</v>
      </c>
      <c r="D1559" s="13" t="s">
        <v>10328</v>
      </c>
      <c r="E1559" s="13" t="s">
        <v>9027</v>
      </c>
      <c r="F1559" s="22">
        <v>32.679922934239634</v>
      </c>
      <c r="G1559" s="23">
        <v>49.130460035450447</v>
      </c>
      <c r="H1559" s="21">
        <v>0.66516623110508621</v>
      </c>
    </row>
    <row r="1560" spans="2:8" x14ac:dyDescent="0.25">
      <c r="B1560" s="13" t="s">
        <v>8248</v>
      </c>
      <c r="C1560" s="13" t="s">
        <v>4359</v>
      </c>
      <c r="D1560" s="13" t="s">
        <v>10677</v>
      </c>
      <c r="E1560" s="13" t="s">
        <v>9380</v>
      </c>
      <c r="F1560" s="22">
        <v>48.062515670578684</v>
      </c>
      <c r="G1560" s="23">
        <v>72.273344701620303</v>
      </c>
      <c r="H1560" s="21">
        <v>0.66501025888595922</v>
      </c>
    </row>
    <row r="1561" spans="2:8" x14ac:dyDescent="0.25">
      <c r="B1561" s="13" t="s">
        <v>7489</v>
      </c>
      <c r="C1561" s="13" t="s">
        <v>1728</v>
      </c>
      <c r="D1561" s="13" t="s">
        <v>11113</v>
      </c>
      <c r="E1561" s="13" t="s">
        <v>9829</v>
      </c>
      <c r="F1561" s="22">
        <v>46.075339424840976</v>
      </c>
      <c r="G1561" s="23">
        <v>69.848842038072576</v>
      </c>
      <c r="H1561" s="21">
        <v>0.65964356860385243</v>
      </c>
    </row>
    <row r="1562" spans="2:8" x14ac:dyDescent="0.25">
      <c r="B1562" s="13" t="s">
        <v>7475</v>
      </c>
      <c r="C1562" s="13" t="s">
        <v>1687</v>
      </c>
      <c r="D1562" s="13" t="s">
        <v>11121</v>
      </c>
      <c r="E1562" s="13" t="s">
        <v>9837</v>
      </c>
      <c r="F1562" s="22">
        <v>30.837888637216942</v>
      </c>
      <c r="G1562" s="23">
        <v>49.062710498097381</v>
      </c>
      <c r="H1562" s="21">
        <v>0.62854025642168332</v>
      </c>
    </row>
    <row r="1563" spans="2:8" x14ac:dyDescent="0.25">
      <c r="B1563" s="13" t="s">
        <v>7379</v>
      </c>
      <c r="C1563" s="13" t="s">
        <v>1325</v>
      </c>
      <c r="D1563" s="13" t="s">
        <v>11055</v>
      </c>
      <c r="E1563" s="13" t="s">
        <v>9769</v>
      </c>
      <c r="F1563" s="22">
        <v>31.033744661650275</v>
      </c>
      <c r="G1563" s="23">
        <v>49.753608905877456</v>
      </c>
      <c r="H1563" s="21">
        <v>0.62374861530867198</v>
      </c>
    </row>
    <row r="1564" spans="2:8" x14ac:dyDescent="0.25">
      <c r="B1564" s="13" t="s">
        <v>7021</v>
      </c>
      <c r="C1564" s="13" t="s">
        <v>136</v>
      </c>
      <c r="D1564" s="13" t="s">
        <v>11075</v>
      </c>
      <c r="E1564" s="13" t="s">
        <v>9789</v>
      </c>
      <c r="F1564" s="22">
        <v>32.959695414226388</v>
      </c>
      <c r="G1564" s="23">
        <v>56.066759625241978</v>
      </c>
      <c r="H1564" s="21">
        <v>0.58786517420542184</v>
      </c>
    </row>
    <row r="1565" spans="2:8" x14ac:dyDescent="0.25">
      <c r="B1565" s="13" t="s">
        <v>7496</v>
      </c>
      <c r="C1565" s="13" t="s">
        <v>944</v>
      </c>
      <c r="D1565" s="13" t="s">
        <v>11106</v>
      </c>
      <c r="E1565" s="13" t="s">
        <v>9822</v>
      </c>
      <c r="F1565" s="22">
        <v>36.527282282453449</v>
      </c>
      <c r="G1565" s="23">
        <v>65.088663093402559</v>
      </c>
      <c r="H1565" s="21">
        <v>0.56119269541665984</v>
      </c>
    </row>
    <row r="1566" spans="2:8" x14ac:dyDescent="0.25">
      <c r="B1566" s="13" t="s">
        <v>8546</v>
      </c>
      <c r="C1566" s="13" t="s">
        <v>1980</v>
      </c>
      <c r="D1566" s="13" t="s">
        <v>11091</v>
      </c>
      <c r="E1566" s="13" t="s">
        <v>9806</v>
      </c>
      <c r="F1566" s="22">
        <v>25.671518408820344</v>
      </c>
      <c r="G1566" s="23">
        <v>49.922087555204378</v>
      </c>
      <c r="H1566" s="21">
        <v>0.5142316691070361</v>
      </c>
    </row>
    <row r="1567" spans="2:8" x14ac:dyDescent="0.25">
      <c r="B1567" s="13" t="s">
        <v>7491</v>
      </c>
      <c r="C1567" s="13" t="s">
        <v>1734</v>
      </c>
      <c r="D1567" s="13" t="s">
        <v>11122</v>
      </c>
      <c r="E1567" s="13" t="s">
        <v>9838</v>
      </c>
      <c r="F1567" s="22">
        <v>39.981257877129181</v>
      </c>
      <c r="G1567" s="23">
        <v>78.649755417054578</v>
      </c>
      <c r="H1567" s="21">
        <v>0.50834560978761245</v>
      </c>
    </row>
    <row r="1568" spans="2:8" x14ac:dyDescent="0.25">
      <c r="B1568" s="13" t="s">
        <v>8137</v>
      </c>
      <c r="C1568" s="13" t="s">
        <v>1771</v>
      </c>
      <c r="D1568" s="13" t="s">
        <v>11103</v>
      </c>
      <c r="E1568" s="13" t="s">
        <v>9819</v>
      </c>
      <c r="F1568" s="22">
        <v>32.386567121562294</v>
      </c>
      <c r="G1568" s="23">
        <v>64.496405703537008</v>
      </c>
      <c r="H1568" s="21">
        <v>0.50214530202550811</v>
      </c>
    </row>
    <row r="1569" spans="2:8" x14ac:dyDescent="0.25">
      <c r="B1569" s="13" t="s">
        <v>8296</v>
      </c>
      <c r="C1569" s="13" t="s">
        <v>2010</v>
      </c>
      <c r="D1569" s="13" t="s">
        <v>10522</v>
      </c>
      <c r="E1569" s="13" t="s">
        <v>9225</v>
      </c>
      <c r="F1569" s="22">
        <v>34.195295430622409</v>
      </c>
      <c r="G1569" s="23">
        <v>69.713637389200741</v>
      </c>
      <c r="H1569" s="21">
        <v>0.49051084854051186</v>
      </c>
    </row>
    <row r="1570" spans="2:8" x14ac:dyDescent="0.25">
      <c r="B1570" s="13" t="s">
        <v>8507</v>
      </c>
      <c r="C1570" s="13" t="s">
        <v>5149</v>
      </c>
      <c r="D1570" s="13" t="s">
        <v>10831</v>
      </c>
      <c r="E1570" s="13" t="s">
        <v>9535</v>
      </c>
      <c r="F1570" s="22">
        <v>14.055290409617349</v>
      </c>
      <c r="G1570" s="23">
        <v>30.020002045796996</v>
      </c>
      <c r="H1570" s="21">
        <v>0.46819751671486592</v>
      </c>
    </row>
    <row r="1571" spans="2:8" x14ac:dyDescent="0.25">
      <c r="B1571" s="13" t="s">
        <v>7227</v>
      </c>
      <c r="C1571" s="13" t="s">
        <v>860</v>
      </c>
      <c r="D1571" s="13" t="s">
        <v>10924</v>
      </c>
      <c r="E1571" s="13" t="s">
        <v>9628</v>
      </c>
      <c r="F1571" s="22">
        <v>20.938408206615048</v>
      </c>
      <c r="G1571" s="23">
        <v>50.128170680918267</v>
      </c>
      <c r="H1571" s="21">
        <v>0.41769743284459088</v>
      </c>
    </row>
    <row r="1572" spans="2:8" x14ac:dyDescent="0.25">
      <c r="B1572" s="13" t="s">
        <v>7547</v>
      </c>
      <c r="C1572" s="13" t="s">
        <v>1976</v>
      </c>
      <c r="D1572" s="13" t="s">
        <v>11058</v>
      </c>
      <c r="E1572" s="13" t="s">
        <v>9772</v>
      </c>
      <c r="F1572" s="22">
        <v>20.873863178663594</v>
      </c>
      <c r="G1572" s="23">
        <v>55.639664225889327</v>
      </c>
      <c r="H1572" s="21">
        <v>0.37516155909781557</v>
      </c>
    </row>
    <row r="1573" spans="2:8" x14ac:dyDescent="0.25">
      <c r="B1573" s="13" t="s">
        <v>8935</v>
      </c>
      <c r="C1573" s="13" t="s">
        <v>5209</v>
      </c>
      <c r="D1573" s="13" t="s">
        <v>11036</v>
      </c>
      <c r="E1573" s="13" t="s">
        <v>9750</v>
      </c>
      <c r="F1573" s="22">
        <v>17.419013747061253</v>
      </c>
      <c r="G1573" s="23">
        <v>48.322057703643758</v>
      </c>
      <c r="H1573" s="21">
        <v>0.36047748326221962</v>
      </c>
    </row>
    <row r="1574" spans="2:8" x14ac:dyDescent="0.25">
      <c r="B1574" s="13" t="s">
        <v>7676</v>
      </c>
      <c r="C1574" s="13" t="s">
        <v>1293</v>
      </c>
      <c r="D1574" s="13" t="s">
        <v>11097</v>
      </c>
      <c r="E1574" s="13" t="s">
        <v>9813</v>
      </c>
      <c r="F1574" s="22">
        <v>17.477908101354039</v>
      </c>
      <c r="G1574" s="23">
        <v>49.180884505391383</v>
      </c>
      <c r="H1574" s="21">
        <v>0.35538010910393547</v>
      </c>
    </row>
    <row r="1575" spans="2:8" x14ac:dyDescent="0.25">
      <c r="B1575" s="13" t="s">
        <v>7480</v>
      </c>
      <c r="C1575" s="13" t="s">
        <v>1700</v>
      </c>
      <c r="D1575" s="13" t="s">
        <v>11120</v>
      </c>
      <c r="E1575" s="13" t="s">
        <v>9836</v>
      </c>
      <c r="F1575" s="22">
        <v>32.129995670062819</v>
      </c>
      <c r="G1575" s="23">
        <v>102.7202738934928</v>
      </c>
      <c r="H1575" s="21">
        <v>0.31279117989285476</v>
      </c>
    </row>
    <row r="1576" spans="2:8" x14ac:dyDescent="0.25">
      <c r="B1576" s="13" t="s">
        <v>7474</v>
      </c>
      <c r="C1576" s="13" t="s">
        <v>1677</v>
      </c>
      <c r="D1576" s="13" t="s">
        <v>11124</v>
      </c>
      <c r="E1576" s="13" t="s">
        <v>9840</v>
      </c>
      <c r="F1576" s="22">
        <v>22.165119354952488</v>
      </c>
      <c r="G1576" s="23">
        <v>72.178526461153794</v>
      </c>
      <c r="H1576" s="21">
        <v>0.30708744611019001</v>
      </c>
    </row>
    <row r="1577" spans="2:8" x14ac:dyDescent="0.25">
      <c r="B1577" s="13" t="s">
        <v>7022</v>
      </c>
      <c r="C1577" s="13" t="s">
        <v>139</v>
      </c>
      <c r="D1577" s="13" t="s">
        <v>10576</v>
      </c>
      <c r="E1577" s="13" t="s">
        <v>9279</v>
      </c>
      <c r="F1577" s="22">
        <v>14.647707393275493</v>
      </c>
      <c r="G1577" s="23">
        <v>52.73413693847619</v>
      </c>
      <c r="H1577" s="21">
        <v>0.27776518672078893</v>
      </c>
    </row>
    <row r="1578" spans="2:8" x14ac:dyDescent="0.25">
      <c r="B1578" s="13" t="s">
        <v>8138</v>
      </c>
      <c r="C1578" s="13" t="s">
        <v>2468</v>
      </c>
      <c r="D1578" s="13" t="s">
        <v>11098</v>
      </c>
      <c r="E1578" s="13" t="s">
        <v>9814</v>
      </c>
      <c r="F1578" s="22">
        <v>16.395370964953099</v>
      </c>
      <c r="G1578" s="23">
        <v>65.955519375367842</v>
      </c>
      <c r="H1578" s="21">
        <v>0.24858224330921144</v>
      </c>
    </row>
    <row r="1579" spans="2:8" x14ac:dyDescent="0.25">
      <c r="B1579" s="13" t="s">
        <v>7529</v>
      </c>
      <c r="C1579" s="13" t="s">
        <v>1848</v>
      </c>
      <c r="D1579" s="13" t="s">
        <v>11099</v>
      </c>
      <c r="E1579" s="13" t="s">
        <v>9815</v>
      </c>
      <c r="F1579" s="22">
        <v>18.108828954995712</v>
      </c>
      <c r="G1579" s="23">
        <v>74.936798572182511</v>
      </c>
      <c r="H1579" s="21">
        <v>0.24165469168732195</v>
      </c>
    </row>
    <row r="1580" spans="2:8" x14ac:dyDescent="0.25">
      <c r="B1580" s="13" t="s">
        <v>8649</v>
      </c>
      <c r="C1580" s="13" t="s">
        <v>1752</v>
      </c>
      <c r="D1580" s="13" t="s">
        <v>11059</v>
      </c>
      <c r="E1580" s="13" t="s">
        <v>9773</v>
      </c>
      <c r="F1580" s="22">
        <v>25.671757777866333</v>
      </c>
      <c r="G1580" s="23">
        <v>108.5467463070766</v>
      </c>
      <c r="H1580" s="21">
        <v>0.23650416664946766</v>
      </c>
    </row>
    <row r="1581" spans="2:8" x14ac:dyDescent="0.25">
      <c r="B1581" s="13" t="s">
        <v>8031</v>
      </c>
      <c r="C1581" s="13" t="s">
        <v>3668</v>
      </c>
      <c r="D1581" s="13" t="s">
        <v>10727</v>
      </c>
      <c r="E1581" s="13" t="s">
        <v>9430</v>
      </c>
      <c r="F1581" s="22">
        <v>9.8034785714518335</v>
      </c>
      <c r="G1581" s="23">
        <v>53.300167213810461</v>
      </c>
      <c r="H1581" s="21">
        <v>0.1839296025493834</v>
      </c>
    </row>
    <row r="1582" spans="2:8" x14ac:dyDescent="0.25">
      <c r="B1582" s="13" t="s">
        <v>8315</v>
      </c>
      <c r="C1582" s="13" t="s">
        <v>4544</v>
      </c>
      <c r="D1582" s="13" t="s">
        <v>10914</v>
      </c>
      <c r="E1582" s="13" t="s">
        <v>9618</v>
      </c>
      <c r="F1582" s="22">
        <v>12.8347450140165</v>
      </c>
      <c r="G1582" s="23">
        <v>74.766243835832995</v>
      </c>
      <c r="H1582" s="21">
        <v>0.17166497011937931</v>
      </c>
    </row>
    <row r="1583" spans="2:8" x14ac:dyDescent="0.25">
      <c r="B1583" s="13" t="s">
        <v>8017</v>
      </c>
      <c r="C1583" s="13" t="s">
        <v>1752</v>
      </c>
      <c r="D1583" s="13" t="s">
        <v>11059</v>
      </c>
      <c r="E1583" s="13" t="s">
        <v>9773</v>
      </c>
      <c r="F1583" s="22">
        <v>5.8063479584917745</v>
      </c>
      <c r="G1583" s="23">
        <v>40.714916524614395</v>
      </c>
      <c r="H1583" s="21">
        <v>0.14260984558279813</v>
      </c>
    </row>
    <row r="1584" spans="2:8" x14ac:dyDescent="0.25">
      <c r="B1584" s="13" t="s">
        <v>7974</v>
      </c>
      <c r="C1584" s="13" t="s">
        <v>139</v>
      </c>
      <c r="D1584" s="13" t="s">
        <v>10576</v>
      </c>
      <c r="E1584" s="13" t="s">
        <v>9279</v>
      </c>
      <c r="F1584" s="22">
        <v>5.0067850623950534</v>
      </c>
      <c r="G1584" s="23">
        <v>61.222918851672752</v>
      </c>
      <c r="H1584" s="21">
        <v>8.1779587714940455E-2</v>
      </c>
    </row>
    <row r="1585" spans="1:11" x14ac:dyDescent="0.25">
      <c r="B1585" s="13" t="s">
        <v>8531</v>
      </c>
      <c r="C1585" s="13" t="s">
        <v>4780</v>
      </c>
      <c r="D1585" s="13" t="s">
        <v>10508</v>
      </c>
      <c r="E1585" s="13" t="s">
        <v>9211</v>
      </c>
      <c r="F1585" s="22">
        <v>1.4467095973083666</v>
      </c>
      <c r="G1585" s="23">
        <v>44.927605255024567</v>
      </c>
      <c r="H1585" s="21">
        <v>3.2200906082047877E-2</v>
      </c>
    </row>
    <row r="1586" spans="1:11" x14ac:dyDescent="0.25">
      <c r="B1586"/>
      <c r="C1586"/>
      <c r="D1586"/>
      <c r="E1586"/>
      <c r="F1586"/>
      <c r="G1586"/>
      <c r="H1586"/>
    </row>
    <row r="1587" spans="1:11" x14ac:dyDescent="0.25">
      <c r="A1587" s="29" t="s">
        <v>6831</v>
      </c>
      <c r="B1587" s="30"/>
      <c r="C1587" s="30"/>
      <c r="D1587" s="30"/>
      <c r="E1587" s="30"/>
      <c r="F1587" s="31"/>
      <c r="G1587" s="32"/>
      <c r="H1587" s="33"/>
      <c r="I1587" s="30"/>
    </row>
    <row r="1588" spans="1:11" x14ac:dyDescent="0.25">
      <c r="A1588" s="29" t="s">
        <v>6832</v>
      </c>
      <c r="B1588" s="30"/>
      <c r="C1588" s="30"/>
      <c r="D1588" s="30"/>
      <c r="E1588" s="30"/>
      <c r="F1588" s="31"/>
      <c r="G1588" s="32"/>
      <c r="H1588" s="33"/>
      <c r="I1588" s="30"/>
    </row>
    <row r="1589" spans="1:11" x14ac:dyDescent="0.25">
      <c r="A1589" s="29"/>
      <c r="B1589" s="30" t="s">
        <v>8296</v>
      </c>
      <c r="C1589" s="30" t="s">
        <v>2010</v>
      </c>
      <c r="D1589" s="30" t="s">
        <v>10522</v>
      </c>
      <c r="E1589" s="30" t="s">
        <v>9225</v>
      </c>
      <c r="F1589" s="31">
        <v>34.195295430622409</v>
      </c>
      <c r="G1589" s="32">
        <v>69.713637389200741</v>
      </c>
      <c r="H1589" s="33">
        <v>0.49051084854051186</v>
      </c>
      <c r="I1589" s="30"/>
    </row>
    <row r="1590" spans="1:11" x14ac:dyDescent="0.25">
      <c r="A1590" s="29"/>
      <c r="B1590" s="30" t="s">
        <v>7404</v>
      </c>
      <c r="C1590" s="30" t="s">
        <v>1380</v>
      </c>
      <c r="D1590" s="30" t="s">
        <v>10387</v>
      </c>
      <c r="E1590" s="30" t="s">
        <v>9086</v>
      </c>
      <c r="F1590" s="31">
        <v>86.666064568789281</v>
      </c>
      <c r="G1590" s="32">
        <v>53.142857948503924</v>
      </c>
      <c r="H1590" s="33">
        <v>1.6308130182379306</v>
      </c>
      <c r="I1590" s="30"/>
      <c r="J1590" s="30"/>
      <c r="K1590" s="30"/>
    </row>
    <row r="1591" spans="1:11" x14ac:dyDescent="0.25">
      <c r="A1591" s="29"/>
      <c r="B1591" s="30" t="s">
        <v>8793</v>
      </c>
      <c r="C1591" s="30" t="s">
        <v>1380</v>
      </c>
      <c r="D1591" s="30" t="s">
        <v>10387</v>
      </c>
      <c r="E1591" s="30" t="s">
        <v>9086</v>
      </c>
      <c r="F1591" s="31">
        <v>688.29004769806625</v>
      </c>
      <c r="G1591" s="32">
        <v>104.79362320704591</v>
      </c>
      <c r="H1591" s="33">
        <v>6.5680527749114823</v>
      </c>
      <c r="I1591" s="30"/>
      <c r="J1591" s="30"/>
      <c r="K1591" s="30"/>
    </row>
    <row r="1592" spans="1:11" x14ac:dyDescent="0.25">
      <c r="A1592" s="29"/>
      <c r="B1592" s="30" t="s">
        <v>8328</v>
      </c>
      <c r="C1592" s="30" t="s">
        <v>4589</v>
      </c>
      <c r="D1592" s="30" t="s">
        <v>10307</v>
      </c>
      <c r="E1592" s="30" t="s">
        <v>9006</v>
      </c>
      <c r="F1592" s="31">
        <v>70.362855226218556</v>
      </c>
      <c r="G1592" s="32">
        <v>54.450886520466888</v>
      </c>
      <c r="H1592" s="33">
        <v>1.2922260723848951</v>
      </c>
      <c r="I1592" s="30"/>
      <c r="J1592" s="30"/>
      <c r="K1592" s="30"/>
    </row>
    <row r="1593" spans="1:11" x14ac:dyDescent="0.25">
      <c r="A1593" s="29"/>
      <c r="B1593" s="30" t="s">
        <v>7841</v>
      </c>
      <c r="C1593" s="30" t="s">
        <v>2728</v>
      </c>
      <c r="D1593" s="30" t="s">
        <v>10385</v>
      </c>
      <c r="E1593" s="30" t="s">
        <v>9084</v>
      </c>
      <c r="F1593" s="31">
        <v>153.05639212347486</v>
      </c>
      <c r="G1593" s="32">
        <v>103.99291688842841</v>
      </c>
      <c r="H1593" s="33">
        <v>1.4717963175096389</v>
      </c>
      <c r="I1593" s="30"/>
      <c r="J1593" s="30"/>
      <c r="K1593" s="30"/>
    </row>
    <row r="1594" spans="1:11" x14ac:dyDescent="0.25">
      <c r="A1594" s="29"/>
      <c r="B1594" s="30" t="s">
        <v>7869</v>
      </c>
      <c r="C1594" s="30" t="s">
        <v>3065</v>
      </c>
      <c r="D1594" s="30" t="s">
        <v>11079</v>
      </c>
      <c r="E1594" s="30" t="s">
        <v>9793</v>
      </c>
      <c r="F1594" s="31">
        <v>65.669540429016607</v>
      </c>
      <c r="G1594" s="32">
        <v>99.640651681405856</v>
      </c>
      <c r="H1594" s="33">
        <v>0.65906373875384172</v>
      </c>
      <c r="I1594" s="30"/>
      <c r="J1594" s="30"/>
      <c r="K1594" s="30"/>
    </row>
    <row r="1595" spans="1:11" x14ac:dyDescent="0.25">
      <c r="A1595" s="29"/>
      <c r="B1595" s="30" t="s">
        <v>8692</v>
      </c>
      <c r="C1595" s="30" t="s">
        <v>3065</v>
      </c>
      <c r="D1595" s="30" t="s">
        <v>11079</v>
      </c>
      <c r="E1595" s="30" t="s">
        <v>9793</v>
      </c>
      <c r="F1595" s="31">
        <v>224.0244424660261</v>
      </c>
      <c r="G1595" s="32">
        <v>230.13604594891487</v>
      </c>
      <c r="H1595" s="33">
        <v>0.97344351921191252</v>
      </c>
      <c r="I1595" s="30"/>
      <c r="J1595" s="30"/>
      <c r="K1595" s="30"/>
    </row>
    <row r="1596" spans="1:11" x14ac:dyDescent="0.25">
      <c r="A1596" s="29" t="s">
        <v>6833</v>
      </c>
      <c r="B1596" s="30"/>
      <c r="C1596" s="30"/>
      <c r="D1596" s="30"/>
      <c r="E1596" s="30"/>
      <c r="F1596" s="31"/>
      <c r="G1596" s="32"/>
      <c r="H1596" s="33"/>
      <c r="I1596" s="30"/>
      <c r="J1596" s="30"/>
      <c r="K1596" s="30"/>
    </row>
    <row r="1597" spans="1:11" x14ac:dyDescent="0.25">
      <c r="A1597" s="29"/>
      <c r="B1597" s="30" t="s">
        <v>7110</v>
      </c>
      <c r="C1597" s="30" t="s">
        <v>491</v>
      </c>
      <c r="D1597" s="30" t="s">
        <v>11083</v>
      </c>
      <c r="E1597" s="30" t="s">
        <v>9797</v>
      </c>
      <c r="F1597" s="31">
        <v>13.110490919360075</v>
      </c>
      <c r="G1597" s="32">
        <v>48.715922655189551</v>
      </c>
      <c r="H1597" s="33">
        <v>0.26912126887457105</v>
      </c>
      <c r="I1597" s="30"/>
      <c r="J1597" s="30"/>
      <c r="K1597" s="30"/>
    </row>
    <row r="1598" spans="1:11" x14ac:dyDescent="0.25">
      <c r="A1598" s="29" t="s">
        <v>6834</v>
      </c>
      <c r="B1598" s="30"/>
      <c r="C1598" s="30"/>
      <c r="D1598" s="30"/>
      <c r="E1598" s="30"/>
      <c r="F1598" s="31"/>
      <c r="G1598" s="32"/>
      <c r="H1598" s="33"/>
      <c r="I1598" s="30"/>
      <c r="J1598" s="30"/>
      <c r="K1598" s="30"/>
    </row>
    <row r="1599" spans="1:11" x14ac:dyDescent="0.25">
      <c r="A1599" s="29" t="s">
        <v>6835</v>
      </c>
      <c r="B1599" s="30"/>
      <c r="C1599" s="30"/>
      <c r="D1599" s="30"/>
      <c r="E1599" s="30"/>
      <c r="F1599" s="31"/>
      <c r="G1599" s="32"/>
      <c r="H1599" s="33"/>
      <c r="I1599" s="30"/>
      <c r="J1599" s="30"/>
      <c r="K1599" s="30"/>
    </row>
    <row r="1600" spans="1:11" x14ac:dyDescent="0.25">
      <c r="A1600" s="29"/>
      <c r="B1600" s="30" t="s">
        <v>7082</v>
      </c>
      <c r="C1600" s="30" t="s">
        <v>382</v>
      </c>
      <c r="D1600" s="30" t="s">
        <v>11041</v>
      </c>
      <c r="E1600" s="30" t="s">
        <v>9755</v>
      </c>
      <c r="F1600" s="31">
        <v>185.65455166331307</v>
      </c>
      <c r="G1600" s="32">
        <v>72.15707661640532</v>
      </c>
      <c r="H1600" s="33">
        <v>2.5729223018592116</v>
      </c>
      <c r="I1600" s="30"/>
      <c r="J1600" s="30"/>
      <c r="K1600" s="30"/>
    </row>
    <row r="1601" spans="1:11" x14ac:dyDescent="0.25">
      <c r="A1601" s="29"/>
      <c r="B1601" s="30" t="s">
        <v>8277</v>
      </c>
      <c r="C1601" s="30" t="s">
        <v>4439</v>
      </c>
      <c r="D1601" s="30" t="s">
        <v>10947</v>
      </c>
      <c r="E1601" s="30" t="s">
        <v>9651</v>
      </c>
      <c r="F1601" s="31">
        <v>46.805938606129892</v>
      </c>
      <c r="G1601" s="32">
        <v>44.848145283063296</v>
      </c>
      <c r="H1601" s="33">
        <v>1.0436538302913041</v>
      </c>
      <c r="I1601" s="30"/>
      <c r="J1601" s="30"/>
      <c r="K1601" s="30"/>
    </row>
    <row r="1602" spans="1:11" x14ac:dyDescent="0.25">
      <c r="A1602" s="29"/>
      <c r="B1602" s="30" t="s">
        <v>7067</v>
      </c>
      <c r="C1602" s="30" t="s">
        <v>327</v>
      </c>
      <c r="D1602" s="30" t="s">
        <v>7068</v>
      </c>
      <c r="E1602" s="30" t="s">
        <v>9798</v>
      </c>
      <c r="F1602" s="31">
        <v>161.6008899095896</v>
      </c>
      <c r="G1602" s="32">
        <v>55.141101882592615</v>
      </c>
      <c r="H1602" s="33">
        <v>2.9306793733225174</v>
      </c>
      <c r="I1602" s="30"/>
      <c r="J1602" s="30"/>
      <c r="K1602" s="30"/>
    </row>
    <row r="1603" spans="1:11" x14ac:dyDescent="0.25">
      <c r="A1603" s="29"/>
      <c r="B1603" s="30" t="s">
        <v>7543</v>
      </c>
      <c r="C1603" s="30" t="s">
        <v>327</v>
      </c>
      <c r="D1603" s="30" t="s">
        <v>7068</v>
      </c>
      <c r="E1603" s="30" t="s">
        <v>9798</v>
      </c>
      <c r="F1603" s="31">
        <v>35.915847506675505</v>
      </c>
      <c r="G1603" s="32">
        <v>65.456988753178408</v>
      </c>
      <c r="H1603" s="33">
        <v>0.548693855168086</v>
      </c>
      <c r="I1603" s="30"/>
      <c r="J1603" s="30"/>
      <c r="K1603" s="30"/>
    </row>
    <row r="1604" spans="1:11" x14ac:dyDescent="0.25">
      <c r="A1604" s="29"/>
      <c r="B1604" s="30" t="s">
        <v>8013</v>
      </c>
      <c r="C1604" s="30" t="s">
        <v>3587</v>
      </c>
      <c r="D1604" s="30" t="s">
        <v>11069</v>
      </c>
      <c r="E1604" s="30" t="s">
        <v>9783</v>
      </c>
      <c r="F1604" s="31">
        <v>431.45052520354682</v>
      </c>
      <c r="G1604" s="32">
        <v>195.14332358920805</v>
      </c>
      <c r="H1604" s="33">
        <v>2.2109417697106761</v>
      </c>
      <c r="I1604" s="30"/>
      <c r="J1604" s="30"/>
      <c r="K1604" s="30"/>
    </row>
    <row r="1605" spans="1:11" x14ac:dyDescent="0.25">
      <c r="A1605" s="29"/>
      <c r="B1605" s="30" t="s">
        <v>7639</v>
      </c>
      <c r="C1605" s="30" t="s">
        <v>2292</v>
      </c>
      <c r="D1605" s="30" t="s">
        <v>11084</v>
      </c>
      <c r="E1605" s="30" t="s">
        <v>9799</v>
      </c>
      <c r="F1605" s="31">
        <v>52.500532414003359</v>
      </c>
      <c r="G1605" s="32">
        <v>88.593640502687023</v>
      </c>
      <c r="H1605" s="33">
        <v>0.59259933462618042</v>
      </c>
      <c r="I1605" s="30"/>
      <c r="J1605" s="30"/>
      <c r="K1605" s="30"/>
    </row>
    <row r="1606" spans="1:11" x14ac:dyDescent="0.25">
      <c r="A1606" s="29"/>
      <c r="B1606" s="30" t="s">
        <v>8110</v>
      </c>
      <c r="C1606" s="30" t="s">
        <v>3941</v>
      </c>
      <c r="D1606" s="30" t="s">
        <v>11085</v>
      </c>
      <c r="E1606" s="30" t="s">
        <v>9800</v>
      </c>
      <c r="F1606" s="31">
        <v>350.6132173352425</v>
      </c>
      <c r="G1606" s="32">
        <v>251.32361574007336</v>
      </c>
      <c r="H1606" s="33">
        <v>1.3950667401580659</v>
      </c>
      <c r="I1606" s="30"/>
      <c r="J1606" s="30"/>
      <c r="K1606" s="30"/>
    </row>
    <row r="1607" spans="1:11" x14ac:dyDescent="0.25">
      <c r="A1607" s="29"/>
      <c r="B1607" s="30" t="s">
        <v>8867</v>
      </c>
      <c r="C1607" s="30" t="s">
        <v>6269</v>
      </c>
      <c r="D1607" s="30" t="s">
        <v>11086</v>
      </c>
      <c r="E1607" s="30" t="s">
        <v>9801</v>
      </c>
      <c r="F1607" s="31">
        <v>154.59122166257606</v>
      </c>
      <c r="G1607" s="32">
        <v>84.57258606049129</v>
      </c>
      <c r="H1607" s="33">
        <v>1.8279117248703183</v>
      </c>
      <c r="I1607" s="30"/>
      <c r="J1607" s="30"/>
      <c r="K1607" s="30"/>
    </row>
    <row r="1608" spans="1:11" x14ac:dyDescent="0.25">
      <c r="A1608" s="29"/>
      <c r="B1608" s="30" t="s">
        <v>8869</v>
      </c>
      <c r="C1608" s="30" t="s">
        <v>6275</v>
      </c>
      <c r="D1608" s="30" t="s">
        <v>11087</v>
      </c>
      <c r="E1608" s="30" t="s">
        <v>9802</v>
      </c>
      <c r="F1608" s="31">
        <v>62.970079100041858</v>
      </c>
      <c r="G1608" s="32">
        <v>78.184656867323653</v>
      </c>
      <c r="H1608" s="33">
        <v>0.80540200114837945</v>
      </c>
      <c r="I1608" s="30"/>
      <c r="J1608" s="30"/>
      <c r="K1608" s="30"/>
    </row>
    <row r="1609" spans="1:11" x14ac:dyDescent="0.25">
      <c r="A1609" s="29"/>
      <c r="B1609" s="30" t="s">
        <v>8868</v>
      </c>
      <c r="C1609" s="30" t="s">
        <v>6272</v>
      </c>
      <c r="D1609" s="30" t="s">
        <v>11088</v>
      </c>
      <c r="E1609" s="30" t="s">
        <v>9803</v>
      </c>
      <c r="F1609" s="31">
        <v>254.56172088039827</v>
      </c>
      <c r="G1609" s="32">
        <v>144.44282995887625</v>
      </c>
      <c r="H1609" s="33">
        <v>1.7623700737023329</v>
      </c>
      <c r="I1609" s="30"/>
      <c r="J1609" s="30"/>
      <c r="K1609" s="30"/>
    </row>
    <row r="1610" spans="1:11" x14ac:dyDescent="0.25">
      <c r="A1610" s="29"/>
      <c r="B1610" s="30" t="s">
        <v>8874</v>
      </c>
      <c r="C1610" s="30" t="s">
        <v>6288</v>
      </c>
      <c r="D1610" s="30" t="s">
        <v>11089</v>
      </c>
      <c r="E1610" s="30" t="s">
        <v>9804</v>
      </c>
      <c r="F1610" s="31">
        <v>11.271651469290248</v>
      </c>
      <c r="G1610" s="32">
        <v>36.816633412789109</v>
      </c>
      <c r="H1610" s="33">
        <v>0.30615649570432418</v>
      </c>
      <c r="I1610" s="30"/>
      <c r="J1610" s="30"/>
      <c r="K1610" s="30"/>
    </row>
    <row r="1611" spans="1:11" x14ac:dyDescent="0.25">
      <c r="A1611" s="29"/>
      <c r="B1611" s="30" t="s">
        <v>8873</v>
      </c>
      <c r="C1611" s="30" t="s">
        <v>6285</v>
      </c>
      <c r="D1611" s="30" t="s">
        <v>10712</v>
      </c>
      <c r="E1611" s="30" t="s">
        <v>9415</v>
      </c>
      <c r="F1611" s="31">
        <v>13.706795633638004</v>
      </c>
      <c r="G1611" s="32">
        <v>49.645902562662393</v>
      </c>
      <c r="H1611" s="33">
        <v>0.27609117623226753</v>
      </c>
      <c r="I1611" s="30"/>
      <c r="J1611" s="30"/>
      <c r="K1611" s="30"/>
    </row>
    <row r="1612" spans="1:11" x14ac:dyDescent="0.25">
      <c r="A1612" s="29"/>
      <c r="B1612" s="30" t="s">
        <v>7006</v>
      </c>
      <c r="C1612" s="30" t="s">
        <v>63</v>
      </c>
      <c r="D1612" s="30" t="s">
        <v>11090</v>
      </c>
      <c r="E1612" s="30" t="s">
        <v>9805</v>
      </c>
      <c r="F1612" s="31">
        <v>69.677748124052442</v>
      </c>
      <c r="G1612" s="32">
        <v>72.251790646611525</v>
      </c>
      <c r="H1612" s="33">
        <v>0.96437399683076508</v>
      </c>
      <c r="I1612" s="30"/>
      <c r="J1612" s="30"/>
      <c r="K1612" s="30"/>
    </row>
    <row r="1613" spans="1:11" x14ac:dyDescent="0.25">
      <c r="A1613" s="29"/>
      <c r="B1613" s="30" t="s">
        <v>8356</v>
      </c>
      <c r="C1613" s="30" t="s">
        <v>4675</v>
      </c>
      <c r="D1613" s="30" t="s">
        <v>4676</v>
      </c>
      <c r="E1613" s="30" t="s">
        <v>4675</v>
      </c>
      <c r="F1613" s="31">
        <v>36.507313289296633</v>
      </c>
      <c r="G1613" s="32">
        <v>32.813366391904459</v>
      </c>
      <c r="H1613" s="33">
        <v>1.1125744568013456</v>
      </c>
      <c r="I1613" s="30"/>
      <c r="J1613" s="30"/>
      <c r="K1613" s="30"/>
    </row>
    <row r="1614" spans="1:11" x14ac:dyDescent="0.25">
      <c r="A1614" s="29"/>
      <c r="B1614" s="30" t="s">
        <v>8357</v>
      </c>
      <c r="C1614" s="30" t="s">
        <v>4675</v>
      </c>
      <c r="D1614" s="30" t="s">
        <v>4676</v>
      </c>
      <c r="E1614" s="30" t="s">
        <v>4675</v>
      </c>
      <c r="F1614" s="31">
        <v>41.184399985631629</v>
      </c>
      <c r="G1614" s="32">
        <v>39.753312607823091</v>
      </c>
      <c r="H1614" s="33">
        <v>1.0359991981530343</v>
      </c>
      <c r="I1614" s="30"/>
      <c r="J1614" s="30"/>
      <c r="K1614" s="30"/>
    </row>
    <row r="1615" spans="1:11" x14ac:dyDescent="0.25">
      <c r="A1615" s="29"/>
      <c r="B1615" s="30" t="s">
        <v>8546</v>
      </c>
      <c r="C1615" s="30" t="s">
        <v>1980</v>
      </c>
      <c r="D1615" s="30" t="s">
        <v>11091</v>
      </c>
      <c r="E1615" s="30" t="s">
        <v>9806</v>
      </c>
      <c r="F1615" s="31">
        <v>25.671518408820344</v>
      </c>
      <c r="G1615" s="32">
        <v>49.922087555204378</v>
      </c>
      <c r="H1615" s="33">
        <v>0.5142316691070361</v>
      </c>
      <c r="I1615" s="30"/>
      <c r="J1615" s="30"/>
      <c r="K1615" s="30"/>
    </row>
    <row r="1616" spans="1:11" x14ac:dyDescent="0.25">
      <c r="A1616" s="29"/>
      <c r="B1616" s="30" t="s">
        <v>8354</v>
      </c>
      <c r="C1616" s="30" t="s">
        <v>4670</v>
      </c>
      <c r="D1616" s="30" t="s">
        <v>11064</v>
      </c>
      <c r="E1616" s="30" t="s">
        <v>9778</v>
      </c>
      <c r="F1616" s="31">
        <v>51.542686125480124</v>
      </c>
      <c r="G1616" s="32">
        <v>48.777231919827521</v>
      </c>
      <c r="H1616" s="33">
        <v>1.0566955953998789</v>
      </c>
      <c r="I1616" s="30"/>
      <c r="J1616" s="30"/>
      <c r="K1616" s="30"/>
    </row>
    <row r="1617" spans="1:11" x14ac:dyDescent="0.25">
      <c r="A1617" s="29"/>
      <c r="B1617" s="30" t="s">
        <v>8787</v>
      </c>
      <c r="C1617" s="30" t="s">
        <v>4670</v>
      </c>
      <c r="D1617" s="30" t="s">
        <v>11064</v>
      </c>
      <c r="E1617" s="30" t="s">
        <v>9778</v>
      </c>
      <c r="F1617" s="31">
        <v>57.104561692357166</v>
      </c>
      <c r="G1617" s="32">
        <v>63.561660204565129</v>
      </c>
      <c r="H1617" s="33">
        <v>0.8984120538792314</v>
      </c>
      <c r="I1617" s="30"/>
      <c r="J1617" s="30"/>
      <c r="K1617" s="30"/>
    </row>
    <row r="1618" spans="1:11" x14ac:dyDescent="0.25">
      <c r="A1618" s="29"/>
      <c r="B1618" s="30" t="s">
        <v>8120</v>
      </c>
      <c r="C1618" s="30" t="s">
        <v>3971</v>
      </c>
      <c r="D1618" s="30" t="s">
        <v>11066</v>
      </c>
      <c r="E1618" s="30" t="s">
        <v>9780</v>
      </c>
      <c r="F1618" s="31">
        <v>174.26274694850778</v>
      </c>
      <c r="G1618" s="32">
        <v>83.312482017311353</v>
      </c>
      <c r="H1618" s="33">
        <v>2.091676333833123</v>
      </c>
      <c r="I1618" s="30"/>
      <c r="J1618" s="30"/>
      <c r="K1618" s="30"/>
    </row>
    <row r="1619" spans="1:11" x14ac:dyDescent="0.25">
      <c r="A1619" s="29"/>
      <c r="B1619" s="30" t="s">
        <v>8368</v>
      </c>
      <c r="C1619" s="30" t="s">
        <v>4731</v>
      </c>
      <c r="D1619" s="30" t="s">
        <v>11067</v>
      </c>
      <c r="E1619" s="30" t="s">
        <v>9781</v>
      </c>
      <c r="F1619" s="31">
        <v>52.153192801868514</v>
      </c>
      <c r="G1619" s="32">
        <v>36.109107957081889</v>
      </c>
      <c r="H1619" s="33">
        <v>1.4443223815956934</v>
      </c>
      <c r="I1619" s="30"/>
      <c r="J1619" s="30"/>
      <c r="K1619" s="30"/>
    </row>
    <row r="1620" spans="1:11" x14ac:dyDescent="0.25">
      <c r="A1620" s="29"/>
      <c r="B1620" s="30" t="s">
        <v>8766</v>
      </c>
      <c r="C1620" s="30" t="s">
        <v>5980</v>
      </c>
      <c r="D1620" s="30" t="s">
        <v>11068</v>
      </c>
      <c r="E1620" s="30" t="s">
        <v>9782</v>
      </c>
      <c r="F1620" s="31">
        <v>72.63690121733508</v>
      </c>
      <c r="G1620" s="32">
        <v>49.856192944377547</v>
      </c>
      <c r="H1620" s="33">
        <v>1.4569283558889667</v>
      </c>
      <c r="I1620" s="30"/>
      <c r="J1620" s="30"/>
      <c r="K1620" s="30"/>
    </row>
    <row r="1621" spans="1:11" x14ac:dyDescent="0.25">
      <c r="A1621" s="29"/>
      <c r="B1621" s="30" t="s">
        <v>8737</v>
      </c>
      <c r="C1621" s="30" t="s">
        <v>5886</v>
      </c>
      <c r="D1621" s="30" t="s">
        <v>11070</v>
      </c>
      <c r="E1621" s="30" t="s">
        <v>9784</v>
      </c>
      <c r="F1621" s="31">
        <v>85.159097423518844</v>
      </c>
      <c r="G1621" s="32">
        <v>64.6179340843522</v>
      </c>
      <c r="H1621" s="33">
        <v>1.3178864138917259</v>
      </c>
      <c r="I1621" s="30"/>
      <c r="J1621" s="30"/>
      <c r="K1621" s="30"/>
    </row>
    <row r="1622" spans="1:11" x14ac:dyDescent="0.25">
      <c r="A1622" s="29"/>
      <c r="B1622" s="30" t="s">
        <v>8108</v>
      </c>
      <c r="C1622" s="30" t="s">
        <v>3938</v>
      </c>
      <c r="D1622" s="30" t="s">
        <v>8109</v>
      </c>
      <c r="E1622" s="30" t="s">
        <v>9807</v>
      </c>
      <c r="F1622" s="31">
        <v>371.51316821936172</v>
      </c>
      <c r="G1622" s="32">
        <v>192.64315226044585</v>
      </c>
      <c r="H1622" s="33">
        <v>1.928504407553977</v>
      </c>
      <c r="I1622" s="30"/>
      <c r="J1622" s="30"/>
      <c r="K1622" s="30"/>
    </row>
    <row r="1623" spans="1:11" x14ac:dyDescent="0.25">
      <c r="A1623" s="29"/>
      <c r="B1623" s="30" t="s">
        <v>8107</v>
      </c>
      <c r="C1623" s="30" t="s">
        <v>3098</v>
      </c>
      <c r="D1623" s="30" t="s">
        <v>11092</v>
      </c>
      <c r="E1623" s="30" t="s">
        <v>9808</v>
      </c>
      <c r="F1623" s="31">
        <v>281.438075865766</v>
      </c>
      <c r="G1623" s="32">
        <v>126.7001788765272</v>
      </c>
      <c r="H1623" s="33">
        <v>2.2212918589486375</v>
      </c>
      <c r="I1623" s="30"/>
      <c r="J1623" s="30"/>
      <c r="K1623" s="30"/>
    </row>
    <row r="1624" spans="1:11" x14ac:dyDescent="0.25">
      <c r="A1624" s="29"/>
      <c r="B1624" s="30" t="s">
        <v>8121</v>
      </c>
      <c r="C1624" s="30" t="s">
        <v>3974</v>
      </c>
      <c r="D1624" s="30" t="s">
        <v>11065</v>
      </c>
      <c r="E1624" s="30" t="s">
        <v>9779</v>
      </c>
      <c r="F1624" s="31">
        <v>62.726962523040548</v>
      </c>
      <c r="G1624" s="32">
        <v>64.965516338304795</v>
      </c>
      <c r="H1624" s="33">
        <v>0.96554243017777175</v>
      </c>
      <c r="I1624" s="30"/>
      <c r="J1624" s="30"/>
      <c r="K1624" s="30"/>
    </row>
    <row r="1625" spans="1:11" x14ac:dyDescent="0.25">
      <c r="A1625" s="29"/>
      <c r="B1625" s="30" t="s">
        <v>8100</v>
      </c>
      <c r="C1625" s="30" t="s">
        <v>3922</v>
      </c>
      <c r="D1625" s="30" t="s">
        <v>11093</v>
      </c>
      <c r="E1625" s="30" t="s">
        <v>9809</v>
      </c>
      <c r="F1625" s="31">
        <v>16.18085118480327</v>
      </c>
      <c r="G1625" s="32">
        <v>50.690655716926358</v>
      </c>
      <c r="H1625" s="33">
        <v>0.31920777026761255</v>
      </c>
      <c r="I1625" s="30"/>
      <c r="J1625" s="30"/>
      <c r="K1625" s="30"/>
    </row>
    <row r="1626" spans="1:11" x14ac:dyDescent="0.25">
      <c r="A1626" s="29"/>
      <c r="B1626" s="30" t="s">
        <v>8514</v>
      </c>
      <c r="C1626" s="30" t="s">
        <v>3922</v>
      </c>
      <c r="D1626" s="30" t="s">
        <v>11093</v>
      </c>
      <c r="E1626" s="30" t="s">
        <v>9809</v>
      </c>
      <c r="F1626" s="31">
        <v>97.520297785485482</v>
      </c>
      <c r="G1626" s="32">
        <v>112.24037552866427</v>
      </c>
      <c r="H1626" s="33">
        <v>0.86885220515482386</v>
      </c>
      <c r="I1626" s="30"/>
      <c r="J1626" s="30"/>
      <c r="K1626" s="30"/>
    </row>
    <row r="1627" spans="1:11" x14ac:dyDescent="0.25">
      <c r="A1627" s="29"/>
      <c r="B1627" s="30" t="s">
        <v>8077</v>
      </c>
      <c r="C1627" s="30" t="s">
        <v>3796</v>
      </c>
      <c r="D1627" s="30" t="s">
        <v>11094</v>
      </c>
      <c r="E1627" s="30" t="s">
        <v>9810</v>
      </c>
      <c r="F1627" s="31">
        <v>259.43996013906167</v>
      </c>
      <c r="G1627" s="32">
        <v>164.67157229377176</v>
      </c>
      <c r="H1627" s="33">
        <v>1.5754993805258897</v>
      </c>
      <c r="I1627" s="30"/>
      <c r="J1627" s="30"/>
      <c r="K1627" s="30"/>
    </row>
    <row r="1628" spans="1:11" x14ac:dyDescent="0.25">
      <c r="A1628" s="29"/>
      <c r="B1628" s="30" t="s">
        <v>8079</v>
      </c>
      <c r="C1628" s="30" t="s">
        <v>3805</v>
      </c>
      <c r="D1628" s="30" t="s">
        <v>11095</v>
      </c>
      <c r="E1628" s="30" t="s">
        <v>9811</v>
      </c>
      <c r="F1628" s="31">
        <v>78.109995541157758</v>
      </c>
      <c r="G1628" s="32">
        <v>48.440433226531546</v>
      </c>
      <c r="H1628" s="33">
        <v>1.6124958085299648</v>
      </c>
      <c r="I1628" s="30"/>
      <c r="J1628" s="30"/>
      <c r="K1628" s="30"/>
    </row>
    <row r="1629" spans="1:11" x14ac:dyDescent="0.25">
      <c r="A1629" s="29"/>
      <c r="B1629" s="30" t="s">
        <v>7609</v>
      </c>
      <c r="C1629" s="30" t="s">
        <v>2195</v>
      </c>
      <c r="D1629" s="30" t="s">
        <v>11096</v>
      </c>
      <c r="E1629" s="30" t="s">
        <v>9812</v>
      </c>
      <c r="F1629" s="31">
        <v>173.8270900811365</v>
      </c>
      <c r="G1629" s="32">
        <v>145.47834456437067</v>
      </c>
      <c r="H1629" s="33">
        <v>1.1948657417133461</v>
      </c>
      <c r="I1629" s="30"/>
      <c r="J1629" s="30"/>
      <c r="K1629" s="30"/>
    </row>
    <row r="1630" spans="1:11" x14ac:dyDescent="0.25">
      <c r="A1630" s="29"/>
      <c r="B1630" s="30" t="s">
        <v>7610</v>
      </c>
      <c r="C1630" s="30" t="s">
        <v>2195</v>
      </c>
      <c r="D1630" s="30" t="s">
        <v>11096</v>
      </c>
      <c r="E1630" s="30" t="s">
        <v>9812</v>
      </c>
      <c r="F1630" s="31">
        <v>2360.8536080760668</v>
      </c>
      <c r="G1630" s="32">
        <v>1279.3485823406204</v>
      </c>
      <c r="H1630" s="33">
        <v>1.8453560199807224</v>
      </c>
      <c r="I1630" s="30"/>
      <c r="J1630" s="30"/>
      <c r="K1630" s="30"/>
    </row>
    <row r="1631" spans="1:11" x14ac:dyDescent="0.25">
      <c r="A1631" s="29" t="s">
        <v>6836</v>
      </c>
      <c r="B1631" s="30"/>
      <c r="C1631" s="30"/>
      <c r="D1631" s="30"/>
      <c r="E1631" s="30"/>
      <c r="F1631" s="31"/>
      <c r="G1631" s="32"/>
      <c r="H1631" s="33"/>
      <c r="I1631" s="30"/>
      <c r="J1631" s="30"/>
      <c r="K1631" s="30"/>
    </row>
    <row r="1632" spans="1:11" x14ac:dyDescent="0.25">
      <c r="A1632" s="29"/>
      <c r="B1632" s="30" t="s">
        <v>7022</v>
      </c>
      <c r="C1632" s="30" t="s">
        <v>139</v>
      </c>
      <c r="D1632" s="30" t="s">
        <v>10576</v>
      </c>
      <c r="E1632" s="30" t="s">
        <v>9279</v>
      </c>
      <c r="F1632" s="31">
        <v>14.647707393275493</v>
      </c>
      <c r="G1632" s="32">
        <v>52.73413693847619</v>
      </c>
      <c r="H1632" s="33">
        <v>0.27776518672078893</v>
      </c>
      <c r="I1632" s="30"/>
      <c r="J1632" s="30"/>
      <c r="K1632" s="30"/>
    </row>
    <row r="1633" spans="1:11" x14ac:dyDescent="0.25">
      <c r="A1633" s="29"/>
      <c r="B1633" s="30" t="s">
        <v>7974</v>
      </c>
      <c r="C1633" s="30" t="s">
        <v>139</v>
      </c>
      <c r="D1633" s="30" t="s">
        <v>10576</v>
      </c>
      <c r="E1633" s="30" t="s">
        <v>9279</v>
      </c>
      <c r="F1633" s="31">
        <v>5.0067850623950534</v>
      </c>
      <c r="G1633" s="32">
        <v>61.222918851672752</v>
      </c>
      <c r="H1633" s="33">
        <v>8.1779587714940455E-2</v>
      </c>
      <c r="I1633" s="30"/>
      <c r="J1633" s="30"/>
      <c r="K1633" s="30"/>
    </row>
    <row r="1634" spans="1:11" x14ac:dyDescent="0.25">
      <c r="A1634" s="29" t="s">
        <v>6837</v>
      </c>
      <c r="B1634" s="30"/>
      <c r="C1634" s="30"/>
      <c r="D1634" s="30"/>
      <c r="E1634" s="30"/>
      <c r="F1634" s="31"/>
      <c r="G1634" s="32"/>
      <c r="H1634" s="33"/>
      <c r="I1634" s="30"/>
      <c r="J1634" s="30"/>
      <c r="K1634" s="30"/>
    </row>
    <row r="1635" spans="1:11" x14ac:dyDescent="0.25">
      <c r="A1635" s="29"/>
      <c r="B1635" s="30" t="s">
        <v>7507</v>
      </c>
      <c r="C1635" s="30" t="s">
        <v>1784</v>
      </c>
      <c r="D1635" s="30" t="s">
        <v>11078</v>
      </c>
      <c r="E1635" s="30" t="s">
        <v>9792</v>
      </c>
      <c r="F1635" s="31">
        <v>13.410654873863425</v>
      </c>
      <c r="G1635" s="32">
        <v>66.364640293915457</v>
      </c>
      <c r="H1635" s="33">
        <v>0.20207530417509037</v>
      </c>
      <c r="I1635" s="30"/>
      <c r="J1635" s="30"/>
      <c r="K1635" s="30"/>
    </row>
    <row r="1636" spans="1:11" x14ac:dyDescent="0.25">
      <c r="A1636" s="29"/>
      <c r="B1636" s="30" t="s">
        <v>7587</v>
      </c>
      <c r="C1636" s="30" t="s">
        <v>1784</v>
      </c>
      <c r="D1636" s="30" t="s">
        <v>11078</v>
      </c>
      <c r="E1636" s="30" t="s">
        <v>9792</v>
      </c>
      <c r="F1636" s="31">
        <v>225.12104058400121</v>
      </c>
      <c r="G1636" s="32">
        <v>130.78402636685595</v>
      </c>
      <c r="H1636" s="33">
        <v>1.7213190848898094</v>
      </c>
      <c r="I1636" s="30"/>
      <c r="J1636" s="30"/>
      <c r="K1636" s="30"/>
    </row>
    <row r="1637" spans="1:11" x14ac:dyDescent="0.25">
      <c r="A1637" s="29"/>
      <c r="B1637" s="30" t="s">
        <v>8477</v>
      </c>
      <c r="C1637" s="30" t="s">
        <v>1784</v>
      </c>
      <c r="D1637" s="30" t="s">
        <v>11078</v>
      </c>
      <c r="E1637" s="30" t="s">
        <v>9792</v>
      </c>
      <c r="F1637" s="31">
        <v>3058.2693858870439</v>
      </c>
      <c r="G1637" s="32">
        <v>228.89943581022837</v>
      </c>
      <c r="H1637" s="33">
        <v>13.36075545604462</v>
      </c>
      <c r="I1637" s="30"/>
      <c r="J1637" s="30"/>
      <c r="K1637" s="30"/>
    </row>
    <row r="1638" spans="1:11" x14ac:dyDescent="0.25">
      <c r="A1638" s="29" t="s">
        <v>6838</v>
      </c>
      <c r="B1638" s="30"/>
      <c r="C1638" s="30"/>
      <c r="D1638" s="30"/>
      <c r="E1638" s="30"/>
      <c r="F1638" s="31"/>
      <c r="G1638" s="32"/>
      <c r="H1638" s="33"/>
      <c r="I1638" s="30"/>
      <c r="J1638" s="30"/>
      <c r="K1638" s="30"/>
    </row>
    <row r="1639" spans="1:11" x14ac:dyDescent="0.25">
      <c r="A1639" s="29"/>
      <c r="B1639" s="30" t="s">
        <v>7507</v>
      </c>
      <c r="C1639" s="30" t="s">
        <v>1784</v>
      </c>
      <c r="D1639" s="30" t="s">
        <v>11078</v>
      </c>
      <c r="E1639" s="30" t="s">
        <v>9792</v>
      </c>
      <c r="F1639" s="31">
        <v>13.410654873863425</v>
      </c>
      <c r="G1639" s="32">
        <v>66.364640293915457</v>
      </c>
      <c r="H1639" s="33">
        <v>0.20207530417509037</v>
      </c>
      <c r="I1639" s="30"/>
      <c r="J1639" s="30"/>
      <c r="K1639" s="30"/>
    </row>
    <row r="1640" spans="1:11" x14ac:dyDescent="0.25">
      <c r="A1640" s="29"/>
      <c r="B1640" s="30" t="s">
        <v>7587</v>
      </c>
      <c r="C1640" s="30" t="s">
        <v>1784</v>
      </c>
      <c r="D1640" s="30" t="s">
        <v>11078</v>
      </c>
      <c r="E1640" s="30" t="s">
        <v>9792</v>
      </c>
      <c r="F1640" s="31">
        <v>225.12104058400121</v>
      </c>
      <c r="G1640" s="32">
        <v>130.78402636685595</v>
      </c>
      <c r="H1640" s="33">
        <v>1.7213190848898094</v>
      </c>
      <c r="I1640" s="30"/>
      <c r="J1640" s="30"/>
      <c r="K1640" s="30"/>
    </row>
    <row r="1641" spans="1:11" x14ac:dyDescent="0.25">
      <c r="A1641" s="29"/>
      <c r="B1641" s="30" t="s">
        <v>8477</v>
      </c>
      <c r="C1641" s="30" t="s">
        <v>1784</v>
      </c>
      <c r="D1641" s="30" t="s">
        <v>11078</v>
      </c>
      <c r="E1641" s="30" t="s">
        <v>9792</v>
      </c>
      <c r="F1641" s="31">
        <v>3058.2693858870439</v>
      </c>
      <c r="G1641" s="32">
        <v>228.89943581022837</v>
      </c>
      <c r="H1641" s="33">
        <v>13.36075545604462</v>
      </c>
      <c r="I1641" s="30"/>
      <c r="J1641" s="30"/>
      <c r="K1641" s="30"/>
    </row>
    <row r="1642" spans="1:11" x14ac:dyDescent="0.25">
      <c r="A1642" s="29"/>
      <c r="B1642" s="30" t="s">
        <v>7560</v>
      </c>
      <c r="C1642" s="30" t="s">
        <v>2062</v>
      </c>
      <c r="D1642" s="30" t="s">
        <v>11082</v>
      </c>
      <c r="E1642" s="30" t="s">
        <v>9796</v>
      </c>
      <c r="F1642" s="31">
        <v>17.196981606760637</v>
      </c>
      <c r="G1642" s="32">
        <v>61.397037566709052</v>
      </c>
      <c r="H1642" s="33">
        <v>0.28009464769494441</v>
      </c>
      <c r="I1642" s="30"/>
      <c r="J1642" s="30"/>
      <c r="K1642" s="30"/>
    </row>
    <row r="1643" spans="1:11" x14ac:dyDescent="0.25">
      <c r="A1643" s="29" t="s">
        <v>6839</v>
      </c>
      <c r="B1643" s="30"/>
      <c r="C1643" s="30"/>
      <c r="D1643" s="30"/>
      <c r="E1643" s="30"/>
      <c r="F1643" s="31"/>
      <c r="G1643" s="32"/>
      <c r="H1643" s="33"/>
      <c r="I1643" s="30"/>
      <c r="J1643" s="30"/>
      <c r="K1643" s="30"/>
    </row>
    <row r="1644" spans="1:11" x14ac:dyDescent="0.25">
      <c r="A1644" s="29"/>
      <c r="B1644" s="30" t="s">
        <v>7507</v>
      </c>
      <c r="C1644" s="30" t="s">
        <v>1784</v>
      </c>
      <c r="D1644" s="30" t="s">
        <v>11078</v>
      </c>
      <c r="E1644" s="30" t="s">
        <v>9792</v>
      </c>
      <c r="F1644" s="31">
        <v>13.410654873863425</v>
      </c>
      <c r="G1644" s="32">
        <v>66.364640293915457</v>
      </c>
      <c r="H1644" s="33">
        <v>0.20207530417509037</v>
      </c>
      <c r="I1644" s="30"/>
      <c r="J1644" s="30"/>
      <c r="K1644" s="30"/>
    </row>
    <row r="1645" spans="1:11" x14ac:dyDescent="0.25">
      <c r="A1645" s="29"/>
      <c r="B1645" s="30" t="s">
        <v>7587</v>
      </c>
      <c r="C1645" s="30" t="s">
        <v>1784</v>
      </c>
      <c r="D1645" s="30" t="s">
        <v>11078</v>
      </c>
      <c r="E1645" s="30" t="s">
        <v>9792</v>
      </c>
      <c r="F1645" s="31">
        <v>225.12104058400121</v>
      </c>
      <c r="G1645" s="32">
        <v>130.78402636685595</v>
      </c>
      <c r="H1645" s="33">
        <v>1.7213190848898094</v>
      </c>
      <c r="I1645" s="30"/>
      <c r="J1645" s="30"/>
      <c r="K1645" s="30"/>
    </row>
    <row r="1646" spans="1:11" x14ac:dyDescent="0.25">
      <c r="A1646" s="29"/>
      <c r="B1646" s="30" t="s">
        <v>8477</v>
      </c>
      <c r="C1646" s="30" t="s">
        <v>1784</v>
      </c>
      <c r="D1646" s="30" t="s">
        <v>11078</v>
      </c>
      <c r="E1646" s="30" t="s">
        <v>9792</v>
      </c>
      <c r="F1646" s="31">
        <v>3058.2693858870439</v>
      </c>
      <c r="G1646" s="32">
        <v>228.89943581022837</v>
      </c>
      <c r="H1646" s="33">
        <v>13.36075545604462</v>
      </c>
      <c r="I1646" s="30"/>
      <c r="J1646" s="30"/>
      <c r="K1646" s="30"/>
    </row>
    <row r="1647" spans="1:11" x14ac:dyDescent="0.25">
      <c r="A1647" s="29" t="s">
        <v>6840</v>
      </c>
      <c r="B1647" s="30"/>
      <c r="C1647" s="30"/>
      <c r="D1647" s="30"/>
      <c r="E1647" s="30"/>
      <c r="F1647" s="31"/>
      <c r="G1647" s="32"/>
      <c r="H1647" s="33"/>
      <c r="I1647" s="30"/>
      <c r="J1647" s="30"/>
      <c r="K1647" s="30"/>
    </row>
    <row r="1648" spans="1:11" x14ac:dyDescent="0.25">
      <c r="A1648" s="29"/>
      <c r="B1648" s="30" t="s">
        <v>8296</v>
      </c>
      <c r="C1648" s="30" t="s">
        <v>2010</v>
      </c>
      <c r="D1648" s="30" t="s">
        <v>10522</v>
      </c>
      <c r="E1648" s="30" t="s">
        <v>9225</v>
      </c>
      <c r="F1648" s="31">
        <v>34.195295430622409</v>
      </c>
      <c r="G1648" s="32">
        <v>69.713637389200741</v>
      </c>
      <c r="H1648" s="33">
        <v>0.49051084854051186</v>
      </c>
      <c r="I1648" s="30"/>
      <c r="J1648" s="30"/>
      <c r="K1648" s="30"/>
    </row>
    <row r="1649" spans="1:11" x14ac:dyDescent="0.25">
      <c r="A1649" s="29" t="s">
        <v>6841</v>
      </c>
      <c r="B1649" s="30"/>
      <c r="C1649" s="30"/>
      <c r="D1649" s="30"/>
      <c r="E1649" s="30"/>
      <c r="F1649" s="31"/>
      <c r="G1649" s="32"/>
      <c r="H1649" s="33"/>
      <c r="I1649" s="30"/>
      <c r="J1649" s="30"/>
      <c r="K1649" s="30"/>
    </row>
    <row r="1650" spans="1:11" x14ac:dyDescent="0.25">
      <c r="A1650" s="29"/>
      <c r="B1650" s="30" t="s">
        <v>8087</v>
      </c>
      <c r="C1650" s="30" t="s">
        <v>3834</v>
      </c>
      <c r="D1650" s="30" t="s">
        <v>10388</v>
      </c>
      <c r="E1650" s="30" t="s">
        <v>9087</v>
      </c>
      <c r="F1650" s="31">
        <v>1385.1844789425095</v>
      </c>
      <c r="G1650" s="32">
        <v>74.991410917836433</v>
      </c>
      <c r="H1650" s="33">
        <v>18.471241732738868</v>
      </c>
      <c r="I1650" s="30"/>
      <c r="J1650" s="30"/>
      <c r="K1650" s="30"/>
    </row>
    <row r="1651" spans="1:11" x14ac:dyDescent="0.25">
      <c r="A1651" s="29"/>
      <c r="B1651" s="30" t="s">
        <v>8150</v>
      </c>
      <c r="C1651" s="30" t="s">
        <v>3834</v>
      </c>
      <c r="D1651" s="30" t="s">
        <v>10388</v>
      </c>
      <c r="E1651" s="30" t="s">
        <v>9087</v>
      </c>
      <c r="F1651" s="31">
        <v>14.481968416031199</v>
      </c>
      <c r="G1651" s="32">
        <v>53.054641381019358</v>
      </c>
      <c r="H1651" s="33">
        <v>0.27296327030140322</v>
      </c>
      <c r="I1651" s="30"/>
      <c r="J1651" s="30"/>
      <c r="K1651" s="30"/>
    </row>
    <row r="1652" spans="1:11" x14ac:dyDescent="0.25">
      <c r="A1652" s="29"/>
      <c r="B1652" s="30" t="s">
        <v>8154</v>
      </c>
      <c r="C1652" s="30" t="s">
        <v>3834</v>
      </c>
      <c r="D1652" s="30" t="s">
        <v>10388</v>
      </c>
      <c r="E1652" s="30" t="s">
        <v>9087</v>
      </c>
      <c r="F1652" s="31">
        <v>38.100004418123639</v>
      </c>
      <c r="G1652" s="32">
        <v>68.80069351918668</v>
      </c>
      <c r="H1652" s="33">
        <v>0.55377355182471477</v>
      </c>
      <c r="I1652" s="30"/>
      <c r="J1652" s="30"/>
      <c r="K1652" s="30"/>
    </row>
    <row r="1653" spans="1:11" x14ac:dyDescent="0.25">
      <c r="A1653" s="29"/>
      <c r="B1653" s="30" t="s">
        <v>8260</v>
      </c>
      <c r="C1653" s="30" t="s">
        <v>3834</v>
      </c>
      <c r="D1653" s="30" t="s">
        <v>10388</v>
      </c>
      <c r="E1653" s="30" t="s">
        <v>9087</v>
      </c>
      <c r="F1653" s="31">
        <v>24.676564212387316</v>
      </c>
      <c r="G1653" s="32">
        <v>43.314634179143809</v>
      </c>
      <c r="H1653" s="33">
        <v>0.56970501263679596</v>
      </c>
      <c r="I1653" s="30"/>
      <c r="J1653" s="30"/>
      <c r="K1653" s="30"/>
    </row>
    <row r="1654" spans="1:11" x14ac:dyDescent="0.25">
      <c r="A1654" s="29" t="s">
        <v>6842</v>
      </c>
      <c r="B1654" s="30"/>
      <c r="C1654" s="30"/>
      <c r="D1654" s="30"/>
      <c r="E1654" s="30"/>
      <c r="F1654" s="31"/>
      <c r="G1654" s="32"/>
      <c r="H1654" s="33"/>
      <c r="I1654" s="30"/>
      <c r="J1654" s="30"/>
      <c r="K1654" s="30"/>
    </row>
    <row r="1655" spans="1:11" x14ac:dyDescent="0.25">
      <c r="A1655" s="29"/>
      <c r="B1655" s="30" t="s">
        <v>7507</v>
      </c>
      <c r="C1655" s="30" t="s">
        <v>1784</v>
      </c>
      <c r="D1655" s="30" t="s">
        <v>11078</v>
      </c>
      <c r="E1655" s="30" t="s">
        <v>9792</v>
      </c>
      <c r="F1655" s="31">
        <v>13.410654873863425</v>
      </c>
      <c r="G1655" s="32">
        <v>66.364640293915457</v>
      </c>
      <c r="H1655" s="33">
        <v>0.20207530417509037</v>
      </c>
      <c r="I1655" s="30"/>
      <c r="J1655" s="30"/>
      <c r="K1655" s="30"/>
    </row>
    <row r="1656" spans="1:11" x14ac:dyDescent="0.25">
      <c r="A1656" s="29"/>
      <c r="B1656" s="30" t="s">
        <v>7587</v>
      </c>
      <c r="C1656" s="30" t="s">
        <v>1784</v>
      </c>
      <c r="D1656" s="30" t="s">
        <v>11078</v>
      </c>
      <c r="E1656" s="30" t="s">
        <v>9792</v>
      </c>
      <c r="F1656" s="31">
        <v>225.12104058400121</v>
      </c>
      <c r="G1656" s="32">
        <v>130.78402636685595</v>
      </c>
      <c r="H1656" s="33">
        <v>1.7213190848898094</v>
      </c>
      <c r="I1656" s="30"/>
      <c r="J1656" s="30"/>
      <c r="K1656" s="30"/>
    </row>
    <row r="1657" spans="1:11" x14ac:dyDescent="0.25">
      <c r="A1657" s="29"/>
      <c r="B1657" s="30" t="s">
        <v>8477</v>
      </c>
      <c r="C1657" s="30" t="s">
        <v>1784</v>
      </c>
      <c r="D1657" s="30" t="s">
        <v>11078</v>
      </c>
      <c r="E1657" s="30" t="s">
        <v>9792</v>
      </c>
      <c r="F1657" s="31">
        <v>3058.2693858870439</v>
      </c>
      <c r="G1657" s="32">
        <v>228.89943581022837</v>
      </c>
      <c r="H1657" s="33">
        <v>13.36075545604462</v>
      </c>
      <c r="I1657" s="30"/>
      <c r="J1657" s="30"/>
      <c r="K1657" s="30"/>
    </row>
    <row r="1658" spans="1:11" x14ac:dyDescent="0.25">
      <c r="A1658" s="29" t="s">
        <v>6851</v>
      </c>
      <c r="B1658" s="30"/>
      <c r="C1658" s="30"/>
      <c r="D1658" s="30"/>
      <c r="E1658" s="30"/>
      <c r="F1658" s="31"/>
      <c r="G1658" s="32"/>
      <c r="H1658" s="33"/>
      <c r="I1658" s="30"/>
      <c r="J1658" s="30"/>
      <c r="K1658" s="30"/>
    </row>
    <row r="1659" spans="1:11" x14ac:dyDescent="0.25">
      <c r="A1659" s="29" t="s">
        <v>6852</v>
      </c>
      <c r="B1659" s="30"/>
      <c r="C1659" s="30"/>
      <c r="D1659" s="30"/>
      <c r="E1659" s="30"/>
      <c r="F1659" s="31"/>
      <c r="G1659" s="32"/>
      <c r="H1659" s="33"/>
      <c r="I1659" s="30"/>
      <c r="J1659" s="30"/>
      <c r="K1659" s="30"/>
    </row>
    <row r="1660" spans="1:11" x14ac:dyDescent="0.25">
      <c r="A1660" s="29" t="s">
        <v>6853</v>
      </c>
      <c r="B1660" s="30"/>
      <c r="C1660" s="30"/>
      <c r="D1660" s="30"/>
      <c r="E1660" s="30"/>
      <c r="F1660" s="31"/>
      <c r="G1660" s="32"/>
      <c r="H1660" s="33"/>
      <c r="I1660" s="30"/>
      <c r="J1660" s="30"/>
      <c r="K1660" s="30"/>
    </row>
    <row r="1661" spans="1:11" x14ac:dyDescent="0.25">
      <c r="A1661" s="29"/>
      <c r="B1661" s="30" t="s">
        <v>8946</v>
      </c>
      <c r="C1661" s="30" t="s">
        <v>6564</v>
      </c>
      <c r="D1661" s="30" t="s">
        <v>11126</v>
      </c>
      <c r="E1661" s="30" t="s">
        <v>9842</v>
      </c>
      <c r="F1661" s="31">
        <v>675.44868691104489</v>
      </c>
      <c r="G1661" s="32">
        <v>245.54032360401803</v>
      </c>
      <c r="H1661" s="33">
        <v>2.7508666478762915</v>
      </c>
      <c r="I1661" s="30"/>
      <c r="J1661" s="30"/>
      <c r="K1661" s="30"/>
    </row>
    <row r="1662" spans="1:11" x14ac:dyDescent="0.25">
      <c r="A1662" s="29"/>
      <c r="B1662" s="30" t="s">
        <v>7492</v>
      </c>
      <c r="C1662" s="30" t="s">
        <v>1737</v>
      </c>
      <c r="D1662" s="30" t="s">
        <v>11039</v>
      </c>
      <c r="E1662" s="30" t="s">
        <v>9753</v>
      </c>
      <c r="F1662" s="31">
        <v>1101.0585821596362</v>
      </c>
      <c r="G1662" s="32">
        <v>595.79133294772464</v>
      </c>
      <c r="H1662" s="33">
        <v>1.8480607576348282</v>
      </c>
      <c r="I1662" s="30"/>
      <c r="J1662" s="30"/>
      <c r="K1662" s="30"/>
    </row>
    <row r="1663" spans="1:11" x14ac:dyDescent="0.25">
      <c r="A1663" s="29"/>
      <c r="B1663" s="30" t="s">
        <v>7493</v>
      </c>
      <c r="C1663" s="30" t="s">
        <v>1737</v>
      </c>
      <c r="D1663" s="30" t="s">
        <v>11039</v>
      </c>
      <c r="E1663" s="30" t="s">
        <v>9753</v>
      </c>
      <c r="F1663" s="31">
        <v>483.31102624834216</v>
      </c>
      <c r="G1663" s="32">
        <v>264.47233657491552</v>
      </c>
      <c r="H1663" s="33">
        <v>1.8274539882224601</v>
      </c>
      <c r="I1663" s="30"/>
      <c r="J1663" s="30"/>
      <c r="K1663" s="30"/>
    </row>
    <row r="1664" spans="1:11" x14ac:dyDescent="0.25">
      <c r="A1664" s="29"/>
      <c r="B1664" s="30" t="s">
        <v>7494</v>
      </c>
      <c r="C1664" s="30" t="s">
        <v>1737</v>
      </c>
      <c r="D1664" s="30" t="s">
        <v>11039</v>
      </c>
      <c r="E1664" s="30" t="s">
        <v>9753</v>
      </c>
      <c r="F1664" s="31">
        <v>238.44589493398004</v>
      </c>
      <c r="G1664" s="32">
        <v>226.43590681026123</v>
      </c>
      <c r="H1664" s="33">
        <v>1.0530392387536947</v>
      </c>
      <c r="I1664" s="30"/>
      <c r="J1664" s="30"/>
      <c r="K1664" s="30"/>
    </row>
    <row r="1665" spans="1:11" x14ac:dyDescent="0.25">
      <c r="A1665" s="29" t="s">
        <v>6854</v>
      </c>
      <c r="B1665" s="30"/>
      <c r="C1665" s="30"/>
      <c r="D1665" s="30"/>
      <c r="E1665" s="30"/>
      <c r="F1665" s="31"/>
      <c r="G1665" s="32"/>
      <c r="H1665" s="33"/>
      <c r="I1665" s="30"/>
      <c r="J1665" s="30"/>
      <c r="K1665" s="30"/>
    </row>
    <row r="1666" spans="1:11" x14ac:dyDescent="0.25">
      <c r="A1666" s="29" t="s">
        <v>6855</v>
      </c>
      <c r="B1666" s="30"/>
      <c r="C1666" s="30"/>
      <c r="D1666" s="30"/>
      <c r="E1666" s="30"/>
      <c r="F1666" s="31"/>
      <c r="G1666" s="32"/>
      <c r="H1666" s="33"/>
      <c r="I1666" s="30"/>
      <c r="J1666" s="30"/>
      <c r="K1666" s="30"/>
    </row>
    <row r="1667" spans="1:11" x14ac:dyDescent="0.25">
      <c r="A1667" s="29"/>
      <c r="B1667" s="30" t="s">
        <v>7668</v>
      </c>
      <c r="C1667" s="30" t="s">
        <v>2406</v>
      </c>
      <c r="D1667" s="30" t="s">
        <v>10283</v>
      </c>
      <c r="E1667" s="30" t="s">
        <v>8982</v>
      </c>
      <c r="F1667" s="31">
        <v>52.590186917716814</v>
      </c>
      <c r="G1667" s="32">
        <v>155.27768078677607</v>
      </c>
      <c r="H1667" s="33">
        <v>0.33868477846428241</v>
      </c>
      <c r="I1667" s="30"/>
      <c r="J1667" s="30"/>
      <c r="K1667" s="30"/>
    </row>
    <row r="1668" spans="1:11" x14ac:dyDescent="0.25">
      <c r="A1668" s="29"/>
      <c r="B1668" s="30" t="s">
        <v>7004</v>
      </c>
      <c r="C1668" s="30" t="s">
        <v>43</v>
      </c>
      <c r="D1668" s="30" t="s">
        <v>10304</v>
      </c>
      <c r="E1668" s="30" t="s">
        <v>9003</v>
      </c>
      <c r="F1668" s="31">
        <v>45.718684191134209</v>
      </c>
      <c r="G1668" s="32">
        <v>47.774764366985117</v>
      </c>
      <c r="H1668" s="33">
        <v>0.9569630493610185</v>
      </c>
      <c r="I1668" s="30"/>
      <c r="J1668" s="30"/>
      <c r="K1668" s="30"/>
    </row>
    <row r="1669" spans="1:11" x14ac:dyDescent="0.25">
      <c r="A1669" s="29" t="s">
        <v>6856</v>
      </c>
      <c r="B1669" s="30"/>
      <c r="C1669" s="30"/>
      <c r="D1669" s="30"/>
      <c r="E1669" s="30"/>
      <c r="F1669" s="31"/>
      <c r="G1669" s="32"/>
      <c r="H1669" s="33"/>
      <c r="I1669" s="30"/>
      <c r="J1669" s="30"/>
      <c r="K1669" s="30"/>
    </row>
    <row r="1670" spans="1:11" x14ac:dyDescent="0.25">
      <c r="A1670" s="29"/>
      <c r="B1670" s="30" t="s">
        <v>7058</v>
      </c>
      <c r="C1670" s="30" t="s">
        <v>290</v>
      </c>
      <c r="D1670" s="30" t="s">
        <v>11081</v>
      </c>
      <c r="E1670" s="30" t="s">
        <v>9795</v>
      </c>
      <c r="F1670" s="31">
        <v>12.883194774404057</v>
      </c>
      <c r="G1670" s="32">
        <v>40.591507710448333</v>
      </c>
      <c r="H1670" s="33">
        <v>0.31738645596275544</v>
      </c>
      <c r="I1670" s="30"/>
      <c r="J1670" s="30"/>
      <c r="K1670" s="30"/>
    </row>
    <row r="1671" spans="1:11" x14ac:dyDescent="0.25">
      <c r="A1671" s="29"/>
      <c r="B1671" s="30" t="s">
        <v>7004</v>
      </c>
      <c r="C1671" s="30" t="s">
        <v>43</v>
      </c>
      <c r="D1671" s="30" t="s">
        <v>10304</v>
      </c>
      <c r="E1671" s="30" t="s">
        <v>9003</v>
      </c>
      <c r="F1671" s="31">
        <v>45.718684191134209</v>
      </c>
      <c r="G1671" s="32">
        <v>47.774764366985117</v>
      </c>
      <c r="H1671" s="33">
        <v>0.9569630493610185</v>
      </c>
      <c r="I1671" s="30"/>
      <c r="J1671" s="30"/>
      <c r="K1671" s="30"/>
    </row>
    <row r="1672" spans="1:11" x14ac:dyDescent="0.25">
      <c r="A1672" s="29"/>
      <c r="B1672" s="30" t="s">
        <v>7221</v>
      </c>
      <c r="C1672" s="30" t="s">
        <v>842</v>
      </c>
      <c r="D1672" s="30" t="s">
        <v>10289</v>
      </c>
      <c r="E1672" s="30" t="s">
        <v>8988</v>
      </c>
      <c r="F1672" s="31">
        <v>142.63444221600327</v>
      </c>
      <c r="G1672" s="32">
        <v>80.186473059540347</v>
      </c>
      <c r="H1672" s="33">
        <v>1.778784335733208</v>
      </c>
      <c r="I1672" s="30"/>
      <c r="J1672" s="30"/>
      <c r="K1672" s="30"/>
    </row>
    <row r="1673" spans="1:11" x14ac:dyDescent="0.25">
      <c r="A1673" s="29"/>
      <c r="B1673" s="30" t="s">
        <v>8734</v>
      </c>
      <c r="C1673" s="30" t="s">
        <v>5879</v>
      </c>
      <c r="D1673" s="30" t="s">
        <v>10291</v>
      </c>
      <c r="E1673" s="30" t="s">
        <v>8990</v>
      </c>
      <c r="F1673" s="31">
        <v>77.084415896705721</v>
      </c>
      <c r="G1673" s="32">
        <v>46.801548276736725</v>
      </c>
      <c r="H1673" s="33">
        <v>1.6470484147427547</v>
      </c>
      <c r="I1673" s="30"/>
      <c r="J1673" s="30"/>
      <c r="K1673" s="30"/>
    </row>
    <row r="1674" spans="1:11" x14ac:dyDescent="0.25">
      <c r="A1674" s="29"/>
      <c r="B1674" s="30" t="s">
        <v>8205</v>
      </c>
      <c r="C1674" s="30" t="s">
        <v>4260</v>
      </c>
      <c r="D1674" s="30" t="s">
        <v>10293</v>
      </c>
      <c r="E1674" s="30" t="s">
        <v>8992</v>
      </c>
      <c r="F1674" s="31">
        <v>49.194901532493901</v>
      </c>
      <c r="G1674" s="32">
        <v>46.290383550555482</v>
      </c>
      <c r="H1674" s="33">
        <v>1.0627456019837529</v>
      </c>
      <c r="I1674" s="30"/>
      <c r="J1674" s="30"/>
      <c r="K1674" s="30"/>
    </row>
    <row r="1675" spans="1:11" x14ac:dyDescent="0.25">
      <c r="A1675" s="29"/>
      <c r="B1675" s="30" t="s">
        <v>8207</v>
      </c>
      <c r="C1675" s="30" t="s">
        <v>4263</v>
      </c>
      <c r="D1675" s="30" t="s">
        <v>10294</v>
      </c>
      <c r="E1675" s="30" t="s">
        <v>8993</v>
      </c>
      <c r="F1675" s="31">
        <v>24.264235727237413</v>
      </c>
      <c r="G1675" s="32">
        <v>53.618002584402923</v>
      </c>
      <c r="H1675" s="33">
        <v>0.45253897119800018</v>
      </c>
      <c r="I1675" s="30"/>
      <c r="J1675" s="30"/>
      <c r="K1675" s="30"/>
    </row>
    <row r="1676" spans="1:11" x14ac:dyDescent="0.25">
      <c r="A1676" s="29" t="s">
        <v>6857</v>
      </c>
      <c r="B1676" s="30"/>
      <c r="C1676" s="30"/>
      <c r="D1676" s="30"/>
      <c r="E1676" s="30"/>
      <c r="F1676" s="31"/>
      <c r="G1676" s="32"/>
      <c r="H1676" s="33"/>
      <c r="I1676" s="30"/>
      <c r="J1676" s="30"/>
      <c r="K1676" s="30"/>
    </row>
    <row r="1677" spans="1:11" x14ac:dyDescent="0.25">
      <c r="A1677" s="29"/>
      <c r="B1677" s="30" t="s">
        <v>8296</v>
      </c>
      <c r="C1677" s="30" t="s">
        <v>2010</v>
      </c>
      <c r="D1677" s="30" t="s">
        <v>10522</v>
      </c>
      <c r="E1677" s="30" t="s">
        <v>9225</v>
      </c>
      <c r="F1677" s="31">
        <v>34.195295430622409</v>
      </c>
      <c r="G1677" s="32">
        <v>69.713637389200741</v>
      </c>
      <c r="H1677" s="33">
        <v>0.49051084854051186</v>
      </c>
      <c r="I1677" s="30"/>
      <c r="J1677" s="30"/>
      <c r="K1677" s="30"/>
    </row>
    <row r="1678" spans="1:11" x14ac:dyDescent="0.25">
      <c r="A1678" s="29"/>
      <c r="B1678" s="30" t="s">
        <v>7004</v>
      </c>
      <c r="C1678" s="30" t="s">
        <v>43</v>
      </c>
      <c r="D1678" s="30" t="s">
        <v>10304</v>
      </c>
      <c r="E1678" s="30" t="s">
        <v>9003</v>
      </c>
      <c r="F1678" s="31">
        <v>45.718684191134209</v>
      </c>
      <c r="G1678" s="32">
        <v>47.774764366985117</v>
      </c>
      <c r="H1678" s="33">
        <v>0.9569630493610185</v>
      </c>
      <c r="I1678" s="30"/>
      <c r="J1678" s="30"/>
      <c r="K1678" s="30"/>
    </row>
    <row r="1679" spans="1:11" x14ac:dyDescent="0.25">
      <c r="A1679" s="29" t="s">
        <v>6858</v>
      </c>
      <c r="B1679" s="30"/>
      <c r="C1679" s="30"/>
      <c r="D1679" s="30"/>
      <c r="E1679" s="30"/>
      <c r="F1679" s="31"/>
      <c r="G1679" s="32"/>
      <c r="H1679" s="33"/>
      <c r="I1679" s="30"/>
      <c r="J1679" s="30"/>
      <c r="K1679" s="30"/>
    </row>
    <row r="1680" spans="1:11" x14ac:dyDescent="0.25">
      <c r="A1680" s="29"/>
      <c r="B1680" s="30" t="s">
        <v>8296</v>
      </c>
      <c r="C1680" s="30" t="s">
        <v>2010</v>
      </c>
      <c r="D1680" s="30" t="s">
        <v>10522</v>
      </c>
      <c r="E1680" s="30" t="s">
        <v>9225</v>
      </c>
      <c r="F1680" s="31">
        <v>34.195295430622409</v>
      </c>
      <c r="G1680" s="32">
        <v>69.713637389200741</v>
      </c>
      <c r="H1680" s="33">
        <v>0.49051084854051186</v>
      </c>
      <c r="I1680" s="30"/>
      <c r="J1680" s="30"/>
      <c r="K1680" s="30"/>
    </row>
    <row r="1681" spans="1:11" x14ac:dyDescent="0.25">
      <c r="A1681" s="29"/>
      <c r="B1681" s="30" t="s">
        <v>7004</v>
      </c>
      <c r="C1681" s="30" t="s">
        <v>43</v>
      </c>
      <c r="D1681" s="30" t="s">
        <v>10304</v>
      </c>
      <c r="E1681" s="30" t="s">
        <v>9003</v>
      </c>
      <c r="F1681" s="31">
        <v>45.718684191134209</v>
      </c>
      <c r="G1681" s="32">
        <v>47.774764366985117</v>
      </c>
      <c r="H1681" s="33">
        <v>0.9569630493610185</v>
      </c>
      <c r="I1681" s="30"/>
      <c r="J1681" s="30"/>
      <c r="K1681" s="30"/>
    </row>
    <row r="1682" spans="1:11" x14ac:dyDescent="0.25">
      <c r="A1682" s="29" t="s">
        <v>6859</v>
      </c>
      <c r="B1682" s="30"/>
      <c r="C1682" s="30"/>
      <c r="D1682" s="30"/>
      <c r="E1682" s="30"/>
      <c r="F1682" s="31"/>
      <c r="G1682" s="32"/>
      <c r="H1682" s="33"/>
      <c r="I1682" s="30"/>
      <c r="J1682" s="30"/>
      <c r="K1682" s="30"/>
    </row>
    <row r="1683" spans="1:11" x14ac:dyDescent="0.25">
      <c r="A1683" s="29"/>
      <c r="B1683" s="30" t="s">
        <v>7963</v>
      </c>
      <c r="C1683" s="30" t="s">
        <v>3406</v>
      </c>
      <c r="D1683" s="30" t="s">
        <v>10538</v>
      </c>
      <c r="E1683" s="30" t="s">
        <v>9241</v>
      </c>
      <c r="F1683" s="31">
        <v>37.700904948961423</v>
      </c>
      <c r="G1683" s="32">
        <v>98.654569004710311</v>
      </c>
      <c r="H1683" s="33">
        <v>0.38215062241224096</v>
      </c>
      <c r="I1683" s="30"/>
      <c r="J1683" s="30"/>
      <c r="K1683" s="30"/>
    </row>
    <row r="1684" spans="1:11" x14ac:dyDescent="0.25">
      <c r="A1684" s="29"/>
      <c r="B1684" s="30" t="s">
        <v>8130</v>
      </c>
      <c r="C1684" s="30" t="s">
        <v>4004</v>
      </c>
      <c r="D1684" s="30" t="s">
        <v>10699</v>
      </c>
      <c r="E1684" s="30" t="s">
        <v>9402</v>
      </c>
      <c r="F1684" s="31">
        <v>16.236559660979125</v>
      </c>
      <c r="G1684" s="32">
        <v>69.923491644650781</v>
      </c>
      <c r="H1684" s="33">
        <v>0.23220464652270034</v>
      </c>
      <c r="I1684" s="30"/>
      <c r="J1684" s="30"/>
      <c r="K1684" s="30"/>
    </row>
    <row r="1685" spans="1:11" x14ac:dyDescent="0.25">
      <c r="A1685" s="29" t="s">
        <v>6860</v>
      </c>
      <c r="B1685" s="30"/>
      <c r="C1685" s="30"/>
      <c r="D1685" s="30"/>
      <c r="E1685" s="30"/>
      <c r="F1685" s="31"/>
      <c r="G1685" s="32"/>
      <c r="H1685" s="33"/>
      <c r="I1685" s="30"/>
      <c r="J1685" s="30"/>
      <c r="K1685" s="30"/>
    </row>
    <row r="1686" spans="1:11" x14ac:dyDescent="0.25">
      <c r="A1686" s="29" t="s">
        <v>6861</v>
      </c>
      <c r="B1686" s="30"/>
      <c r="C1686" s="30"/>
      <c r="D1686" s="30"/>
      <c r="E1686" s="30"/>
      <c r="F1686" s="31"/>
      <c r="G1686" s="32"/>
      <c r="H1686" s="33"/>
      <c r="I1686" s="30"/>
      <c r="J1686" s="30"/>
      <c r="K1686" s="30"/>
    </row>
    <row r="1687" spans="1:11" x14ac:dyDescent="0.25">
      <c r="A1687" s="29"/>
      <c r="B1687" s="30" t="s">
        <v>8670</v>
      </c>
      <c r="C1687" s="30" t="s">
        <v>5694</v>
      </c>
      <c r="D1687" s="30" t="s">
        <v>10428</v>
      </c>
      <c r="E1687" s="30" t="s">
        <v>9127</v>
      </c>
      <c r="F1687" s="31">
        <v>681.8508968821875</v>
      </c>
      <c r="G1687" s="32">
        <v>93.53976015999153</v>
      </c>
      <c r="H1687" s="33">
        <v>7.2894231898386472</v>
      </c>
      <c r="I1687" s="30"/>
      <c r="J1687" s="30"/>
      <c r="K1687" s="30"/>
    </row>
    <row r="1688" spans="1:11" x14ac:dyDescent="0.25">
      <c r="A1688" s="29"/>
      <c r="B1688" s="30" t="s">
        <v>8669</v>
      </c>
      <c r="C1688" s="30" t="s">
        <v>5690</v>
      </c>
      <c r="D1688" s="30" t="s">
        <v>10429</v>
      </c>
      <c r="E1688" s="30" t="s">
        <v>9128</v>
      </c>
      <c r="F1688" s="31">
        <v>499.74665307690856</v>
      </c>
      <c r="G1688" s="32">
        <v>81.498710403588632</v>
      </c>
      <c r="H1688" s="33">
        <v>6.131957801566676</v>
      </c>
      <c r="I1688" s="30"/>
      <c r="J1688" s="30"/>
      <c r="K1688" s="30"/>
    </row>
    <row r="1689" spans="1:11" x14ac:dyDescent="0.25">
      <c r="A1689" s="29" t="s">
        <v>6862</v>
      </c>
      <c r="B1689" s="30"/>
      <c r="C1689" s="30"/>
      <c r="D1689" s="30"/>
      <c r="E1689" s="30"/>
      <c r="F1689" s="31"/>
      <c r="G1689" s="32"/>
      <c r="H1689" s="33"/>
      <c r="I1689" s="30"/>
      <c r="J1689" s="30"/>
      <c r="K1689" s="30"/>
    </row>
    <row r="1690" spans="1:11" x14ac:dyDescent="0.25">
      <c r="A1690" s="29" t="s">
        <v>6863</v>
      </c>
      <c r="B1690" s="30"/>
      <c r="C1690" s="30"/>
      <c r="D1690" s="30"/>
      <c r="E1690" s="30"/>
      <c r="F1690" s="31"/>
      <c r="G1690" s="32"/>
      <c r="H1690" s="33"/>
      <c r="I1690" s="30"/>
      <c r="J1690" s="30"/>
      <c r="K1690" s="30"/>
    </row>
    <row r="1691" spans="1:11" x14ac:dyDescent="0.25">
      <c r="A1691" s="29"/>
      <c r="B1691" s="30" t="s">
        <v>7560</v>
      </c>
      <c r="C1691" s="30" t="s">
        <v>2062</v>
      </c>
      <c r="D1691" s="30" t="s">
        <v>11082</v>
      </c>
      <c r="E1691" s="30" t="s">
        <v>9796</v>
      </c>
      <c r="F1691" s="31">
        <v>17.196981606760637</v>
      </c>
      <c r="G1691" s="32">
        <v>61.397037566709052</v>
      </c>
      <c r="H1691" s="33">
        <v>0.28009464769494441</v>
      </c>
      <c r="I1691" s="30"/>
      <c r="J1691" s="30"/>
      <c r="K1691" s="30"/>
    </row>
    <row r="1692" spans="1:11" x14ac:dyDescent="0.25">
      <c r="A1692" s="29" t="s">
        <v>6864</v>
      </c>
      <c r="B1692" s="30"/>
      <c r="C1692" s="30"/>
      <c r="D1692" s="30"/>
      <c r="E1692" s="30"/>
      <c r="F1692" s="31"/>
      <c r="G1692" s="32"/>
      <c r="H1692" s="33"/>
      <c r="I1692" s="30"/>
      <c r="J1692" s="30"/>
      <c r="K1692" s="30"/>
    </row>
    <row r="1693" spans="1:11" x14ac:dyDescent="0.25">
      <c r="A1693" s="29" t="s">
        <v>6865</v>
      </c>
      <c r="B1693" s="30"/>
      <c r="C1693" s="30"/>
      <c r="D1693" s="30"/>
      <c r="E1693" s="30"/>
      <c r="F1693" s="31"/>
      <c r="G1693" s="32"/>
      <c r="H1693" s="33"/>
      <c r="I1693" s="30"/>
      <c r="J1693" s="30"/>
      <c r="K1693" s="30"/>
    </row>
    <row r="1694" spans="1:11" x14ac:dyDescent="0.25">
      <c r="A1694" s="29"/>
      <c r="B1694" s="30" t="s">
        <v>7004</v>
      </c>
      <c r="C1694" s="30" t="s">
        <v>43</v>
      </c>
      <c r="D1694" s="30" t="s">
        <v>10304</v>
      </c>
      <c r="E1694" s="30" t="s">
        <v>9003</v>
      </c>
      <c r="F1694" s="31">
        <v>45.718684191134209</v>
      </c>
      <c r="G1694" s="32">
        <v>47.774764366985117</v>
      </c>
      <c r="H1694" s="33">
        <v>0.9569630493610185</v>
      </c>
      <c r="I1694" s="30"/>
      <c r="J1694" s="30"/>
      <c r="K1694" s="30"/>
    </row>
    <row r="1695" spans="1:11" x14ac:dyDescent="0.25">
      <c r="A1695" s="29" t="s">
        <v>6866</v>
      </c>
      <c r="B1695" s="30"/>
      <c r="C1695" s="30"/>
      <c r="D1695" s="30"/>
      <c r="E1695" s="30"/>
      <c r="F1695" s="31"/>
      <c r="G1695" s="32"/>
      <c r="H1695" s="33"/>
      <c r="I1695" s="30"/>
      <c r="J1695" s="30"/>
      <c r="K1695" s="30"/>
    </row>
    <row r="1696" spans="1:11" x14ac:dyDescent="0.25">
      <c r="A1696" s="29" t="s">
        <v>6867</v>
      </c>
      <c r="B1696" s="30"/>
      <c r="C1696" s="30"/>
      <c r="D1696" s="30"/>
      <c r="E1696" s="30"/>
      <c r="F1696" s="31"/>
      <c r="G1696" s="32"/>
      <c r="H1696" s="33"/>
      <c r="I1696" s="30"/>
      <c r="J1696" s="30"/>
      <c r="K1696" s="30"/>
    </row>
    <row r="1697" spans="1:11" x14ac:dyDescent="0.25">
      <c r="A1697" s="29"/>
      <c r="B1697" s="30" t="s">
        <v>8087</v>
      </c>
      <c r="C1697" s="30" t="s">
        <v>3834</v>
      </c>
      <c r="D1697" s="30" t="s">
        <v>10388</v>
      </c>
      <c r="E1697" s="30" t="s">
        <v>9087</v>
      </c>
      <c r="F1697" s="31">
        <v>1385.1844789425095</v>
      </c>
      <c r="G1697" s="32">
        <v>74.991410917836433</v>
      </c>
      <c r="H1697" s="33">
        <v>18.471241732738868</v>
      </c>
      <c r="I1697" s="30"/>
      <c r="J1697" s="30"/>
      <c r="K1697" s="30"/>
    </row>
    <row r="1698" spans="1:11" x14ac:dyDescent="0.25">
      <c r="A1698" s="29"/>
      <c r="B1698" s="30" t="s">
        <v>8150</v>
      </c>
      <c r="C1698" s="30" t="s">
        <v>3834</v>
      </c>
      <c r="D1698" s="30" t="s">
        <v>10388</v>
      </c>
      <c r="E1698" s="30" t="s">
        <v>9087</v>
      </c>
      <c r="F1698" s="31">
        <v>14.481968416031199</v>
      </c>
      <c r="G1698" s="32">
        <v>53.054641381019358</v>
      </c>
      <c r="H1698" s="33">
        <v>0.27296327030140322</v>
      </c>
      <c r="I1698" s="30"/>
      <c r="J1698" s="30"/>
      <c r="K1698" s="30"/>
    </row>
    <row r="1699" spans="1:11" x14ac:dyDescent="0.25">
      <c r="A1699" s="29"/>
      <c r="B1699" s="30" t="s">
        <v>8154</v>
      </c>
      <c r="C1699" s="30" t="s">
        <v>3834</v>
      </c>
      <c r="D1699" s="30" t="s">
        <v>10388</v>
      </c>
      <c r="E1699" s="30" t="s">
        <v>9087</v>
      </c>
      <c r="F1699" s="31">
        <v>38.100004418123639</v>
      </c>
      <c r="G1699" s="32">
        <v>68.80069351918668</v>
      </c>
      <c r="H1699" s="33">
        <v>0.55377355182471477</v>
      </c>
      <c r="I1699" s="30"/>
      <c r="J1699" s="30"/>
      <c r="K1699" s="30"/>
    </row>
    <row r="1700" spans="1:11" x14ac:dyDescent="0.25">
      <c r="A1700" s="29"/>
      <c r="B1700" s="30" t="s">
        <v>8260</v>
      </c>
      <c r="C1700" s="30" t="s">
        <v>3834</v>
      </c>
      <c r="D1700" s="30" t="s">
        <v>10388</v>
      </c>
      <c r="E1700" s="30" t="s">
        <v>9087</v>
      </c>
      <c r="F1700" s="31">
        <v>24.676564212387316</v>
      </c>
      <c r="G1700" s="32">
        <v>43.314634179143809</v>
      </c>
      <c r="H1700" s="33">
        <v>0.56970501263679596</v>
      </c>
      <c r="I1700" s="30"/>
      <c r="J1700" s="30"/>
      <c r="K1700" s="30"/>
    </row>
    <row r="1701" spans="1:11" x14ac:dyDescent="0.25">
      <c r="A1701" s="29" t="s">
        <v>6868</v>
      </c>
      <c r="B1701" s="30"/>
      <c r="C1701" s="30"/>
      <c r="D1701" s="30"/>
      <c r="E1701" s="30"/>
      <c r="F1701" s="31"/>
      <c r="G1701" s="32"/>
      <c r="H1701" s="33"/>
      <c r="I1701" s="30"/>
      <c r="J1701" s="30"/>
      <c r="K1701" s="30"/>
    </row>
    <row r="1702" spans="1:11" x14ac:dyDescent="0.25">
      <c r="A1702" s="29"/>
      <c r="B1702" s="30" t="s">
        <v>8087</v>
      </c>
      <c r="C1702" s="30" t="s">
        <v>3834</v>
      </c>
      <c r="D1702" s="30" t="s">
        <v>10388</v>
      </c>
      <c r="E1702" s="30" t="s">
        <v>9087</v>
      </c>
      <c r="F1702" s="31">
        <v>1385.1844789425095</v>
      </c>
      <c r="G1702" s="32">
        <v>74.991410917836433</v>
      </c>
      <c r="H1702" s="33">
        <v>18.471241732738868</v>
      </c>
      <c r="I1702" s="30"/>
      <c r="J1702" s="30"/>
      <c r="K1702" s="30"/>
    </row>
    <row r="1703" spans="1:11" x14ac:dyDescent="0.25">
      <c r="A1703" s="29"/>
      <c r="B1703" s="30" t="s">
        <v>8150</v>
      </c>
      <c r="C1703" s="30" t="s">
        <v>3834</v>
      </c>
      <c r="D1703" s="30" t="s">
        <v>10388</v>
      </c>
      <c r="E1703" s="30" t="s">
        <v>9087</v>
      </c>
      <c r="F1703" s="31">
        <v>14.481968416031199</v>
      </c>
      <c r="G1703" s="32">
        <v>53.054641381019358</v>
      </c>
      <c r="H1703" s="33">
        <v>0.27296327030140322</v>
      </c>
      <c r="I1703" s="30"/>
      <c r="J1703" s="30"/>
      <c r="K1703" s="30"/>
    </row>
    <row r="1704" spans="1:11" x14ac:dyDescent="0.25">
      <c r="A1704" s="29"/>
      <c r="B1704" s="30" t="s">
        <v>8154</v>
      </c>
      <c r="C1704" s="30" t="s">
        <v>3834</v>
      </c>
      <c r="D1704" s="30" t="s">
        <v>10388</v>
      </c>
      <c r="E1704" s="30" t="s">
        <v>9087</v>
      </c>
      <c r="F1704" s="31">
        <v>38.100004418123639</v>
      </c>
      <c r="G1704" s="32">
        <v>68.80069351918668</v>
      </c>
      <c r="H1704" s="33">
        <v>0.55377355182471477</v>
      </c>
      <c r="I1704" s="30"/>
      <c r="J1704" s="30"/>
      <c r="K1704" s="30"/>
    </row>
    <row r="1705" spans="1:11" x14ac:dyDescent="0.25">
      <c r="A1705" s="29"/>
      <c r="B1705" s="30" t="s">
        <v>8260</v>
      </c>
      <c r="C1705" s="30" t="s">
        <v>3834</v>
      </c>
      <c r="D1705" s="30" t="s">
        <v>10388</v>
      </c>
      <c r="E1705" s="30" t="s">
        <v>9087</v>
      </c>
      <c r="F1705" s="31">
        <v>24.676564212387316</v>
      </c>
      <c r="G1705" s="32">
        <v>43.314634179143809</v>
      </c>
      <c r="H1705" s="33">
        <v>0.56970501263679596</v>
      </c>
      <c r="I1705" s="30"/>
      <c r="J1705" s="30"/>
      <c r="K1705" s="30"/>
    </row>
    <row r="1706" spans="1:11" x14ac:dyDescent="0.25">
      <c r="A1706" s="29" t="s">
        <v>6869</v>
      </c>
      <c r="B1706" s="30"/>
      <c r="C1706" s="30"/>
      <c r="D1706" s="30"/>
      <c r="E1706" s="30"/>
      <c r="F1706" s="31"/>
      <c r="G1706" s="32"/>
      <c r="H1706" s="33"/>
      <c r="I1706" s="30"/>
      <c r="J1706" s="30"/>
      <c r="K1706" s="30"/>
    </row>
    <row r="1707" spans="1:11" x14ac:dyDescent="0.25">
      <c r="A1707" s="29" t="s">
        <v>6870</v>
      </c>
      <c r="B1707" s="30"/>
      <c r="C1707" s="30"/>
      <c r="D1707" s="30"/>
      <c r="E1707" s="30"/>
      <c r="F1707" s="31"/>
      <c r="G1707" s="32"/>
      <c r="H1707" s="33"/>
      <c r="I1707" s="30"/>
      <c r="J1707" s="30"/>
      <c r="K1707" s="30"/>
    </row>
    <row r="1708" spans="1:11" x14ac:dyDescent="0.25">
      <c r="A1708" s="29"/>
      <c r="B1708" s="30" t="s">
        <v>7869</v>
      </c>
      <c r="C1708" s="30" t="s">
        <v>3065</v>
      </c>
      <c r="D1708" s="30" t="s">
        <v>11079</v>
      </c>
      <c r="E1708" s="30" t="s">
        <v>9793</v>
      </c>
      <c r="F1708" s="31">
        <v>65.669540429016607</v>
      </c>
      <c r="G1708" s="32">
        <v>99.640651681405856</v>
      </c>
      <c r="H1708" s="33">
        <v>0.65906373875384172</v>
      </c>
      <c r="I1708" s="30"/>
      <c r="J1708" s="30"/>
      <c r="K1708" s="30"/>
    </row>
    <row r="1709" spans="1:11" x14ac:dyDescent="0.25">
      <c r="A1709" s="29"/>
      <c r="B1709" s="30" t="s">
        <v>8692</v>
      </c>
      <c r="C1709" s="30" t="s">
        <v>3065</v>
      </c>
      <c r="D1709" s="30" t="s">
        <v>11079</v>
      </c>
      <c r="E1709" s="30" t="s">
        <v>9793</v>
      </c>
      <c r="F1709" s="31">
        <v>224.0244424660261</v>
      </c>
      <c r="G1709" s="32">
        <v>230.13604594891487</v>
      </c>
      <c r="H1709" s="33">
        <v>0.97344351921191252</v>
      </c>
      <c r="I1709" s="30"/>
      <c r="J1709" s="30"/>
      <c r="K1709" s="30"/>
    </row>
    <row r="1710" spans="1:11" x14ac:dyDescent="0.25">
      <c r="A1710" s="29"/>
      <c r="B1710" s="30" t="s">
        <v>7841</v>
      </c>
      <c r="C1710" s="30" t="s">
        <v>2728</v>
      </c>
      <c r="D1710" s="30" t="s">
        <v>10385</v>
      </c>
      <c r="E1710" s="30" t="s">
        <v>9084</v>
      </c>
      <c r="F1710" s="31">
        <v>153.05639212347486</v>
      </c>
      <c r="G1710" s="32">
        <v>103.99291688842841</v>
      </c>
      <c r="H1710" s="33">
        <v>1.4717963175096389</v>
      </c>
      <c r="I1710" s="30"/>
      <c r="J1710" s="30"/>
      <c r="K1710" s="30"/>
    </row>
    <row r="1711" spans="1:11" x14ac:dyDescent="0.25">
      <c r="A1711" s="29" t="s">
        <v>6871</v>
      </c>
      <c r="B1711" s="30"/>
      <c r="C1711" s="30"/>
      <c r="D1711" s="30"/>
      <c r="E1711" s="30"/>
      <c r="F1711" s="31"/>
      <c r="G1711" s="32"/>
      <c r="H1711" s="33"/>
      <c r="I1711" s="30"/>
      <c r="J1711" s="30"/>
      <c r="K1711" s="30"/>
    </row>
    <row r="1712" spans="1:11" x14ac:dyDescent="0.25">
      <c r="A1712" s="29"/>
      <c r="B1712" s="30" t="s">
        <v>7869</v>
      </c>
      <c r="C1712" s="30" t="s">
        <v>3065</v>
      </c>
      <c r="D1712" s="30" t="s">
        <v>11079</v>
      </c>
      <c r="E1712" s="30" t="s">
        <v>9793</v>
      </c>
      <c r="F1712" s="31">
        <v>65.669540429016607</v>
      </c>
      <c r="G1712" s="32">
        <v>99.640651681405856</v>
      </c>
      <c r="H1712" s="33">
        <v>0.65906373875384172</v>
      </c>
      <c r="I1712" s="30"/>
      <c r="J1712" s="30"/>
      <c r="K1712" s="30"/>
    </row>
    <row r="1713" spans="1:11" x14ac:dyDescent="0.25">
      <c r="A1713" s="29"/>
      <c r="B1713" s="30" t="s">
        <v>8692</v>
      </c>
      <c r="C1713" s="30" t="s">
        <v>3065</v>
      </c>
      <c r="D1713" s="30" t="s">
        <v>11079</v>
      </c>
      <c r="E1713" s="30" t="s">
        <v>9793</v>
      </c>
      <c r="F1713" s="31">
        <v>224.0244424660261</v>
      </c>
      <c r="G1713" s="32">
        <v>230.13604594891487</v>
      </c>
      <c r="H1713" s="33">
        <v>0.97344351921191252</v>
      </c>
      <c r="I1713" s="30"/>
      <c r="J1713" s="30"/>
      <c r="K1713" s="30"/>
    </row>
    <row r="1714" spans="1:11" x14ac:dyDescent="0.25">
      <c r="A1714" s="29"/>
      <c r="B1714" s="30" t="s">
        <v>7841</v>
      </c>
      <c r="C1714" s="30" t="s">
        <v>2728</v>
      </c>
      <c r="D1714" s="30" t="s">
        <v>10385</v>
      </c>
      <c r="E1714" s="30" t="s">
        <v>9084</v>
      </c>
      <c r="F1714" s="31">
        <v>153.05639212347486</v>
      </c>
      <c r="G1714" s="32">
        <v>103.99291688842841</v>
      </c>
      <c r="H1714" s="33">
        <v>1.4717963175096389</v>
      </c>
      <c r="I1714" s="30"/>
      <c r="J1714" s="30"/>
      <c r="K1714" s="30"/>
    </row>
    <row r="1715" spans="1:11" x14ac:dyDescent="0.25">
      <c r="A1715" s="29"/>
      <c r="B1715" s="30" t="s">
        <v>8107</v>
      </c>
      <c r="C1715" s="30" t="s">
        <v>3098</v>
      </c>
      <c r="D1715" s="30" t="s">
        <v>11092</v>
      </c>
      <c r="E1715" s="30" t="s">
        <v>9808</v>
      </c>
      <c r="F1715" s="31">
        <v>281.438075865766</v>
      </c>
      <c r="G1715" s="32">
        <v>126.7001788765272</v>
      </c>
      <c r="H1715" s="33">
        <v>2.2212918589486375</v>
      </c>
      <c r="I1715" s="30"/>
      <c r="J1715" s="30"/>
      <c r="K1715" s="30"/>
    </row>
    <row r="1716" spans="1:11" x14ac:dyDescent="0.25">
      <c r="A1716" s="29"/>
      <c r="B1716" s="30" t="s">
        <v>7457</v>
      </c>
      <c r="C1716" s="30" t="s">
        <v>1628</v>
      </c>
      <c r="D1716" s="30" t="s">
        <v>10943</v>
      </c>
      <c r="E1716" s="30" t="s">
        <v>9647</v>
      </c>
      <c r="F1716" s="31">
        <v>432.41122370935346</v>
      </c>
      <c r="G1716" s="32">
        <v>330.95685769880009</v>
      </c>
      <c r="H1716" s="33">
        <v>1.3065486139673401</v>
      </c>
      <c r="I1716" s="30"/>
      <c r="J1716" s="30"/>
      <c r="K1716" s="30"/>
    </row>
    <row r="1717" spans="1:11" x14ac:dyDescent="0.25">
      <c r="A1717" s="29"/>
      <c r="B1717" s="30" t="s">
        <v>8679</v>
      </c>
      <c r="C1717" s="30" t="s">
        <v>5730</v>
      </c>
      <c r="D1717" s="30" t="s">
        <v>10944</v>
      </c>
      <c r="E1717" s="30" t="s">
        <v>9648</v>
      </c>
      <c r="F1717" s="31">
        <v>169.47210561421426</v>
      </c>
      <c r="G1717" s="32">
        <v>55.224884194289359</v>
      </c>
      <c r="H1717" s="33">
        <v>3.0687634403720283</v>
      </c>
      <c r="I1717" s="30"/>
      <c r="J1717" s="30"/>
      <c r="K1717" s="30"/>
    </row>
    <row r="1718" spans="1:11" x14ac:dyDescent="0.25">
      <c r="A1718" s="29"/>
      <c r="B1718" s="30" t="s">
        <v>8686</v>
      </c>
      <c r="C1718" s="30" t="s">
        <v>5730</v>
      </c>
      <c r="D1718" s="30" t="s">
        <v>10944</v>
      </c>
      <c r="E1718" s="30" t="s">
        <v>9648</v>
      </c>
      <c r="F1718" s="31">
        <v>516.42192662306138</v>
      </c>
      <c r="G1718" s="32">
        <v>181.3360085622927</v>
      </c>
      <c r="H1718" s="33">
        <v>2.847873021566258</v>
      </c>
      <c r="I1718" s="30"/>
      <c r="J1718" s="30"/>
      <c r="K1718" s="30"/>
    </row>
    <row r="1719" spans="1:11" x14ac:dyDescent="0.25">
      <c r="A1719" s="29" t="s">
        <v>6872</v>
      </c>
      <c r="B1719" s="30"/>
      <c r="C1719" s="30"/>
      <c r="D1719" s="30"/>
      <c r="E1719" s="30"/>
      <c r="F1719" s="31"/>
      <c r="G1719" s="32"/>
      <c r="H1719" s="33"/>
      <c r="I1719" s="30"/>
      <c r="J1719" s="30"/>
      <c r="K1719" s="30"/>
    </row>
    <row r="1720" spans="1:11" x14ac:dyDescent="0.25">
      <c r="A1720" s="29"/>
      <c r="B1720" s="30" t="s">
        <v>7869</v>
      </c>
      <c r="C1720" s="30" t="s">
        <v>3065</v>
      </c>
      <c r="D1720" s="30" t="s">
        <v>11079</v>
      </c>
      <c r="E1720" s="30" t="s">
        <v>9793</v>
      </c>
      <c r="F1720" s="31">
        <v>65.669540429016607</v>
      </c>
      <c r="G1720" s="32">
        <v>99.640651681405856</v>
      </c>
      <c r="H1720" s="33">
        <v>0.65906373875384172</v>
      </c>
      <c r="I1720" s="30"/>
      <c r="J1720" s="30"/>
      <c r="K1720" s="30"/>
    </row>
    <row r="1721" spans="1:11" x14ac:dyDescent="0.25">
      <c r="A1721" s="29"/>
      <c r="B1721" s="30" t="s">
        <v>8692</v>
      </c>
      <c r="C1721" s="30" t="s">
        <v>3065</v>
      </c>
      <c r="D1721" s="30" t="s">
        <v>11079</v>
      </c>
      <c r="E1721" s="30" t="s">
        <v>9793</v>
      </c>
      <c r="F1721" s="31">
        <v>224.0244424660261</v>
      </c>
      <c r="G1721" s="32">
        <v>230.13604594891487</v>
      </c>
      <c r="H1721" s="33">
        <v>0.97344351921191252</v>
      </c>
      <c r="I1721" s="30"/>
      <c r="J1721" s="30"/>
      <c r="K1721" s="30"/>
    </row>
    <row r="1722" spans="1:11" x14ac:dyDescent="0.25">
      <c r="A1722" s="29"/>
      <c r="B1722" s="30" t="s">
        <v>7841</v>
      </c>
      <c r="C1722" s="30" t="s">
        <v>2728</v>
      </c>
      <c r="D1722" s="30" t="s">
        <v>10385</v>
      </c>
      <c r="E1722" s="30" t="s">
        <v>9084</v>
      </c>
      <c r="F1722" s="31">
        <v>153.05639212347486</v>
      </c>
      <c r="G1722" s="32">
        <v>103.99291688842841</v>
      </c>
      <c r="H1722" s="33">
        <v>1.4717963175096389</v>
      </c>
      <c r="I1722" s="30"/>
      <c r="J1722" s="30"/>
      <c r="K1722" s="30"/>
    </row>
    <row r="1723" spans="1:11" x14ac:dyDescent="0.25">
      <c r="A1723" s="29"/>
      <c r="B1723" s="30" t="s">
        <v>7022</v>
      </c>
      <c r="C1723" s="30" t="s">
        <v>139</v>
      </c>
      <c r="D1723" s="30" t="s">
        <v>10576</v>
      </c>
      <c r="E1723" s="30" t="s">
        <v>9279</v>
      </c>
      <c r="F1723" s="31">
        <v>14.647707393275493</v>
      </c>
      <c r="G1723" s="32">
        <v>52.73413693847619</v>
      </c>
      <c r="H1723" s="33">
        <v>0.27776518672078893</v>
      </c>
      <c r="I1723" s="30"/>
      <c r="J1723" s="30"/>
      <c r="K1723" s="30"/>
    </row>
    <row r="1724" spans="1:11" x14ac:dyDescent="0.25">
      <c r="A1724" s="29"/>
      <c r="B1724" s="30" t="s">
        <v>7974</v>
      </c>
      <c r="C1724" s="30" t="s">
        <v>139</v>
      </c>
      <c r="D1724" s="30" t="s">
        <v>10576</v>
      </c>
      <c r="E1724" s="30" t="s">
        <v>9279</v>
      </c>
      <c r="F1724" s="31">
        <v>5.0067850623950534</v>
      </c>
      <c r="G1724" s="32">
        <v>61.222918851672752</v>
      </c>
      <c r="H1724" s="33">
        <v>8.1779587714940455E-2</v>
      </c>
      <c r="I1724" s="30"/>
      <c r="J1724" s="30"/>
      <c r="K1724" s="30"/>
    </row>
    <row r="1725" spans="1:11" x14ac:dyDescent="0.25">
      <c r="A1725" s="29"/>
      <c r="B1725" s="30" t="s">
        <v>7413</v>
      </c>
      <c r="C1725" s="30" t="s">
        <v>639</v>
      </c>
      <c r="D1725" s="30" t="s">
        <v>11127</v>
      </c>
      <c r="E1725" s="30" t="s">
        <v>9843</v>
      </c>
      <c r="F1725" s="31">
        <v>85.583253398857124</v>
      </c>
      <c r="G1725" s="32">
        <v>115.47800413232311</v>
      </c>
      <c r="H1725" s="33">
        <v>0.74112168842812354</v>
      </c>
      <c r="I1725" s="30"/>
      <c r="J1725" s="30"/>
      <c r="K1725" s="30"/>
    </row>
    <row r="1726" spans="1:11" x14ac:dyDescent="0.25">
      <c r="A1726" s="29" t="s">
        <v>6873</v>
      </c>
      <c r="B1726" s="30"/>
      <c r="C1726" s="30"/>
      <c r="D1726" s="30"/>
      <c r="E1726" s="30"/>
      <c r="F1726" s="31"/>
      <c r="G1726" s="32"/>
      <c r="H1726" s="33"/>
      <c r="I1726" s="30"/>
      <c r="J1726" s="30"/>
      <c r="K1726" s="30"/>
    </row>
    <row r="1727" spans="1:11" x14ac:dyDescent="0.25">
      <c r="A1727" s="29" t="s">
        <v>6874</v>
      </c>
      <c r="B1727" s="30"/>
      <c r="C1727" s="30"/>
      <c r="D1727" s="30"/>
      <c r="E1727" s="30"/>
      <c r="F1727" s="31"/>
      <c r="G1727" s="32"/>
      <c r="H1727" s="33"/>
      <c r="I1727" s="30"/>
      <c r="J1727" s="30"/>
      <c r="K1727" s="30"/>
    </row>
    <row r="1728" spans="1:11" x14ac:dyDescent="0.25">
      <c r="A1728" s="29"/>
      <c r="B1728" s="30" t="s">
        <v>8296</v>
      </c>
      <c r="C1728" s="30" t="s">
        <v>2010</v>
      </c>
      <c r="D1728" s="30" t="s">
        <v>10522</v>
      </c>
      <c r="E1728" s="30" t="s">
        <v>9225</v>
      </c>
      <c r="F1728" s="31">
        <v>34.195295430622409</v>
      </c>
      <c r="G1728" s="32">
        <v>69.713637389200741</v>
      </c>
      <c r="H1728" s="33">
        <v>0.49051084854051186</v>
      </c>
      <c r="I1728" s="30"/>
      <c r="J1728" s="30"/>
      <c r="K1728" s="30"/>
    </row>
    <row r="1729" spans="1:11" x14ac:dyDescent="0.25">
      <c r="A1729" s="29"/>
      <c r="B1729" s="30" t="s">
        <v>8670</v>
      </c>
      <c r="C1729" s="30" t="s">
        <v>5694</v>
      </c>
      <c r="D1729" s="30" t="s">
        <v>10428</v>
      </c>
      <c r="E1729" s="30" t="s">
        <v>9127</v>
      </c>
      <c r="F1729" s="31">
        <v>681.8508968821875</v>
      </c>
      <c r="G1729" s="32">
        <v>93.53976015999153</v>
      </c>
      <c r="H1729" s="33">
        <v>7.2894231898386472</v>
      </c>
      <c r="I1729" s="30"/>
      <c r="J1729" s="30"/>
      <c r="K1729" s="30"/>
    </row>
    <row r="1730" spans="1:11" x14ac:dyDescent="0.25">
      <c r="A1730" s="29"/>
      <c r="B1730" s="30" t="s">
        <v>8669</v>
      </c>
      <c r="C1730" s="30" t="s">
        <v>5690</v>
      </c>
      <c r="D1730" s="30" t="s">
        <v>10429</v>
      </c>
      <c r="E1730" s="30" t="s">
        <v>9128</v>
      </c>
      <c r="F1730" s="31">
        <v>499.74665307690856</v>
      </c>
      <c r="G1730" s="32">
        <v>81.498710403588632</v>
      </c>
      <c r="H1730" s="33">
        <v>6.131957801566676</v>
      </c>
      <c r="I1730" s="30"/>
      <c r="J1730" s="30"/>
      <c r="K1730" s="30"/>
    </row>
    <row r="1731" spans="1:11" x14ac:dyDescent="0.25">
      <c r="A1731" s="29"/>
      <c r="B1731" s="30" t="s">
        <v>7621</v>
      </c>
      <c r="C1731" s="30" t="s">
        <v>2232</v>
      </c>
      <c r="D1731" s="30" t="s">
        <v>10430</v>
      </c>
      <c r="E1731" s="30" t="s">
        <v>9130</v>
      </c>
      <c r="F1731" s="31">
        <v>79.275339594652479</v>
      </c>
      <c r="G1731" s="32">
        <v>117.5359595144938</v>
      </c>
      <c r="H1731" s="33">
        <v>0.67447732525531257</v>
      </c>
      <c r="I1731" s="30"/>
      <c r="J1731" s="30"/>
      <c r="K1731" s="30"/>
    </row>
    <row r="1732" spans="1:11" x14ac:dyDescent="0.25">
      <c r="A1732" s="29"/>
      <c r="B1732" s="30" t="s">
        <v>7622</v>
      </c>
      <c r="C1732" s="30" t="s">
        <v>2236</v>
      </c>
      <c r="D1732" s="30" t="s">
        <v>10435</v>
      </c>
      <c r="E1732" s="30" t="s">
        <v>9135</v>
      </c>
      <c r="F1732" s="31">
        <v>70.16541546945578</v>
      </c>
      <c r="G1732" s="32">
        <v>83.137809259139416</v>
      </c>
      <c r="H1732" s="33">
        <v>0.84396517173974528</v>
      </c>
      <c r="I1732" s="30"/>
      <c r="J1732" s="30"/>
      <c r="K1732" s="30"/>
    </row>
    <row r="1733" spans="1:11" x14ac:dyDescent="0.25">
      <c r="A1733" s="29"/>
      <c r="B1733" s="30" t="s">
        <v>8659</v>
      </c>
      <c r="C1733" s="30" t="s">
        <v>5659</v>
      </c>
      <c r="D1733" s="30" t="s">
        <v>10436</v>
      </c>
      <c r="E1733" s="30" t="s">
        <v>9136</v>
      </c>
      <c r="F1733" s="31">
        <v>13.606229256816986</v>
      </c>
      <c r="G1733" s="32">
        <v>47.318331170540155</v>
      </c>
      <c r="H1733" s="33">
        <v>0.28754668476744732</v>
      </c>
      <c r="I1733" s="30"/>
      <c r="J1733" s="30"/>
      <c r="K1733" s="30"/>
    </row>
    <row r="1734" spans="1:11" x14ac:dyDescent="0.25">
      <c r="A1734" s="29" t="s">
        <v>6875</v>
      </c>
      <c r="B1734" s="30"/>
      <c r="C1734" s="30"/>
      <c r="D1734" s="30"/>
      <c r="E1734" s="30"/>
      <c r="F1734" s="31"/>
      <c r="G1734" s="32"/>
      <c r="H1734" s="33"/>
      <c r="I1734" s="30"/>
      <c r="J1734" s="30"/>
      <c r="K1734" s="30"/>
    </row>
    <row r="1735" spans="1:11" x14ac:dyDescent="0.25">
      <c r="A1735" s="29"/>
      <c r="B1735" s="30" t="s">
        <v>7492</v>
      </c>
      <c r="C1735" s="30" t="s">
        <v>1737</v>
      </c>
      <c r="D1735" s="30" t="s">
        <v>11039</v>
      </c>
      <c r="E1735" s="30" t="s">
        <v>9753</v>
      </c>
      <c r="F1735" s="31">
        <v>1101.0585821596362</v>
      </c>
      <c r="G1735" s="32">
        <v>595.79133294772464</v>
      </c>
      <c r="H1735" s="33">
        <v>1.8480607576348282</v>
      </c>
      <c r="I1735" s="30"/>
      <c r="J1735" s="30"/>
      <c r="K1735" s="30"/>
    </row>
    <row r="1736" spans="1:11" x14ac:dyDescent="0.25">
      <c r="A1736" s="29"/>
      <c r="B1736" s="30" t="s">
        <v>7493</v>
      </c>
      <c r="C1736" s="30" t="s">
        <v>1737</v>
      </c>
      <c r="D1736" s="30" t="s">
        <v>11039</v>
      </c>
      <c r="E1736" s="30" t="s">
        <v>9753</v>
      </c>
      <c r="F1736" s="31">
        <v>483.31102624834216</v>
      </c>
      <c r="G1736" s="32">
        <v>264.47233657491552</v>
      </c>
      <c r="H1736" s="33">
        <v>1.8274539882224601</v>
      </c>
      <c r="I1736" s="30"/>
      <c r="J1736" s="30"/>
      <c r="K1736" s="30"/>
    </row>
    <row r="1737" spans="1:11" x14ac:dyDescent="0.25">
      <c r="A1737" s="29"/>
      <c r="B1737" s="30" t="s">
        <v>7494</v>
      </c>
      <c r="C1737" s="30" t="s">
        <v>1737</v>
      </c>
      <c r="D1737" s="30" t="s">
        <v>11039</v>
      </c>
      <c r="E1737" s="30" t="s">
        <v>9753</v>
      </c>
      <c r="F1737" s="31">
        <v>238.44589493398004</v>
      </c>
      <c r="G1737" s="32">
        <v>226.43590681026123</v>
      </c>
      <c r="H1737" s="33">
        <v>1.0530392387536947</v>
      </c>
      <c r="I1737" s="30"/>
      <c r="J1737" s="30"/>
      <c r="K1737" s="30"/>
    </row>
    <row r="1738" spans="1:11" x14ac:dyDescent="0.25">
      <c r="A1738" s="29"/>
      <c r="B1738" s="30" t="s">
        <v>8051</v>
      </c>
      <c r="C1738" s="30" t="s">
        <v>3722</v>
      </c>
      <c r="D1738" s="30" t="s">
        <v>11032</v>
      </c>
      <c r="E1738" s="30" t="s">
        <v>9746</v>
      </c>
      <c r="F1738" s="31">
        <v>191.60243145853943</v>
      </c>
      <c r="G1738" s="32">
        <v>72.759903972611241</v>
      </c>
      <c r="H1738" s="33">
        <v>2.6333519012155882</v>
      </c>
      <c r="I1738" s="30"/>
      <c r="J1738" s="30"/>
      <c r="K1738" s="30"/>
    </row>
    <row r="1739" spans="1:11" x14ac:dyDescent="0.25">
      <c r="A1739" s="29" t="s">
        <v>6876</v>
      </c>
      <c r="B1739" s="30"/>
      <c r="C1739" s="30"/>
      <c r="D1739" s="30"/>
      <c r="E1739" s="30"/>
      <c r="F1739" s="31"/>
      <c r="G1739" s="32"/>
      <c r="H1739" s="33"/>
      <c r="I1739" s="30"/>
      <c r="J1739" s="30"/>
      <c r="K1739" s="30"/>
    </row>
    <row r="1740" spans="1:11" x14ac:dyDescent="0.25">
      <c r="A1740" s="29" t="s">
        <v>6877</v>
      </c>
      <c r="B1740" s="30"/>
      <c r="C1740" s="30"/>
      <c r="D1740" s="30"/>
      <c r="E1740" s="30"/>
      <c r="F1740" s="31"/>
      <c r="G1740" s="32"/>
      <c r="H1740" s="33"/>
      <c r="I1740" s="30"/>
      <c r="J1740" s="30"/>
      <c r="K1740" s="30"/>
    </row>
    <row r="1741" spans="1:11" x14ac:dyDescent="0.25">
      <c r="A1741" s="29" t="s">
        <v>6878</v>
      </c>
      <c r="B1741" s="30"/>
      <c r="C1741" s="30"/>
      <c r="D1741" s="30"/>
      <c r="E1741" s="30"/>
      <c r="F1741" s="31"/>
      <c r="G1741" s="32"/>
      <c r="H1741" s="33"/>
      <c r="I1741" s="30"/>
      <c r="J1741" s="30"/>
      <c r="K1741" s="30"/>
    </row>
    <row r="1742" spans="1:11" x14ac:dyDescent="0.25">
      <c r="A1742" s="29"/>
      <c r="B1742" s="30" t="s">
        <v>7507</v>
      </c>
      <c r="C1742" s="30" t="s">
        <v>1784</v>
      </c>
      <c r="D1742" s="30" t="s">
        <v>11078</v>
      </c>
      <c r="E1742" s="30" t="s">
        <v>9792</v>
      </c>
      <c r="F1742" s="31">
        <v>13.410654873863425</v>
      </c>
      <c r="G1742" s="32">
        <v>66.364640293915457</v>
      </c>
      <c r="H1742" s="33">
        <v>0.20207530417509037</v>
      </c>
      <c r="I1742" s="30"/>
      <c r="J1742" s="30"/>
      <c r="K1742" s="30"/>
    </row>
    <row r="1743" spans="1:11" x14ac:dyDescent="0.25">
      <c r="A1743" s="29"/>
      <c r="B1743" s="30" t="s">
        <v>7587</v>
      </c>
      <c r="C1743" s="30" t="s">
        <v>1784</v>
      </c>
      <c r="D1743" s="30" t="s">
        <v>11078</v>
      </c>
      <c r="E1743" s="30" t="s">
        <v>9792</v>
      </c>
      <c r="F1743" s="31">
        <v>225.12104058400121</v>
      </c>
      <c r="G1743" s="32">
        <v>130.78402636685595</v>
      </c>
      <c r="H1743" s="33">
        <v>1.7213190848898094</v>
      </c>
      <c r="I1743" s="30"/>
      <c r="J1743" s="30"/>
      <c r="K1743" s="30"/>
    </row>
    <row r="1744" spans="1:11" x14ac:dyDescent="0.25">
      <c r="A1744" s="29"/>
      <c r="B1744" s="30" t="s">
        <v>8477</v>
      </c>
      <c r="C1744" s="30" t="s">
        <v>1784</v>
      </c>
      <c r="D1744" s="30" t="s">
        <v>11078</v>
      </c>
      <c r="E1744" s="30" t="s">
        <v>9792</v>
      </c>
      <c r="F1744" s="31">
        <v>3058.2693858870439</v>
      </c>
      <c r="G1744" s="32">
        <v>228.89943581022837</v>
      </c>
      <c r="H1744" s="33">
        <v>13.36075545604462</v>
      </c>
      <c r="I1744" s="30"/>
      <c r="J1744" s="30"/>
      <c r="K1744" s="30"/>
    </row>
    <row r="1745" spans="1:11" x14ac:dyDescent="0.25">
      <c r="A1745" s="29"/>
      <c r="B1745" s="30" t="s">
        <v>7374</v>
      </c>
      <c r="C1745" s="30" t="s">
        <v>1275</v>
      </c>
      <c r="D1745" s="30" t="s">
        <v>10698</v>
      </c>
      <c r="E1745" s="30" t="s">
        <v>9401</v>
      </c>
      <c r="F1745" s="31">
        <v>40.260703605344901</v>
      </c>
      <c r="G1745" s="32">
        <v>58.903677450184013</v>
      </c>
      <c r="H1745" s="33">
        <v>0.68350068023162325</v>
      </c>
      <c r="I1745" s="30"/>
      <c r="J1745" s="30"/>
      <c r="K1745" s="30"/>
    </row>
    <row r="1746" spans="1:11" x14ac:dyDescent="0.25">
      <c r="A1746" s="29"/>
      <c r="B1746" s="30" t="s">
        <v>7599</v>
      </c>
      <c r="C1746" s="30" t="s">
        <v>1275</v>
      </c>
      <c r="D1746" s="30" t="s">
        <v>10698</v>
      </c>
      <c r="E1746" s="30" t="s">
        <v>9401</v>
      </c>
      <c r="F1746" s="31">
        <v>55.841529133277383</v>
      </c>
      <c r="G1746" s="32">
        <v>79.490006557164307</v>
      </c>
      <c r="H1746" s="33">
        <v>0.70249747800837836</v>
      </c>
      <c r="I1746" s="30"/>
      <c r="J1746" s="30"/>
      <c r="K1746" s="30"/>
    </row>
    <row r="1747" spans="1:11" x14ac:dyDescent="0.25">
      <c r="A1747" s="29"/>
      <c r="B1747" s="30" t="s">
        <v>7987</v>
      </c>
      <c r="C1747" s="30" t="s">
        <v>1275</v>
      </c>
      <c r="D1747" s="30" t="s">
        <v>10698</v>
      </c>
      <c r="E1747" s="30" t="s">
        <v>9401</v>
      </c>
      <c r="F1747" s="31">
        <v>22.518503467956869</v>
      </c>
      <c r="G1747" s="32">
        <v>93.850628277541986</v>
      </c>
      <c r="H1747" s="33">
        <v>0.23993982652266849</v>
      </c>
      <c r="I1747" s="30"/>
      <c r="J1747" s="30"/>
      <c r="K1747" s="30"/>
    </row>
    <row r="1748" spans="1:11" x14ac:dyDescent="0.25">
      <c r="A1748" s="29"/>
      <c r="B1748" s="30" t="s">
        <v>8842</v>
      </c>
      <c r="C1748" s="30" t="s">
        <v>1275</v>
      </c>
      <c r="D1748" s="30" t="s">
        <v>10698</v>
      </c>
      <c r="E1748" s="30" t="s">
        <v>9401</v>
      </c>
      <c r="F1748" s="31">
        <v>20.738992260604586</v>
      </c>
      <c r="G1748" s="32">
        <v>50.249255440119022</v>
      </c>
      <c r="H1748" s="33">
        <v>0.41272237924637123</v>
      </c>
      <c r="I1748" s="30"/>
      <c r="J1748" s="30"/>
      <c r="K1748" s="30"/>
    </row>
    <row r="1749" spans="1:11" x14ac:dyDescent="0.25">
      <c r="A1749" s="29"/>
      <c r="B1749" s="30" t="s">
        <v>8774</v>
      </c>
      <c r="C1749" s="30" t="s">
        <v>6008</v>
      </c>
      <c r="D1749" s="30" t="s">
        <v>10316</v>
      </c>
      <c r="E1749" s="30" t="s">
        <v>9015</v>
      </c>
      <c r="F1749" s="31">
        <v>25.669531599336452</v>
      </c>
      <c r="G1749" s="32">
        <v>51.453590550614926</v>
      </c>
      <c r="H1749" s="33">
        <v>0.49888708104996715</v>
      </c>
      <c r="I1749" s="30"/>
      <c r="J1749" s="30"/>
      <c r="K1749" s="30"/>
    </row>
    <row r="1750" spans="1:11" x14ac:dyDescent="0.25">
      <c r="A1750" s="29" t="s">
        <v>6879</v>
      </c>
      <c r="B1750" s="30"/>
      <c r="C1750" s="30"/>
      <c r="D1750" s="30"/>
      <c r="E1750" s="30"/>
      <c r="F1750" s="31"/>
      <c r="G1750" s="32"/>
      <c r="H1750" s="33"/>
      <c r="I1750" s="30"/>
      <c r="J1750" s="30"/>
      <c r="K1750" s="30"/>
    </row>
    <row r="1751" spans="1:11" x14ac:dyDescent="0.25">
      <c r="A1751" s="29"/>
      <c r="B1751" s="30" t="s">
        <v>8734</v>
      </c>
      <c r="C1751" s="30" t="s">
        <v>5879</v>
      </c>
      <c r="D1751" s="30" t="s">
        <v>10291</v>
      </c>
      <c r="E1751" s="30" t="s">
        <v>8990</v>
      </c>
      <c r="F1751" s="31">
        <v>77.084415896705721</v>
      </c>
      <c r="G1751" s="32">
        <v>46.801548276736725</v>
      </c>
      <c r="H1751" s="33">
        <v>1.6470484147427547</v>
      </c>
      <c r="I1751" s="30"/>
      <c r="J1751" s="30"/>
      <c r="K1751" s="30"/>
    </row>
    <row r="1752" spans="1:11" x14ac:dyDescent="0.25">
      <c r="A1752" s="29"/>
      <c r="B1752" s="30" t="s">
        <v>8205</v>
      </c>
      <c r="C1752" s="30" t="s">
        <v>4260</v>
      </c>
      <c r="D1752" s="30" t="s">
        <v>10293</v>
      </c>
      <c r="E1752" s="30" t="s">
        <v>8992</v>
      </c>
      <c r="F1752" s="31">
        <v>49.194901532493901</v>
      </c>
      <c r="G1752" s="32">
        <v>46.290383550555482</v>
      </c>
      <c r="H1752" s="33">
        <v>1.0627456019837529</v>
      </c>
      <c r="I1752" s="30"/>
      <c r="J1752" s="30"/>
      <c r="K1752" s="30"/>
    </row>
    <row r="1753" spans="1:11" x14ac:dyDescent="0.25">
      <c r="A1753" s="29"/>
      <c r="B1753" s="30" t="s">
        <v>8207</v>
      </c>
      <c r="C1753" s="30" t="s">
        <v>4263</v>
      </c>
      <c r="D1753" s="30" t="s">
        <v>10294</v>
      </c>
      <c r="E1753" s="30" t="s">
        <v>8993</v>
      </c>
      <c r="F1753" s="31">
        <v>24.264235727237413</v>
      </c>
      <c r="G1753" s="32">
        <v>53.618002584402923</v>
      </c>
      <c r="H1753" s="33">
        <v>0.45253897119800018</v>
      </c>
      <c r="I1753" s="30"/>
      <c r="J1753" s="30"/>
      <c r="K1753" s="30"/>
    </row>
    <row r="1754" spans="1:11" x14ac:dyDescent="0.25">
      <c r="A1754" s="29"/>
      <c r="B1754" s="30" t="s">
        <v>7221</v>
      </c>
      <c r="C1754" s="30" t="s">
        <v>842</v>
      </c>
      <c r="D1754" s="30" t="s">
        <v>10289</v>
      </c>
      <c r="E1754" s="30" t="s">
        <v>8988</v>
      </c>
      <c r="F1754" s="31">
        <v>142.63444221600327</v>
      </c>
      <c r="G1754" s="32">
        <v>80.186473059540347</v>
      </c>
      <c r="H1754" s="33">
        <v>1.778784335733208</v>
      </c>
      <c r="I1754" s="30"/>
      <c r="J1754" s="30"/>
      <c r="K1754" s="30"/>
    </row>
    <row r="1755" spans="1:11" x14ac:dyDescent="0.25">
      <c r="A1755" s="29" t="s">
        <v>6880</v>
      </c>
      <c r="B1755" s="30"/>
      <c r="C1755" s="30"/>
      <c r="D1755" s="30"/>
      <c r="E1755" s="30"/>
      <c r="F1755" s="31"/>
      <c r="G1755" s="32"/>
      <c r="H1755" s="33"/>
      <c r="I1755" s="30"/>
      <c r="J1755" s="30"/>
      <c r="K1755" s="30"/>
    </row>
    <row r="1756" spans="1:11" x14ac:dyDescent="0.25">
      <c r="A1756" s="29"/>
      <c r="B1756" s="30" t="s">
        <v>7673</v>
      </c>
      <c r="C1756" s="30" t="s">
        <v>2438</v>
      </c>
      <c r="D1756" s="30" t="s">
        <v>10622</v>
      </c>
      <c r="E1756" s="30" t="s">
        <v>9325</v>
      </c>
      <c r="F1756" s="31">
        <v>29.867527044230794</v>
      </c>
      <c r="G1756" s="32">
        <v>79.008910282201256</v>
      </c>
      <c r="H1756" s="33">
        <v>0.37802732549469431</v>
      </c>
      <c r="I1756" s="30"/>
      <c r="J1756" s="30"/>
      <c r="K1756" s="30"/>
    </row>
    <row r="1757" spans="1:11" x14ac:dyDescent="0.25">
      <c r="A1757" s="29" t="s">
        <v>6881</v>
      </c>
      <c r="B1757" s="30"/>
      <c r="C1757" s="30"/>
      <c r="D1757" s="30"/>
      <c r="E1757" s="30"/>
      <c r="F1757" s="31"/>
      <c r="G1757" s="32"/>
      <c r="H1757" s="33"/>
      <c r="I1757" s="30"/>
      <c r="J1757" s="30"/>
      <c r="K1757" s="30"/>
    </row>
    <row r="1758" spans="1:11" x14ac:dyDescent="0.25">
      <c r="A1758" s="29"/>
      <c r="B1758" s="30" t="s">
        <v>8753</v>
      </c>
      <c r="C1758" s="30" t="s">
        <v>5939</v>
      </c>
      <c r="D1758" s="30" t="s">
        <v>10913</v>
      </c>
      <c r="E1758" s="30" t="s">
        <v>9617</v>
      </c>
      <c r="F1758" s="31">
        <v>23.602675852519408</v>
      </c>
      <c r="G1758" s="32">
        <v>38.505864992987235</v>
      </c>
      <c r="H1758" s="33">
        <v>0.61296313838990435</v>
      </c>
      <c r="I1758" s="30"/>
      <c r="J1758" s="30"/>
      <c r="K1758" s="30"/>
    </row>
    <row r="1759" spans="1:11" x14ac:dyDescent="0.25">
      <c r="A1759" s="29" t="s">
        <v>6882</v>
      </c>
      <c r="B1759" s="30"/>
      <c r="C1759" s="30"/>
      <c r="D1759" s="30"/>
      <c r="E1759" s="30"/>
      <c r="F1759" s="31"/>
      <c r="G1759" s="32"/>
      <c r="H1759" s="33"/>
      <c r="I1759" s="30"/>
      <c r="J1759" s="30"/>
      <c r="K1759" s="30"/>
    </row>
    <row r="1760" spans="1:11" x14ac:dyDescent="0.25">
      <c r="A1760" s="29"/>
      <c r="B1760" s="30" t="s">
        <v>7374</v>
      </c>
      <c r="C1760" s="30" t="s">
        <v>1275</v>
      </c>
      <c r="D1760" s="30" t="s">
        <v>10698</v>
      </c>
      <c r="E1760" s="30" t="s">
        <v>9401</v>
      </c>
      <c r="F1760" s="31">
        <v>40.260703605344901</v>
      </c>
      <c r="G1760" s="32">
        <v>58.903677450184013</v>
      </c>
      <c r="H1760" s="33">
        <v>0.68350068023162325</v>
      </c>
      <c r="I1760" s="30"/>
      <c r="J1760" s="30"/>
      <c r="K1760" s="30"/>
    </row>
    <row r="1761" spans="1:11" x14ac:dyDescent="0.25">
      <c r="A1761" s="29"/>
      <c r="B1761" s="30" t="s">
        <v>7599</v>
      </c>
      <c r="C1761" s="30" t="s">
        <v>1275</v>
      </c>
      <c r="D1761" s="30" t="s">
        <v>10698</v>
      </c>
      <c r="E1761" s="30" t="s">
        <v>9401</v>
      </c>
      <c r="F1761" s="31">
        <v>55.841529133277383</v>
      </c>
      <c r="G1761" s="32">
        <v>79.490006557164307</v>
      </c>
      <c r="H1761" s="33">
        <v>0.70249747800837836</v>
      </c>
      <c r="I1761" s="30"/>
      <c r="J1761" s="30"/>
      <c r="K1761" s="30"/>
    </row>
    <row r="1762" spans="1:11" x14ac:dyDescent="0.25">
      <c r="A1762" s="29"/>
      <c r="B1762" s="30" t="s">
        <v>7987</v>
      </c>
      <c r="C1762" s="30" t="s">
        <v>1275</v>
      </c>
      <c r="D1762" s="30" t="s">
        <v>10698</v>
      </c>
      <c r="E1762" s="30" t="s">
        <v>9401</v>
      </c>
      <c r="F1762" s="31">
        <v>22.518503467956869</v>
      </c>
      <c r="G1762" s="32">
        <v>93.850628277541986</v>
      </c>
      <c r="H1762" s="33">
        <v>0.23993982652266849</v>
      </c>
      <c r="I1762" s="30"/>
      <c r="J1762" s="30"/>
      <c r="K1762" s="30"/>
    </row>
    <row r="1763" spans="1:11" x14ac:dyDescent="0.25">
      <c r="A1763" s="29"/>
      <c r="B1763" s="30" t="s">
        <v>8842</v>
      </c>
      <c r="C1763" s="30" t="s">
        <v>1275</v>
      </c>
      <c r="D1763" s="30" t="s">
        <v>10698</v>
      </c>
      <c r="E1763" s="30" t="s">
        <v>9401</v>
      </c>
      <c r="F1763" s="31">
        <v>20.738992260604586</v>
      </c>
      <c r="G1763" s="32">
        <v>50.249255440119022</v>
      </c>
      <c r="H1763" s="33">
        <v>0.41272237924637123</v>
      </c>
      <c r="I1763" s="30"/>
      <c r="J1763" s="30"/>
      <c r="K1763" s="30"/>
    </row>
    <row r="1764" spans="1:11" x14ac:dyDescent="0.25">
      <c r="A1764" s="29" t="s">
        <v>6883</v>
      </c>
      <c r="B1764" s="30"/>
      <c r="C1764" s="30"/>
      <c r="D1764" s="30"/>
      <c r="E1764" s="30"/>
      <c r="F1764" s="31"/>
      <c r="G1764" s="32"/>
      <c r="H1764" s="33"/>
      <c r="I1764" s="30"/>
      <c r="J1764" s="30"/>
      <c r="K1764" s="30"/>
    </row>
    <row r="1765" spans="1:11" x14ac:dyDescent="0.25">
      <c r="A1765" s="29"/>
      <c r="B1765" s="30" t="s">
        <v>8734</v>
      </c>
      <c r="C1765" s="30" t="s">
        <v>5879</v>
      </c>
      <c r="D1765" s="30" t="s">
        <v>10291</v>
      </c>
      <c r="E1765" s="30" t="s">
        <v>8990</v>
      </c>
      <c r="F1765" s="31">
        <v>77.084415896705721</v>
      </c>
      <c r="G1765" s="32">
        <v>46.801548276736725</v>
      </c>
      <c r="H1765" s="33">
        <v>1.6470484147427547</v>
      </c>
      <c r="I1765" s="30"/>
      <c r="J1765" s="30"/>
      <c r="K1765" s="30"/>
    </row>
    <row r="1766" spans="1:11" x14ac:dyDescent="0.25">
      <c r="A1766" s="29" t="s">
        <v>6884</v>
      </c>
      <c r="B1766" s="30"/>
      <c r="C1766" s="30"/>
      <c r="D1766" s="30"/>
      <c r="E1766" s="30"/>
      <c r="F1766" s="31"/>
      <c r="G1766" s="32"/>
      <c r="H1766" s="33"/>
      <c r="I1766" s="30"/>
      <c r="J1766" s="30"/>
      <c r="K1766" s="30"/>
    </row>
    <row r="1767" spans="1:11" x14ac:dyDescent="0.25">
      <c r="A1767" s="29" t="s">
        <v>6885</v>
      </c>
      <c r="B1767" s="30"/>
      <c r="C1767" s="30"/>
      <c r="D1767" s="30"/>
      <c r="E1767" s="30"/>
      <c r="F1767" s="31"/>
      <c r="G1767" s="32"/>
      <c r="H1767" s="33"/>
      <c r="I1767" s="30"/>
      <c r="J1767" s="30"/>
      <c r="K1767" s="30"/>
    </row>
    <row r="1768" spans="1:11" x14ac:dyDescent="0.25">
      <c r="A1768" s="29"/>
      <c r="B1768" s="30" t="s">
        <v>7507</v>
      </c>
      <c r="C1768" s="30" t="s">
        <v>1784</v>
      </c>
      <c r="D1768" s="30" t="s">
        <v>11078</v>
      </c>
      <c r="E1768" s="30" t="s">
        <v>9792</v>
      </c>
      <c r="F1768" s="31">
        <v>13.410654873863425</v>
      </c>
      <c r="G1768" s="32">
        <v>66.364640293915457</v>
      </c>
      <c r="H1768" s="33">
        <v>0.20207530417509037</v>
      </c>
      <c r="I1768" s="30"/>
      <c r="J1768" s="30"/>
      <c r="K1768" s="30"/>
    </row>
    <row r="1769" spans="1:11" x14ac:dyDescent="0.25">
      <c r="A1769" s="29"/>
      <c r="B1769" s="30" t="s">
        <v>7587</v>
      </c>
      <c r="C1769" s="30" t="s">
        <v>1784</v>
      </c>
      <c r="D1769" s="30" t="s">
        <v>11078</v>
      </c>
      <c r="E1769" s="30" t="s">
        <v>9792</v>
      </c>
      <c r="F1769" s="31">
        <v>225.12104058400121</v>
      </c>
      <c r="G1769" s="32">
        <v>130.78402636685595</v>
      </c>
      <c r="H1769" s="33">
        <v>1.7213190848898094</v>
      </c>
      <c r="I1769" s="30"/>
      <c r="J1769" s="30"/>
      <c r="K1769" s="30"/>
    </row>
    <row r="1770" spans="1:11" x14ac:dyDescent="0.25">
      <c r="A1770" s="29"/>
      <c r="B1770" s="30" t="s">
        <v>8477</v>
      </c>
      <c r="C1770" s="30" t="s">
        <v>1784</v>
      </c>
      <c r="D1770" s="30" t="s">
        <v>11078</v>
      </c>
      <c r="E1770" s="30" t="s">
        <v>9792</v>
      </c>
      <c r="F1770" s="31">
        <v>3058.2693858870439</v>
      </c>
      <c r="G1770" s="32">
        <v>228.89943581022837</v>
      </c>
      <c r="H1770" s="33">
        <v>13.36075545604462</v>
      </c>
      <c r="I1770" s="30"/>
      <c r="J1770" s="30"/>
      <c r="K1770" s="30"/>
    </row>
    <row r="1771" spans="1:11" x14ac:dyDescent="0.25">
      <c r="A1771" s="29" t="s">
        <v>6886</v>
      </c>
      <c r="B1771" s="30"/>
      <c r="C1771" s="30"/>
      <c r="D1771" s="30"/>
      <c r="E1771" s="30"/>
      <c r="F1771" s="31"/>
      <c r="G1771" s="32"/>
      <c r="H1771" s="33"/>
      <c r="I1771" s="30"/>
      <c r="J1771" s="30"/>
      <c r="K1771" s="30"/>
    </row>
    <row r="1772" spans="1:11" x14ac:dyDescent="0.25">
      <c r="A1772" s="29"/>
      <c r="B1772" s="30" t="s">
        <v>7374</v>
      </c>
      <c r="C1772" s="30" t="s">
        <v>1275</v>
      </c>
      <c r="D1772" s="30" t="s">
        <v>10698</v>
      </c>
      <c r="E1772" s="30" t="s">
        <v>9401</v>
      </c>
      <c r="F1772" s="31">
        <v>40.260703605344901</v>
      </c>
      <c r="G1772" s="32">
        <v>58.903677450184013</v>
      </c>
      <c r="H1772" s="33">
        <v>0.68350068023162325</v>
      </c>
      <c r="I1772" s="30"/>
      <c r="J1772" s="30"/>
      <c r="K1772" s="30"/>
    </row>
    <row r="1773" spans="1:11" x14ac:dyDescent="0.25">
      <c r="A1773" s="29"/>
      <c r="B1773" s="30" t="s">
        <v>7599</v>
      </c>
      <c r="C1773" s="30" t="s">
        <v>1275</v>
      </c>
      <c r="D1773" s="30" t="s">
        <v>10698</v>
      </c>
      <c r="E1773" s="30" t="s">
        <v>9401</v>
      </c>
      <c r="F1773" s="31">
        <v>55.841529133277383</v>
      </c>
      <c r="G1773" s="32">
        <v>79.490006557164307</v>
      </c>
      <c r="H1773" s="33">
        <v>0.70249747800837836</v>
      </c>
      <c r="I1773" s="30"/>
      <c r="J1773" s="30"/>
      <c r="K1773" s="30"/>
    </row>
    <row r="1774" spans="1:11" x14ac:dyDescent="0.25">
      <c r="A1774" s="29"/>
      <c r="B1774" s="30" t="s">
        <v>7987</v>
      </c>
      <c r="C1774" s="30" t="s">
        <v>1275</v>
      </c>
      <c r="D1774" s="30" t="s">
        <v>10698</v>
      </c>
      <c r="E1774" s="30" t="s">
        <v>9401</v>
      </c>
      <c r="F1774" s="31">
        <v>22.518503467956869</v>
      </c>
      <c r="G1774" s="32">
        <v>93.850628277541986</v>
      </c>
      <c r="H1774" s="33">
        <v>0.23993982652266849</v>
      </c>
      <c r="I1774" s="30"/>
      <c r="J1774" s="30"/>
      <c r="K1774" s="30"/>
    </row>
    <row r="1775" spans="1:11" x14ac:dyDescent="0.25">
      <c r="A1775" s="29"/>
      <c r="B1775" s="30" t="s">
        <v>8842</v>
      </c>
      <c r="C1775" s="30" t="s">
        <v>1275</v>
      </c>
      <c r="D1775" s="30" t="s">
        <v>10698</v>
      </c>
      <c r="E1775" s="30" t="s">
        <v>9401</v>
      </c>
      <c r="F1775" s="31">
        <v>20.738992260604586</v>
      </c>
      <c r="G1775" s="32">
        <v>50.249255440119022</v>
      </c>
      <c r="H1775" s="33">
        <v>0.41272237924637123</v>
      </c>
      <c r="I1775" s="30"/>
      <c r="J1775" s="30"/>
      <c r="K1775" s="30"/>
    </row>
    <row r="1776" spans="1:11" x14ac:dyDescent="0.25">
      <c r="A1776" s="29" t="s">
        <v>6887</v>
      </c>
      <c r="B1776" s="30"/>
      <c r="C1776" s="30"/>
      <c r="D1776" s="30"/>
      <c r="E1776" s="30"/>
      <c r="F1776" s="31"/>
      <c r="G1776" s="32"/>
      <c r="H1776" s="33"/>
      <c r="I1776" s="30"/>
      <c r="J1776" s="30"/>
      <c r="K1776" s="30"/>
    </row>
    <row r="1777" spans="1:11" x14ac:dyDescent="0.25">
      <c r="A1777" s="29"/>
      <c r="B1777" s="30" t="s">
        <v>8774</v>
      </c>
      <c r="C1777" s="30" t="s">
        <v>6008</v>
      </c>
      <c r="D1777" s="30" t="s">
        <v>10316</v>
      </c>
      <c r="E1777" s="30" t="s">
        <v>9015</v>
      </c>
      <c r="F1777" s="31">
        <v>25.669531599336452</v>
      </c>
      <c r="G1777" s="32">
        <v>51.453590550614926</v>
      </c>
      <c r="H1777" s="33">
        <v>0.49888708104996715</v>
      </c>
      <c r="I1777" s="30"/>
      <c r="J1777" s="30"/>
      <c r="K1777" s="30"/>
    </row>
    <row r="1778" spans="1:11" x14ac:dyDescent="0.25">
      <c r="A1778" s="29" t="s">
        <v>6888</v>
      </c>
      <c r="B1778" s="30"/>
      <c r="C1778" s="30"/>
      <c r="D1778" s="30"/>
      <c r="E1778" s="30"/>
      <c r="F1778" s="31"/>
      <c r="G1778" s="32"/>
      <c r="H1778" s="33"/>
      <c r="I1778" s="30"/>
      <c r="J1778" s="30"/>
      <c r="K1778" s="30"/>
    </row>
    <row r="1779" spans="1:11" x14ac:dyDescent="0.25">
      <c r="A1779" s="29"/>
      <c r="B1779" s="30" t="s">
        <v>7507</v>
      </c>
      <c r="C1779" s="30" t="s">
        <v>1784</v>
      </c>
      <c r="D1779" s="30" t="s">
        <v>11078</v>
      </c>
      <c r="E1779" s="30" t="s">
        <v>9792</v>
      </c>
      <c r="F1779" s="31">
        <v>13.410654873863425</v>
      </c>
      <c r="G1779" s="32">
        <v>66.364640293915457</v>
      </c>
      <c r="H1779" s="33">
        <v>0.20207530417509037</v>
      </c>
      <c r="I1779" s="30"/>
      <c r="J1779" s="30"/>
      <c r="K1779" s="30"/>
    </row>
    <row r="1780" spans="1:11" x14ac:dyDescent="0.25">
      <c r="A1780" s="29"/>
      <c r="B1780" s="30" t="s">
        <v>7587</v>
      </c>
      <c r="C1780" s="30" t="s">
        <v>1784</v>
      </c>
      <c r="D1780" s="30" t="s">
        <v>11078</v>
      </c>
      <c r="E1780" s="30" t="s">
        <v>9792</v>
      </c>
      <c r="F1780" s="31">
        <v>225.12104058400121</v>
      </c>
      <c r="G1780" s="32">
        <v>130.78402636685595</v>
      </c>
      <c r="H1780" s="33">
        <v>1.7213190848898094</v>
      </c>
      <c r="I1780" s="30"/>
      <c r="J1780" s="30"/>
      <c r="K1780" s="30"/>
    </row>
    <row r="1781" spans="1:11" x14ac:dyDescent="0.25">
      <c r="A1781" s="29"/>
      <c r="B1781" s="30" t="s">
        <v>8477</v>
      </c>
      <c r="C1781" s="30" t="s">
        <v>1784</v>
      </c>
      <c r="D1781" s="30" t="s">
        <v>11078</v>
      </c>
      <c r="E1781" s="30" t="s">
        <v>9792</v>
      </c>
      <c r="F1781" s="31">
        <v>3058.2693858870439</v>
      </c>
      <c r="G1781" s="32">
        <v>228.89943581022837</v>
      </c>
      <c r="H1781" s="33">
        <v>13.36075545604462</v>
      </c>
      <c r="I1781" s="30"/>
      <c r="J1781" s="30"/>
      <c r="K1781" s="30"/>
    </row>
    <row r="1782" spans="1:11" x14ac:dyDescent="0.25">
      <c r="A1782" s="29" t="s">
        <v>6889</v>
      </c>
      <c r="B1782" s="30"/>
      <c r="C1782" s="30"/>
      <c r="D1782" s="30"/>
      <c r="E1782" s="30"/>
      <c r="F1782" s="31"/>
      <c r="G1782" s="32"/>
      <c r="H1782" s="33"/>
      <c r="I1782" s="30"/>
      <c r="J1782" s="30"/>
      <c r="K1782" s="30"/>
    </row>
    <row r="1783" spans="1:11" x14ac:dyDescent="0.25">
      <c r="A1783" s="29" t="s">
        <v>6890</v>
      </c>
      <c r="B1783" s="30"/>
      <c r="C1783" s="30"/>
      <c r="D1783" s="30"/>
      <c r="E1783" s="30"/>
      <c r="F1783" s="31"/>
      <c r="G1783" s="32"/>
      <c r="H1783" s="33"/>
      <c r="I1783" s="30"/>
      <c r="J1783" s="30"/>
      <c r="K1783" s="30"/>
    </row>
    <row r="1784" spans="1:11" x14ac:dyDescent="0.25">
      <c r="A1784" s="29"/>
      <c r="B1784" s="30" t="s">
        <v>7936</v>
      </c>
      <c r="C1784" s="30" t="s">
        <v>3324</v>
      </c>
      <c r="D1784" s="30" t="s">
        <v>10287</v>
      </c>
      <c r="E1784" s="30" t="s">
        <v>8986</v>
      </c>
      <c r="F1784" s="31">
        <v>100.38778958140824</v>
      </c>
      <c r="G1784" s="32">
        <v>48.634794335647335</v>
      </c>
      <c r="H1784" s="33">
        <v>2.0641146107988795</v>
      </c>
      <c r="I1784" s="30"/>
      <c r="J1784" s="30"/>
      <c r="K1784" s="30"/>
    </row>
    <row r="1785" spans="1:11" x14ac:dyDescent="0.25">
      <c r="A1785" s="29"/>
      <c r="B1785" s="30" t="s">
        <v>8670</v>
      </c>
      <c r="C1785" s="30" t="s">
        <v>5694</v>
      </c>
      <c r="D1785" s="30" t="s">
        <v>10428</v>
      </c>
      <c r="E1785" s="30" t="s">
        <v>9127</v>
      </c>
      <c r="F1785" s="31">
        <v>681.8508968821875</v>
      </c>
      <c r="G1785" s="32">
        <v>93.53976015999153</v>
      </c>
      <c r="H1785" s="33">
        <v>7.2894231898386472</v>
      </c>
      <c r="I1785" s="30"/>
      <c r="J1785" s="30"/>
      <c r="K1785" s="30"/>
    </row>
    <row r="1786" spans="1:11" x14ac:dyDescent="0.25">
      <c r="A1786" s="29"/>
      <c r="B1786" s="30" t="s">
        <v>8669</v>
      </c>
      <c r="C1786" s="30" t="s">
        <v>5690</v>
      </c>
      <c r="D1786" s="30" t="s">
        <v>10429</v>
      </c>
      <c r="E1786" s="30" t="s">
        <v>9128</v>
      </c>
      <c r="F1786" s="31">
        <v>499.74665307690856</v>
      </c>
      <c r="G1786" s="32">
        <v>81.498710403588632</v>
      </c>
      <c r="H1786" s="33">
        <v>6.131957801566676</v>
      </c>
      <c r="I1786" s="30"/>
      <c r="J1786" s="30"/>
      <c r="K1786" s="30"/>
    </row>
    <row r="1787" spans="1:11" x14ac:dyDescent="0.25">
      <c r="A1787" s="29"/>
      <c r="B1787" s="30" t="s">
        <v>7507</v>
      </c>
      <c r="C1787" s="30" t="s">
        <v>1784</v>
      </c>
      <c r="D1787" s="30" t="s">
        <v>11078</v>
      </c>
      <c r="E1787" s="30" t="s">
        <v>9792</v>
      </c>
      <c r="F1787" s="31">
        <v>13.410654873863425</v>
      </c>
      <c r="G1787" s="32">
        <v>66.364640293915457</v>
      </c>
      <c r="H1787" s="33">
        <v>0.20207530417509037</v>
      </c>
      <c r="I1787" s="30"/>
      <c r="J1787" s="30"/>
      <c r="K1787" s="30"/>
    </row>
    <row r="1788" spans="1:11" x14ac:dyDescent="0.25">
      <c r="A1788" s="29"/>
      <c r="B1788" s="30" t="s">
        <v>7587</v>
      </c>
      <c r="C1788" s="30" t="s">
        <v>1784</v>
      </c>
      <c r="D1788" s="30" t="s">
        <v>11078</v>
      </c>
      <c r="E1788" s="30" t="s">
        <v>9792</v>
      </c>
      <c r="F1788" s="31">
        <v>225.12104058400121</v>
      </c>
      <c r="G1788" s="32">
        <v>130.78402636685595</v>
      </c>
      <c r="H1788" s="33">
        <v>1.7213190848898094</v>
      </c>
      <c r="I1788" s="30"/>
      <c r="J1788" s="30"/>
      <c r="K1788" s="30"/>
    </row>
    <row r="1789" spans="1:11" x14ac:dyDescent="0.25">
      <c r="A1789" s="29"/>
      <c r="B1789" s="30" t="s">
        <v>8477</v>
      </c>
      <c r="C1789" s="30" t="s">
        <v>1784</v>
      </c>
      <c r="D1789" s="30" t="s">
        <v>11078</v>
      </c>
      <c r="E1789" s="30" t="s">
        <v>9792</v>
      </c>
      <c r="F1789" s="31">
        <v>3058.2693858870439</v>
      </c>
      <c r="G1789" s="32">
        <v>228.89943581022837</v>
      </c>
      <c r="H1789" s="33">
        <v>13.36075545604462</v>
      </c>
      <c r="I1789" s="30"/>
      <c r="J1789" s="30"/>
      <c r="K1789" s="30"/>
    </row>
    <row r="1790" spans="1:11" x14ac:dyDescent="0.25">
      <c r="A1790" s="29" t="s">
        <v>6891</v>
      </c>
      <c r="B1790" s="30"/>
      <c r="C1790" s="30"/>
      <c r="D1790" s="30"/>
      <c r="E1790" s="30"/>
      <c r="F1790" s="31"/>
      <c r="G1790" s="32"/>
      <c r="H1790" s="33"/>
      <c r="I1790" s="30"/>
      <c r="J1790" s="30"/>
      <c r="K1790" s="30"/>
    </row>
    <row r="1791" spans="1:11" x14ac:dyDescent="0.25">
      <c r="A1791" s="29"/>
      <c r="B1791" s="30" t="s">
        <v>8670</v>
      </c>
      <c r="C1791" s="30" t="s">
        <v>5694</v>
      </c>
      <c r="D1791" s="30" t="s">
        <v>10428</v>
      </c>
      <c r="E1791" s="30" t="s">
        <v>9127</v>
      </c>
      <c r="F1791" s="31">
        <v>681.8508968821875</v>
      </c>
      <c r="G1791" s="32">
        <v>93.53976015999153</v>
      </c>
      <c r="H1791" s="33">
        <v>7.2894231898386472</v>
      </c>
      <c r="I1791" s="30"/>
      <c r="J1791" s="30"/>
      <c r="K1791" s="30"/>
    </row>
    <row r="1792" spans="1:11" x14ac:dyDescent="0.25">
      <c r="A1792" s="29"/>
      <c r="B1792" s="30" t="s">
        <v>8669</v>
      </c>
      <c r="C1792" s="30" t="s">
        <v>5690</v>
      </c>
      <c r="D1792" s="30" t="s">
        <v>10429</v>
      </c>
      <c r="E1792" s="30" t="s">
        <v>9128</v>
      </c>
      <c r="F1792" s="31">
        <v>499.74665307690856</v>
      </c>
      <c r="G1792" s="32">
        <v>81.498710403588632</v>
      </c>
      <c r="H1792" s="33">
        <v>6.131957801566676</v>
      </c>
      <c r="I1792" s="30"/>
      <c r="J1792" s="30"/>
      <c r="K1792" s="30"/>
    </row>
    <row r="1793" spans="1:11" x14ac:dyDescent="0.25">
      <c r="A1793" s="29"/>
      <c r="B1793" s="30" t="s">
        <v>7507</v>
      </c>
      <c r="C1793" s="30" t="s">
        <v>1784</v>
      </c>
      <c r="D1793" s="30" t="s">
        <v>11078</v>
      </c>
      <c r="E1793" s="30" t="s">
        <v>9792</v>
      </c>
      <c r="F1793" s="31">
        <v>13.410654873863425</v>
      </c>
      <c r="G1793" s="32">
        <v>66.364640293915457</v>
      </c>
      <c r="H1793" s="33">
        <v>0.20207530417509037</v>
      </c>
      <c r="I1793" s="30"/>
      <c r="J1793" s="30"/>
      <c r="K1793" s="30"/>
    </row>
    <row r="1794" spans="1:11" x14ac:dyDescent="0.25">
      <c r="A1794" s="29"/>
      <c r="B1794" s="30" t="s">
        <v>7587</v>
      </c>
      <c r="C1794" s="30" t="s">
        <v>1784</v>
      </c>
      <c r="D1794" s="30" t="s">
        <v>11078</v>
      </c>
      <c r="E1794" s="30" t="s">
        <v>9792</v>
      </c>
      <c r="F1794" s="31">
        <v>225.12104058400121</v>
      </c>
      <c r="G1794" s="32">
        <v>130.78402636685595</v>
      </c>
      <c r="H1794" s="33">
        <v>1.7213190848898094</v>
      </c>
      <c r="I1794" s="30"/>
      <c r="J1794" s="30"/>
      <c r="K1794" s="30"/>
    </row>
    <row r="1795" spans="1:11" x14ac:dyDescent="0.25">
      <c r="A1795" s="29"/>
      <c r="B1795" s="30" t="s">
        <v>8477</v>
      </c>
      <c r="C1795" s="30" t="s">
        <v>1784</v>
      </c>
      <c r="D1795" s="30" t="s">
        <v>11078</v>
      </c>
      <c r="E1795" s="30" t="s">
        <v>9792</v>
      </c>
      <c r="F1795" s="31">
        <v>3058.2693858870439</v>
      </c>
      <c r="G1795" s="32">
        <v>228.89943581022837</v>
      </c>
      <c r="H1795" s="33">
        <v>13.36075545604462</v>
      </c>
      <c r="I1795" s="30"/>
      <c r="J1795" s="30"/>
      <c r="K1795" s="30"/>
    </row>
    <row r="1796" spans="1:11" x14ac:dyDescent="0.25">
      <c r="A1796" s="29" t="s">
        <v>6892</v>
      </c>
      <c r="B1796" s="30"/>
      <c r="C1796" s="30"/>
      <c r="D1796" s="30"/>
      <c r="E1796" s="30"/>
      <c r="F1796" s="31"/>
      <c r="G1796" s="32"/>
      <c r="H1796" s="33"/>
      <c r="I1796" s="30"/>
      <c r="J1796" s="30"/>
      <c r="K1796" s="30"/>
    </row>
    <row r="1797" spans="1:11" x14ac:dyDescent="0.25">
      <c r="A1797" s="29"/>
      <c r="B1797" s="30" t="s">
        <v>7507</v>
      </c>
      <c r="C1797" s="30" t="s">
        <v>1784</v>
      </c>
      <c r="D1797" s="30" t="s">
        <v>11078</v>
      </c>
      <c r="E1797" s="30" t="s">
        <v>9792</v>
      </c>
      <c r="F1797" s="31">
        <v>13.410654873863425</v>
      </c>
      <c r="G1797" s="32">
        <v>66.364640293915457</v>
      </c>
      <c r="H1797" s="33">
        <v>0.20207530417509037</v>
      </c>
      <c r="I1797" s="30"/>
      <c r="J1797" s="30"/>
      <c r="K1797" s="30"/>
    </row>
    <row r="1798" spans="1:11" x14ac:dyDescent="0.25">
      <c r="A1798" s="29"/>
      <c r="B1798" s="30" t="s">
        <v>7587</v>
      </c>
      <c r="C1798" s="30" t="s">
        <v>1784</v>
      </c>
      <c r="D1798" s="30" t="s">
        <v>11078</v>
      </c>
      <c r="E1798" s="30" t="s">
        <v>9792</v>
      </c>
      <c r="F1798" s="31">
        <v>225.12104058400121</v>
      </c>
      <c r="G1798" s="32">
        <v>130.78402636685595</v>
      </c>
      <c r="H1798" s="33">
        <v>1.7213190848898094</v>
      </c>
      <c r="I1798" s="30"/>
      <c r="J1798" s="30"/>
      <c r="K1798" s="30"/>
    </row>
    <row r="1799" spans="1:11" x14ac:dyDescent="0.25">
      <c r="A1799" s="29"/>
      <c r="B1799" s="30" t="s">
        <v>8477</v>
      </c>
      <c r="C1799" s="30" t="s">
        <v>1784</v>
      </c>
      <c r="D1799" s="30" t="s">
        <v>11078</v>
      </c>
      <c r="E1799" s="30" t="s">
        <v>9792</v>
      </c>
      <c r="F1799" s="31">
        <v>3058.2693858870439</v>
      </c>
      <c r="G1799" s="32">
        <v>228.89943581022837</v>
      </c>
      <c r="H1799" s="33">
        <v>13.36075545604462</v>
      </c>
      <c r="I1799" s="30"/>
      <c r="J1799" s="30"/>
      <c r="K1799" s="30"/>
    </row>
    <row r="1800" spans="1:11" x14ac:dyDescent="0.25">
      <c r="A1800" s="29"/>
      <c r="B1800" s="30" t="s">
        <v>7841</v>
      </c>
      <c r="C1800" s="30" t="s">
        <v>2728</v>
      </c>
      <c r="D1800" s="30" t="s">
        <v>10385</v>
      </c>
      <c r="E1800" s="30" t="s">
        <v>9084</v>
      </c>
      <c r="F1800" s="31">
        <v>153.05639212347486</v>
      </c>
      <c r="G1800" s="32">
        <v>103.99291688842841</v>
      </c>
      <c r="H1800" s="33">
        <v>1.4717963175096389</v>
      </c>
      <c r="I1800" s="30"/>
      <c r="J1800" s="30"/>
      <c r="K1800" s="30"/>
    </row>
    <row r="1801" spans="1:11" x14ac:dyDescent="0.25">
      <c r="A1801" s="29" t="s">
        <v>6893</v>
      </c>
      <c r="B1801" s="30"/>
      <c r="C1801" s="30"/>
      <c r="D1801" s="30"/>
      <c r="E1801" s="30"/>
      <c r="F1801" s="31"/>
      <c r="G1801" s="32"/>
      <c r="H1801" s="33"/>
      <c r="I1801" s="30"/>
      <c r="J1801" s="30"/>
      <c r="K1801" s="30"/>
    </row>
    <row r="1802" spans="1:11" x14ac:dyDescent="0.25">
      <c r="A1802" s="29"/>
      <c r="B1802" s="30" t="s">
        <v>7869</v>
      </c>
      <c r="C1802" s="30" t="s">
        <v>3065</v>
      </c>
      <c r="D1802" s="30" t="s">
        <v>11079</v>
      </c>
      <c r="E1802" s="30" t="s">
        <v>9793</v>
      </c>
      <c r="F1802" s="31">
        <v>65.669540429016607</v>
      </c>
      <c r="G1802" s="32">
        <v>99.640651681405856</v>
      </c>
      <c r="H1802" s="33">
        <v>0.65906373875384172</v>
      </c>
      <c r="I1802" s="30"/>
      <c r="J1802" s="30"/>
      <c r="K1802" s="30"/>
    </row>
    <row r="1803" spans="1:11" x14ac:dyDescent="0.25">
      <c r="A1803" s="29"/>
      <c r="B1803" s="30" t="s">
        <v>8692</v>
      </c>
      <c r="C1803" s="30" t="s">
        <v>3065</v>
      </c>
      <c r="D1803" s="30" t="s">
        <v>11079</v>
      </c>
      <c r="E1803" s="30" t="s">
        <v>9793</v>
      </c>
      <c r="F1803" s="31">
        <v>224.0244424660261</v>
      </c>
      <c r="G1803" s="32">
        <v>230.13604594891487</v>
      </c>
      <c r="H1803" s="33">
        <v>0.97344351921191252</v>
      </c>
      <c r="I1803" s="30"/>
      <c r="J1803" s="30"/>
      <c r="K1803" s="30"/>
    </row>
    <row r="1804" spans="1:11" x14ac:dyDescent="0.25">
      <c r="A1804" s="29"/>
      <c r="B1804" s="30" t="s">
        <v>8670</v>
      </c>
      <c r="C1804" s="30" t="s">
        <v>5694</v>
      </c>
      <c r="D1804" s="30" t="s">
        <v>10428</v>
      </c>
      <c r="E1804" s="30" t="s">
        <v>9127</v>
      </c>
      <c r="F1804" s="31">
        <v>681.8508968821875</v>
      </c>
      <c r="G1804" s="32">
        <v>93.53976015999153</v>
      </c>
      <c r="H1804" s="33">
        <v>7.2894231898386472</v>
      </c>
      <c r="I1804" s="30"/>
      <c r="J1804" s="30"/>
      <c r="K1804" s="30"/>
    </row>
    <row r="1805" spans="1:11" x14ac:dyDescent="0.25">
      <c r="A1805" s="29"/>
      <c r="B1805" s="30" t="s">
        <v>8669</v>
      </c>
      <c r="C1805" s="30" t="s">
        <v>5690</v>
      </c>
      <c r="D1805" s="30" t="s">
        <v>10429</v>
      </c>
      <c r="E1805" s="30" t="s">
        <v>9128</v>
      </c>
      <c r="F1805" s="31">
        <v>499.74665307690856</v>
      </c>
      <c r="G1805" s="32">
        <v>81.498710403588632</v>
      </c>
      <c r="H1805" s="33">
        <v>6.131957801566676</v>
      </c>
      <c r="I1805" s="30"/>
      <c r="J1805" s="30"/>
      <c r="K1805" s="30"/>
    </row>
    <row r="1806" spans="1:11" x14ac:dyDescent="0.25">
      <c r="A1806" s="29"/>
      <c r="B1806" s="30" t="s">
        <v>7507</v>
      </c>
      <c r="C1806" s="30" t="s">
        <v>1784</v>
      </c>
      <c r="D1806" s="30" t="s">
        <v>11078</v>
      </c>
      <c r="E1806" s="30" t="s">
        <v>9792</v>
      </c>
      <c r="F1806" s="31">
        <v>13.410654873863425</v>
      </c>
      <c r="G1806" s="32">
        <v>66.364640293915457</v>
      </c>
      <c r="H1806" s="33">
        <v>0.20207530417509037</v>
      </c>
      <c r="I1806" s="30"/>
      <c r="J1806" s="30"/>
      <c r="K1806" s="30"/>
    </row>
    <row r="1807" spans="1:11" x14ac:dyDescent="0.25">
      <c r="A1807" s="29"/>
      <c r="B1807" s="30" t="s">
        <v>7587</v>
      </c>
      <c r="C1807" s="30" t="s">
        <v>1784</v>
      </c>
      <c r="D1807" s="30" t="s">
        <v>11078</v>
      </c>
      <c r="E1807" s="30" t="s">
        <v>9792</v>
      </c>
      <c r="F1807" s="31">
        <v>225.12104058400121</v>
      </c>
      <c r="G1807" s="32">
        <v>130.78402636685595</v>
      </c>
      <c r="H1807" s="33">
        <v>1.7213190848898094</v>
      </c>
      <c r="I1807" s="30"/>
      <c r="J1807" s="30"/>
      <c r="K1807" s="30"/>
    </row>
    <row r="1808" spans="1:11" x14ac:dyDescent="0.25">
      <c r="A1808" s="29"/>
      <c r="B1808" s="30" t="s">
        <v>8477</v>
      </c>
      <c r="C1808" s="30" t="s">
        <v>1784</v>
      </c>
      <c r="D1808" s="30" t="s">
        <v>11078</v>
      </c>
      <c r="E1808" s="30" t="s">
        <v>9792</v>
      </c>
      <c r="F1808" s="31">
        <v>3058.2693858870439</v>
      </c>
      <c r="G1808" s="32">
        <v>228.89943581022837</v>
      </c>
      <c r="H1808" s="33">
        <v>13.36075545604462</v>
      </c>
      <c r="I1808" s="30"/>
      <c r="J1808" s="30"/>
      <c r="K1808" s="30"/>
    </row>
    <row r="1809" spans="1:11" x14ac:dyDescent="0.25">
      <c r="A1809" s="29" t="s">
        <v>6894</v>
      </c>
      <c r="B1809" s="30"/>
      <c r="C1809" s="30"/>
      <c r="D1809" s="30"/>
      <c r="E1809" s="30"/>
      <c r="F1809" s="31"/>
      <c r="G1809" s="32"/>
      <c r="H1809" s="33"/>
      <c r="I1809" s="30"/>
      <c r="J1809" s="30"/>
      <c r="K1809" s="30"/>
    </row>
    <row r="1810" spans="1:11" x14ac:dyDescent="0.25">
      <c r="A1810" s="29" t="s">
        <v>6895</v>
      </c>
      <c r="B1810" s="30"/>
      <c r="C1810" s="30"/>
      <c r="D1810" s="30"/>
      <c r="E1810" s="30"/>
      <c r="F1810" s="31"/>
      <c r="G1810" s="32"/>
      <c r="H1810" s="33"/>
      <c r="I1810" s="30"/>
      <c r="J1810" s="30"/>
      <c r="K1810" s="30"/>
    </row>
    <row r="1811" spans="1:11" x14ac:dyDescent="0.25">
      <c r="A1811" s="29"/>
      <c r="B1811" s="30" t="s">
        <v>7374</v>
      </c>
      <c r="C1811" s="30" t="s">
        <v>1275</v>
      </c>
      <c r="D1811" s="30" t="s">
        <v>10698</v>
      </c>
      <c r="E1811" s="30" t="s">
        <v>9401</v>
      </c>
      <c r="F1811" s="31">
        <v>40.260703605344901</v>
      </c>
      <c r="G1811" s="32">
        <v>58.903677450184013</v>
      </c>
      <c r="H1811" s="33">
        <v>0.68350068023162325</v>
      </c>
      <c r="I1811" s="30"/>
      <c r="J1811" s="30"/>
      <c r="K1811" s="30"/>
    </row>
    <row r="1812" spans="1:11" x14ac:dyDescent="0.25">
      <c r="A1812" s="29"/>
      <c r="B1812" s="30" t="s">
        <v>7599</v>
      </c>
      <c r="C1812" s="30" t="s">
        <v>1275</v>
      </c>
      <c r="D1812" s="30" t="s">
        <v>10698</v>
      </c>
      <c r="E1812" s="30" t="s">
        <v>9401</v>
      </c>
      <c r="F1812" s="31">
        <v>55.841529133277383</v>
      </c>
      <c r="G1812" s="32">
        <v>79.490006557164307</v>
      </c>
      <c r="H1812" s="33">
        <v>0.70249747800837836</v>
      </c>
      <c r="I1812" s="30"/>
      <c r="J1812" s="30"/>
      <c r="K1812" s="30"/>
    </row>
    <row r="1813" spans="1:11" x14ac:dyDescent="0.25">
      <c r="A1813" s="29"/>
      <c r="B1813" s="30" t="s">
        <v>7987</v>
      </c>
      <c r="C1813" s="30" t="s">
        <v>1275</v>
      </c>
      <c r="D1813" s="30" t="s">
        <v>10698</v>
      </c>
      <c r="E1813" s="30" t="s">
        <v>9401</v>
      </c>
      <c r="F1813" s="31">
        <v>22.518503467956869</v>
      </c>
      <c r="G1813" s="32">
        <v>93.850628277541986</v>
      </c>
      <c r="H1813" s="33">
        <v>0.23993982652266849</v>
      </c>
      <c r="I1813" s="30"/>
      <c r="J1813" s="30"/>
      <c r="K1813" s="30"/>
    </row>
    <row r="1814" spans="1:11" x14ac:dyDescent="0.25">
      <c r="A1814" s="29"/>
      <c r="B1814" s="30" t="s">
        <v>8842</v>
      </c>
      <c r="C1814" s="30" t="s">
        <v>1275</v>
      </c>
      <c r="D1814" s="30" t="s">
        <v>10698</v>
      </c>
      <c r="E1814" s="30" t="s">
        <v>9401</v>
      </c>
      <c r="F1814" s="31">
        <v>20.738992260604586</v>
      </c>
      <c r="G1814" s="32">
        <v>50.249255440119022</v>
      </c>
      <c r="H1814" s="33">
        <v>0.41272237924637123</v>
      </c>
      <c r="I1814" s="30"/>
      <c r="J1814" s="30"/>
      <c r="K1814" s="30"/>
    </row>
    <row r="1815" spans="1:11" x14ac:dyDescent="0.25">
      <c r="A1815" s="29"/>
      <c r="B1815" s="30" t="s">
        <v>8946</v>
      </c>
      <c r="C1815" s="30" t="s">
        <v>6564</v>
      </c>
      <c r="D1815" s="30" t="s">
        <v>11126</v>
      </c>
      <c r="E1815" s="30" t="s">
        <v>9842</v>
      </c>
      <c r="F1815" s="31">
        <v>675.44868691104489</v>
      </c>
      <c r="G1815" s="32">
        <v>245.54032360401803</v>
      </c>
      <c r="H1815" s="33">
        <v>2.7508666478762915</v>
      </c>
      <c r="I1815" s="30"/>
      <c r="J1815" s="30"/>
      <c r="K1815" s="30"/>
    </row>
    <row r="1816" spans="1:11" x14ac:dyDescent="0.25">
      <c r="A1816" s="29"/>
      <c r="B1816" s="30" t="s">
        <v>7102</v>
      </c>
      <c r="C1816" s="30" t="s">
        <v>468</v>
      </c>
      <c r="D1816" s="30" t="s">
        <v>10599</v>
      </c>
      <c r="E1816" s="30" t="s">
        <v>9302</v>
      </c>
      <c r="F1816" s="31">
        <v>57.02452316407237</v>
      </c>
      <c r="G1816" s="32">
        <v>56.055901307210881</v>
      </c>
      <c r="H1816" s="33">
        <v>1.0172795697557875</v>
      </c>
      <c r="I1816" s="30"/>
      <c r="J1816" s="30"/>
      <c r="K1816" s="30"/>
    </row>
    <row r="1817" spans="1:11" x14ac:dyDescent="0.25">
      <c r="A1817" s="29" t="s">
        <v>6896</v>
      </c>
      <c r="B1817" s="30"/>
      <c r="C1817" s="30"/>
      <c r="D1817" s="30"/>
      <c r="E1817" s="30"/>
      <c r="F1817" s="31"/>
      <c r="G1817" s="32"/>
      <c r="H1817" s="33"/>
      <c r="I1817" s="30"/>
      <c r="J1817" s="30"/>
      <c r="K1817" s="30"/>
    </row>
    <row r="1818" spans="1:11" x14ac:dyDescent="0.25">
      <c r="A1818" s="29"/>
      <c r="B1818" s="30" t="s">
        <v>7507</v>
      </c>
      <c r="C1818" s="30" t="s">
        <v>1784</v>
      </c>
      <c r="D1818" s="30" t="s">
        <v>11078</v>
      </c>
      <c r="E1818" s="30" t="s">
        <v>9792</v>
      </c>
      <c r="F1818" s="31">
        <v>13.410654873863425</v>
      </c>
      <c r="G1818" s="32">
        <v>66.364640293915457</v>
      </c>
      <c r="H1818" s="33">
        <v>0.20207530417509037</v>
      </c>
      <c r="I1818" s="30"/>
      <c r="J1818" s="30"/>
      <c r="K1818" s="30"/>
    </row>
    <row r="1819" spans="1:11" x14ac:dyDescent="0.25">
      <c r="A1819" s="29"/>
      <c r="B1819" s="30" t="s">
        <v>7587</v>
      </c>
      <c r="C1819" s="30" t="s">
        <v>1784</v>
      </c>
      <c r="D1819" s="30" t="s">
        <v>11078</v>
      </c>
      <c r="E1819" s="30" t="s">
        <v>9792</v>
      </c>
      <c r="F1819" s="31">
        <v>225.12104058400121</v>
      </c>
      <c r="G1819" s="32">
        <v>130.78402636685595</v>
      </c>
      <c r="H1819" s="33">
        <v>1.7213190848898094</v>
      </c>
      <c r="I1819" s="30"/>
      <c r="J1819" s="30"/>
      <c r="K1819" s="30"/>
    </row>
    <row r="1820" spans="1:11" x14ac:dyDescent="0.25">
      <c r="A1820" s="29"/>
      <c r="B1820" s="30" t="s">
        <v>8477</v>
      </c>
      <c r="C1820" s="30" t="s">
        <v>1784</v>
      </c>
      <c r="D1820" s="30" t="s">
        <v>11078</v>
      </c>
      <c r="E1820" s="30" t="s">
        <v>9792</v>
      </c>
      <c r="F1820" s="31">
        <v>3058.2693858870439</v>
      </c>
      <c r="G1820" s="32">
        <v>228.89943581022837</v>
      </c>
      <c r="H1820" s="33">
        <v>13.36075545604462</v>
      </c>
      <c r="I1820" s="30"/>
      <c r="J1820" s="30"/>
      <c r="K1820" s="30"/>
    </row>
    <row r="1821" spans="1:11" x14ac:dyDescent="0.25">
      <c r="A1821" s="29" t="s">
        <v>6897</v>
      </c>
      <c r="B1821" s="30"/>
      <c r="C1821" s="30"/>
      <c r="D1821" s="30"/>
      <c r="E1821" s="30"/>
      <c r="F1821" s="31"/>
      <c r="G1821" s="32"/>
      <c r="H1821" s="33"/>
      <c r="I1821" s="30"/>
      <c r="J1821" s="30"/>
      <c r="K1821" s="30"/>
    </row>
    <row r="1822" spans="1:11" x14ac:dyDescent="0.25">
      <c r="A1822" s="29" t="s">
        <v>6898</v>
      </c>
      <c r="B1822" s="30"/>
      <c r="C1822" s="30"/>
      <c r="D1822" s="30"/>
      <c r="E1822" s="30"/>
      <c r="F1822" s="31"/>
      <c r="G1822" s="32"/>
      <c r="H1822" s="33"/>
      <c r="I1822" s="30"/>
      <c r="J1822" s="30"/>
      <c r="K1822" s="30"/>
    </row>
    <row r="1823" spans="1:11" x14ac:dyDescent="0.25">
      <c r="A1823" s="29"/>
      <c r="B1823" s="30" t="s">
        <v>8734</v>
      </c>
      <c r="C1823" s="30" t="s">
        <v>5879</v>
      </c>
      <c r="D1823" s="30" t="s">
        <v>10291</v>
      </c>
      <c r="E1823" s="30" t="s">
        <v>8990</v>
      </c>
      <c r="F1823" s="31">
        <v>77.084415896705721</v>
      </c>
      <c r="G1823" s="32">
        <v>46.801548276736725</v>
      </c>
      <c r="H1823" s="33">
        <v>1.6470484147427547</v>
      </c>
      <c r="I1823" s="30"/>
      <c r="J1823" s="30"/>
      <c r="K1823" s="30"/>
    </row>
    <row r="1824" spans="1:11" x14ac:dyDescent="0.25">
      <c r="A1824" s="29" t="s">
        <v>6899</v>
      </c>
      <c r="B1824" s="30"/>
      <c r="C1824" s="30"/>
      <c r="D1824" s="30"/>
      <c r="E1824" s="30"/>
      <c r="F1824" s="31"/>
      <c r="G1824" s="32"/>
      <c r="H1824" s="33"/>
      <c r="I1824" s="30"/>
      <c r="J1824" s="30"/>
      <c r="K1824" s="30"/>
    </row>
    <row r="1825" spans="1:11" x14ac:dyDescent="0.25">
      <c r="A1825" s="29"/>
      <c r="B1825" s="30" t="s">
        <v>8679</v>
      </c>
      <c r="C1825" s="30" t="s">
        <v>5730</v>
      </c>
      <c r="D1825" s="30" t="s">
        <v>10944</v>
      </c>
      <c r="E1825" s="30" t="s">
        <v>9648</v>
      </c>
      <c r="F1825" s="31">
        <v>169.47210561421426</v>
      </c>
      <c r="G1825" s="32">
        <v>55.224884194289359</v>
      </c>
      <c r="H1825" s="33">
        <v>3.0687634403720283</v>
      </c>
      <c r="I1825" s="30"/>
      <c r="J1825" s="30"/>
      <c r="K1825" s="30"/>
    </row>
    <row r="1826" spans="1:11" x14ac:dyDescent="0.25">
      <c r="A1826" s="29"/>
      <c r="B1826" s="30" t="s">
        <v>8686</v>
      </c>
      <c r="C1826" s="30" t="s">
        <v>5730</v>
      </c>
      <c r="D1826" s="30" t="s">
        <v>10944</v>
      </c>
      <c r="E1826" s="30" t="s">
        <v>9648</v>
      </c>
      <c r="F1826" s="31">
        <v>516.42192662306138</v>
      </c>
      <c r="G1826" s="32">
        <v>181.3360085622927</v>
      </c>
      <c r="H1826" s="33">
        <v>2.847873021566258</v>
      </c>
      <c r="I1826" s="30"/>
      <c r="J1826" s="30"/>
      <c r="K1826" s="30"/>
    </row>
    <row r="1827" spans="1:11" x14ac:dyDescent="0.25">
      <c r="A1827" s="29" t="s">
        <v>6900</v>
      </c>
      <c r="B1827" s="30"/>
      <c r="C1827" s="30"/>
      <c r="D1827" s="30"/>
      <c r="E1827" s="30"/>
      <c r="F1827" s="31"/>
      <c r="G1827" s="32"/>
      <c r="H1827" s="33"/>
      <c r="I1827" s="30"/>
      <c r="J1827" s="30"/>
      <c r="K1827" s="30"/>
    </row>
    <row r="1828" spans="1:11" x14ac:dyDescent="0.25">
      <c r="A1828" s="29"/>
      <c r="B1828" s="30" t="s">
        <v>7507</v>
      </c>
      <c r="C1828" s="30" t="s">
        <v>1784</v>
      </c>
      <c r="D1828" s="30" t="s">
        <v>11078</v>
      </c>
      <c r="E1828" s="30" t="s">
        <v>9792</v>
      </c>
      <c r="F1828" s="31">
        <v>13.410654873863425</v>
      </c>
      <c r="G1828" s="32">
        <v>66.364640293915457</v>
      </c>
      <c r="H1828" s="33">
        <v>0.20207530417509037</v>
      </c>
      <c r="I1828" s="30"/>
      <c r="J1828" s="30"/>
      <c r="K1828" s="30"/>
    </row>
    <row r="1829" spans="1:11" x14ac:dyDescent="0.25">
      <c r="A1829" s="29"/>
      <c r="B1829" s="30" t="s">
        <v>7587</v>
      </c>
      <c r="C1829" s="30" t="s">
        <v>1784</v>
      </c>
      <c r="D1829" s="30" t="s">
        <v>11078</v>
      </c>
      <c r="E1829" s="30" t="s">
        <v>9792</v>
      </c>
      <c r="F1829" s="31">
        <v>225.12104058400121</v>
      </c>
      <c r="G1829" s="32">
        <v>130.78402636685595</v>
      </c>
      <c r="H1829" s="33">
        <v>1.7213190848898094</v>
      </c>
      <c r="I1829" s="30"/>
      <c r="J1829" s="30"/>
      <c r="K1829" s="30"/>
    </row>
    <row r="1830" spans="1:11" x14ac:dyDescent="0.25">
      <c r="A1830" s="29"/>
      <c r="B1830" s="30" t="s">
        <v>8477</v>
      </c>
      <c r="C1830" s="30" t="s">
        <v>1784</v>
      </c>
      <c r="D1830" s="30" t="s">
        <v>11078</v>
      </c>
      <c r="E1830" s="30" t="s">
        <v>9792</v>
      </c>
      <c r="F1830" s="31">
        <v>3058.2693858870439</v>
      </c>
      <c r="G1830" s="32">
        <v>228.89943581022837</v>
      </c>
      <c r="H1830" s="33">
        <v>13.36075545604462</v>
      </c>
      <c r="I1830" s="30"/>
      <c r="J1830" s="30"/>
      <c r="K1830" s="30"/>
    </row>
    <row r="1831" spans="1:11" x14ac:dyDescent="0.25">
      <c r="A1831" s="29"/>
      <c r="B1831" s="30" t="s">
        <v>8670</v>
      </c>
      <c r="C1831" s="30" t="s">
        <v>5694</v>
      </c>
      <c r="D1831" s="30" t="s">
        <v>10428</v>
      </c>
      <c r="E1831" s="30" t="s">
        <v>9127</v>
      </c>
      <c r="F1831" s="31">
        <v>681.8508968821875</v>
      </c>
      <c r="G1831" s="32">
        <v>93.53976015999153</v>
      </c>
      <c r="H1831" s="33">
        <v>7.2894231898386472</v>
      </c>
      <c r="I1831" s="30"/>
      <c r="J1831" s="30"/>
      <c r="K1831" s="30"/>
    </row>
    <row r="1832" spans="1:11" x14ac:dyDescent="0.25">
      <c r="A1832" s="29"/>
      <c r="B1832" s="30" t="s">
        <v>8669</v>
      </c>
      <c r="C1832" s="30" t="s">
        <v>5690</v>
      </c>
      <c r="D1832" s="30" t="s">
        <v>10429</v>
      </c>
      <c r="E1832" s="30" t="s">
        <v>9128</v>
      </c>
      <c r="F1832" s="31">
        <v>499.74665307690856</v>
      </c>
      <c r="G1832" s="32">
        <v>81.498710403588632</v>
      </c>
      <c r="H1832" s="33">
        <v>6.131957801566676</v>
      </c>
      <c r="I1832" s="30"/>
      <c r="J1832" s="30"/>
      <c r="K1832" s="30"/>
    </row>
    <row r="1833" spans="1:11" x14ac:dyDescent="0.25">
      <c r="A1833" s="29" t="s">
        <v>6901</v>
      </c>
      <c r="B1833" s="30"/>
      <c r="C1833" s="30"/>
      <c r="D1833" s="30"/>
      <c r="E1833" s="30"/>
      <c r="F1833" s="31"/>
      <c r="G1833" s="32"/>
      <c r="H1833" s="33"/>
      <c r="I1833" s="30"/>
      <c r="J1833" s="30"/>
      <c r="K1833" s="30"/>
    </row>
    <row r="1834" spans="1:11" x14ac:dyDescent="0.25">
      <c r="A1834" s="29"/>
      <c r="B1834" s="30" t="s">
        <v>7004</v>
      </c>
      <c r="C1834" s="30" t="s">
        <v>43</v>
      </c>
      <c r="D1834" s="30" t="s">
        <v>10304</v>
      </c>
      <c r="E1834" s="30" t="s">
        <v>9003</v>
      </c>
      <c r="F1834" s="31">
        <v>45.718684191134209</v>
      </c>
      <c r="G1834" s="32">
        <v>47.774764366985117</v>
      </c>
      <c r="H1834" s="33">
        <v>0.9569630493610185</v>
      </c>
      <c r="I1834" s="30"/>
      <c r="J1834" s="30"/>
      <c r="K1834" s="30"/>
    </row>
    <row r="1835" spans="1:11" x14ac:dyDescent="0.25">
      <c r="A1835" s="29"/>
      <c r="B1835" s="30" t="s">
        <v>8133</v>
      </c>
      <c r="C1835" s="30" t="s">
        <v>4016</v>
      </c>
      <c r="D1835" s="30" t="s">
        <v>10349</v>
      </c>
      <c r="E1835" s="30" t="s">
        <v>9048</v>
      </c>
      <c r="F1835" s="31">
        <v>54.914296929671444</v>
      </c>
      <c r="G1835" s="32">
        <v>51.67668278616312</v>
      </c>
      <c r="H1835" s="33">
        <v>1.0626513539366582</v>
      </c>
      <c r="I1835" s="30"/>
      <c r="J1835" s="30"/>
      <c r="K1835" s="30"/>
    </row>
    <row r="1836" spans="1:11" x14ac:dyDescent="0.25">
      <c r="A1836" s="29" t="s">
        <v>6902</v>
      </c>
      <c r="B1836" s="30"/>
      <c r="C1836" s="30"/>
      <c r="D1836" s="30"/>
      <c r="E1836" s="30"/>
      <c r="F1836" s="31"/>
      <c r="G1836" s="32"/>
      <c r="H1836" s="33"/>
      <c r="I1836" s="30"/>
      <c r="J1836" s="30"/>
      <c r="K1836" s="30"/>
    </row>
    <row r="1837" spans="1:11" x14ac:dyDescent="0.25">
      <c r="A1837" s="29"/>
      <c r="B1837" s="30" t="s">
        <v>8774</v>
      </c>
      <c r="C1837" s="30" t="s">
        <v>6008</v>
      </c>
      <c r="D1837" s="30" t="s">
        <v>10316</v>
      </c>
      <c r="E1837" s="30" t="s">
        <v>9015</v>
      </c>
      <c r="F1837" s="31">
        <v>25.669531599336452</v>
      </c>
      <c r="G1837" s="32">
        <v>51.453590550614926</v>
      </c>
      <c r="H1837" s="33">
        <v>0.49888708104996715</v>
      </c>
      <c r="I1837" s="30"/>
      <c r="J1837" s="30"/>
      <c r="K1837" s="30"/>
    </row>
    <row r="1838" spans="1:11" x14ac:dyDescent="0.25">
      <c r="A1838" s="29" t="s">
        <v>6903</v>
      </c>
      <c r="B1838" s="30"/>
      <c r="C1838" s="30"/>
      <c r="D1838" s="30"/>
      <c r="E1838" s="30"/>
      <c r="F1838" s="31"/>
      <c r="G1838" s="32"/>
      <c r="H1838" s="33"/>
      <c r="I1838" s="30"/>
      <c r="J1838" s="30"/>
      <c r="K1838" s="30"/>
    </row>
    <row r="1839" spans="1:11" x14ac:dyDescent="0.25">
      <c r="A1839" s="29" t="s">
        <v>6904</v>
      </c>
      <c r="B1839" s="30"/>
      <c r="C1839" s="30"/>
      <c r="D1839" s="30"/>
      <c r="E1839" s="30"/>
      <c r="F1839" s="31"/>
      <c r="G1839" s="32"/>
      <c r="H1839" s="33"/>
      <c r="I1839" s="30"/>
      <c r="J1839" s="30"/>
      <c r="K1839" s="30"/>
    </row>
    <row r="1840" spans="1:11" x14ac:dyDescent="0.25">
      <c r="A1840" s="29"/>
      <c r="B1840" s="30" t="s">
        <v>7829</v>
      </c>
      <c r="C1840" s="30" t="s">
        <v>2946</v>
      </c>
      <c r="D1840" s="30" t="s">
        <v>2947</v>
      </c>
      <c r="E1840" s="30" t="s">
        <v>2946</v>
      </c>
      <c r="F1840" s="31">
        <v>427.67417267572404</v>
      </c>
      <c r="G1840" s="32">
        <v>61.242786049460484</v>
      </c>
      <c r="H1840" s="33">
        <v>6.9832579518888762</v>
      </c>
      <c r="I1840" s="30"/>
      <c r="J1840" s="30"/>
      <c r="K1840" s="30"/>
    </row>
    <row r="1841" spans="1:11" x14ac:dyDescent="0.25">
      <c r="A1841" s="29" t="s">
        <v>6905</v>
      </c>
      <c r="B1841" s="30"/>
      <c r="C1841" s="30"/>
      <c r="D1841" s="30"/>
      <c r="E1841" s="30"/>
      <c r="F1841" s="31"/>
      <c r="G1841" s="32"/>
      <c r="H1841" s="33"/>
      <c r="I1841" s="30"/>
      <c r="J1841" s="30"/>
      <c r="K1841" s="30"/>
    </row>
    <row r="1842" spans="1:11" x14ac:dyDescent="0.25">
      <c r="A1842" s="29"/>
      <c r="B1842" s="30" t="s">
        <v>7492</v>
      </c>
      <c r="C1842" s="30" t="s">
        <v>1737</v>
      </c>
      <c r="D1842" s="30" t="s">
        <v>11039</v>
      </c>
      <c r="E1842" s="30" t="s">
        <v>9753</v>
      </c>
      <c r="F1842" s="31">
        <v>1101.0585821596362</v>
      </c>
      <c r="G1842" s="32">
        <v>595.79133294772464</v>
      </c>
      <c r="H1842" s="33">
        <v>1.8480607576348282</v>
      </c>
      <c r="I1842" s="30"/>
      <c r="J1842" s="30"/>
      <c r="K1842" s="30"/>
    </row>
    <row r="1843" spans="1:11" x14ac:dyDescent="0.25">
      <c r="A1843" s="29"/>
      <c r="B1843" s="30" t="s">
        <v>7493</v>
      </c>
      <c r="C1843" s="30" t="s">
        <v>1737</v>
      </c>
      <c r="D1843" s="30" t="s">
        <v>11039</v>
      </c>
      <c r="E1843" s="30" t="s">
        <v>9753</v>
      </c>
      <c r="F1843" s="31">
        <v>483.31102624834216</v>
      </c>
      <c r="G1843" s="32">
        <v>264.47233657491552</v>
      </c>
      <c r="H1843" s="33">
        <v>1.8274539882224601</v>
      </c>
      <c r="I1843" s="30"/>
      <c r="J1843" s="30"/>
      <c r="K1843" s="30"/>
    </row>
    <row r="1844" spans="1:11" x14ac:dyDescent="0.25">
      <c r="A1844" s="29"/>
      <c r="B1844" s="30" t="s">
        <v>7494</v>
      </c>
      <c r="C1844" s="30" t="s">
        <v>1737</v>
      </c>
      <c r="D1844" s="30" t="s">
        <v>11039</v>
      </c>
      <c r="E1844" s="30" t="s">
        <v>9753</v>
      </c>
      <c r="F1844" s="31">
        <v>238.44589493398004</v>
      </c>
      <c r="G1844" s="32">
        <v>226.43590681026123</v>
      </c>
      <c r="H1844" s="33">
        <v>1.0530392387536947</v>
      </c>
      <c r="I1844" s="30"/>
      <c r="J1844" s="30"/>
      <c r="K1844" s="30"/>
    </row>
    <row r="1845" spans="1:11" x14ac:dyDescent="0.25">
      <c r="A1845" s="29"/>
      <c r="B1845" s="30" t="s">
        <v>7912</v>
      </c>
      <c r="C1845" s="30" t="s">
        <v>3234</v>
      </c>
      <c r="D1845" s="30" t="s">
        <v>11128</v>
      </c>
      <c r="E1845" s="30" t="s">
        <v>9844</v>
      </c>
      <c r="F1845" s="31">
        <v>93.828530023647517</v>
      </c>
      <c r="G1845" s="32">
        <v>181.69767236984725</v>
      </c>
      <c r="H1845" s="33">
        <v>0.51639918552538577</v>
      </c>
      <c r="I1845" s="30"/>
      <c r="J1845" s="30"/>
      <c r="K1845" s="30"/>
    </row>
    <row r="1846" spans="1:11" x14ac:dyDescent="0.25">
      <c r="A1846" s="29" t="s">
        <v>6906</v>
      </c>
      <c r="B1846" s="30"/>
      <c r="C1846" s="30"/>
      <c r="D1846" s="30"/>
      <c r="E1846" s="30"/>
      <c r="F1846" s="31"/>
      <c r="G1846" s="32"/>
      <c r="H1846" s="33"/>
      <c r="I1846" s="30"/>
      <c r="J1846" s="30"/>
      <c r="K1846" s="30"/>
    </row>
    <row r="1847" spans="1:11" x14ac:dyDescent="0.25">
      <c r="A1847" s="29"/>
      <c r="B1847" s="30" t="s">
        <v>8051</v>
      </c>
      <c r="C1847" s="30" t="s">
        <v>3722</v>
      </c>
      <c r="D1847" s="30" t="s">
        <v>11032</v>
      </c>
      <c r="E1847" s="30" t="s">
        <v>9746</v>
      </c>
      <c r="F1847" s="31">
        <v>191.60243145853943</v>
      </c>
      <c r="G1847" s="32">
        <v>72.759903972611241</v>
      </c>
      <c r="H1847" s="33">
        <v>2.6333519012155882</v>
      </c>
      <c r="I1847" s="30"/>
      <c r="J1847" s="30"/>
      <c r="K1847" s="30"/>
    </row>
    <row r="1848" spans="1:11" x14ac:dyDescent="0.25">
      <c r="A1848" s="29" t="s">
        <v>6907</v>
      </c>
      <c r="B1848" s="30"/>
      <c r="C1848" s="30"/>
      <c r="D1848" s="30"/>
      <c r="E1848" s="30"/>
      <c r="F1848" s="31"/>
      <c r="G1848" s="32"/>
      <c r="H1848" s="33"/>
      <c r="I1848" s="30"/>
      <c r="J1848" s="30"/>
      <c r="K1848" s="30"/>
    </row>
    <row r="1849" spans="1:11" x14ac:dyDescent="0.25">
      <c r="A1849" s="29"/>
      <c r="B1849" s="30" t="s">
        <v>8679</v>
      </c>
      <c r="C1849" s="30" t="s">
        <v>5730</v>
      </c>
      <c r="D1849" s="30" t="s">
        <v>10944</v>
      </c>
      <c r="E1849" s="30" t="s">
        <v>9648</v>
      </c>
      <c r="F1849" s="31">
        <v>169.47210561421426</v>
      </c>
      <c r="G1849" s="32">
        <v>55.224884194289359</v>
      </c>
      <c r="H1849" s="33">
        <v>3.0687634403720283</v>
      </c>
      <c r="I1849" s="30"/>
      <c r="J1849" s="30"/>
      <c r="K1849" s="30"/>
    </row>
    <row r="1850" spans="1:11" x14ac:dyDescent="0.25">
      <c r="A1850" s="29"/>
      <c r="B1850" s="30" t="s">
        <v>8686</v>
      </c>
      <c r="C1850" s="30" t="s">
        <v>5730</v>
      </c>
      <c r="D1850" s="30" t="s">
        <v>10944</v>
      </c>
      <c r="E1850" s="30" t="s">
        <v>9648</v>
      </c>
      <c r="F1850" s="31">
        <v>516.42192662306138</v>
      </c>
      <c r="G1850" s="32">
        <v>181.3360085622927</v>
      </c>
      <c r="H1850" s="33">
        <v>2.847873021566258</v>
      </c>
      <c r="I1850" s="30"/>
      <c r="J1850" s="30"/>
      <c r="K1850" s="30"/>
    </row>
    <row r="1851" spans="1:11" x14ac:dyDescent="0.25">
      <c r="A1851" s="29"/>
      <c r="B1851" s="30" t="s">
        <v>7507</v>
      </c>
      <c r="C1851" s="30" t="s">
        <v>1784</v>
      </c>
      <c r="D1851" s="30" t="s">
        <v>11078</v>
      </c>
      <c r="E1851" s="30" t="s">
        <v>9792</v>
      </c>
      <c r="F1851" s="31">
        <v>13.410654873863425</v>
      </c>
      <c r="G1851" s="32">
        <v>66.364640293915457</v>
      </c>
      <c r="H1851" s="33">
        <v>0.20207530417509037</v>
      </c>
      <c r="I1851" s="30"/>
      <c r="J1851" s="30"/>
      <c r="K1851" s="30"/>
    </row>
    <row r="1852" spans="1:11" x14ac:dyDescent="0.25">
      <c r="A1852" s="29"/>
      <c r="B1852" s="30" t="s">
        <v>7587</v>
      </c>
      <c r="C1852" s="30" t="s">
        <v>1784</v>
      </c>
      <c r="D1852" s="30" t="s">
        <v>11078</v>
      </c>
      <c r="E1852" s="30" t="s">
        <v>9792</v>
      </c>
      <c r="F1852" s="31">
        <v>225.12104058400121</v>
      </c>
      <c r="G1852" s="32">
        <v>130.78402636685595</v>
      </c>
      <c r="H1852" s="33">
        <v>1.7213190848898094</v>
      </c>
      <c r="I1852" s="30"/>
      <c r="J1852" s="30"/>
      <c r="K1852" s="30"/>
    </row>
    <row r="1853" spans="1:11" x14ac:dyDescent="0.25">
      <c r="A1853" s="29"/>
      <c r="B1853" s="30" t="s">
        <v>8477</v>
      </c>
      <c r="C1853" s="30" t="s">
        <v>1784</v>
      </c>
      <c r="D1853" s="30" t="s">
        <v>11078</v>
      </c>
      <c r="E1853" s="30" t="s">
        <v>9792</v>
      </c>
      <c r="F1853" s="31">
        <v>3058.2693858870439</v>
      </c>
      <c r="G1853" s="32">
        <v>228.89943581022837</v>
      </c>
      <c r="H1853" s="33">
        <v>13.36075545604462</v>
      </c>
      <c r="I1853" s="30"/>
      <c r="J1853" s="30"/>
      <c r="K1853" s="30"/>
    </row>
    <row r="1854" spans="1:11" x14ac:dyDescent="0.25">
      <c r="A1854" s="29"/>
      <c r="B1854" s="30" t="s">
        <v>7178</v>
      </c>
      <c r="C1854" s="30" t="s">
        <v>728</v>
      </c>
      <c r="D1854" s="30" t="s">
        <v>10312</v>
      </c>
      <c r="E1854" s="30" t="s">
        <v>9011</v>
      </c>
      <c r="F1854" s="31">
        <v>33.27249109494749</v>
      </c>
      <c r="G1854" s="32">
        <v>47.742828523644384</v>
      </c>
      <c r="H1854" s="33">
        <v>0.69691076385366368</v>
      </c>
      <c r="I1854" s="30"/>
      <c r="J1854" s="30"/>
      <c r="K1854" s="30"/>
    </row>
    <row r="1855" spans="1:11" x14ac:dyDescent="0.25">
      <c r="A1855" s="29"/>
      <c r="B1855" s="30" t="s">
        <v>7428</v>
      </c>
      <c r="C1855" s="30" t="s">
        <v>1457</v>
      </c>
      <c r="D1855" s="30" t="s">
        <v>11129</v>
      </c>
      <c r="E1855" s="30" t="s">
        <v>9845</v>
      </c>
      <c r="F1855" s="31">
        <v>50.761985556296224</v>
      </c>
      <c r="G1855" s="32">
        <v>47.121983114051432</v>
      </c>
      <c r="H1855" s="33">
        <v>1.0772463763554843</v>
      </c>
      <c r="I1855" s="30"/>
      <c r="J1855" s="30"/>
      <c r="K1855" s="30"/>
    </row>
    <row r="1856" spans="1:11" x14ac:dyDescent="0.25">
      <c r="A1856" s="29"/>
      <c r="B1856" s="30" t="s">
        <v>7492</v>
      </c>
      <c r="C1856" s="30" t="s">
        <v>1737</v>
      </c>
      <c r="D1856" s="30" t="s">
        <v>11039</v>
      </c>
      <c r="E1856" s="30" t="s">
        <v>9753</v>
      </c>
      <c r="F1856" s="31">
        <v>1101.0585821596362</v>
      </c>
      <c r="G1856" s="32">
        <v>595.79133294772464</v>
      </c>
      <c r="H1856" s="33">
        <v>1.8480607576348282</v>
      </c>
      <c r="I1856" s="30"/>
      <c r="J1856" s="30"/>
      <c r="K1856" s="30"/>
    </row>
    <row r="1857" spans="1:11" x14ac:dyDescent="0.25">
      <c r="A1857" s="29"/>
      <c r="B1857" s="30" t="s">
        <v>7493</v>
      </c>
      <c r="C1857" s="30" t="s">
        <v>1737</v>
      </c>
      <c r="D1857" s="30" t="s">
        <v>11039</v>
      </c>
      <c r="E1857" s="30" t="s">
        <v>9753</v>
      </c>
      <c r="F1857" s="31">
        <v>483.31102624834216</v>
      </c>
      <c r="G1857" s="32">
        <v>264.47233657491552</v>
      </c>
      <c r="H1857" s="33">
        <v>1.8274539882224601</v>
      </c>
      <c r="I1857" s="30"/>
      <c r="J1857" s="30"/>
      <c r="K1857" s="30"/>
    </row>
    <row r="1858" spans="1:11" x14ac:dyDescent="0.25">
      <c r="A1858" s="29"/>
      <c r="B1858" s="30" t="s">
        <v>7494</v>
      </c>
      <c r="C1858" s="30" t="s">
        <v>1737</v>
      </c>
      <c r="D1858" s="30" t="s">
        <v>11039</v>
      </c>
      <c r="E1858" s="30" t="s">
        <v>9753</v>
      </c>
      <c r="F1858" s="31">
        <v>238.44589493398004</v>
      </c>
      <c r="G1858" s="32">
        <v>226.43590681026123</v>
      </c>
      <c r="H1858" s="33">
        <v>1.0530392387536947</v>
      </c>
      <c r="I1858" s="30"/>
      <c r="J1858" s="30"/>
      <c r="K1858" s="30"/>
    </row>
    <row r="1859" spans="1:11" x14ac:dyDescent="0.25">
      <c r="A1859" s="29" t="s">
        <v>6908</v>
      </c>
      <c r="B1859" s="30"/>
      <c r="C1859" s="30"/>
      <c r="D1859" s="30"/>
      <c r="E1859" s="30"/>
      <c r="F1859" s="31"/>
      <c r="G1859" s="32"/>
      <c r="H1859" s="33"/>
      <c r="I1859" s="30"/>
      <c r="J1859" s="30"/>
      <c r="K1859" s="30"/>
    </row>
    <row r="1860" spans="1:11" x14ac:dyDescent="0.25">
      <c r="A1860" s="29"/>
      <c r="B1860" s="30" t="s">
        <v>7507</v>
      </c>
      <c r="C1860" s="30" t="s">
        <v>1784</v>
      </c>
      <c r="D1860" s="30" t="s">
        <v>11078</v>
      </c>
      <c r="E1860" s="30" t="s">
        <v>9792</v>
      </c>
      <c r="F1860" s="31">
        <v>13.410654873863425</v>
      </c>
      <c r="G1860" s="32">
        <v>66.364640293915457</v>
      </c>
      <c r="H1860" s="33">
        <v>0.20207530417509037</v>
      </c>
      <c r="I1860" s="30"/>
      <c r="J1860" s="30"/>
      <c r="K1860" s="30"/>
    </row>
    <row r="1861" spans="1:11" x14ac:dyDescent="0.25">
      <c r="A1861" s="29"/>
      <c r="B1861" s="30" t="s">
        <v>7587</v>
      </c>
      <c r="C1861" s="30" t="s">
        <v>1784</v>
      </c>
      <c r="D1861" s="30" t="s">
        <v>11078</v>
      </c>
      <c r="E1861" s="30" t="s">
        <v>9792</v>
      </c>
      <c r="F1861" s="31">
        <v>225.12104058400121</v>
      </c>
      <c r="G1861" s="32">
        <v>130.78402636685595</v>
      </c>
      <c r="H1861" s="33">
        <v>1.7213190848898094</v>
      </c>
      <c r="I1861" s="30"/>
      <c r="J1861" s="30"/>
      <c r="K1861" s="30"/>
    </row>
    <row r="1862" spans="1:11" x14ac:dyDescent="0.25">
      <c r="A1862" s="29"/>
      <c r="B1862" s="30" t="s">
        <v>8477</v>
      </c>
      <c r="C1862" s="30" t="s">
        <v>1784</v>
      </c>
      <c r="D1862" s="30" t="s">
        <v>11078</v>
      </c>
      <c r="E1862" s="30" t="s">
        <v>9792</v>
      </c>
      <c r="F1862" s="31">
        <v>3058.2693858870439</v>
      </c>
      <c r="G1862" s="32">
        <v>228.89943581022837</v>
      </c>
      <c r="H1862" s="33">
        <v>13.36075545604462</v>
      </c>
      <c r="I1862" s="30"/>
      <c r="J1862" s="30"/>
      <c r="K1862" s="30"/>
    </row>
    <row r="1863" spans="1:11" x14ac:dyDescent="0.25">
      <c r="A1863" s="29"/>
      <c r="B1863" s="30" t="s">
        <v>7264</v>
      </c>
      <c r="C1863" s="30" t="s">
        <v>4</v>
      </c>
      <c r="D1863" s="30" t="s">
        <v>10992</v>
      </c>
      <c r="E1863" s="30" t="s">
        <v>9699</v>
      </c>
      <c r="F1863" s="31">
        <v>146.03416220133755</v>
      </c>
      <c r="G1863" s="32">
        <v>100.29960031431574</v>
      </c>
      <c r="H1863" s="33">
        <v>1.4559795028464748</v>
      </c>
      <c r="I1863" s="30"/>
      <c r="J1863" s="30"/>
      <c r="K1863" s="30"/>
    </row>
    <row r="1864" spans="1:11" x14ac:dyDescent="0.25">
      <c r="A1864" s="29"/>
      <c r="B1864" s="30" t="s">
        <v>7457</v>
      </c>
      <c r="C1864" s="30" t="s">
        <v>1628</v>
      </c>
      <c r="D1864" s="30" t="s">
        <v>10943</v>
      </c>
      <c r="E1864" s="30" t="s">
        <v>9647</v>
      </c>
      <c r="F1864" s="31">
        <v>432.41122370935346</v>
      </c>
      <c r="G1864" s="32">
        <v>330.95685769880009</v>
      </c>
      <c r="H1864" s="33">
        <v>1.3065486139673401</v>
      </c>
      <c r="I1864" s="30"/>
      <c r="J1864" s="30"/>
      <c r="K1864" s="30"/>
    </row>
    <row r="1865" spans="1:11" x14ac:dyDescent="0.25">
      <c r="A1865" s="29"/>
      <c r="B1865" s="30" t="s">
        <v>8679</v>
      </c>
      <c r="C1865" s="30" t="s">
        <v>5730</v>
      </c>
      <c r="D1865" s="30" t="s">
        <v>10944</v>
      </c>
      <c r="E1865" s="30" t="s">
        <v>9648</v>
      </c>
      <c r="F1865" s="31">
        <v>169.47210561421426</v>
      </c>
      <c r="G1865" s="32">
        <v>55.224884194289359</v>
      </c>
      <c r="H1865" s="33">
        <v>3.0687634403720283</v>
      </c>
      <c r="I1865" s="30"/>
      <c r="J1865" s="30"/>
      <c r="K1865" s="30"/>
    </row>
    <row r="1866" spans="1:11" x14ac:dyDescent="0.25">
      <c r="A1866" s="29"/>
      <c r="B1866" s="30" t="s">
        <v>8686</v>
      </c>
      <c r="C1866" s="30" t="s">
        <v>5730</v>
      </c>
      <c r="D1866" s="30" t="s">
        <v>10944</v>
      </c>
      <c r="E1866" s="30" t="s">
        <v>9648</v>
      </c>
      <c r="F1866" s="31">
        <v>516.42192662306138</v>
      </c>
      <c r="G1866" s="32">
        <v>181.3360085622927</v>
      </c>
      <c r="H1866" s="33">
        <v>2.847873021566258</v>
      </c>
      <c r="I1866" s="30"/>
      <c r="J1866" s="30"/>
      <c r="K1866" s="30"/>
    </row>
    <row r="1867" spans="1:11" x14ac:dyDescent="0.25">
      <c r="A1867" s="29" t="s">
        <v>6909</v>
      </c>
      <c r="B1867" s="30"/>
      <c r="C1867" s="30"/>
      <c r="D1867" s="30"/>
      <c r="E1867" s="30"/>
      <c r="F1867" s="31"/>
      <c r="G1867" s="32"/>
      <c r="H1867" s="33"/>
      <c r="I1867" s="30"/>
      <c r="J1867" s="30"/>
      <c r="K1867" s="30"/>
    </row>
    <row r="1868" spans="1:11" x14ac:dyDescent="0.25">
      <c r="A1868" s="29" t="s">
        <v>6910</v>
      </c>
      <c r="B1868" s="30"/>
      <c r="C1868" s="30"/>
      <c r="D1868" s="30"/>
      <c r="E1868" s="30"/>
      <c r="F1868" s="31"/>
      <c r="G1868" s="32"/>
      <c r="H1868" s="33"/>
      <c r="I1868" s="30"/>
      <c r="J1868" s="30"/>
      <c r="K1868" s="30"/>
    </row>
    <row r="1869" spans="1:11" x14ac:dyDescent="0.25">
      <c r="A1869" s="29"/>
      <c r="B1869" s="30" t="s">
        <v>7560</v>
      </c>
      <c r="C1869" s="30" t="s">
        <v>2062</v>
      </c>
      <c r="D1869" s="30" t="s">
        <v>11082</v>
      </c>
      <c r="E1869" s="30" t="s">
        <v>9796</v>
      </c>
      <c r="F1869" s="31">
        <v>17.196981606760637</v>
      </c>
      <c r="G1869" s="32">
        <v>61.397037566709052</v>
      </c>
      <c r="H1869" s="33">
        <v>0.28009464769494441</v>
      </c>
      <c r="I1869" s="30"/>
      <c r="J1869" s="30"/>
      <c r="K1869" s="30"/>
    </row>
    <row r="1870" spans="1:11" x14ac:dyDescent="0.25">
      <c r="A1870" s="29" t="s">
        <v>6911</v>
      </c>
      <c r="B1870" s="30"/>
      <c r="C1870" s="30"/>
      <c r="D1870" s="30"/>
      <c r="E1870" s="30"/>
      <c r="F1870" s="31"/>
      <c r="G1870" s="32"/>
      <c r="H1870" s="33"/>
      <c r="I1870" s="30"/>
      <c r="J1870" s="30"/>
      <c r="K1870" s="30"/>
    </row>
    <row r="1871" spans="1:11" x14ac:dyDescent="0.25">
      <c r="A1871" s="29"/>
      <c r="B1871" s="30" t="s">
        <v>7507</v>
      </c>
      <c r="C1871" s="30" t="s">
        <v>1784</v>
      </c>
      <c r="D1871" s="30" t="s">
        <v>11078</v>
      </c>
      <c r="E1871" s="30" t="s">
        <v>9792</v>
      </c>
      <c r="F1871" s="31">
        <v>13.410654873863425</v>
      </c>
      <c r="G1871" s="32">
        <v>66.364640293915457</v>
      </c>
      <c r="H1871" s="33">
        <v>0.20207530417509037</v>
      </c>
      <c r="I1871" s="30"/>
      <c r="J1871" s="30"/>
      <c r="K1871" s="30"/>
    </row>
    <row r="1872" spans="1:11" x14ac:dyDescent="0.25">
      <c r="A1872" s="29"/>
      <c r="B1872" s="30" t="s">
        <v>7587</v>
      </c>
      <c r="C1872" s="30" t="s">
        <v>1784</v>
      </c>
      <c r="D1872" s="30" t="s">
        <v>11078</v>
      </c>
      <c r="E1872" s="30" t="s">
        <v>9792</v>
      </c>
      <c r="F1872" s="31">
        <v>225.12104058400121</v>
      </c>
      <c r="G1872" s="32">
        <v>130.78402636685595</v>
      </c>
      <c r="H1872" s="33">
        <v>1.7213190848898094</v>
      </c>
      <c r="I1872" s="30"/>
      <c r="J1872" s="30"/>
      <c r="K1872" s="30"/>
    </row>
    <row r="1873" spans="1:11" x14ac:dyDescent="0.25">
      <c r="A1873" s="29"/>
      <c r="B1873" s="30" t="s">
        <v>8477</v>
      </c>
      <c r="C1873" s="30" t="s">
        <v>1784</v>
      </c>
      <c r="D1873" s="30" t="s">
        <v>11078</v>
      </c>
      <c r="E1873" s="30" t="s">
        <v>9792</v>
      </c>
      <c r="F1873" s="31">
        <v>3058.2693858870439</v>
      </c>
      <c r="G1873" s="32">
        <v>228.89943581022837</v>
      </c>
      <c r="H1873" s="33">
        <v>13.36075545604462</v>
      </c>
      <c r="I1873" s="30"/>
      <c r="J1873" s="30"/>
      <c r="K1873" s="30"/>
    </row>
    <row r="1874" spans="1:11" x14ac:dyDescent="0.25">
      <c r="A1874" s="29" t="s">
        <v>6912</v>
      </c>
      <c r="B1874" s="30"/>
      <c r="C1874" s="30"/>
      <c r="D1874" s="30"/>
      <c r="E1874" s="30"/>
      <c r="F1874" s="31"/>
      <c r="G1874" s="32"/>
      <c r="H1874" s="33"/>
      <c r="I1874" s="30"/>
      <c r="J1874" s="30"/>
      <c r="K1874" s="30"/>
    </row>
    <row r="1875" spans="1:11" x14ac:dyDescent="0.25">
      <c r="A1875" s="29"/>
      <c r="B1875" s="30" t="s">
        <v>7507</v>
      </c>
      <c r="C1875" s="30" t="s">
        <v>1784</v>
      </c>
      <c r="D1875" s="30" t="s">
        <v>11078</v>
      </c>
      <c r="E1875" s="30" t="s">
        <v>9792</v>
      </c>
      <c r="F1875" s="31">
        <v>13.410654873863425</v>
      </c>
      <c r="G1875" s="32">
        <v>66.364640293915457</v>
      </c>
      <c r="H1875" s="33">
        <v>0.20207530417509037</v>
      </c>
      <c r="I1875" s="30"/>
      <c r="J1875" s="30"/>
      <c r="K1875" s="30"/>
    </row>
    <row r="1876" spans="1:11" x14ac:dyDescent="0.25">
      <c r="A1876" s="29"/>
      <c r="B1876" s="30" t="s">
        <v>7587</v>
      </c>
      <c r="C1876" s="30" t="s">
        <v>1784</v>
      </c>
      <c r="D1876" s="30" t="s">
        <v>11078</v>
      </c>
      <c r="E1876" s="30" t="s">
        <v>9792</v>
      </c>
      <c r="F1876" s="31">
        <v>225.12104058400121</v>
      </c>
      <c r="G1876" s="32">
        <v>130.78402636685595</v>
      </c>
      <c r="H1876" s="33">
        <v>1.7213190848898094</v>
      </c>
      <c r="I1876" s="30"/>
      <c r="J1876" s="30"/>
      <c r="K1876" s="30"/>
    </row>
    <row r="1877" spans="1:11" x14ac:dyDescent="0.25">
      <c r="A1877" s="29"/>
      <c r="B1877" s="30" t="s">
        <v>8477</v>
      </c>
      <c r="C1877" s="30" t="s">
        <v>1784</v>
      </c>
      <c r="D1877" s="30" t="s">
        <v>11078</v>
      </c>
      <c r="E1877" s="30" t="s">
        <v>9792</v>
      </c>
      <c r="F1877" s="31">
        <v>3058.2693858870439</v>
      </c>
      <c r="G1877" s="32">
        <v>228.89943581022837</v>
      </c>
      <c r="H1877" s="33">
        <v>13.36075545604462</v>
      </c>
      <c r="I1877" s="30"/>
      <c r="J1877" s="30"/>
      <c r="K1877" s="30"/>
    </row>
    <row r="1878" spans="1:11" x14ac:dyDescent="0.25">
      <c r="A1878" s="29" t="s">
        <v>6913</v>
      </c>
      <c r="B1878" s="30"/>
      <c r="C1878" s="30"/>
      <c r="D1878" s="30"/>
      <c r="E1878" s="30"/>
      <c r="F1878" s="31"/>
      <c r="G1878" s="32"/>
      <c r="H1878" s="33"/>
      <c r="I1878" s="30"/>
      <c r="J1878" s="30"/>
      <c r="K1878" s="30"/>
    </row>
    <row r="1879" spans="1:11" x14ac:dyDescent="0.25">
      <c r="A1879" s="29"/>
      <c r="B1879" s="30" t="s">
        <v>7507</v>
      </c>
      <c r="C1879" s="30" t="s">
        <v>1784</v>
      </c>
      <c r="D1879" s="30" t="s">
        <v>11078</v>
      </c>
      <c r="E1879" s="30" t="s">
        <v>9792</v>
      </c>
      <c r="F1879" s="31">
        <v>13.410654873863425</v>
      </c>
      <c r="G1879" s="32">
        <v>66.364640293915457</v>
      </c>
      <c r="H1879" s="33">
        <v>0.20207530417509037</v>
      </c>
      <c r="I1879" s="30"/>
      <c r="J1879" s="30"/>
      <c r="K1879" s="30"/>
    </row>
    <row r="1880" spans="1:11" x14ac:dyDescent="0.25">
      <c r="A1880" s="29"/>
      <c r="B1880" s="30" t="s">
        <v>7587</v>
      </c>
      <c r="C1880" s="30" t="s">
        <v>1784</v>
      </c>
      <c r="D1880" s="30" t="s">
        <v>11078</v>
      </c>
      <c r="E1880" s="30" t="s">
        <v>9792</v>
      </c>
      <c r="F1880" s="31">
        <v>225.12104058400121</v>
      </c>
      <c r="G1880" s="32">
        <v>130.78402636685595</v>
      </c>
      <c r="H1880" s="33">
        <v>1.7213190848898094</v>
      </c>
      <c r="I1880" s="30"/>
      <c r="J1880" s="30"/>
      <c r="K1880" s="30"/>
    </row>
    <row r="1881" spans="1:11" x14ac:dyDescent="0.25">
      <c r="A1881" s="29"/>
      <c r="B1881" s="30" t="s">
        <v>8477</v>
      </c>
      <c r="C1881" s="30" t="s">
        <v>1784</v>
      </c>
      <c r="D1881" s="30" t="s">
        <v>11078</v>
      </c>
      <c r="E1881" s="30" t="s">
        <v>9792</v>
      </c>
      <c r="F1881" s="31">
        <v>3058.2693858870439</v>
      </c>
      <c r="G1881" s="32">
        <v>228.89943581022837</v>
      </c>
      <c r="H1881" s="33">
        <v>13.36075545604462</v>
      </c>
      <c r="I1881" s="30"/>
      <c r="J1881" s="30"/>
      <c r="K1881" s="30"/>
    </row>
    <row r="1882" spans="1:11" x14ac:dyDescent="0.25">
      <c r="A1882" s="29" t="s">
        <v>6914</v>
      </c>
      <c r="B1882" s="30"/>
      <c r="C1882" s="30"/>
      <c r="D1882" s="30"/>
      <c r="E1882" s="30"/>
      <c r="F1882" s="31"/>
      <c r="G1882" s="32"/>
      <c r="H1882" s="33"/>
      <c r="I1882" s="30"/>
      <c r="J1882" s="30"/>
      <c r="K1882" s="30"/>
    </row>
    <row r="1883" spans="1:11" x14ac:dyDescent="0.25">
      <c r="A1883" s="29"/>
      <c r="B1883" s="30" t="s">
        <v>7507</v>
      </c>
      <c r="C1883" s="30" t="s">
        <v>1784</v>
      </c>
      <c r="D1883" s="30" t="s">
        <v>11078</v>
      </c>
      <c r="E1883" s="30" t="s">
        <v>9792</v>
      </c>
      <c r="F1883" s="31">
        <v>13.410654873863425</v>
      </c>
      <c r="G1883" s="32">
        <v>66.364640293915457</v>
      </c>
      <c r="H1883" s="33">
        <v>0.20207530417509037</v>
      </c>
      <c r="I1883" s="30"/>
      <c r="J1883" s="30"/>
      <c r="K1883" s="30"/>
    </row>
    <row r="1884" spans="1:11" x14ac:dyDescent="0.25">
      <c r="A1884" s="29"/>
      <c r="B1884" s="30" t="s">
        <v>7587</v>
      </c>
      <c r="C1884" s="30" t="s">
        <v>1784</v>
      </c>
      <c r="D1884" s="30" t="s">
        <v>11078</v>
      </c>
      <c r="E1884" s="30" t="s">
        <v>9792</v>
      </c>
      <c r="F1884" s="31">
        <v>225.12104058400121</v>
      </c>
      <c r="G1884" s="32">
        <v>130.78402636685595</v>
      </c>
      <c r="H1884" s="33">
        <v>1.7213190848898094</v>
      </c>
      <c r="I1884" s="30"/>
      <c r="J1884" s="30"/>
      <c r="K1884" s="30"/>
    </row>
    <row r="1885" spans="1:11" x14ac:dyDescent="0.25">
      <c r="A1885" s="29"/>
      <c r="B1885" s="30" t="s">
        <v>8477</v>
      </c>
      <c r="C1885" s="30" t="s">
        <v>1784</v>
      </c>
      <c r="D1885" s="30" t="s">
        <v>11078</v>
      </c>
      <c r="E1885" s="30" t="s">
        <v>9792</v>
      </c>
      <c r="F1885" s="31">
        <v>3058.2693858870439</v>
      </c>
      <c r="G1885" s="32">
        <v>228.89943581022837</v>
      </c>
      <c r="H1885" s="33">
        <v>13.36075545604462</v>
      </c>
      <c r="I1885" s="30"/>
      <c r="J1885" s="30"/>
      <c r="K1885" s="30"/>
    </row>
    <row r="1886" spans="1:11" x14ac:dyDescent="0.25">
      <c r="A1886" s="29" t="s">
        <v>6915</v>
      </c>
      <c r="B1886" s="30"/>
      <c r="C1886" s="30"/>
      <c r="D1886" s="30"/>
      <c r="E1886" s="30"/>
      <c r="F1886" s="31"/>
      <c r="G1886" s="32"/>
      <c r="H1886" s="33"/>
      <c r="I1886" s="30"/>
      <c r="J1886" s="30"/>
      <c r="K1886" s="30"/>
    </row>
    <row r="1887" spans="1:11" x14ac:dyDescent="0.25">
      <c r="A1887" s="29"/>
      <c r="B1887" s="30" t="s">
        <v>7507</v>
      </c>
      <c r="C1887" s="30" t="s">
        <v>1784</v>
      </c>
      <c r="D1887" s="30" t="s">
        <v>11078</v>
      </c>
      <c r="E1887" s="30" t="s">
        <v>9792</v>
      </c>
      <c r="F1887" s="31">
        <v>13.410654873863425</v>
      </c>
      <c r="G1887" s="32">
        <v>66.364640293915457</v>
      </c>
      <c r="H1887" s="33">
        <v>0.20207530417509037</v>
      </c>
      <c r="I1887" s="30"/>
      <c r="J1887" s="30"/>
      <c r="K1887" s="30"/>
    </row>
    <row r="1888" spans="1:11" x14ac:dyDescent="0.25">
      <c r="A1888" s="29"/>
      <c r="B1888" s="30" t="s">
        <v>7587</v>
      </c>
      <c r="C1888" s="30" t="s">
        <v>1784</v>
      </c>
      <c r="D1888" s="30" t="s">
        <v>11078</v>
      </c>
      <c r="E1888" s="30" t="s">
        <v>9792</v>
      </c>
      <c r="F1888" s="31">
        <v>225.12104058400121</v>
      </c>
      <c r="G1888" s="32">
        <v>130.78402636685595</v>
      </c>
      <c r="H1888" s="33">
        <v>1.7213190848898094</v>
      </c>
      <c r="I1888" s="30"/>
      <c r="J1888" s="30"/>
      <c r="K1888" s="30"/>
    </row>
    <row r="1889" spans="1:11" x14ac:dyDescent="0.25">
      <c r="A1889" s="29"/>
      <c r="B1889" s="30" t="s">
        <v>8477</v>
      </c>
      <c r="C1889" s="30" t="s">
        <v>1784</v>
      </c>
      <c r="D1889" s="30" t="s">
        <v>11078</v>
      </c>
      <c r="E1889" s="30" t="s">
        <v>9792</v>
      </c>
      <c r="F1889" s="31">
        <v>3058.2693858870439</v>
      </c>
      <c r="G1889" s="32">
        <v>228.89943581022837</v>
      </c>
      <c r="H1889" s="33">
        <v>13.36075545604462</v>
      </c>
      <c r="I1889" s="30"/>
      <c r="J1889" s="30"/>
      <c r="K1889" s="30"/>
    </row>
    <row r="1890" spans="1:11" x14ac:dyDescent="0.25">
      <c r="A1890" s="29" t="s">
        <v>6916</v>
      </c>
      <c r="B1890" s="30"/>
      <c r="C1890" s="30"/>
      <c r="D1890" s="30"/>
      <c r="E1890" s="30"/>
      <c r="F1890" s="31"/>
      <c r="G1890" s="32"/>
      <c r="H1890" s="33"/>
      <c r="I1890" s="30"/>
      <c r="J1890" s="30"/>
      <c r="K1890" s="30"/>
    </row>
    <row r="1891" spans="1:11" x14ac:dyDescent="0.25">
      <c r="A1891" s="29"/>
      <c r="B1891" s="30" t="s">
        <v>7507</v>
      </c>
      <c r="C1891" s="30" t="s">
        <v>1784</v>
      </c>
      <c r="D1891" s="30" t="s">
        <v>11078</v>
      </c>
      <c r="E1891" s="30" t="s">
        <v>9792</v>
      </c>
      <c r="F1891" s="31">
        <v>13.410654873863425</v>
      </c>
      <c r="G1891" s="32">
        <v>66.364640293915457</v>
      </c>
      <c r="H1891" s="33">
        <v>0.20207530417509037</v>
      </c>
      <c r="I1891" s="30"/>
      <c r="J1891" s="30"/>
      <c r="K1891" s="30"/>
    </row>
    <row r="1892" spans="1:11" x14ac:dyDescent="0.25">
      <c r="A1892" s="29"/>
      <c r="B1892" s="30" t="s">
        <v>7587</v>
      </c>
      <c r="C1892" s="30" t="s">
        <v>1784</v>
      </c>
      <c r="D1892" s="30" t="s">
        <v>11078</v>
      </c>
      <c r="E1892" s="30" t="s">
        <v>9792</v>
      </c>
      <c r="F1892" s="31">
        <v>225.12104058400121</v>
      </c>
      <c r="G1892" s="32">
        <v>130.78402636685595</v>
      </c>
      <c r="H1892" s="33">
        <v>1.7213190848898094</v>
      </c>
      <c r="I1892" s="30"/>
      <c r="J1892" s="30"/>
      <c r="K1892" s="30"/>
    </row>
    <row r="1893" spans="1:11" x14ac:dyDescent="0.25">
      <c r="A1893" s="29"/>
      <c r="B1893" s="30" t="s">
        <v>8477</v>
      </c>
      <c r="C1893" s="30" t="s">
        <v>1784</v>
      </c>
      <c r="D1893" s="30" t="s">
        <v>11078</v>
      </c>
      <c r="E1893" s="30" t="s">
        <v>9792</v>
      </c>
      <c r="F1893" s="31">
        <v>3058.2693858870439</v>
      </c>
      <c r="G1893" s="32">
        <v>228.89943581022837</v>
      </c>
      <c r="H1893" s="33">
        <v>13.36075545604462</v>
      </c>
      <c r="I1893" s="30"/>
      <c r="J1893" s="30"/>
      <c r="K1893" s="30"/>
    </row>
    <row r="1894" spans="1:11" x14ac:dyDescent="0.25">
      <c r="A1894" s="29" t="s">
        <v>6917</v>
      </c>
      <c r="B1894" s="30"/>
      <c r="C1894" s="30"/>
      <c r="D1894" s="30"/>
      <c r="E1894" s="30"/>
      <c r="F1894" s="31"/>
      <c r="G1894" s="32"/>
      <c r="H1894" s="33"/>
      <c r="I1894" s="30"/>
      <c r="J1894" s="30"/>
      <c r="K1894" s="30"/>
    </row>
    <row r="1895" spans="1:11" x14ac:dyDescent="0.25">
      <c r="A1895" s="29"/>
      <c r="B1895" s="30" t="s">
        <v>8734</v>
      </c>
      <c r="C1895" s="30" t="s">
        <v>5879</v>
      </c>
      <c r="D1895" s="30" t="s">
        <v>10291</v>
      </c>
      <c r="E1895" s="30" t="s">
        <v>8990</v>
      </c>
      <c r="F1895" s="31">
        <v>77.084415896705721</v>
      </c>
      <c r="G1895" s="32">
        <v>46.801548276736725</v>
      </c>
      <c r="H1895" s="33">
        <v>1.6470484147427547</v>
      </c>
      <c r="I1895" s="30"/>
      <c r="J1895" s="30"/>
      <c r="K1895" s="30"/>
    </row>
    <row r="1896" spans="1:11" x14ac:dyDescent="0.25">
      <c r="A1896" s="29" t="s">
        <v>6918</v>
      </c>
      <c r="B1896" s="30"/>
      <c r="C1896" s="30"/>
      <c r="D1896" s="30"/>
      <c r="E1896" s="30"/>
      <c r="F1896" s="31"/>
      <c r="G1896" s="32"/>
      <c r="H1896" s="33"/>
      <c r="I1896" s="30"/>
      <c r="J1896" s="30"/>
      <c r="K1896" s="30"/>
    </row>
    <row r="1897" spans="1:11" x14ac:dyDescent="0.25">
      <c r="A1897" s="29" t="s">
        <v>6919</v>
      </c>
      <c r="B1897" s="30"/>
      <c r="C1897" s="30"/>
      <c r="D1897" s="30"/>
      <c r="E1897" s="30"/>
      <c r="F1897" s="31"/>
      <c r="G1897" s="32"/>
      <c r="H1897" s="33"/>
      <c r="I1897" s="30"/>
      <c r="J1897" s="30"/>
      <c r="K1897" s="30"/>
    </row>
    <row r="1898" spans="1:11" x14ac:dyDescent="0.25">
      <c r="A1898" s="29"/>
      <c r="B1898" s="30" t="s">
        <v>7507</v>
      </c>
      <c r="C1898" s="30" t="s">
        <v>1784</v>
      </c>
      <c r="D1898" s="30" t="s">
        <v>11078</v>
      </c>
      <c r="E1898" s="30" t="s">
        <v>9792</v>
      </c>
      <c r="F1898" s="31">
        <v>13.410654873863425</v>
      </c>
      <c r="G1898" s="32">
        <v>66.364640293915457</v>
      </c>
      <c r="H1898" s="33">
        <v>0.20207530417509037</v>
      </c>
      <c r="I1898" s="30"/>
      <c r="J1898" s="30"/>
      <c r="K1898" s="30"/>
    </row>
    <row r="1899" spans="1:11" x14ac:dyDescent="0.25">
      <c r="A1899" s="29"/>
      <c r="B1899" s="30" t="s">
        <v>7587</v>
      </c>
      <c r="C1899" s="30" t="s">
        <v>1784</v>
      </c>
      <c r="D1899" s="30" t="s">
        <v>11078</v>
      </c>
      <c r="E1899" s="30" t="s">
        <v>9792</v>
      </c>
      <c r="F1899" s="31">
        <v>225.12104058400121</v>
      </c>
      <c r="G1899" s="32">
        <v>130.78402636685595</v>
      </c>
      <c r="H1899" s="33">
        <v>1.7213190848898094</v>
      </c>
      <c r="I1899" s="30"/>
      <c r="J1899" s="30"/>
      <c r="K1899" s="30"/>
    </row>
    <row r="1900" spans="1:11" x14ac:dyDescent="0.25">
      <c r="A1900" s="29"/>
      <c r="B1900" s="30" t="s">
        <v>8477</v>
      </c>
      <c r="C1900" s="30" t="s">
        <v>1784</v>
      </c>
      <c r="D1900" s="30" t="s">
        <v>11078</v>
      </c>
      <c r="E1900" s="30" t="s">
        <v>9792</v>
      </c>
      <c r="F1900" s="31">
        <v>3058.2693858870439</v>
      </c>
      <c r="G1900" s="32">
        <v>228.89943581022837</v>
      </c>
      <c r="H1900" s="33">
        <v>13.36075545604462</v>
      </c>
      <c r="I1900" s="30"/>
      <c r="J1900" s="30"/>
      <c r="K1900" s="30"/>
    </row>
    <row r="1901" spans="1:11" x14ac:dyDescent="0.25">
      <c r="A1901" s="29" t="s">
        <v>6920</v>
      </c>
      <c r="B1901" s="30"/>
      <c r="C1901" s="30"/>
      <c r="D1901" s="30"/>
      <c r="E1901" s="30"/>
      <c r="F1901" s="31"/>
      <c r="G1901" s="32"/>
      <c r="H1901" s="33"/>
      <c r="I1901" s="30"/>
      <c r="J1901" s="30"/>
      <c r="K1901" s="30"/>
    </row>
    <row r="1902" spans="1:11" x14ac:dyDescent="0.25">
      <c r="A1902" s="29"/>
      <c r="B1902" s="30" t="s">
        <v>8400</v>
      </c>
      <c r="C1902" s="30" t="s">
        <v>4876</v>
      </c>
      <c r="D1902" s="30" t="s">
        <v>11130</v>
      </c>
      <c r="E1902" s="30" t="s">
        <v>9846</v>
      </c>
      <c r="F1902" s="31">
        <v>33.419777444662621</v>
      </c>
      <c r="G1902" s="32">
        <v>62.65991384810544</v>
      </c>
      <c r="H1902" s="33">
        <v>0.53335179371098174</v>
      </c>
      <c r="I1902" s="30"/>
      <c r="J1902" s="30"/>
      <c r="K1902" s="30"/>
    </row>
    <row r="1903" spans="1:11" x14ac:dyDescent="0.25">
      <c r="A1903" s="29" t="s">
        <v>6921</v>
      </c>
      <c r="B1903" s="30"/>
      <c r="C1903" s="30"/>
      <c r="D1903" s="30"/>
      <c r="E1903" s="30"/>
      <c r="F1903" s="31"/>
      <c r="G1903" s="32"/>
      <c r="H1903" s="33"/>
      <c r="I1903" s="30"/>
      <c r="J1903" s="30"/>
      <c r="K1903" s="30"/>
    </row>
    <row r="1904" spans="1:11" x14ac:dyDescent="0.25">
      <c r="A1904" s="29"/>
      <c r="B1904" s="30" t="s">
        <v>8400</v>
      </c>
      <c r="C1904" s="30" t="s">
        <v>4876</v>
      </c>
      <c r="D1904" s="30" t="s">
        <v>11130</v>
      </c>
      <c r="E1904" s="30" t="s">
        <v>9846</v>
      </c>
      <c r="F1904" s="31">
        <v>33.419777444662621</v>
      </c>
      <c r="G1904" s="32">
        <v>62.65991384810544</v>
      </c>
      <c r="H1904" s="33">
        <v>0.53335179371098174</v>
      </c>
      <c r="I1904" s="30"/>
      <c r="J1904" s="30"/>
      <c r="K1904" s="30"/>
    </row>
    <row r="1905" spans="1:11" x14ac:dyDescent="0.25">
      <c r="A1905" s="29"/>
      <c r="B1905" s="30" t="s">
        <v>7961</v>
      </c>
      <c r="C1905" s="30" t="s">
        <v>3397</v>
      </c>
      <c r="D1905" s="30" t="s">
        <v>11131</v>
      </c>
      <c r="E1905" s="30" t="s">
        <v>9847</v>
      </c>
      <c r="F1905" s="31">
        <v>88.604814586664048</v>
      </c>
      <c r="G1905" s="32">
        <v>77.570593522519474</v>
      </c>
      <c r="H1905" s="33">
        <v>1.14224747501695</v>
      </c>
      <c r="I1905" s="30"/>
      <c r="J1905" s="30"/>
      <c r="K1905" s="30"/>
    </row>
    <row r="1906" spans="1:11" x14ac:dyDescent="0.25">
      <c r="A1906" t="s">
        <v>6922</v>
      </c>
      <c r="F1906" s="22"/>
      <c r="G1906" s="23"/>
      <c r="H1906" s="21"/>
      <c r="J1906" s="30"/>
      <c r="K1906" s="30"/>
    </row>
    <row r="1907" spans="1:11" x14ac:dyDescent="0.25">
      <c r="A1907" t="s">
        <v>6923</v>
      </c>
      <c r="F1907" s="22"/>
      <c r="G1907" s="23"/>
      <c r="H1907" s="21"/>
      <c r="J1907" s="30"/>
      <c r="K1907" s="30"/>
    </row>
    <row r="1908" spans="1:11" x14ac:dyDescent="0.25">
      <c r="B1908" s="13" t="s">
        <v>8059</v>
      </c>
      <c r="C1908" s="13" t="s">
        <v>3751</v>
      </c>
      <c r="D1908" s="13" t="s">
        <v>10336</v>
      </c>
      <c r="E1908" s="13" t="s">
        <v>9035</v>
      </c>
      <c r="F1908" s="22">
        <v>23.810857655514948</v>
      </c>
      <c r="G1908" s="23">
        <v>32.524710972275706</v>
      </c>
      <c r="H1908" s="21">
        <v>0.73208514214965636</v>
      </c>
      <c r="J1908" s="30"/>
      <c r="K1908" s="30"/>
    </row>
    <row r="1909" spans="1:11" x14ac:dyDescent="0.25">
      <c r="B1909" s="13" t="s">
        <v>7123</v>
      </c>
      <c r="C1909" s="13" t="s">
        <v>551</v>
      </c>
      <c r="D1909" s="13" t="s">
        <v>11132</v>
      </c>
      <c r="E1909" s="13" t="s">
        <v>9848</v>
      </c>
      <c r="F1909" s="22">
        <v>71.238610952549976</v>
      </c>
      <c r="G1909" s="23">
        <v>55.679401458666007</v>
      </c>
      <c r="H1909" s="21">
        <v>1.2794428295971259</v>
      </c>
    </row>
    <row r="1910" spans="1:11" x14ac:dyDescent="0.25">
      <c r="B1910" s="13" t="s">
        <v>7153</v>
      </c>
      <c r="C1910" s="13" t="s">
        <v>551</v>
      </c>
      <c r="D1910" s="13" t="s">
        <v>11132</v>
      </c>
      <c r="E1910" s="13" t="s">
        <v>9848</v>
      </c>
      <c r="F1910" s="22">
        <v>2.7768697887729692</v>
      </c>
      <c r="G1910" s="23">
        <v>47.407515742125618</v>
      </c>
      <c r="H1910" s="21">
        <v>5.8574463253417933E-2</v>
      </c>
    </row>
    <row r="1911" spans="1:11" x14ac:dyDescent="0.25">
      <c r="B1911" s="13" t="s">
        <v>8081</v>
      </c>
      <c r="C1911" s="13" t="s">
        <v>551</v>
      </c>
      <c r="D1911" s="13" t="s">
        <v>11132</v>
      </c>
      <c r="E1911" s="13" t="s">
        <v>9848</v>
      </c>
      <c r="F1911" s="22">
        <v>28.357717351200741</v>
      </c>
      <c r="G1911" s="23">
        <v>58.680804273427036</v>
      </c>
      <c r="H1911" s="21">
        <v>0.48325372670534827</v>
      </c>
    </row>
    <row r="1912" spans="1:11" x14ac:dyDescent="0.25">
      <c r="B1912" s="13" t="s">
        <v>8080</v>
      </c>
      <c r="C1912" s="13" t="s">
        <v>3809</v>
      </c>
      <c r="D1912" s="13" t="s">
        <v>11133</v>
      </c>
      <c r="E1912" s="13" t="s">
        <v>9849</v>
      </c>
      <c r="F1912" s="22">
        <v>10.074565057960605</v>
      </c>
      <c r="G1912" s="23">
        <v>38.980353198278159</v>
      </c>
      <c r="H1912" s="21">
        <v>0.25845238001603377</v>
      </c>
    </row>
    <row r="1913" spans="1:11" x14ac:dyDescent="0.25">
      <c r="B1913" s="13" t="s">
        <v>8051</v>
      </c>
      <c r="C1913" s="13" t="s">
        <v>3722</v>
      </c>
      <c r="D1913" s="13" t="s">
        <v>11032</v>
      </c>
      <c r="E1913" s="13" t="s">
        <v>9746</v>
      </c>
      <c r="F1913" s="22">
        <v>191.60243145853943</v>
      </c>
      <c r="G1913" s="23">
        <v>72.759903972611241</v>
      </c>
      <c r="H1913" s="21">
        <v>2.6333519012155882</v>
      </c>
    </row>
    <row r="1914" spans="1:11" x14ac:dyDescent="0.25">
      <c r="B1914" s="13" t="s">
        <v>7574</v>
      </c>
      <c r="C1914" s="13" t="s">
        <v>2102</v>
      </c>
      <c r="D1914" s="13" t="s">
        <v>10714</v>
      </c>
      <c r="E1914" s="13" t="s">
        <v>9417</v>
      </c>
      <c r="F1914" s="22">
        <v>57.086216551391118</v>
      </c>
      <c r="G1914" s="23">
        <v>61.812692797595993</v>
      </c>
      <c r="H1914" s="21">
        <v>0.92353550650702765</v>
      </c>
    </row>
    <row r="1915" spans="1:11" x14ac:dyDescent="0.25">
      <c r="B1915" s="13" t="s">
        <v>8396</v>
      </c>
      <c r="C1915" s="13" t="s">
        <v>2102</v>
      </c>
      <c r="D1915" s="13" t="s">
        <v>10714</v>
      </c>
      <c r="E1915" s="13" t="s">
        <v>9417</v>
      </c>
      <c r="F1915" s="22">
        <v>35.4981402374571</v>
      </c>
      <c r="G1915" s="23">
        <v>55.055912103029783</v>
      </c>
      <c r="H1915" s="21">
        <v>0.64476527372804349</v>
      </c>
    </row>
    <row r="1916" spans="1:11" x14ac:dyDescent="0.25">
      <c r="B1916" s="13" t="s">
        <v>8976</v>
      </c>
      <c r="C1916" s="13" t="s">
        <v>2102</v>
      </c>
      <c r="D1916" s="13" t="s">
        <v>10714</v>
      </c>
      <c r="E1916" s="13" t="s">
        <v>9417</v>
      </c>
      <c r="F1916" s="22">
        <v>12.020278429017237</v>
      </c>
      <c r="G1916" s="23">
        <v>44.13402456944619</v>
      </c>
      <c r="H1916" s="21">
        <v>0.27235853848096209</v>
      </c>
    </row>
    <row r="1917" spans="1:11" x14ac:dyDescent="0.25">
      <c r="B1917" s="13" t="s">
        <v>8903</v>
      </c>
      <c r="C1917" s="13" t="s">
        <v>6380</v>
      </c>
      <c r="D1917" s="13" t="s">
        <v>10716</v>
      </c>
      <c r="E1917" s="13" t="s">
        <v>9419</v>
      </c>
      <c r="F1917" s="22">
        <v>20.421813155170017</v>
      </c>
      <c r="G1917" s="23">
        <v>40.100196599993431</v>
      </c>
      <c r="H1917" s="21">
        <v>0.50926965168977156</v>
      </c>
    </row>
    <row r="1918" spans="1:11" x14ac:dyDescent="0.25">
      <c r="B1918" s="13" t="s">
        <v>8170</v>
      </c>
      <c r="C1918" s="13" t="s">
        <v>4135</v>
      </c>
      <c r="D1918" s="13" t="s">
        <v>11134</v>
      </c>
      <c r="E1918" s="13" t="s">
        <v>9850</v>
      </c>
      <c r="F1918" s="22">
        <v>21.884997392636734</v>
      </c>
      <c r="G1918" s="23">
        <v>51.290936626551314</v>
      </c>
      <c r="H1918" s="21">
        <v>0.42668352017006694</v>
      </c>
    </row>
    <row r="1919" spans="1:11" x14ac:dyDescent="0.25">
      <c r="A1919" t="s">
        <v>6924</v>
      </c>
      <c r="F1919" s="22"/>
      <c r="G1919" s="23"/>
      <c r="H1919" s="21"/>
    </row>
    <row r="1920" spans="1:11" x14ac:dyDescent="0.25">
      <c r="B1920" s="13" t="s">
        <v>8870</v>
      </c>
      <c r="C1920" s="13" t="s">
        <v>6278</v>
      </c>
      <c r="D1920" s="13" t="s">
        <v>10693</v>
      </c>
      <c r="E1920" s="13" t="s">
        <v>9396</v>
      </c>
      <c r="F1920" s="22">
        <v>56.135548201970714</v>
      </c>
      <c r="G1920" s="23">
        <v>74.692981584063929</v>
      </c>
      <c r="H1920" s="21">
        <v>0.75155050730961148</v>
      </c>
    </row>
    <row r="1921" spans="1:8" x14ac:dyDescent="0.25">
      <c r="B1921" s="13" t="s">
        <v>8278</v>
      </c>
      <c r="C1921" s="13" t="s">
        <v>4442</v>
      </c>
      <c r="D1921" s="13" t="s">
        <v>10692</v>
      </c>
      <c r="E1921" s="13" t="s">
        <v>9395</v>
      </c>
      <c r="F1921" s="22">
        <v>10.224647115387247</v>
      </c>
      <c r="G1921" s="23">
        <v>27.652593173371496</v>
      </c>
      <c r="H1921" s="21">
        <v>0.36975364484923728</v>
      </c>
    </row>
    <row r="1922" spans="1:8" x14ac:dyDescent="0.25">
      <c r="B1922" s="13" t="s">
        <v>8878</v>
      </c>
      <c r="C1922" s="13" t="s">
        <v>6299</v>
      </c>
      <c r="D1922" s="13" t="s">
        <v>10640</v>
      </c>
      <c r="E1922" s="13" t="s">
        <v>9343</v>
      </c>
      <c r="F1922" s="22">
        <v>21.841915486173132</v>
      </c>
      <c r="G1922" s="23">
        <v>50.538756001913647</v>
      </c>
      <c r="H1922" s="21">
        <v>0.43218150215937429</v>
      </c>
    </row>
    <row r="1923" spans="1:8" x14ac:dyDescent="0.25">
      <c r="B1923" s="13" t="s">
        <v>8877</v>
      </c>
      <c r="C1923" s="13" t="s">
        <v>6296</v>
      </c>
      <c r="D1923" s="13" t="s">
        <v>10711</v>
      </c>
      <c r="E1923" s="13" t="s">
        <v>9414</v>
      </c>
      <c r="F1923" s="22">
        <v>23.238251075072476</v>
      </c>
      <c r="G1923" s="23">
        <v>101.5576524460588</v>
      </c>
      <c r="H1923" s="21">
        <v>0.22881831664448143</v>
      </c>
    </row>
    <row r="1924" spans="1:8" x14ac:dyDescent="0.25">
      <c r="B1924" s="13" t="s">
        <v>8873</v>
      </c>
      <c r="C1924" s="13" t="s">
        <v>6285</v>
      </c>
      <c r="D1924" s="13" t="s">
        <v>10712</v>
      </c>
      <c r="E1924" s="13" t="s">
        <v>9415</v>
      </c>
      <c r="F1924" s="22">
        <v>13.706795633638004</v>
      </c>
      <c r="G1924" s="23">
        <v>49.645902562662393</v>
      </c>
      <c r="H1924" s="21">
        <v>0.27609117623226753</v>
      </c>
    </row>
    <row r="1925" spans="1:8" x14ac:dyDescent="0.25">
      <c r="A1925" t="s">
        <v>6925</v>
      </c>
      <c r="F1925" s="22"/>
      <c r="G1925" s="23"/>
      <c r="H1925" s="21"/>
    </row>
    <row r="1926" spans="1:8" x14ac:dyDescent="0.25">
      <c r="B1926" s="13" t="s">
        <v>7575</v>
      </c>
      <c r="C1926" s="13" t="s">
        <v>2105</v>
      </c>
      <c r="D1926" s="13" t="s">
        <v>11135</v>
      </c>
      <c r="E1926" s="13" t="s">
        <v>9851</v>
      </c>
      <c r="F1926" s="22">
        <v>65.096909671552353</v>
      </c>
      <c r="G1926" s="23">
        <v>84.664353494696783</v>
      </c>
      <c r="H1926" s="21">
        <v>0.7688821444272872</v>
      </c>
    </row>
    <row r="1927" spans="1:8" x14ac:dyDescent="0.25">
      <c r="B1927" s="13" t="s">
        <v>7743</v>
      </c>
      <c r="C1927" s="13" t="s">
        <v>2105</v>
      </c>
      <c r="D1927" s="13" t="s">
        <v>11135</v>
      </c>
      <c r="E1927" s="13" t="s">
        <v>9851</v>
      </c>
      <c r="F1927" s="22">
        <v>123.24610631147968</v>
      </c>
      <c r="G1927" s="23">
        <v>136.07895330446982</v>
      </c>
      <c r="H1927" s="21">
        <v>0.90569557832887437</v>
      </c>
    </row>
    <row r="1928" spans="1:8" x14ac:dyDescent="0.25">
      <c r="B1928" s="13" t="s">
        <v>8387</v>
      </c>
      <c r="C1928" s="13" t="s">
        <v>4747</v>
      </c>
      <c r="D1928" s="13" t="s">
        <v>11038</v>
      </c>
      <c r="E1928" s="13" t="s">
        <v>9752</v>
      </c>
      <c r="F1928" s="22">
        <v>330.06902868277626</v>
      </c>
      <c r="G1928" s="23">
        <v>171.28681350789984</v>
      </c>
      <c r="H1928" s="21">
        <v>1.9269961412852912</v>
      </c>
    </row>
    <row r="1929" spans="1:8" x14ac:dyDescent="0.25">
      <c r="B1929" s="13" t="s">
        <v>8782</v>
      </c>
      <c r="C1929" s="13" t="s">
        <v>4747</v>
      </c>
      <c r="D1929" s="13" t="s">
        <v>11038</v>
      </c>
      <c r="E1929" s="13" t="s">
        <v>9752</v>
      </c>
      <c r="F1929" s="22">
        <v>55.293846214296359</v>
      </c>
      <c r="G1929" s="23">
        <v>70.823038707686251</v>
      </c>
      <c r="H1929" s="21">
        <v>0.78073247382839916</v>
      </c>
    </row>
    <row r="1930" spans="1:8" x14ac:dyDescent="0.25">
      <c r="B1930" s="13" t="s">
        <v>7123</v>
      </c>
      <c r="C1930" s="13" t="s">
        <v>551</v>
      </c>
      <c r="D1930" s="13" t="s">
        <v>11132</v>
      </c>
      <c r="E1930" s="13" t="s">
        <v>9848</v>
      </c>
      <c r="F1930" s="22">
        <v>71.238610952549976</v>
      </c>
      <c r="G1930" s="23">
        <v>55.679401458666007</v>
      </c>
      <c r="H1930" s="21">
        <v>1.2794428295971259</v>
      </c>
    </row>
    <row r="1931" spans="1:8" x14ac:dyDescent="0.25">
      <c r="B1931" s="13" t="s">
        <v>7153</v>
      </c>
      <c r="C1931" s="13" t="s">
        <v>551</v>
      </c>
      <c r="D1931" s="13" t="s">
        <v>11132</v>
      </c>
      <c r="E1931" s="13" t="s">
        <v>9848</v>
      </c>
      <c r="F1931" s="22">
        <v>2.7768697887729692</v>
      </c>
      <c r="G1931" s="23">
        <v>47.407515742125618</v>
      </c>
      <c r="H1931" s="21">
        <v>5.8574463253417933E-2</v>
      </c>
    </row>
    <row r="1932" spans="1:8" x14ac:dyDescent="0.25">
      <c r="B1932" s="13" t="s">
        <v>8081</v>
      </c>
      <c r="C1932" s="13" t="s">
        <v>551</v>
      </c>
      <c r="D1932" s="13" t="s">
        <v>11132</v>
      </c>
      <c r="E1932" s="13" t="s">
        <v>9848</v>
      </c>
      <c r="F1932" s="22">
        <v>28.357717351200741</v>
      </c>
      <c r="G1932" s="23">
        <v>58.680804273427036</v>
      </c>
      <c r="H1932" s="21">
        <v>0.48325372670534827</v>
      </c>
    </row>
    <row r="1933" spans="1:8" x14ac:dyDescent="0.25">
      <c r="B1933" s="13" t="s">
        <v>8080</v>
      </c>
      <c r="C1933" s="13" t="s">
        <v>3809</v>
      </c>
      <c r="D1933" s="13" t="s">
        <v>11133</v>
      </c>
      <c r="E1933" s="13" t="s">
        <v>9849</v>
      </c>
      <c r="F1933" s="22">
        <v>10.074565057960605</v>
      </c>
      <c r="G1933" s="23">
        <v>38.980353198278159</v>
      </c>
      <c r="H1933" s="21">
        <v>0.25845238001603377</v>
      </c>
    </row>
    <row r="1934" spans="1:8" x14ac:dyDescent="0.25">
      <c r="B1934" s="13" t="s">
        <v>8051</v>
      </c>
      <c r="C1934" s="13" t="s">
        <v>3722</v>
      </c>
      <c r="D1934" s="13" t="s">
        <v>11032</v>
      </c>
      <c r="E1934" s="13" t="s">
        <v>9746</v>
      </c>
      <c r="F1934" s="22">
        <v>191.60243145853943</v>
      </c>
      <c r="G1934" s="23">
        <v>72.759903972611241</v>
      </c>
      <c r="H1934" s="21">
        <v>2.6333519012155882</v>
      </c>
    </row>
    <row r="1935" spans="1:8" x14ac:dyDescent="0.25">
      <c r="B1935" s="13" t="s">
        <v>8552</v>
      </c>
      <c r="C1935" s="13" t="s">
        <v>5280</v>
      </c>
      <c r="D1935" s="13" t="s">
        <v>10700</v>
      </c>
      <c r="E1935" s="13" t="s">
        <v>9403</v>
      </c>
      <c r="F1935" s="22">
        <v>39.685263487232668</v>
      </c>
      <c r="G1935" s="23">
        <v>46.418888075051427</v>
      </c>
      <c r="H1935" s="21">
        <v>0.85493783097665677</v>
      </c>
    </row>
    <row r="1936" spans="1:8" x14ac:dyDescent="0.25">
      <c r="A1936" t="s">
        <v>6926</v>
      </c>
      <c r="F1936" s="22"/>
      <c r="G1936" s="23"/>
      <c r="H1936" s="21"/>
    </row>
    <row r="1937" spans="1:8" x14ac:dyDescent="0.25">
      <c r="A1937" t="s">
        <v>6927</v>
      </c>
      <c r="F1937" s="22"/>
      <c r="G1937" s="23"/>
      <c r="H1937" s="21"/>
    </row>
    <row r="1938" spans="1:8" x14ac:dyDescent="0.25">
      <c r="B1938" s="13" t="s">
        <v>7429</v>
      </c>
      <c r="C1938" s="13" t="s">
        <v>1467</v>
      </c>
      <c r="D1938" s="13" t="s">
        <v>11080</v>
      </c>
      <c r="E1938" s="13" t="s">
        <v>9794</v>
      </c>
      <c r="F1938" s="22">
        <v>5.7718772269717391</v>
      </c>
      <c r="G1938" s="23">
        <v>45.88657277163481</v>
      </c>
      <c r="H1938" s="21">
        <v>0.12578575557814761</v>
      </c>
    </row>
    <row r="1939" spans="1:8" x14ac:dyDescent="0.25">
      <c r="B1939" s="13" t="s">
        <v>7374</v>
      </c>
      <c r="C1939" s="13" t="s">
        <v>1275</v>
      </c>
      <c r="D1939" s="13" t="s">
        <v>10698</v>
      </c>
      <c r="E1939" s="13" t="s">
        <v>9401</v>
      </c>
      <c r="F1939" s="22">
        <v>40.260703605344901</v>
      </c>
      <c r="G1939" s="23">
        <v>58.903677450184013</v>
      </c>
      <c r="H1939" s="21">
        <v>0.68350068023162325</v>
      </c>
    </row>
    <row r="1940" spans="1:8" x14ac:dyDescent="0.25">
      <c r="B1940" s="13" t="s">
        <v>7599</v>
      </c>
      <c r="C1940" s="13" t="s">
        <v>1275</v>
      </c>
      <c r="D1940" s="13" t="s">
        <v>10698</v>
      </c>
      <c r="E1940" s="13" t="s">
        <v>9401</v>
      </c>
      <c r="F1940" s="22">
        <v>55.841529133277383</v>
      </c>
      <c r="G1940" s="23">
        <v>79.490006557164307</v>
      </c>
      <c r="H1940" s="21">
        <v>0.70249747800837836</v>
      </c>
    </row>
    <row r="1941" spans="1:8" x14ac:dyDescent="0.25">
      <c r="B1941" s="13" t="s">
        <v>7987</v>
      </c>
      <c r="C1941" s="13" t="s">
        <v>1275</v>
      </c>
      <c r="D1941" s="13" t="s">
        <v>10698</v>
      </c>
      <c r="E1941" s="13" t="s">
        <v>9401</v>
      </c>
      <c r="F1941" s="22">
        <v>22.518503467956869</v>
      </c>
      <c r="G1941" s="23">
        <v>93.850628277541986</v>
      </c>
      <c r="H1941" s="21">
        <v>0.23993982652266849</v>
      </c>
    </row>
    <row r="1942" spans="1:8" x14ac:dyDescent="0.25">
      <c r="B1942" s="13" t="s">
        <v>8842</v>
      </c>
      <c r="C1942" s="13" t="s">
        <v>1275</v>
      </c>
      <c r="D1942" s="13" t="s">
        <v>10698</v>
      </c>
      <c r="E1942" s="13" t="s">
        <v>9401</v>
      </c>
      <c r="F1942" s="22">
        <v>20.738992260604586</v>
      </c>
      <c r="G1942" s="23">
        <v>50.249255440119022</v>
      </c>
      <c r="H1942" s="21">
        <v>0.41272237924637123</v>
      </c>
    </row>
    <row r="1943" spans="1:8" x14ac:dyDescent="0.25">
      <c r="B1943" s="13" t="s">
        <v>7507</v>
      </c>
      <c r="C1943" s="13" t="s">
        <v>1784</v>
      </c>
      <c r="D1943" s="13" t="s">
        <v>11078</v>
      </c>
      <c r="E1943" s="13" t="s">
        <v>9792</v>
      </c>
      <c r="F1943" s="22">
        <v>13.410654873863425</v>
      </c>
      <c r="G1943" s="23">
        <v>66.364640293915457</v>
      </c>
      <c r="H1943" s="21">
        <v>0.20207530417509037</v>
      </c>
    </row>
    <row r="1944" spans="1:8" x14ac:dyDescent="0.25">
      <c r="B1944" s="13" t="s">
        <v>7587</v>
      </c>
      <c r="C1944" s="13" t="s">
        <v>1784</v>
      </c>
      <c r="D1944" s="13" t="s">
        <v>11078</v>
      </c>
      <c r="E1944" s="13" t="s">
        <v>9792</v>
      </c>
      <c r="F1944" s="22">
        <v>225.12104058400121</v>
      </c>
      <c r="G1944" s="23">
        <v>130.78402636685595</v>
      </c>
      <c r="H1944" s="21">
        <v>1.7213190848898094</v>
      </c>
    </row>
    <row r="1945" spans="1:8" x14ac:dyDescent="0.25">
      <c r="B1945" s="13" t="s">
        <v>8477</v>
      </c>
      <c r="C1945" s="13" t="s">
        <v>1784</v>
      </c>
      <c r="D1945" s="13" t="s">
        <v>11078</v>
      </c>
      <c r="E1945" s="13" t="s">
        <v>9792</v>
      </c>
      <c r="F1945" s="22">
        <v>3058.2693858870439</v>
      </c>
      <c r="G1945" s="23">
        <v>228.89943581022837</v>
      </c>
      <c r="H1945" s="21">
        <v>13.36075545604462</v>
      </c>
    </row>
    <row r="1946" spans="1:8" x14ac:dyDescent="0.25">
      <c r="A1946" t="s">
        <v>6928</v>
      </c>
      <c r="F1946" s="22"/>
      <c r="G1946" s="23"/>
      <c r="H1946" s="21"/>
    </row>
    <row r="1947" spans="1:8" x14ac:dyDescent="0.25">
      <c r="B1947" s="13" t="s">
        <v>8778</v>
      </c>
      <c r="C1947" s="13" t="s">
        <v>6018</v>
      </c>
      <c r="D1947" s="13" t="s">
        <v>10593</v>
      </c>
      <c r="E1947" s="13" t="s">
        <v>9296</v>
      </c>
      <c r="F1947" s="22">
        <v>49.227582024774691</v>
      </c>
      <c r="G1947" s="23">
        <v>51.630037822248198</v>
      </c>
      <c r="H1947" s="21">
        <v>0.95346786679210505</v>
      </c>
    </row>
    <row r="1948" spans="1:8" x14ac:dyDescent="0.25">
      <c r="B1948" s="13" t="s">
        <v>8779</v>
      </c>
      <c r="C1948" s="13" t="s">
        <v>4559</v>
      </c>
      <c r="D1948" s="13" t="s">
        <v>10762</v>
      </c>
      <c r="E1948" s="13" t="s">
        <v>9465</v>
      </c>
      <c r="F1948" s="22">
        <v>37.321271638138747</v>
      </c>
      <c r="G1948" s="23">
        <v>56.237433829022585</v>
      </c>
      <c r="H1948" s="21">
        <v>0.66363752925863895</v>
      </c>
    </row>
    <row r="1949" spans="1:8" x14ac:dyDescent="0.25">
      <c r="B1949" s="13" t="s">
        <v>8900</v>
      </c>
      <c r="C1949" s="13" t="s">
        <v>4559</v>
      </c>
      <c r="D1949" s="13" t="s">
        <v>10762</v>
      </c>
      <c r="E1949" s="13" t="s">
        <v>9465</v>
      </c>
      <c r="F1949" s="22">
        <v>27.326419159171802</v>
      </c>
      <c r="G1949" s="23">
        <v>56.42808458130034</v>
      </c>
      <c r="H1949" s="21">
        <v>0.48426983410717228</v>
      </c>
    </row>
    <row r="1950" spans="1:8" x14ac:dyDescent="0.25">
      <c r="B1950" s="13" t="s">
        <v>8028</v>
      </c>
      <c r="C1950" s="13" t="s">
        <v>1939</v>
      </c>
      <c r="D1950" s="13" t="s">
        <v>10389</v>
      </c>
      <c r="E1950" s="13" t="s">
        <v>9088</v>
      </c>
      <c r="F1950" s="22">
        <v>278.79596576056355</v>
      </c>
      <c r="G1950" s="23">
        <v>78.192961641359233</v>
      </c>
      <c r="H1950" s="21">
        <v>3.565486712720928</v>
      </c>
    </row>
    <row r="1951" spans="1:8" x14ac:dyDescent="0.25">
      <c r="B1951" s="13" t="s">
        <v>7688</v>
      </c>
      <c r="C1951" s="13" t="s">
        <v>2509</v>
      </c>
      <c r="D1951" s="13" t="s">
        <v>10459</v>
      </c>
      <c r="E1951" s="13" t="s">
        <v>9160</v>
      </c>
      <c r="F1951" s="22">
        <v>4.3995965124654122</v>
      </c>
      <c r="G1951" s="23">
        <v>71.775440091999485</v>
      </c>
      <c r="H1951" s="21">
        <v>6.1296684587738487E-2</v>
      </c>
    </row>
    <row r="1952" spans="1:8" x14ac:dyDescent="0.25">
      <c r="B1952" s="13" t="s">
        <v>8381</v>
      </c>
      <c r="C1952" s="13" t="s">
        <v>2509</v>
      </c>
      <c r="D1952" s="13" t="s">
        <v>10459</v>
      </c>
      <c r="E1952" s="13" t="s">
        <v>9160</v>
      </c>
      <c r="F1952" s="22">
        <v>173.23965598255202</v>
      </c>
      <c r="G1952" s="23">
        <v>312.34409036875121</v>
      </c>
      <c r="H1952" s="21">
        <v>0.55464361684585262</v>
      </c>
    </row>
    <row r="1953" spans="1:8" x14ac:dyDescent="0.25">
      <c r="B1953" s="13" t="s">
        <v>7112</v>
      </c>
      <c r="C1953" s="13" t="s">
        <v>495</v>
      </c>
      <c r="D1953" s="13" t="s">
        <v>10550</v>
      </c>
      <c r="E1953" s="13" t="s">
        <v>9253</v>
      </c>
      <c r="F1953" s="22">
        <v>34.595115786254894</v>
      </c>
      <c r="G1953" s="23">
        <v>62.4446156715317</v>
      </c>
      <c r="H1953" s="21">
        <v>0.5540127906020037</v>
      </c>
    </row>
    <row r="1954" spans="1:8" x14ac:dyDescent="0.25">
      <c r="A1954" t="s">
        <v>6929</v>
      </c>
      <c r="F1954" s="22"/>
      <c r="G1954" s="23"/>
      <c r="H1954" s="21"/>
    </row>
    <row r="1955" spans="1:8" x14ac:dyDescent="0.25">
      <c r="A1955" t="s">
        <v>6930</v>
      </c>
      <c r="F1955" s="22"/>
      <c r="G1955" s="23"/>
      <c r="H1955" s="21"/>
    </row>
    <row r="1956" spans="1:8" x14ac:dyDescent="0.25">
      <c r="A1956" t="s">
        <v>6931</v>
      </c>
      <c r="F1956" s="22"/>
      <c r="G1956" s="23"/>
      <c r="H1956" s="21"/>
    </row>
    <row r="1957" spans="1:8" x14ac:dyDescent="0.25">
      <c r="B1957" s="13" t="s">
        <v>7435</v>
      </c>
      <c r="C1957" s="13" t="s">
        <v>1503</v>
      </c>
      <c r="D1957" s="13" t="s">
        <v>11136</v>
      </c>
      <c r="E1957" s="13" t="s">
        <v>9852</v>
      </c>
      <c r="F1957" s="22">
        <v>5.7059483514113172</v>
      </c>
      <c r="G1957" s="23">
        <v>38.783900662831243</v>
      </c>
      <c r="H1957" s="21">
        <v>0.14712156987550359</v>
      </c>
    </row>
    <row r="1958" spans="1:8" x14ac:dyDescent="0.25">
      <c r="B1958" s="13" t="s">
        <v>7176</v>
      </c>
      <c r="C1958" s="13" t="s">
        <v>720</v>
      </c>
      <c r="D1958" s="13" t="s">
        <v>11034</v>
      </c>
      <c r="E1958" s="13" t="s">
        <v>9748</v>
      </c>
      <c r="F1958" s="22">
        <v>17.024129894200374</v>
      </c>
      <c r="G1958" s="23">
        <v>39.51097353941811</v>
      </c>
      <c r="H1958" s="21">
        <v>0.43087092949547945</v>
      </c>
    </row>
    <row r="1959" spans="1:8" x14ac:dyDescent="0.25">
      <c r="B1959" s="13" t="s">
        <v>8935</v>
      </c>
      <c r="C1959" s="13" t="s">
        <v>5209</v>
      </c>
      <c r="D1959" s="13" t="s">
        <v>11036</v>
      </c>
      <c r="E1959" s="13" t="s">
        <v>9750</v>
      </c>
      <c r="F1959" s="22">
        <v>17.419013747061253</v>
      </c>
      <c r="G1959" s="23">
        <v>48.322057703643758</v>
      </c>
      <c r="H1959" s="21">
        <v>0.36047748326221962</v>
      </c>
    </row>
    <row r="1960" spans="1:8" x14ac:dyDescent="0.25">
      <c r="B1960" s="13" t="s">
        <v>7001</v>
      </c>
      <c r="C1960" s="13" t="s">
        <v>34</v>
      </c>
      <c r="D1960" s="13" t="s">
        <v>11042</v>
      </c>
      <c r="E1960" s="13" t="s">
        <v>9756</v>
      </c>
      <c r="F1960" s="22">
        <v>25.931826324908037</v>
      </c>
      <c r="G1960" s="23">
        <v>33.778385959616685</v>
      </c>
      <c r="H1960" s="21">
        <v>0.76770471969591736</v>
      </c>
    </row>
    <row r="1961" spans="1:8" x14ac:dyDescent="0.25">
      <c r="B1961" s="13" t="s">
        <v>8144</v>
      </c>
      <c r="C1961" s="13" t="s">
        <v>4045</v>
      </c>
      <c r="D1961" s="13" t="s">
        <v>11047</v>
      </c>
      <c r="E1961" s="13" t="s">
        <v>9761</v>
      </c>
      <c r="F1961" s="22">
        <v>25.528629741090306</v>
      </c>
      <c r="G1961" s="23">
        <v>48.832359928116517</v>
      </c>
      <c r="H1961" s="21">
        <v>0.52278099560761804</v>
      </c>
    </row>
    <row r="1962" spans="1:8" x14ac:dyDescent="0.25">
      <c r="B1962" s="13" t="s">
        <v>8849</v>
      </c>
      <c r="C1962" s="13" t="s">
        <v>4045</v>
      </c>
      <c r="D1962" s="13" t="s">
        <v>11047</v>
      </c>
      <c r="E1962" s="13" t="s">
        <v>9761</v>
      </c>
      <c r="F1962" s="22">
        <v>9.1118741412906186</v>
      </c>
      <c r="G1962" s="23">
        <v>59.439953664649174</v>
      </c>
      <c r="H1962" s="21">
        <v>0.15329544489045824</v>
      </c>
    </row>
    <row r="1963" spans="1:8" x14ac:dyDescent="0.25">
      <c r="B1963" s="13" t="s">
        <v>8213</v>
      </c>
      <c r="C1963" s="13" t="s">
        <v>4282</v>
      </c>
      <c r="D1963" s="13" t="s">
        <v>11051</v>
      </c>
      <c r="E1963" s="13" t="s">
        <v>9765</v>
      </c>
      <c r="F1963" s="22">
        <v>26.404786783822114</v>
      </c>
      <c r="G1963" s="23">
        <v>50.56905485749558</v>
      </c>
      <c r="H1963" s="21">
        <v>0.52215306096250436</v>
      </c>
    </row>
    <row r="1964" spans="1:8" x14ac:dyDescent="0.25">
      <c r="B1964" s="13" t="s">
        <v>8215</v>
      </c>
      <c r="C1964" s="13" t="s">
        <v>4288</v>
      </c>
      <c r="D1964" s="13" t="s">
        <v>11053</v>
      </c>
      <c r="E1964" s="13" t="s">
        <v>9767</v>
      </c>
      <c r="F1964" s="22">
        <v>34.304409687635477</v>
      </c>
      <c r="G1964" s="23">
        <v>48.893125476917056</v>
      </c>
      <c r="H1964" s="21">
        <v>0.70162030659772279</v>
      </c>
    </row>
    <row r="1965" spans="1:8" x14ac:dyDescent="0.25">
      <c r="B1965" s="13" t="s">
        <v>7502</v>
      </c>
      <c r="C1965" s="13" t="s">
        <v>1763</v>
      </c>
      <c r="D1965" s="13" t="s">
        <v>11061</v>
      </c>
      <c r="E1965" s="13" t="s">
        <v>9775</v>
      </c>
      <c r="F1965" s="22">
        <v>130.02823952475788</v>
      </c>
      <c r="G1965" s="23">
        <v>115.49421086763117</v>
      </c>
      <c r="H1965" s="21">
        <v>1.1258420534496252</v>
      </c>
    </row>
    <row r="1966" spans="1:8" x14ac:dyDescent="0.25">
      <c r="B1966" s="13" t="s">
        <v>8354</v>
      </c>
      <c r="C1966" s="13" t="s">
        <v>4670</v>
      </c>
      <c r="D1966" s="13" t="s">
        <v>11064</v>
      </c>
      <c r="E1966" s="13" t="s">
        <v>9778</v>
      </c>
      <c r="F1966" s="22">
        <v>51.542686125480124</v>
      </c>
      <c r="G1966" s="23">
        <v>48.777231919827521</v>
      </c>
      <c r="H1966" s="21">
        <v>1.0566955953998789</v>
      </c>
    </row>
    <row r="1967" spans="1:8" x14ac:dyDescent="0.25">
      <c r="B1967" s="13" t="s">
        <v>8787</v>
      </c>
      <c r="C1967" s="13" t="s">
        <v>4670</v>
      </c>
      <c r="D1967" s="13" t="s">
        <v>11064</v>
      </c>
      <c r="E1967" s="13" t="s">
        <v>9778</v>
      </c>
      <c r="F1967" s="22">
        <v>57.104561692357166</v>
      </c>
      <c r="G1967" s="23">
        <v>63.561660204565129</v>
      </c>
      <c r="H1967" s="21">
        <v>0.8984120538792314</v>
      </c>
    </row>
    <row r="1968" spans="1:8" x14ac:dyDescent="0.25">
      <c r="B1968" s="13" t="s">
        <v>8368</v>
      </c>
      <c r="C1968" s="13" t="s">
        <v>4731</v>
      </c>
      <c r="D1968" s="13" t="s">
        <v>11067</v>
      </c>
      <c r="E1968" s="13" t="s">
        <v>9781</v>
      </c>
      <c r="F1968" s="22">
        <v>52.153192801868514</v>
      </c>
      <c r="G1968" s="23">
        <v>36.109107957081889</v>
      </c>
      <c r="H1968" s="21">
        <v>1.4443223815956934</v>
      </c>
    </row>
    <row r="1969" spans="1:8" x14ac:dyDescent="0.25">
      <c r="B1969" s="13" t="s">
        <v>7061</v>
      </c>
      <c r="C1969" s="13" t="s">
        <v>300</v>
      </c>
      <c r="D1969" s="13" t="s">
        <v>11076</v>
      </c>
      <c r="E1969" s="13" t="s">
        <v>9790</v>
      </c>
      <c r="F1969" s="22">
        <v>45.396362752438641</v>
      </c>
      <c r="G1969" s="23">
        <v>61.422446850362896</v>
      </c>
      <c r="H1969" s="21">
        <v>0.73908424493464198</v>
      </c>
    </row>
    <row r="1970" spans="1:8" x14ac:dyDescent="0.25">
      <c r="A1970" t="s">
        <v>6932</v>
      </c>
      <c r="F1970" s="22"/>
      <c r="G1970" s="23"/>
      <c r="H1970" s="21"/>
    </row>
    <row r="1971" spans="1:8" x14ac:dyDescent="0.25">
      <c r="B1971" s="13" t="s">
        <v>6996</v>
      </c>
      <c r="C1971" s="13" t="s">
        <v>24</v>
      </c>
      <c r="D1971" s="13" t="s">
        <v>10623</v>
      </c>
      <c r="E1971" s="13" t="s">
        <v>9326</v>
      </c>
      <c r="F1971" s="22">
        <v>283.04877477704531</v>
      </c>
      <c r="G1971" s="23">
        <v>189.22231382500408</v>
      </c>
      <c r="H1971" s="21">
        <v>1.4958530474308305</v>
      </c>
    </row>
    <row r="1972" spans="1:8" x14ac:dyDescent="0.25">
      <c r="B1972" s="13" t="s">
        <v>7710</v>
      </c>
      <c r="C1972" s="13" t="s">
        <v>2581</v>
      </c>
      <c r="D1972" s="13" t="s">
        <v>11137</v>
      </c>
      <c r="E1972" s="13" t="s">
        <v>9853</v>
      </c>
      <c r="F1972" s="22">
        <v>109.07512146979072</v>
      </c>
      <c r="G1972" s="23">
        <v>88.387176914964542</v>
      </c>
      <c r="H1972" s="21">
        <v>1.234060474346065</v>
      </c>
    </row>
    <row r="1973" spans="1:8" x14ac:dyDescent="0.25">
      <c r="B1973" s="13" t="s">
        <v>8519</v>
      </c>
      <c r="C1973" s="13" t="s">
        <v>5186</v>
      </c>
      <c r="D1973" s="13" t="s">
        <v>10479</v>
      </c>
      <c r="E1973" s="13" t="s">
        <v>9180</v>
      </c>
      <c r="F1973" s="22">
        <v>10.557277096686297</v>
      </c>
      <c r="G1973" s="23">
        <v>46.142088382212023</v>
      </c>
      <c r="H1973" s="21">
        <v>0.22879929077410752</v>
      </c>
    </row>
    <row r="1974" spans="1:8" x14ac:dyDescent="0.25">
      <c r="A1974" t="s">
        <v>6933</v>
      </c>
      <c r="F1974" s="22"/>
      <c r="G1974" s="23"/>
      <c r="H1974" s="21"/>
    </row>
    <row r="1975" spans="1:8" x14ac:dyDescent="0.25">
      <c r="B1975" s="13" t="s">
        <v>8844</v>
      </c>
      <c r="C1975" s="13" t="s">
        <v>6191</v>
      </c>
      <c r="D1975" s="13" t="s">
        <v>10929</v>
      </c>
      <c r="E1975" s="13" t="s">
        <v>9633</v>
      </c>
      <c r="F1975" s="22">
        <v>39.401102445645655</v>
      </c>
      <c r="G1975" s="23">
        <v>76.702125153394675</v>
      </c>
      <c r="H1975" s="21">
        <v>0.51368984062499401</v>
      </c>
    </row>
    <row r="1976" spans="1:8" x14ac:dyDescent="0.25">
      <c r="B1976" s="13" t="s">
        <v>7608</v>
      </c>
      <c r="C1976" s="13" t="s">
        <v>2192</v>
      </c>
      <c r="D1976" s="13" t="s">
        <v>11138</v>
      </c>
      <c r="E1976" s="13" t="s">
        <v>9854</v>
      </c>
      <c r="F1976" s="22">
        <v>54.836186474835635</v>
      </c>
      <c r="G1976" s="23">
        <v>98.032768966444067</v>
      </c>
      <c r="H1976" s="21">
        <v>0.55936588400972009</v>
      </c>
    </row>
    <row r="1977" spans="1:8" x14ac:dyDescent="0.25">
      <c r="B1977" s="13" t="s">
        <v>8927</v>
      </c>
      <c r="C1977" s="13" t="s">
        <v>6497</v>
      </c>
      <c r="D1977" s="13" t="s">
        <v>11139</v>
      </c>
      <c r="E1977" s="13" t="s">
        <v>9855</v>
      </c>
      <c r="F1977" s="22">
        <v>15.559173834688194</v>
      </c>
      <c r="G1977" s="23">
        <v>51.641948620849263</v>
      </c>
      <c r="H1977" s="21">
        <v>0.30128944104960692</v>
      </c>
    </row>
    <row r="1978" spans="1:8" x14ac:dyDescent="0.25">
      <c r="B1978" s="13" t="s">
        <v>7563</v>
      </c>
      <c r="C1978" s="13" t="s">
        <v>1857</v>
      </c>
      <c r="D1978" s="13" t="s">
        <v>10557</v>
      </c>
      <c r="E1978" s="13" t="s">
        <v>9260</v>
      </c>
      <c r="F1978" s="22">
        <v>28.854668797055243</v>
      </c>
      <c r="G1978" s="23">
        <v>45.036164089416246</v>
      </c>
      <c r="H1978" s="21">
        <v>0.6406999659155308</v>
      </c>
    </row>
    <row r="1979" spans="1:8" x14ac:dyDescent="0.25">
      <c r="B1979" s="13" t="s">
        <v>8152</v>
      </c>
      <c r="C1979" s="13" t="s">
        <v>4071</v>
      </c>
      <c r="D1979" s="13" t="s">
        <v>4072</v>
      </c>
      <c r="E1979" s="13" t="s">
        <v>4071</v>
      </c>
      <c r="F1979" s="22">
        <v>15.545343457946249</v>
      </c>
      <c r="G1979" s="23">
        <v>39.191013720888087</v>
      </c>
      <c r="H1979" s="21">
        <v>0.39665581422970103</v>
      </c>
    </row>
    <row r="1980" spans="1:8" x14ac:dyDescent="0.25">
      <c r="B1980" s="13" t="s">
        <v>8281</v>
      </c>
      <c r="C1980" s="13" t="s">
        <v>4451</v>
      </c>
      <c r="D1980" s="13" t="s">
        <v>10541</v>
      </c>
      <c r="E1980" s="13" t="s">
        <v>9244</v>
      </c>
      <c r="F1980" s="22">
        <v>112.23915005459489</v>
      </c>
      <c r="G1980" s="23">
        <v>70.663649233022994</v>
      </c>
      <c r="H1980" s="21">
        <v>1.5883576813938809</v>
      </c>
    </row>
    <row r="1981" spans="1:8" x14ac:dyDescent="0.25">
      <c r="B1981" s="13" t="s">
        <v>8741</v>
      </c>
      <c r="C1981" s="13" t="s">
        <v>5899</v>
      </c>
      <c r="D1981" s="13" t="s">
        <v>10493</v>
      </c>
      <c r="E1981" s="13" t="s">
        <v>9194</v>
      </c>
      <c r="F1981" s="22">
        <v>49.747124227736634</v>
      </c>
      <c r="G1981" s="23">
        <v>49.582226788552852</v>
      </c>
      <c r="H1981" s="21">
        <v>1.0033257368590363</v>
      </c>
    </row>
    <row r="1982" spans="1:8" x14ac:dyDescent="0.25">
      <c r="B1982" s="13" t="s">
        <v>8133</v>
      </c>
      <c r="C1982" s="13" t="s">
        <v>4016</v>
      </c>
      <c r="D1982" s="13" t="s">
        <v>10349</v>
      </c>
      <c r="E1982" s="13" t="s">
        <v>9048</v>
      </c>
      <c r="F1982" s="22">
        <v>54.914296929671444</v>
      </c>
      <c r="G1982" s="23">
        <v>51.67668278616312</v>
      </c>
      <c r="H1982" s="21">
        <v>1.0626513539366582</v>
      </c>
    </row>
    <row r="1983" spans="1:8" x14ac:dyDescent="0.25">
      <c r="B1983" s="13" t="s">
        <v>7033</v>
      </c>
      <c r="C1983" s="13" t="s">
        <v>183</v>
      </c>
      <c r="D1983" s="13" t="s">
        <v>10597</v>
      </c>
      <c r="E1983" s="13" t="s">
        <v>9300</v>
      </c>
      <c r="F1983" s="22">
        <v>30.043779916945269</v>
      </c>
      <c r="G1983" s="23">
        <v>66.411209872284005</v>
      </c>
      <c r="H1983" s="21">
        <v>0.45239019097412519</v>
      </c>
    </row>
    <row r="1984" spans="1:8" x14ac:dyDescent="0.25">
      <c r="B1984" s="13" t="s">
        <v>7040</v>
      </c>
      <c r="C1984" s="13" t="s">
        <v>183</v>
      </c>
      <c r="D1984" s="13" t="s">
        <v>10597</v>
      </c>
      <c r="E1984" s="13" t="s">
        <v>9300</v>
      </c>
      <c r="F1984" s="22">
        <v>44.046117475043708</v>
      </c>
      <c r="G1984" s="23">
        <v>68.969317744377548</v>
      </c>
      <c r="H1984" s="21">
        <v>0.63863351002387425</v>
      </c>
    </row>
    <row r="1985" spans="2:8" x14ac:dyDescent="0.25">
      <c r="B1985" s="13" t="s">
        <v>7041</v>
      </c>
      <c r="C1985" s="13" t="s">
        <v>183</v>
      </c>
      <c r="D1985" s="13" t="s">
        <v>10597</v>
      </c>
      <c r="E1985" s="13" t="s">
        <v>9300</v>
      </c>
      <c r="F1985" s="22">
        <v>14.826617322340253</v>
      </c>
      <c r="G1985" s="23">
        <v>57.66924641185539</v>
      </c>
      <c r="H1985" s="21">
        <v>0.25709746953260448</v>
      </c>
    </row>
    <row r="1986" spans="2:8" x14ac:dyDescent="0.25">
      <c r="B1986" s="13" t="s">
        <v>8016</v>
      </c>
      <c r="C1986" s="13" t="s">
        <v>3608</v>
      </c>
      <c r="D1986" s="13" t="s">
        <v>11140</v>
      </c>
      <c r="E1986" s="13" t="s">
        <v>9856</v>
      </c>
      <c r="F1986" s="22">
        <v>18.022199114467437</v>
      </c>
      <c r="G1986" s="23">
        <v>72.509022258688688</v>
      </c>
      <c r="H1986" s="21">
        <v>0.24855112581948868</v>
      </c>
    </row>
    <row r="1987" spans="2:8" x14ac:dyDescent="0.25">
      <c r="B1987" s="13" t="s">
        <v>7931</v>
      </c>
      <c r="C1987" s="13" t="s">
        <v>3310</v>
      </c>
      <c r="D1987" s="13" t="s">
        <v>11141</v>
      </c>
      <c r="E1987" s="13" t="s">
        <v>9857</v>
      </c>
      <c r="F1987" s="22">
        <v>91.484569320606298</v>
      </c>
      <c r="G1987" s="23">
        <v>69.515933671967403</v>
      </c>
      <c r="H1987" s="21">
        <v>1.3160230250564533</v>
      </c>
    </row>
    <row r="1988" spans="2:8" x14ac:dyDescent="0.25">
      <c r="B1988" s="13" t="s">
        <v>8026</v>
      </c>
      <c r="C1988" s="13" t="s">
        <v>3310</v>
      </c>
      <c r="D1988" s="13" t="s">
        <v>11141</v>
      </c>
      <c r="E1988" s="13" t="s">
        <v>9857</v>
      </c>
      <c r="F1988" s="22">
        <v>32.444106707818875</v>
      </c>
      <c r="G1988" s="23">
        <v>30.28080630449816</v>
      </c>
      <c r="H1988" s="21">
        <v>1.0714413077897256</v>
      </c>
    </row>
    <row r="1989" spans="2:8" x14ac:dyDescent="0.25">
      <c r="B1989" s="13" t="s">
        <v>8037</v>
      </c>
      <c r="C1989" s="13" t="s">
        <v>3310</v>
      </c>
      <c r="D1989" s="13" t="s">
        <v>11141</v>
      </c>
      <c r="E1989" s="13" t="s">
        <v>9857</v>
      </c>
      <c r="F1989" s="22">
        <v>148.38303532824989</v>
      </c>
      <c r="G1989" s="23">
        <v>81.680216149655124</v>
      </c>
      <c r="H1989" s="21">
        <v>1.8166337250672959</v>
      </c>
    </row>
    <row r="1990" spans="2:8" x14ac:dyDescent="0.25">
      <c r="B1990" s="13" t="s">
        <v>8180</v>
      </c>
      <c r="C1990" s="13" t="s">
        <v>3310</v>
      </c>
      <c r="D1990" s="13" t="s">
        <v>11141</v>
      </c>
      <c r="E1990" s="13" t="s">
        <v>9857</v>
      </c>
      <c r="F1990" s="22">
        <v>40.174345853398499</v>
      </c>
      <c r="G1990" s="23">
        <v>59.499998564003249</v>
      </c>
      <c r="H1990" s="21">
        <v>0.6751991062686088</v>
      </c>
    </row>
    <row r="1991" spans="2:8" x14ac:dyDescent="0.25">
      <c r="B1991" s="13" t="s">
        <v>8383</v>
      </c>
      <c r="C1991" s="13" t="s">
        <v>4802</v>
      </c>
      <c r="D1991" s="13" t="s">
        <v>10697</v>
      </c>
      <c r="E1991" s="13" t="s">
        <v>9400</v>
      </c>
      <c r="F1991" s="22">
        <v>19.132597425388251</v>
      </c>
      <c r="G1991" s="23">
        <v>50.661064271312</v>
      </c>
      <c r="H1991" s="21">
        <v>0.37765881354021469</v>
      </c>
    </row>
    <row r="1992" spans="2:8" x14ac:dyDescent="0.25">
      <c r="B1992" s="13" t="s">
        <v>7154</v>
      </c>
      <c r="C1992" s="13" t="s">
        <v>647</v>
      </c>
      <c r="D1992" s="13" t="s">
        <v>11142</v>
      </c>
      <c r="E1992" s="13" t="s">
        <v>9858</v>
      </c>
      <c r="F1992" s="22">
        <v>15.29639667659124</v>
      </c>
      <c r="G1992" s="23">
        <v>42.181289149533264</v>
      </c>
      <c r="H1992" s="21">
        <v>0.36263464168592141</v>
      </c>
    </row>
    <row r="1993" spans="2:8" x14ac:dyDescent="0.25">
      <c r="B1993" s="13" t="s">
        <v>8730</v>
      </c>
      <c r="C1993" s="13" t="s">
        <v>5867</v>
      </c>
      <c r="D1993" s="13" t="s">
        <v>11143</v>
      </c>
      <c r="E1993" s="13" t="s">
        <v>9859</v>
      </c>
      <c r="F1993" s="22">
        <v>53.800165526166289</v>
      </c>
      <c r="G1993" s="23">
        <v>60.152768952221379</v>
      </c>
      <c r="H1993" s="21">
        <v>0.89439216952588019</v>
      </c>
    </row>
    <row r="1994" spans="2:8" x14ac:dyDescent="0.25">
      <c r="B1994" s="13" t="s">
        <v>8929</v>
      </c>
      <c r="C1994" s="13" t="s">
        <v>6505</v>
      </c>
      <c r="D1994" s="13" t="s">
        <v>11144</v>
      </c>
      <c r="E1994" s="13" t="s">
        <v>9860</v>
      </c>
      <c r="F1994" s="22">
        <v>30.683960938644688</v>
      </c>
      <c r="G1994" s="23">
        <v>50.292840306964344</v>
      </c>
      <c r="H1994" s="21">
        <v>0.61010594651970174</v>
      </c>
    </row>
    <row r="1995" spans="2:8" x14ac:dyDescent="0.25">
      <c r="B1995" s="13" t="s">
        <v>8845</v>
      </c>
      <c r="C1995" s="13" t="s">
        <v>6196</v>
      </c>
      <c r="D1995" s="13" t="s">
        <v>11145</v>
      </c>
      <c r="E1995" s="13" t="s">
        <v>9861</v>
      </c>
      <c r="F1995" s="22">
        <v>166.55928646108447</v>
      </c>
      <c r="G1995" s="23">
        <v>186.53362479685632</v>
      </c>
      <c r="H1995" s="21">
        <v>0.89291829632579744</v>
      </c>
    </row>
    <row r="1996" spans="2:8" x14ac:dyDescent="0.25">
      <c r="B1996" s="13" t="s">
        <v>8846</v>
      </c>
      <c r="C1996" s="13" t="s">
        <v>6196</v>
      </c>
      <c r="D1996" s="13" t="s">
        <v>11145</v>
      </c>
      <c r="E1996" s="13" t="s">
        <v>9861</v>
      </c>
      <c r="F1996" s="22">
        <v>123.59308871105107</v>
      </c>
      <c r="G1996" s="23">
        <v>118.77133147068264</v>
      </c>
      <c r="H1996" s="21">
        <v>1.0405969789229703</v>
      </c>
    </row>
    <row r="1997" spans="2:8" x14ac:dyDescent="0.25">
      <c r="B1997" s="13" t="s">
        <v>7598</v>
      </c>
      <c r="C1997" s="13" t="s">
        <v>2166</v>
      </c>
      <c r="D1997" s="13" t="s">
        <v>10696</v>
      </c>
      <c r="E1997" s="13" t="s">
        <v>9399</v>
      </c>
      <c r="F1997" s="22">
        <v>12.101579649201927</v>
      </c>
      <c r="G1997" s="23">
        <v>34.38695671454078</v>
      </c>
      <c r="H1997" s="21">
        <v>0.35192354326850578</v>
      </c>
    </row>
    <row r="1998" spans="2:8" x14ac:dyDescent="0.25">
      <c r="B1998" s="13" t="s">
        <v>8221</v>
      </c>
      <c r="C1998" s="13" t="s">
        <v>2166</v>
      </c>
      <c r="D1998" s="13" t="s">
        <v>10696</v>
      </c>
      <c r="E1998" s="13" t="s">
        <v>9399</v>
      </c>
      <c r="F1998" s="22">
        <v>54.091691816722992</v>
      </c>
      <c r="G1998" s="23">
        <v>41.963819090432416</v>
      </c>
      <c r="H1998" s="21">
        <v>1.2890078403053569</v>
      </c>
    </row>
    <row r="1999" spans="2:8" x14ac:dyDescent="0.25">
      <c r="B1999" s="13" t="s">
        <v>7642</v>
      </c>
      <c r="C1999" s="13" t="s">
        <v>1935</v>
      </c>
      <c r="D1999" s="13" t="s">
        <v>11146</v>
      </c>
      <c r="E1999" s="13" t="s">
        <v>9862</v>
      </c>
      <c r="F1999" s="22">
        <v>103.52733557765728</v>
      </c>
      <c r="G1999" s="23">
        <v>72.519779555950279</v>
      </c>
      <c r="H1999" s="21">
        <v>1.4275737765830374</v>
      </c>
    </row>
    <row r="2000" spans="2:8" x14ac:dyDescent="0.25">
      <c r="B2000" s="13" t="s">
        <v>8862</v>
      </c>
      <c r="C2000" s="13" t="s">
        <v>6255</v>
      </c>
      <c r="D2000" s="13" t="s">
        <v>11147</v>
      </c>
      <c r="E2000" s="13" t="s">
        <v>9863</v>
      </c>
      <c r="F2000" s="22">
        <v>10.93469885653716</v>
      </c>
      <c r="G2000" s="23">
        <v>29.224251524357154</v>
      </c>
      <c r="H2000" s="21">
        <v>0.37416523216765912</v>
      </c>
    </row>
    <row r="2001" spans="2:8" x14ac:dyDescent="0.25">
      <c r="B2001" s="13" t="s">
        <v>7953</v>
      </c>
      <c r="C2001" s="13" t="s">
        <v>3368</v>
      </c>
      <c r="D2001" s="13" t="s">
        <v>11148</v>
      </c>
      <c r="E2001" s="13" t="s">
        <v>9864</v>
      </c>
      <c r="F2001" s="22">
        <v>362.71546043425116</v>
      </c>
      <c r="G2001" s="23">
        <v>257.01772042868606</v>
      </c>
      <c r="H2001" s="21">
        <v>1.4112468970204439</v>
      </c>
    </row>
    <row r="2002" spans="2:8" x14ac:dyDescent="0.25">
      <c r="B2002" s="13" t="s">
        <v>7114</v>
      </c>
      <c r="C2002" s="13" t="s">
        <v>502</v>
      </c>
      <c r="D2002" s="13" t="s">
        <v>11149</v>
      </c>
      <c r="E2002" s="13" t="s">
        <v>9865</v>
      </c>
      <c r="F2002" s="22">
        <v>115.66208819547647</v>
      </c>
      <c r="G2002" s="23">
        <v>116.21880158697007</v>
      </c>
      <c r="H2002" s="21">
        <v>0.9952097820327549</v>
      </c>
    </row>
    <row r="2003" spans="2:8" x14ac:dyDescent="0.25">
      <c r="B2003" s="13" t="s">
        <v>8604</v>
      </c>
      <c r="C2003" s="13" t="s">
        <v>502</v>
      </c>
      <c r="D2003" s="13" t="s">
        <v>11149</v>
      </c>
      <c r="E2003" s="13" t="s">
        <v>9865</v>
      </c>
      <c r="F2003" s="22">
        <v>17.320339894274177</v>
      </c>
      <c r="G2003" s="23">
        <v>38.466346200723372</v>
      </c>
      <c r="H2003" s="21">
        <v>0.45027255263325383</v>
      </c>
    </row>
    <row r="2004" spans="2:8" x14ac:dyDescent="0.25">
      <c r="B2004" s="13" t="s">
        <v>8546</v>
      </c>
      <c r="C2004" s="13" t="s">
        <v>1980</v>
      </c>
      <c r="D2004" s="13" t="s">
        <v>11091</v>
      </c>
      <c r="E2004" s="13" t="s">
        <v>9806</v>
      </c>
      <c r="F2004" s="22">
        <v>25.671518408820344</v>
      </c>
      <c r="G2004" s="23">
        <v>49.922087555204378</v>
      </c>
      <c r="H2004" s="21">
        <v>0.5142316691070361</v>
      </c>
    </row>
    <row r="2005" spans="2:8" x14ac:dyDescent="0.25">
      <c r="B2005" s="13" t="s">
        <v>7652</v>
      </c>
      <c r="C2005" s="13" t="s">
        <v>2339</v>
      </c>
      <c r="D2005" s="13" t="s">
        <v>11150</v>
      </c>
      <c r="E2005" s="13" t="s">
        <v>9866</v>
      </c>
      <c r="F2005" s="22">
        <v>83.288421317863111</v>
      </c>
      <c r="G2005" s="23">
        <v>111.85491916024561</v>
      </c>
      <c r="H2005" s="21">
        <v>0.74461116187963483</v>
      </c>
    </row>
    <row r="2006" spans="2:8" x14ac:dyDescent="0.25">
      <c r="B2006" s="13" t="s">
        <v>8388</v>
      </c>
      <c r="C2006" s="13" t="s">
        <v>4817</v>
      </c>
      <c r="D2006" s="13" t="s">
        <v>11151</v>
      </c>
      <c r="E2006" s="13" t="s">
        <v>9867</v>
      </c>
      <c r="F2006" s="22">
        <v>14.410188689972758</v>
      </c>
      <c r="G2006" s="23">
        <v>46.375443255699501</v>
      </c>
      <c r="H2006" s="21">
        <v>0.3107288616201368</v>
      </c>
    </row>
    <row r="2007" spans="2:8" x14ac:dyDescent="0.25">
      <c r="B2007" s="13" t="s">
        <v>8387</v>
      </c>
      <c r="C2007" s="13" t="s">
        <v>4747</v>
      </c>
      <c r="D2007" s="13" t="s">
        <v>11038</v>
      </c>
      <c r="E2007" s="13" t="s">
        <v>9752</v>
      </c>
      <c r="F2007" s="22">
        <v>330.06902868277626</v>
      </c>
      <c r="G2007" s="23">
        <v>171.28681350789984</v>
      </c>
      <c r="H2007" s="21">
        <v>1.9269961412852912</v>
      </c>
    </row>
    <row r="2008" spans="2:8" x14ac:dyDescent="0.25">
      <c r="B2008" s="13" t="s">
        <v>8782</v>
      </c>
      <c r="C2008" s="13" t="s">
        <v>4747</v>
      </c>
      <c r="D2008" s="13" t="s">
        <v>11038</v>
      </c>
      <c r="E2008" s="13" t="s">
        <v>9752</v>
      </c>
      <c r="F2008" s="22">
        <v>55.293846214296359</v>
      </c>
      <c r="G2008" s="23">
        <v>70.823038707686251</v>
      </c>
      <c r="H2008" s="21">
        <v>0.78073247382839916</v>
      </c>
    </row>
    <row r="2009" spans="2:8" x14ac:dyDescent="0.25">
      <c r="B2009" s="13" t="s">
        <v>8400</v>
      </c>
      <c r="C2009" s="13" t="s">
        <v>4876</v>
      </c>
      <c r="D2009" s="13" t="s">
        <v>11130</v>
      </c>
      <c r="E2009" s="13" t="s">
        <v>9846</v>
      </c>
      <c r="F2009" s="22">
        <v>33.419777444662621</v>
      </c>
      <c r="G2009" s="23">
        <v>62.65991384810544</v>
      </c>
      <c r="H2009" s="21">
        <v>0.53335179371098174</v>
      </c>
    </row>
    <row r="2010" spans="2:8" x14ac:dyDescent="0.25">
      <c r="B2010" s="13" t="s">
        <v>8176</v>
      </c>
      <c r="C2010" s="13" t="s">
        <v>4127</v>
      </c>
      <c r="D2010" s="13" t="s">
        <v>10717</v>
      </c>
      <c r="E2010" s="13" t="s">
        <v>9420</v>
      </c>
      <c r="F2010" s="22">
        <v>43.848157523951208</v>
      </c>
      <c r="G2010" s="23">
        <v>50.102930839676617</v>
      </c>
      <c r="H2010" s="21">
        <v>0.87516152825989491</v>
      </c>
    </row>
    <row r="2011" spans="2:8" x14ac:dyDescent="0.25">
      <c r="B2011" s="13" t="s">
        <v>8107</v>
      </c>
      <c r="C2011" s="13" t="s">
        <v>3098</v>
      </c>
      <c r="D2011" s="13" t="s">
        <v>11092</v>
      </c>
      <c r="E2011" s="13" t="s">
        <v>9808</v>
      </c>
      <c r="F2011" s="22">
        <v>281.438075865766</v>
      </c>
      <c r="G2011" s="23">
        <v>126.7001788765272</v>
      </c>
      <c r="H2011" s="21">
        <v>2.2212918589486375</v>
      </c>
    </row>
    <row r="2012" spans="2:8" x14ac:dyDescent="0.25">
      <c r="B2012" s="13" t="s">
        <v>8110</v>
      </c>
      <c r="C2012" s="13" t="s">
        <v>3941</v>
      </c>
      <c r="D2012" s="13" t="s">
        <v>11085</v>
      </c>
      <c r="E2012" s="13" t="s">
        <v>9800</v>
      </c>
      <c r="F2012" s="22">
        <v>350.6132173352425</v>
      </c>
      <c r="G2012" s="23">
        <v>251.32361574007336</v>
      </c>
      <c r="H2012" s="21">
        <v>1.3950667401580659</v>
      </c>
    </row>
    <row r="2013" spans="2:8" x14ac:dyDescent="0.25">
      <c r="B2013" s="13" t="s">
        <v>8253</v>
      </c>
      <c r="C2013" s="13" t="s">
        <v>4379</v>
      </c>
      <c r="D2013" s="13" t="s">
        <v>11152</v>
      </c>
      <c r="E2013" s="13" t="s">
        <v>9868</v>
      </c>
      <c r="F2013" s="22">
        <v>158.23640729190441</v>
      </c>
      <c r="G2013" s="23">
        <v>122.21090249390686</v>
      </c>
      <c r="H2013" s="21">
        <v>1.2947814316304038</v>
      </c>
    </row>
    <row r="2014" spans="2:8" x14ac:dyDescent="0.25">
      <c r="B2014" s="13" t="s">
        <v>8754</v>
      </c>
      <c r="C2014" s="13" t="s">
        <v>1134</v>
      </c>
      <c r="D2014" s="13" t="s">
        <v>10928</v>
      </c>
      <c r="E2014" s="13" t="s">
        <v>9632</v>
      </c>
      <c r="F2014" s="22">
        <v>74.697490989279274</v>
      </c>
      <c r="G2014" s="23">
        <v>72.788120412687036</v>
      </c>
      <c r="H2014" s="21">
        <v>1.0262318983615275</v>
      </c>
    </row>
    <row r="2015" spans="2:8" x14ac:dyDescent="0.25">
      <c r="B2015" s="13" t="s">
        <v>7078</v>
      </c>
      <c r="C2015" s="13" t="s">
        <v>369</v>
      </c>
      <c r="D2015" s="13" t="s">
        <v>10656</v>
      </c>
      <c r="E2015" s="13" t="s">
        <v>9359</v>
      </c>
      <c r="F2015" s="22">
        <v>8.281577566581122</v>
      </c>
      <c r="G2015" s="23">
        <v>63.227161334277277</v>
      </c>
      <c r="H2015" s="21">
        <v>0.13098132814783572</v>
      </c>
    </row>
    <row r="2016" spans="2:8" x14ac:dyDescent="0.25">
      <c r="B2016" s="13" t="s">
        <v>8791</v>
      </c>
      <c r="C2016" s="13" t="s">
        <v>369</v>
      </c>
      <c r="D2016" s="13" t="s">
        <v>10656</v>
      </c>
      <c r="E2016" s="13" t="s">
        <v>9359</v>
      </c>
      <c r="F2016" s="22">
        <v>11.906150412630966</v>
      </c>
      <c r="G2016" s="23">
        <v>50.291718681972931</v>
      </c>
      <c r="H2016" s="21">
        <v>0.2367417683201733</v>
      </c>
    </row>
    <row r="2017" spans="1:8" x14ac:dyDescent="0.25">
      <c r="B2017" s="13" t="s">
        <v>7294</v>
      </c>
      <c r="C2017" s="13" t="s">
        <v>1050</v>
      </c>
      <c r="D2017" s="13" t="s">
        <v>11153</v>
      </c>
      <c r="E2017" s="13" t="s">
        <v>9869</v>
      </c>
      <c r="F2017" s="22">
        <v>252.30598729076354</v>
      </c>
      <c r="G2017" s="23">
        <v>200.88377164509731</v>
      </c>
      <c r="H2017" s="21">
        <v>1.2559799391685764</v>
      </c>
    </row>
    <row r="2018" spans="1:8" x14ac:dyDescent="0.25">
      <c r="B2018" s="13" t="s">
        <v>8955</v>
      </c>
      <c r="C2018" s="13" t="s">
        <v>6589</v>
      </c>
      <c r="D2018" s="13" t="s">
        <v>11154</v>
      </c>
      <c r="E2018" s="13" t="s">
        <v>9870</v>
      </c>
      <c r="F2018" s="22">
        <v>41.317482162297431</v>
      </c>
      <c r="G2018" s="23">
        <v>54.351430161664901</v>
      </c>
      <c r="H2018" s="21">
        <v>0.76019125972216717</v>
      </c>
    </row>
    <row r="2019" spans="1:8" x14ac:dyDescent="0.25">
      <c r="B2019" s="13" t="s">
        <v>7075</v>
      </c>
      <c r="C2019" s="13" t="s">
        <v>355</v>
      </c>
      <c r="D2019" s="13" t="s">
        <v>11155</v>
      </c>
      <c r="E2019" s="13" t="s">
        <v>9871</v>
      </c>
      <c r="F2019" s="22">
        <v>59.85149842838802</v>
      </c>
      <c r="G2019" s="23">
        <v>45.235643360262323</v>
      </c>
      <c r="H2019" s="21">
        <v>1.3231048346482706</v>
      </c>
    </row>
    <row r="2020" spans="1:8" x14ac:dyDescent="0.25">
      <c r="B2020" s="13" t="s">
        <v>7844</v>
      </c>
      <c r="C2020" s="13" t="s">
        <v>2989</v>
      </c>
      <c r="D2020" s="13" t="s">
        <v>10684</v>
      </c>
      <c r="E2020" s="13" t="s">
        <v>9387</v>
      </c>
      <c r="F2020" s="22">
        <v>17.484850408110781</v>
      </c>
      <c r="G2020" s="23">
        <v>41.96729349010738</v>
      </c>
      <c r="H2020" s="21">
        <v>0.41663040320273087</v>
      </c>
    </row>
    <row r="2021" spans="1:8" x14ac:dyDescent="0.25">
      <c r="B2021" s="13" t="s">
        <v>7829</v>
      </c>
      <c r="C2021" s="13" t="s">
        <v>2946</v>
      </c>
      <c r="D2021" s="13" t="s">
        <v>2947</v>
      </c>
      <c r="E2021" s="13" t="s">
        <v>2946</v>
      </c>
      <c r="F2021" s="22">
        <v>427.67417267572404</v>
      </c>
      <c r="G2021" s="23">
        <v>61.242786049460484</v>
      </c>
      <c r="H2021" s="21">
        <v>6.9832579518888762</v>
      </c>
    </row>
    <row r="2022" spans="1:8" x14ac:dyDescent="0.25">
      <c r="A2022" t="s">
        <v>6934</v>
      </c>
      <c r="F2022" s="22"/>
      <c r="G2022" s="23"/>
      <c r="H2022" s="21"/>
    </row>
    <row r="2023" spans="1:8" x14ac:dyDescent="0.25">
      <c r="B2023" s="13" t="s">
        <v>7363</v>
      </c>
      <c r="C2023" s="13" t="s">
        <v>1272</v>
      </c>
      <c r="D2023" s="13" t="s">
        <v>10713</v>
      </c>
      <c r="E2023" s="13" t="s">
        <v>9416</v>
      </c>
      <c r="F2023" s="22">
        <v>11.688354978253571</v>
      </c>
      <c r="G2023" s="23">
        <v>90.952556696894121</v>
      </c>
      <c r="H2023" s="21">
        <v>0.12851046086814083</v>
      </c>
    </row>
    <row r="2024" spans="1:8" x14ac:dyDescent="0.25">
      <c r="B2024" s="13" t="s">
        <v>7254</v>
      </c>
      <c r="C2024" s="13" t="s">
        <v>954</v>
      </c>
      <c r="D2024" s="13" t="s">
        <v>10715</v>
      </c>
      <c r="E2024" s="13" t="s">
        <v>9418</v>
      </c>
      <c r="F2024" s="22">
        <v>49.551854016236582</v>
      </c>
      <c r="G2024" s="23">
        <v>74.084538700948841</v>
      </c>
      <c r="H2024" s="21">
        <v>0.66885553835002753</v>
      </c>
    </row>
    <row r="2025" spans="1:8" x14ac:dyDescent="0.25">
      <c r="B2025" s="13" t="s">
        <v>7574</v>
      </c>
      <c r="C2025" s="13" t="s">
        <v>2102</v>
      </c>
      <c r="D2025" s="13" t="s">
        <v>10714</v>
      </c>
      <c r="E2025" s="13" t="s">
        <v>9417</v>
      </c>
      <c r="F2025" s="22">
        <v>57.086216551391118</v>
      </c>
      <c r="G2025" s="23">
        <v>61.812692797595993</v>
      </c>
      <c r="H2025" s="21">
        <v>0.92353550650702765</v>
      </c>
    </row>
    <row r="2026" spans="1:8" x14ac:dyDescent="0.25">
      <c r="B2026" s="13" t="s">
        <v>8396</v>
      </c>
      <c r="C2026" s="13" t="s">
        <v>2102</v>
      </c>
      <c r="D2026" s="13" t="s">
        <v>10714</v>
      </c>
      <c r="E2026" s="13" t="s">
        <v>9417</v>
      </c>
      <c r="F2026" s="22">
        <v>35.4981402374571</v>
      </c>
      <c r="G2026" s="23">
        <v>55.055912103029783</v>
      </c>
      <c r="H2026" s="21">
        <v>0.64476527372804349</v>
      </c>
    </row>
    <row r="2027" spans="1:8" x14ac:dyDescent="0.25">
      <c r="B2027" s="13" t="s">
        <v>8976</v>
      </c>
      <c r="C2027" s="13" t="s">
        <v>2102</v>
      </c>
      <c r="D2027" s="13" t="s">
        <v>10714</v>
      </c>
      <c r="E2027" s="13" t="s">
        <v>9417</v>
      </c>
      <c r="F2027" s="22">
        <v>12.020278429017237</v>
      </c>
      <c r="G2027" s="23">
        <v>44.13402456944619</v>
      </c>
      <c r="H2027" s="21">
        <v>0.27235853848096209</v>
      </c>
    </row>
    <row r="2028" spans="1:8" x14ac:dyDescent="0.25">
      <c r="B2028" s="13" t="s">
        <v>8258</v>
      </c>
      <c r="C2028" s="13" t="s">
        <v>4388</v>
      </c>
      <c r="D2028" s="13" t="s">
        <v>10703</v>
      </c>
      <c r="E2028" s="13" t="s">
        <v>9406</v>
      </c>
      <c r="F2028" s="22">
        <v>24.775429553815005</v>
      </c>
      <c r="G2028" s="23">
        <v>29.032481113147142</v>
      </c>
      <c r="H2028" s="21">
        <v>0.85336935059937535</v>
      </c>
    </row>
    <row r="2029" spans="1:8" x14ac:dyDescent="0.25">
      <c r="B2029" s="13" t="s">
        <v>8186</v>
      </c>
      <c r="C2029" s="13" t="s">
        <v>4192</v>
      </c>
      <c r="D2029" s="13" t="s">
        <v>10708</v>
      </c>
      <c r="E2029" s="13" t="s">
        <v>9411</v>
      </c>
      <c r="F2029" s="22">
        <v>30.193530601270254</v>
      </c>
      <c r="G2029" s="23">
        <v>35.509707427031856</v>
      </c>
      <c r="H2029" s="21">
        <v>0.85028947825927037</v>
      </c>
    </row>
    <row r="2030" spans="1:8" x14ac:dyDescent="0.25">
      <c r="B2030" s="13" t="s">
        <v>8350</v>
      </c>
      <c r="C2030" s="13" t="s">
        <v>4658</v>
      </c>
      <c r="D2030" s="13" t="s">
        <v>11156</v>
      </c>
      <c r="E2030" s="13" t="s">
        <v>9872</v>
      </c>
      <c r="F2030" s="22">
        <v>70.03581640134918</v>
      </c>
      <c r="G2030" s="23">
        <v>85.423447024445025</v>
      </c>
      <c r="H2030" s="21">
        <v>0.8198664282571918</v>
      </c>
    </row>
    <row r="2031" spans="1:8" x14ac:dyDescent="0.25">
      <c r="B2031" s="13" t="s">
        <v>8624</v>
      </c>
      <c r="C2031" s="13" t="s">
        <v>5542</v>
      </c>
      <c r="D2031" s="13" t="s">
        <v>10334</v>
      </c>
      <c r="E2031" s="13" t="s">
        <v>9033</v>
      </c>
      <c r="F2031" s="22">
        <v>15.27361723254568</v>
      </c>
      <c r="G2031" s="23">
        <v>74.731455575760421</v>
      </c>
      <c r="H2031" s="21">
        <v>0.20438003133850061</v>
      </c>
    </row>
    <row r="2032" spans="1:8" x14ac:dyDescent="0.25">
      <c r="A2032" t="s">
        <v>6935</v>
      </c>
      <c r="F2032" s="22"/>
      <c r="G2032" s="23"/>
      <c r="H2032" s="21"/>
    </row>
    <row r="2033" spans="2:8" x14ac:dyDescent="0.25">
      <c r="B2033" s="13" t="s">
        <v>8258</v>
      </c>
      <c r="C2033" s="13" t="s">
        <v>4388</v>
      </c>
      <c r="D2033" s="13" t="s">
        <v>10703</v>
      </c>
      <c r="E2033" s="13" t="s">
        <v>9406</v>
      </c>
      <c r="F2033" s="22">
        <v>24.775429553815005</v>
      </c>
      <c r="G2033" s="23">
        <v>29.032481113147142</v>
      </c>
      <c r="H2033" s="21">
        <v>0.85336935059937535</v>
      </c>
    </row>
    <row r="2034" spans="2:8" x14ac:dyDescent="0.25">
      <c r="B2034" s="13" t="s">
        <v>8552</v>
      </c>
      <c r="C2034" s="13" t="s">
        <v>5280</v>
      </c>
      <c r="D2034" s="13" t="s">
        <v>10700</v>
      </c>
      <c r="E2034" s="13" t="s">
        <v>9403</v>
      </c>
      <c r="F2034" s="22">
        <v>39.685263487232668</v>
      </c>
      <c r="G2034" s="23">
        <v>46.418888075051427</v>
      </c>
      <c r="H2034" s="21">
        <v>0.85493783097665677</v>
      </c>
    </row>
    <row r="2035" spans="2:8" x14ac:dyDescent="0.25">
      <c r="B2035" s="13" t="s">
        <v>8550</v>
      </c>
      <c r="C2035" s="13" t="s">
        <v>5276</v>
      </c>
      <c r="D2035" s="13" t="s">
        <v>10702</v>
      </c>
      <c r="E2035" s="13" t="s">
        <v>9405</v>
      </c>
      <c r="F2035" s="22">
        <v>51.44474597949965</v>
      </c>
      <c r="G2035" s="23">
        <v>54.243271300932754</v>
      </c>
      <c r="H2035" s="21">
        <v>0.94840788075064009</v>
      </c>
    </row>
    <row r="2036" spans="2:8" x14ac:dyDescent="0.25">
      <c r="B2036" s="13" t="s">
        <v>8572</v>
      </c>
      <c r="C2036" s="13" t="s">
        <v>5353</v>
      </c>
      <c r="D2036" s="13" t="s">
        <v>10709</v>
      </c>
      <c r="E2036" s="13" t="s">
        <v>9412</v>
      </c>
      <c r="F2036" s="22">
        <v>11.824972114363026</v>
      </c>
      <c r="G2036" s="23">
        <v>35.535423022036007</v>
      </c>
      <c r="H2036" s="21">
        <v>0.33276576184361722</v>
      </c>
    </row>
    <row r="2037" spans="2:8" x14ac:dyDescent="0.25">
      <c r="B2037" s="13" t="s">
        <v>8866</v>
      </c>
      <c r="C2037" s="13" t="s">
        <v>6266</v>
      </c>
      <c r="D2037" s="13" t="s">
        <v>10701</v>
      </c>
      <c r="E2037" s="13" t="s">
        <v>9404</v>
      </c>
      <c r="F2037" s="22">
        <v>742.4699450145788</v>
      </c>
      <c r="G2037" s="23">
        <v>102.87832161531337</v>
      </c>
      <c r="H2037" s="21">
        <v>7.2169717911111668</v>
      </c>
    </row>
    <row r="2038" spans="2:8" x14ac:dyDescent="0.25">
      <c r="B2038" s="13" t="s">
        <v>8187</v>
      </c>
      <c r="C2038" s="13" t="s">
        <v>4195</v>
      </c>
      <c r="D2038" s="13" t="s">
        <v>10704</v>
      </c>
      <c r="E2038" s="13" t="s">
        <v>9407</v>
      </c>
      <c r="F2038" s="22">
        <v>11.00659533887414</v>
      </c>
      <c r="G2038" s="23">
        <v>24.02361290069139</v>
      </c>
      <c r="H2038" s="21">
        <v>0.45815737143172897</v>
      </c>
    </row>
    <row r="2039" spans="2:8" x14ac:dyDescent="0.25">
      <c r="B2039" s="13" t="s">
        <v>7253</v>
      </c>
      <c r="C2039" s="13" t="s">
        <v>950</v>
      </c>
      <c r="D2039" s="13" t="s">
        <v>11157</v>
      </c>
      <c r="E2039" s="13" t="s">
        <v>9873</v>
      </c>
      <c r="F2039" s="22">
        <v>26.101172568024143</v>
      </c>
      <c r="G2039" s="23">
        <v>47.868349524169012</v>
      </c>
      <c r="H2039" s="21">
        <v>0.5452699503425642</v>
      </c>
    </row>
    <row r="2040" spans="2:8" x14ac:dyDescent="0.25">
      <c r="B2040" s="13" t="s">
        <v>7832</v>
      </c>
      <c r="C2040" s="13" t="s">
        <v>950</v>
      </c>
      <c r="D2040" s="13" t="s">
        <v>11157</v>
      </c>
      <c r="E2040" s="13" t="s">
        <v>9873</v>
      </c>
      <c r="F2040" s="22">
        <v>277.44437227427267</v>
      </c>
      <c r="G2040" s="23">
        <v>63.407790139884781</v>
      </c>
      <c r="H2040" s="21">
        <v>4.3755565627220081</v>
      </c>
    </row>
    <row r="2041" spans="2:8" x14ac:dyDescent="0.25">
      <c r="B2041" s="13" t="s">
        <v>8186</v>
      </c>
      <c r="C2041" s="13" t="s">
        <v>4192</v>
      </c>
      <c r="D2041" s="13" t="s">
        <v>10708</v>
      </c>
      <c r="E2041" s="13" t="s">
        <v>9411</v>
      </c>
      <c r="F2041" s="22">
        <v>30.193530601270254</v>
      </c>
      <c r="G2041" s="23">
        <v>35.509707427031856</v>
      </c>
      <c r="H2041" s="21">
        <v>0.85028947825927037</v>
      </c>
    </row>
    <row r="2042" spans="2:8" x14ac:dyDescent="0.25">
      <c r="B2042" s="13" t="s">
        <v>7043</v>
      </c>
      <c r="C2042" s="13" t="s">
        <v>214</v>
      </c>
      <c r="D2042" s="13" t="s">
        <v>10705</v>
      </c>
      <c r="E2042" s="13" t="s">
        <v>9408</v>
      </c>
      <c r="F2042" s="22">
        <v>36.782844432823481</v>
      </c>
      <c r="G2042" s="23">
        <v>34.525936795845801</v>
      </c>
      <c r="H2042" s="21">
        <v>1.0653684692271472</v>
      </c>
    </row>
    <row r="2043" spans="2:8" x14ac:dyDescent="0.25">
      <c r="B2043" s="13" t="s">
        <v>8247</v>
      </c>
      <c r="C2043" s="13" t="s">
        <v>4355</v>
      </c>
      <c r="D2043" s="13" t="s">
        <v>10706</v>
      </c>
      <c r="E2043" s="13" t="s">
        <v>9409</v>
      </c>
      <c r="F2043" s="22">
        <v>44.69900390259626</v>
      </c>
      <c r="G2043" s="23">
        <v>63.777684086737082</v>
      </c>
      <c r="H2043" s="21">
        <v>0.70085649146190399</v>
      </c>
    </row>
    <row r="2044" spans="2:8" x14ac:dyDescent="0.25">
      <c r="B2044" s="13" t="s">
        <v>7586</v>
      </c>
      <c r="C2044" s="13" t="s">
        <v>2145</v>
      </c>
      <c r="D2044" s="13" t="s">
        <v>10707</v>
      </c>
      <c r="E2044" s="13" t="s">
        <v>9410</v>
      </c>
      <c r="F2044" s="22">
        <v>19.861754049793777</v>
      </c>
      <c r="G2044" s="23">
        <v>58.515184202177686</v>
      </c>
      <c r="H2044" s="21">
        <v>0.33942906137266515</v>
      </c>
    </row>
    <row r="2045" spans="2:8" x14ac:dyDescent="0.25">
      <c r="B2045" s="13" t="s">
        <v>7029</v>
      </c>
      <c r="C2045" s="13" t="s">
        <v>171</v>
      </c>
      <c r="D2045" s="13" t="s">
        <v>10345</v>
      </c>
      <c r="E2045" s="13" t="s">
        <v>9044</v>
      </c>
      <c r="F2045" s="22">
        <v>55.207406359659196</v>
      </c>
      <c r="G2045" s="23">
        <v>80.512490217416897</v>
      </c>
      <c r="H2045" s="21">
        <v>0.68569989837075529</v>
      </c>
    </row>
    <row r="2046" spans="2:8" x14ac:dyDescent="0.25">
      <c r="B2046" s="13" t="s">
        <v>7030</v>
      </c>
      <c r="C2046" s="13" t="s">
        <v>174</v>
      </c>
      <c r="D2046" s="13" t="s">
        <v>10341</v>
      </c>
      <c r="E2046" s="13" t="s">
        <v>9040</v>
      </c>
      <c r="F2046" s="22">
        <v>32.064345438525429</v>
      </c>
      <c r="G2046" s="23">
        <v>51.985358255227077</v>
      </c>
      <c r="H2046" s="21">
        <v>0.61679570007197926</v>
      </c>
    </row>
    <row r="2047" spans="2:8" x14ac:dyDescent="0.25">
      <c r="B2047" s="13" t="s">
        <v>7031</v>
      </c>
      <c r="C2047" s="13" t="s">
        <v>177</v>
      </c>
      <c r="D2047" s="13" t="s">
        <v>10342</v>
      </c>
      <c r="E2047" s="13" t="s">
        <v>9041</v>
      </c>
      <c r="F2047" s="22">
        <v>39.091127661834527</v>
      </c>
      <c r="G2047" s="23">
        <v>49.479390674063183</v>
      </c>
      <c r="H2047" s="21">
        <v>0.79004868753013713</v>
      </c>
    </row>
    <row r="2048" spans="2:8" x14ac:dyDescent="0.25">
      <c r="B2048" s="13" t="s">
        <v>7028</v>
      </c>
      <c r="C2048" s="13" t="s">
        <v>168</v>
      </c>
      <c r="D2048" s="13" t="s">
        <v>10343</v>
      </c>
      <c r="E2048" s="13" t="s">
        <v>9042</v>
      </c>
      <c r="F2048" s="22">
        <v>17.808429841667682</v>
      </c>
      <c r="G2048" s="23">
        <v>58.604396664423291</v>
      </c>
      <c r="H2048" s="21">
        <v>0.30387532088490155</v>
      </c>
    </row>
    <row r="2049" spans="1:8" x14ac:dyDescent="0.25">
      <c r="B2049" s="13" t="s">
        <v>7032</v>
      </c>
      <c r="C2049" s="13" t="s">
        <v>180</v>
      </c>
      <c r="D2049" s="13" t="s">
        <v>10344</v>
      </c>
      <c r="E2049" s="13" t="s">
        <v>9043</v>
      </c>
      <c r="F2049" s="22">
        <v>27.63171733382416</v>
      </c>
      <c r="G2049" s="23">
        <v>66.072959109828318</v>
      </c>
      <c r="H2049" s="21">
        <v>0.41820008829775501</v>
      </c>
    </row>
    <row r="2050" spans="1:8" x14ac:dyDescent="0.25">
      <c r="B2050" s="13" t="s">
        <v>7332</v>
      </c>
      <c r="C2050" s="13" t="s">
        <v>1149</v>
      </c>
      <c r="D2050" s="13" t="s">
        <v>10351</v>
      </c>
      <c r="E2050" s="13" t="s">
        <v>9050</v>
      </c>
      <c r="F2050" s="22">
        <v>47.598363917820166</v>
      </c>
      <c r="G2050" s="23">
        <v>46.688220938983783</v>
      </c>
      <c r="H2050" s="21">
        <v>1.0194940599691267</v>
      </c>
    </row>
    <row r="2051" spans="1:8" x14ac:dyDescent="0.25">
      <c r="A2051" t="s">
        <v>6936</v>
      </c>
      <c r="F2051" s="22"/>
      <c r="G2051" s="23"/>
      <c r="H2051" s="21"/>
    </row>
    <row r="2052" spans="1:8" x14ac:dyDescent="0.25">
      <c r="B2052" s="13" t="s">
        <v>7018</v>
      </c>
      <c r="C2052" s="13" t="s">
        <v>113</v>
      </c>
      <c r="D2052" s="13" t="s">
        <v>10346</v>
      </c>
      <c r="E2052" s="13" t="s">
        <v>9045</v>
      </c>
      <c r="F2052" s="22">
        <v>26.652900878992188</v>
      </c>
      <c r="G2052" s="23">
        <v>49.428501862110416</v>
      </c>
      <c r="H2052" s="21">
        <v>0.53922129692186882</v>
      </c>
    </row>
    <row r="2053" spans="1:8" x14ac:dyDescent="0.25">
      <c r="B2053" s="13" t="s">
        <v>8871</v>
      </c>
      <c r="C2053" s="13" t="s">
        <v>529</v>
      </c>
      <c r="D2053" s="13" t="s">
        <v>10347</v>
      </c>
      <c r="E2053" s="13" t="s">
        <v>9046</v>
      </c>
      <c r="F2053" s="22">
        <v>33.564520390516932</v>
      </c>
      <c r="G2053" s="23">
        <v>54.240325991775784</v>
      </c>
      <c r="H2053" s="21">
        <v>0.61881118479277153</v>
      </c>
    </row>
    <row r="2054" spans="1:8" x14ac:dyDescent="0.25">
      <c r="B2054" s="13" t="s">
        <v>8872</v>
      </c>
      <c r="C2054" s="13" t="s">
        <v>1522</v>
      </c>
      <c r="D2054" s="13" t="s">
        <v>10691</v>
      </c>
      <c r="E2054" s="13" t="s">
        <v>9394</v>
      </c>
      <c r="F2054" s="22">
        <v>33.915887124853327</v>
      </c>
      <c r="G2054" s="23">
        <v>44.138670870652597</v>
      </c>
      <c r="H2054" s="21">
        <v>0.76839393791994981</v>
      </c>
    </row>
    <row r="2055" spans="1:8" x14ac:dyDescent="0.25">
      <c r="B2055" s="13" t="s">
        <v>8876</v>
      </c>
      <c r="C2055" s="13" t="s">
        <v>6291</v>
      </c>
      <c r="D2055" s="13" t="s">
        <v>10690</v>
      </c>
      <c r="E2055" s="13" t="s">
        <v>9393</v>
      </c>
      <c r="F2055" s="22">
        <v>17.641322340021279</v>
      </c>
      <c r="G2055" s="23">
        <v>31.602121590912279</v>
      </c>
      <c r="H2055" s="21">
        <v>0.55823221517805743</v>
      </c>
    </row>
    <row r="2056" spans="1:8" x14ac:dyDescent="0.25">
      <c r="B2056" s="13" t="s">
        <v>8879</v>
      </c>
      <c r="C2056" s="13" t="s">
        <v>6301</v>
      </c>
      <c r="D2056" s="13" t="s">
        <v>10639</v>
      </c>
      <c r="E2056" s="13" t="s">
        <v>9342</v>
      </c>
      <c r="F2056" s="22">
        <v>14.084741609034031</v>
      </c>
      <c r="G2056" s="23">
        <v>37.281621211890915</v>
      </c>
      <c r="H2056" s="21">
        <v>0.3777931632581934</v>
      </c>
    </row>
    <row r="2057" spans="1:8" x14ac:dyDescent="0.25">
      <c r="B2057" s="13" t="s">
        <v>8878</v>
      </c>
      <c r="C2057" s="13" t="s">
        <v>6299</v>
      </c>
      <c r="D2057" s="13" t="s">
        <v>10640</v>
      </c>
      <c r="E2057" s="13" t="s">
        <v>9343</v>
      </c>
      <c r="F2057" s="22">
        <v>21.841915486173132</v>
      </c>
      <c r="G2057" s="23">
        <v>50.538756001913647</v>
      </c>
      <c r="H2057" s="21">
        <v>0.43218150215937429</v>
      </c>
    </row>
    <row r="2058" spans="1:8" x14ac:dyDescent="0.25">
      <c r="B2058" s="13" t="s">
        <v>8870</v>
      </c>
      <c r="C2058" s="13" t="s">
        <v>6278</v>
      </c>
      <c r="D2058" s="13" t="s">
        <v>10693</v>
      </c>
      <c r="E2058" s="13" t="s">
        <v>9396</v>
      </c>
      <c r="F2058" s="22">
        <v>56.135548201970714</v>
      </c>
      <c r="G2058" s="23">
        <v>74.692981584063929</v>
      </c>
      <c r="H2058" s="21">
        <v>0.75155050730961148</v>
      </c>
    </row>
    <row r="2059" spans="1:8" x14ac:dyDescent="0.25">
      <c r="B2059" s="13" t="s">
        <v>8278</v>
      </c>
      <c r="C2059" s="13" t="s">
        <v>4442</v>
      </c>
      <c r="D2059" s="13" t="s">
        <v>10692</v>
      </c>
      <c r="E2059" s="13" t="s">
        <v>9395</v>
      </c>
      <c r="F2059" s="22">
        <v>10.224647115387247</v>
      </c>
      <c r="G2059" s="23">
        <v>27.652593173371496</v>
      </c>
      <c r="H2059" s="21">
        <v>0.36975364484923728</v>
      </c>
    </row>
    <row r="2060" spans="1:8" x14ac:dyDescent="0.25">
      <c r="B2060" s="13" t="s">
        <v>7084</v>
      </c>
      <c r="C2060" s="13" t="s">
        <v>390</v>
      </c>
      <c r="D2060" s="13" t="s">
        <v>10689</v>
      </c>
      <c r="E2060" s="13" t="s">
        <v>9392</v>
      </c>
      <c r="F2060" s="22">
        <v>24.884232816003699</v>
      </c>
      <c r="G2060" s="23">
        <v>35.49913211438345</v>
      </c>
      <c r="H2060" s="21">
        <v>0.70098144190745348</v>
      </c>
    </row>
    <row r="2061" spans="1:8" x14ac:dyDescent="0.25">
      <c r="B2061" s="13" t="s">
        <v>8877</v>
      </c>
      <c r="C2061" s="13" t="s">
        <v>6296</v>
      </c>
      <c r="D2061" s="13" t="s">
        <v>10711</v>
      </c>
      <c r="E2061" s="13" t="s">
        <v>9414</v>
      </c>
      <c r="F2061" s="22">
        <v>23.238251075072476</v>
      </c>
      <c r="G2061" s="23">
        <v>101.5576524460588</v>
      </c>
      <c r="H2061" s="21">
        <v>0.22881831664448143</v>
      </c>
    </row>
    <row r="2062" spans="1:8" x14ac:dyDescent="0.25">
      <c r="B2062" s="13" t="s">
        <v>8873</v>
      </c>
      <c r="C2062" s="13" t="s">
        <v>6285</v>
      </c>
      <c r="D2062" s="13" t="s">
        <v>10712</v>
      </c>
      <c r="E2062" s="13" t="s">
        <v>9415</v>
      </c>
      <c r="F2062" s="22">
        <v>13.706795633638004</v>
      </c>
      <c r="G2062" s="23">
        <v>49.645902562662393</v>
      </c>
      <c r="H2062" s="21">
        <v>0.27609117623226753</v>
      </c>
    </row>
    <row r="2063" spans="1:8" x14ac:dyDescent="0.25">
      <c r="B2063" s="13" t="s">
        <v>7376</v>
      </c>
      <c r="C2063" s="13" t="s">
        <v>1319</v>
      </c>
      <c r="D2063" s="13" t="s">
        <v>10710</v>
      </c>
      <c r="E2063" s="13" t="s">
        <v>9413</v>
      </c>
      <c r="F2063" s="22">
        <v>55.424690902124645</v>
      </c>
      <c r="G2063" s="23">
        <v>80.334623661782999</v>
      </c>
      <c r="H2063" s="21">
        <v>0.68992282998011267</v>
      </c>
    </row>
    <row r="2064" spans="1:8" x14ac:dyDescent="0.25">
      <c r="B2064" s="13" t="s">
        <v>7847</v>
      </c>
      <c r="C2064" s="13" t="s">
        <v>2998</v>
      </c>
      <c r="D2064" s="13" t="s">
        <v>11158</v>
      </c>
      <c r="E2064" s="13" t="s">
        <v>9874</v>
      </c>
      <c r="F2064" s="22">
        <v>18.340657169333443</v>
      </c>
      <c r="G2064" s="23">
        <v>41.291376661314771</v>
      </c>
      <c r="H2064" s="21">
        <v>0.44417645165404501</v>
      </c>
    </row>
    <row r="2065" spans="2:8" x14ac:dyDescent="0.25">
      <c r="B2065" s="13" t="s">
        <v>7574</v>
      </c>
      <c r="C2065" s="13" t="s">
        <v>2102</v>
      </c>
      <c r="D2065" s="13" t="s">
        <v>10714</v>
      </c>
      <c r="E2065" s="13" t="s">
        <v>9417</v>
      </c>
      <c r="F2065" s="22">
        <v>57.086216551391118</v>
      </c>
      <c r="G2065" s="23">
        <v>61.812692797595993</v>
      </c>
      <c r="H2065" s="21">
        <v>0.92353550650702765</v>
      </c>
    </row>
    <row r="2066" spans="2:8" x14ac:dyDescent="0.25">
      <c r="B2066" s="13" t="s">
        <v>8396</v>
      </c>
      <c r="C2066" s="13" t="s">
        <v>2102</v>
      </c>
      <c r="D2066" s="13" t="s">
        <v>10714</v>
      </c>
      <c r="E2066" s="13" t="s">
        <v>9417</v>
      </c>
      <c r="F2066" s="22">
        <v>35.4981402374571</v>
      </c>
      <c r="G2066" s="23">
        <v>55.055912103029783</v>
      </c>
      <c r="H2066" s="21">
        <v>0.64476527372804349</v>
      </c>
    </row>
    <row r="2067" spans="2:8" x14ac:dyDescent="0.25">
      <c r="B2067" s="13" t="s">
        <v>8976</v>
      </c>
      <c r="C2067" s="13" t="s">
        <v>2102</v>
      </c>
      <c r="D2067" s="13" t="s">
        <v>10714</v>
      </c>
      <c r="E2067" s="13" t="s">
        <v>9417</v>
      </c>
      <c r="F2067" s="22">
        <v>12.020278429017237</v>
      </c>
      <c r="G2067" s="23">
        <v>44.13402456944619</v>
      </c>
      <c r="H2067" s="21">
        <v>0.27235853848096209</v>
      </c>
    </row>
    <row r="2068" spans="2:8" x14ac:dyDescent="0.25">
      <c r="B2068" s="13" t="s">
        <v>7254</v>
      </c>
      <c r="C2068" s="13" t="s">
        <v>954</v>
      </c>
      <c r="D2068" s="13" t="s">
        <v>10715</v>
      </c>
      <c r="E2068" s="13" t="s">
        <v>9418</v>
      </c>
      <c r="F2068" s="22">
        <v>49.551854016236582</v>
      </c>
      <c r="G2068" s="23">
        <v>74.084538700948841</v>
      </c>
      <c r="H2068" s="21">
        <v>0.66885553835002753</v>
      </c>
    </row>
    <row r="2069" spans="2:8" x14ac:dyDescent="0.25">
      <c r="B2069" s="13" t="s">
        <v>8903</v>
      </c>
      <c r="C2069" s="13" t="s">
        <v>6380</v>
      </c>
      <c r="D2069" s="13" t="s">
        <v>10716</v>
      </c>
      <c r="E2069" s="13" t="s">
        <v>9419</v>
      </c>
      <c r="F2069" s="22">
        <v>20.421813155170017</v>
      </c>
      <c r="G2069" s="23">
        <v>40.100196599993431</v>
      </c>
      <c r="H2069" s="21">
        <v>0.50926965168977156</v>
      </c>
    </row>
    <row r="2070" spans="2:8" x14ac:dyDescent="0.25">
      <c r="B2070" s="13" t="s">
        <v>8176</v>
      </c>
      <c r="C2070" s="13" t="s">
        <v>4127</v>
      </c>
      <c r="D2070" s="13" t="s">
        <v>10717</v>
      </c>
      <c r="E2070" s="13" t="s">
        <v>9420</v>
      </c>
      <c r="F2070" s="22">
        <v>43.848157523951208</v>
      </c>
      <c r="G2070" s="23">
        <v>50.102930839676617</v>
      </c>
      <c r="H2070" s="21">
        <v>0.87516152825989491</v>
      </c>
    </row>
    <row r="2071" spans="2:8" x14ac:dyDescent="0.25">
      <c r="B2071" s="13" t="s">
        <v>7363</v>
      </c>
      <c r="C2071" s="13" t="s">
        <v>1272</v>
      </c>
      <c r="D2071" s="13" t="s">
        <v>10713</v>
      </c>
      <c r="E2071" s="13" t="s">
        <v>9416</v>
      </c>
      <c r="F2071" s="22">
        <v>11.688354978253571</v>
      </c>
      <c r="G2071" s="23">
        <v>90.952556696894121</v>
      </c>
      <c r="H2071" s="21">
        <v>0.12851046086814083</v>
      </c>
    </row>
    <row r="2072" spans="2:8" x14ac:dyDescent="0.25">
      <c r="B2072" s="13" t="s">
        <v>7931</v>
      </c>
      <c r="C2072" s="13" t="s">
        <v>3310</v>
      </c>
      <c r="D2072" s="13" t="s">
        <v>11141</v>
      </c>
      <c r="E2072" s="13" t="s">
        <v>9857</v>
      </c>
      <c r="F2072" s="22">
        <v>91.484569320606298</v>
      </c>
      <c r="G2072" s="23">
        <v>69.515933671967403</v>
      </c>
      <c r="H2072" s="21">
        <v>1.3160230250564533</v>
      </c>
    </row>
    <row r="2073" spans="2:8" x14ac:dyDescent="0.25">
      <c r="B2073" s="13" t="s">
        <v>8026</v>
      </c>
      <c r="C2073" s="13" t="s">
        <v>3310</v>
      </c>
      <c r="D2073" s="13" t="s">
        <v>11141</v>
      </c>
      <c r="E2073" s="13" t="s">
        <v>9857</v>
      </c>
      <c r="F2073" s="22">
        <v>32.444106707818875</v>
      </c>
      <c r="G2073" s="23">
        <v>30.28080630449816</v>
      </c>
      <c r="H2073" s="21">
        <v>1.0714413077897256</v>
      </c>
    </row>
    <row r="2074" spans="2:8" x14ac:dyDescent="0.25">
      <c r="B2074" s="13" t="s">
        <v>8037</v>
      </c>
      <c r="C2074" s="13" t="s">
        <v>3310</v>
      </c>
      <c r="D2074" s="13" t="s">
        <v>11141</v>
      </c>
      <c r="E2074" s="13" t="s">
        <v>9857</v>
      </c>
      <c r="F2074" s="22">
        <v>148.38303532824989</v>
      </c>
      <c r="G2074" s="23">
        <v>81.680216149655124</v>
      </c>
      <c r="H2074" s="21">
        <v>1.8166337250672959</v>
      </c>
    </row>
    <row r="2075" spans="2:8" x14ac:dyDescent="0.25">
      <c r="B2075" s="13" t="s">
        <v>8180</v>
      </c>
      <c r="C2075" s="13" t="s">
        <v>3310</v>
      </c>
      <c r="D2075" s="13" t="s">
        <v>11141</v>
      </c>
      <c r="E2075" s="13" t="s">
        <v>9857</v>
      </c>
      <c r="F2075" s="22">
        <v>40.174345853398499</v>
      </c>
      <c r="G2075" s="23">
        <v>59.499998564003249</v>
      </c>
      <c r="H2075" s="21">
        <v>0.6751991062686088</v>
      </c>
    </row>
    <row r="2076" spans="2:8" x14ac:dyDescent="0.25">
      <c r="B2076" s="13" t="s">
        <v>7652</v>
      </c>
      <c r="C2076" s="13" t="s">
        <v>2339</v>
      </c>
      <c r="D2076" s="13" t="s">
        <v>11150</v>
      </c>
      <c r="E2076" s="13" t="s">
        <v>9866</v>
      </c>
      <c r="F2076" s="22">
        <v>83.288421317863111</v>
      </c>
      <c r="G2076" s="23">
        <v>111.85491916024561</v>
      </c>
      <c r="H2076" s="21">
        <v>0.74461116187963483</v>
      </c>
    </row>
    <row r="2077" spans="2:8" x14ac:dyDescent="0.25">
      <c r="B2077" s="13" t="s">
        <v>8762</v>
      </c>
      <c r="C2077" s="13" t="s">
        <v>5968</v>
      </c>
      <c r="D2077" s="13" t="s">
        <v>11159</v>
      </c>
      <c r="E2077" s="13" t="s">
        <v>9875</v>
      </c>
      <c r="F2077" s="22">
        <v>52.12148699428419</v>
      </c>
      <c r="G2077" s="23">
        <v>47.658218953688824</v>
      </c>
      <c r="H2077" s="21">
        <v>1.0936515912382812</v>
      </c>
    </row>
    <row r="2078" spans="2:8" x14ac:dyDescent="0.25">
      <c r="B2078" s="13" t="s">
        <v>7202</v>
      </c>
      <c r="C2078" s="13" t="s">
        <v>782</v>
      </c>
      <c r="D2078" s="13" t="s">
        <v>11160</v>
      </c>
      <c r="E2078" s="13" t="s">
        <v>9876</v>
      </c>
      <c r="F2078" s="22">
        <v>30.936425021463112</v>
      </c>
      <c r="G2078" s="23">
        <v>46.246178703222675</v>
      </c>
      <c r="H2078" s="21">
        <v>0.66895094662831678</v>
      </c>
    </row>
    <row r="2079" spans="2:8" x14ac:dyDescent="0.25">
      <c r="B2079" s="13" t="s">
        <v>7575</v>
      </c>
      <c r="C2079" s="13" t="s">
        <v>2105</v>
      </c>
      <c r="D2079" s="13" t="s">
        <v>11135</v>
      </c>
      <c r="E2079" s="13" t="s">
        <v>9851</v>
      </c>
      <c r="F2079" s="22">
        <v>65.096909671552353</v>
      </c>
      <c r="G2079" s="23">
        <v>84.664353494696783</v>
      </c>
      <c r="H2079" s="21">
        <v>0.7688821444272872</v>
      </c>
    </row>
    <row r="2080" spans="2:8" x14ac:dyDescent="0.25">
      <c r="B2080" s="13" t="s">
        <v>7743</v>
      </c>
      <c r="C2080" s="13" t="s">
        <v>2105</v>
      </c>
      <c r="D2080" s="13" t="s">
        <v>11135</v>
      </c>
      <c r="E2080" s="13" t="s">
        <v>9851</v>
      </c>
      <c r="F2080" s="22">
        <v>123.24610631147968</v>
      </c>
      <c r="G2080" s="23">
        <v>136.07895330446982</v>
      </c>
      <c r="H2080" s="21">
        <v>0.90569557832887437</v>
      </c>
    </row>
    <row r="2081" spans="1:8" x14ac:dyDescent="0.25">
      <c r="A2081" t="s">
        <v>6937</v>
      </c>
      <c r="F2081" s="22"/>
      <c r="G2081" s="23"/>
      <c r="H2081" s="21"/>
    </row>
    <row r="2082" spans="1:8" x14ac:dyDescent="0.25">
      <c r="B2082" s="13" t="s">
        <v>8274</v>
      </c>
      <c r="C2082" s="13" t="s">
        <v>3600</v>
      </c>
      <c r="D2082" s="13" t="s">
        <v>10514</v>
      </c>
      <c r="E2082" s="13" t="s">
        <v>9217</v>
      </c>
      <c r="F2082" s="22">
        <v>40.274057072544018</v>
      </c>
      <c r="G2082" s="23">
        <v>39.283040583361547</v>
      </c>
      <c r="H2082" s="21">
        <v>1.0252275912064255</v>
      </c>
    </row>
    <row r="2083" spans="1:8" x14ac:dyDescent="0.25">
      <c r="B2083" s="13" t="s">
        <v>7049</v>
      </c>
      <c r="C2083" s="13" t="s">
        <v>238</v>
      </c>
      <c r="D2083" s="13" t="s">
        <v>10515</v>
      </c>
      <c r="E2083" s="13" t="s">
        <v>9218</v>
      </c>
      <c r="F2083" s="22">
        <v>15.24799035799443</v>
      </c>
      <c r="G2083" s="23">
        <v>43.353522877117257</v>
      </c>
      <c r="H2083" s="21">
        <v>0.35171283314654422</v>
      </c>
    </row>
    <row r="2084" spans="1:8" x14ac:dyDescent="0.25">
      <c r="B2084" s="13" t="s">
        <v>8918</v>
      </c>
      <c r="C2084" s="13" t="s">
        <v>238</v>
      </c>
      <c r="D2084" s="13" t="s">
        <v>10515</v>
      </c>
      <c r="E2084" s="13" t="s">
        <v>9218</v>
      </c>
      <c r="F2084" s="22">
        <v>42.849392010406078</v>
      </c>
      <c r="G2084" s="23">
        <v>54.389581155449115</v>
      </c>
      <c r="H2084" s="21">
        <v>0.78782353348042167</v>
      </c>
    </row>
    <row r="2085" spans="1:8" x14ac:dyDescent="0.25">
      <c r="B2085" s="13" t="s">
        <v>7086</v>
      </c>
      <c r="C2085" s="13" t="s">
        <v>395</v>
      </c>
      <c r="D2085" s="13" t="s">
        <v>10516</v>
      </c>
      <c r="E2085" s="13" t="s">
        <v>9219</v>
      </c>
      <c r="F2085" s="22">
        <v>159.60941231458943</v>
      </c>
      <c r="G2085" s="23">
        <v>85.535732575594935</v>
      </c>
      <c r="H2085" s="21">
        <v>1.8659969057204195</v>
      </c>
    </row>
    <row r="2086" spans="1:8" x14ac:dyDescent="0.25">
      <c r="B2086" s="13" t="s">
        <v>7532</v>
      </c>
      <c r="C2086" s="13" t="s">
        <v>1899</v>
      </c>
      <c r="D2086" s="13" t="s">
        <v>10517</v>
      </c>
      <c r="E2086" s="13" t="s">
        <v>9220</v>
      </c>
      <c r="F2086" s="22">
        <v>5.9094597485286782</v>
      </c>
      <c r="G2086" s="23">
        <v>47.376371024809991</v>
      </c>
      <c r="H2086" s="21">
        <v>0.12473432685323282</v>
      </c>
    </row>
    <row r="2087" spans="1:8" x14ac:dyDescent="0.25">
      <c r="B2087" s="13" t="s">
        <v>7813</v>
      </c>
      <c r="C2087" s="13" t="s">
        <v>1899</v>
      </c>
      <c r="D2087" s="13" t="s">
        <v>10517</v>
      </c>
      <c r="E2087" s="13" t="s">
        <v>9220</v>
      </c>
      <c r="F2087" s="22">
        <v>269.00128108580662</v>
      </c>
      <c r="G2087" s="23">
        <v>100.77075480966327</v>
      </c>
      <c r="H2087" s="21">
        <v>2.6694379891655937</v>
      </c>
    </row>
    <row r="2088" spans="1:8" x14ac:dyDescent="0.25">
      <c r="B2088" s="13" t="s">
        <v>7814</v>
      </c>
      <c r="C2088" s="13" t="s">
        <v>1899</v>
      </c>
      <c r="D2088" s="13" t="s">
        <v>10517</v>
      </c>
      <c r="E2088" s="13" t="s">
        <v>9220</v>
      </c>
      <c r="F2088" s="22">
        <v>275.36905993473931</v>
      </c>
      <c r="G2088" s="23">
        <v>75.082254857714886</v>
      </c>
      <c r="H2088" s="21">
        <v>3.6675651318221494</v>
      </c>
    </row>
    <row r="2089" spans="1:8" x14ac:dyDescent="0.25">
      <c r="B2089" s="13" t="s">
        <v>7815</v>
      </c>
      <c r="C2089" s="13" t="s">
        <v>1899</v>
      </c>
      <c r="D2089" s="13" t="s">
        <v>10517</v>
      </c>
      <c r="E2089" s="13" t="s">
        <v>9220</v>
      </c>
      <c r="F2089" s="22">
        <v>278.24931719990167</v>
      </c>
      <c r="G2089" s="23">
        <v>96.463941368805891</v>
      </c>
      <c r="H2089" s="21">
        <v>2.88449044535807</v>
      </c>
    </row>
    <row r="2090" spans="1:8" x14ac:dyDescent="0.25">
      <c r="B2090" s="13" t="s">
        <v>7816</v>
      </c>
      <c r="C2090" s="13" t="s">
        <v>1899</v>
      </c>
      <c r="D2090" s="13" t="s">
        <v>10517</v>
      </c>
      <c r="E2090" s="13" t="s">
        <v>9220</v>
      </c>
      <c r="F2090" s="22">
        <v>424.58905778458859</v>
      </c>
      <c r="G2090" s="23">
        <v>84.944391844258476</v>
      </c>
      <c r="H2090" s="21">
        <v>4.9984354301229512</v>
      </c>
    </row>
    <row r="2091" spans="1:8" x14ac:dyDescent="0.25">
      <c r="B2091" s="13" t="s">
        <v>8271</v>
      </c>
      <c r="C2091" s="13" t="s">
        <v>1899</v>
      </c>
      <c r="D2091" s="13" t="s">
        <v>10517</v>
      </c>
      <c r="E2091" s="13" t="s">
        <v>9220</v>
      </c>
      <c r="F2091" s="22">
        <v>96.610273486417356</v>
      </c>
      <c r="G2091" s="23">
        <v>51.375987611617425</v>
      </c>
      <c r="H2091" s="21">
        <v>1.8804557922419636</v>
      </c>
    </row>
    <row r="2092" spans="1:8" x14ac:dyDescent="0.25">
      <c r="B2092" s="13" t="s">
        <v>7584</v>
      </c>
      <c r="C2092" s="13" t="s">
        <v>835</v>
      </c>
      <c r="D2092" s="13" t="s">
        <v>10518</v>
      </c>
      <c r="E2092" s="13" t="s">
        <v>9221</v>
      </c>
      <c r="F2092" s="22">
        <v>16.645577588521462</v>
      </c>
      <c r="G2092" s="23">
        <v>30.186967310961478</v>
      </c>
      <c r="H2092" s="21">
        <v>0.55141602722301708</v>
      </c>
    </row>
    <row r="2093" spans="1:8" x14ac:dyDescent="0.25">
      <c r="B2093" s="13" t="s">
        <v>7818</v>
      </c>
      <c r="C2093" s="13" t="s">
        <v>835</v>
      </c>
      <c r="D2093" s="13" t="s">
        <v>10518</v>
      </c>
      <c r="E2093" s="13" t="s">
        <v>9221</v>
      </c>
      <c r="F2093" s="22">
        <v>202.30788952391541</v>
      </c>
      <c r="G2093" s="23">
        <v>74.326889759845727</v>
      </c>
      <c r="H2093" s="21">
        <v>2.7218667453674348</v>
      </c>
    </row>
    <row r="2094" spans="1:8" x14ac:dyDescent="0.25">
      <c r="B2094" s="13" t="s">
        <v>8273</v>
      </c>
      <c r="C2094" s="13" t="s">
        <v>835</v>
      </c>
      <c r="D2094" s="13" t="s">
        <v>10518</v>
      </c>
      <c r="E2094" s="13" t="s">
        <v>9221</v>
      </c>
      <c r="F2094" s="22">
        <v>74.328682952472391</v>
      </c>
      <c r="G2094" s="23">
        <v>51.108086557424564</v>
      </c>
      <c r="H2094" s="21">
        <v>1.4543429026433494</v>
      </c>
    </row>
    <row r="2095" spans="1:8" x14ac:dyDescent="0.25">
      <c r="B2095" s="13" t="s">
        <v>8513</v>
      </c>
      <c r="C2095" s="13" t="s">
        <v>835</v>
      </c>
      <c r="D2095" s="13" t="s">
        <v>10518</v>
      </c>
      <c r="E2095" s="13" t="s">
        <v>9221</v>
      </c>
      <c r="F2095" s="22">
        <v>59.885426118654507</v>
      </c>
      <c r="G2095" s="23">
        <v>80.08871788094558</v>
      </c>
      <c r="H2095" s="21">
        <v>0.74773860417738358</v>
      </c>
    </row>
    <row r="2096" spans="1:8" x14ac:dyDescent="0.25">
      <c r="B2096" s="13" t="s">
        <v>7087</v>
      </c>
      <c r="C2096" s="13" t="s">
        <v>398</v>
      </c>
      <c r="D2096" s="13" t="s">
        <v>10519</v>
      </c>
      <c r="E2096" s="13" t="s">
        <v>9222</v>
      </c>
      <c r="F2096" s="22">
        <v>182.32361591350016</v>
      </c>
      <c r="G2096" s="23">
        <v>130.43878755318721</v>
      </c>
      <c r="H2096" s="21">
        <v>1.3977714706920026</v>
      </c>
    </row>
    <row r="2097" spans="1:8" x14ac:dyDescent="0.25">
      <c r="B2097" s="13" t="s">
        <v>7817</v>
      </c>
      <c r="C2097" s="13" t="s">
        <v>2919</v>
      </c>
      <c r="D2097" s="13" t="s">
        <v>10520</v>
      </c>
      <c r="E2097" s="13" t="s">
        <v>9223</v>
      </c>
      <c r="F2097" s="22">
        <v>1193.2669346144125</v>
      </c>
      <c r="G2097" s="23">
        <v>211.3497246105037</v>
      </c>
      <c r="H2097" s="21">
        <v>5.6459356018252853</v>
      </c>
    </row>
    <row r="2098" spans="1:8" x14ac:dyDescent="0.25">
      <c r="B2098" s="13" t="s">
        <v>8551</v>
      </c>
      <c r="C2098" s="13" t="s">
        <v>2919</v>
      </c>
      <c r="D2098" s="13" t="s">
        <v>10520</v>
      </c>
      <c r="E2098" s="13" t="s">
        <v>9223</v>
      </c>
      <c r="F2098" s="22">
        <v>78.856440695178549</v>
      </c>
      <c r="G2098" s="23">
        <v>63.43423341079594</v>
      </c>
      <c r="H2098" s="21">
        <v>1.2431212053042306</v>
      </c>
    </row>
    <row r="2099" spans="1:8" x14ac:dyDescent="0.25">
      <c r="B2099" s="13" t="s">
        <v>7085</v>
      </c>
      <c r="C2099" s="13" t="s">
        <v>199</v>
      </c>
      <c r="D2099" s="13" t="s">
        <v>10521</v>
      </c>
      <c r="E2099" s="13" t="s">
        <v>9224</v>
      </c>
      <c r="F2099" s="22">
        <v>101.57850285823578</v>
      </c>
      <c r="G2099" s="23">
        <v>84.616789627741355</v>
      </c>
      <c r="H2099" s="21">
        <v>1.2004532824409304</v>
      </c>
    </row>
    <row r="2100" spans="1:8" x14ac:dyDescent="0.25">
      <c r="B2100" s="13" t="s">
        <v>7917</v>
      </c>
      <c r="C2100" s="13" t="s">
        <v>199</v>
      </c>
      <c r="D2100" s="13" t="s">
        <v>10521</v>
      </c>
      <c r="E2100" s="13" t="s">
        <v>9224</v>
      </c>
      <c r="F2100" s="22">
        <v>92.143736584362912</v>
      </c>
      <c r="G2100" s="23">
        <v>62.974712668347969</v>
      </c>
      <c r="H2100" s="21">
        <v>1.4631862962143491</v>
      </c>
    </row>
    <row r="2101" spans="1:8" x14ac:dyDescent="0.25">
      <c r="B2101" s="13" t="s">
        <v>7108</v>
      </c>
      <c r="C2101" s="13" t="s">
        <v>485</v>
      </c>
      <c r="D2101" s="13" t="s">
        <v>10539</v>
      </c>
      <c r="E2101" s="13" t="s">
        <v>9242</v>
      </c>
      <c r="F2101" s="22">
        <v>35.107934449884716</v>
      </c>
      <c r="G2101" s="23">
        <v>65.718865052447413</v>
      </c>
      <c r="H2101" s="21">
        <v>0.53421394940199551</v>
      </c>
    </row>
    <row r="2102" spans="1:8" x14ac:dyDescent="0.25">
      <c r="B2102" s="13" t="s">
        <v>7236</v>
      </c>
      <c r="C2102" s="13" t="s">
        <v>888</v>
      </c>
      <c r="D2102" s="13" t="s">
        <v>10540</v>
      </c>
      <c r="E2102" s="13" t="s">
        <v>9243</v>
      </c>
      <c r="F2102" s="22">
        <v>44.800752807732877</v>
      </c>
      <c r="G2102" s="23">
        <v>47.343721783314685</v>
      </c>
      <c r="H2102" s="21">
        <v>0.94628709193542904</v>
      </c>
    </row>
    <row r="2103" spans="1:8" x14ac:dyDescent="0.25">
      <c r="B2103" s="13" t="s">
        <v>7919</v>
      </c>
      <c r="C2103" s="13" t="s">
        <v>3266</v>
      </c>
      <c r="D2103" s="13" t="s">
        <v>11048</v>
      </c>
      <c r="E2103" s="13" t="s">
        <v>9762</v>
      </c>
      <c r="F2103" s="22">
        <v>57.339457416988871</v>
      </c>
      <c r="G2103" s="23">
        <v>54.958548331397992</v>
      </c>
      <c r="H2103" s="21">
        <v>1.0433219063799517</v>
      </c>
    </row>
    <row r="2104" spans="1:8" x14ac:dyDescent="0.25">
      <c r="B2104" s="13" t="s">
        <v>7115</v>
      </c>
      <c r="C2104" s="13" t="s">
        <v>507</v>
      </c>
      <c r="D2104" s="13" t="s">
        <v>10302</v>
      </c>
      <c r="E2104" s="13" t="s">
        <v>9001</v>
      </c>
      <c r="F2104" s="22">
        <v>86.056931384172586</v>
      </c>
      <c r="G2104" s="23">
        <v>71.857494163793916</v>
      </c>
      <c r="H2104" s="21">
        <v>1.1976055161068111</v>
      </c>
    </row>
    <row r="2105" spans="1:8" x14ac:dyDescent="0.25">
      <c r="B2105" s="13" t="s">
        <v>8296</v>
      </c>
      <c r="C2105" s="13" t="s">
        <v>2010</v>
      </c>
      <c r="D2105" s="13" t="s">
        <v>10522</v>
      </c>
      <c r="E2105" s="13" t="s">
        <v>9225</v>
      </c>
      <c r="F2105" s="22">
        <v>34.195295430622409</v>
      </c>
      <c r="G2105" s="23">
        <v>69.713637389200741</v>
      </c>
      <c r="H2105" s="21">
        <v>0.49051084854051186</v>
      </c>
    </row>
    <row r="2106" spans="1:8" x14ac:dyDescent="0.25">
      <c r="B2106" s="13" t="s">
        <v>8183</v>
      </c>
      <c r="C2106" s="13" t="s">
        <v>3284</v>
      </c>
      <c r="D2106" s="13" t="s">
        <v>11161</v>
      </c>
      <c r="E2106" s="13" t="s">
        <v>9877</v>
      </c>
      <c r="F2106" s="22">
        <v>60.212111569942955</v>
      </c>
      <c r="G2106" s="23">
        <v>61.309413090011418</v>
      </c>
      <c r="H2106" s="21">
        <v>0.98210223414702302</v>
      </c>
    </row>
    <row r="2107" spans="1:8" x14ac:dyDescent="0.25">
      <c r="B2107" s="13" t="s">
        <v>8919</v>
      </c>
      <c r="C2107" s="13" t="s">
        <v>6464</v>
      </c>
      <c r="D2107" s="13" t="s">
        <v>10525</v>
      </c>
      <c r="E2107" s="13" t="s">
        <v>9228</v>
      </c>
      <c r="F2107" s="22">
        <v>39.239163364612267</v>
      </c>
      <c r="G2107" s="23">
        <v>66.647526432773375</v>
      </c>
      <c r="H2107" s="21">
        <v>0.58875648452148299</v>
      </c>
    </row>
    <row r="2108" spans="1:8" x14ac:dyDescent="0.25">
      <c r="B2108" s="13" t="s">
        <v>8676</v>
      </c>
      <c r="C2108" s="13" t="s">
        <v>5719</v>
      </c>
      <c r="D2108" s="13" t="s">
        <v>10526</v>
      </c>
      <c r="E2108" s="13" t="s">
        <v>9229</v>
      </c>
      <c r="F2108" s="22">
        <v>22.130510425283397</v>
      </c>
      <c r="G2108" s="23">
        <v>43.041150577422663</v>
      </c>
      <c r="H2108" s="21">
        <v>0.51417097657449728</v>
      </c>
    </row>
    <row r="2109" spans="1:8" x14ac:dyDescent="0.25">
      <c r="B2109" s="13" t="s">
        <v>7348</v>
      </c>
      <c r="C2109" s="13" t="s">
        <v>1223</v>
      </c>
      <c r="D2109" s="13" t="s">
        <v>10527</v>
      </c>
      <c r="E2109" s="13" t="s">
        <v>9230</v>
      </c>
      <c r="F2109" s="22">
        <v>53.878613236866499</v>
      </c>
      <c r="G2109" s="23">
        <v>55.226899127752461</v>
      </c>
      <c r="H2109" s="21">
        <v>0.97558642777015114</v>
      </c>
    </row>
    <row r="2110" spans="1:8" x14ac:dyDescent="0.25">
      <c r="A2110" t="s">
        <v>6938</v>
      </c>
      <c r="F2110" s="22"/>
      <c r="G2110" s="23"/>
      <c r="H2110" s="21"/>
    </row>
    <row r="2111" spans="1:8" x14ac:dyDescent="0.25">
      <c r="B2111" s="13" t="s">
        <v>7364</v>
      </c>
      <c r="C2111" s="13" t="s">
        <v>1277</v>
      </c>
      <c r="D2111" s="13" t="s">
        <v>10822</v>
      </c>
      <c r="E2111" s="13" t="s">
        <v>9526</v>
      </c>
      <c r="F2111" s="22">
        <v>13.836312525954479</v>
      </c>
      <c r="G2111" s="23">
        <v>44.955573124407245</v>
      </c>
      <c r="H2111" s="21">
        <v>0.30777746927315847</v>
      </c>
    </row>
    <row r="2112" spans="1:8" x14ac:dyDescent="0.25">
      <c r="B2112" s="13" t="s">
        <v>7716</v>
      </c>
      <c r="C2112" s="13" t="s">
        <v>2603</v>
      </c>
      <c r="D2112" s="13" t="s">
        <v>10823</v>
      </c>
      <c r="E2112" s="13" t="s">
        <v>9527</v>
      </c>
      <c r="F2112" s="22">
        <v>104.66045804931026</v>
      </c>
      <c r="G2112" s="23">
        <v>49.188285207250317</v>
      </c>
      <c r="H2112" s="21">
        <v>2.1277517117812308</v>
      </c>
    </row>
    <row r="2113" spans="1:8" x14ac:dyDescent="0.25">
      <c r="B2113" s="13" t="s">
        <v>8543</v>
      </c>
      <c r="C2113" s="13" t="s">
        <v>5256</v>
      </c>
      <c r="D2113" s="13" t="s">
        <v>10824</v>
      </c>
      <c r="E2113" s="13" t="s">
        <v>9528</v>
      </c>
      <c r="F2113" s="22">
        <v>55.199274863452224</v>
      </c>
      <c r="G2113" s="23">
        <v>53.442171173327303</v>
      </c>
      <c r="H2113" s="21">
        <v>1.0328785985214965</v>
      </c>
    </row>
    <row r="2114" spans="1:8" x14ac:dyDescent="0.25">
      <c r="B2114" s="13" t="s">
        <v>8073</v>
      </c>
      <c r="C2114" s="13" t="s">
        <v>3786</v>
      </c>
      <c r="D2114" s="13" t="s">
        <v>10825</v>
      </c>
      <c r="E2114" s="13" t="s">
        <v>9529</v>
      </c>
      <c r="F2114" s="22">
        <v>28.02675597981537</v>
      </c>
      <c r="G2114" s="23">
        <v>49.759465867023088</v>
      </c>
      <c r="H2114" s="21">
        <v>0.56324471116136798</v>
      </c>
    </row>
    <row r="2115" spans="1:8" x14ac:dyDescent="0.25">
      <c r="B2115" s="13" t="s">
        <v>8518</v>
      </c>
      <c r="C2115" s="13" t="s">
        <v>5182</v>
      </c>
      <c r="D2115" s="13" t="s">
        <v>10826</v>
      </c>
      <c r="E2115" s="13" t="s">
        <v>9530</v>
      </c>
      <c r="F2115" s="22">
        <v>6.5444128791320466</v>
      </c>
      <c r="G2115" s="23">
        <v>33.955593551929041</v>
      </c>
      <c r="H2115" s="21">
        <v>0.19273445681706405</v>
      </c>
    </row>
    <row r="2116" spans="1:8" x14ac:dyDescent="0.25">
      <c r="B2116" s="13" t="s">
        <v>8436</v>
      </c>
      <c r="C2116" s="13" t="s">
        <v>4989</v>
      </c>
      <c r="D2116" s="13" t="s">
        <v>10810</v>
      </c>
      <c r="E2116" s="13" t="s">
        <v>9514</v>
      </c>
      <c r="F2116" s="22">
        <v>10.443272863724193</v>
      </c>
      <c r="G2116" s="23">
        <v>29.068938099841755</v>
      </c>
      <c r="H2116" s="21">
        <v>0.35925883593873159</v>
      </c>
    </row>
    <row r="2117" spans="1:8" x14ac:dyDescent="0.25">
      <c r="B2117" s="13" t="s">
        <v>8840</v>
      </c>
      <c r="C2117" s="13" t="s">
        <v>4989</v>
      </c>
      <c r="D2117" s="13" t="s">
        <v>10810</v>
      </c>
      <c r="E2117" s="13" t="s">
        <v>9514</v>
      </c>
      <c r="F2117" s="22">
        <v>44.551576895704123</v>
      </c>
      <c r="G2117" s="23">
        <v>43.340285973308283</v>
      </c>
      <c r="H2117" s="21">
        <v>1.027948383246521</v>
      </c>
    </row>
    <row r="2118" spans="1:8" x14ac:dyDescent="0.25">
      <c r="B2118" s="13" t="s">
        <v>7621</v>
      </c>
      <c r="C2118" s="13" t="s">
        <v>2232</v>
      </c>
      <c r="D2118" s="13" t="s">
        <v>10430</v>
      </c>
      <c r="E2118" s="13" t="s">
        <v>9130</v>
      </c>
      <c r="F2118" s="22">
        <v>79.275339594652479</v>
      </c>
      <c r="G2118" s="23">
        <v>117.5359595144938</v>
      </c>
      <c r="H2118" s="21">
        <v>0.67447732525531257</v>
      </c>
    </row>
    <row r="2119" spans="1:8" x14ac:dyDescent="0.25">
      <c r="A2119" t="s">
        <v>6939</v>
      </c>
      <c r="F2119" s="22"/>
      <c r="G2119" s="23"/>
      <c r="H2119" s="21"/>
    </row>
    <row r="2120" spans="1:8" x14ac:dyDescent="0.25">
      <c r="B2120" s="13" t="s">
        <v>7011</v>
      </c>
      <c r="C2120" s="13" t="s">
        <v>84</v>
      </c>
      <c r="D2120" s="13" t="s">
        <v>10905</v>
      </c>
      <c r="E2120" s="13" t="s">
        <v>9609</v>
      </c>
      <c r="F2120" s="22">
        <v>24.309497329239068</v>
      </c>
      <c r="G2120" s="23">
        <v>39.076828547162847</v>
      </c>
      <c r="H2120" s="21">
        <v>0.62209494048114211</v>
      </c>
    </row>
    <row r="2121" spans="1:8" x14ac:dyDescent="0.25">
      <c r="B2121" s="13" t="s">
        <v>7969</v>
      </c>
      <c r="C2121" s="13" t="s">
        <v>3441</v>
      </c>
      <c r="D2121" s="13" t="s">
        <v>10778</v>
      </c>
      <c r="E2121" s="13" t="s">
        <v>9481</v>
      </c>
      <c r="F2121" s="22">
        <v>21.728031875488561</v>
      </c>
      <c r="G2121" s="23">
        <v>49.789075953894603</v>
      </c>
      <c r="H2121" s="21">
        <v>0.4364015892885626</v>
      </c>
    </row>
    <row r="2122" spans="1:8" x14ac:dyDescent="0.25">
      <c r="B2122" s="13" t="s">
        <v>8255</v>
      </c>
      <c r="C2122" s="13" t="s">
        <v>3441</v>
      </c>
      <c r="D2122" s="13" t="s">
        <v>10778</v>
      </c>
      <c r="E2122" s="13" t="s">
        <v>9481</v>
      </c>
      <c r="F2122" s="22">
        <v>18.95192131210425</v>
      </c>
      <c r="G2122" s="23">
        <v>42.206429573968791</v>
      </c>
      <c r="H2122" s="21">
        <v>0.44902924751998036</v>
      </c>
    </row>
    <row r="2123" spans="1:8" x14ac:dyDescent="0.25">
      <c r="B2123" s="13" t="s">
        <v>7451</v>
      </c>
      <c r="C2123" s="13" t="s">
        <v>1600</v>
      </c>
      <c r="D2123" s="13" t="s">
        <v>11162</v>
      </c>
      <c r="E2123" s="13" t="s">
        <v>9878</v>
      </c>
      <c r="F2123" s="22">
        <v>12.219515043601424</v>
      </c>
      <c r="G2123" s="23">
        <v>45.797491738418238</v>
      </c>
      <c r="H2123" s="21">
        <v>0.26681625084176419</v>
      </c>
    </row>
    <row r="2124" spans="1:8" x14ac:dyDescent="0.25">
      <c r="B2124" s="13" t="s">
        <v>7849</v>
      </c>
      <c r="C2124" s="13" t="s">
        <v>3001</v>
      </c>
      <c r="D2124" s="13" t="s">
        <v>10912</v>
      </c>
      <c r="E2124" s="13" t="s">
        <v>9616</v>
      </c>
      <c r="F2124" s="22">
        <v>26.164095150909102</v>
      </c>
      <c r="G2124" s="23">
        <v>43.890214884805317</v>
      </c>
      <c r="H2124" s="21">
        <v>0.59612592965378819</v>
      </c>
    </row>
    <row r="2125" spans="1:8" x14ac:dyDescent="0.25">
      <c r="B2125" s="13" t="s">
        <v>8716</v>
      </c>
      <c r="C2125" s="13" t="s">
        <v>5833</v>
      </c>
      <c r="D2125" s="13" t="s">
        <v>10911</v>
      </c>
      <c r="E2125" s="13" t="s">
        <v>9615</v>
      </c>
      <c r="F2125" s="22">
        <v>20.347250262749572</v>
      </c>
      <c r="G2125" s="23">
        <v>45.751455553610981</v>
      </c>
      <c r="H2125" s="21">
        <v>0.44473449022636929</v>
      </c>
    </row>
    <row r="2126" spans="1:8" x14ac:dyDescent="0.25">
      <c r="B2126" s="13" t="s">
        <v>7968</v>
      </c>
      <c r="C2126" s="13" t="s">
        <v>3437</v>
      </c>
      <c r="D2126" s="13" t="s">
        <v>10901</v>
      </c>
      <c r="E2126" s="13" t="s">
        <v>9605</v>
      </c>
      <c r="F2126" s="22">
        <v>27.30851654712059</v>
      </c>
      <c r="G2126" s="23">
        <v>48.387024874218064</v>
      </c>
      <c r="H2126" s="21">
        <v>0.56437684726657611</v>
      </c>
    </row>
    <row r="2127" spans="1:8" x14ac:dyDescent="0.25">
      <c r="B2127" s="13" t="s">
        <v>8058</v>
      </c>
      <c r="C2127" s="13" t="s">
        <v>3744</v>
      </c>
      <c r="D2127" s="13" t="s">
        <v>10906</v>
      </c>
      <c r="E2127" s="13" t="s">
        <v>9610</v>
      </c>
      <c r="F2127" s="22">
        <v>48.177168685301503</v>
      </c>
      <c r="G2127" s="23">
        <v>50.714668915902855</v>
      </c>
      <c r="H2127" s="21">
        <v>0.94996516225297378</v>
      </c>
    </row>
    <row r="2128" spans="1:8" x14ac:dyDescent="0.25">
      <c r="B2128" s="13" t="s">
        <v>8284</v>
      </c>
      <c r="C2128" s="13" t="s">
        <v>4460</v>
      </c>
      <c r="D2128" s="13" t="s">
        <v>10688</v>
      </c>
      <c r="E2128" s="13" t="s">
        <v>9391</v>
      </c>
      <c r="F2128" s="22">
        <v>21.645945646838676</v>
      </c>
      <c r="G2128" s="23">
        <v>45.938307564073433</v>
      </c>
      <c r="H2128" s="21">
        <v>0.47119597552973697</v>
      </c>
    </row>
    <row r="2129" spans="2:8" x14ac:dyDescent="0.25">
      <c r="B2129" s="13" t="s">
        <v>8843</v>
      </c>
      <c r="C2129" s="13" t="s">
        <v>6188</v>
      </c>
      <c r="D2129" s="13" t="s">
        <v>10904</v>
      </c>
      <c r="E2129" s="13" t="s">
        <v>9608</v>
      </c>
      <c r="F2129" s="22">
        <v>17.5360465039522</v>
      </c>
      <c r="G2129" s="23">
        <v>40.416617529960291</v>
      </c>
      <c r="H2129" s="21">
        <v>0.43388209047808035</v>
      </c>
    </row>
    <row r="2130" spans="2:8" x14ac:dyDescent="0.25">
      <c r="B2130" s="13" t="s">
        <v>8053</v>
      </c>
      <c r="C2130" s="13" t="s">
        <v>3727</v>
      </c>
      <c r="D2130" s="13" t="s">
        <v>10902</v>
      </c>
      <c r="E2130" s="13" t="s">
        <v>9606</v>
      </c>
      <c r="F2130" s="22">
        <v>23.289528739301637</v>
      </c>
      <c r="G2130" s="23">
        <v>36.365638179877685</v>
      </c>
      <c r="H2130" s="21">
        <v>0.64042678487046345</v>
      </c>
    </row>
    <row r="2131" spans="2:8" x14ac:dyDescent="0.25">
      <c r="B2131" s="13" t="s">
        <v>7241</v>
      </c>
      <c r="C2131" s="13" t="s">
        <v>340</v>
      </c>
      <c r="D2131" s="13" t="s">
        <v>10903</v>
      </c>
      <c r="E2131" s="13" t="s">
        <v>9607</v>
      </c>
      <c r="F2131" s="22">
        <v>67.88911839026963</v>
      </c>
      <c r="G2131" s="23">
        <v>61.743144228346694</v>
      </c>
      <c r="H2131" s="21">
        <v>1.0995409974456933</v>
      </c>
    </row>
    <row r="2132" spans="2:8" x14ac:dyDescent="0.25">
      <c r="B2132" s="13" t="s">
        <v>7727</v>
      </c>
      <c r="C2132" s="13" t="s">
        <v>2648</v>
      </c>
      <c r="D2132" s="13" t="s">
        <v>10896</v>
      </c>
      <c r="E2132" s="13" t="s">
        <v>9600</v>
      </c>
      <c r="F2132" s="22">
        <v>21.306299610726938</v>
      </c>
      <c r="G2132" s="23">
        <v>39.870407931272275</v>
      </c>
      <c r="H2132" s="21">
        <v>0.53438880403366484</v>
      </c>
    </row>
    <row r="2133" spans="2:8" x14ac:dyDescent="0.25">
      <c r="B2133" s="13" t="s">
        <v>7100</v>
      </c>
      <c r="C2133" s="13" t="s">
        <v>455</v>
      </c>
      <c r="D2133" s="13" t="s">
        <v>10908</v>
      </c>
      <c r="E2133" s="13" t="s">
        <v>9612</v>
      </c>
      <c r="F2133" s="22">
        <v>13.434322574183586</v>
      </c>
      <c r="G2133" s="23">
        <v>59.569256923985677</v>
      </c>
      <c r="H2133" s="21">
        <v>0.22552442766453629</v>
      </c>
    </row>
    <row r="2134" spans="2:8" x14ac:dyDescent="0.25">
      <c r="B2134" s="13" t="s">
        <v>7717</v>
      </c>
      <c r="C2134" s="13" t="s">
        <v>2610</v>
      </c>
      <c r="D2134" s="13" t="s">
        <v>10897</v>
      </c>
      <c r="E2134" s="13" t="s">
        <v>9601</v>
      </c>
      <c r="F2134" s="22">
        <v>66.42979895723839</v>
      </c>
      <c r="G2134" s="23">
        <v>40.482673965701771</v>
      </c>
      <c r="H2134" s="21">
        <v>1.6409439508249841</v>
      </c>
    </row>
    <row r="2135" spans="2:8" x14ac:dyDescent="0.25">
      <c r="B2135" s="13" t="s">
        <v>7718</v>
      </c>
      <c r="C2135" s="13" t="s">
        <v>644</v>
      </c>
      <c r="D2135" s="13" t="s">
        <v>10898</v>
      </c>
      <c r="E2135" s="13" t="s">
        <v>9602</v>
      </c>
      <c r="F2135" s="22">
        <v>20.852611149807132</v>
      </c>
      <c r="G2135" s="23">
        <v>48.32246894488393</v>
      </c>
      <c r="H2135" s="21">
        <v>0.43153033371683447</v>
      </c>
    </row>
    <row r="2136" spans="2:8" x14ac:dyDescent="0.25">
      <c r="B2136" s="13" t="s">
        <v>8067</v>
      </c>
      <c r="C2136" s="13" t="s">
        <v>3767</v>
      </c>
      <c r="D2136" s="13" t="s">
        <v>10900</v>
      </c>
      <c r="E2136" s="13" t="s">
        <v>9604</v>
      </c>
      <c r="F2136" s="22">
        <v>59.56617532058084</v>
      </c>
      <c r="G2136" s="23">
        <v>52.501754651300011</v>
      </c>
      <c r="H2136" s="21">
        <v>1.1345558965828946</v>
      </c>
    </row>
    <row r="2137" spans="2:8" x14ac:dyDescent="0.25">
      <c r="B2137" s="13" t="s">
        <v>8816</v>
      </c>
      <c r="C2137" s="13" t="s">
        <v>6101</v>
      </c>
      <c r="D2137" s="13" t="s">
        <v>10907</v>
      </c>
      <c r="E2137" s="13" t="s">
        <v>9611</v>
      </c>
      <c r="F2137" s="22">
        <v>61.088989687516978</v>
      </c>
      <c r="G2137" s="23">
        <v>80.690787973152339</v>
      </c>
      <c r="H2137" s="21">
        <v>0.757075141066198</v>
      </c>
    </row>
    <row r="2138" spans="2:8" x14ac:dyDescent="0.25">
      <c r="B2138" s="13" t="s">
        <v>8373</v>
      </c>
      <c r="C2138" s="13" t="s">
        <v>3411</v>
      </c>
      <c r="D2138" s="13" t="s">
        <v>10899</v>
      </c>
      <c r="E2138" s="13" t="s">
        <v>9603</v>
      </c>
      <c r="F2138" s="22">
        <v>24.365243804112627</v>
      </c>
      <c r="G2138" s="23">
        <v>37.016273356140992</v>
      </c>
      <c r="H2138" s="21">
        <v>0.65823059954441465</v>
      </c>
    </row>
    <row r="2139" spans="2:8" x14ac:dyDescent="0.25">
      <c r="B2139" s="13" t="s">
        <v>8344</v>
      </c>
      <c r="C2139" s="13" t="s">
        <v>4638</v>
      </c>
      <c r="D2139" s="13" t="s">
        <v>10895</v>
      </c>
      <c r="E2139" s="13" t="s">
        <v>9599</v>
      </c>
      <c r="F2139" s="22">
        <v>24.906167986948269</v>
      </c>
      <c r="G2139" s="23">
        <v>37.973739239724701</v>
      </c>
      <c r="H2139" s="21">
        <v>0.65587873318763623</v>
      </c>
    </row>
    <row r="2140" spans="2:8" x14ac:dyDescent="0.25">
      <c r="B2140" s="13" t="s">
        <v>7423</v>
      </c>
      <c r="C2140" s="13" t="s">
        <v>1440</v>
      </c>
      <c r="D2140" s="13" t="s">
        <v>10909</v>
      </c>
      <c r="E2140" s="13" t="s">
        <v>9613</v>
      </c>
      <c r="F2140" s="22">
        <v>38.990072711104673</v>
      </c>
      <c r="G2140" s="23">
        <v>41.019929087607814</v>
      </c>
      <c r="H2140" s="21">
        <v>0.9505153611512126</v>
      </c>
    </row>
    <row r="2141" spans="2:8" x14ac:dyDescent="0.25">
      <c r="B2141" s="13" t="s">
        <v>7424</v>
      </c>
      <c r="C2141" s="13" t="s">
        <v>1443</v>
      </c>
      <c r="D2141" s="13" t="s">
        <v>10910</v>
      </c>
      <c r="E2141" s="13" t="s">
        <v>9614</v>
      </c>
      <c r="F2141" s="22">
        <v>26.989264847591549</v>
      </c>
      <c r="G2141" s="23">
        <v>44.403192648127067</v>
      </c>
      <c r="H2141" s="21">
        <v>0.60782261900552681</v>
      </c>
    </row>
    <row r="2142" spans="2:8" x14ac:dyDescent="0.25">
      <c r="B2142" s="13" t="s">
        <v>8019</v>
      </c>
      <c r="C2142" s="13" t="s">
        <v>1123</v>
      </c>
      <c r="D2142" s="13" t="s">
        <v>10595</v>
      </c>
      <c r="E2142" s="13" t="s">
        <v>9298</v>
      </c>
      <c r="F2142" s="22">
        <v>66.164647495245646</v>
      </c>
      <c r="G2142" s="23">
        <v>53.369598523006111</v>
      </c>
      <c r="H2142" s="21">
        <v>1.2397441488476619</v>
      </c>
    </row>
    <row r="2143" spans="2:8" x14ac:dyDescent="0.25">
      <c r="B2143" s="13" t="s">
        <v>7977</v>
      </c>
      <c r="C2143" s="13" t="s">
        <v>3479</v>
      </c>
      <c r="D2143" s="13" t="s">
        <v>11163</v>
      </c>
      <c r="E2143" s="13" t="s">
        <v>9879</v>
      </c>
      <c r="F2143" s="22">
        <v>89.696316595598688</v>
      </c>
      <c r="G2143" s="23">
        <v>72.970075102012203</v>
      </c>
      <c r="H2143" s="21">
        <v>1.229220560211884</v>
      </c>
    </row>
    <row r="2144" spans="2:8" x14ac:dyDescent="0.25">
      <c r="B2144" s="13" t="s">
        <v>7354</v>
      </c>
      <c r="C2144" s="13" t="s">
        <v>1241</v>
      </c>
      <c r="D2144" s="13" t="s">
        <v>10665</v>
      </c>
      <c r="E2144" s="13" t="s">
        <v>9368</v>
      </c>
      <c r="F2144" s="22">
        <v>12.725454000599477</v>
      </c>
      <c r="G2144" s="23">
        <v>76.642331604867351</v>
      </c>
      <c r="H2144" s="21">
        <v>0.1660368850233585</v>
      </c>
    </row>
    <row r="2145" spans="2:8" x14ac:dyDescent="0.25">
      <c r="B2145" s="13" t="s">
        <v>8086</v>
      </c>
      <c r="C2145" s="13" t="s">
        <v>1241</v>
      </c>
      <c r="D2145" s="13" t="s">
        <v>10665</v>
      </c>
      <c r="E2145" s="13" t="s">
        <v>9368</v>
      </c>
      <c r="F2145" s="22">
        <v>44.376427859293791</v>
      </c>
      <c r="G2145" s="23">
        <v>72.547233431676915</v>
      </c>
      <c r="H2145" s="21">
        <v>0.61169014668335142</v>
      </c>
    </row>
    <row r="2146" spans="2:8" x14ac:dyDescent="0.25">
      <c r="B2146" s="13" t="s">
        <v>8027</v>
      </c>
      <c r="C2146" s="13" t="s">
        <v>3660</v>
      </c>
      <c r="D2146" s="13" t="s">
        <v>10607</v>
      </c>
      <c r="E2146" s="13" t="s">
        <v>9310</v>
      </c>
      <c r="F2146" s="22">
        <v>660.43889222154849</v>
      </c>
      <c r="G2146" s="23">
        <v>178.11419659920944</v>
      </c>
      <c r="H2146" s="21">
        <v>3.7079520040037046</v>
      </c>
    </row>
    <row r="2147" spans="2:8" x14ac:dyDescent="0.25">
      <c r="B2147" s="13" t="s">
        <v>7617</v>
      </c>
      <c r="C2147" s="13" t="s">
        <v>1360</v>
      </c>
      <c r="D2147" s="13" t="s">
        <v>10751</v>
      </c>
      <c r="E2147" s="13" t="s">
        <v>9454</v>
      </c>
      <c r="F2147" s="22">
        <v>10.620855840335368</v>
      </c>
      <c r="G2147" s="23">
        <v>53.627699827221996</v>
      </c>
      <c r="H2147" s="21">
        <v>0.19804794676172383</v>
      </c>
    </row>
    <row r="2148" spans="2:8" x14ac:dyDescent="0.25">
      <c r="B2148" s="13" t="s">
        <v>8147</v>
      </c>
      <c r="C2148" s="13" t="s">
        <v>4060</v>
      </c>
      <c r="D2148" s="13" t="s">
        <v>10400</v>
      </c>
      <c r="E2148" s="13" t="s">
        <v>9099</v>
      </c>
      <c r="F2148" s="22">
        <v>11.143332117795737</v>
      </c>
      <c r="G2148" s="23">
        <v>41.948034706011008</v>
      </c>
      <c r="H2148" s="21">
        <v>0.26564610704393588</v>
      </c>
    </row>
    <row r="2149" spans="2:8" x14ac:dyDescent="0.25">
      <c r="B2149" s="13" t="s">
        <v>7066</v>
      </c>
      <c r="C2149" s="13" t="s">
        <v>324</v>
      </c>
      <c r="D2149" s="13" t="s">
        <v>10634</v>
      </c>
      <c r="E2149" s="13" t="s">
        <v>9337</v>
      </c>
      <c r="F2149" s="22">
        <v>43.776235557347505</v>
      </c>
      <c r="G2149" s="23">
        <v>39.911423230664106</v>
      </c>
      <c r="H2149" s="21">
        <v>1.0968347408797501</v>
      </c>
    </row>
    <row r="2150" spans="2:8" x14ac:dyDescent="0.25">
      <c r="B2150" s="13" t="s">
        <v>8148</v>
      </c>
      <c r="C2150" s="13" t="s">
        <v>4063</v>
      </c>
      <c r="D2150" s="13" t="s">
        <v>10399</v>
      </c>
      <c r="E2150" s="13" t="s">
        <v>9098</v>
      </c>
      <c r="F2150" s="22">
        <v>15.627173187002759</v>
      </c>
      <c r="G2150" s="23">
        <v>41.74678902200403</v>
      </c>
      <c r="H2150" s="21">
        <v>0.37433233915944863</v>
      </c>
    </row>
    <row r="2151" spans="2:8" x14ac:dyDescent="0.25">
      <c r="B2151" s="13" t="s">
        <v>8153</v>
      </c>
      <c r="C2151" s="13" t="s">
        <v>4074</v>
      </c>
      <c r="D2151" s="13" t="s">
        <v>10652</v>
      </c>
      <c r="E2151" s="13" t="s">
        <v>9355</v>
      </c>
      <c r="F2151" s="22">
        <v>18.010947092020061</v>
      </c>
      <c r="G2151" s="23">
        <v>52.688613078433349</v>
      </c>
      <c r="H2151" s="21">
        <v>0.34183756298934259</v>
      </c>
    </row>
    <row r="2152" spans="2:8" x14ac:dyDescent="0.25">
      <c r="B2152" s="13" t="s">
        <v>7615</v>
      </c>
      <c r="C2152" s="13" t="s">
        <v>2211</v>
      </c>
      <c r="D2152" s="13" t="s">
        <v>10752</v>
      </c>
      <c r="E2152" s="13" t="s">
        <v>9455</v>
      </c>
      <c r="F2152" s="22">
        <v>11.333287438123854</v>
      </c>
      <c r="G2152" s="23">
        <v>37.693118592337044</v>
      </c>
      <c r="H2152" s="21">
        <v>0.30067258590876839</v>
      </c>
    </row>
    <row r="2153" spans="2:8" x14ac:dyDescent="0.25">
      <c r="B2153" s="13" t="s">
        <v>8217</v>
      </c>
      <c r="C2153" s="13" t="s">
        <v>4294</v>
      </c>
      <c r="D2153" s="13" t="s">
        <v>10642</v>
      </c>
      <c r="E2153" s="13" t="s">
        <v>9345</v>
      </c>
      <c r="F2153" s="22">
        <v>23.048828829844439</v>
      </c>
      <c r="G2153" s="23">
        <v>44.047089157064249</v>
      </c>
      <c r="H2153" s="21">
        <v>0.52327700356444284</v>
      </c>
    </row>
    <row r="2154" spans="2:8" x14ac:dyDescent="0.25">
      <c r="B2154" s="13" t="s">
        <v>8933</v>
      </c>
      <c r="C2154" s="13" t="s">
        <v>1113</v>
      </c>
      <c r="D2154" s="13" t="s">
        <v>10625</v>
      </c>
      <c r="E2154" s="13" t="s">
        <v>9328</v>
      </c>
      <c r="F2154" s="22">
        <v>36.232616781642754</v>
      </c>
      <c r="G2154" s="23">
        <v>52.174242259601989</v>
      </c>
      <c r="H2154" s="21">
        <v>0.69445410632628046</v>
      </c>
    </row>
    <row r="2155" spans="2:8" x14ac:dyDescent="0.25">
      <c r="B2155" s="13" t="s">
        <v>7660</v>
      </c>
      <c r="C2155" s="13" t="s">
        <v>2380</v>
      </c>
      <c r="D2155" s="13" t="s">
        <v>10764</v>
      </c>
      <c r="E2155" s="13" t="s">
        <v>9467</v>
      </c>
      <c r="F2155" s="22">
        <v>45.308314206612017</v>
      </c>
      <c r="G2155" s="23">
        <v>54.456224512121992</v>
      </c>
      <c r="H2155" s="21">
        <v>0.83201350465503454</v>
      </c>
    </row>
    <row r="2156" spans="2:8" x14ac:dyDescent="0.25">
      <c r="B2156" s="13" t="s">
        <v>7404</v>
      </c>
      <c r="C2156" s="13" t="s">
        <v>1380</v>
      </c>
      <c r="D2156" s="13" t="s">
        <v>10387</v>
      </c>
      <c r="E2156" s="13" t="s">
        <v>9086</v>
      </c>
      <c r="F2156" s="22">
        <v>86.666064568789281</v>
      </c>
      <c r="G2156" s="23">
        <v>53.142857948503924</v>
      </c>
      <c r="H2156" s="21">
        <v>1.6308130182379306</v>
      </c>
    </row>
    <row r="2157" spans="2:8" x14ac:dyDescent="0.25">
      <c r="B2157" s="13" t="s">
        <v>8793</v>
      </c>
      <c r="C2157" s="13" t="s">
        <v>1380</v>
      </c>
      <c r="D2157" s="13" t="s">
        <v>10387</v>
      </c>
      <c r="E2157" s="13" t="s">
        <v>9086</v>
      </c>
      <c r="F2157" s="22">
        <v>688.29004769806625</v>
      </c>
      <c r="G2157" s="23">
        <v>104.79362320704591</v>
      </c>
      <c r="H2157" s="21">
        <v>6.5680527749114823</v>
      </c>
    </row>
    <row r="2158" spans="2:8" x14ac:dyDescent="0.25">
      <c r="B2158" s="13" t="s">
        <v>7300</v>
      </c>
      <c r="C2158" s="13" t="s">
        <v>1081</v>
      </c>
      <c r="D2158" s="13" t="s">
        <v>10478</v>
      </c>
      <c r="E2158" s="13" t="s">
        <v>9179</v>
      </c>
      <c r="F2158" s="22">
        <v>43.086464183018542</v>
      </c>
      <c r="G2158" s="23">
        <v>55.020231094933045</v>
      </c>
      <c r="H2158" s="21">
        <v>0.78310220305465938</v>
      </c>
    </row>
    <row r="2159" spans="2:8" x14ac:dyDescent="0.25">
      <c r="B2159" s="13" t="s">
        <v>7826</v>
      </c>
      <c r="C2159" s="13" t="s">
        <v>1081</v>
      </c>
      <c r="D2159" s="13" t="s">
        <v>10478</v>
      </c>
      <c r="E2159" s="13" t="s">
        <v>9179</v>
      </c>
      <c r="F2159" s="22">
        <v>237.52451726931062</v>
      </c>
      <c r="G2159" s="23">
        <v>68.559668272322753</v>
      </c>
      <c r="H2159" s="21">
        <v>3.4644933859051101</v>
      </c>
    </row>
    <row r="2160" spans="2:8" x14ac:dyDescent="0.25">
      <c r="B2160" s="13" t="s">
        <v>7031</v>
      </c>
      <c r="C2160" s="13" t="s">
        <v>177</v>
      </c>
      <c r="D2160" s="13" t="s">
        <v>10342</v>
      </c>
      <c r="E2160" s="13" t="s">
        <v>9041</v>
      </c>
      <c r="F2160" s="22">
        <v>39.091127661834527</v>
      </c>
      <c r="G2160" s="23">
        <v>49.479390674063183</v>
      </c>
      <c r="H2160" s="21">
        <v>0.79004868753013713</v>
      </c>
    </row>
    <row r="2161" spans="1:8" x14ac:dyDescent="0.25">
      <c r="B2161" s="13" t="s">
        <v>7332</v>
      </c>
      <c r="C2161" s="13" t="s">
        <v>1149</v>
      </c>
      <c r="D2161" s="13" t="s">
        <v>10351</v>
      </c>
      <c r="E2161" s="13" t="s">
        <v>9050</v>
      </c>
      <c r="F2161" s="22">
        <v>47.598363917820166</v>
      </c>
      <c r="G2161" s="23">
        <v>46.688220938983783</v>
      </c>
      <c r="H2161" s="21">
        <v>1.0194940599691267</v>
      </c>
    </row>
    <row r="2162" spans="1:8" x14ac:dyDescent="0.25">
      <c r="A2162" t="s">
        <v>6940</v>
      </c>
      <c r="F2162" s="22"/>
      <c r="G2162" s="23"/>
      <c r="H2162" s="21"/>
    </row>
    <row r="2163" spans="1:8" x14ac:dyDescent="0.25">
      <c r="B2163" s="13" t="s">
        <v>7438</v>
      </c>
      <c r="C2163" s="13" t="s">
        <v>1529</v>
      </c>
      <c r="D2163" s="13" t="s">
        <v>11164</v>
      </c>
      <c r="E2163" s="13" t="s">
        <v>9880</v>
      </c>
      <c r="F2163" s="22">
        <v>3.731173170673646</v>
      </c>
      <c r="G2163" s="23">
        <v>68.594372353670465</v>
      </c>
      <c r="H2163" s="21">
        <v>5.439474176446768E-2</v>
      </c>
    </row>
    <row r="2164" spans="1:8" x14ac:dyDescent="0.25">
      <c r="A2164" t="s">
        <v>6941</v>
      </c>
      <c r="F2164" s="22"/>
      <c r="G2164" s="23"/>
      <c r="H2164" s="21"/>
    </row>
    <row r="2165" spans="1:8" x14ac:dyDescent="0.25">
      <c r="B2165" s="13" t="s">
        <v>7291</v>
      </c>
      <c r="C2165" s="13" t="s">
        <v>1041</v>
      </c>
      <c r="D2165" s="13" t="s">
        <v>10449</v>
      </c>
      <c r="E2165" s="13" t="s">
        <v>9149</v>
      </c>
      <c r="F2165" s="22">
        <v>435.06705499698222</v>
      </c>
      <c r="G2165" s="23">
        <v>141.35680938352593</v>
      </c>
      <c r="H2165" s="21">
        <v>3.0777934002214824</v>
      </c>
    </row>
    <row r="2166" spans="1:8" x14ac:dyDescent="0.25">
      <c r="B2166" s="13" t="s">
        <v>7290</v>
      </c>
      <c r="C2166" s="13" t="s">
        <v>1036</v>
      </c>
      <c r="D2166" s="13" t="s">
        <v>10446</v>
      </c>
      <c r="E2166" s="13" t="s">
        <v>9146</v>
      </c>
      <c r="F2166" s="22">
        <v>278.36833276151174</v>
      </c>
      <c r="G2166" s="23">
        <v>136.43319372262494</v>
      </c>
      <c r="H2166" s="21">
        <v>2.0403270286807738</v>
      </c>
    </row>
    <row r="2167" spans="1:8" x14ac:dyDescent="0.25">
      <c r="B2167" s="13" t="s">
        <v>7289</v>
      </c>
      <c r="C2167" s="13" t="s">
        <v>1031</v>
      </c>
      <c r="D2167" s="13" t="s">
        <v>10447</v>
      </c>
      <c r="E2167" s="13" t="s">
        <v>9147</v>
      </c>
      <c r="F2167" s="22">
        <v>242.24876727828371</v>
      </c>
      <c r="G2167" s="23">
        <v>85.643544809800275</v>
      </c>
      <c r="H2167" s="21">
        <v>2.8285700669709195</v>
      </c>
    </row>
    <row r="2168" spans="1:8" x14ac:dyDescent="0.25">
      <c r="B2168" s="13" t="s">
        <v>7288</v>
      </c>
      <c r="C2168" s="13" t="s">
        <v>1028</v>
      </c>
      <c r="D2168" s="13" t="s">
        <v>10445</v>
      </c>
      <c r="E2168" s="13" t="s">
        <v>9145</v>
      </c>
      <c r="F2168" s="22">
        <v>240.50309228858171</v>
      </c>
      <c r="G2168" s="23">
        <v>58.790853597747088</v>
      </c>
      <c r="H2168" s="21">
        <v>4.0908249765197828</v>
      </c>
    </row>
    <row r="2169" spans="1:8" x14ac:dyDescent="0.25">
      <c r="B2169" s="13" t="s">
        <v>7287</v>
      </c>
      <c r="C2169" s="13" t="s">
        <v>1024</v>
      </c>
      <c r="D2169" s="13" t="s">
        <v>10448</v>
      </c>
      <c r="E2169" s="13" t="s">
        <v>9148</v>
      </c>
      <c r="F2169" s="22">
        <v>306.31104236350006</v>
      </c>
      <c r="G2169" s="23">
        <v>84.338988022392101</v>
      </c>
      <c r="H2169" s="21">
        <v>3.6319032222935155</v>
      </c>
    </row>
    <row r="2170" spans="1:8" x14ac:dyDescent="0.25">
      <c r="B2170" s="13" t="s">
        <v>7631</v>
      </c>
      <c r="C2170" s="13" t="s">
        <v>2269</v>
      </c>
      <c r="D2170" s="13" t="s">
        <v>10451</v>
      </c>
      <c r="E2170" s="13" t="s">
        <v>9151</v>
      </c>
      <c r="F2170" s="22">
        <v>211.53797355188371</v>
      </c>
      <c r="G2170" s="23">
        <v>69.443348921265894</v>
      </c>
      <c r="H2170" s="21">
        <v>3.0461948744972416</v>
      </c>
    </row>
    <row r="2171" spans="1:8" x14ac:dyDescent="0.25">
      <c r="B2171" s="13" t="s">
        <v>7632</v>
      </c>
      <c r="C2171" s="13" t="s">
        <v>2269</v>
      </c>
      <c r="D2171" s="13" t="s">
        <v>10451</v>
      </c>
      <c r="E2171" s="13" t="s">
        <v>9151</v>
      </c>
      <c r="F2171" s="22">
        <v>231.44607927192018</v>
      </c>
      <c r="G2171" s="23">
        <v>69.027460416080046</v>
      </c>
      <c r="H2171" s="21">
        <v>3.3529566041807399</v>
      </c>
    </row>
    <row r="2172" spans="1:8" x14ac:dyDescent="0.25">
      <c r="B2172" s="13" t="s">
        <v>7633</v>
      </c>
      <c r="C2172" s="13" t="s">
        <v>2273</v>
      </c>
      <c r="D2172" s="13" t="s">
        <v>10452</v>
      </c>
      <c r="E2172" s="13" t="s">
        <v>9152</v>
      </c>
      <c r="F2172" s="22">
        <v>1071.4603083711318</v>
      </c>
      <c r="G2172" s="23">
        <v>197.62734704942918</v>
      </c>
      <c r="H2172" s="21">
        <v>5.4216196511667265</v>
      </c>
    </row>
    <row r="2173" spans="1:8" x14ac:dyDescent="0.25">
      <c r="B2173" s="13" t="s">
        <v>7634</v>
      </c>
      <c r="C2173" s="13" t="s">
        <v>2276</v>
      </c>
      <c r="D2173" s="13" t="s">
        <v>10450</v>
      </c>
      <c r="E2173" s="13" t="s">
        <v>9150</v>
      </c>
      <c r="F2173" s="22">
        <v>220.77430393166901</v>
      </c>
      <c r="G2173" s="23">
        <v>85.821984780547254</v>
      </c>
      <c r="H2173" s="21">
        <v>2.5724679345997901</v>
      </c>
    </row>
    <row r="2174" spans="1:8" x14ac:dyDescent="0.25">
      <c r="B2174" s="13" t="s">
        <v>7635</v>
      </c>
      <c r="C2174" s="13" t="s">
        <v>2012</v>
      </c>
      <c r="D2174" s="13" t="s">
        <v>7636</v>
      </c>
      <c r="E2174" s="13" t="s">
        <v>9881</v>
      </c>
      <c r="F2174" s="22">
        <v>432.1716124322993</v>
      </c>
      <c r="G2174" s="23">
        <v>166.97415818151899</v>
      </c>
      <c r="H2174" s="21">
        <v>2.5882544768543285</v>
      </c>
    </row>
    <row r="2175" spans="1:8" x14ac:dyDescent="0.25">
      <c r="A2175" t="s">
        <v>6942</v>
      </c>
      <c r="F2175" s="22"/>
      <c r="G2175" s="23"/>
      <c r="H2175" s="21"/>
    </row>
    <row r="2176" spans="1:8" x14ac:dyDescent="0.25">
      <c r="A2176" t="s">
        <v>6943</v>
      </c>
      <c r="F2176" s="22"/>
      <c r="G2176" s="23"/>
      <c r="H2176" s="21"/>
    </row>
    <row r="2177" spans="2:8" x14ac:dyDescent="0.25">
      <c r="B2177" s="13" t="s">
        <v>8909</v>
      </c>
      <c r="C2177" s="13" t="s">
        <v>6419</v>
      </c>
      <c r="D2177" s="13" t="s">
        <v>6420</v>
      </c>
      <c r="E2177" s="13" t="s">
        <v>6419</v>
      </c>
      <c r="F2177" s="22">
        <v>6.0232977342480734</v>
      </c>
      <c r="G2177" s="23">
        <v>69.366996326683577</v>
      </c>
      <c r="H2177" s="21">
        <v>8.6832327377725546E-2</v>
      </c>
    </row>
    <row r="2178" spans="2:8" x14ac:dyDescent="0.25">
      <c r="B2178" s="13" t="s">
        <v>7433</v>
      </c>
      <c r="C2178" s="13" t="s">
        <v>1485</v>
      </c>
      <c r="D2178" s="13" t="s">
        <v>11165</v>
      </c>
      <c r="E2178" s="13" t="s">
        <v>9882</v>
      </c>
      <c r="F2178" s="22">
        <v>11.209573137043961</v>
      </c>
      <c r="G2178" s="23">
        <v>75.847395919836018</v>
      </c>
      <c r="H2178" s="21">
        <v>0.14779114036942662</v>
      </c>
    </row>
    <row r="2179" spans="2:8" x14ac:dyDescent="0.25">
      <c r="B2179" s="13" t="s">
        <v>8733</v>
      </c>
      <c r="C2179" s="13" t="s">
        <v>2415</v>
      </c>
      <c r="D2179" s="13" t="s">
        <v>11102</v>
      </c>
      <c r="E2179" s="13" t="s">
        <v>9818</v>
      </c>
      <c r="F2179" s="22">
        <v>37.114717968101438</v>
      </c>
      <c r="G2179" s="23">
        <v>46.90262809852522</v>
      </c>
      <c r="H2179" s="21">
        <v>0.79131424981425402</v>
      </c>
    </row>
    <row r="2180" spans="2:8" x14ac:dyDescent="0.25">
      <c r="B2180" s="13" t="s">
        <v>8530</v>
      </c>
      <c r="C2180" s="13" t="s">
        <v>5214</v>
      </c>
      <c r="D2180" s="13" t="s">
        <v>11166</v>
      </c>
      <c r="E2180" s="13" t="s">
        <v>9883</v>
      </c>
      <c r="F2180" s="22">
        <v>3.0818170682211985</v>
      </c>
      <c r="G2180" s="23">
        <v>61.543729191379704</v>
      </c>
      <c r="H2180" s="21">
        <v>5.0075240950021305E-2</v>
      </c>
    </row>
    <row r="2181" spans="2:8" x14ac:dyDescent="0.25">
      <c r="B2181" s="13" t="s">
        <v>8884</v>
      </c>
      <c r="C2181" s="13" t="s">
        <v>5214</v>
      </c>
      <c r="D2181" s="13" t="s">
        <v>11166</v>
      </c>
      <c r="E2181" s="13" t="s">
        <v>9883</v>
      </c>
      <c r="F2181" s="22">
        <v>36.450882864898063</v>
      </c>
      <c r="G2181" s="23">
        <v>49.370185791668838</v>
      </c>
      <c r="H2181" s="21">
        <v>0.73831771706739469</v>
      </c>
    </row>
    <row r="2182" spans="2:8" x14ac:dyDescent="0.25">
      <c r="B2182" s="13" t="s">
        <v>7658</v>
      </c>
      <c r="C2182" s="13" t="s">
        <v>2369</v>
      </c>
      <c r="D2182" s="13" t="s">
        <v>2370</v>
      </c>
      <c r="E2182" s="13" t="s">
        <v>2369</v>
      </c>
      <c r="F2182" s="22">
        <v>1.6192556132383467</v>
      </c>
      <c r="G2182" s="23">
        <v>50.989341719111557</v>
      </c>
      <c r="H2182" s="21">
        <v>3.1756746775795812E-2</v>
      </c>
    </row>
    <row r="2183" spans="2:8" x14ac:dyDescent="0.25">
      <c r="B2183" s="13" t="s">
        <v>7765</v>
      </c>
      <c r="C2183" s="13" t="s">
        <v>2810</v>
      </c>
      <c r="D2183" s="13" t="s">
        <v>11167</v>
      </c>
      <c r="E2183" s="13" t="s">
        <v>9884</v>
      </c>
      <c r="F2183" s="22">
        <v>12.396573449591887</v>
      </c>
      <c r="G2183" s="23">
        <v>69.32070676855966</v>
      </c>
      <c r="H2183" s="21">
        <v>0.17882929974993189</v>
      </c>
    </row>
    <row r="2184" spans="2:8" x14ac:dyDescent="0.25">
      <c r="B2184" s="13" t="s">
        <v>7772</v>
      </c>
      <c r="C2184" s="13" t="s">
        <v>2810</v>
      </c>
      <c r="D2184" s="13" t="s">
        <v>11167</v>
      </c>
      <c r="E2184" s="13" t="s">
        <v>9884</v>
      </c>
      <c r="F2184" s="22">
        <v>24.560796569919095</v>
      </c>
      <c r="G2184" s="23">
        <v>72.030477035657441</v>
      </c>
      <c r="H2184" s="21">
        <v>0.34097784133458808</v>
      </c>
    </row>
    <row r="2185" spans="2:8" x14ac:dyDescent="0.25">
      <c r="B2185" s="13" t="s">
        <v>8361</v>
      </c>
      <c r="C2185" s="13" t="s">
        <v>3107</v>
      </c>
      <c r="D2185" s="13" t="s">
        <v>4706</v>
      </c>
      <c r="E2185" s="13" t="s">
        <v>3107</v>
      </c>
      <c r="F2185" s="22">
        <v>34.756119411152973</v>
      </c>
      <c r="G2185" s="23">
        <v>46.410844346658443</v>
      </c>
      <c r="H2185" s="21">
        <v>0.74887927380824293</v>
      </c>
    </row>
    <row r="2186" spans="2:8" x14ac:dyDescent="0.25">
      <c r="B2186" s="13" t="s">
        <v>7535</v>
      </c>
      <c r="C2186" s="13" t="s">
        <v>1906</v>
      </c>
      <c r="D2186" s="13" t="s">
        <v>11168</v>
      </c>
      <c r="E2186" s="13" t="s">
        <v>9885</v>
      </c>
      <c r="F2186" s="22">
        <v>15.281502424715296</v>
      </c>
      <c r="G2186" s="23">
        <v>86.700153258754483</v>
      </c>
      <c r="H2186" s="21">
        <v>0.17625692516491898</v>
      </c>
    </row>
    <row r="2187" spans="2:8" x14ac:dyDescent="0.25">
      <c r="B2187" s="13" t="s">
        <v>8353</v>
      </c>
      <c r="C2187" s="13" t="s">
        <v>4665</v>
      </c>
      <c r="D2187" s="13" t="s">
        <v>11169</v>
      </c>
      <c r="E2187" s="13" t="s">
        <v>9886</v>
      </c>
      <c r="F2187" s="22">
        <v>25.374356080063208</v>
      </c>
      <c r="G2187" s="23">
        <v>47.313952201095027</v>
      </c>
      <c r="H2187" s="21">
        <v>0.53629753803310365</v>
      </c>
    </row>
    <row r="2188" spans="2:8" x14ac:dyDescent="0.25">
      <c r="B2188" s="13" t="s">
        <v>7895</v>
      </c>
      <c r="C2188" s="13" t="s">
        <v>3176</v>
      </c>
      <c r="D2188" s="13" t="s">
        <v>11170</v>
      </c>
      <c r="E2188" s="13" t="s">
        <v>9887</v>
      </c>
      <c r="F2188" s="22">
        <v>43.077751045671121</v>
      </c>
      <c r="G2188" s="23">
        <v>87.188947775761775</v>
      </c>
      <c r="H2188" s="21">
        <v>0.49407352817769162</v>
      </c>
    </row>
    <row r="2189" spans="2:8" x14ac:dyDescent="0.25">
      <c r="B2189" s="13" t="s">
        <v>7370</v>
      </c>
      <c r="C2189" s="13" t="s">
        <v>1293</v>
      </c>
      <c r="D2189" s="13" t="s">
        <v>11097</v>
      </c>
      <c r="E2189" s="13" t="s">
        <v>9813</v>
      </c>
      <c r="F2189" s="22">
        <v>268.48691994768336</v>
      </c>
      <c r="G2189" s="23">
        <v>188.23120341765221</v>
      </c>
      <c r="H2189" s="21">
        <v>1.4263677598233153</v>
      </c>
    </row>
    <row r="2190" spans="2:8" x14ac:dyDescent="0.25">
      <c r="B2190" s="13" t="s">
        <v>7676</v>
      </c>
      <c r="C2190" s="13" t="s">
        <v>1293</v>
      </c>
      <c r="D2190" s="13" t="s">
        <v>11097</v>
      </c>
      <c r="E2190" s="13" t="s">
        <v>9813</v>
      </c>
      <c r="F2190" s="22">
        <v>17.477908101354039</v>
      </c>
      <c r="G2190" s="23">
        <v>49.180884505391383</v>
      </c>
      <c r="H2190" s="21">
        <v>0.35538010910393547</v>
      </c>
    </row>
    <row r="2191" spans="2:8" x14ac:dyDescent="0.25">
      <c r="B2191" s="13" t="s">
        <v>8965</v>
      </c>
      <c r="C2191" s="13" t="s">
        <v>1293</v>
      </c>
      <c r="D2191" s="13" t="s">
        <v>11097</v>
      </c>
      <c r="E2191" s="13" t="s">
        <v>9813</v>
      </c>
      <c r="F2191" s="22">
        <v>75.666086537089996</v>
      </c>
      <c r="G2191" s="23">
        <v>100.07022194699942</v>
      </c>
      <c r="H2191" s="21">
        <v>0.75612989623591831</v>
      </c>
    </row>
    <row r="2192" spans="2:8" x14ac:dyDescent="0.25">
      <c r="B2192" s="13" t="s">
        <v>7088</v>
      </c>
      <c r="C2192" s="13" t="s">
        <v>401</v>
      </c>
      <c r="D2192" s="13" t="s">
        <v>11171</v>
      </c>
      <c r="E2192" s="13" t="s">
        <v>9888</v>
      </c>
      <c r="F2192" s="22">
        <v>316.80967395238713</v>
      </c>
      <c r="G2192" s="23">
        <v>192.21780292351389</v>
      </c>
      <c r="H2192" s="21">
        <v>1.6481807050851063</v>
      </c>
    </row>
    <row r="2193" spans="2:8" x14ac:dyDescent="0.25">
      <c r="B2193" s="13" t="s">
        <v>7021</v>
      </c>
      <c r="C2193" s="13" t="s">
        <v>136</v>
      </c>
      <c r="D2193" s="13" t="s">
        <v>11075</v>
      </c>
      <c r="E2193" s="13" t="s">
        <v>9789</v>
      </c>
      <c r="F2193" s="22">
        <v>32.959695414226388</v>
      </c>
      <c r="G2193" s="23">
        <v>56.066759625241978</v>
      </c>
      <c r="H2193" s="21">
        <v>0.58786517420542184</v>
      </c>
    </row>
    <row r="2194" spans="2:8" x14ac:dyDescent="0.25">
      <c r="B2194" s="13" t="s">
        <v>7882</v>
      </c>
      <c r="C2194" s="13" t="s">
        <v>3132</v>
      </c>
      <c r="D2194" s="13" t="s">
        <v>11172</v>
      </c>
      <c r="E2194" s="13" t="s">
        <v>9889</v>
      </c>
      <c r="F2194" s="22">
        <v>113.23339007727071</v>
      </c>
      <c r="G2194" s="23">
        <v>88.847106342963173</v>
      </c>
      <c r="H2194" s="21">
        <v>1.2744747098478686</v>
      </c>
    </row>
    <row r="2195" spans="2:8" x14ac:dyDescent="0.25">
      <c r="B2195" s="13" t="s">
        <v>7995</v>
      </c>
      <c r="C2195" s="13" t="s">
        <v>3132</v>
      </c>
      <c r="D2195" s="13" t="s">
        <v>11172</v>
      </c>
      <c r="E2195" s="13" t="s">
        <v>9889</v>
      </c>
      <c r="F2195" s="22">
        <v>228.31504146660689</v>
      </c>
      <c r="G2195" s="23">
        <v>515.35686320666866</v>
      </c>
      <c r="H2195" s="21">
        <v>0.44302318988434208</v>
      </c>
    </row>
    <row r="2196" spans="2:8" x14ac:dyDescent="0.25">
      <c r="B2196" s="13" t="s">
        <v>8095</v>
      </c>
      <c r="C2196" s="13" t="s">
        <v>3132</v>
      </c>
      <c r="D2196" s="13" t="s">
        <v>11172</v>
      </c>
      <c r="E2196" s="13" t="s">
        <v>9889</v>
      </c>
      <c r="F2196" s="22">
        <v>67.244082026579278</v>
      </c>
      <c r="G2196" s="23">
        <v>42.662332857109085</v>
      </c>
      <c r="H2196" s="21">
        <v>1.5761932722198519</v>
      </c>
    </row>
    <row r="2197" spans="2:8" x14ac:dyDescent="0.25">
      <c r="B2197" s="13" t="s">
        <v>7820</v>
      </c>
      <c r="C2197" s="13" t="s">
        <v>2929</v>
      </c>
      <c r="D2197" s="13" t="s">
        <v>11173</v>
      </c>
      <c r="E2197" s="13" t="s">
        <v>9890</v>
      </c>
      <c r="F2197" s="22">
        <v>116.16007694862003</v>
      </c>
      <c r="G2197" s="23">
        <v>91.250915713662039</v>
      </c>
      <c r="H2197" s="21">
        <v>1.2729743700668268</v>
      </c>
    </row>
    <row r="2198" spans="2:8" x14ac:dyDescent="0.25">
      <c r="B2198" s="13" t="s">
        <v>8455</v>
      </c>
      <c r="C2198" s="13" t="s">
        <v>5042</v>
      </c>
      <c r="D2198" s="13" t="s">
        <v>11174</v>
      </c>
      <c r="E2198" s="13" t="s">
        <v>9891</v>
      </c>
      <c r="F2198" s="22">
        <v>246.28133392015832</v>
      </c>
      <c r="G2198" s="23">
        <v>61.499259151706781</v>
      </c>
      <c r="H2198" s="21">
        <v>4.0046227762293833</v>
      </c>
    </row>
    <row r="2199" spans="2:8" x14ac:dyDescent="0.25">
      <c r="B2199" s="13" t="s">
        <v>8720</v>
      </c>
      <c r="C2199" s="13" t="s">
        <v>5844</v>
      </c>
      <c r="D2199" s="13" t="s">
        <v>11175</v>
      </c>
      <c r="E2199" s="13" t="s">
        <v>9892</v>
      </c>
      <c r="F2199" s="22">
        <v>33.334777077569392</v>
      </c>
      <c r="G2199" s="23">
        <v>98.059705009758318</v>
      </c>
      <c r="H2199" s="21">
        <v>0.3399436809875383</v>
      </c>
    </row>
    <row r="2200" spans="2:8" x14ac:dyDescent="0.25">
      <c r="B2200" s="13" t="s">
        <v>7912</v>
      </c>
      <c r="C2200" s="13" t="s">
        <v>3234</v>
      </c>
      <c r="D2200" s="13" t="s">
        <v>11128</v>
      </c>
      <c r="E2200" s="13" t="s">
        <v>9844</v>
      </c>
      <c r="F2200" s="22">
        <v>93.828530023647517</v>
      </c>
      <c r="G2200" s="23">
        <v>181.69767236984725</v>
      </c>
      <c r="H2200" s="21">
        <v>0.51639918552538577</v>
      </c>
    </row>
    <row r="2201" spans="2:8" x14ac:dyDescent="0.25">
      <c r="B2201" s="13" t="s">
        <v>8947</v>
      </c>
      <c r="C2201" s="13" t="s">
        <v>6567</v>
      </c>
      <c r="D2201" s="13" t="s">
        <v>11176</v>
      </c>
      <c r="E2201" s="13" t="s">
        <v>9893</v>
      </c>
      <c r="F2201" s="22">
        <v>23.156270102988152</v>
      </c>
      <c r="G2201" s="23">
        <v>45.908815180719365</v>
      </c>
      <c r="H2201" s="21">
        <v>0.50439703163398664</v>
      </c>
    </row>
    <row r="2202" spans="2:8" x14ac:dyDescent="0.25">
      <c r="B2202" s="13" t="s">
        <v>8820</v>
      </c>
      <c r="C2202" s="13" t="s">
        <v>1889</v>
      </c>
      <c r="D2202" s="13" t="s">
        <v>10755</v>
      </c>
      <c r="E2202" s="13" t="s">
        <v>9458</v>
      </c>
      <c r="F2202" s="22">
        <v>27.966021558483416</v>
      </c>
      <c r="G2202" s="23">
        <v>48.444573512376188</v>
      </c>
      <c r="H2202" s="21">
        <v>0.5772787235156257</v>
      </c>
    </row>
    <row r="2203" spans="2:8" x14ac:dyDescent="0.25">
      <c r="B2203" s="13" t="s">
        <v>8044</v>
      </c>
      <c r="C2203" s="13" t="s">
        <v>2423</v>
      </c>
      <c r="D2203" s="13" t="s">
        <v>11177</v>
      </c>
      <c r="E2203" s="13" t="s">
        <v>9894</v>
      </c>
      <c r="F2203" s="22">
        <v>15.601728840048025</v>
      </c>
      <c r="G2203" s="23">
        <v>40.465824613982839</v>
      </c>
      <c r="H2203" s="21">
        <v>0.38555321654453317</v>
      </c>
    </row>
    <row r="2204" spans="2:8" x14ac:dyDescent="0.25">
      <c r="B2204" s="13" t="s">
        <v>7150</v>
      </c>
      <c r="C2204" s="13" t="s">
        <v>616</v>
      </c>
      <c r="D2204" s="13" t="s">
        <v>11178</v>
      </c>
      <c r="E2204" s="13" t="s">
        <v>9895</v>
      </c>
      <c r="F2204" s="22">
        <v>43.678844365015586</v>
      </c>
      <c r="G2204" s="23">
        <v>59.533148277553039</v>
      </c>
      <c r="H2204" s="21">
        <v>0.73368947601053858</v>
      </c>
    </row>
    <row r="2205" spans="2:8" x14ac:dyDescent="0.25">
      <c r="B2205" s="13" t="s">
        <v>7766</v>
      </c>
      <c r="C2205" s="13" t="s">
        <v>616</v>
      </c>
      <c r="D2205" s="13" t="s">
        <v>11178</v>
      </c>
      <c r="E2205" s="13" t="s">
        <v>9895</v>
      </c>
      <c r="F2205" s="22">
        <v>7.8285007727020774</v>
      </c>
      <c r="G2205" s="23">
        <v>57.868262503679041</v>
      </c>
      <c r="H2205" s="21">
        <v>0.135281420834164</v>
      </c>
    </row>
    <row r="2206" spans="2:8" x14ac:dyDescent="0.25">
      <c r="B2206" s="13" t="s">
        <v>7890</v>
      </c>
      <c r="C2206" s="13" t="s">
        <v>3157</v>
      </c>
      <c r="D2206" s="13" t="s">
        <v>11179</v>
      </c>
      <c r="E2206" s="13" t="s">
        <v>9896</v>
      </c>
      <c r="F2206" s="22">
        <v>41.221288630697373</v>
      </c>
      <c r="G2206" s="23">
        <v>143.08169160994814</v>
      </c>
      <c r="H2206" s="21">
        <v>0.28809617895118145</v>
      </c>
    </row>
    <row r="2207" spans="2:8" x14ac:dyDescent="0.25">
      <c r="B2207" s="13" t="s">
        <v>8702</v>
      </c>
      <c r="C2207" s="13" t="s">
        <v>5785</v>
      </c>
      <c r="D2207" s="13" t="s">
        <v>10601</v>
      </c>
      <c r="E2207" s="13" t="s">
        <v>9304</v>
      </c>
      <c r="F2207" s="22">
        <v>33.273089286273134</v>
      </c>
      <c r="G2207" s="23">
        <v>35.41286357541761</v>
      </c>
      <c r="H2207" s="21">
        <v>0.93957635522505911</v>
      </c>
    </row>
    <row r="2208" spans="2:8" x14ac:dyDescent="0.25">
      <c r="B2208" s="13" t="s">
        <v>7420</v>
      </c>
      <c r="C2208" s="13" t="s">
        <v>1430</v>
      </c>
      <c r="D2208" s="13" t="s">
        <v>11180</v>
      </c>
      <c r="E2208" s="13" t="s">
        <v>9897</v>
      </c>
      <c r="F2208" s="22">
        <v>4299.1377336314035</v>
      </c>
      <c r="G2208" s="23">
        <v>1825.013161156324</v>
      </c>
      <c r="H2208" s="21">
        <v>2.35567492067152</v>
      </c>
    </row>
    <row r="2209" spans="2:8" x14ac:dyDescent="0.25">
      <c r="B2209" s="13" t="s">
        <v>7544</v>
      </c>
      <c r="C2209" s="13" t="s">
        <v>1430</v>
      </c>
      <c r="D2209" s="13" t="s">
        <v>11180</v>
      </c>
      <c r="E2209" s="13" t="s">
        <v>9897</v>
      </c>
      <c r="F2209" s="22">
        <v>85.679183916349672</v>
      </c>
      <c r="G2209" s="23">
        <v>93.503530822025311</v>
      </c>
      <c r="H2209" s="21">
        <v>0.91632030537361731</v>
      </c>
    </row>
    <row r="2210" spans="2:8" x14ac:dyDescent="0.25">
      <c r="B2210" s="13" t="s">
        <v>7545</v>
      </c>
      <c r="C2210" s="13" t="s">
        <v>1430</v>
      </c>
      <c r="D2210" s="13" t="s">
        <v>11180</v>
      </c>
      <c r="E2210" s="13" t="s">
        <v>9897</v>
      </c>
      <c r="F2210" s="22">
        <v>25.044046204314117</v>
      </c>
      <c r="G2210" s="23">
        <v>87.761755282195452</v>
      </c>
      <c r="H2210" s="21">
        <v>0.28536400763391401</v>
      </c>
    </row>
    <row r="2211" spans="2:8" x14ac:dyDescent="0.25">
      <c r="B2211" s="13" t="s">
        <v>7774</v>
      </c>
      <c r="C2211" s="13" t="s">
        <v>1430</v>
      </c>
      <c r="D2211" s="13" t="s">
        <v>11180</v>
      </c>
      <c r="E2211" s="13" t="s">
        <v>9897</v>
      </c>
      <c r="F2211" s="22">
        <v>1158.9468459201187</v>
      </c>
      <c r="G2211" s="23">
        <v>354.35079864662674</v>
      </c>
      <c r="H2211" s="21">
        <v>3.2706201039943705</v>
      </c>
    </row>
    <row r="2212" spans="2:8" x14ac:dyDescent="0.25">
      <c r="B2212" s="13" t="s">
        <v>7921</v>
      </c>
      <c r="C2212" s="13" t="s">
        <v>1430</v>
      </c>
      <c r="D2212" s="13" t="s">
        <v>11180</v>
      </c>
      <c r="E2212" s="13" t="s">
        <v>9897</v>
      </c>
      <c r="F2212" s="22">
        <v>939.76026923842505</v>
      </c>
      <c r="G2212" s="23">
        <v>359.83016235945956</v>
      </c>
      <c r="H2212" s="21">
        <v>2.61167730652783</v>
      </c>
    </row>
    <row r="2213" spans="2:8" x14ac:dyDescent="0.25">
      <c r="B2213" s="13" t="s">
        <v>8457</v>
      </c>
      <c r="C2213" s="13" t="s">
        <v>1430</v>
      </c>
      <c r="D2213" s="13" t="s">
        <v>11180</v>
      </c>
      <c r="E2213" s="13" t="s">
        <v>9897</v>
      </c>
      <c r="F2213" s="22">
        <v>1167.5229286954432</v>
      </c>
      <c r="G2213" s="23">
        <v>335.34644747041597</v>
      </c>
      <c r="H2213" s="21">
        <v>3.481542558456479</v>
      </c>
    </row>
    <row r="2214" spans="2:8" x14ac:dyDescent="0.25">
      <c r="B2214" s="13" t="s">
        <v>8770</v>
      </c>
      <c r="C2214" s="13" t="s">
        <v>1430</v>
      </c>
      <c r="D2214" s="13" t="s">
        <v>11180</v>
      </c>
      <c r="E2214" s="13" t="s">
        <v>9897</v>
      </c>
      <c r="F2214" s="22">
        <v>629.18532912130672</v>
      </c>
      <c r="G2214" s="23">
        <v>255.65021430803256</v>
      </c>
      <c r="H2214" s="21">
        <v>2.4611179412633009</v>
      </c>
    </row>
    <row r="2215" spans="2:8" x14ac:dyDescent="0.25">
      <c r="B2215" s="13" t="s">
        <v>7455</v>
      </c>
      <c r="C2215" s="13" t="s">
        <v>1622</v>
      </c>
      <c r="D2215" s="13" t="s">
        <v>11181</v>
      </c>
      <c r="E2215" s="13" t="s">
        <v>9898</v>
      </c>
      <c r="F2215" s="22">
        <v>50.807710810029526</v>
      </c>
      <c r="G2215" s="23">
        <v>71.7429098640104</v>
      </c>
      <c r="H2215" s="21">
        <v>0.7081913865263646</v>
      </c>
    </row>
    <row r="2216" spans="2:8" x14ac:dyDescent="0.25">
      <c r="B2216" s="13" t="s">
        <v>7217</v>
      </c>
      <c r="C2216" s="13" t="s">
        <v>826</v>
      </c>
      <c r="D2216" s="13" t="s">
        <v>11182</v>
      </c>
      <c r="E2216" s="13" t="s">
        <v>9899</v>
      </c>
      <c r="F2216" s="22">
        <v>97.714506411857613</v>
      </c>
      <c r="G2216" s="23">
        <v>85.738224442871527</v>
      </c>
      <c r="H2216" s="21">
        <v>1.1396842778913159</v>
      </c>
    </row>
    <row r="2217" spans="2:8" x14ac:dyDescent="0.25">
      <c r="B2217" s="13" t="s">
        <v>7439</v>
      </c>
      <c r="C2217" s="13" t="s">
        <v>826</v>
      </c>
      <c r="D2217" s="13" t="s">
        <v>11182</v>
      </c>
      <c r="E2217" s="13" t="s">
        <v>9899</v>
      </c>
      <c r="F2217" s="22">
        <v>12.588532764638471</v>
      </c>
      <c r="G2217" s="23">
        <v>40.458548477045881</v>
      </c>
      <c r="H2217" s="21">
        <v>0.3111464261200711</v>
      </c>
    </row>
    <row r="2218" spans="2:8" x14ac:dyDescent="0.25">
      <c r="B2218" s="13" t="s">
        <v>7939</v>
      </c>
      <c r="C2218" s="13" t="s">
        <v>3336</v>
      </c>
      <c r="D2218" s="13" t="s">
        <v>11183</v>
      </c>
      <c r="E2218" s="13" t="s">
        <v>9900</v>
      </c>
      <c r="F2218" s="22">
        <v>33.898253394507343</v>
      </c>
      <c r="G2218" s="23">
        <v>108.98018383122324</v>
      </c>
      <c r="H2218" s="21">
        <v>0.31104969915452979</v>
      </c>
    </row>
    <row r="2219" spans="2:8" x14ac:dyDescent="0.25">
      <c r="B2219" s="13" t="s">
        <v>7434</v>
      </c>
      <c r="C2219" s="13" t="s">
        <v>1411</v>
      </c>
      <c r="D2219" s="13" t="s">
        <v>11184</v>
      </c>
      <c r="E2219" s="13" t="s">
        <v>9901</v>
      </c>
      <c r="F2219" s="22">
        <v>43.090424699994649</v>
      </c>
      <c r="G2219" s="23">
        <v>81.727164563379191</v>
      </c>
      <c r="H2219" s="21">
        <v>0.52724727365988755</v>
      </c>
    </row>
    <row r="2220" spans="2:8" x14ac:dyDescent="0.25">
      <c r="B2220" s="13" t="s">
        <v>7627</v>
      </c>
      <c r="C2220" s="13" t="s">
        <v>2251</v>
      </c>
      <c r="D2220" s="13" t="s">
        <v>7909</v>
      </c>
      <c r="E2220" s="13" t="s">
        <v>9902</v>
      </c>
      <c r="F2220" s="22">
        <v>111.63117050829533</v>
      </c>
      <c r="G2220" s="23">
        <v>148.3787153712876</v>
      </c>
      <c r="H2220" s="21">
        <v>0.75233951331200699</v>
      </c>
    </row>
    <row r="2221" spans="2:8" x14ac:dyDescent="0.25">
      <c r="B2221" s="13" t="s">
        <v>8346</v>
      </c>
      <c r="C2221" s="13" t="s">
        <v>4645</v>
      </c>
      <c r="D2221" s="13" t="s">
        <v>11100</v>
      </c>
      <c r="E2221" s="13" t="s">
        <v>9816</v>
      </c>
      <c r="F2221" s="22">
        <v>153.38075337349167</v>
      </c>
      <c r="G2221" s="23">
        <v>78.672139281145249</v>
      </c>
      <c r="H2221" s="21">
        <v>1.9496197100394761</v>
      </c>
    </row>
    <row r="2222" spans="2:8" x14ac:dyDescent="0.25">
      <c r="B2222" s="13" t="s">
        <v>7174</v>
      </c>
      <c r="C2222" s="13" t="s">
        <v>709</v>
      </c>
      <c r="D2222" s="13" t="s">
        <v>11185</v>
      </c>
      <c r="E2222" s="13" t="s">
        <v>9903</v>
      </c>
      <c r="F2222" s="22">
        <v>392.86568173169144</v>
      </c>
      <c r="G2222" s="23">
        <v>243.59633612007869</v>
      </c>
      <c r="H2222" s="21">
        <v>1.6127733610001085</v>
      </c>
    </row>
    <row r="2223" spans="2:8" x14ac:dyDescent="0.25">
      <c r="B2223" s="13" t="s">
        <v>8030</v>
      </c>
      <c r="C2223" s="13" t="s">
        <v>3665</v>
      </c>
      <c r="D2223" s="13" t="s">
        <v>11186</v>
      </c>
      <c r="E2223" s="13" t="s">
        <v>9904</v>
      </c>
      <c r="F2223" s="22">
        <v>25.176381072297573</v>
      </c>
      <c r="G2223" s="23">
        <v>48.617133168867838</v>
      </c>
      <c r="H2223" s="21">
        <v>0.51784997245414222</v>
      </c>
    </row>
    <row r="2224" spans="2:8" x14ac:dyDescent="0.25">
      <c r="B2224" s="13" t="s">
        <v>7907</v>
      </c>
      <c r="C2224" s="13" t="s">
        <v>3198</v>
      </c>
      <c r="D2224" s="13" t="s">
        <v>11187</v>
      </c>
      <c r="E2224" s="13" t="s">
        <v>9905</v>
      </c>
      <c r="F2224" s="22">
        <v>274.81825914955772</v>
      </c>
      <c r="G2224" s="23">
        <v>64.302670139839336</v>
      </c>
      <c r="H2224" s="21">
        <v>4.2738234439084577</v>
      </c>
    </row>
    <row r="2225" spans="1:8" x14ac:dyDescent="0.25">
      <c r="B2225" s="13" t="s">
        <v>7430</v>
      </c>
      <c r="C2225" s="13" t="s">
        <v>1471</v>
      </c>
      <c r="D2225" s="13" t="s">
        <v>11188</v>
      </c>
      <c r="E2225" s="13" t="s">
        <v>9906</v>
      </c>
      <c r="F2225" s="22">
        <v>10.882530727804772</v>
      </c>
      <c r="G2225" s="23">
        <v>72.527084805185936</v>
      </c>
      <c r="H2225" s="21">
        <v>0.15004781671614401</v>
      </c>
    </row>
    <row r="2226" spans="1:8" x14ac:dyDescent="0.25">
      <c r="B2226" s="13" t="s">
        <v>7052</v>
      </c>
      <c r="C2226" s="13" t="s">
        <v>256</v>
      </c>
      <c r="D2226" s="13" t="s">
        <v>11189</v>
      </c>
      <c r="E2226" s="13" t="s">
        <v>9907</v>
      </c>
      <c r="F2226" s="22">
        <v>74.576960522049561</v>
      </c>
      <c r="G2226" s="23">
        <v>190.6029371680614</v>
      </c>
      <c r="H2226" s="21">
        <v>0.39126868468082626</v>
      </c>
    </row>
    <row r="2227" spans="1:8" x14ac:dyDescent="0.25">
      <c r="A2227" t="s">
        <v>6944</v>
      </c>
      <c r="F2227" s="22"/>
      <c r="G2227" s="23"/>
      <c r="H2227" s="21"/>
    </row>
    <row r="2228" spans="1:8" x14ac:dyDescent="0.25">
      <c r="B2228" s="13" t="s">
        <v>8574</v>
      </c>
      <c r="C2228" s="13" t="s">
        <v>5367</v>
      </c>
      <c r="D2228" s="13" t="s">
        <v>10562</v>
      </c>
      <c r="E2228" s="13" t="s">
        <v>9265</v>
      </c>
      <c r="F2228" s="22">
        <v>257.83752985638569</v>
      </c>
      <c r="G2228" s="23">
        <v>104.02189635808708</v>
      </c>
      <c r="H2228" s="21">
        <v>2.4786851507571113</v>
      </c>
    </row>
    <row r="2229" spans="1:8" x14ac:dyDescent="0.25">
      <c r="B2229" s="13" t="s">
        <v>8611</v>
      </c>
      <c r="C2229" s="13" t="s">
        <v>5474</v>
      </c>
      <c r="D2229" s="13" t="s">
        <v>10563</v>
      </c>
      <c r="E2229" s="13" t="s">
        <v>9266</v>
      </c>
      <c r="F2229" s="22">
        <v>133.5721444369722</v>
      </c>
      <c r="G2229" s="23">
        <v>112.09795025163392</v>
      </c>
      <c r="H2229" s="21">
        <v>1.1915663411965489</v>
      </c>
    </row>
    <row r="2230" spans="1:8" x14ac:dyDescent="0.25">
      <c r="B2230" s="13" t="s">
        <v>8610</v>
      </c>
      <c r="C2230" s="13" t="s">
        <v>5471</v>
      </c>
      <c r="D2230" s="13" t="s">
        <v>10564</v>
      </c>
      <c r="E2230" s="13" t="s">
        <v>9267</v>
      </c>
      <c r="F2230" s="22">
        <v>147.14310695464624</v>
      </c>
      <c r="G2230" s="23">
        <v>137.39124891313568</v>
      </c>
      <c r="H2230" s="21">
        <v>1.0709787422318002</v>
      </c>
    </row>
    <row r="2231" spans="1:8" x14ac:dyDescent="0.25">
      <c r="B2231" s="13" t="s">
        <v>8758</v>
      </c>
      <c r="C2231" s="13" t="s">
        <v>5954</v>
      </c>
      <c r="D2231" s="13" t="s">
        <v>10565</v>
      </c>
      <c r="E2231" s="13" t="s">
        <v>9268</v>
      </c>
      <c r="F2231" s="22">
        <v>352.5507179110374</v>
      </c>
      <c r="G2231" s="23">
        <v>127.38975090209924</v>
      </c>
      <c r="H2231" s="21">
        <v>2.7674967210036971</v>
      </c>
    </row>
    <row r="2232" spans="1:8" x14ac:dyDescent="0.25">
      <c r="B2232" s="13" t="s">
        <v>8164</v>
      </c>
      <c r="C2232" s="13" t="s">
        <v>4114</v>
      </c>
      <c r="D2232" s="13" t="s">
        <v>11190</v>
      </c>
      <c r="E2232" s="13" t="s">
        <v>9908</v>
      </c>
      <c r="F2232" s="22">
        <v>122.08471410267755</v>
      </c>
      <c r="G2232" s="23">
        <v>69.840872988712775</v>
      </c>
      <c r="H2232" s="21">
        <v>1.7480410664741846</v>
      </c>
    </row>
    <row r="2233" spans="1:8" x14ac:dyDescent="0.25">
      <c r="B2233" s="13" t="s">
        <v>7893</v>
      </c>
      <c r="C2233" s="13" t="s">
        <v>2465</v>
      </c>
      <c r="D2233" s="13" t="s">
        <v>11191</v>
      </c>
      <c r="E2233" s="13" t="s">
        <v>9909</v>
      </c>
      <c r="F2233" s="22">
        <v>76.844250025358107</v>
      </c>
      <c r="G2233" s="23">
        <v>186.25432416894833</v>
      </c>
      <c r="H2233" s="21">
        <v>0.41257699851120727</v>
      </c>
    </row>
    <row r="2234" spans="1:8" x14ac:dyDescent="0.25">
      <c r="B2234" s="13" t="s">
        <v>7998</v>
      </c>
      <c r="C2234" s="13" t="s">
        <v>2465</v>
      </c>
      <c r="D2234" s="13" t="s">
        <v>11191</v>
      </c>
      <c r="E2234" s="13" t="s">
        <v>9909</v>
      </c>
      <c r="F2234" s="22">
        <v>4.5427349919380662</v>
      </c>
      <c r="G2234" s="23">
        <v>36.540853666424574</v>
      </c>
      <c r="H2234" s="21">
        <v>0.12431934495586623</v>
      </c>
    </row>
    <row r="2235" spans="1:8" x14ac:dyDescent="0.25">
      <c r="B2235" s="13" t="s">
        <v>8014</v>
      </c>
      <c r="C2235" s="13" t="s">
        <v>2465</v>
      </c>
      <c r="D2235" s="13" t="s">
        <v>11191</v>
      </c>
      <c r="E2235" s="13" t="s">
        <v>9909</v>
      </c>
      <c r="F2235" s="22">
        <v>69.705098779403116</v>
      </c>
      <c r="G2235" s="23">
        <v>87.283840081068163</v>
      </c>
      <c r="H2235" s="21">
        <v>0.7986025673785877</v>
      </c>
    </row>
    <row r="2236" spans="1:8" x14ac:dyDescent="0.25">
      <c r="B2236" s="13" t="s">
        <v>8245</v>
      </c>
      <c r="C2236" s="13" t="s">
        <v>2465</v>
      </c>
      <c r="D2236" s="13" t="s">
        <v>11191</v>
      </c>
      <c r="E2236" s="13" t="s">
        <v>9909</v>
      </c>
      <c r="F2236" s="22">
        <v>58.192009430445523</v>
      </c>
      <c r="G2236" s="23">
        <v>149.34184263681732</v>
      </c>
      <c r="H2236" s="21">
        <v>0.3896564311983346</v>
      </c>
    </row>
    <row r="2237" spans="1:8" x14ac:dyDescent="0.25">
      <c r="B2237" s="13" t="s">
        <v>8384</v>
      </c>
      <c r="C2237" s="13" t="s">
        <v>2465</v>
      </c>
      <c r="D2237" s="13" t="s">
        <v>11191</v>
      </c>
      <c r="E2237" s="13" t="s">
        <v>9909</v>
      </c>
      <c r="F2237" s="22">
        <v>29.206046974610238</v>
      </c>
      <c r="G2237" s="23">
        <v>168.77527292061953</v>
      </c>
      <c r="H2237" s="21">
        <v>0.17304695450468499</v>
      </c>
    </row>
    <row r="2238" spans="1:8" x14ac:dyDescent="0.25">
      <c r="B2238" s="13" t="s">
        <v>7877</v>
      </c>
      <c r="C2238" s="13" t="s">
        <v>3091</v>
      </c>
      <c r="D2238" s="13" t="s">
        <v>11192</v>
      </c>
      <c r="E2238" s="13" t="s">
        <v>9910</v>
      </c>
      <c r="F2238" s="22">
        <v>355.1174137815853</v>
      </c>
      <c r="G2238" s="23">
        <v>648.52386311871203</v>
      </c>
      <c r="H2238" s="21">
        <v>0.5475780213758783</v>
      </c>
    </row>
    <row r="2239" spans="1:8" x14ac:dyDescent="0.25">
      <c r="B2239" s="13" t="s">
        <v>7379</v>
      </c>
      <c r="C2239" s="13" t="s">
        <v>1325</v>
      </c>
      <c r="D2239" s="13" t="s">
        <v>11055</v>
      </c>
      <c r="E2239" s="13" t="s">
        <v>9769</v>
      </c>
      <c r="F2239" s="22">
        <v>31.033744661650275</v>
      </c>
      <c r="G2239" s="23">
        <v>49.753608905877456</v>
      </c>
      <c r="H2239" s="21">
        <v>0.62374861530867198</v>
      </c>
    </row>
    <row r="2240" spans="1:8" x14ac:dyDescent="0.25">
      <c r="B2240" s="13" t="s">
        <v>7860</v>
      </c>
      <c r="C2240" s="13" t="s">
        <v>3036</v>
      </c>
      <c r="D2240" s="13" t="s">
        <v>11193</v>
      </c>
      <c r="E2240" s="13" t="s">
        <v>9911</v>
      </c>
      <c r="F2240" s="22">
        <v>90.06732192827765</v>
      </c>
      <c r="G2240" s="23">
        <v>85.849166619199366</v>
      </c>
      <c r="H2240" s="21">
        <v>1.0491344933817324</v>
      </c>
    </row>
    <row r="2241" spans="1:8" x14ac:dyDescent="0.25">
      <c r="B2241" s="13" t="s">
        <v>8035</v>
      </c>
      <c r="C2241" s="13" t="s">
        <v>3680</v>
      </c>
      <c r="D2241" s="13" t="s">
        <v>11194</v>
      </c>
      <c r="E2241" s="13" t="s">
        <v>9912</v>
      </c>
      <c r="F2241" s="22">
        <v>42.179505795491089</v>
      </c>
      <c r="G2241" s="23">
        <v>81.262062192659997</v>
      </c>
      <c r="H2241" s="21">
        <v>0.51905532123329445</v>
      </c>
    </row>
    <row r="2242" spans="1:8" x14ac:dyDescent="0.25">
      <c r="B2242" s="13" t="s">
        <v>8616</v>
      </c>
      <c r="C2242" s="13" t="s">
        <v>5489</v>
      </c>
      <c r="D2242" s="13" t="s">
        <v>11195</v>
      </c>
      <c r="E2242" s="13" t="s">
        <v>9913</v>
      </c>
      <c r="F2242" s="22">
        <v>299.80980754336565</v>
      </c>
      <c r="G2242" s="23">
        <v>134.13870163915155</v>
      </c>
      <c r="H2242" s="21">
        <v>2.2350731286328411</v>
      </c>
    </row>
    <row r="2243" spans="1:8" x14ac:dyDescent="0.25">
      <c r="B2243" s="13" t="s">
        <v>8346</v>
      </c>
      <c r="C2243" s="13" t="s">
        <v>4645</v>
      </c>
      <c r="D2243" s="13" t="s">
        <v>11100</v>
      </c>
      <c r="E2243" s="13" t="s">
        <v>9816</v>
      </c>
      <c r="F2243" s="22">
        <v>153.38075337349167</v>
      </c>
      <c r="G2243" s="23">
        <v>78.672139281145249</v>
      </c>
      <c r="H2243" s="21">
        <v>1.9496197100394761</v>
      </c>
    </row>
    <row r="2244" spans="1:8" x14ac:dyDescent="0.25">
      <c r="B2244" s="13" t="s">
        <v>8169</v>
      </c>
      <c r="C2244" s="13" t="s">
        <v>4132</v>
      </c>
      <c r="D2244" s="13" t="s">
        <v>11196</v>
      </c>
      <c r="E2244" s="13" t="s">
        <v>9914</v>
      </c>
      <c r="F2244" s="22">
        <v>85.36696316140025</v>
      </c>
      <c r="G2244" s="23">
        <v>81.755074827341332</v>
      </c>
      <c r="H2244" s="21">
        <v>1.0441793777534529</v>
      </c>
    </row>
    <row r="2245" spans="1:8" x14ac:dyDescent="0.25">
      <c r="B2245" s="13" t="s">
        <v>7211</v>
      </c>
      <c r="C2245" s="13" t="s">
        <v>807</v>
      </c>
      <c r="D2245" s="13" t="s">
        <v>10941</v>
      </c>
      <c r="E2245" s="13" t="s">
        <v>9645</v>
      </c>
      <c r="F2245" s="22">
        <v>101.89828302609899</v>
      </c>
      <c r="G2245" s="23">
        <v>75.624505439973518</v>
      </c>
      <c r="H2245" s="21">
        <v>1.3474241244060778</v>
      </c>
    </row>
    <row r="2246" spans="1:8" x14ac:dyDescent="0.25">
      <c r="A2246" t="s">
        <v>6945</v>
      </c>
      <c r="F2246" s="22"/>
      <c r="G2246" s="23"/>
      <c r="H2246" s="21"/>
    </row>
    <row r="2247" spans="1:8" x14ac:dyDescent="0.25">
      <c r="B2247" s="13" t="s">
        <v>7576</v>
      </c>
      <c r="C2247" s="13" t="s">
        <v>2111</v>
      </c>
      <c r="D2247" s="13" t="s">
        <v>10936</v>
      </c>
      <c r="E2247" s="13" t="s">
        <v>9640</v>
      </c>
      <c r="F2247" s="22">
        <v>98.805616092093373</v>
      </c>
      <c r="G2247" s="23">
        <v>77.644054297779959</v>
      </c>
      <c r="H2247" s="21">
        <v>1.2725458115975594</v>
      </c>
    </row>
    <row r="2248" spans="1:8" x14ac:dyDescent="0.25">
      <c r="B2248" s="13" t="s">
        <v>8753</v>
      </c>
      <c r="C2248" s="13" t="s">
        <v>5939</v>
      </c>
      <c r="D2248" s="13" t="s">
        <v>10913</v>
      </c>
      <c r="E2248" s="13" t="s">
        <v>9617</v>
      </c>
      <c r="F2248" s="22">
        <v>23.602675852519408</v>
      </c>
      <c r="G2248" s="23">
        <v>38.505864992987235</v>
      </c>
      <c r="H2248" s="21">
        <v>0.61296313838990435</v>
      </c>
    </row>
    <row r="2249" spans="1:8" x14ac:dyDescent="0.25">
      <c r="B2249" s="13" t="s">
        <v>8819</v>
      </c>
      <c r="C2249" s="13" t="s">
        <v>6109</v>
      </c>
      <c r="D2249" s="13" t="s">
        <v>10942</v>
      </c>
      <c r="E2249" s="13" t="s">
        <v>9646</v>
      </c>
      <c r="F2249" s="22">
        <v>21.643982510662298</v>
      </c>
      <c r="G2249" s="23">
        <v>46.10925082815664</v>
      </c>
      <c r="H2249" s="21">
        <v>0.46940651001523948</v>
      </c>
    </row>
    <row r="2250" spans="1:8" x14ac:dyDescent="0.25">
      <c r="B2250" s="13" t="s">
        <v>8123</v>
      </c>
      <c r="C2250" s="13" t="s">
        <v>3982</v>
      </c>
      <c r="D2250" s="13" t="s">
        <v>10938</v>
      </c>
      <c r="E2250" s="13" t="s">
        <v>9642</v>
      </c>
      <c r="F2250" s="22">
        <v>14.932942248213655</v>
      </c>
      <c r="G2250" s="23">
        <v>45.937568324846232</v>
      </c>
      <c r="H2250" s="21">
        <v>0.32507036817046497</v>
      </c>
    </row>
    <row r="2251" spans="1:8" x14ac:dyDescent="0.25">
      <c r="B2251" s="13" t="s">
        <v>7920</v>
      </c>
      <c r="C2251" s="13" t="s">
        <v>3271</v>
      </c>
      <c r="D2251" s="13" t="s">
        <v>10937</v>
      </c>
      <c r="E2251" s="13" t="s">
        <v>9641</v>
      </c>
      <c r="F2251" s="22">
        <v>42.24296950125273</v>
      </c>
      <c r="G2251" s="23">
        <v>57.045678416594974</v>
      </c>
      <c r="H2251" s="21">
        <v>0.74051130030849044</v>
      </c>
    </row>
    <row r="2252" spans="1:8" x14ac:dyDescent="0.25">
      <c r="B2252" s="13" t="s">
        <v>7984</v>
      </c>
      <c r="C2252" s="13" t="s">
        <v>3505</v>
      </c>
      <c r="D2252" s="13" t="s">
        <v>10939</v>
      </c>
      <c r="E2252" s="13" t="s">
        <v>9643</v>
      </c>
      <c r="F2252" s="22">
        <v>15.248619011482701</v>
      </c>
      <c r="G2252" s="23">
        <v>32.644469133214308</v>
      </c>
      <c r="H2252" s="21">
        <v>0.46711186967864959</v>
      </c>
    </row>
    <row r="2253" spans="1:8" x14ac:dyDescent="0.25">
      <c r="B2253" s="13" t="s">
        <v>8203</v>
      </c>
      <c r="C2253" s="13" t="s">
        <v>4255</v>
      </c>
      <c r="D2253" s="13" t="s">
        <v>10290</v>
      </c>
      <c r="E2253" s="13" t="s">
        <v>8989</v>
      </c>
      <c r="F2253" s="22">
        <v>150.80617068483423</v>
      </c>
      <c r="G2253" s="23">
        <v>38.477686041864423</v>
      </c>
      <c r="H2253" s="21">
        <v>3.9193149640223783</v>
      </c>
    </row>
    <row r="2254" spans="1:8" x14ac:dyDescent="0.25">
      <c r="B2254" s="13" t="s">
        <v>7866</v>
      </c>
      <c r="C2254" s="13" t="s">
        <v>3054</v>
      </c>
      <c r="D2254" s="13" t="s">
        <v>10580</v>
      </c>
      <c r="E2254" s="13" t="s">
        <v>9283</v>
      </c>
      <c r="F2254" s="22">
        <v>135.72442110279943</v>
      </c>
      <c r="G2254" s="23">
        <v>86.636142556965638</v>
      </c>
      <c r="H2254" s="21">
        <v>1.5666027722039553</v>
      </c>
    </row>
    <row r="2255" spans="1:8" x14ac:dyDescent="0.25">
      <c r="B2255" s="13" t="s">
        <v>7211</v>
      </c>
      <c r="C2255" s="13" t="s">
        <v>807</v>
      </c>
      <c r="D2255" s="13" t="s">
        <v>10941</v>
      </c>
      <c r="E2255" s="13" t="s">
        <v>9645</v>
      </c>
      <c r="F2255" s="22">
        <v>101.89828302609899</v>
      </c>
      <c r="G2255" s="23">
        <v>75.624505439973518</v>
      </c>
      <c r="H2255" s="21">
        <v>1.3474241244060778</v>
      </c>
    </row>
    <row r="2256" spans="1:8" x14ac:dyDescent="0.25">
      <c r="B2256" s="13" t="s">
        <v>7457</v>
      </c>
      <c r="C2256" s="13" t="s">
        <v>1628</v>
      </c>
      <c r="D2256" s="13" t="s">
        <v>10943</v>
      </c>
      <c r="E2256" s="13" t="s">
        <v>9647</v>
      </c>
      <c r="F2256" s="22">
        <v>432.41122370935346</v>
      </c>
      <c r="G2256" s="23">
        <v>330.95685769880009</v>
      </c>
      <c r="H2256" s="21">
        <v>1.3065486139673401</v>
      </c>
    </row>
    <row r="2257" spans="1:8" x14ac:dyDescent="0.25">
      <c r="B2257" s="13" t="s">
        <v>8679</v>
      </c>
      <c r="C2257" s="13" t="s">
        <v>5730</v>
      </c>
      <c r="D2257" s="13" t="s">
        <v>10944</v>
      </c>
      <c r="E2257" s="13" t="s">
        <v>9648</v>
      </c>
      <c r="F2257" s="22">
        <v>169.47210561421426</v>
      </c>
      <c r="G2257" s="23">
        <v>55.224884194289359</v>
      </c>
      <c r="H2257" s="21">
        <v>3.0687634403720283</v>
      </c>
    </row>
    <row r="2258" spans="1:8" x14ac:dyDescent="0.25">
      <c r="B2258" s="13" t="s">
        <v>8686</v>
      </c>
      <c r="C2258" s="13" t="s">
        <v>5730</v>
      </c>
      <c r="D2258" s="13" t="s">
        <v>10944</v>
      </c>
      <c r="E2258" s="13" t="s">
        <v>9648</v>
      </c>
      <c r="F2258" s="22">
        <v>516.42192662306138</v>
      </c>
      <c r="G2258" s="23">
        <v>181.3360085622927</v>
      </c>
      <c r="H2258" s="21">
        <v>2.847873021566258</v>
      </c>
    </row>
    <row r="2259" spans="1:8" x14ac:dyDescent="0.25">
      <c r="B2259" s="13" t="s">
        <v>8218</v>
      </c>
      <c r="C2259" s="13" t="s">
        <v>4297</v>
      </c>
      <c r="D2259" s="13" t="s">
        <v>10945</v>
      </c>
      <c r="E2259" s="13" t="s">
        <v>9649</v>
      </c>
      <c r="F2259" s="22">
        <v>586.20287949117539</v>
      </c>
      <c r="G2259" s="23">
        <v>285.9196909483577</v>
      </c>
      <c r="H2259" s="21">
        <v>2.0502361259094055</v>
      </c>
    </row>
    <row r="2260" spans="1:8" x14ac:dyDescent="0.25">
      <c r="B2260" s="13" t="s">
        <v>7724</v>
      </c>
      <c r="C2260" s="13" t="s">
        <v>2640</v>
      </c>
      <c r="D2260" s="13" t="s">
        <v>10455</v>
      </c>
      <c r="E2260" s="13" t="s">
        <v>9155</v>
      </c>
      <c r="F2260" s="22">
        <v>28.106894669114158</v>
      </c>
      <c r="G2260" s="23">
        <v>63.286577383535324</v>
      </c>
      <c r="H2260" s="21">
        <v>0.44412094682855241</v>
      </c>
    </row>
    <row r="2261" spans="1:8" x14ac:dyDescent="0.25">
      <c r="B2261" s="13" t="s">
        <v>7175</v>
      </c>
      <c r="C2261" s="13" t="s">
        <v>717</v>
      </c>
      <c r="D2261" s="13" t="s">
        <v>10455</v>
      </c>
      <c r="E2261" s="13" t="s">
        <v>9156</v>
      </c>
      <c r="F2261" s="22">
        <v>49.165780838093546</v>
      </c>
      <c r="G2261" s="23">
        <v>59.911333345289812</v>
      </c>
      <c r="H2261" s="21">
        <v>0.82064240758479012</v>
      </c>
    </row>
    <row r="2262" spans="1:8" x14ac:dyDescent="0.25">
      <c r="B2262" s="13" t="s">
        <v>7527</v>
      </c>
      <c r="C2262" s="13" t="s">
        <v>717</v>
      </c>
      <c r="D2262" s="13" t="s">
        <v>10455</v>
      </c>
      <c r="E2262" s="13" t="s">
        <v>9156</v>
      </c>
      <c r="F2262" s="22">
        <v>24.306258470480174</v>
      </c>
      <c r="G2262" s="23">
        <v>123.61291164595286</v>
      </c>
      <c r="H2262" s="21">
        <v>0.19663203581918032</v>
      </c>
    </row>
    <row r="2263" spans="1:8" x14ac:dyDescent="0.25">
      <c r="B2263" s="13" t="s">
        <v>8685</v>
      </c>
      <c r="C2263" s="13" t="s">
        <v>5753</v>
      </c>
      <c r="D2263" s="13" t="s">
        <v>10946</v>
      </c>
      <c r="E2263" s="13" t="s">
        <v>9650</v>
      </c>
      <c r="F2263" s="22">
        <v>11.048999700139431</v>
      </c>
      <c r="G2263" s="23">
        <v>25.225971128301996</v>
      </c>
      <c r="H2263" s="21">
        <v>0.43800096511420838</v>
      </c>
    </row>
    <row r="2264" spans="1:8" x14ac:dyDescent="0.25">
      <c r="B2264" s="13" t="s">
        <v>7292</v>
      </c>
      <c r="C2264" s="13" t="s">
        <v>1046</v>
      </c>
      <c r="D2264" s="13" t="s">
        <v>10935</v>
      </c>
      <c r="E2264" s="13" t="s">
        <v>9639</v>
      </c>
      <c r="F2264" s="22">
        <v>58.49253574717342</v>
      </c>
      <c r="G2264" s="23">
        <v>113.34554570986727</v>
      </c>
      <c r="H2264" s="21">
        <v>0.51605500137515659</v>
      </c>
    </row>
    <row r="2265" spans="1:8" x14ac:dyDescent="0.25">
      <c r="B2265" s="13" t="s">
        <v>7293</v>
      </c>
      <c r="C2265" s="13" t="s">
        <v>1046</v>
      </c>
      <c r="D2265" s="13" t="s">
        <v>10935</v>
      </c>
      <c r="E2265" s="13" t="s">
        <v>9639</v>
      </c>
      <c r="F2265" s="22">
        <v>29.235138488067307</v>
      </c>
      <c r="G2265" s="23">
        <v>54.264224079750939</v>
      </c>
      <c r="H2265" s="21">
        <v>0.53875530303540442</v>
      </c>
    </row>
    <row r="2266" spans="1:8" x14ac:dyDescent="0.25">
      <c r="B2266" s="13" t="s">
        <v>8043</v>
      </c>
      <c r="C2266" s="13" t="s">
        <v>3700</v>
      </c>
      <c r="D2266" s="13" t="s">
        <v>11197</v>
      </c>
      <c r="E2266" s="13" t="s">
        <v>9915</v>
      </c>
      <c r="F2266" s="22">
        <v>24.014256591684603</v>
      </c>
      <c r="G2266" s="23">
        <v>56.233827678682644</v>
      </c>
      <c r="H2266" s="21">
        <v>0.42704289540631835</v>
      </c>
    </row>
    <row r="2267" spans="1:8" x14ac:dyDescent="0.25">
      <c r="A2267" t="s">
        <v>6946</v>
      </c>
      <c r="F2267" s="22"/>
      <c r="G2267" s="23"/>
      <c r="H2267" s="21"/>
    </row>
    <row r="2268" spans="1:8" x14ac:dyDescent="0.25">
      <c r="B2268" s="13" t="s">
        <v>8539</v>
      </c>
      <c r="C2268" s="13" t="s">
        <v>4850</v>
      </c>
      <c r="D2268" s="13" t="s">
        <v>10840</v>
      </c>
      <c r="E2268" s="13" t="s">
        <v>9544</v>
      </c>
      <c r="F2268" s="22">
        <v>186.25118411809791</v>
      </c>
      <c r="G2268" s="23">
        <v>99.582752634915707</v>
      </c>
      <c r="H2268" s="21">
        <v>1.8703156840916095</v>
      </c>
    </row>
    <row r="2269" spans="1:8" x14ac:dyDescent="0.25">
      <c r="B2269" s="13" t="s">
        <v>8581</v>
      </c>
      <c r="C2269" s="13" t="s">
        <v>5385</v>
      </c>
      <c r="D2269" s="13" t="s">
        <v>10843</v>
      </c>
      <c r="E2269" s="13" t="s">
        <v>9547</v>
      </c>
      <c r="F2269" s="22">
        <v>205.52169150476342</v>
      </c>
      <c r="G2269" s="23">
        <v>150.25210698628356</v>
      </c>
      <c r="H2269" s="21">
        <v>1.3678456537286721</v>
      </c>
    </row>
    <row r="2270" spans="1:8" x14ac:dyDescent="0.25">
      <c r="B2270" s="13" t="s">
        <v>8275</v>
      </c>
      <c r="C2270" s="13" t="s">
        <v>4431</v>
      </c>
      <c r="D2270" s="13" t="s">
        <v>10844</v>
      </c>
      <c r="E2270" s="13" t="s">
        <v>9548</v>
      </c>
      <c r="F2270" s="22">
        <v>174.05599453687395</v>
      </c>
      <c r="G2270" s="23">
        <v>56.612395184740706</v>
      </c>
      <c r="H2270" s="21">
        <v>3.0745209413748489</v>
      </c>
    </row>
    <row r="2271" spans="1:8" x14ac:dyDescent="0.25">
      <c r="B2271" s="13" t="s">
        <v>8602</v>
      </c>
      <c r="C2271" s="13" t="s">
        <v>5444</v>
      </c>
      <c r="D2271" s="13" t="s">
        <v>10845</v>
      </c>
      <c r="E2271" s="13" t="s">
        <v>9549</v>
      </c>
      <c r="F2271" s="22">
        <v>360.66838849330009</v>
      </c>
      <c r="G2271" s="23">
        <v>110.88832822811848</v>
      </c>
      <c r="H2271" s="21">
        <v>3.252536982533782</v>
      </c>
    </row>
    <row r="2272" spans="1:8" x14ac:dyDescent="0.25">
      <c r="B2272" s="13" t="s">
        <v>8657</v>
      </c>
      <c r="C2272" s="13" t="s">
        <v>5652</v>
      </c>
      <c r="D2272" s="13" t="s">
        <v>10847</v>
      </c>
      <c r="E2272" s="13" t="s">
        <v>9551</v>
      </c>
      <c r="F2272" s="22">
        <v>257.51677430315738</v>
      </c>
      <c r="G2272" s="23">
        <v>129.6029185551003</v>
      </c>
      <c r="H2272" s="21">
        <v>1.9869674014607539</v>
      </c>
    </row>
    <row r="2273" spans="2:8" x14ac:dyDescent="0.25">
      <c r="B2273" s="13" t="s">
        <v>8599</v>
      </c>
      <c r="C2273" s="13" t="s">
        <v>5437</v>
      </c>
      <c r="D2273" s="13" t="s">
        <v>10848</v>
      </c>
      <c r="E2273" s="13" t="s">
        <v>9552</v>
      </c>
      <c r="F2273" s="22">
        <v>459.68144025154913</v>
      </c>
      <c r="G2273" s="23">
        <v>281.19741013479006</v>
      </c>
      <c r="H2273" s="21">
        <v>1.634728570334997</v>
      </c>
    </row>
    <row r="2274" spans="2:8" x14ac:dyDescent="0.25">
      <c r="B2274" s="13" t="s">
        <v>8575</v>
      </c>
      <c r="C2274" s="13" t="s">
        <v>5370</v>
      </c>
      <c r="D2274" s="13" t="s">
        <v>10849</v>
      </c>
      <c r="E2274" s="13" t="s">
        <v>9553</v>
      </c>
      <c r="F2274" s="22">
        <v>418.78506505307303</v>
      </c>
      <c r="G2274" s="23">
        <v>189.84712061593495</v>
      </c>
      <c r="H2274" s="21">
        <v>2.205906856497891</v>
      </c>
    </row>
    <row r="2275" spans="2:8" x14ac:dyDescent="0.25">
      <c r="B2275" s="13" t="s">
        <v>8603</v>
      </c>
      <c r="C2275" s="13" t="s">
        <v>5447</v>
      </c>
      <c r="D2275" s="13" t="s">
        <v>10850</v>
      </c>
      <c r="E2275" s="13" t="s">
        <v>9554</v>
      </c>
      <c r="F2275" s="22">
        <v>279.33800723726148</v>
      </c>
      <c r="G2275" s="23">
        <v>51.274526648065432</v>
      </c>
      <c r="H2275" s="21">
        <v>5.4478905120775174</v>
      </c>
    </row>
    <row r="2276" spans="2:8" x14ac:dyDescent="0.25">
      <c r="B2276" s="13" t="s">
        <v>8585</v>
      </c>
      <c r="C2276" s="13" t="s">
        <v>5397</v>
      </c>
      <c r="D2276" s="13" t="s">
        <v>10852</v>
      </c>
      <c r="E2276" s="13" t="s">
        <v>9556</v>
      </c>
      <c r="F2276" s="22">
        <v>462.17214024029732</v>
      </c>
      <c r="G2276" s="23">
        <v>350.58484198522592</v>
      </c>
      <c r="H2276" s="21">
        <v>1.3182889985294168</v>
      </c>
    </row>
    <row r="2277" spans="2:8" x14ac:dyDescent="0.25">
      <c r="B2277" s="13" t="s">
        <v>7865</v>
      </c>
      <c r="C2277" s="13" t="s">
        <v>3051</v>
      </c>
      <c r="D2277" s="13" t="s">
        <v>10853</v>
      </c>
      <c r="E2277" s="13" t="s">
        <v>9557</v>
      </c>
      <c r="F2277" s="22">
        <v>482.63035893761167</v>
      </c>
      <c r="G2277" s="23">
        <v>171.60679901437516</v>
      </c>
      <c r="H2277" s="21">
        <v>2.8124197975231895</v>
      </c>
    </row>
    <row r="2278" spans="2:8" x14ac:dyDescent="0.25">
      <c r="B2278" s="13" t="s">
        <v>7232</v>
      </c>
      <c r="C2278" s="13" t="s">
        <v>876</v>
      </c>
      <c r="D2278" s="13" t="s">
        <v>10854</v>
      </c>
      <c r="E2278" s="13" t="s">
        <v>9558</v>
      </c>
      <c r="F2278" s="22">
        <v>173.02950289317988</v>
      </c>
      <c r="G2278" s="23">
        <v>94.459395029803659</v>
      </c>
      <c r="H2278" s="21">
        <v>1.8317871169785274</v>
      </c>
    </row>
    <row r="2279" spans="2:8" x14ac:dyDescent="0.25">
      <c r="B2279" s="13" t="s">
        <v>8589</v>
      </c>
      <c r="C2279" s="13" t="s">
        <v>5408</v>
      </c>
      <c r="D2279" s="13" t="s">
        <v>10855</v>
      </c>
      <c r="E2279" s="13" t="s">
        <v>9559</v>
      </c>
      <c r="F2279" s="22">
        <v>430.65239874095329</v>
      </c>
      <c r="G2279" s="23">
        <v>384.85127901732693</v>
      </c>
      <c r="H2279" s="21">
        <v>1.1190099194696044</v>
      </c>
    </row>
    <row r="2280" spans="2:8" x14ac:dyDescent="0.25">
      <c r="B2280" s="13" t="s">
        <v>8177</v>
      </c>
      <c r="C2280" s="13" t="s">
        <v>4163</v>
      </c>
      <c r="D2280" s="13" t="s">
        <v>10858</v>
      </c>
      <c r="E2280" s="13" t="s">
        <v>9562</v>
      </c>
      <c r="F2280" s="22">
        <v>304.76943609179358</v>
      </c>
      <c r="G2280" s="23">
        <v>65.791522112244195</v>
      </c>
      <c r="H2280" s="21">
        <v>4.6323511952169012</v>
      </c>
    </row>
    <row r="2281" spans="2:8" x14ac:dyDescent="0.25">
      <c r="B2281" s="13" t="s">
        <v>8614</v>
      </c>
      <c r="C2281" s="13" t="s">
        <v>5483</v>
      </c>
      <c r="D2281" s="13" t="s">
        <v>10859</v>
      </c>
      <c r="E2281" s="13" t="s">
        <v>9563</v>
      </c>
      <c r="F2281" s="22">
        <v>220.39030434794543</v>
      </c>
      <c r="G2281" s="23">
        <v>104.2434237110341</v>
      </c>
      <c r="H2281" s="21">
        <v>2.114189044278457</v>
      </c>
    </row>
    <row r="2282" spans="2:8" x14ac:dyDescent="0.25">
      <c r="B2282" s="13" t="s">
        <v>8595</v>
      </c>
      <c r="C2282" s="13" t="s">
        <v>5426</v>
      </c>
      <c r="D2282" s="13" t="s">
        <v>10860</v>
      </c>
      <c r="E2282" s="13" t="s">
        <v>9564</v>
      </c>
      <c r="F2282" s="22">
        <v>308.64710586343671</v>
      </c>
      <c r="G2282" s="23">
        <v>254.62182354802351</v>
      </c>
      <c r="H2282" s="21">
        <v>1.212178522495043</v>
      </c>
    </row>
    <row r="2283" spans="2:8" x14ac:dyDescent="0.25">
      <c r="B2283" s="13" t="s">
        <v>8598</v>
      </c>
      <c r="C2283" s="13" t="s">
        <v>2018</v>
      </c>
      <c r="D2283" s="13" t="s">
        <v>10861</v>
      </c>
      <c r="E2283" s="13" t="s">
        <v>9565</v>
      </c>
      <c r="F2283" s="22">
        <v>323.47993892432953</v>
      </c>
      <c r="G2283" s="23">
        <v>229.89563841842937</v>
      </c>
      <c r="H2283" s="21">
        <v>1.4070729708041214</v>
      </c>
    </row>
    <row r="2284" spans="2:8" x14ac:dyDescent="0.25">
      <c r="B2284" s="13" t="s">
        <v>8597</v>
      </c>
      <c r="C2284" s="13" t="s">
        <v>5432</v>
      </c>
      <c r="D2284" s="13" t="s">
        <v>10862</v>
      </c>
      <c r="E2284" s="13" t="s">
        <v>9566</v>
      </c>
      <c r="F2284" s="22">
        <v>264.81513103105954</v>
      </c>
      <c r="G2284" s="23">
        <v>204.7418673826287</v>
      </c>
      <c r="H2284" s="21">
        <v>1.2934097672175855</v>
      </c>
    </row>
    <row r="2285" spans="2:8" x14ac:dyDescent="0.25">
      <c r="B2285" s="13" t="s">
        <v>8586</v>
      </c>
      <c r="C2285" s="13" t="s">
        <v>5400</v>
      </c>
      <c r="D2285" s="13" t="s">
        <v>10863</v>
      </c>
      <c r="E2285" s="13" t="s">
        <v>9567</v>
      </c>
      <c r="F2285" s="22">
        <v>297.7447179879855</v>
      </c>
      <c r="G2285" s="23">
        <v>244.64168270805598</v>
      </c>
      <c r="H2285" s="21">
        <v>1.2170645439162557</v>
      </c>
    </row>
    <row r="2286" spans="2:8" x14ac:dyDescent="0.25">
      <c r="B2286" s="13" t="s">
        <v>8583</v>
      </c>
      <c r="C2286" s="13" t="s">
        <v>5391</v>
      </c>
      <c r="D2286" s="13" t="s">
        <v>10864</v>
      </c>
      <c r="E2286" s="13" t="s">
        <v>9568</v>
      </c>
      <c r="F2286" s="22">
        <v>406.60023917841886</v>
      </c>
      <c r="G2286" s="23">
        <v>317.54500708991685</v>
      </c>
      <c r="H2286" s="21">
        <v>1.2804491650006795</v>
      </c>
    </row>
    <row r="2287" spans="2:8" x14ac:dyDescent="0.25">
      <c r="B2287" s="13" t="s">
        <v>8276</v>
      </c>
      <c r="C2287" s="13" t="s">
        <v>4436</v>
      </c>
      <c r="D2287" s="13" t="s">
        <v>10866</v>
      </c>
      <c r="E2287" s="13" t="s">
        <v>9570</v>
      </c>
      <c r="F2287" s="22">
        <v>146.20644468979802</v>
      </c>
      <c r="G2287" s="23">
        <v>86.719246335934997</v>
      </c>
      <c r="H2287" s="21">
        <v>1.6859745773552983</v>
      </c>
    </row>
    <row r="2288" spans="2:8" x14ac:dyDescent="0.25">
      <c r="B2288" s="13" t="s">
        <v>8613</v>
      </c>
      <c r="C2288" s="13" t="s">
        <v>5480</v>
      </c>
      <c r="D2288" s="13" t="s">
        <v>10867</v>
      </c>
      <c r="E2288" s="13" t="s">
        <v>9571</v>
      </c>
      <c r="F2288" s="22">
        <v>858.76278776578511</v>
      </c>
      <c r="G2288" s="23">
        <v>361.41811264073596</v>
      </c>
      <c r="H2288" s="21">
        <v>2.376092281294794</v>
      </c>
    </row>
    <row r="2289" spans="2:8" x14ac:dyDescent="0.25">
      <c r="B2289" s="13" t="s">
        <v>8615</v>
      </c>
      <c r="C2289" s="13" t="s">
        <v>5486</v>
      </c>
      <c r="D2289" s="13" t="s">
        <v>10868</v>
      </c>
      <c r="E2289" s="13" t="s">
        <v>9572</v>
      </c>
      <c r="F2289" s="22">
        <v>317.08508220980229</v>
      </c>
      <c r="G2289" s="23">
        <v>145.24296419835869</v>
      </c>
      <c r="H2289" s="21">
        <v>2.183135575343659</v>
      </c>
    </row>
    <row r="2290" spans="2:8" x14ac:dyDescent="0.25">
      <c r="B2290" s="13" t="s">
        <v>8612</v>
      </c>
      <c r="C2290" s="13" t="s">
        <v>5477</v>
      </c>
      <c r="D2290" s="13" t="s">
        <v>10865</v>
      </c>
      <c r="E2290" s="13" t="s">
        <v>9569</v>
      </c>
      <c r="F2290" s="22">
        <v>715.78771834593476</v>
      </c>
      <c r="G2290" s="23">
        <v>284.651209014632</v>
      </c>
      <c r="H2290" s="21">
        <v>2.5146133080683346</v>
      </c>
    </row>
    <row r="2291" spans="2:8" x14ac:dyDescent="0.25">
      <c r="B2291" s="13" t="s">
        <v>8656</v>
      </c>
      <c r="C2291" s="13" t="s">
        <v>5649</v>
      </c>
      <c r="D2291" s="13" t="s">
        <v>10869</v>
      </c>
      <c r="E2291" s="13" t="s">
        <v>9573</v>
      </c>
      <c r="F2291" s="22">
        <v>351.15075086403203</v>
      </c>
      <c r="G2291" s="23">
        <v>166.87950312727878</v>
      </c>
      <c r="H2291" s="21">
        <v>2.1042173801069493</v>
      </c>
    </row>
    <row r="2292" spans="2:8" x14ac:dyDescent="0.25">
      <c r="B2292" s="13" t="s">
        <v>8588</v>
      </c>
      <c r="C2292" s="13" t="s">
        <v>3558</v>
      </c>
      <c r="D2292" s="13" t="s">
        <v>10870</v>
      </c>
      <c r="E2292" s="13" t="s">
        <v>9574</v>
      </c>
      <c r="F2292" s="22">
        <v>292.61973784345366</v>
      </c>
      <c r="G2292" s="23">
        <v>316.81799824359518</v>
      </c>
      <c r="H2292" s="21">
        <v>0.9236209415680483</v>
      </c>
    </row>
    <row r="2293" spans="2:8" x14ac:dyDescent="0.25">
      <c r="B2293" s="13" t="s">
        <v>8579</v>
      </c>
      <c r="C2293" s="13" t="s">
        <v>5379</v>
      </c>
      <c r="D2293" s="13" t="s">
        <v>10871</v>
      </c>
      <c r="E2293" s="13" t="s">
        <v>9575</v>
      </c>
      <c r="F2293" s="22">
        <v>265.05559611707298</v>
      </c>
      <c r="G2293" s="23">
        <v>180.90242926113652</v>
      </c>
      <c r="H2293" s="21">
        <v>1.4651853886077979</v>
      </c>
    </row>
    <row r="2294" spans="2:8" x14ac:dyDescent="0.25">
      <c r="B2294" s="13" t="s">
        <v>8591</v>
      </c>
      <c r="C2294" s="13" t="s">
        <v>5414</v>
      </c>
      <c r="D2294" s="13" t="s">
        <v>10872</v>
      </c>
      <c r="E2294" s="13" t="s">
        <v>9576</v>
      </c>
      <c r="F2294" s="22">
        <v>245.11263749618578</v>
      </c>
      <c r="G2294" s="23">
        <v>219.69405194525564</v>
      </c>
      <c r="H2294" s="21">
        <v>1.1156999259919156</v>
      </c>
    </row>
    <row r="2295" spans="2:8" x14ac:dyDescent="0.25">
      <c r="B2295" s="13" t="s">
        <v>8573</v>
      </c>
      <c r="C2295" s="13" t="s">
        <v>5364</v>
      </c>
      <c r="D2295" s="13" t="s">
        <v>10873</v>
      </c>
      <c r="E2295" s="13" t="s">
        <v>9577</v>
      </c>
      <c r="F2295" s="22">
        <v>406.64580161167282</v>
      </c>
      <c r="G2295" s="23">
        <v>132.74588293174637</v>
      </c>
      <c r="H2295" s="21">
        <v>3.0633402153854892</v>
      </c>
    </row>
    <row r="2296" spans="2:8" x14ac:dyDescent="0.25">
      <c r="B2296" s="13" t="s">
        <v>8582</v>
      </c>
      <c r="C2296" s="13" t="s">
        <v>5388</v>
      </c>
      <c r="D2296" s="13" t="s">
        <v>10874</v>
      </c>
      <c r="E2296" s="13" t="s">
        <v>9578</v>
      </c>
      <c r="F2296" s="22">
        <v>268.42223782035438</v>
      </c>
      <c r="G2296" s="23">
        <v>201.88852333576531</v>
      </c>
      <c r="H2296" s="21">
        <v>1.3295566948792594</v>
      </c>
    </row>
    <row r="2297" spans="2:8" x14ac:dyDescent="0.25">
      <c r="B2297" s="13" t="s">
        <v>7641</v>
      </c>
      <c r="C2297" s="13" t="s">
        <v>2298</v>
      </c>
      <c r="D2297" s="13" t="s">
        <v>10875</v>
      </c>
      <c r="E2297" s="13" t="s">
        <v>9579</v>
      </c>
      <c r="F2297" s="22">
        <v>161.53057687866635</v>
      </c>
      <c r="G2297" s="23">
        <v>59.040107495590469</v>
      </c>
      <c r="H2297" s="21">
        <v>2.7359465239918577</v>
      </c>
    </row>
    <row r="2298" spans="2:8" x14ac:dyDescent="0.25">
      <c r="B2298" s="13" t="s">
        <v>7422</v>
      </c>
      <c r="C2298" s="13" t="s">
        <v>1437</v>
      </c>
      <c r="D2298" s="13" t="s">
        <v>10876</v>
      </c>
      <c r="E2298" s="13" t="s">
        <v>9580</v>
      </c>
      <c r="F2298" s="22">
        <v>258.10403976037384</v>
      </c>
      <c r="G2298" s="23">
        <v>59.764484690155889</v>
      </c>
      <c r="H2298" s="21">
        <v>4.3186859402953655</v>
      </c>
    </row>
    <row r="2299" spans="2:8" x14ac:dyDescent="0.25">
      <c r="B2299" s="13" t="s">
        <v>8807</v>
      </c>
      <c r="C2299" s="13" t="s">
        <v>471</v>
      </c>
      <c r="D2299" s="13" t="s">
        <v>10877</v>
      </c>
      <c r="E2299" s="13" t="s">
        <v>9581</v>
      </c>
      <c r="F2299" s="22">
        <v>393.90083223706927</v>
      </c>
      <c r="G2299" s="23">
        <v>148.04901084950333</v>
      </c>
      <c r="H2299" s="21">
        <v>2.6606110366889406</v>
      </c>
    </row>
    <row r="2300" spans="2:8" x14ac:dyDescent="0.25">
      <c r="B2300" s="13" t="s">
        <v>8593</v>
      </c>
      <c r="C2300" s="13" t="s">
        <v>5420</v>
      </c>
      <c r="D2300" s="13" t="s">
        <v>10878</v>
      </c>
      <c r="E2300" s="13" t="s">
        <v>9582</v>
      </c>
      <c r="F2300" s="22">
        <v>400.14672271006407</v>
      </c>
      <c r="G2300" s="23">
        <v>348.47122166266951</v>
      </c>
      <c r="H2300" s="21">
        <v>1.1482920190678414</v>
      </c>
    </row>
    <row r="2301" spans="2:8" x14ac:dyDescent="0.25">
      <c r="B2301" s="13" t="s">
        <v>8596</v>
      </c>
      <c r="C2301" s="13" t="s">
        <v>5429</v>
      </c>
      <c r="D2301" s="13" t="s">
        <v>10879</v>
      </c>
      <c r="E2301" s="13" t="s">
        <v>9583</v>
      </c>
      <c r="F2301" s="22">
        <v>528.51401681668858</v>
      </c>
      <c r="G2301" s="23">
        <v>318.52548193304227</v>
      </c>
      <c r="H2301" s="21">
        <v>1.6592519179604861</v>
      </c>
    </row>
    <row r="2302" spans="2:8" x14ac:dyDescent="0.25">
      <c r="B2302" s="13" t="s">
        <v>8587</v>
      </c>
      <c r="C2302" s="13" t="s">
        <v>5403</v>
      </c>
      <c r="D2302" s="13" t="s">
        <v>10880</v>
      </c>
      <c r="E2302" s="13" t="s">
        <v>9584</v>
      </c>
      <c r="F2302" s="22">
        <v>360.8677728552035</v>
      </c>
      <c r="G2302" s="23">
        <v>357.61472106994285</v>
      </c>
      <c r="H2302" s="21">
        <v>1.0090965264951284</v>
      </c>
    </row>
    <row r="2303" spans="2:8" x14ac:dyDescent="0.25">
      <c r="B2303" s="13" t="s">
        <v>8808</v>
      </c>
      <c r="C2303" s="13" t="s">
        <v>6078</v>
      </c>
      <c r="D2303" s="13" t="s">
        <v>10882</v>
      </c>
      <c r="E2303" s="13" t="s">
        <v>9586</v>
      </c>
      <c r="F2303" s="22">
        <v>333.81848404465796</v>
      </c>
      <c r="G2303" s="23">
        <v>105.82068371004344</v>
      </c>
      <c r="H2303" s="21">
        <v>3.1545674469401983</v>
      </c>
    </row>
    <row r="2304" spans="2:8" x14ac:dyDescent="0.25">
      <c r="B2304" s="13" t="s">
        <v>7170</v>
      </c>
      <c r="C2304" s="13" t="s">
        <v>696</v>
      </c>
      <c r="D2304" s="13" t="s">
        <v>10883</v>
      </c>
      <c r="E2304" s="13" t="s">
        <v>9587</v>
      </c>
      <c r="F2304" s="22">
        <v>435.46501847554634</v>
      </c>
      <c r="G2304" s="23">
        <v>198.37217733163777</v>
      </c>
      <c r="H2304" s="21">
        <v>2.1951920089455781</v>
      </c>
    </row>
    <row r="2305" spans="2:8" x14ac:dyDescent="0.25">
      <c r="B2305" s="13" t="s">
        <v>8580</v>
      </c>
      <c r="C2305" s="13" t="s">
        <v>5382</v>
      </c>
      <c r="D2305" s="13" t="s">
        <v>10885</v>
      </c>
      <c r="E2305" s="13" t="s">
        <v>9589</v>
      </c>
      <c r="F2305" s="22">
        <v>535.14505381096296</v>
      </c>
      <c r="G2305" s="23">
        <v>271.70307818436044</v>
      </c>
      <c r="H2305" s="21">
        <v>1.9695951087011518</v>
      </c>
    </row>
    <row r="2306" spans="2:8" x14ac:dyDescent="0.25">
      <c r="B2306" s="13" t="s">
        <v>7362</v>
      </c>
      <c r="C2306" s="13" t="s">
        <v>1269</v>
      </c>
      <c r="D2306" s="13" t="s">
        <v>10887</v>
      </c>
      <c r="E2306" s="13" t="s">
        <v>9591</v>
      </c>
      <c r="F2306" s="22">
        <v>474.32979236714988</v>
      </c>
      <c r="G2306" s="23">
        <v>115.71570612635522</v>
      </c>
      <c r="H2306" s="21">
        <v>4.0990960367057498</v>
      </c>
    </row>
    <row r="2307" spans="2:8" x14ac:dyDescent="0.25">
      <c r="B2307" s="13" t="s">
        <v>8122</v>
      </c>
      <c r="C2307" s="13" t="s">
        <v>3977</v>
      </c>
      <c r="D2307" s="13" t="s">
        <v>10888</v>
      </c>
      <c r="E2307" s="13" t="s">
        <v>9592</v>
      </c>
      <c r="F2307" s="22">
        <v>496.58659210790836</v>
      </c>
      <c r="G2307" s="23">
        <v>132.7817011306382</v>
      </c>
      <c r="H2307" s="21">
        <v>3.7398721953361496</v>
      </c>
    </row>
    <row r="2308" spans="2:8" x14ac:dyDescent="0.25">
      <c r="B2308" s="13" t="s">
        <v>7333</v>
      </c>
      <c r="C2308" s="13" t="s">
        <v>1161</v>
      </c>
      <c r="D2308" s="13" t="s">
        <v>10889</v>
      </c>
      <c r="E2308" s="13" t="s">
        <v>9593</v>
      </c>
      <c r="F2308" s="22">
        <v>73.917711270853985</v>
      </c>
      <c r="G2308" s="23">
        <v>55.901146920556698</v>
      </c>
      <c r="H2308" s="21">
        <v>1.3222932863238268</v>
      </c>
    </row>
    <row r="2309" spans="2:8" x14ac:dyDescent="0.25">
      <c r="B2309" s="13" t="s">
        <v>7421</v>
      </c>
      <c r="C2309" s="13" t="s">
        <v>1434</v>
      </c>
      <c r="D2309" s="13" t="s">
        <v>10890</v>
      </c>
      <c r="E2309" s="13" t="s">
        <v>9594</v>
      </c>
      <c r="F2309" s="22">
        <v>557.53675277436014</v>
      </c>
      <c r="G2309" s="23">
        <v>150.86485357838924</v>
      </c>
      <c r="H2309" s="21">
        <v>3.6956039763407489</v>
      </c>
    </row>
    <row r="2310" spans="2:8" x14ac:dyDescent="0.25">
      <c r="B2310" s="13" t="s">
        <v>8736</v>
      </c>
      <c r="C2310" s="13" t="s">
        <v>5883</v>
      </c>
      <c r="D2310" s="13" t="s">
        <v>10891</v>
      </c>
      <c r="E2310" s="13" t="s">
        <v>9595</v>
      </c>
      <c r="F2310" s="22">
        <v>356.49179090037586</v>
      </c>
      <c r="G2310" s="23">
        <v>150.40346373793159</v>
      </c>
      <c r="H2310" s="21">
        <v>2.3702365759444208</v>
      </c>
    </row>
    <row r="2311" spans="2:8" x14ac:dyDescent="0.25">
      <c r="B2311" s="13" t="s">
        <v>8956</v>
      </c>
      <c r="C2311" s="13" t="s">
        <v>4499</v>
      </c>
      <c r="D2311" s="13" t="s">
        <v>10839</v>
      </c>
      <c r="E2311" s="13" t="s">
        <v>9543</v>
      </c>
      <c r="F2311" s="22">
        <v>176.36591803236908</v>
      </c>
      <c r="G2311" s="23">
        <v>74.294899946086971</v>
      </c>
      <c r="H2311" s="21">
        <v>2.3738630533233267</v>
      </c>
    </row>
    <row r="2312" spans="2:8" x14ac:dyDescent="0.25">
      <c r="B2312" s="13" t="s">
        <v>8592</v>
      </c>
      <c r="C2312" s="13" t="s">
        <v>5417</v>
      </c>
      <c r="D2312" s="13" t="s">
        <v>10841</v>
      </c>
      <c r="E2312" s="13" t="s">
        <v>9545</v>
      </c>
      <c r="F2312" s="22">
        <v>243.21427709245788</v>
      </c>
      <c r="G2312" s="23">
        <v>175.96115969597508</v>
      </c>
      <c r="H2312" s="21">
        <v>1.3822043314142873</v>
      </c>
    </row>
    <row r="2313" spans="2:8" x14ac:dyDescent="0.25">
      <c r="B2313" s="13" t="s">
        <v>8326</v>
      </c>
      <c r="C2313" s="13" t="s">
        <v>4580</v>
      </c>
      <c r="D2313" s="13" t="s">
        <v>10842</v>
      </c>
      <c r="E2313" s="13" t="s">
        <v>9546</v>
      </c>
      <c r="F2313" s="22">
        <v>220.82304593902168</v>
      </c>
      <c r="G2313" s="23">
        <v>77.406421945549724</v>
      </c>
      <c r="H2313" s="21">
        <v>2.8527742322769551</v>
      </c>
    </row>
    <row r="2314" spans="2:8" x14ac:dyDescent="0.25">
      <c r="B2314" s="13" t="s">
        <v>8584</v>
      </c>
      <c r="C2314" s="13" t="s">
        <v>5394</v>
      </c>
      <c r="D2314" s="13" t="s">
        <v>10846</v>
      </c>
      <c r="E2314" s="13" t="s">
        <v>9550</v>
      </c>
      <c r="F2314" s="22">
        <v>322.42598935404055</v>
      </c>
      <c r="G2314" s="23">
        <v>205.58591057767725</v>
      </c>
      <c r="H2314" s="21">
        <v>1.56832726740881</v>
      </c>
    </row>
    <row r="2315" spans="2:8" x14ac:dyDescent="0.25">
      <c r="B2315" s="13" t="s">
        <v>8576</v>
      </c>
      <c r="C2315" s="13" t="s">
        <v>5373</v>
      </c>
      <c r="D2315" s="13" t="s">
        <v>10851</v>
      </c>
      <c r="E2315" s="13" t="s">
        <v>9555</v>
      </c>
      <c r="F2315" s="22">
        <v>498.36334937806316</v>
      </c>
      <c r="G2315" s="23">
        <v>105.90999422296797</v>
      </c>
      <c r="H2315" s="21">
        <v>4.705536555208182</v>
      </c>
    </row>
    <row r="2316" spans="2:8" x14ac:dyDescent="0.25">
      <c r="B2316" s="13" t="s">
        <v>8594</v>
      </c>
      <c r="C2316" s="13" t="s">
        <v>5423</v>
      </c>
      <c r="D2316" s="13" t="s">
        <v>10856</v>
      </c>
      <c r="E2316" s="13" t="s">
        <v>9560</v>
      </c>
      <c r="F2316" s="22">
        <v>662.68562457859423</v>
      </c>
      <c r="G2316" s="23">
        <v>511.02955316520587</v>
      </c>
      <c r="H2316" s="21">
        <v>1.2967657554716037</v>
      </c>
    </row>
    <row r="2317" spans="2:8" x14ac:dyDescent="0.25">
      <c r="B2317" s="13" t="s">
        <v>7083</v>
      </c>
      <c r="C2317" s="13" t="s">
        <v>386</v>
      </c>
      <c r="D2317" s="13" t="s">
        <v>10857</v>
      </c>
      <c r="E2317" s="13" t="s">
        <v>9561</v>
      </c>
      <c r="F2317" s="22">
        <v>439.22133264976168</v>
      </c>
      <c r="G2317" s="23">
        <v>138.21466738825248</v>
      </c>
      <c r="H2317" s="21">
        <v>3.1778199879175282</v>
      </c>
    </row>
    <row r="2318" spans="2:8" x14ac:dyDescent="0.25">
      <c r="B2318" s="13" t="s">
        <v>8966</v>
      </c>
      <c r="C2318" s="13" t="s">
        <v>6624</v>
      </c>
      <c r="D2318" s="13" t="s">
        <v>10881</v>
      </c>
      <c r="E2318" s="13" t="s">
        <v>9585</v>
      </c>
      <c r="F2318" s="22">
        <v>236.44388334893239</v>
      </c>
      <c r="G2318" s="23">
        <v>80.760799421663577</v>
      </c>
      <c r="H2318" s="21">
        <v>2.9277060782227449</v>
      </c>
    </row>
    <row r="2319" spans="2:8" x14ac:dyDescent="0.25">
      <c r="B2319" s="13" t="s">
        <v>8590</v>
      </c>
      <c r="C2319" s="13" t="s">
        <v>5411</v>
      </c>
      <c r="D2319" s="13" t="s">
        <v>10884</v>
      </c>
      <c r="E2319" s="13" t="s">
        <v>9588</v>
      </c>
      <c r="F2319" s="22">
        <v>353.18758816602752</v>
      </c>
      <c r="G2319" s="23">
        <v>342.17747016665982</v>
      </c>
      <c r="H2319" s="21">
        <v>1.0321766304310016</v>
      </c>
    </row>
    <row r="2320" spans="2:8" x14ac:dyDescent="0.25">
      <c r="B2320" s="13" t="s">
        <v>8076</v>
      </c>
      <c r="C2320" s="13" t="s">
        <v>3793</v>
      </c>
      <c r="D2320" s="13" t="s">
        <v>10886</v>
      </c>
      <c r="E2320" s="13" t="s">
        <v>9590</v>
      </c>
      <c r="F2320" s="22">
        <v>601.46206233454291</v>
      </c>
      <c r="G2320" s="23">
        <v>144.4370148178962</v>
      </c>
      <c r="H2320" s="21">
        <v>4.1641823122200101</v>
      </c>
    </row>
    <row r="2321" spans="1:8" x14ac:dyDescent="0.25">
      <c r="A2321" t="s">
        <v>6947</v>
      </c>
      <c r="F2321" s="22"/>
      <c r="G2321" s="23"/>
      <c r="H2321" s="21"/>
    </row>
    <row r="2322" spans="1:8" x14ac:dyDescent="0.25">
      <c r="B2322" s="13" t="s">
        <v>8753</v>
      </c>
      <c r="C2322" s="13" t="s">
        <v>5939</v>
      </c>
      <c r="D2322" s="13" t="s">
        <v>10913</v>
      </c>
      <c r="E2322" s="13" t="s">
        <v>9617</v>
      </c>
      <c r="F2322" s="22">
        <v>23.602675852519408</v>
      </c>
      <c r="G2322" s="23">
        <v>38.505864992987235</v>
      </c>
      <c r="H2322" s="21">
        <v>0.61296313838990435</v>
      </c>
    </row>
    <row r="2323" spans="1:8" x14ac:dyDescent="0.25">
      <c r="B2323" s="13" t="s">
        <v>8752</v>
      </c>
      <c r="C2323" s="13" t="s">
        <v>5936</v>
      </c>
      <c r="D2323" s="13" t="s">
        <v>11198</v>
      </c>
      <c r="E2323" s="13" t="s">
        <v>9916</v>
      </c>
      <c r="F2323" s="22">
        <v>22.526104605548319</v>
      </c>
      <c r="G2323" s="23">
        <v>44.144276200642054</v>
      </c>
      <c r="H2323" s="21">
        <v>0.51028370027325742</v>
      </c>
    </row>
    <row r="2324" spans="1:8" x14ac:dyDescent="0.25">
      <c r="B2324" s="13" t="s">
        <v>8346</v>
      </c>
      <c r="C2324" s="13" t="s">
        <v>4645</v>
      </c>
      <c r="D2324" s="13" t="s">
        <v>11100</v>
      </c>
      <c r="E2324" s="13" t="s">
        <v>9816</v>
      </c>
      <c r="F2324" s="22">
        <v>153.38075337349167</v>
      </c>
      <c r="G2324" s="23">
        <v>78.672139281145249</v>
      </c>
      <c r="H2324" s="21">
        <v>1.9496197100394761</v>
      </c>
    </row>
    <row r="2325" spans="1:8" x14ac:dyDescent="0.25">
      <c r="B2325" s="13" t="s">
        <v>7860</v>
      </c>
      <c r="C2325" s="13" t="s">
        <v>3036</v>
      </c>
      <c r="D2325" s="13" t="s">
        <v>11193</v>
      </c>
      <c r="E2325" s="13" t="s">
        <v>9911</v>
      </c>
      <c r="F2325" s="22">
        <v>90.06732192827765</v>
      </c>
      <c r="G2325" s="23">
        <v>85.849166619199366</v>
      </c>
      <c r="H2325" s="21">
        <v>1.0491344933817324</v>
      </c>
    </row>
    <row r="2326" spans="1:8" x14ac:dyDescent="0.25">
      <c r="B2326" s="13" t="s">
        <v>8035</v>
      </c>
      <c r="C2326" s="13" t="s">
        <v>3680</v>
      </c>
      <c r="D2326" s="13" t="s">
        <v>11194</v>
      </c>
      <c r="E2326" s="13" t="s">
        <v>9912</v>
      </c>
      <c r="F2326" s="22">
        <v>42.179505795491089</v>
      </c>
      <c r="G2326" s="23">
        <v>81.262062192659997</v>
      </c>
      <c r="H2326" s="21">
        <v>0.51905532123329445</v>
      </c>
    </row>
    <row r="2327" spans="1:8" x14ac:dyDescent="0.25">
      <c r="B2327" s="13" t="s">
        <v>8616</v>
      </c>
      <c r="C2327" s="13" t="s">
        <v>5489</v>
      </c>
      <c r="D2327" s="13" t="s">
        <v>11195</v>
      </c>
      <c r="E2327" s="13" t="s">
        <v>9913</v>
      </c>
      <c r="F2327" s="22">
        <v>299.80980754336565</v>
      </c>
      <c r="G2327" s="23">
        <v>134.13870163915155</v>
      </c>
      <c r="H2327" s="21">
        <v>2.2350731286328411</v>
      </c>
    </row>
    <row r="2328" spans="1:8" x14ac:dyDescent="0.25">
      <c r="B2328" s="13" t="s">
        <v>8230</v>
      </c>
      <c r="C2328" s="13" t="s">
        <v>2070</v>
      </c>
      <c r="D2328" s="13" t="s">
        <v>11199</v>
      </c>
      <c r="E2328" s="13" t="s">
        <v>9917</v>
      </c>
      <c r="F2328" s="22">
        <v>10.091293712181562</v>
      </c>
      <c r="G2328" s="23">
        <v>23.478557216493829</v>
      </c>
      <c r="H2328" s="21">
        <v>0.4298089366876584</v>
      </c>
    </row>
    <row r="2329" spans="1:8" x14ac:dyDescent="0.25">
      <c r="B2329" s="13" t="s">
        <v>7113</v>
      </c>
      <c r="C2329" s="13" t="s">
        <v>499</v>
      </c>
      <c r="D2329" s="13" t="s">
        <v>11200</v>
      </c>
      <c r="E2329" s="13" t="s">
        <v>9918</v>
      </c>
      <c r="F2329" s="22">
        <v>6.5932822845458947</v>
      </c>
      <c r="G2329" s="23">
        <v>38.791157599495811</v>
      </c>
      <c r="H2329" s="21">
        <v>0.16996869112850582</v>
      </c>
    </row>
    <row r="2330" spans="1:8" x14ac:dyDescent="0.25">
      <c r="B2330" s="13" t="s">
        <v>7559</v>
      </c>
      <c r="C2330" s="13" t="s">
        <v>499</v>
      </c>
      <c r="D2330" s="13" t="s">
        <v>11200</v>
      </c>
      <c r="E2330" s="13" t="s">
        <v>9918</v>
      </c>
      <c r="F2330" s="22">
        <v>9.2754038764812137</v>
      </c>
      <c r="G2330" s="23">
        <v>34.528543819029238</v>
      </c>
      <c r="H2330" s="21">
        <v>0.26863003331664942</v>
      </c>
    </row>
    <row r="2331" spans="1:8" x14ac:dyDescent="0.25">
      <c r="B2331" s="13" t="s">
        <v>7706</v>
      </c>
      <c r="C2331" s="13" t="s">
        <v>2561</v>
      </c>
      <c r="D2331" s="13" t="s">
        <v>11201</v>
      </c>
      <c r="E2331" s="13" t="s">
        <v>9919</v>
      </c>
      <c r="F2331" s="22">
        <v>8.9854228895324315</v>
      </c>
      <c r="G2331" s="23">
        <v>41.315817302851428</v>
      </c>
      <c r="H2331" s="21">
        <v>0.21748142663299799</v>
      </c>
    </row>
    <row r="2332" spans="1:8" x14ac:dyDescent="0.25">
      <c r="B2332" s="13" t="s">
        <v>8841</v>
      </c>
      <c r="C2332" s="13" t="s">
        <v>1189</v>
      </c>
      <c r="D2332" s="13" t="s">
        <v>11202</v>
      </c>
      <c r="E2332" s="13" t="s">
        <v>9920</v>
      </c>
      <c r="F2332" s="22">
        <v>11.636030433693188</v>
      </c>
      <c r="G2332" s="23">
        <v>33.854691694414079</v>
      </c>
      <c r="H2332" s="21">
        <v>0.34370510707126295</v>
      </c>
    </row>
    <row r="2333" spans="1:8" x14ac:dyDescent="0.25">
      <c r="B2333" s="13" t="s">
        <v>7215</v>
      </c>
      <c r="C2333" s="13" t="s">
        <v>822</v>
      </c>
      <c r="D2333" s="13" t="s">
        <v>11203</v>
      </c>
      <c r="E2333" s="13" t="s">
        <v>9921</v>
      </c>
      <c r="F2333" s="22">
        <v>78.156390548512093</v>
      </c>
      <c r="G2333" s="23">
        <v>132.91053560159904</v>
      </c>
      <c r="H2333" s="21">
        <v>0.5880375862962951</v>
      </c>
    </row>
    <row r="2334" spans="1:8" x14ac:dyDescent="0.25">
      <c r="B2334" s="13" t="s">
        <v>8902</v>
      </c>
      <c r="C2334" s="13" t="s">
        <v>5240</v>
      </c>
      <c r="D2334" s="13" t="s">
        <v>11204</v>
      </c>
      <c r="E2334" s="13" t="s">
        <v>9922</v>
      </c>
      <c r="F2334" s="22">
        <v>21.90442202922522</v>
      </c>
      <c r="G2334" s="23">
        <v>59.891605891017093</v>
      </c>
      <c r="H2334" s="21">
        <v>0.36573442477204604</v>
      </c>
    </row>
    <row r="2335" spans="1:8" x14ac:dyDescent="0.25">
      <c r="B2335" s="13" t="s">
        <v>7449</v>
      </c>
      <c r="C2335" s="13" t="s">
        <v>1593</v>
      </c>
      <c r="D2335" s="13" t="s">
        <v>11205</v>
      </c>
      <c r="E2335" s="13" t="s">
        <v>9923</v>
      </c>
      <c r="F2335" s="22">
        <v>16.47265445096318</v>
      </c>
      <c r="G2335" s="23">
        <v>48.020665572264733</v>
      </c>
      <c r="H2335" s="21">
        <v>0.34303261428507315</v>
      </c>
    </row>
    <row r="2336" spans="1:8" x14ac:dyDescent="0.25">
      <c r="B2336" s="13" t="s">
        <v>7870</v>
      </c>
      <c r="C2336" s="13" t="s">
        <v>3068</v>
      </c>
      <c r="D2336" s="13" t="s">
        <v>11206</v>
      </c>
      <c r="E2336" s="13" t="s">
        <v>9924</v>
      </c>
      <c r="F2336" s="22">
        <v>6.7571269224931596</v>
      </c>
      <c r="G2336" s="23">
        <v>43.751123608374677</v>
      </c>
      <c r="H2336" s="21">
        <v>0.15444464885010944</v>
      </c>
    </row>
    <row r="2337" spans="2:8" x14ac:dyDescent="0.25">
      <c r="B2337" s="13" t="s">
        <v>8650</v>
      </c>
      <c r="C2337" s="13" t="s">
        <v>5603</v>
      </c>
      <c r="D2337" s="13" t="s">
        <v>11207</v>
      </c>
      <c r="E2337" s="13" t="s">
        <v>9925</v>
      </c>
      <c r="F2337" s="22">
        <v>9.2162390017955573</v>
      </c>
      <c r="G2337" s="23">
        <v>30.371859348021101</v>
      </c>
      <c r="H2337" s="21">
        <v>0.30344665093400175</v>
      </c>
    </row>
    <row r="2338" spans="2:8" x14ac:dyDescent="0.25">
      <c r="B2338" s="13" t="s">
        <v>7557</v>
      </c>
      <c r="C2338" s="13" t="s">
        <v>2053</v>
      </c>
      <c r="D2338" s="13" t="s">
        <v>11208</v>
      </c>
      <c r="E2338" s="13" t="s">
        <v>9926</v>
      </c>
      <c r="F2338" s="22">
        <v>35.699563538216211</v>
      </c>
      <c r="G2338" s="23">
        <v>83.474436575355554</v>
      </c>
      <c r="H2338" s="21">
        <v>0.42767061393686501</v>
      </c>
    </row>
    <row r="2339" spans="2:8" x14ac:dyDescent="0.25">
      <c r="B2339" s="13" t="s">
        <v>8860</v>
      </c>
      <c r="C2339" s="13" t="s">
        <v>1514</v>
      </c>
      <c r="D2339" s="13" t="s">
        <v>11209</v>
      </c>
      <c r="E2339" s="13" t="s">
        <v>9927</v>
      </c>
      <c r="F2339" s="22">
        <v>38.272861690057354</v>
      </c>
      <c r="G2339" s="23">
        <v>54.395139516898077</v>
      </c>
      <c r="H2339" s="21">
        <v>0.70360811701140558</v>
      </c>
    </row>
    <row r="2340" spans="2:8" x14ac:dyDescent="0.25">
      <c r="B2340" s="13" t="s">
        <v>7581</v>
      </c>
      <c r="C2340" s="13" t="s">
        <v>2131</v>
      </c>
      <c r="D2340" s="13" t="s">
        <v>11210</v>
      </c>
      <c r="E2340" s="13" t="s">
        <v>9928</v>
      </c>
      <c r="F2340" s="22">
        <v>24.701891065764908</v>
      </c>
      <c r="G2340" s="23">
        <v>58.827446425948729</v>
      </c>
      <c r="H2340" s="21">
        <v>0.41990418701684334</v>
      </c>
    </row>
    <row r="2341" spans="2:8" x14ac:dyDescent="0.25">
      <c r="B2341" s="13" t="s">
        <v>8771</v>
      </c>
      <c r="C2341" s="13" t="s">
        <v>5993</v>
      </c>
      <c r="D2341" s="13" t="s">
        <v>11211</v>
      </c>
      <c r="E2341" s="13" t="s">
        <v>9929</v>
      </c>
      <c r="F2341" s="22">
        <v>7.527259868191134</v>
      </c>
      <c r="G2341" s="23">
        <v>43.41512372621272</v>
      </c>
      <c r="H2341" s="21">
        <v>0.17337874966474887</v>
      </c>
    </row>
    <row r="2342" spans="2:8" x14ac:dyDescent="0.25">
      <c r="B2342" s="13" t="s">
        <v>7101</v>
      </c>
      <c r="C2342" s="13" t="s">
        <v>458</v>
      </c>
      <c r="D2342" s="13" t="s">
        <v>11212</v>
      </c>
      <c r="E2342" s="13" t="s">
        <v>9930</v>
      </c>
      <c r="F2342" s="22">
        <v>38.699238174194541</v>
      </c>
      <c r="G2342" s="23">
        <v>53.799767719414426</v>
      </c>
      <c r="H2342" s="21">
        <v>0.71931980033864273</v>
      </c>
    </row>
    <row r="2343" spans="2:8" x14ac:dyDescent="0.25">
      <c r="B2343" s="13" t="s">
        <v>7871</v>
      </c>
      <c r="C2343" s="13" t="s">
        <v>3071</v>
      </c>
      <c r="D2343" s="13" t="s">
        <v>11213</v>
      </c>
      <c r="E2343" s="13" t="s">
        <v>9931</v>
      </c>
      <c r="F2343" s="22">
        <v>6.6552178663464332</v>
      </c>
      <c r="G2343" s="23">
        <v>39.831341072297214</v>
      </c>
      <c r="H2343" s="21">
        <v>0.16708495589607833</v>
      </c>
    </row>
    <row r="2344" spans="2:8" x14ac:dyDescent="0.25">
      <c r="B2344" s="13" t="s">
        <v>7705</v>
      </c>
      <c r="C2344" s="13" t="s">
        <v>465</v>
      </c>
      <c r="D2344" s="13" t="s">
        <v>11214</v>
      </c>
      <c r="E2344" s="13" t="s">
        <v>9932</v>
      </c>
      <c r="F2344" s="22">
        <v>10.901302561686032</v>
      </c>
      <c r="G2344" s="23">
        <v>35.001755589919497</v>
      </c>
      <c r="H2344" s="21">
        <v>0.31145016522615815</v>
      </c>
    </row>
    <row r="2345" spans="2:8" x14ac:dyDescent="0.25">
      <c r="B2345" s="13" t="s">
        <v>8555</v>
      </c>
      <c r="C2345" s="13" t="s">
        <v>5288</v>
      </c>
      <c r="D2345" s="13" t="s">
        <v>11215</v>
      </c>
      <c r="E2345" s="13" t="s">
        <v>9933</v>
      </c>
      <c r="F2345" s="22">
        <v>38.966800042509519</v>
      </c>
      <c r="G2345" s="23">
        <v>39.834669893037621</v>
      </c>
      <c r="H2345" s="21">
        <v>0.97821320340149753</v>
      </c>
    </row>
    <row r="2346" spans="2:8" x14ac:dyDescent="0.25">
      <c r="B2346" s="13" t="s">
        <v>7878</v>
      </c>
      <c r="C2346" s="13" t="s">
        <v>3095</v>
      </c>
      <c r="D2346" s="13" t="s">
        <v>11216</v>
      </c>
      <c r="E2346" s="13" t="s">
        <v>9934</v>
      </c>
      <c r="F2346" s="22">
        <v>21.733893158746476</v>
      </c>
      <c r="G2346" s="23">
        <v>50.644297672496407</v>
      </c>
      <c r="H2346" s="21">
        <v>0.42914788352469513</v>
      </c>
    </row>
    <row r="2347" spans="2:8" x14ac:dyDescent="0.25">
      <c r="B2347" s="13" t="s">
        <v>7851</v>
      </c>
      <c r="C2347" s="13" t="s">
        <v>636</v>
      </c>
      <c r="D2347" s="13" t="s">
        <v>11217</v>
      </c>
      <c r="E2347" s="13" t="s">
        <v>9935</v>
      </c>
      <c r="F2347" s="22">
        <v>60.346543850686949</v>
      </c>
      <c r="G2347" s="23">
        <v>49.499120792403289</v>
      </c>
      <c r="H2347" s="21">
        <v>1.2191437521441477</v>
      </c>
    </row>
    <row r="2348" spans="2:8" x14ac:dyDescent="0.25">
      <c r="B2348" s="13" t="s">
        <v>7626</v>
      </c>
      <c r="C2348" s="13" t="s">
        <v>1883</v>
      </c>
      <c r="D2348" s="13" t="s">
        <v>11218</v>
      </c>
      <c r="E2348" s="13" t="s">
        <v>9936</v>
      </c>
      <c r="F2348" s="22">
        <v>118.65550439723896</v>
      </c>
      <c r="G2348" s="23">
        <v>117.84085413359723</v>
      </c>
      <c r="H2348" s="21">
        <v>1.0069131395018416</v>
      </c>
    </row>
    <row r="2349" spans="2:8" x14ac:dyDescent="0.25">
      <c r="B2349" s="13" t="s">
        <v>8748</v>
      </c>
      <c r="C2349" s="13" t="s">
        <v>2358</v>
      </c>
      <c r="D2349" s="13" t="s">
        <v>11219</v>
      </c>
      <c r="E2349" s="13" t="s">
        <v>9937</v>
      </c>
      <c r="F2349" s="22">
        <v>17.817359407474495</v>
      </c>
      <c r="G2349" s="23">
        <v>59.159855253545935</v>
      </c>
      <c r="H2349" s="21">
        <v>0.30117314065616402</v>
      </c>
    </row>
    <row r="2350" spans="2:8" x14ac:dyDescent="0.25">
      <c r="B2350" s="13" t="s">
        <v>7233</v>
      </c>
      <c r="C2350" s="13" t="s">
        <v>882</v>
      </c>
      <c r="D2350" s="13" t="s">
        <v>7234</v>
      </c>
      <c r="E2350" s="13" t="s">
        <v>9938</v>
      </c>
      <c r="F2350" s="22">
        <v>18.234710118838702</v>
      </c>
      <c r="G2350" s="23">
        <v>45.295602790151243</v>
      </c>
      <c r="H2350" s="21">
        <v>0.40257130925749662</v>
      </c>
    </row>
    <row r="2351" spans="2:8" x14ac:dyDescent="0.25">
      <c r="B2351" s="13" t="s">
        <v>7975</v>
      </c>
      <c r="C2351" s="13" t="s">
        <v>3470</v>
      </c>
      <c r="D2351" s="13" t="s">
        <v>11220</v>
      </c>
      <c r="E2351" s="13" t="s">
        <v>9939</v>
      </c>
      <c r="F2351" s="22">
        <v>16.516745445426547</v>
      </c>
      <c r="G2351" s="23">
        <v>44.293313082067698</v>
      </c>
      <c r="H2351" s="21">
        <v>0.37289478470088544</v>
      </c>
    </row>
    <row r="2352" spans="2:8" x14ac:dyDescent="0.25">
      <c r="B2352" s="13" t="s">
        <v>8861</v>
      </c>
      <c r="C2352" s="13" t="s">
        <v>1402</v>
      </c>
      <c r="D2352" s="13" t="s">
        <v>11221</v>
      </c>
      <c r="E2352" s="13" t="s">
        <v>9940</v>
      </c>
      <c r="F2352" s="22">
        <v>8.2012764735502337</v>
      </c>
      <c r="G2352" s="23">
        <v>32.862127379907136</v>
      </c>
      <c r="H2352" s="21">
        <v>0.24956620667731735</v>
      </c>
    </row>
    <row r="2353" spans="1:8" x14ac:dyDescent="0.25">
      <c r="B2353" s="13" t="s">
        <v>8805</v>
      </c>
      <c r="C2353" s="13" t="s">
        <v>6069</v>
      </c>
      <c r="D2353" s="13" t="s">
        <v>11222</v>
      </c>
      <c r="E2353" s="13" t="s">
        <v>9941</v>
      </c>
      <c r="F2353" s="22">
        <v>21.301327883574174</v>
      </c>
      <c r="G2353" s="23">
        <v>58.113173056132013</v>
      </c>
      <c r="H2353" s="21">
        <v>0.36654904152280654</v>
      </c>
    </row>
    <row r="2354" spans="1:8" x14ac:dyDescent="0.25">
      <c r="B2354" s="13" t="s">
        <v>7576</v>
      </c>
      <c r="C2354" s="13" t="s">
        <v>2111</v>
      </c>
      <c r="D2354" s="13" t="s">
        <v>10936</v>
      </c>
      <c r="E2354" s="13" t="s">
        <v>9640</v>
      </c>
      <c r="F2354" s="22">
        <v>98.805616092093373</v>
      </c>
      <c r="G2354" s="23">
        <v>77.644054297779959</v>
      </c>
      <c r="H2354" s="21">
        <v>1.2725458115975594</v>
      </c>
    </row>
    <row r="2355" spans="1:8" x14ac:dyDescent="0.25">
      <c r="B2355" s="13" t="s">
        <v>7984</v>
      </c>
      <c r="C2355" s="13" t="s">
        <v>3505</v>
      </c>
      <c r="D2355" s="13" t="s">
        <v>10939</v>
      </c>
      <c r="E2355" s="13" t="s">
        <v>9643</v>
      </c>
      <c r="F2355" s="22">
        <v>15.248619011482701</v>
      </c>
      <c r="G2355" s="23">
        <v>32.644469133214308</v>
      </c>
      <c r="H2355" s="21">
        <v>0.46711186967864959</v>
      </c>
    </row>
    <row r="2356" spans="1:8" x14ac:dyDescent="0.25">
      <c r="B2356" s="13" t="s">
        <v>7340</v>
      </c>
      <c r="C2356" s="13" t="s">
        <v>1191</v>
      </c>
      <c r="D2356" s="13" t="s">
        <v>11198</v>
      </c>
      <c r="E2356" s="13" t="s">
        <v>9942</v>
      </c>
      <c r="F2356" s="22">
        <v>15.706576534174713</v>
      </c>
      <c r="G2356" s="23">
        <v>47.614415077604548</v>
      </c>
      <c r="H2356" s="21">
        <v>0.32987019810230339</v>
      </c>
    </row>
    <row r="2357" spans="1:8" x14ac:dyDescent="0.25">
      <c r="B2357" s="13" t="s">
        <v>8809</v>
      </c>
      <c r="C2357" s="13" t="s">
        <v>6082</v>
      </c>
      <c r="D2357" s="13" t="s">
        <v>11223</v>
      </c>
      <c r="E2357" s="13" t="s">
        <v>9943</v>
      </c>
      <c r="F2357" s="22">
        <v>22.986565811358076</v>
      </c>
      <c r="G2357" s="23">
        <v>46.060891978177438</v>
      </c>
      <c r="H2357" s="21">
        <v>0.49904734416017321</v>
      </c>
    </row>
    <row r="2358" spans="1:8" x14ac:dyDescent="0.25">
      <c r="B2358" s="13" t="s">
        <v>8219</v>
      </c>
      <c r="C2358" s="13" t="s">
        <v>4300</v>
      </c>
      <c r="D2358" s="13" t="s">
        <v>11198</v>
      </c>
      <c r="E2358" s="13" t="s">
        <v>9944</v>
      </c>
      <c r="F2358" s="22">
        <v>27.450307481032958</v>
      </c>
      <c r="G2358" s="23">
        <v>40.151736606852729</v>
      </c>
      <c r="H2358" s="21">
        <v>0.68366426463227969</v>
      </c>
    </row>
    <row r="2359" spans="1:8" x14ac:dyDescent="0.25">
      <c r="B2359" s="13" t="s">
        <v>8906</v>
      </c>
      <c r="C2359" s="13" t="s">
        <v>6396</v>
      </c>
      <c r="D2359" s="13" t="s">
        <v>11224</v>
      </c>
      <c r="E2359" s="13" t="s">
        <v>9945</v>
      </c>
      <c r="F2359" s="22">
        <v>5.4239279987723048</v>
      </c>
      <c r="G2359" s="23">
        <v>30.790468594702929</v>
      </c>
      <c r="H2359" s="21">
        <v>0.17615607187301516</v>
      </c>
    </row>
    <row r="2360" spans="1:8" x14ac:dyDescent="0.25">
      <c r="B2360" s="13" t="s">
        <v>8757</v>
      </c>
      <c r="C2360" s="13" t="s">
        <v>5950</v>
      </c>
      <c r="D2360" s="13" t="s">
        <v>10574</v>
      </c>
      <c r="E2360" s="13" t="s">
        <v>9277</v>
      </c>
      <c r="F2360" s="22">
        <v>39.485888308567766</v>
      </c>
      <c r="G2360" s="23">
        <v>41.386618691930522</v>
      </c>
      <c r="H2360" s="21">
        <v>0.9540737938145849</v>
      </c>
    </row>
    <row r="2361" spans="1:8" x14ac:dyDescent="0.25">
      <c r="B2361" s="13" t="s">
        <v>7863</v>
      </c>
      <c r="C2361" s="13" t="s">
        <v>2318</v>
      </c>
      <c r="D2361" s="13" t="s">
        <v>11225</v>
      </c>
      <c r="E2361" s="13" t="s">
        <v>9946</v>
      </c>
      <c r="F2361" s="22">
        <v>19.03885533825488</v>
      </c>
      <c r="G2361" s="23">
        <v>39.19026637533468</v>
      </c>
      <c r="H2361" s="21">
        <v>0.48580571399834716</v>
      </c>
    </row>
    <row r="2362" spans="1:8" x14ac:dyDescent="0.25">
      <c r="B2362" s="13" t="s">
        <v>7859</v>
      </c>
      <c r="C2362" s="13" t="s">
        <v>642</v>
      </c>
      <c r="D2362" s="13" t="s">
        <v>11226</v>
      </c>
      <c r="E2362" s="13" t="s">
        <v>9947</v>
      </c>
      <c r="F2362" s="22">
        <v>128.88804693353441</v>
      </c>
      <c r="G2362" s="23">
        <v>87.956621068451341</v>
      </c>
      <c r="H2362" s="21">
        <v>1.4653592346757911</v>
      </c>
    </row>
    <row r="2363" spans="1:8" x14ac:dyDescent="0.25">
      <c r="B2363" s="13" t="s">
        <v>8859</v>
      </c>
      <c r="C2363" s="13" t="s">
        <v>6246</v>
      </c>
      <c r="D2363" s="13" t="s">
        <v>11227</v>
      </c>
      <c r="E2363" s="13" t="s">
        <v>9948</v>
      </c>
      <c r="F2363" s="22">
        <v>871.05933657181117</v>
      </c>
      <c r="G2363" s="23">
        <v>476.28652980192572</v>
      </c>
      <c r="H2363" s="21">
        <v>1.8288557035909885</v>
      </c>
    </row>
    <row r="2364" spans="1:8" x14ac:dyDescent="0.25">
      <c r="B2364" s="13" t="s">
        <v>7855</v>
      </c>
      <c r="C2364" s="13" t="s">
        <v>3021</v>
      </c>
      <c r="D2364" s="13" t="s">
        <v>11228</v>
      </c>
      <c r="E2364" s="13" t="s">
        <v>9949</v>
      </c>
      <c r="F2364" s="22">
        <v>132.34649904613408</v>
      </c>
      <c r="G2364" s="23">
        <v>101.36392015421006</v>
      </c>
      <c r="H2364" s="21">
        <v>1.3056568732226286</v>
      </c>
    </row>
    <row r="2365" spans="1:8" x14ac:dyDescent="0.25">
      <c r="B2365" s="13" t="s">
        <v>8968</v>
      </c>
      <c r="C2365" s="13" t="s">
        <v>6632</v>
      </c>
      <c r="D2365" s="13" t="s">
        <v>11229</v>
      </c>
      <c r="E2365" s="13" t="s">
        <v>9950</v>
      </c>
      <c r="F2365" s="22">
        <v>14.207651281266315</v>
      </c>
      <c r="G2365" s="23">
        <v>44.467023172088489</v>
      </c>
      <c r="H2365" s="21">
        <v>0.31950983600324112</v>
      </c>
    </row>
    <row r="2366" spans="1:8" x14ac:dyDescent="0.25">
      <c r="A2366" t="s">
        <v>6948</v>
      </c>
      <c r="F2366" s="22"/>
      <c r="G2366" s="23"/>
      <c r="H2366" s="21"/>
    </row>
    <row r="2367" spans="1:8" x14ac:dyDescent="0.25">
      <c r="B2367" s="13" t="s">
        <v>7736</v>
      </c>
      <c r="C2367" s="13" t="s">
        <v>2687</v>
      </c>
      <c r="D2367" s="13" t="s">
        <v>11230</v>
      </c>
      <c r="E2367" s="13" t="s">
        <v>9951</v>
      </c>
      <c r="F2367" s="22">
        <v>19.54137215781358</v>
      </c>
      <c r="G2367" s="23">
        <v>39.385723564513746</v>
      </c>
      <c r="H2367" s="21">
        <v>0.49615369197940079</v>
      </c>
    </row>
    <row r="2368" spans="1:8" x14ac:dyDescent="0.25">
      <c r="B2368" s="13" t="s">
        <v>7969</v>
      </c>
      <c r="C2368" s="13" t="s">
        <v>3441</v>
      </c>
      <c r="D2368" s="13" t="s">
        <v>10778</v>
      </c>
      <c r="E2368" s="13" t="s">
        <v>9481</v>
      </c>
      <c r="F2368" s="22">
        <v>21.728031875488561</v>
      </c>
      <c r="G2368" s="23">
        <v>49.789075953894603</v>
      </c>
      <c r="H2368" s="21">
        <v>0.4364015892885626</v>
      </c>
    </row>
    <row r="2369" spans="2:8" x14ac:dyDescent="0.25">
      <c r="B2369" s="13" t="s">
        <v>8255</v>
      </c>
      <c r="C2369" s="13" t="s">
        <v>3441</v>
      </c>
      <c r="D2369" s="13" t="s">
        <v>10778</v>
      </c>
      <c r="E2369" s="13" t="s">
        <v>9481</v>
      </c>
      <c r="F2369" s="22">
        <v>18.95192131210425</v>
      </c>
      <c r="G2369" s="23">
        <v>42.206429573968791</v>
      </c>
      <c r="H2369" s="21">
        <v>0.44902924751998036</v>
      </c>
    </row>
    <row r="2370" spans="2:8" x14ac:dyDescent="0.25">
      <c r="B2370" s="13" t="s">
        <v>8816</v>
      </c>
      <c r="C2370" s="13" t="s">
        <v>6101</v>
      </c>
      <c r="D2370" s="13" t="s">
        <v>10907</v>
      </c>
      <c r="E2370" s="13" t="s">
        <v>9611</v>
      </c>
      <c r="F2370" s="22">
        <v>61.088989687516978</v>
      </c>
      <c r="G2370" s="23">
        <v>80.690787973152339</v>
      </c>
      <c r="H2370" s="21">
        <v>0.757075141066198</v>
      </c>
    </row>
    <row r="2371" spans="2:8" x14ac:dyDescent="0.25">
      <c r="B2371" s="13" t="s">
        <v>8843</v>
      </c>
      <c r="C2371" s="13" t="s">
        <v>6188</v>
      </c>
      <c r="D2371" s="13" t="s">
        <v>10904</v>
      </c>
      <c r="E2371" s="13" t="s">
        <v>9608</v>
      </c>
      <c r="F2371" s="22">
        <v>17.5360465039522</v>
      </c>
      <c r="G2371" s="23">
        <v>40.416617529960291</v>
      </c>
      <c r="H2371" s="21">
        <v>0.43388209047808035</v>
      </c>
    </row>
    <row r="2372" spans="2:8" x14ac:dyDescent="0.25">
      <c r="B2372" s="13" t="s">
        <v>7241</v>
      </c>
      <c r="C2372" s="13" t="s">
        <v>340</v>
      </c>
      <c r="D2372" s="13" t="s">
        <v>10903</v>
      </c>
      <c r="E2372" s="13" t="s">
        <v>9607</v>
      </c>
      <c r="F2372" s="22">
        <v>67.88911839026963</v>
      </c>
      <c r="G2372" s="23">
        <v>61.743144228346694</v>
      </c>
      <c r="H2372" s="21">
        <v>1.0995409974456933</v>
      </c>
    </row>
    <row r="2373" spans="2:8" x14ac:dyDescent="0.25">
      <c r="B2373" s="13" t="s">
        <v>8284</v>
      </c>
      <c r="C2373" s="13" t="s">
        <v>4460</v>
      </c>
      <c r="D2373" s="13" t="s">
        <v>10688</v>
      </c>
      <c r="E2373" s="13" t="s">
        <v>9391</v>
      </c>
      <c r="F2373" s="22">
        <v>21.645945646838676</v>
      </c>
      <c r="G2373" s="23">
        <v>45.938307564073433</v>
      </c>
      <c r="H2373" s="21">
        <v>0.47119597552973697</v>
      </c>
    </row>
    <row r="2374" spans="2:8" x14ac:dyDescent="0.25">
      <c r="B2374" s="13" t="s">
        <v>8058</v>
      </c>
      <c r="C2374" s="13" t="s">
        <v>3744</v>
      </c>
      <c r="D2374" s="13" t="s">
        <v>10906</v>
      </c>
      <c r="E2374" s="13" t="s">
        <v>9610</v>
      </c>
      <c r="F2374" s="22">
        <v>48.177168685301503</v>
      </c>
      <c r="G2374" s="23">
        <v>50.714668915902855</v>
      </c>
      <c r="H2374" s="21">
        <v>0.94996516225297378</v>
      </c>
    </row>
    <row r="2375" spans="2:8" x14ac:dyDescent="0.25">
      <c r="B2375" s="13" t="s">
        <v>7727</v>
      </c>
      <c r="C2375" s="13" t="s">
        <v>2648</v>
      </c>
      <c r="D2375" s="13" t="s">
        <v>10896</v>
      </c>
      <c r="E2375" s="13" t="s">
        <v>9600</v>
      </c>
      <c r="F2375" s="22">
        <v>21.306299610726938</v>
      </c>
      <c r="G2375" s="23">
        <v>39.870407931272275</v>
      </c>
      <c r="H2375" s="21">
        <v>0.53438880403366484</v>
      </c>
    </row>
    <row r="2376" spans="2:8" x14ac:dyDescent="0.25">
      <c r="B2376" s="13" t="s">
        <v>8344</v>
      </c>
      <c r="C2376" s="13" t="s">
        <v>4638</v>
      </c>
      <c r="D2376" s="13" t="s">
        <v>10895</v>
      </c>
      <c r="E2376" s="13" t="s">
        <v>9599</v>
      </c>
      <c r="F2376" s="22">
        <v>24.906167986948269</v>
      </c>
      <c r="G2376" s="23">
        <v>37.973739239724701</v>
      </c>
      <c r="H2376" s="21">
        <v>0.65587873318763623</v>
      </c>
    </row>
    <row r="2377" spans="2:8" x14ac:dyDescent="0.25">
      <c r="B2377" s="13" t="s">
        <v>8373</v>
      </c>
      <c r="C2377" s="13" t="s">
        <v>3411</v>
      </c>
      <c r="D2377" s="13" t="s">
        <v>10899</v>
      </c>
      <c r="E2377" s="13" t="s">
        <v>9603</v>
      </c>
      <c r="F2377" s="22">
        <v>24.365243804112627</v>
      </c>
      <c r="G2377" s="23">
        <v>37.016273356140992</v>
      </c>
      <c r="H2377" s="21">
        <v>0.65823059954441465</v>
      </c>
    </row>
    <row r="2378" spans="2:8" x14ac:dyDescent="0.25">
      <c r="B2378" s="13" t="s">
        <v>8067</v>
      </c>
      <c r="C2378" s="13" t="s">
        <v>3767</v>
      </c>
      <c r="D2378" s="13" t="s">
        <v>10900</v>
      </c>
      <c r="E2378" s="13" t="s">
        <v>9604</v>
      </c>
      <c r="F2378" s="22">
        <v>59.56617532058084</v>
      </c>
      <c r="G2378" s="23">
        <v>52.501754651300011</v>
      </c>
      <c r="H2378" s="21">
        <v>1.1345558965828946</v>
      </c>
    </row>
    <row r="2379" spans="2:8" x14ac:dyDescent="0.25">
      <c r="B2379" s="13" t="s">
        <v>7968</v>
      </c>
      <c r="C2379" s="13" t="s">
        <v>3437</v>
      </c>
      <c r="D2379" s="13" t="s">
        <v>10901</v>
      </c>
      <c r="E2379" s="13" t="s">
        <v>9605</v>
      </c>
      <c r="F2379" s="22">
        <v>27.30851654712059</v>
      </c>
      <c r="G2379" s="23">
        <v>48.387024874218064</v>
      </c>
      <c r="H2379" s="21">
        <v>0.56437684726657611</v>
      </c>
    </row>
    <row r="2380" spans="2:8" x14ac:dyDescent="0.25">
      <c r="B2380" s="13" t="s">
        <v>8053</v>
      </c>
      <c r="C2380" s="13" t="s">
        <v>3727</v>
      </c>
      <c r="D2380" s="13" t="s">
        <v>10902</v>
      </c>
      <c r="E2380" s="13" t="s">
        <v>9606</v>
      </c>
      <c r="F2380" s="22">
        <v>23.289528739301637</v>
      </c>
      <c r="G2380" s="23">
        <v>36.365638179877685</v>
      </c>
      <c r="H2380" s="21">
        <v>0.64042678487046345</v>
      </c>
    </row>
    <row r="2381" spans="2:8" x14ac:dyDescent="0.25">
      <c r="B2381" s="13" t="s">
        <v>7100</v>
      </c>
      <c r="C2381" s="13" t="s">
        <v>455</v>
      </c>
      <c r="D2381" s="13" t="s">
        <v>10908</v>
      </c>
      <c r="E2381" s="13" t="s">
        <v>9612</v>
      </c>
      <c r="F2381" s="22">
        <v>13.434322574183586</v>
      </c>
      <c r="G2381" s="23">
        <v>59.569256923985677</v>
      </c>
      <c r="H2381" s="21">
        <v>0.22552442766453629</v>
      </c>
    </row>
    <row r="2382" spans="2:8" x14ac:dyDescent="0.25">
      <c r="B2382" s="13" t="s">
        <v>7423</v>
      </c>
      <c r="C2382" s="13" t="s">
        <v>1440</v>
      </c>
      <c r="D2382" s="13" t="s">
        <v>10909</v>
      </c>
      <c r="E2382" s="13" t="s">
        <v>9613</v>
      </c>
      <c r="F2382" s="22">
        <v>38.990072711104673</v>
      </c>
      <c r="G2382" s="23">
        <v>41.019929087607814</v>
      </c>
      <c r="H2382" s="21">
        <v>0.9505153611512126</v>
      </c>
    </row>
    <row r="2383" spans="2:8" x14ac:dyDescent="0.25">
      <c r="B2383" s="13" t="s">
        <v>7424</v>
      </c>
      <c r="C2383" s="13" t="s">
        <v>1443</v>
      </c>
      <c r="D2383" s="13" t="s">
        <v>10910</v>
      </c>
      <c r="E2383" s="13" t="s">
        <v>9614</v>
      </c>
      <c r="F2383" s="22">
        <v>26.989264847591549</v>
      </c>
      <c r="G2383" s="23">
        <v>44.403192648127067</v>
      </c>
      <c r="H2383" s="21">
        <v>0.60782261900552681</v>
      </c>
    </row>
    <row r="2384" spans="2:8" x14ac:dyDescent="0.25">
      <c r="B2384" s="13" t="s">
        <v>8716</v>
      </c>
      <c r="C2384" s="13" t="s">
        <v>5833</v>
      </c>
      <c r="D2384" s="13" t="s">
        <v>10911</v>
      </c>
      <c r="E2384" s="13" t="s">
        <v>9615</v>
      </c>
      <c r="F2384" s="22">
        <v>20.347250262749572</v>
      </c>
      <c r="G2384" s="23">
        <v>45.751455553610981</v>
      </c>
      <c r="H2384" s="21">
        <v>0.44473449022636929</v>
      </c>
    </row>
    <row r="2385" spans="2:8" x14ac:dyDescent="0.25">
      <c r="B2385" s="13" t="s">
        <v>7849</v>
      </c>
      <c r="C2385" s="13" t="s">
        <v>3001</v>
      </c>
      <c r="D2385" s="13" t="s">
        <v>10912</v>
      </c>
      <c r="E2385" s="13" t="s">
        <v>9616</v>
      </c>
      <c r="F2385" s="22">
        <v>26.164095150909102</v>
      </c>
      <c r="G2385" s="23">
        <v>43.890214884805317</v>
      </c>
      <c r="H2385" s="21">
        <v>0.59612592965378819</v>
      </c>
    </row>
    <row r="2386" spans="2:8" x14ac:dyDescent="0.25">
      <c r="B2386" s="13" t="s">
        <v>7858</v>
      </c>
      <c r="C2386" s="13" t="s">
        <v>3031</v>
      </c>
      <c r="D2386" s="13" t="s">
        <v>11231</v>
      </c>
      <c r="E2386" s="13" t="s">
        <v>9952</v>
      </c>
      <c r="F2386" s="22">
        <v>49.566449947947937</v>
      </c>
      <c r="G2386" s="23">
        <v>39.012436505538126</v>
      </c>
      <c r="H2386" s="21">
        <v>1.27052946157084</v>
      </c>
    </row>
    <row r="2387" spans="2:8" x14ac:dyDescent="0.25">
      <c r="B2387" s="13" t="s">
        <v>7654</v>
      </c>
      <c r="C2387" s="13" t="s">
        <v>2348</v>
      </c>
      <c r="D2387" s="13" t="s">
        <v>11232</v>
      </c>
      <c r="E2387" s="13" t="s">
        <v>9953</v>
      </c>
      <c r="F2387" s="22">
        <v>7.5879763041358101</v>
      </c>
      <c r="G2387" s="23">
        <v>43.764917444253619</v>
      </c>
      <c r="H2387" s="21">
        <v>0.17338034085866005</v>
      </c>
    </row>
    <row r="2388" spans="2:8" x14ac:dyDescent="0.25">
      <c r="B2388" s="13" t="s">
        <v>7864</v>
      </c>
      <c r="C2388" s="13" t="s">
        <v>3048</v>
      </c>
      <c r="D2388" s="13" t="s">
        <v>11233</v>
      </c>
      <c r="E2388" s="13" t="s">
        <v>9954</v>
      </c>
      <c r="F2388" s="22">
        <v>11.720326343439464</v>
      </c>
      <c r="G2388" s="23">
        <v>82.070707037965903</v>
      </c>
      <c r="H2388" s="21">
        <v>0.14280766873395695</v>
      </c>
    </row>
    <row r="2389" spans="2:8" x14ac:dyDescent="0.25">
      <c r="B2389" s="13" t="s">
        <v>8721</v>
      </c>
      <c r="C2389" s="13" t="s">
        <v>5846</v>
      </c>
      <c r="D2389" s="13" t="s">
        <v>10720</v>
      </c>
      <c r="E2389" s="13" t="s">
        <v>9423</v>
      </c>
      <c r="F2389" s="22">
        <v>13.557922028004546</v>
      </c>
      <c r="G2389" s="23">
        <v>44.004805486799931</v>
      </c>
      <c r="H2389" s="21">
        <v>0.30810094211350392</v>
      </c>
    </row>
    <row r="2390" spans="2:8" x14ac:dyDescent="0.25">
      <c r="B2390" s="13" t="s">
        <v>7120</v>
      </c>
      <c r="C2390" s="13" t="s">
        <v>522</v>
      </c>
      <c r="D2390" s="13" t="s">
        <v>11234</v>
      </c>
      <c r="E2390" s="13" t="s">
        <v>9955</v>
      </c>
      <c r="F2390" s="22">
        <v>6.8671734781325702</v>
      </c>
      <c r="G2390" s="23">
        <v>28.198978982823245</v>
      </c>
      <c r="H2390" s="21">
        <v>0.2435256071617185</v>
      </c>
    </row>
    <row r="2391" spans="2:8" x14ac:dyDescent="0.25">
      <c r="B2391" s="13" t="s">
        <v>8906</v>
      </c>
      <c r="C2391" s="13" t="s">
        <v>6396</v>
      </c>
      <c r="D2391" s="13" t="s">
        <v>11224</v>
      </c>
      <c r="E2391" s="13" t="s">
        <v>9945</v>
      </c>
      <c r="F2391" s="22">
        <v>5.4239279987723048</v>
      </c>
      <c r="G2391" s="23">
        <v>30.790468594702929</v>
      </c>
      <c r="H2391" s="21">
        <v>0.17615607187301516</v>
      </c>
    </row>
    <row r="2392" spans="2:8" x14ac:dyDescent="0.25">
      <c r="B2392" s="13" t="s">
        <v>8518</v>
      </c>
      <c r="C2392" s="13" t="s">
        <v>5182</v>
      </c>
      <c r="D2392" s="13" t="s">
        <v>10826</v>
      </c>
      <c r="E2392" s="13" t="s">
        <v>9530</v>
      </c>
      <c r="F2392" s="22">
        <v>6.5444128791320466</v>
      </c>
      <c r="G2392" s="23">
        <v>33.955593551929041</v>
      </c>
      <c r="H2392" s="21">
        <v>0.19273445681706405</v>
      </c>
    </row>
    <row r="2393" spans="2:8" x14ac:dyDescent="0.25">
      <c r="B2393" s="13" t="s">
        <v>7213</v>
      </c>
      <c r="C2393" s="13" t="s">
        <v>812</v>
      </c>
      <c r="D2393" s="13" t="s">
        <v>11235</v>
      </c>
      <c r="E2393" s="13" t="s">
        <v>9956</v>
      </c>
      <c r="F2393" s="22">
        <v>11.612341622938423</v>
      </c>
      <c r="G2393" s="23">
        <v>41.297019795490336</v>
      </c>
      <c r="H2393" s="21">
        <v>0.28119079004840197</v>
      </c>
    </row>
    <row r="2394" spans="2:8" x14ac:dyDescent="0.25">
      <c r="B2394" s="13" t="s">
        <v>7214</v>
      </c>
      <c r="C2394" s="13" t="s">
        <v>819</v>
      </c>
      <c r="D2394" s="13" t="s">
        <v>11236</v>
      </c>
      <c r="E2394" s="13" t="s">
        <v>9957</v>
      </c>
      <c r="F2394" s="22">
        <v>13.489330715790091</v>
      </c>
      <c r="G2394" s="23">
        <v>54.036537087650778</v>
      </c>
      <c r="H2394" s="21">
        <v>0.24963351544732629</v>
      </c>
    </row>
    <row r="2395" spans="2:8" x14ac:dyDescent="0.25">
      <c r="B2395" s="13" t="s">
        <v>8099</v>
      </c>
      <c r="C2395" s="13" t="s">
        <v>3915</v>
      </c>
      <c r="D2395" s="13" t="s">
        <v>11237</v>
      </c>
      <c r="E2395" s="13" t="s">
        <v>9958</v>
      </c>
      <c r="F2395" s="22">
        <v>10.308630043761331</v>
      </c>
      <c r="G2395" s="23">
        <v>34.003916215187182</v>
      </c>
      <c r="H2395" s="21">
        <v>0.30316008246006632</v>
      </c>
    </row>
    <row r="2396" spans="2:8" x14ac:dyDescent="0.25">
      <c r="B2396" s="13" t="s">
        <v>8764</v>
      </c>
      <c r="C2396" s="13" t="s">
        <v>5977</v>
      </c>
      <c r="D2396" s="13" t="s">
        <v>10501</v>
      </c>
      <c r="E2396" s="13" t="s">
        <v>9204</v>
      </c>
      <c r="F2396" s="22">
        <v>16.577139855174412</v>
      </c>
      <c r="G2396" s="23">
        <v>46.429528216615267</v>
      </c>
      <c r="H2396" s="21">
        <v>0.3570387314261384</v>
      </c>
    </row>
    <row r="2397" spans="2:8" x14ac:dyDescent="0.25">
      <c r="B2397" s="13" t="s">
        <v>7334</v>
      </c>
      <c r="C2397" s="13" t="s">
        <v>1164</v>
      </c>
      <c r="D2397" s="13" t="s">
        <v>11238</v>
      </c>
      <c r="E2397" s="13" t="s">
        <v>9959</v>
      </c>
      <c r="F2397" s="22">
        <v>39.029534316558916</v>
      </c>
      <c r="G2397" s="23">
        <v>49.168182495822016</v>
      </c>
      <c r="H2397" s="21">
        <v>0.79379656386272535</v>
      </c>
    </row>
    <row r="2398" spans="2:8" x14ac:dyDescent="0.25">
      <c r="B2398" s="13" t="s">
        <v>7454</v>
      </c>
      <c r="C2398" s="13" t="s">
        <v>1619</v>
      </c>
      <c r="D2398" s="13" t="s">
        <v>11239</v>
      </c>
      <c r="E2398" s="13" t="s">
        <v>9960</v>
      </c>
      <c r="F2398" s="22">
        <v>43.346027812401935</v>
      </c>
      <c r="G2398" s="23">
        <v>53.723365059634197</v>
      </c>
      <c r="H2398" s="21">
        <v>0.80683754199475077</v>
      </c>
    </row>
    <row r="2399" spans="2:8" x14ac:dyDescent="0.25">
      <c r="B2399" s="13" t="s">
        <v>7382</v>
      </c>
      <c r="C2399" s="13" t="s">
        <v>1333</v>
      </c>
      <c r="D2399" s="13" t="s">
        <v>11240</v>
      </c>
      <c r="E2399" s="13" t="s">
        <v>9961</v>
      </c>
      <c r="F2399" s="22">
        <v>43.018484874728252</v>
      </c>
      <c r="G2399" s="23">
        <v>68.281879393446218</v>
      </c>
      <c r="H2399" s="21">
        <v>0.63001319320535898</v>
      </c>
    </row>
    <row r="2400" spans="2:8" x14ac:dyDescent="0.25">
      <c r="B2400" s="13" t="s">
        <v>7726</v>
      </c>
      <c r="C2400" s="13" t="s">
        <v>1333</v>
      </c>
      <c r="D2400" s="13" t="s">
        <v>11240</v>
      </c>
      <c r="E2400" s="13" t="s">
        <v>9961</v>
      </c>
      <c r="F2400" s="22">
        <v>32.09865623844275</v>
      </c>
      <c r="G2400" s="23">
        <v>54.502589432369973</v>
      </c>
      <c r="H2400" s="21">
        <v>0.58893818757497118</v>
      </c>
    </row>
    <row r="2401" spans="2:8" x14ac:dyDescent="0.25">
      <c r="B2401" s="13" t="s">
        <v>7109</v>
      </c>
      <c r="C2401" s="13" t="s">
        <v>488</v>
      </c>
      <c r="D2401" s="13" t="s">
        <v>11241</v>
      </c>
      <c r="E2401" s="13" t="s">
        <v>9962</v>
      </c>
      <c r="F2401" s="22">
        <v>16.215607189734829</v>
      </c>
      <c r="G2401" s="23">
        <v>56.79322465405113</v>
      </c>
      <c r="H2401" s="21">
        <v>0.28552010012655887</v>
      </c>
    </row>
    <row r="2402" spans="2:8" x14ac:dyDescent="0.25">
      <c r="B2402" s="13" t="s">
        <v>7011</v>
      </c>
      <c r="C2402" s="13" t="s">
        <v>84</v>
      </c>
      <c r="D2402" s="13" t="s">
        <v>10905</v>
      </c>
      <c r="E2402" s="13" t="s">
        <v>9609</v>
      </c>
      <c r="F2402" s="22">
        <v>24.309497329239068</v>
      </c>
      <c r="G2402" s="23">
        <v>39.076828547162847</v>
      </c>
      <c r="H2402" s="21">
        <v>0.62209494048114211</v>
      </c>
    </row>
    <row r="2403" spans="2:8" x14ac:dyDescent="0.25">
      <c r="B2403" s="13" t="s">
        <v>7717</v>
      </c>
      <c r="C2403" s="13" t="s">
        <v>2610</v>
      </c>
      <c r="D2403" s="13" t="s">
        <v>10897</v>
      </c>
      <c r="E2403" s="13" t="s">
        <v>9601</v>
      </c>
      <c r="F2403" s="22">
        <v>66.42979895723839</v>
      </c>
      <c r="G2403" s="23">
        <v>40.482673965701771</v>
      </c>
      <c r="H2403" s="21">
        <v>1.6409439508249841</v>
      </c>
    </row>
    <row r="2404" spans="2:8" x14ac:dyDescent="0.25">
      <c r="B2404" s="13" t="s">
        <v>7718</v>
      </c>
      <c r="C2404" s="13" t="s">
        <v>644</v>
      </c>
      <c r="D2404" s="13" t="s">
        <v>10898</v>
      </c>
      <c r="E2404" s="13" t="s">
        <v>9602</v>
      </c>
      <c r="F2404" s="22">
        <v>20.852611149807132</v>
      </c>
      <c r="G2404" s="23">
        <v>48.32246894488393</v>
      </c>
      <c r="H2404" s="21">
        <v>0.43153033371683447</v>
      </c>
    </row>
    <row r="2405" spans="2:8" x14ac:dyDescent="0.25">
      <c r="B2405" s="13" t="s">
        <v>7451</v>
      </c>
      <c r="C2405" s="13" t="s">
        <v>1600</v>
      </c>
      <c r="D2405" s="13" t="s">
        <v>11162</v>
      </c>
      <c r="E2405" s="13" t="s">
        <v>9878</v>
      </c>
      <c r="F2405" s="22">
        <v>12.219515043601424</v>
      </c>
      <c r="G2405" s="23">
        <v>45.797491738418238</v>
      </c>
      <c r="H2405" s="21">
        <v>0.26681625084176419</v>
      </c>
    </row>
    <row r="2406" spans="2:8" x14ac:dyDescent="0.25">
      <c r="B2406" s="13" t="s">
        <v>8652</v>
      </c>
      <c r="C2406" s="13" t="s">
        <v>5633</v>
      </c>
      <c r="D2406" s="13" t="s">
        <v>11242</v>
      </c>
      <c r="E2406" s="13" t="s">
        <v>9963</v>
      </c>
      <c r="F2406" s="22">
        <v>101.10496570619965</v>
      </c>
      <c r="G2406" s="23">
        <v>222.07484138466896</v>
      </c>
      <c r="H2406" s="21">
        <v>0.45527428985559765</v>
      </c>
    </row>
    <row r="2407" spans="2:8" x14ac:dyDescent="0.25">
      <c r="B2407" s="13" t="s">
        <v>7704</v>
      </c>
      <c r="C2407" s="13" t="s">
        <v>2556</v>
      </c>
      <c r="D2407" s="13" t="s">
        <v>11243</v>
      </c>
      <c r="E2407" s="13" t="s">
        <v>9964</v>
      </c>
      <c r="F2407" s="22">
        <v>16.97656438014495</v>
      </c>
      <c r="G2407" s="23">
        <v>56.347540096590116</v>
      </c>
      <c r="H2407" s="21">
        <v>0.30128315009038503</v>
      </c>
    </row>
    <row r="2408" spans="2:8" x14ac:dyDescent="0.25">
      <c r="B2408" s="13" t="s">
        <v>8359</v>
      </c>
      <c r="C2408" s="13" t="s">
        <v>4684</v>
      </c>
      <c r="D2408" s="13" t="s">
        <v>11244</v>
      </c>
      <c r="E2408" s="13" t="s">
        <v>9965</v>
      </c>
      <c r="F2408" s="22">
        <v>16.211021327973025</v>
      </c>
      <c r="G2408" s="23">
        <v>34.198997419751983</v>
      </c>
      <c r="H2408" s="21">
        <v>0.47402036758569371</v>
      </c>
    </row>
    <row r="2409" spans="2:8" x14ac:dyDescent="0.25">
      <c r="B2409" s="13" t="s">
        <v>7853</v>
      </c>
      <c r="C2409" s="13" t="s">
        <v>3016</v>
      </c>
      <c r="D2409" s="13" t="s">
        <v>11245</v>
      </c>
      <c r="E2409" s="13" t="s">
        <v>9966</v>
      </c>
      <c r="F2409" s="22">
        <v>135.19237311037102</v>
      </c>
      <c r="G2409" s="23">
        <v>59.215695791595216</v>
      </c>
      <c r="H2409" s="21">
        <v>2.2830496425503384</v>
      </c>
    </row>
    <row r="2410" spans="2:8" x14ac:dyDescent="0.25">
      <c r="B2410" s="13" t="s">
        <v>7228</v>
      </c>
      <c r="C2410" s="13" t="s">
        <v>863</v>
      </c>
      <c r="D2410" s="13" t="s">
        <v>11246</v>
      </c>
      <c r="E2410" s="13" t="s">
        <v>9967</v>
      </c>
      <c r="F2410" s="22">
        <v>24.712869746253773</v>
      </c>
      <c r="G2410" s="23">
        <v>59.704460658274819</v>
      </c>
      <c r="H2410" s="21">
        <v>0.41391998979273353</v>
      </c>
    </row>
    <row r="2411" spans="2:8" x14ac:dyDescent="0.25">
      <c r="B2411" s="13" t="s">
        <v>8379</v>
      </c>
      <c r="C2411" s="13" t="s">
        <v>4790</v>
      </c>
      <c r="D2411" s="13" t="s">
        <v>11247</v>
      </c>
      <c r="E2411" s="13" t="s">
        <v>9968</v>
      </c>
      <c r="F2411" s="22">
        <v>113.43462228716541</v>
      </c>
      <c r="G2411" s="23">
        <v>79.338255092684406</v>
      </c>
      <c r="H2411" s="21">
        <v>1.429759479265696</v>
      </c>
    </row>
    <row r="2412" spans="2:8" x14ac:dyDescent="0.25">
      <c r="B2412" s="13" t="s">
        <v>8327</v>
      </c>
      <c r="C2412" s="13" t="s">
        <v>3444</v>
      </c>
      <c r="D2412" s="13" t="s">
        <v>11248</v>
      </c>
      <c r="E2412" s="13" t="s">
        <v>9969</v>
      </c>
      <c r="F2412" s="22">
        <v>28.970159011486668</v>
      </c>
      <c r="G2412" s="23">
        <v>51.981235601943723</v>
      </c>
      <c r="H2412" s="21">
        <v>0.55731955341214312</v>
      </c>
    </row>
    <row r="2413" spans="2:8" x14ac:dyDescent="0.25">
      <c r="B2413" s="13" t="s">
        <v>8924</v>
      </c>
      <c r="C2413" s="13" t="s">
        <v>6487</v>
      </c>
      <c r="D2413" s="13" t="s">
        <v>11249</v>
      </c>
      <c r="E2413" s="13" t="s">
        <v>9970</v>
      </c>
      <c r="F2413" s="22">
        <v>14.745877358312287</v>
      </c>
      <c r="G2413" s="23">
        <v>36.176921428428848</v>
      </c>
      <c r="H2413" s="21">
        <v>0.40760453836529492</v>
      </c>
    </row>
    <row r="2414" spans="2:8" x14ac:dyDescent="0.25">
      <c r="B2414" s="13" t="s">
        <v>7462</v>
      </c>
      <c r="C2414" s="13" t="s">
        <v>1039</v>
      </c>
      <c r="D2414" s="13" t="s">
        <v>11250</v>
      </c>
      <c r="E2414" s="13" t="s">
        <v>9971</v>
      </c>
      <c r="F2414" s="22">
        <v>14.524454503373422</v>
      </c>
      <c r="G2414" s="23">
        <v>53.81111534016302</v>
      </c>
      <c r="H2414" s="21">
        <v>0.26991550744782278</v>
      </c>
    </row>
    <row r="2415" spans="2:8" x14ac:dyDescent="0.25">
      <c r="B2415" s="13" t="s">
        <v>7582</v>
      </c>
      <c r="C2415" s="13" t="s">
        <v>2134</v>
      </c>
      <c r="D2415" s="13" t="s">
        <v>11251</v>
      </c>
      <c r="E2415" s="13" t="s">
        <v>9972</v>
      </c>
      <c r="F2415" s="22">
        <v>13.512065301853525</v>
      </c>
      <c r="G2415" s="23">
        <v>70.53108257798425</v>
      </c>
      <c r="H2415" s="21">
        <v>0.19157603723030356</v>
      </c>
    </row>
    <row r="2416" spans="2:8" x14ac:dyDescent="0.25">
      <c r="B2416" s="13" t="s">
        <v>8012</v>
      </c>
      <c r="C2416" s="13" t="s">
        <v>3579</v>
      </c>
      <c r="D2416" s="13" t="s">
        <v>10931</v>
      </c>
      <c r="E2416" s="13" t="s">
        <v>9635</v>
      </c>
      <c r="F2416" s="22">
        <v>111.61844962577477</v>
      </c>
      <c r="G2416" s="23">
        <v>69.395065913690601</v>
      </c>
      <c r="H2416" s="21">
        <v>1.6084493638870387</v>
      </c>
    </row>
    <row r="2417" spans="1:8" x14ac:dyDescent="0.25">
      <c r="B2417" s="13" t="s">
        <v>8529</v>
      </c>
      <c r="C2417" s="13" t="s">
        <v>5211</v>
      </c>
      <c r="D2417" s="13" t="s">
        <v>10930</v>
      </c>
      <c r="E2417" s="13" t="s">
        <v>9634</v>
      </c>
      <c r="F2417" s="22">
        <v>95.885037041899864</v>
      </c>
      <c r="G2417" s="23">
        <v>83.968873104416758</v>
      </c>
      <c r="H2417" s="21">
        <v>1.1419116810423924</v>
      </c>
    </row>
    <row r="2418" spans="1:8" x14ac:dyDescent="0.25">
      <c r="B2418" s="13" t="s">
        <v>8727</v>
      </c>
      <c r="C2418" s="13" t="s">
        <v>3583</v>
      </c>
      <c r="D2418" s="13" t="s">
        <v>11252</v>
      </c>
      <c r="E2418" s="13" t="s">
        <v>9973</v>
      </c>
      <c r="F2418" s="22">
        <v>50.701555426040294</v>
      </c>
      <c r="G2418" s="23">
        <v>289.87195610971844</v>
      </c>
      <c r="H2418" s="21">
        <v>0.17491017795060321</v>
      </c>
    </row>
    <row r="2419" spans="1:8" x14ac:dyDescent="0.25">
      <c r="B2419" s="13" t="s">
        <v>7729</v>
      </c>
      <c r="C2419" s="13" t="s">
        <v>2662</v>
      </c>
      <c r="D2419" s="13" t="s">
        <v>11253</v>
      </c>
      <c r="E2419" s="13" t="s">
        <v>9974</v>
      </c>
      <c r="F2419" s="22">
        <v>23.643215937338081</v>
      </c>
      <c r="G2419" s="23">
        <v>46.322208475714604</v>
      </c>
      <c r="H2419" s="21">
        <v>0.51040778743814719</v>
      </c>
    </row>
    <row r="2420" spans="1:8" x14ac:dyDescent="0.25">
      <c r="B2420" s="13" t="s">
        <v>8098</v>
      </c>
      <c r="C2420" s="13" t="s">
        <v>3912</v>
      </c>
      <c r="D2420" s="13" t="s">
        <v>11254</v>
      </c>
      <c r="E2420" s="13" t="s">
        <v>9975</v>
      </c>
      <c r="F2420" s="22">
        <v>7.9676282695708105</v>
      </c>
      <c r="G2420" s="23">
        <v>34.997863841440939</v>
      </c>
      <c r="H2420" s="21">
        <v>0.22766041680910676</v>
      </c>
    </row>
    <row r="2421" spans="1:8" x14ac:dyDescent="0.25">
      <c r="B2421" s="13" t="s">
        <v>8202</v>
      </c>
      <c r="C2421" s="13" t="s">
        <v>4250</v>
      </c>
      <c r="D2421" s="13" t="s">
        <v>10768</v>
      </c>
      <c r="E2421" s="13" t="s">
        <v>9471</v>
      </c>
      <c r="F2421" s="22">
        <v>11.712742008014455</v>
      </c>
      <c r="G2421" s="23">
        <v>40.37975992349746</v>
      </c>
      <c r="H2421" s="21">
        <v>0.29006467671440195</v>
      </c>
    </row>
    <row r="2422" spans="1:8" x14ac:dyDescent="0.25">
      <c r="B2422" s="13" t="s">
        <v>8199</v>
      </c>
      <c r="C2422" s="13" t="s">
        <v>4242</v>
      </c>
      <c r="D2422" s="13" t="s">
        <v>10765</v>
      </c>
      <c r="E2422" s="13" t="s">
        <v>9468</v>
      </c>
      <c r="F2422" s="22">
        <v>56.100586396940301</v>
      </c>
      <c r="G2422" s="23">
        <v>51.150174803826985</v>
      </c>
      <c r="H2422" s="21">
        <v>1.0967819095848512</v>
      </c>
    </row>
    <row r="2423" spans="1:8" x14ac:dyDescent="0.25">
      <c r="B2423" s="13" t="s">
        <v>8200</v>
      </c>
      <c r="C2423" s="13" t="s">
        <v>4245</v>
      </c>
      <c r="D2423" s="13" t="s">
        <v>10767</v>
      </c>
      <c r="E2423" s="13" t="s">
        <v>9470</v>
      </c>
      <c r="F2423" s="22">
        <v>50.735354040151257</v>
      </c>
      <c r="G2423" s="23">
        <v>69.824142390577251</v>
      </c>
      <c r="H2423" s="21">
        <v>0.7266162147234333</v>
      </c>
    </row>
    <row r="2424" spans="1:8" x14ac:dyDescent="0.25">
      <c r="B2424" s="13" t="s">
        <v>8198</v>
      </c>
      <c r="C2424" s="13" t="s">
        <v>4239</v>
      </c>
      <c r="D2424" s="13" t="s">
        <v>10769</v>
      </c>
      <c r="E2424" s="13" t="s">
        <v>9472</v>
      </c>
      <c r="F2424" s="22">
        <v>79.300865624359901</v>
      </c>
      <c r="G2424" s="23">
        <v>68.180170062025439</v>
      </c>
      <c r="H2424" s="21">
        <v>1.1631074776172845</v>
      </c>
    </row>
    <row r="2425" spans="1:8" x14ac:dyDescent="0.25">
      <c r="B2425" s="13" t="s">
        <v>7373</v>
      </c>
      <c r="C2425" s="13" t="s">
        <v>1314</v>
      </c>
      <c r="D2425" s="13" t="s">
        <v>11255</v>
      </c>
      <c r="E2425" s="13" t="s">
        <v>9976</v>
      </c>
      <c r="F2425" s="22">
        <v>26.209821232962433</v>
      </c>
      <c r="G2425" s="23">
        <v>38.06791410987497</v>
      </c>
      <c r="H2425" s="21">
        <v>0.68850163834333911</v>
      </c>
    </row>
    <row r="2426" spans="1:8" x14ac:dyDescent="0.25">
      <c r="B2426" s="13" t="s">
        <v>7952</v>
      </c>
      <c r="C2426" s="13" t="s">
        <v>3365</v>
      </c>
      <c r="D2426" s="13" t="s">
        <v>11256</v>
      </c>
      <c r="E2426" s="13" t="s">
        <v>9977</v>
      </c>
      <c r="F2426" s="22">
        <v>33.348229950231534</v>
      </c>
      <c r="G2426" s="23">
        <v>41.351648029071889</v>
      </c>
      <c r="H2426" s="21">
        <v>0.80645467689187078</v>
      </c>
    </row>
    <row r="2427" spans="1:8" x14ac:dyDescent="0.25">
      <c r="B2427" s="13" t="s">
        <v>8123</v>
      </c>
      <c r="C2427" s="13" t="s">
        <v>3982</v>
      </c>
      <c r="D2427" s="13" t="s">
        <v>10938</v>
      </c>
      <c r="E2427" s="13" t="s">
        <v>9642</v>
      </c>
      <c r="F2427" s="22">
        <v>14.932942248213655</v>
      </c>
      <c r="G2427" s="23">
        <v>45.937568324846232</v>
      </c>
      <c r="H2427" s="21">
        <v>0.32507036817046497</v>
      </c>
    </row>
    <row r="2428" spans="1:8" x14ac:dyDescent="0.25">
      <c r="B2428" s="13" t="s">
        <v>7866</v>
      </c>
      <c r="C2428" s="13" t="s">
        <v>3054</v>
      </c>
      <c r="D2428" s="13" t="s">
        <v>10580</v>
      </c>
      <c r="E2428" s="13" t="s">
        <v>9283</v>
      </c>
      <c r="F2428" s="22">
        <v>135.72442110279943</v>
      </c>
      <c r="G2428" s="23">
        <v>86.636142556965638</v>
      </c>
      <c r="H2428" s="21">
        <v>1.5666027722039553</v>
      </c>
    </row>
    <row r="2429" spans="1:8" x14ac:dyDescent="0.25">
      <c r="A2429" t="s">
        <v>6949</v>
      </c>
      <c r="F2429" s="22"/>
      <c r="G2429" s="23"/>
      <c r="H2429" s="21"/>
    </row>
    <row r="2430" spans="1:8" x14ac:dyDescent="0.25">
      <c r="B2430" s="13" t="s">
        <v>7862</v>
      </c>
      <c r="C2430" s="13" t="s">
        <v>3042</v>
      </c>
      <c r="D2430" s="13" t="s">
        <v>11257</v>
      </c>
      <c r="E2430" s="13" t="s">
        <v>9978</v>
      </c>
      <c r="F2430" s="22">
        <v>117.62349881973505</v>
      </c>
      <c r="G2430" s="23">
        <v>69.301726949722422</v>
      </c>
      <c r="H2430" s="21">
        <v>1.6972664895503902</v>
      </c>
    </row>
    <row r="2431" spans="1:8" x14ac:dyDescent="0.25">
      <c r="B2431" s="13" t="s">
        <v>7372</v>
      </c>
      <c r="C2431" s="13" t="s">
        <v>1303</v>
      </c>
      <c r="D2431" s="13" t="s">
        <v>11258</v>
      </c>
      <c r="E2431" s="13" t="s">
        <v>9979</v>
      </c>
      <c r="F2431" s="22">
        <v>411.48916058789422</v>
      </c>
      <c r="G2431" s="23">
        <v>157.82838110089483</v>
      </c>
      <c r="H2431" s="21">
        <v>2.6071936981020025</v>
      </c>
    </row>
    <row r="2432" spans="1:8" x14ac:dyDescent="0.25">
      <c r="B2432" s="13" t="s">
        <v>7719</v>
      </c>
      <c r="C2432" s="13" t="s">
        <v>2618</v>
      </c>
      <c r="D2432" s="13" t="s">
        <v>11259</v>
      </c>
      <c r="E2432" s="13" t="s">
        <v>9980</v>
      </c>
      <c r="F2432" s="22">
        <v>13.760464947425337</v>
      </c>
      <c r="G2432" s="23">
        <v>46.447980682703331</v>
      </c>
      <c r="H2432" s="21">
        <v>0.29625539679380652</v>
      </c>
    </row>
    <row r="2433" spans="1:8" x14ac:dyDescent="0.25">
      <c r="B2433" s="13" t="s">
        <v>8540</v>
      </c>
      <c r="C2433" s="13" t="s">
        <v>5246</v>
      </c>
      <c r="D2433" s="13" t="s">
        <v>11260</v>
      </c>
      <c r="E2433" s="13" t="s">
        <v>9981</v>
      </c>
      <c r="F2433" s="22">
        <v>108.82351225844353</v>
      </c>
      <c r="G2433" s="23">
        <v>61.646573674109653</v>
      </c>
      <c r="H2433" s="21">
        <v>1.7652807897115499</v>
      </c>
    </row>
    <row r="2434" spans="1:8" x14ac:dyDescent="0.25">
      <c r="B2434" s="13" t="s">
        <v>8600</v>
      </c>
      <c r="C2434" s="13" t="s">
        <v>5440</v>
      </c>
      <c r="D2434" s="13" t="s">
        <v>11261</v>
      </c>
      <c r="E2434" s="13" t="s">
        <v>9982</v>
      </c>
      <c r="F2434" s="22">
        <v>488.94753966390982</v>
      </c>
      <c r="G2434" s="23">
        <v>372.17919192606473</v>
      </c>
      <c r="H2434" s="21">
        <v>1.3137422786415252</v>
      </c>
    </row>
    <row r="2435" spans="1:8" x14ac:dyDescent="0.25">
      <c r="B2435" s="13" t="s">
        <v>8020</v>
      </c>
      <c r="C2435" s="13" t="s">
        <v>3631</v>
      </c>
      <c r="D2435" s="13" t="s">
        <v>11262</v>
      </c>
      <c r="E2435" s="13" t="s">
        <v>9983</v>
      </c>
      <c r="F2435" s="22">
        <v>167.40757644264849</v>
      </c>
      <c r="G2435" s="23">
        <v>114.90614792333322</v>
      </c>
      <c r="H2435" s="21">
        <v>1.4569070451682433</v>
      </c>
    </row>
    <row r="2436" spans="1:8" x14ac:dyDescent="0.25">
      <c r="B2436" s="13" t="s">
        <v>8601</v>
      </c>
      <c r="C2436" s="13" t="s">
        <v>3631</v>
      </c>
      <c r="D2436" s="13" t="s">
        <v>11262</v>
      </c>
      <c r="E2436" s="13" t="s">
        <v>9983</v>
      </c>
      <c r="F2436" s="22">
        <v>250.25830586166191</v>
      </c>
      <c r="G2436" s="23">
        <v>111.3086079453516</v>
      </c>
      <c r="H2436" s="21">
        <v>2.2483284130597472</v>
      </c>
    </row>
    <row r="2437" spans="1:8" x14ac:dyDescent="0.25">
      <c r="B2437" s="13" t="s">
        <v>7410</v>
      </c>
      <c r="C2437" s="13" t="s">
        <v>1393</v>
      </c>
      <c r="D2437" s="13" t="s">
        <v>11263</v>
      </c>
      <c r="E2437" s="13" t="s">
        <v>9984</v>
      </c>
      <c r="F2437" s="22">
        <v>19.563640983390485</v>
      </c>
      <c r="G2437" s="23">
        <v>40.019762975498629</v>
      </c>
      <c r="H2437" s="21">
        <v>0.48884949656918175</v>
      </c>
    </row>
    <row r="2438" spans="1:8" x14ac:dyDescent="0.25">
      <c r="B2438" s="13" t="s">
        <v>8542</v>
      </c>
      <c r="C2438" s="13" t="s">
        <v>5253</v>
      </c>
      <c r="D2438" s="13" t="s">
        <v>11264</v>
      </c>
      <c r="E2438" s="13" t="s">
        <v>9985</v>
      </c>
      <c r="F2438" s="22">
        <v>139.79950795092523</v>
      </c>
      <c r="G2438" s="23">
        <v>115.47505253955585</v>
      </c>
      <c r="H2438" s="21">
        <v>1.2106468442873155</v>
      </c>
    </row>
    <row r="2439" spans="1:8" x14ac:dyDescent="0.25">
      <c r="B2439" s="13" t="s">
        <v>7411</v>
      </c>
      <c r="C2439" s="13" t="s">
        <v>1396</v>
      </c>
      <c r="D2439" s="13" t="s">
        <v>11265</v>
      </c>
      <c r="E2439" s="13" t="s">
        <v>9986</v>
      </c>
      <c r="F2439" s="22">
        <v>9.073280357785638</v>
      </c>
      <c r="G2439" s="23">
        <v>56.566475482041277</v>
      </c>
      <c r="H2439" s="21">
        <v>0.16040031273764305</v>
      </c>
    </row>
    <row r="2440" spans="1:8" x14ac:dyDescent="0.25">
      <c r="B2440" s="13" t="s">
        <v>8967</v>
      </c>
      <c r="C2440" s="13" t="s">
        <v>6627</v>
      </c>
      <c r="D2440" s="13" t="s">
        <v>11266</v>
      </c>
      <c r="E2440" s="13" t="s">
        <v>9987</v>
      </c>
      <c r="F2440" s="22">
        <v>29.379719344973321</v>
      </c>
      <c r="G2440" s="23">
        <v>34.196207263157881</v>
      </c>
      <c r="H2440" s="21">
        <v>0.85915140000412504</v>
      </c>
    </row>
    <row r="2441" spans="1:8" x14ac:dyDescent="0.25">
      <c r="B2441" s="13" t="s">
        <v>7419</v>
      </c>
      <c r="C2441" s="13" t="s">
        <v>1427</v>
      </c>
      <c r="D2441" s="13" t="s">
        <v>11267</v>
      </c>
      <c r="E2441" s="13" t="s">
        <v>9988</v>
      </c>
      <c r="F2441" s="22">
        <v>241.7802920960041</v>
      </c>
      <c r="G2441" s="23">
        <v>91.207376736517531</v>
      </c>
      <c r="H2441" s="21">
        <v>2.6508852764669015</v>
      </c>
    </row>
    <row r="2442" spans="1:8" x14ac:dyDescent="0.25">
      <c r="B2442" s="13" t="s">
        <v>8525</v>
      </c>
      <c r="C2442" s="13" t="s">
        <v>1509</v>
      </c>
      <c r="D2442" s="13" t="s">
        <v>11268</v>
      </c>
      <c r="E2442" s="13" t="s">
        <v>9989</v>
      </c>
      <c r="F2442" s="22">
        <v>65.035200536053935</v>
      </c>
      <c r="G2442" s="23">
        <v>45.342886028822853</v>
      </c>
      <c r="H2442" s="21">
        <v>1.4342977748419758</v>
      </c>
    </row>
    <row r="2443" spans="1:8" x14ac:dyDescent="0.25">
      <c r="B2443" s="13" t="s">
        <v>8526</v>
      </c>
      <c r="C2443" s="13" t="s">
        <v>5199</v>
      </c>
      <c r="D2443" s="13" t="s">
        <v>11269</v>
      </c>
      <c r="E2443" s="13" t="s">
        <v>9990</v>
      </c>
      <c r="F2443" s="22">
        <v>5.436997704793443</v>
      </c>
      <c r="G2443" s="23">
        <v>40.160032224162542</v>
      </c>
      <c r="H2443" s="21">
        <v>0.13538330035308682</v>
      </c>
    </row>
    <row r="2444" spans="1:8" x14ac:dyDescent="0.25">
      <c r="B2444" s="13" t="s">
        <v>7573</v>
      </c>
      <c r="C2444" s="13" t="s">
        <v>2099</v>
      </c>
      <c r="D2444" s="13" t="s">
        <v>11270</v>
      </c>
      <c r="E2444" s="13" t="s">
        <v>9991</v>
      </c>
      <c r="F2444" s="22">
        <v>130.75640665771004</v>
      </c>
      <c r="G2444" s="23">
        <v>89.405961565136977</v>
      </c>
      <c r="H2444" s="21">
        <v>1.4625021012994428</v>
      </c>
    </row>
    <row r="2445" spans="1:8" x14ac:dyDescent="0.25">
      <c r="B2445" s="13" t="s">
        <v>8342</v>
      </c>
      <c r="C2445" s="13" t="s">
        <v>4629</v>
      </c>
      <c r="D2445" s="13" t="s">
        <v>11271</v>
      </c>
      <c r="E2445" s="13" t="s">
        <v>9992</v>
      </c>
      <c r="F2445" s="22">
        <v>17.874203586655042</v>
      </c>
      <c r="G2445" s="23">
        <v>49.574483856786209</v>
      </c>
      <c r="H2445" s="21">
        <v>0.3605524898310819</v>
      </c>
    </row>
    <row r="2446" spans="1:8" x14ac:dyDescent="0.25">
      <c r="B2446" s="13" t="s">
        <v>8931</v>
      </c>
      <c r="C2446" s="13" t="s">
        <v>6512</v>
      </c>
      <c r="D2446" s="13" t="s">
        <v>11227</v>
      </c>
      <c r="E2446" s="13" t="s">
        <v>9993</v>
      </c>
      <c r="F2446" s="22">
        <v>4.1076218923576828</v>
      </c>
      <c r="G2446" s="23">
        <v>35.241304539698099</v>
      </c>
      <c r="H2446" s="21">
        <v>0.1165570328910665</v>
      </c>
    </row>
    <row r="2447" spans="1:8" x14ac:dyDescent="0.25">
      <c r="A2447" t="s">
        <v>6950</v>
      </c>
      <c r="F2447" s="22"/>
      <c r="G2447" s="23"/>
      <c r="H2447" s="21"/>
    </row>
    <row r="2448" spans="1:8" x14ac:dyDescent="0.25">
      <c r="B2448" s="13" t="s">
        <v>8697</v>
      </c>
      <c r="C2448" s="13" t="s">
        <v>2653</v>
      </c>
      <c r="D2448" s="13" t="s">
        <v>8698</v>
      </c>
      <c r="E2448" s="13" t="s">
        <v>9994</v>
      </c>
      <c r="F2448" s="22">
        <v>202.22554236739151</v>
      </c>
      <c r="G2448" s="23">
        <v>143.21600512597811</v>
      </c>
      <c r="H2448" s="21">
        <v>1.41203172221922</v>
      </c>
    </row>
    <row r="2449" spans="2:8" x14ac:dyDescent="0.25">
      <c r="B2449" s="13" t="s">
        <v>7413</v>
      </c>
      <c r="C2449" s="13" t="s">
        <v>639</v>
      </c>
      <c r="D2449" s="13" t="s">
        <v>11127</v>
      </c>
      <c r="E2449" s="13" t="s">
        <v>9843</v>
      </c>
      <c r="F2449" s="22">
        <v>85.583253398857124</v>
      </c>
      <c r="G2449" s="23">
        <v>115.47800413232311</v>
      </c>
      <c r="H2449" s="21">
        <v>0.74112168842812354</v>
      </c>
    </row>
    <row r="2450" spans="2:8" x14ac:dyDescent="0.25">
      <c r="B2450" s="13" t="s">
        <v>8108</v>
      </c>
      <c r="C2450" s="13" t="s">
        <v>3938</v>
      </c>
      <c r="D2450" s="13" t="s">
        <v>8109</v>
      </c>
      <c r="E2450" s="13" t="s">
        <v>9807</v>
      </c>
      <c r="F2450" s="22">
        <v>371.51316821936172</v>
      </c>
      <c r="G2450" s="23">
        <v>192.64315226044585</v>
      </c>
      <c r="H2450" s="21">
        <v>1.928504407553977</v>
      </c>
    </row>
    <row r="2451" spans="2:8" x14ac:dyDescent="0.25">
      <c r="B2451" s="13" t="s">
        <v>7076</v>
      </c>
      <c r="C2451" s="13" t="s">
        <v>359</v>
      </c>
      <c r="D2451" s="13" t="s">
        <v>11272</v>
      </c>
      <c r="E2451" s="13" t="s">
        <v>9995</v>
      </c>
      <c r="F2451" s="22">
        <v>19.789564002782594</v>
      </c>
      <c r="G2451" s="23">
        <v>36.353608345083948</v>
      </c>
      <c r="H2451" s="21">
        <v>0.54436312937443831</v>
      </c>
    </row>
    <row r="2452" spans="2:8" x14ac:dyDescent="0.25">
      <c r="B2452" s="13" t="s">
        <v>7457</v>
      </c>
      <c r="C2452" s="13" t="s">
        <v>1628</v>
      </c>
      <c r="D2452" s="13" t="s">
        <v>10943</v>
      </c>
      <c r="E2452" s="13" t="s">
        <v>9647</v>
      </c>
      <c r="F2452" s="22">
        <v>432.41122370935346</v>
      </c>
      <c r="G2452" s="23">
        <v>330.95685769880009</v>
      </c>
      <c r="H2452" s="21">
        <v>1.3065486139673401</v>
      </c>
    </row>
    <row r="2453" spans="2:8" x14ac:dyDescent="0.25">
      <c r="B2453" s="13" t="s">
        <v>8679</v>
      </c>
      <c r="C2453" s="13" t="s">
        <v>5730</v>
      </c>
      <c r="D2453" s="13" t="s">
        <v>10944</v>
      </c>
      <c r="E2453" s="13" t="s">
        <v>9648</v>
      </c>
      <c r="F2453" s="22">
        <v>169.47210561421426</v>
      </c>
      <c r="G2453" s="23">
        <v>55.224884194289359</v>
      </c>
      <c r="H2453" s="21">
        <v>3.0687634403720283</v>
      </c>
    </row>
    <row r="2454" spans="2:8" x14ac:dyDescent="0.25">
      <c r="B2454" s="13" t="s">
        <v>8686</v>
      </c>
      <c r="C2454" s="13" t="s">
        <v>5730</v>
      </c>
      <c r="D2454" s="13" t="s">
        <v>10944</v>
      </c>
      <c r="E2454" s="13" t="s">
        <v>9648</v>
      </c>
      <c r="F2454" s="22">
        <v>516.42192662306138</v>
      </c>
      <c r="G2454" s="23">
        <v>181.3360085622927</v>
      </c>
      <c r="H2454" s="21">
        <v>2.847873021566258</v>
      </c>
    </row>
    <row r="2455" spans="2:8" x14ac:dyDescent="0.25">
      <c r="B2455" s="13" t="s">
        <v>7458</v>
      </c>
      <c r="C2455" s="13" t="s">
        <v>1631</v>
      </c>
      <c r="D2455" s="13" t="s">
        <v>11273</v>
      </c>
      <c r="E2455" s="13" t="s">
        <v>9996</v>
      </c>
      <c r="F2455" s="22">
        <v>38.692699740211751</v>
      </c>
      <c r="G2455" s="23">
        <v>58.642133620759687</v>
      </c>
      <c r="H2455" s="21">
        <v>0.65981057221482631</v>
      </c>
    </row>
    <row r="2456" spans="2:8" x14ac:dyDescent="0.25">
      <c r="B2456" s="13" t="s">
        <v>8898</v>
      </c>
      <c r="C2456" s="13" t="s">
        <v>6360</v>
      </c>
      <c r="D2456" s="13" t="s">
        <v>11274</v>
      </c>
      <c r="E2456" s="13" t="s">
        <v>9997</v>
      </c>
      <c r="F2456" s="22">
        <v>55.4522404237199</v>
      </c>
      <c r="G2456" s="23">
        <v>47.112561179671907</v>
      </c>
      <c r="H2456" s="21">
        <v>1.1770160448769318</v>
      </c>
    </row>
    <row r="2457" spans="2:8" x14ac:dyDescent="0.25">
      <c r="B2457" s="13" t="s">
        <v>7456</v>
      </c>
      <c r="C2457" s="13" t="s">
        <v>1625</v>
      </c>
      <c r="D2457" s="13" t="s">
        <v>11275</v>
      </c>
      <c r="E2457" s="13" t="s">
        <v>9998</v>
      </c>
      <c r="F2457" s="22">
        <v>42.157887253045111</v>
      </c>
      <c r="G2457" s="23">
        <v>52.684840626060371</v>
      </c>
      <c r="H2457" s="21">
        <v>0.80019008792809865</v>
      </c>
    </row>
    <row r="2458" spans="2:8" x14ac:dyDescent="0.25">
      <c r="B2458" s="13" t="s">
        <v>8740</v>
      </c>
      <c r="C2458" s="13" t="s">
        <v>5896</v>
      </c>
      <c r="D2458" s="13" t="s">
        <v>11276</v>
      </c>
      <c r="E2458" s="13" t="s">
        <v>9999</v>
      </c>
      <c r="F2458" s="22">
        <v>761.42701934417028</v>
      </c>
      <c r="G2458" s="23">
        <v>1499.2119383422241</v>
      </c>
      <c r="H2458" s="21">
        <v>0.50788484261013123</v>
      </c>
    </row>
    <row r="2459" spans="2:8" x14ac:dyDescent="0.25">
      <c r="B2459" s="13" t="s">
        <v>7172</v>
      </c>
      <c r="C2459" s="13" t="s">
        <v>703</v>
      </c>
      <c r="D2459" s="13" t="s">
        <v>11277</v>
      </c>
      <c r="E2459" s="13" t="s">
        <v>10000</v>
      </c>
      <c r="F2459" s="22">
        <v>21.699292736464873</v>
      </c>
      <c r="G2459" s="23">
        <v>108.86449808324976</v>
      </c>
      <c r="H2459" s="21">
        <v>0.19932386699538365</v>
      </c>
    </row>
    <row r="2460" spans="2:8" x14ac:dyDescent="0.25">
      <c r="B2460" s="13" t="s">
        <v>8678</v>
      </c>
      <c r="C2460" s="13" t="s">
        <v>5727</v>
      </c>
      <c r="D2460" s="13" t="s">
        <v>11278</v>
      </c>
      <c r="E2460" s="13" t="s">
        <v>10001</v>
      </c>
      <c r="F2460" s="22">
        <v>375.76078506958652</v>
      </c>
      <c r="G2460" s="23">
        <v>114.66136339978827</v>
      </c>
      <c r="H2460" s="21">
        <v>3.2771351563248583</v>
      </c>
    </row>
    <row r="2461" spans="2:8" x14ac:dyDescent="0.25">
      <c r="B2461" s="13" t="s">
        <v>8687</v>
      </c>
      <c r="C2461" s="13" t="s">
        <v>5727</v>
      </c>
      <c r="D2461" s="13" t="s">
        <v>11278</v>
      </c>
      <c r="E2461" s="13" t="s">
        <v>10001</v>
      </c>
      <c r="F2461" s="22">
        <v>695.69007872262375</v>
      </c>
      <c r="G2461" s="23">
        <v>244.15502362275561</v>
      </c>
      <c r="H2461" s="21">
        <v>2.8493785153384179</v>
      </c>
    </row>
    <row r="2462" spans="2:8" x14ac:dyDescent="0.25">
      <c r="B2462" s="13" t="s">
        <v>8387</v>
      </c>
      <c r="C2462" s="13" t="s">
        <v>4747</v>
      </c>
      <c r="D2462" s="13" t="s">
        <v>11038</v>
      </c>
      <c r="E2462" s="13" t="s">
        <v>9752</v>
      </c>
      <c r="F2462" s="22">
        <v>330.06902868277626</v>
      </c>
      <c r="G2462" s="23">
        <v>171.28681350789984</v>
      </c>
      <c r="H2462" s="21">
        <v>1.9269961412852912</v>
      </c>
    </row>
    <row r="2463" spans="2:8" x14ac:dyDescent="0.25">
      <c r="B2463" s="13" t="s">
        <v>8782</v>
      </c>
      <c r="C2463" s="13" t="s">
        <v>4747</v>
      </c>
      <c r="D2463" s="13" t="s">
        <v>11038</v>
      </c>
      <c r="E2463" s="13" t="s">
        <v>9752</v>
      </c>
      <c r="F2463" s="22">
        <v>55.293846214296359</v>
      </c>
      <c r="G2463" s="23">
        <v>70.823038707686251</v>
      </c>
      <c r="H2463" s="21">
        <v>0.78073247382839916</v>
      </c>
    </row>
    <row r="2464" spans="2:8" x14ac:dyDescent="0.25">
      <c r="B2464" s="13" t="s">
        <v>7953</v>
      </c>
      <c r="C2464" s="13" t="s">
        <v>3368</v>
      </c>
      <c r="D2464" s="13" t="s">
        <v>11148</v>
      </c>
      <c r="E2464" s="13" t="s">
        <v>9864</v>
      </c>
      <c r="F2464" s="22">
        <v>362.71546043425116</v>
      </c>
      <c r="G2464" s="23">
        <v>257.01772042868606</v>
      </c>
      <c r="H2464" s="21">
        <v>1.4112468970204439</v>
      </c>
    </row>
    <row r="2465" spans="1:8" x14ac:dyDescent="0.25">
      <c r="B2465" s="13" t="s">
        <v>7634</v>
      </c>
      <c r="C2465" s="13" t="s">
        <v>2276</v>
      </c>
      <c r="D2465" s="13" t="s">
        <v>10450</v>
      </c>
      <c r="E2465" s="13" t="s">
        <v>9150</v>
      </c>
      <c r="F2465" s="22">
        <v>220.77430393166901</v>
      </c>
      <c r="G2465" s="23">
        <v>85.821984780547254</v>
      </c>
      <c r="H2465" s="21">
        <v>2.5724679345997901</v>
      </c>
    </row>
    <row r="2466" spans="1:8" x14ac:dyDescent="0.25">
      <c r="B2466" s="13" t="s">
        <v>7203</v>
      </c>
      <c r="C2466" s="13" t="s">
        <v>786</v>
      </c>
      <c r="D2466" s="13" t="s">
        <v>10922</v>
      </c>
      <c r="E2466" s="13" t="s">
        <v>9626</v>
      </c>
      <c r="F2466" s="22">
        <v>314.64221659093289</v>
      </c>
      <c r="G2466" s="23">
        <v>91.061774812181184</v>
      </c>
      <c r="H2466" s="21">
        <v>3.4552611920852185</v>
      </c>
    </row>
    <row r="2467" spans="1:8" x14ac:dyDescent="0.25">
      <c r="B2467" s="13" t="s">
        <v>8506</v>
      </c>
      <c r="C2467" s="13" t="s">
        <v>2485</v>
      </c>
      <c r="D2467" s="13" t="s">
        <v>11279</v>
      </c>
      <c r="E2467" s="13" t="s">
        <v>10002</v>
      </c>
      <c r="F2467" s="22">
        <v>349.35348263942279</v>
      </c>
      <c r="G2467" s="23">
        <v>143.2791783829806</v>
      </c>
      <c r="H2467" s="21">
        <v>2.4382711192383604</v>
      </c>
    </row>
    <row r="2468" spans="1:8" x14ac:dyDescent="0.25">
      <c r="B2468" s="13" t="s">
        <v>7926</v>
      </c>
      <c r="C2468" s="13" t="s">
        <v>3293</v>
      </c>
      <c r="D2468" s="13" t="s">
        <v>11280</v>
      </c>
      <c r="E2468" s="13" t="s">
        <v>10003</v>
      </c>
      <c r="F2468" s="22">
        <v>78.269810443307691</v>
      </c>
      <c r="G2468" s="23">
        <v>45.703966659330099</v>
      </c>
      <c r="H2468" s="21">
        <v>1.712538673649884</v>
      </c>
    </row>
    <row r="2469" spans="1:8" x14ac:dyDescent="0.25">
      <c r="B2469" s="13" t="s">
        <v>7612</v>
      </c>
      <c r="C2469" s="13" t="s">
        <v>2202</v>
      </c>
      <c r="D2469" s="13" t="s">
        <v>11281</v>
      </c>
      <c r="E2469" s="13" t="s">
        <v>10004</v>
      </c>
      <c r="F2469" s="22">
        <v>36.465724532882028</v>
      </c>
      <c r="G2469" s="23">
        <v>105.99024269366963</v>
      </c>
      <c r="H2469" s="21">
        <v>0.34404793881144663</v>
      </c>
    </row>
    <row r="2470" spans="1:8" x14ac:dyDescent="0.25">
      <c r="B2470" s="13" t="s">
        <v>8228</v>
      </c>
      <c r="C2470" s="13" t="s">
        <v>4318</v>
      </c>
      <c r="D2470" s="13" t="s">
        <v>11282</v>
      </c>
      <c r="E2470" s="13" t="s">
        <v>10005</v>
      </c>
      <c r="F2470" s="22">
        <v>96.973597079414105</v>
      </c>
      <c r="G2470" s="23">
        <v>73.484534821872558</v>
      </c>
      <c r="H2470" s="21">
        <v>1.3196463353068688</v>
      </c>
    </row>
    <row r="2471" spans="1:8" x14ac:dyDescent="0.25">
      <c r="B2471" s="13" t="s">
        <v>8946</v>
      </c>
      <c r="C2471" s="13" t="s">
        <v>6564</v>
      </c>
      <c r="D2471" s="13" t="s">
        <v>11126</v>
      </c>
      <c r="E2471" s="13" t="s">
        <v>9842</v>
      </c>
      <c r="F2471" s="22">
        <v>675.44868691104489</v>
      </c>
      <c r="G2471" s="23">
        <v>245.54032360401803</v>
      </c>
      <c r="H2471" s="21">
        <v>2.7508666478762915</v>
      </c>
    </row>
    <row r="2472" spans="1:8" x14ac:dyDescent="0.25">
      <c r="B2472" s="13" t="s">
        <v>7159</v>
      </c>
      <c r="C2472" s="13" t="s">
        <v>661</v>
      </c>
      <c r="D2472" s="13" t="s">
        <v>11283</v>
      </c>
      <c r="E2472" s="13" t="s">
        <v>10006</v>
      </c>
      <c r="F2472" s="22">
        <v>62.963881989552938</v>
      </c>
      <c r="G2472" s="23">
        <v>79.817528347370271</v>
      </c>
      <c r="H2472" s="21">
        <v>0.78884780440119195</v>
      </c>
    </row>
    <row r="2473" spans="1:8" x14ac:dyDescent="0.25">
      <c r="B2473" s="13" t="s">
        <v>7047</v>
      </c>
      <c r="C2473" s="13" t="s">
        <v>229</v>
      </c>
      <c r="D2473" s="13" t="s">
        <v>11284</v>
      </c>
      <c r="E2473" s="13" t="s">
        <v>10007</v>
      </c>
      <c r="F2473" s="22">
        <v>78.061789598979274</v>
      </c>
      <c r="G2473" s="23">
        <v>104.97580047436234</v>
      </c>
      <c r="H2473" s="21">
        <v>0.74361699788175339</v>
      </c>
    </row>
    <row r="2474" spans="1:8" x14ac:dyDescent="0.25">
      <c r="B2474" s="13" t="s">
        <v>8322</v>
      </c>
      <c r="C2474" s="13" t="s">
        <v>4572</v>
      </c>
      <c r="D2474" s="13" t="s">
        <v>11285</v>
      </c>
      <c r="E2474" s="13" t="s">
        <v>10008</v>
      </c>
      <c r="F2474" s="22">
        <v>362.37479641766015</v>
      </c>
      <c r="G2474" s="23">
        <v>161.28347164012237</v>
      </c>
      <c r="H2474" s="21">
        <v>2.2468191733015277</v>
      </c>
    </row>
    <row r="2475" spans="1:8" x14ac:dyDescent="0.25">
      <c r="B2475" s="13" t="s">
        <v>7191</v>
      </c>
      <c r="C2475" s="13" t="s">
        <v>756</v>
      </c>
      <c r="D2475" s="13" t="s">
        <v>11286</v>
      </c>
      <c r="E2475" s="13" t="s">
        <v>10009</v>
      </c>
      <c r="F2475" s="22">
        <v>35.163116661490974</v>
      </c>
      <c r="G2475" s="23">
        <v>49.662053207389739</v>
      </c>
      <c r="H2475" s="21">
        <v>0.70804798413487025</v>
      </c>
    </row>
    <row r="2476" spans="1:8" x14ac:dyDescent="0.25">
      <c r="A2476" t="s">
        <v>6951</v>
      </c>
      <c r="F2476" s="22"/>
      <c r="G2476" s="23"/>
      <c r="H2476" s="21"/>
    </row>
    <row r="2477" spans="1:8" x14ac:dyDescent="0.25">
      <c r="B2477" s="13" t="s">
        <v>7720</v>
      </c>
      <c r="C2477" s="13" t="s">
        <v>2624</v>
      </c>
      <c r="D2477" s="13" t="s">
        <v>10555</v>
      </c>
      <c r="E2477" s="13" t="s">
        <v>9258</v>
      </c>
      <c r="F2477" s="22">
        <v>136.86423118494858</v>
      </c>
      <c r="G2477" s="23">
        <v>66.582814480011493</v>
      </c>
      <c r="H2477" s="21">
        <v>2.0555489018271516</v>
      </c>
    </row>
    <row r="2478" spans="1:8" x14ac:dyDescent="0.25">
      <c r="B2478" s="13" t="s">
        <v>7932</v>
      </c>
      <c r="C2478" s="13" t="s">
        <v>3313</v>
      </c>
      <c r="D2478" s="13" t="s">
        <v>10285</v>
      </c>
      <c r="E2478" s="13" t="s">
        <v>8984</v>
      </c>
      <c r="F2478" s="22">
        <v>110.13405607145692</v>
      </c>
      <c r="G2478" s="23">
        <v>79.630409823748963</v>
      </c>
      <c r="H2478" s="21">
        <v>1.3830652927094513</v>
      </c>
    </row>
    <row r="2479" spans="1:8" x14ac:dyDescent="0.25">
      <c r="B2479" s="13" t="s">
        <v>7936</v>
      </c>
      <c r="C2479" s="13" t="s">
        <v>3324</v>
      </c>
      <c r="D2479" s="13" t="s">
        <v>10287</v>
      </c>
      <c r="E2479" s="13" t="s">
        <v>8986</v>
      </c>
      <c r="F2479" s="22">
        <v>100.38778958140824</v>
      </c>
      <c r="G2479" s="23">
        <v>48.634794335647335</v>
      </c>
      <c r="H2479" s="21">
        <v>2.0641146107988795</v>
      </c>
    </row>
    <row r="2480" spans="1:8" x14ac:dyDescent="0.25">
      <c r="B2480" s="13" t="s">
        <v>7221</v>
      </c>
      <c r="C2480" s="13" t="s">
        <v>842</v>
      </c>
      <c r="D2480" s="13" t="s">
        <v>10289</v>
      </c>
      <c r="E2480" s="13" t="s">
        <v>8988</v>
      </c>
      <c r="F2480" s="22">
        <v>142.63444221600327</v>
      </c>
      <c r="G2480" s="23">
        <v>80.186473059540347</v>
      </c>
      <c r="H2480" s="21">
        <v>1.778784335733208</v>
      </c>
    </row>
    <row r="2481" spans="1:8" x14ac:dyDescent="0.25">
      <c r="B2481" s="13" t="s">
        <v>8734</v>
      </c>
      <c r="C2481" s="13" t="s">
        <v>5879</v>
      </c>
      <c r="D2481" s="13" t="s">
        <v>10291</v>
      </c>
      <c r="E2481" s="13" t="s">
        <v>8990</v>
      </c>
      <c r="F2481" s="22">
        <v>77.084415896705721</v>
      </c>
      <c r="G2481" s="23">
        <v>46.801548276736725</v>
      </c>
      <c r="H2481" s="21">
        <v>1.6470484147427547</v>
      </c>
    </row>
    <row r="2482" spans="1:8" x14ac:dyDescent="0.25">
      <c r="B2482" s="13" t="s">
        <v>7110</v>
      </c>
      <c r="C2482" s="13" t="s">
        <v>491</v>
      </c>
      <c r="D2482" s="13" t="s">
        <v>11083</v>
      </c>
      <c r="E2482" s="13" t="s">
        <v>9797</v>
      </c>
      <c r="F2482" s="22">
        <v>13.110490919360075</v>
      </c>
      <c r="G2482" s="23">
        <v>48.715922655189551</v>
      </c>
      <c r="H2482" s="21">
        <v>0.26912126887457105</v>
      </c>
    </row>
    <row r="2483" spans="1:8" x14ac:dyDescent="0.25">
      <c r="A2483" t="s">
        <v>6952</v>
      </c>
      <c r="F2483" s="22"/>
      <c r="G2483" s="23"/>
      <c r="H2483" s="21"/>
    </row>
    <row r="2484" spans="1:8" x14ac:dyDescent="0.25">
      <c r="B2484" s="13" t="s">
        <v>7628</v>
      </c>
      <c r="C2484" s="13" t="s">
        <v>2257</v>
      </c>
      <c r="D2484" s="13" t="s">
        <v>10950</v>
      </c>
      <c r="E2484" s="13" t="s">
        <v>9654</v>
      </c>
      <c r="F2484" s="22">
        <v>21.563609590144381</v>
      </c>
      <c r="G2484" s="23">
        <v>53.354545499921784</v>
      </c>
      <c r="H2484" s="21">
        <v>0.40415693523574281</v>
      </c>
    </row>
    <row r="2485" spans="1:8" x14ac:dyDescent="0.25">
      <c r="B2485" s="13" t="s">
        <v>8181</v>
      </c>
      <c r="C2485" s="13" t="s">
        <v>4173</v>
      </c>
      <c r="D2485" s="13" t="s">
        <v>10953</v>
      </c>
      <c r="E2485" s="13" t="s">
        <v>9657</v>
      </c>
      <c r="F2485" s="22">
        <v>4.5370550901950777</v>
      </c>
      <c r="G2485" s="23">
        <v>39.873915289999246</v>
      </c>
      <c r="H2485" s="21">
        <v>0.11378504110262315</v>
      </c>
    </row>
    <row r="2486" spans="1:8" x14ac:dyDescent="0.25">
      <c r="B2486" s="13" t="s">
        <v>7673</v>
      </c>
      <c r="C2486" s="13" t="s">
        <v>2438</v>
      </c>
      <c r="D2486" s="13" t="s">
        <v>10622</v>
      </c>
      <c r="E2486" s="13" t="s">
        <v>9325</v>
      </c>
      <c r="F2486" s="22">
        <v>29.867527044230794</v>
      </c>
      <c r="G2486" s="23">
        <v>79.008910282201256</v>
      </c>
      <c r="H2486" s="21">
        <v>0.37802732549469431</v>
      </c>
    </row>
    <row r="2487" spans="1:8" x14ac:dyDescent="0.25">
      <c r="B2487" s="13" t="s">
        <v>7283</v>
      </c>
      <c r="C2487" s="13" t="s">
        <v>1009</v>
      </c>
      <c r="D2487" s="13" t="s">
        <v>8112</v>
      </c>
      <c r="E2487" s="13" t="s">
        <v>10010</v>
      </c>
      <c r="F2487" s="22">
        <v>2543.9720709831399</v>
      </c>
      <c r="G2487" s="23">
        <v>1553.0035256235085</v>
      </c>
      <c r="H2487" s="21">
        <v>1.6380980654643214</v>
      </c>
    </row>
    <row r="2488" spans="1:8" x14ac:dyDescent="0.25">
      <c r="B2488" s="13" t="s">
        <v>8111</v>
      </c>
      <c r="C2488" s="13" t="s">
        <v>1009</v>
      </c>
      <c r="D2488" s="13" t="s">
        <v>8112</v>
      </c>
      <c r="E2488" s="13" t="s">
        <v>10010</v>
      </c>
      <c r="F2488" s="22">
        <v>357.52587753061977</v>
      </c>
      <c r="G2488" s="23">
        <v>155.95831841202011</v>
      </c>
      <c r="H2488" s="21">
        <v>2.2924450659059192</v>
      </c>
    </row>
    <row r="2489" spans="1:8" x14ac:dyDescent="0.25">
      <c r="B2489" s="13" t="s">
        <v>8917</v>
      </c>
      <c r="C2489" s="13" t="s">
        <v>1011</v>
      </c>
      <c r="D2489" s="13" t="s">
        <v>11287</v>
      </c>
      <c r="E2489" s="13" t="s">
        <v>10011</v>
      </c>
      <c r="F2489" s="22">
        <v>108.59663520118224</v>
      </c>
      <c r="G2489" s="23">
        <v>131.19108596423402</v>
      </c>
      <c r="H2489" s="21">
        <v>0.82777449704767592</v>
      </c>
    </row>
    <row r="2490" spans="1:8" x14ac:dyDescent="0.25">
      <c r="B2490" s="13" t="s">
        <v>8954</v>
      </c>
      <c r="C2490" s="13" t="s">
        <v>6586</v>
      </c>
      <c r="D2490" s="13" t="s">
        <v>11288</v>
      </c>
      <c r="E2490" s="13" t="s">
        <v>10012</v>
      </c>
      <c r="F2490" s="22">
        <v>299.00582997248125</v>
      </c>
      <c r="G2490" s="23">
        <v>144.05155701029051</v>
      </c>
      <c r="H2490" s="21">
        <v>2.075686206926048</v>
      </c>
    </row>
    <row r="2491" spans="1:8" x14ac:dyDescent="0.25">
      <c r="B2491" s="13" t="s">
        <v>7082</v>
      </c>
      <c r="C2491" s="13" t="s">
        <v>382</v>
      </c>
      <c r="D2491" s="13" t="s">
        <v>11041</v>
      </c>
      <c r="E2491" s="13" t="s">
        <v>9755</v>
      </c>
      <c r="F2491" s="22">
        <v>185.65455166331307</v>
      </c>
      <c r="G2491" s="23">
        <v>72.15707661640532</v>
      </c>
      <c r="H2491" s="21">
        <v>2.5729223018592116</v>
      </c>
    </row>
    <row r="2492" spans="1:8" x14ac:dyDescent="0.25">
      <c r="B2492" s="13" t="s">
        <v>8277</v>
      </c>
      <c r="C2492" s="13" t="s">
        <v>4439</v>
      </c>
      <c r="D2492" s="13" t="s">
        <v>10947</v>
      </c>
      <c r="E2492" s="13" t="s">
        <v>9651</v>
      </c>
      <c r="F2492" s="22">
        <v>46.805938606129892</v>
      </c>
      <c r="G2492" s="23">
        <v>44.848145283063296</v>
      </c>
      <c r="H2492" s="21">
        <v>1.0436538302913041</v>
      </c>
    </row>
    <row r="2493" spans="1:8" x14ac:dyDescent="0.25">
      <c r="B2493" s="13" t="s">
        <v>8165</v>
      </c>
      <c r="C2493" s="13" t="s">
        <v>4118</v>
      </c>
      <c r="D2493" s="13" t="s">
        <v>10948</v>
      </c>
      <c r="E2493" s="13" t="s">
        <v>9652</v>
      </c>
      <c r="F2493" s="22">
        <v>115.65529403261388</v>
      </c>
      <c r="G2493" s="23">
        <v>79.710505558146295</v>
      </c>
      <c r="H2493" s="21">
        <v>1.4509416697683217</v>
      </c>
    </row>
    <row r="2494" spans="1:8" x14ac:dyDescent="0.25">
      <c r="B2494" s="13" t="s">
        <v>8093</v>
      </c>
      <c r="C2494" s="13" t="s">
        <v>3891</v>
      </c>
      <c r="D2494" s="13" t="s">
        <v>10949</v>
      </c>
      <c r="E2494" s="13" t="s">
        <v>9653</v>
      </c>
      <c r="F2494" s="22">
        <v>35.763468294205119</v>
      </c>
      <c r="G2494" s="23">
        <v>59.89152116031164</v>
      </c>
      <c r="H2494" s="21">
        <v>0.59713741780705554</v>
      </c>
    </row>
    <row r="2495" spans="1:8" x14ac:dyDescent="0.25">
      <c r="B2495" s="13" t="s">
        <v>8810</v>
      </c>
      <c r="C2495" s="13" t="s">
        <v>6090</v>
      </c>
      <c r="D2495" s="13" t="s">
        <v>10567</v>
      </c>
      <c r="E2495" s="13" t="s">
        <v>9270</v>
      </c>
      <c r="F2495" s="22">
        <v>31.864767495229675</v>
      </c>
      <c r="G2495" s="23">
        <v>45.020990738690863</v>
      </c>
      <c r="H2495" s="21">
        <v>0.70777579463272933</v>
      </c>
    </row>
    <row r="2496" spans="1:8" x14ac:dyDescent="0.25">
      <c r="B2496" s="13" t="s">
        <v>7081</v>
      </c>
      <c r="C2496" s="13" t="s">
        <v>379</v>
      </c>
      <c r="D2496" s="13" t="s">
        <v>10568</v>
      </c>
      <c r="E2496" s="13" t="s">
        <v>9271</v>
      </c>
      <c r="F2496" s="22">
        <v>140.97996385839599</v>
      </c>
      <c r="G2496" s="23">
        <v>69.643766740785551</v>
      </c>
      <c r="H2496" s="21">
        <v>2.0243012469891832</v>
      </c>
    </row>
    <row r="2497" spans="1:8" x14ac:dyDescent="0.25">
      <c r="B2497" s="13" t="s">
        <v>7339</v>
      </c>
      <c r="C2497" s="13" t="s">
        <v>1185</v>
      </c>
      <c r="D2497" s="13" t="s">
        <v>10573</v>
      </c>
      <c r="E2497" s="13" t="s">
        <v>9276</v>
      </c>
      <c r="F2497" s="22">
        <v>12.54691778029256</v>
      </c>
      <c r="G2497" s="23">
        <v>34.891970826379016</v>
      </c>
      <c r="H2497" s="21">
        <v>0.35959326696464056</v>
      </c>
    </row>
    <row r="2498" spans="1:8" x14ac:dyDescent="0.25">
      <c r="B2498" s="13" t="s">
        <v>7243</v>
      </c>
      <c r="C2498" s="13" t="s">
        <v>913</v>
      </c>
      <c r="D2498" s="13" t="s">
        <v>10570</v>
      </c>
      <c r="E2498" s="13" t="s">
        <v>9273</v>
      </c>
      <c r="F2498" s="22">
        <v>17.486365297246817</v>
      </c>
      <c r="G2498" s="23">
        <v>55.245575571570747</v>
      </c>
      <c r="H2498" s="21">
        <v>0.31652064651934342</v>
      </c>
    </row>
    <row r="2499" spans="1:8" x14ac:dyDescent="0.25">
      <c r="B2499" s="13" t="s">
        <v>8285</v>
      </c>
      <c r="C2499" s="13" t="s">
        <v>4463</v>
      </c>
      <c r="D2499" s="13" t="s">
        <v>10571</v>
      </c>
      <c r="E2499" s="13" t="s">
        <v>9274</v>
      </c>
      <c r="F2499" s="22">
        <v>16.499345189805524</v>
      </c>
      <c r="G2499" s="23">
        <v>30.553164808718964</v>
      </c>
      <c r="H2499" s="21">
        <v>0.54002082249420857</v>
      </c>
    </row>
    <row r="2500" spans="1:8" x14ac:dyDescent="0.25">
      <c r="B2500" s="13" t="s">
        <v>7204</v>
      </c>
      <c r="C2500" s="13" t="s">
        <v>789</v>
      </c>
      <c r="D2500" s="13" t="s">
        <v>10572</v>
      </c>
      <c r="E2500" s="13" t="s">
        <v>9275</v>
      </c>
      <c r="F2500" s="22">
        <v>69.820313818707916</v>
      </c>
      <c r="G2500" s="23">
        <v>45.323930688536727</v>
      </c>
      <c r="H2500" s="21">
        <v>1.5404734928775006</v>
      </c>
    </row>
    <row r="2501" spans="1:8" x14ac:dyDescent="0.25">
      <c r="B2501" s="13" t="s">
        <v>8831</v>
      </c>
      <c r="C2501" s="13" t="s">
        <v>6145</v>
      </c>
      <c r="D2501" s="13" t="s">
        <v>10569</v>
      </c>
      <c r="E2501" s="13" t="s">
        <v>9272</v>
      </c>
      <c r="F2501" s="22">
        <v>49.302778471081069</v>
      </c>
      <c r="G2501" s="23">
        <v>45.993448634141401</v>
      </c>
      <c r="H2501" s="21">
        <v>1.0719522004810729</v>
      </c>
    </row>
    <row r="2502" spans="1:8" x14ac:dyDescent="0.25">
      <c r="B2502" s="13" t="s">
        <v>7712</v>
      </c>
      <c r="C2502" s="13" t="s">
        <v>58</v>
      </c>
      <c r="D2502" s="13" t="s">
        <v>10951</v>
      </c>
      <c r="E2502" s="13" t="s">
        <v>9655</v>
      </c>
      <c r="F2502" s="22">
        <v>54.48937930047321</v>
      </c>
      <c r="G2502" s="23">
        <v>31.443921246855904</v>
      </c>
      <c r="H2502" s="21">
        <v>1.7329066204146417</v>
      </c>
    </row>
    <row r="2503" spans="1:8" x14ac:dyDescent="0.25">
      <c r="B2503" s="13" t="s">
        <v>7166</v>
      </c>
      <c r="C2503" s="13" t="s">
        <v>679</v>
      </c>
      <c r="D2503" s="13" t="s">
        <v>10566</v>
      </c>
      <c r="E2503" s="13" t="s">
        <v>9269</v>
      </c>
      <c r="F2503" s="22">
        <v>17.575407908209677</v>
      </c>
      <c r="G2503" s="23">
        <v>45.961439756670551</v>
      </c>
      <c r="H2503" s="21">
        <v>0.38239463344180585</v>
      </c>
    </row>
    <row r="2504" spans="1:8" x14ac:dyDescent="0.25">
      <c r="B2504" s="13" t="s">
        <v>8863</v>
      </c>
      <c r="C2504" s="13" t="s">
        <v>4474</v>
      </c>
      <c r="D2504" s="13" t="s">
        <v>10952</v>
      </c>
      <c r="E2504" s="13" t="s">
        <v>9656</v>
      </c>
      <c r="F2504" s="22">
        <v>14.534150343244038</v>
      </c>
      <c r="G2504" s="23">
        <v>37.896292340580636</v>
      </c>
      <c r="H2504" s="21">
        <v>0.38352433564273453</v>
      </c>
    </row>
    <row r="2505" spans="1:8" x14ac:dyDescent="0.25">
      <c r="B2505" s="13" t="s">
        <v>8094</v>
      </c>
      <c r="C2505" s="13" t="s">
        <v>3897</v>
      </c>
      <c r="D2505" s="13" t="s">
        <v>11289</v>
      </c>
      <c r="E2505" s="13" t="s">
        <v>10013</v>
      </c>
      <c r="F2505" s="22">
        <v>61.110905668789819</v>
      </c>
      <c r="G2505" s="23">
        <v>52.075356389529361</v>
      </c>
      <c r="H2505" s="21">
        <v>1.1735091203538495</v>
      </c>
    </row>
    <row r="2506" spans="1:8" x14ac:dyDescent="0.25">
      <c r="B2506" s="13" t="s">
        <v>7079</v>
      </c>
      <c r="C2506" s="13" t="s">
        <v>373</v>
      </c>
      <c r="D2506" s="13" t="s">
        <v>11290</v>
      </c>
      <c r="E2506" s="13" t="s">
        <v>10014</v>
      </c>
      <c r="F2506" s="22">
        <v>69.640795182743148</v>
      </c>
      <c r="G2506" s="23">
        <v>71.754852018624319</v>
      </c>
      <c r="H2506" s="21">
        <v>0.97053778557953885</v>
      </c>
    </row>
    <row r="2507" spans="1:8" x14ac:dyDescent="0.25">
      <c r="B2507" s="13" t="s">
        <v>8750</v>
      </c>
      <c r="C2507" s="13" t="s">
        <v>5928</v>
      </c>
      <c r="D2507" s="13" t="s">
        <v>11291</v>
      </c>
      <c r="E2507" s="13" t="s">
        <v>10015</v>
      </c>
      <c r="F2507" s="22">
        <v>39.90384554791563</v>
      </c>
      <c r="G2507" s="23">
        <v>42.739808171139451</v>
      </c>
      <c r="H2507" s="21">
        <v>0.93364587384510445</v>
      </c>
    </row>
    <row r="2508" spans="1:8" x14ac:dyDescent="0.25">
      <c r="B2508" s="13" t="s">
        <v>8704</v>
      </c>
      <c r="C2508" s="13" t="s">
        <v>5792</v>
      </c>
      <c r="D2508" s="13" t="s">
        <v>11292</v>
      </c>
      <c r="E2508" s="13" t="s">
        <v>10016</v>
      </c>
      <c r="F2508" s="22">
        <v>37.860656331074608</v>
      </c>
      <c r="G2508" s="23">
        <v>35.880300449987608</v>
      </c>
      <c r="H2508" s="21">
        <v>1.0551934029606957</v>
      </c>
    </row>
    <row r="2509" spans="1:8" x14ac:dyDescent="0.25">
      <c r="B2509" s="13" t="s">
        <v>8125</v>
      </c>
      <c r="C2509" s="13" t="s">
        <v>3991</v>
      </c>
      <c r="D2509" s="13" t="s">
        <v>11293</v>
      </c>
      <c r="E2509" s="13" t="s">
        <v>10017</v>
      </c>
      <c r="F2509" s="22">
        <v>66.03640936996085</v>
      </c>
      <c r="G2509" s="23">
        <v>51.414360405644636</v>
      </c>
      <c r="H2509" s="21">
        <v>1.2843962046586288</v>
      </c>
    </row>
    <row r="2510" spans="1:8" x14ac:dyDescent="0.25">
      <c r="A2510" t="s">
        <v>6953</v>
      </c>
      <c r="F2510" s="22"/>
      <c r="G2510" s="23"/>
      <c r="H2510" s="21"/>
    </row>
    <row r="2511" spans="1:8" x14ac:dyDescent="0.25">
      <c r="B2511" s="13" t="s">
        <v>7058</v>
      </c>
      <c r="C2511" s="13" t="s">
        <v>290</v>
      </c>
      <c r="D2511" s="13" t="s">
        <v>11081</v>
      </c>
      <c r="E2511" s="13" t="s">
        <v>9795</v>
      </c>
      <c r="F2511" s="22">
        <v>12.883194774404057</v>
      </c>
      <c r="G2511" s="23">
        <v>40.591507710448333</v>
      </c>
      <c r="H2511" s="21">
        <v>0.31738645596275544</v>
      </c>
    </row>
    <row r="2512" spans="1:8" x14ac:dyDescent="0.25">
      <c r="B2512" s="13" t="s">
        <v>7673</v>
      </c>
      <c r="C2512" s="13" t="s">
        <v>2438</v>
      </c>
      <c r="D2512" s="13" t="s">
        <v>10622</v>
      </c>
      <c r="E2512" s="13" t="s">
        <v>9325</v>
      </c>
      <c r="F2512" s="22">
        <v>29.867527044230794</v>
      </c>
      <c r="G2512" s="23">
        <v>79.008910282201256</v>
      </c>
      <c r="H2512" s="21">
        <v>0.37802732549469431</v>
      </c>
    </row>
    <row r="2513" spans="2:8" x14ac:dyDescent="0.25">
      <c r="B2513" s="13" t="s">
        <v>8753</v>
      </c>
      <c r="C2513" s="13" t="s">
        <v>5939</v>
      </c>
      <c r="D2513" s="13" t="s">
        <v>10913</v>
      </c>
      <c r="E2513" s="13" t="s">
        <v>9617</v>
      </c>
      <c r="F2513" s="22">
        <v>23.602675852519408</v>
      </c>
      <c r="G2513" s="23">
        <v>38.505864992987235</v>
      </c>
      <c r="H2513" s="21">
        <v>0.61296313838990435</v>
      </c>
    </row>
    <row r="2514" spans="2:8" x14ac:dyDescent="0.25">
      <c r="B2514" s="13" t="s">
        <v>7932</v>
      </c>
      <c r="C2514" s="13" t="s">
        <v>3313</v>
      </c>
      <c r="D2514" s="13" t="s">
        <v>10285</v>
      </c>
      <c r="E2514" s="13" t="s">
        <v>8984</v>
      </c>
      <c r="F2514" s="22">
        <v>110.13405607145692</v>
      </c>
      <c r="G2514" s="23">
        <v>79.630409823748963</v>
      </c>
      <c r="H2514" s="21">
        <v>1.3830652927094513</v>
      </c>
    </row>
    <row r="2515" spans="2:8" x14ac:dyDescent="0.25">
      <c r="B2515" s="13" t="s">
        <v>8688</v>
      </c>
      <c r="C2515" s="13" t="s">
        <v>5759</v>
      </c>
      <c r="D2515" s="13" t="s">
        <v>11294</v>
      </c>
      <c r="E2515" s="13" t="s">
        <v>10018</v>
      </c>
      <c r="F2515" s="22">
        <v>238.33781851880522</v>
      </c>
      <c r="G2515" s="23">
        <v>226.44801024646381</v>
      </c>
      <c r="H2515" s="21">
        <v>1.0525056866668896</v>
      </c>
    </row>
    <row r="2516" spans="2:8" x14ac:dyDescent="0.25">
      <c r="B2516" s="13" t="s">
        <v>7283</v>
      </c>
      <c r="C2516" s="13" t="s">
        <v>1009</v>
      </c>
      <c r="D2516" s="13" t="s">
        <v>8112</v>
      </c>
      <c r="E2516" s="13" t="s">
        <v>10010</v>
      </c>
      <c r="F2516" s="22">
        <v>2543.9720709831399</v>
      </c>
      <c r="G2516" s="23">
        <v>1553.0035256235085</v>
      </c>
      <c r="H2516" s="21">
        <v>1.6380980654643214</v>
      </c>
    </row>
    <row r="2517" spans="2:8" x14ac:dyDescent="0.25">
      <c r="B2517" s="13" t="s">
        <v>8111</v>
      </c>
      <c r="C2517" s="13" t="s">
        <v>1009</v>
      </c>
      <c r="D2517" s="13" t="s">
        <v>8112</v>
      </c>
      <c r="E2517" s="13" t="s">
        <v>10010</v>
      </c>
      <c r="F2517" s="22">
        <v>357.52587753061977</v>
      </c>
      <c r="G2517" s="23">
        <v>155.95831841202011</v>
      </c>
      <c r="H2517" s="21">
        <v>2.2924450659059192</v>
      </c>
    </row>
    <row r="2518" spans="2:8" x14ac:dyDescent="0.25">
      <c r="B2518" s="13" t="s">
        <v>8917</v>
      </c>
      <c r="C2518" s="13" t="s">
        <v>1011</v>
      </c>
      <c r="D2518" s="13" t="s">
        <v>11287</v>
      </c>
      <c r="E2518" s="13" t="s">
        <v>10011</v>
      </c>
      <c r="F2518" s="22">
        <v>108.59663520118224</v>
      </c>
      <c r="G2518" s="23">
        <v>131.19108596423402</v>
      </c>
      <c r="H2518" s="21">
        <v>0.82777449704767592</v>
      </c>
    </row>
    <row r="2519" spans="2:8" x14ac:dyDescent="0.25">
      <c r="B2519" s="13" t="s">
        <v>8954</v>
      </c>
      <c r="C2519" s="13" t="s">
        <v>6586</v>
      </c>
      <c r="D2519" s="13" t="s">
        <v>11288</v>
      </c>
      <c r="E2519" s="13" t="s">
        <v>10012</v>
      </c>
      <c r="F2519" s="22">
        <v>299.00582997248125</v>
      </c>
      <c r="G2519" s="23">
        <v>144.05155701029051</v>
      </c>
      <c r="H2519" s="21">
        <v>2.075686206926048</v>
      </c>
    </row>
    <row r="2520" spans="2:8" x14ac:dyDescent="0.25">
      <c r="B2520" s="13" t="s">
        <v>7082</v>
      </c>
      <c r="C2520" s="13" t="s">
        <v>382</v>
      </c>
      <c r="D2520" s="13" t="s">
        <v>11041</v>
      </c>
      <c r="E2520" s="13" t="s">
        <v>9755</v>
      </c>
      <c r="F2520" s="22">
        <v>185.65455166331307</v>
      </c>
      <c r="G2520" s="23">
        <v>72.15707661640532</v>
      </c>
      <c r="H2520" s="21">
        <v>2.5729223018592116</v>
      </c>
    </row>
    <row r="2521" spans="2:8" x14ac:dyDescent="0.25">
      <c r="B2521" s="13" t="s">
        <v>8140</v>
      </c>
      <c r="C2521" s="13" t="s">
        <v>4036</v>
      </c>
      <c r="D2521" s="13" t="s">
        <v>11295</v>
      </c>
      <c r="E2521" s="13" t="s">
        <v>10019</v>
      </c>
      <c r="F2521" s="22">
        <v>63.931813880498346</v>
      </c>
      <c r="G2521" s="23">
        <v>42.097930143641527</v>
      </c>
      <c r="H2521" s="21">
        <v>1.5186450655022194</v>
      </c>
    </row>
    <row r="2522" spans="2:8" x14ac:dyDescent="0.25">
      <c r="B2522" s="13" t="s">
        <v>7548</v>
      </c>
      <c r="C2522" s="13" t="s">
        <v>2022</v>
      </c>
      <c r="D2522" s="13" t="s">
        <v>11296</v>
      </c>
      <c r="E2522" s="13" t="s">
        <v>10020</v>
      </c>
      <c r="F2522" s="22">
        <v>24.299971935597469</v>
      </c>
      <c r="G2522" s="23">
        <v>80.522771418684812</v>
      </c>
      <c r="H2522" s="21">
        <v>0.30177764013173064</v>
      </c>
    </row>
    <row r="2523" spans="2:8" x14ac:dyDescent="0.25">
      <c r="B2523" s="13" t="s">
        <v>8201</v>
      </c>
      <c r="C2523" s="13" t="s">
        <v>2022</v>
      </c>
      <c r="D2523" s="13" t="s">
        <v>11296</v>
      </c>
      <c r="E2523" s="13" t="s">
        <v>10020</v>
      </c>
      <c r="F2523" s="22">
        <v>350.02742696463804</v>
      </c>
      <c r="G2523" s="23">
        <v>544.07095357724177</v>
      </c>
      <c r="H2523" s="21">
        <v>0.64334885856931645</v>
      </c>
    </row>
    <row r="2524" spans="2:8" x14ac:dyDescent="0.25">
      <c r="B2524" s="13" t="s">
        <v>8218</v>
      </c>
      <c r="C2524" s="13" t="s">
        <v>4297</v>
      </c>
      <c r="D2524" s="13" t="s">
        <v>10945</v>
      </c>
      <c r="E2524" s="13" t="s">
        <v>9649</v>
      </c>
      <c r="F2524" s="22">
        <v>586.20287949117539</v>
      </c>
      <c r="G2524" s="23">
        <v>285.9196909483577</v>
      </c>
      <c r="H2524" s="21">
        <v>2.0502361259094055</v>
      </c>
    </row>
    <row r="2525" spans="2:8" x14ac:dyDescent="0.25">
      <c r="B2525" s="13" t="s">
        <v>7637</v>
      </c>
      <c r="C2525" s="13" t="s">
        <v>2281</v>
      </c>
      <c r="D2525" s="13" t="s">
        <v>11297</v>
      </c>
      <c r="E2525" s="13" t="s">
        <v>10021</v>
      </c>
      <c r="F2525" s="22">
        <v>28.54949301393837</v>
      </c>
      <c r="G2525" s="23">
        <v>33.327778702222382</v>
      </c>
      <c r="H2525" s="21">
        <v>0.85662753791732948</v>
      </c>
    </row>
    <row r="2526" spans="2:8" x14ac:dyDescent="0.25">
      <c r="B2526" s="13" t="s">
        <v>8060</v>
      </c>
      <c r="C2526" s="13" t="s">
        <v>3686</v>
      </c>
      <c r="D2526" s="13" t="s">
        <v>11298</v>
      </c>
      <c r="E2526" s="13" t="s">
        <v>10022</v>
      </c>
      <c r="F2526" s="22">
        <v>60.395491626986185</v>
      </c>
      <c r="G2526" s="23">
        <v>52.32143925914594</v>
      </c>
      <c r="H2526" s="21">
        <v>1.1543163277265711</v>
      </c>
    </row>
    <row r="2527" spans="2:8" x14ac:dyDescent="0.25">
      <c r="B2527" s="13" t="s">
        <v>8061</v>
      </c>
      <c r="C2527" s="13" t="s">
        <v>61</v>
      </c>
      <c r="D2527" s="13" t="s">
        <v>11299</v>
      </c>
      <c r="E2527" s="13" t="s">
        <v>10023</v>
      </c>
      <c r="F2527" s="22">
        <v>63.516758326710232</v>
      </c>
      <c r="G2527" s="23">
        <v>83.948438833774688</v>
      </c>
      <c r="H2527" s="21">
        <v>0.75661631364555826</v>
      </c>
    </row>
    <row r="2528" spans="2:8" x14ac:dyDescent="0.25">
      <c r="B2528" s="13" t="s">
        <v>8868</v>
      </c>
      <c r="C2528" s="13" t="s">
        <v>6272</v>
      </c>
      <c r="D2528" s="13" t="s">
        <v>11088</v>
      </c>
      <c r="E2528" s="13" t="s">
        <v>9803</v>
      </c>
      <c r="F2528" s="22">
        <v>254.56172088039827</v>
      </c>
      <c r="G2528" s="23">
        <v>144.44282995887625</v>
      </c>
      <c r="H2528" s="21">
        <v>1.7623700737023329</v>
      </c>
    </row>
    <row r="2529" spans="2:8" x14ac:dyDescent="0.25">
      <c r="B2529" s="13" t="s">
        <v>7344</v>
      </c>
      <c r="C2529" s="13" t="s">
        <v>1216</v>
      </c>
      <c r="D2529" s="13" t="s">
        <v>11026</v>
      </c>
      <c r="E2529" s="13" t="s">
        <v>9740</v>
      </c>
      <c r="F2529" s="22">
        <v>96.011612085876465</v>
      </c>
      <c r="G2529" s="23">
        <v>70.98389895650898</v>
      </c>
      <c r="H2529" s="21">
        <v>1.3525829589144107</v>
      </c>
    </row>
    <row r="2530" spans="2:8" x14ac:dyDescent="0.25">
      <c r="B2530" s="13" t="s">
        <v>8903</v>
      </c>
      <c r="C2530" s="13" t="s">
        <v>6380</v>
      </c>
      <c r="D2530" s="13" t="s">
        <v>10716</v>
      </c>
      <c r="E2530" s="13" t="s">
        <v>9419</v>
      </c>
      <c r="F2530" s="22">
        <v>20.421813155170017</v>
      </c>
      <c r="G2530" s="23">
        <v>40.100196599993431</v>
      </c>
      <c r="H2530" s="21">
        <v>0.50926965168977156</v>
      </c>
    </row>
    <row r="2531" spans="2:8" x14ac:dyDescent="0.25">
      <c r="B2531" s="13" t="s">
        <v>7965</v>
      </c>
      <c r="C2531" s="13" t="s">
        <v>2457</v>
      </c>
      <c r="D2531" s="13" t="s">
        <v>11300</v>
      </c>
      <c r="E2531" s="13" t="s">
        <v>10024</v>
      </c>
      <c r="F2531" s="22">
        <v>36.965056212665964</v>
      </c>
      <c r="G2531" s="23">
        <v>43.934817750293867</v>
      </c>
      <c r="H2531" s="21">
        <v>0.84136131900578359</v>
      </c>
    </row>
    <row r="2532" spans="2:8" x14ac:dyDescent="0.25">
      <c r="B2532" s="13" t="s">
        <v>8869</v>
      </c>
      <c r="C2532" s="13" t="s">
        <v>6275</v>
      </c>
      <c r="D2532" s="13" t="s">
        <v>11087</v>
      </c>
      <c r="E2532" s="13" t="s">
        <v>9802</v>
      </c>
      <c r="F2532" s="22">
        <v>62.970079100041858</v>
      </c>
      <c r="G2532" s="23">
        <v>78.184656867323653</v>
      </c>
      <c r="H2532" s="21">
        <v>0.80540200114837945</v>
      </c>
    </row>
    <row r="2533" spans="2:8" x14ac:dyDescent="0.25">
      <c r="B2533" s="13" t="s">
        <v>8874</v>
      </c>
      <c r="C2533" s="13" t="s">
        <v>6288</v>
      </c>
      <c r="D2533" s="13" t="s">
        <v>11089</v>
      </c>
      <c r="E2533" s="13" t="s">
        <v>9804</v>
      </c>
      <c r="F2533" s="22">
        <v>11.271651469290248</v>
      </c>
      <c r="G2533" s="23">
        <v>36.816633412789109</v>
      </c>
      <c r="H2533" s="21">
        <v>0.30615649570432418</v>
      </c>
    </row>
    <row r="2534" spans="2:8" x14ac:dyDescent="0.25">
      <c r="B2534" s="13" t="s">
        <v>7346</v>
      </c>
      <c r="C2534" s="13" t="s">
        <v>1219</v>
      </c>
      <c r="D2534" s="13" t="s">
        <v>11025</v>
      </c>
      <c r="E2534" s="13" t="s">
        <v>9739</v>
      </c>
      <c r="F2534" s="22">
        <v>39.84421886751047</v>
      </c>
      <c r="G2534" s="23">
        <v>57.569041341266903</v>
      </c>
      <c r="H2534" s="21">
        <v>0.6921119049267398</v>
      </c>
    </row>
    <row r="2535" spans="2:8" x14ac:dyDescent="0.25">
      <c r="B2535" s="13" t="s">
        <v>8867</v>
      </c>
      <c r="C2535" s="13" t="s">
        <v>6269</v>
      </c>
      <c r="D2535" s="13" t="s">
        <v>11086</v>
      </c>
      <c r="E2535" s="13" t="s">
        <v>9801</v>
      </c>
      <c r="F2535" s="22">
        <v>154.59122166257606</v>
      </c>
      <c r="G2535" s="23">
        <v>84.57258606049129</v>
      </c>
      <c r="H2535" s="21">
        <v>1.8279117248703183</v>
      </c>
    </row>
    <row r="2536" spans="2:8" x14ac:dyDescent="0.25">
      <c r="B2536" s="13" t="s">
        <v>7268</v>
      </c>
      <c r="C2536" s="13" t="s">
        <v>984</v>
      </c>
      <c r="D2536" s="13" t="s">
        <v>11301</v>
      </c>
      <c r="E2536" s="13" t="s">
        <v>10025</v>
      </c>
      <c r="F2536" s="22">
        <v>50.025822870706193</v>
      </c>
      <c r="G2536" s="23">
        <v>45.958965883409775</v>
      </c>
      <c r="H2536" s="21">
        <v>1.0884888706506877</v>
      </c>
    </row>
    <row r="2537" spans="2:8" x14ac:dyDescent="0.25">
      <c r="B2537" s="13" t="s">
        <v>7575</v>
      </c>
      <c r="C2537" s="13" t="s">
        <v>2105</v>
      </c>
      <c r="D2537" s="13" t="s">
        <v>11135</v>
      </c>
      <c r="E2537" s="13" t="s">
        <v>9851</v>
      </c>
      <c r="F2537" s="22">
        <v>65.096909671552353</v>
      </c>
      <c r="G2537" s="23">
        <v>84.664353494696783</v>
      </c>
      <c r="H2537" s="21">
        <v>0.7688821444272872</v>
      </c>
    </row>
    <row r="2538" spans="2:8" x14ac:dyDescent="0.25">
      <c r="B2538" s="13" t="s">
        <v>7743</v>
      </c>
      <c r="C2538" s="13" t="s">
        <v>2105</v>
      </c>
      <c r="D2538" s="13" t="s">
        <v>11135</v>
      </c>
      <c r="E2538" s="13" t="s">
        <v>9851</v>
      </c>
      <c r="F2538" s="22">
        <v>123.24610631147968</v>
      </c>
      <c r="G2538" s="23">
        <v>136.07895330446982</v>
      </c>
      <c r="H2538" s="21">
        <v>0.90569557832887437</v>
      </c>
    </row>
    <row r="2539" spans="2:8" x14ac:dyDescent="0.25">
      <c r="B2539" s="13" t="s">
        <v>7123</v>
      </c>
      <c r="C2539" s="13" t="s">
        <v>551</v>
      </c>
      <c r="D2539" s="13" t="s">
        <v>11132</v>
      </c>
      <c r="E2539" s="13" t="s">
        <v>9848</v>
      </c>
      <c r="F2539" s="22">
        <v>71.238610952549976</v>
      </c>
      <c r="G2539" s="23">
        <v>55.679401458666007</v>
      </c>
      <c r="H2539" s="21">
        <v>1.2794428295971259</v>
      </c>
    </row>
    <row r="2540" spans="2:8" x14ac:dyDescent="0.25">
      <c r="B2540" s="13" t="s">
        <v>7153</v>
      </c>
      <c r="C2540" s="13" t="s">
        <v>551</v>
      </c>
      <c r="D2540" s="13" t="s">
        <v>11132</v>
      </c>
      <c r="E2540" s="13" t="s">
        <v>9848</v>
      </c>
      <c r="F2540" s="22">
        <v>2.7768697887729692</v>
      </c>
      <c r="G2540" s="23">
        <v>47.407515742125618</v>
      </c>
      <c r="H2540" s="21">
        <v>5.8574463253417933E-2</v>
      </c>
    </row>
    <row r="2541" spans="2:8" x14ac:dyDescent="0.25">
      <c r="B2541" s="13" t="s">
        <v>8081</v>
      </c>
      <c r="C2541" s="13" t="s">
        <v>551</v>
      </c>
      <c r="D2541" s="13" t="s">
        <v>11132</v>
      </c>
      <c r="E2541" s="13" t="s">
        <v>9848</v>
      </c>
      <c r="F2541" s="22">
        <v>28.357717351200741</v>
      </c>
      <c r="G2541" s="23">
        <v>58.680804273427036</v>
      </c>
      <c r="H2541" s="21">
        <v>0.48325372670534827</v>
      </c>
    </row>
    <row r="2542" spans="2:8" x14ac:dyDescent="0.25">
      <c r="B2542" s="13" t="s">
        <v>7158</v>
      </c>
      <c r="C2542" s="13" t="s">
        <v>658</v>
      </c>
      <c r="D2542" s="13" t="s">
        <v>7437</v>
      </c>
      <c r="E2542" s="13" t="s">
        <v>10026</v>
      </c>
      <c r="F2542" s="22">
        <v>54.452905943588384</v>
      </c>
      <c r="G2542" s="23">
        <v>112.7000037266065</v>
      </c>
      <c r="H2542" s="21">
        <v>0.48316685131335985</v>
      </c>
    </row>
    <row r="2543" spans="2:8" x14ac:dyDescent="0.25">
      <c r="B2543" s="13" t="s">
        <v>7216</v>
      </c>
      <c r="C2543" s="13" t="s">
        <v>658</v>
      </c>
      <c r="D2543" s="13" t="s">
        <v>7437</v>
      </c>
      <c r="E2543" s="13" t="s">
        <v>10026</v>
      </c>
      <c r="F2543" s="22">
        <v>109.43176409879226</v>
      </c>
      <c r="G2543" s="23">
        <v>122.99430811637035</v>
      </c>
      <c r="H2543" s="21">
        <v>0.88973031170884775</v>
      </c>
    </row>
    <row r="2544" spans="2:8" x14ac:dyDescent="0.25">
      <c r="B2544" s="13" t="s">
        <v>7436</v>
      </c>
      <c r="C2544" s="13" t="s">
        <v>658</v>
      </c>
      <c r="D2544" s="13" t="s">
        <v>7437</v>
      </c>
      <c r="E2544" s="13" t="s">
        <v>10026</v>
      </c>
      <c r="F2544" s="22">
        <v>5.9077415557431339</v>
      </c>
      <c r="G2544" s="23">
        <v>65.887436152994795</v>
      </c>
      <c r="H2544" s="21">
        <v>8.9664159067063778E-2</v>
      </c>
    </row>
    <row r="2545" spans="1:8" x14ac:dyDescent="0.25">
      <c r="B2545" s="13" t="s">
        <v>7540</v>
      </c>
      <c r="C2545" s="13" t="s">
        <v>658</v>
      </c>
      <c r="D2545" s="13" t="s">
        <v>7437</v>
      </c>
      <c r="E2545" s="13" t="s">
        <v>10026</v>
      </c>
      <c r="F2545" s="22">
        <v>2.7727139292251457</v>
      </c>
      <c r="G2545" s="23">
        <v>71.911814862521041</v>
      </c>
      <c r="H2545" s="21">
        <v>3.8557140221338333E-2</v>
      </c>
    </row>
    <row r="2546" spans="1:8" x14ac:dyDescent="0.25">
      <c r="B2546" s="13" t="s">
        <v>8360</v>
      </c>
      <c r="C2546" s="13" t="s">
        <v>658</v>
      </c>
      <c r="D2546" s="13" t="s">
        <v>7437</v>
      </c>
      <c r="E2546" s="13" t="s">
        <v>10026</v>
      </c>
      <c r="F2546" s="22">
        <v>2.9683032494578354</v>
      </c>
      <c r="G2546" s="23">
        <v>74.106831006377902</v>
      </c>
      <c r="H2546" s="21">
        <v>4.0054381075914212E-2</v>
      </c>
    </row>
    <row r="2547" spans="1:8" x14ac:dyDescent="0.25">
      <c r="B2547" s="13" t="s">
        <v>8509</v>
      </c>
      <c r="C2547" s="13" t="s">
        <v>658</v>
      </c>
      <c r="D2547" s="13" t="s">
        <v>7437</v>
      </c>
      <c r="E2547" s="13" t="s">
        <v>10026</v>
      </c>
      <c r="F2547" s="22">
        <v>31.237774841512916</v>
      </c>
      <c r="G2547" s="23">
        <v>69.059809669491585</v>
      </c>
      <c r="H2547" s="21">
        <v>0.45232929240627151</v>
      </c>
    </row>
    <row r="2548" spans="1:8" x14ac:dyDescent="0.25">
      <c r="B2548" s="13" t="s">
        <v>7217</v>
      </c>
      <c r="C2548" s="13" t="s">
        <v>826</v>
      </c>
      <c r="D2548" s="13" t="s">
        <v>11182</v>
      </c>
      <c r="E2548" s="13" t="s">
        <v>9899</v>
      </c>
      <c r="F2548" s="22">
        <v>97.714506411857613</v>
      </c>
      <c r="G2548" s="23">
        <v>85.738224442871527</v>
      </c>
      <c r="H2548" s="21">
        <v>1.1396842778913159</v>
      </c>
    </row>
    <row r="2549" spans="1:8" x14ac:dyDescent="0.25">
      <c r="B2549" s="13" t="s">
        <v>7439</v>
      </c>
      <c r="C2549" s="13" t="s">
        <v>826</v>
      </c>
      <c r="D2549" s="13" t="s">
        <v>11182</v>
      </c>
      <c r="E2549" s="13" t="s">
        <v>9899</v>
      </c>
      <c r="F2549" s="22">
        <v>12.588532764638471</v>
      </c>
      <c r="G2549" s="23">
        <v>40.458548477045881</v>
      </c>
      <c r="H2549" s="21">
        <v>0.3111464261200711</v>
      </c>
    </row>
    <row r="2550" spans="1:8" x14ac:dyDescent="0.25">
      <c r="B2550" s="13" t="s">
        <v>8750</v>
      </c>
      <c r="C2550" s="13" t="s">
        <v>5928</v>
      </c>
      <c r="D2550" s="13" t="s">
        <v>11291</v>
      </c>
      <c r="E2550" s="13" t="s">
        <v>10015</v>
      </c>
      <c r="F2550" s="22">
        <v>39.90384554791563</v>
      </c>
      <c r="G2550" s="23">
        <v>42.739808171139451</v>
      </c>
      <c r="H2550" s="21">
        <v>0.93364587384510445</v>
      </c>
    </row>
    <row r="2551" spans="1:8" x14ac:dyDescent="0.25">
      <c r="B2551" s="13" t="s">
        <v>8704</v>
      </c>
      <c r="C2551" s="13" t="s">
        <v>5792</v>
      </c>
      <c r="D2551" s="13" t="s">
        <v>11292</v>
      </c>
      <c r="E2551" s="13" t="s">
        <v>10016</v>
      </c>
      <c r="F2551" s="22">
        <v>37.860656331074608</v>
      </c>
      <c r="G2551" s="23">
        <v>35.880300449987608</v>
      </c>
      <c r="H2551" s="21">
        <v>1.0551934029606957</v>
      </c>
    </row>
    <row r="2552" spans="1:8" x14ac:dyDescent="0.25">
      <c r="B2552" s="13" t="s">
        <v>7214</v>
      </c>
      <c r="C2552" s="13" t="s">
        <v>819</v>
      </c>
      <c r="D2552" s="13" t="s">
        <v>11236</v>
      </c>
      <c r="E2552" s="13" t="s">
        <v>9957</v>
      </c>
      <c r="F2552" s="22">
        <v>13.489330715790091</v>
      </c>
      <c r="G2552" s="23">
        <v>54.036537087650778</v>
      </c>
      <c r="H2552" s="21">
        <v>0.24963351544732629</v>
      </c>
    </row>
    <row r="2553" spans="1:8" x14ac:dyDescent="0.25">
      <c r="B2553" s="13" t="s">
        <v>7215</v>
      </c>
      <c r="C2553" s="13" t="s">
        <v>822</v>
      </c>
      <c r="D2553" s="13" t="s">
        <v>11203</v>
      </c>
      <c r="E2553" s="13" t="s">
        <v>9921</v>
      </c>
      <c r="F2553" s="22">
        <v>78.156390548512093</v>
      </c>
      <c r="G2553" s="23">
        <v>132.91053560159904</v>
      </c>
      <c r="H2553" s="21">
        <v>0.5880375862962951</v>
      </c>
    </row>
    <row r="2554" spans="1:8" x14ac:dyDescent="0.25">
      <c r="B2554" s="13" t="s">
        <v>8924</v>
      </c>
      <c r="C2554" s="13" t="s">
        <v>6487</v>
      </c>
      <c r="D2554" s="13" t="s">
        <v>11249</v>
      </c>
      <c r="E2554" s="13" t="s">
        <v>9970</v>
      </c>
      <c r="F2554" s="22">
        <v>14.745877358312287</v>
      </c>
      <c r="G2554" s="23">
        <v>36.176921428428848</v>
      </c>
      <c r="H2554" s="21">
        <v>0.40760453836529492</v>
      </c>
    </row>
    <row r="2555" spans="1:8" x14ac:dyDescent="0.25">
      <c r="B2555" s="13" t="s">
        <v>7282</v>
      </c>
      <c r="C2555" s="13" t="s">
        <v>1006</v>
      </c>
      <c r="D2555" s="13" t="s">
        <v>11302</v>
      </c>
      <c r="E2555" s="13" t="s">
        <v>10027</v>
      </c>
      <c r="F2555" s="22">
        <v>9.391730598782507</v>
      </c>
      <c r="G2555" s="23">
        <v>52.240117216064512</v>
      </c>
      <c r="H2555" s="21">
        <v>0.17978004451901244</v>
      </c>
    </row>
    <row r="2556" spans="1:8" x14ac:dyDescent="0.25">
      <c r="B2556" s="13" t="s">
        <v>7055</v>
      </c>
      <c r="C2556" s="13" t="s">
        <v>272</v>
      </c>
      <c r="D2556" s="13" t="s">
        <v>11303</v>
      </c>
      <c r="E2556" s="13" t="s">
        <v>10028</v>
      </c>
      <c r="F2556" s="22">
        <v>10.369442713158884</v>
      </c>
      <c r="G2556" s="23">
        <v>40.598362868244322</v>
      </c>
      <c r="H2556" s="21">
        <v>0.2554152921587331</v>
      </c>
    </row>
    <row r="2557" spans="1:8" x14ac:dyDescent="0.25">
      <c r="B2557" s="13" t="s">
        <v>6990</v>
      </c>
      <c r="C2557" s="13" t="s">
        <v>13</v>
      </c>
      <c r="D2557" s="13" t="s">
        <v>11304</v>
      </c>
      <c r="E2557" s="13" t="s">
        <v>10029</v>
      </c>
      <c r="F2557" s="22">
        <v>49.019973501853869</v>
      </c>
      <c r="G2557" s="23">
        <v>62.051696592069298</v>
      </c>
      <c r="H2557" s="21">
        <v>0.78998603090763864</v>
      </c>
    </row>
    <row r="2558" spans="1:8" x14ac:dyDescent="0.25">
      <c r="B2558" s="13" t="s">
        <v>7336</v>
      </c>
      <c r="C2558" s="13" t="s">
        <v>1171</v>
      </c>
      <c r="D2558" s="13" t="s">
        <v>8349</v>
      </c>
      <c r="E2558" s="13" t="s">
        <v>10030</v>
      </c>
      <c r="F2558" s="22">
        <v>24.203159298403854</v>
      </c>
      <c r="G2558" s="23">
        <v>31.924876893418588</v>
      </c>
      <c r="H2558" s="21">
        <v>0.75812850834809042</v>
      </c>
    </row>
    <row r="2559" spans="1:8" x14ac:dyDescent="0.25">
      <c r="A2559" t="s">
        <v>6954</v>
      </c>
      <c r="F2559" s="22"/>
      <c r="G2559" s="23"/>
      <c r="H2559" s="21"/>
    </row>
    <row r="2560" spans="1:8" x14ac:dyDescent="0.25">
      <c r="B2560" s="13" t="s">
        <v>7638</v>
      </c>
      <c r="C2560" s="13" t="s">
        <v>2287</v>
      </c>
      <c r="D2560" s="13" t="s">
        <v>10959</v>
      </c>
      <c r="E2560" s="13" t="s">
        <v>9663</v>
      </c>
      <c r="F2560" s="22">
        <v>36.656570238870387</v>
      </c>
      <c r="G2560" s="23">
        <v>55.553734166550505</v>
      </c>
      <c r="H2560" s="21">
        <v>0.65983989715207481</v>
      </c>
    </row>
    <row r="2561" spans="2:8" x14ac:dyDescent="0.25">
      <c r="B2561" s="13" t="s">
        <v>7069</v>
      </c>
      <c r="C2561" s="13" t="s">
        <v>331</v>
      </c>
      <c r="D2561" s="13" t="s">
        <v>10955</v>
      </c>
      <c r="E2561" s="13" t="s">
        <v>9659</v>
      </c>
      <c r="F2561" s="22">
        <v>23.191467239730578</v>
      </c>
      <c r="G2561" s="23">
        <v>64.002687532251215</v>
      </c>
      <c r="H2561" s="21">
        <v>0.36235145950776371</v>
      </c>
    </row>
    <row r="2562" spans="2:8" x14ac:dyDescent="0.25">
      <c r="B2562" s="13" t="s">
        <v>8181</v>
      </c>
      <c r="C2562" s="13" t="s">
        <v>4173</v>
      </c>
      <c r="D2562" s="13" t="s">
        <v>10953</v>
      </c>
      <c r="E2562" s="13" t="s">
        <v>9657</v>
      </c>
      <c r="F2562" s="22">
        <v>4.5370550901950777</v>
      </c>
      <c r="G2562" s="23">
        <v>39.873915289999246</v>
      </c>
      <c r="H2562" s="21">
        <v>0.11378504110262315</v>
      </c>
    </row>
    <row r="2563" spans="2:8" x14ac:dyDescent="0.25">
      <c r="B2563" s="13" t="s">
        <v>7048</v>
      </c>
      <c r="C2563" s="13" t="s">
        <v>235</v>
      </c>
      <c r="D2563" s="13" t="s">
        <v>11305</v>
      </c>
      <c r="E2563" s="13" t="s">
        <v>10031</v>
      </c>
      <c r="F2563" s="22">
        <v>11.019556057037992</v>
      </c>
      <c r="G2563" s="23">
        <v>42.915421265821131</v>
      </c>
      <c r="H2563" s="21">
        <v>0.25677380605871464</v>
      </c>
    </row>
    <row r="2564" spans="2:8" x14ac:dyDescent="0.25">
      <c r="B2564" s="13" t="s">
        <v>7401</v>
      </c>
      <c r="C2564" s="13" t="s">
        <v>1373</v>
      </c>
      <c r="D2564" s="13" t="s">
        <v>10592</v>
      </c>
      <c r="E2564" s="13" t="s">
        <v>9295</v>
      </c>
      <c r="F2564" s="22">
        <v>12.642940110243778</v>
      </c>
      <c r="G2564" s="23">
        <v>61.580477317773791</v>
      </c>
      <c r="H2564" s="21">
        <v>0.20530760170958731</v>
      </c>
    </row>
    <row r="2565" spans="2:8" x14ac:dyDescent="0.25">
      <c r="B2565" s="13" t="s">
        <v>7433</v>
      </c>
      <c r="C2565" s="13" t="s">
        <v>1485</v>
      </c>
      <c r="D2565" s="13" t="s">
        <v>11165</v>
      </c>
      <c r="E2565" s="13" t="s">
        <v>9882</v>
      </c>
      <c r="F2565" s="22">
        <v>11.209573137043961</v>
      </c>
      <c r="G2565" s="23">
        <v>75.847395919836018</v>
      </c>
      <c r="H2565" s="21">
        <v>0.14779114036942662</v>
      </c>
    </row>
    <row r="2566" spans="2:8" x14ac:dyDescent="0.25">
      <c r="B2566" s="13" t="s">
        <v>7713</v>
      </c>
      <c r="C2566" s="13" t="s">
        <v>1947</v>
      </c>
      <c r="D2566" s="13" t="s">
        <v>10958</v>
      </c>
      <c r="E2566" s="13" t="s">
        <v>9662</v>
      </c>
      <c r="F2566" s="22">
        <v>25.425220456421627</v>
      </c>
      <c r="G2566" s="23">
        <v>51.349188362177671</v>
      </c>
      <c r="H2566" s="21">
        <v>0.4951435702759639</v>
      </c>
    </row>
    <row r="2567" spans="2:8" x14ac:dyDescent="0.25">
      <c r="B2567" s="13" t="s">
        <v>8172</v>
      </c>
      <c r="C2567" s="13" t="s">
        <v>1947</v>
      </c>
      <c r="D2567" s="13" t="s">
        <v>10958</v>
      </c>
      <c r="E2567" s="13" t="s">
        <v>9662</v>
      </c>
      <c r="F2567" s="22">
        <v>6.2359830305874606</v>
      </c>
      <c r="G2567" s="23">
        <v>37.596712747636815</v>
      </c>
      <c r="H2567" s="21">
        <v>0.16586511359239595</v>
      </c>
    </row>
    <row r="2568" spans="2:8" x14ac:dyDescent="0.25">
      <c r="B2568" s="13" t="s">
        <v>8759</v>
      </c>
      <c r="C2568" s="13" t="s">
        <v>1947</v>
      </c>
      <c r="D2568" s="13" t="s">
        <v>10958</v>
      </c>
      <c r="E2568" s="13" t="s">
        <v>9662</v>
      </c>
      <c r="F2568" s="22">
        <v>35.263474644514631</v>
      </c>
      <c r="G2568" s="23">
        <v>52.414188048704432</v>
      </c>
      <c r="H2568" s="21">
        <v>0.67278490724204343</v>
      </c>
    </row>
    <row r="2569" spans="2:8" x14ac:dyDescent="0.25">
      <c r="B2569" s="13" t="s">
        <v>7452</v>
      </c>
      <c r="C2569" s="13" t="s">
        <v>1603</v>
      </c>
      <c r="D2569" s="13" t="s">
        <v>10956</v>
      </c>
      <c r="E2569" s="13" t="s">
        <v>9660</v>
      </c>
      <c r="F2569" s="22">
        <v>7.1065198267781708</v>
      </c>
      <c r="G2569" s="23">
        <v>55.414683249600976</v>
      </c>
      <c r="H2569" s="21">
        <v>0.12824254168825089</v>
      </c>
    </row>
    <row r="2570" spans="2:8" x14ac:dyDescent="0.25">
      <c r="B2570" s="13" t="s">
        <v>7730</v>
      </c>
      <c r="C2570" s="13" t="s">
        <v>2665</v>
      </c>
      <c r="D2570" s="13" t="s">
        <v>10957</v>
      </c>
      <c r="E2570" s="13" t="s">
        <v>9661</v>
      </c>
      <c r="F2570" s="22">
        <v>17.375763753706284</v>
      </c>
      <c r="G2570" s="23">
        <v>45.01904794823745</v>
      </c>
      <c r="H2570" s="21">
        <v>0.38596470928671794</v>
      </c>
    </row>
    <row r="2571" spans="2:8" x14ac:dyDescent="0.25">
      <c r="B2571" s="13" t="s">
        <v>7063</v>
      </c>
      <c r="C2571" s="13" t="s">
        <v>311</v>
      </c>
      <c r="D2571" s="13" t="s">
        <v>10954</v>
      </c>
      <c r="E2571" s="13" t="s">
        <v>9658</v>
      </c>
      <c r="F2571" s="22">
        <v>10.137853048828729</v>
      </c>
      <c r="G2571" s="23">
        <v>39.391093574179209</v>
      </c>
      <c r="H2571" s="21">
        <v>0.25736409246261888</v>
      </c>
    </row>
    <row r="2572" spans="2:8" x14ac:dyDescent="0.25">
      <c r="B2572" s="13" t="s">
        <v>8056</v>
      </c>
      <c r="C2572" s="13" t="s">
        <v>3737</v>
      </c>
      <c r="D2572" s="13" t="s">
        <v>10960</v>
      </c>
      <c r="E2572" s="13" t="s">
        <v>9664</v>
      </c>
      <c r="F2572" s="22">
        <v>10.97855305775599</v>
      </c>
      <c r="G2572" s="23">
        <v>39.297415402422253</v>
      </c>
      <c r="H2572" s="21">
        <v>0.27937086816857892</v>
      </c>
    </row>
    <row r="2573" spans="2:8" x14ac:dyDescent="0.25">
      <c r="B2573" s="13" t="s">
        <v>7980</v>
      </c>
      <c r="C2573" s="13" t="s">
        <v>3490</v>
      </c>
      <c r="D2573" s="13" t="s">
        <v>10961</v>
      </c>
      <c r="E2573" s="13" t="s">
        <v>9665</v>
      </c>
      <c r="F2573" s="22">
        <v>33.017318528118238</v>
      </c>
      <c r="G2573" s="23">
        <v>34.817425492385304</v>
      </c>
      <c r="H2573" s="21">
        <v>0.94829867691794856</v>
      </c>
    </row>
    <row r="2574" spans="2:8" x14ac:dyDescent="0.25">
      <c r="B2574" s="13" t="s">
        <v>8863</v>
      </c>
      <c r="C2574" s="13" t="s">
        <v>4474</v>
      </c>
      <c r="D2574" s="13" t="s">
        <v>10952</v>
      </c>
      <c r="E2574" s="13" t="s">
        <v>9656</v>
      </c>
      <c r="F2574" s="22">
        <v>14.534150343244038</v>
      </c>
      <c r="G2574" s="23">
        <v>37.896292340580636</v>
      </c>
      <c r="H2574" s="21">
        <v>0.38352433564273453</v>
      </c>
    </row>
    <row r="2575" spans="2:8" x14ac:dyDescent="0.25">
      <c r="B2575" s="13" t="s">
        <v>7166</v>
      </c>
      <c r="C2575" s="13" t="s">
        <v>679</v>
      </c>
      <c r="D2575" s="13" t="s">
        <v>10566</v>
      </c>
      <c r="E2575" s="13" t="s">
        <v>9269</v>
      </c>
      <c r="F2575" s="22">
        <v>17.575407908209677</v>
      </c>
      <c r="G2575" s="23">
        <v>45.961439756670551</v>
      </c>
      <c r="H2575" s="21">
        <v>0.38239463344180585</v>
      </c>
    </row>
    <row r="2576" spans="2:8" x14ac:dyDescent="0.25">
      <c r="B2576" s="13" t="s">
        <v>8091</v>
      </c>
      <c r="C2576" s="13" t="s">
        <v>3878</v>
      </c>
      <c r="D2576" s="13" t="s">
        <v>10963</v>
      </c>
      <c r="E2576" s="13" t="s">
        <v>9667</v>
      </c>
      <c r="F2576" s="22">
        <v>26.315593598250135</v>
      </c>
      <c r="G2576" s="23">
        <v>61.506092969041212</v>
      </c>
      <c r="H2576" s="21">
        <v>0.42785344228409955</v>
      </c>
    </row>
    <row r="2577" spans="2:8" x14ac:dyDescent="0.25">
      <c r="B2577" s="13" t="s">
        <v>8018</v>
      </c>
      <c r="C2577" s="13" t="s">
        <v>3615</v>
      </c>
      <c r="D2577" s="13" t="s">
        <v>10964</v>
      </c>
      <c r="E2577" s="13" t="s">
        <v>9668</v>
      </c>
      <c r="F2577" s="22">
        <v>28.897231719625371</v>
      </c>
      <c r="G2577" s="23">
        <v>47.268141971337961</v>
      </c>
      <c r="H2577" s="21">
        <v>0.61134689273692666</v>
      </c>
    </row>
    <row r="2578" spans="2:8" x14ac:dyDescent="0.25">
      <c r="B2578" s="13" t="s">
        <v>7737</v>
      </c>
      <c r="C2578" s="13" t="s">
        <v>2702</v>
      </c>
      <c r="D2578" s="13" t="s">
        <v>10965</v>
      </c>
      <c r="E2578" s="13" t="s">
        <v>9669</v>
      </c>
      <c r="F2578" s="22">
        <v>16.233265156698064</v>
      </c>
      <c r="G2578" s="23">
        <v>49.12131790159723</v>
      </c>
      <c r="H2578" s="21">
        <v>0.33047291583702038</v>
      </c>
    </row>
    <row r="2579" spans="2:8" x14ac:dyDescent="0.25">
      <c r="B2579" s="13" t="s">
        <v>8773</v>
      </c>
      <c r="C2579" s="13" t="s">
        <v>5529</v>
      </c>
      <c r="D2579" s="13" t="s">
        <v>10966</v>
      </c>
      <c r="E2579" s="13" t="s">
        <v>9670</v>
      </c>
      <c r="F2579" s="22">
        <v>40.850527051138819</v>
      </c>
      <c r="G2579" s="23">
        <v>46.510381576964811</v>
      </c>
      <c r="H2579" s="21">
        <v>0.8783098668743422</v>
      </c>
    </row>
    <row r="2580" spans="2:8" x14ac:dyDescent="0.25">
      <c r="B2580" s="13" t="s">
        <v>8611</v>
      </c>
      <c r="C2580" s="13" t="s">
        <v>5474</v>
      </c>
      <c r="D2580" s="13" t="s">
        <v>10563</v>
      </c>
      <c r="E2580" s="13" t="s">
        <v>9266</v>
      </c>
      <c r="F2580" s="22">
        <v>133.5721444369722</v>
      </c>
      <c r="G2580" s="23">
        <v>112.09795025163392</v>
      </c>
      <c r="H2580" s="21">
        <v>1.1915663411965489</v>
      </c>
    </row>
    <row r="2581" spans="2:8" x14ac:dyDescent="0.25">
      <c r="B2581" s="13" t="s">
        <v>8610</v>
      </c>
      <c r="C2581" s="13" t="s">
        <v>5471</v>
      </c>
      <c r="D2581" s="13" t="s">
        <v>10564</v>
      </c>
      <c r="E2581" s="13" t="s">
        <v>9267</v>
      </c>
      <c r="F2581" s="22">
        <v>147.14310695464624</v>
      </c>
      <c r="G2581" s="23">
        <v>137.39124891313568</v>
      </c>
      <c r="H2581" s="21">
        <v>1.0709787422318002</v>
      </c>
    </row>
    <row r="2582" spans="2:8" x14ac:dyDescent="0.25">
      <c r="B2582" s="13" t="s">
        <v>8574</v>
      </c>
      <c r="C2582" s="13" t="s">
        <v>5367</v>
      </c>
      <c r="D2582" s="13" t="s">
        <v>10562</v>
      </c>
      <c r="E2582" s="13" t="s">
        <v>9265</v>
      </c>
      <c r="F2582" s="22">
        <v>257.83752985638569</v>
      </c>
      <c r="G2582" s="23">
        <v>104.02189635808708</v>
      </c>
      <c r="H2582" s="21">
        <v>2.4786851507571113</v>
      </c>
    </row>
    <row r="2583" spans="2:8" x14ac:dyDescent="0.25">
      <c r="B2583" s="13" t="s">
        <v>8758</v>
      </c>
      <c r="C2583" s="13" t="s">
        <v>5954</v>
      </c>
      <c r="D2583" s="13" t="s">
        <v>10565</v>
      </c>
      <c r="E2583" s="13" t="s">
        <v>9268</v>
      </c>
      <c r="F2583" s="22">
        <v>352.5507179110374</v>
      </c>
      <c r="G2583" s="23">
        <v>127.38975090209924</v>
      </c>
      <c r="H2583" s="21">
        <v>2.7674967210036971</v>
      </c>
    </row>
    <row r="2584" spans="2:8" x14ac:dyDescent="0.25">
      <c r="B2584" s="13" t="s">
        <v>8136</v>
      </c>
      <c r="C2584" s="13" t="s">
        <v>4027</v>
      </c>
      <c r="D2584" s="13" t="s">
        <v>10962</v>
      </c>
      <c r="E2584" s="13" t="s">
        <v>9666</v>
      </c>
      <c r="F2584" s="22">
        <v>9.2138232381402556</v>
      </c>
      <c r="G2584" s="23">
        <v>33.627789506974246</v>
      </c>
      <c r="H2584" s="21">
        <v>0.27399431759346987</v>
      </c>
    </row>
    <row r="2585" spans="2:8" x14ac:dyDescent="0.25">
      <c r="B2585" s="13" t="s">
        <v>7163</v>
      </c>
      <c r="C2585" s="13" t="s">
        <v>673</v>
      </c>
      <c r="D2585" s="13" t="s">
        <v>7164</v>
      </c>
      <c r="E2585" s="13" t="s">
        <v>9671</v>
      </c>
      <c r="F2585" s="22">
        <v>15.557316022887038</v>
      </c>
      <c r="G2585" s="23">
        <v>34.585512175079458</v>
      </c>
      <c r="H2585" s="21">
        <v>0.44982176190228118</v>
      </c>
    </row>
    <row r="2586" spans="2:8" x14ac:dyDescent="0.25">
      <c r="B2586" s="13" t="s">
        <v>7707</v>
      </c>
      <c r="C2586" s="13" t="s">
        <v>2564</v>
      </c>
      <c r="D2586" s="13" t="s">
        <v>7708</v>
      </c>
      <c r="E2586" s="13" t="s">
        <v>9672</v>
      </c>
      <c r="F2586" s="22">
        <v>8.4066450789229883</v>
      </c>
      <c r="G2586" s="23">
        <v>30.103535403435398</v>
      </c>
      <c r="H2586" s="21">
        <v>0.27925773389273162</v>
      </c>
    </row>
    <row r="2587" spans="2:8" x14ac:dyDescent="0.25">
      <c r="B2587" s="13" t="s">
        <v>8188</v>
      </c>
      <c r="C2587" s="13" t="s">
        <v>4199</v>
      </c>
      <c r="D2587" s="13" t="s">
        <v>10967</v>
      </c>
      <c r="E2587" s="13" t="s">
        <v>9673</v>
      </c>
      <c r="F2587" s="22">
        <v>24.079341997704624</v>
      </c>
      <c r="G2587" s="23">
        <v>50.669030501836353</v>
      </c>
      <c r="H2587" s="21">
        <v>0.4752279994153813</v>
      </c>
    </row>
    <row r="2588" spans="2:8" x14ac:dyDescent="0.25">
      <c r="B2588" s="13" t="s">
        <v>8905</v>
      </c>
      <c r="C2588" s="13" t="s">
        <v>6389</v>
      </c>
      <c r="D2588" s="13" t="s">
        <v>10968</v>
      </c>
      <c r="E2588" s="13" t="s">
        <v>9674</v>
      </c>
      <c r="F2588" s="22">
        <v>75.378769610284763</v>
      </c>
      <c r="G2588" s="23">
        <v>130.49371951735611</v>
      </c>
      <c r="H2588" s="21">
        <v>0.57764289261644597</v>
      </c>
    </row>
    <row r="2589" spans="2:8" x14ac:dyDescent="0.25">
      <c r="B2589" s="13" t="s">
        <v>8810</v>
      </c>
      <c r="C2589" s="13" t="s">
        <v>6090</v>
      </c>
      <c r="D2589" s="13" t="s">
        <v>10567</v>
      </c>
      <c r="E2589" s="13" t="s">
        <v>9270</v>
      </c>
      <c r="F2589" s="22">
        <v>31.864767495229675</v>
      </c>
      <c r="G2589" s="23">
        <v>45.020990738690863</v>
      </c>
      <c r="H2589" s="21">
        <v>0.70777579463272933</v>
      </c>
    </row>
    <row r="2590" spans="2:8" x14ac:dyDescent="0.25">
      <c r="B2590" s="13" t="s">
        <v>7081</v>
      </c>
      <c r="C2590" s="13" t="s">
        <v>379</v>
      </c>
      <c r="D2590" s="13" t="s">
        <v>10568</v>
      </c>
      <c r="E2590" s="13" t="s">
        <v>9271</v>
      </c>
      <c r="F2590" s="22">
        <v>140.97996385839599</v>
      </c>
      <c r="G2590" s="23">
        <v>69.643766740785551</v>
      </c>
      <c r="H2590" s="21">
        <v>2.0243012469891832</v>
      </c>
    </row>
    <row r="2591" spans="2:8" x14ac:dyDescent="0.25">
      <c r="B2591" s="13" t="s">
        <v>7339</v>
      </c>
      <c r="C2591" s="13" t="s">
        <v>1185</v>
      </c>
      <c r="D2591" s="13" t="s">
        <v>10573</v>
      </c>
      <c r="E2591" s="13" t="s">
        <v>9276</v>
      </c>
      <c r="F2591" s="22">
        <v>12.54691778029256</v>
      </c>
      <c r="G2591" s="23">
        <v>34.891970826379016</v>
      </c>
      <c r="H2591" s="21">
        <v>0.35959326696464056</v>
      </c>
    </row>
    <row r="2592" spans="2:8" x14ac:dyDescent="0.25">
      <c r="B2592" s="13" t="s">
        <v>7243</v>
      </c>
      <c r="C2592" s="13" t="s">
        <v>913</v>
      </c>
      <c r="D2592" s="13" t="s">
        <v>10570</v>
      </c>
      <c r="E2592" s="13" t="s">
        <v>9273</v>
      </c>
      <c r="F2592" s="22">
        <v>17.486365297246817</v>
      </c>
      <c r="G2592" s="23">
        <v>55.245575571570747</v>
      </c>
      <c r="H2592" s="21">
        <v>0.31652064651934342</v>
      </c>
    </row>
    <row r="2593" spans="2:8" x14ac:dyDescent="0.25">
      <c r="B2593" s="13" t="s">
        <v>8285</v>
      </c>
      <c r="C2593" s="13" t="s">
        <v>4463</v>
      </c>
      <c r="D2593" s="13" t="s">
        <v>10571</v>
      </c>
      <c r="E2593" s="13" t="s">
        <v>9274</v>
      </c>
      <c r="F2593" s="22">
        <v>16.499345189805524</v>
      </c>
      <c r="G2593" s="23">
        <v>30.553164808718964</v>
      </c>
      <c r="H2593" s="21">
        <v>0.54002082249420857</v>
      </c>
    </row>
    <row r="2594" spans="2:8" x14ac:dyDescent="0.25">
      <c r="B2594" s="13" t="s">
        <v>7204</v>
      </c>
      <c r="C2594" s="13" t="s">
        <v>789</v>
      </c>
      <c r="D2594" s="13" t="s">
        <v>10572</v>
      </c>
      <c r="E2594" s="13" t="s">
        <v>9275</v>
      </c>
      <c r="F2594" s="22">
        <v>69.820313818707916</v>
      </c>
      <c r="G2594" s="23">
        <v>45.323930688536727</v>
      </c>
      <c r="H2594" s="21">
        <v>1.5404734928775006</v>
      </c>
    </row>
    <row r="2595" spans="2:8" x14ac:dyDescent="0.25">
      <c r="B2595" s="13" t="s">
        <v>8831</v>
      </c>
      <c r="C2595" s="13" t="s">
        <v>6145</v>
      </c>
      <c r="D2595" s="13" t="s">
        <v>10569</v>
      </c>
      <c r="E2595" s="13" t="s">
        <v>9272</v>
      </c>
      <c r="F2595" s="22">
        <v>49.302778471081069</v>
      </c>
      <c r="G2595" s="23">
        <v>45.993448634141401</v>
      </c>
      <c r="H2595" s="21">
        <v>1.0719522004810729</v>
      </c>
    </row>
    <row r="2596" spans="2:8" x14ac:dyDescent="0.25">
      <c r="B2596" s="13" t="s">
        <v>8093</v>
      </c>
      <c r="C2596" s="13" t="s">
        <v>3891</v>
      </c>
      <c r="D2596" s="13" t="s">
        <v>10949</v>
      </c>
      <c r="E2596" s="13" t="s">
        <v>9653</v>
      </c>
      <c r="F2596" s="22">
        <v>35.763468294205119</v>
      </c>
      <c r="G2596" s="23">
        <v>59.89152116031164</v>
      </c>
      <c r="H2596" s="21">
        <v>0.59713741780705554</v>
      </c>
    </row>
    <row r="2597" spans="2:8" x14ac:dyDescent="0.25">
      <c r="B2597" s="13" t="s">
        <v>8345</v>
      </c>
      <c r="C2597" s="13" t="s">
        <v>4641</v>
      </c>
      <c r="D2597" s="13" t="s">
        <v>10972</v>
      </c>
      <c r="E2597" s="13" t="s">
        <v>9678</v>
      </c>
      <c r="F2597" s="22">
        <v>143.89768902167714</v>
      </c>
      <c r="G2597" s="23">
        <v>216.90518620452795</v>
      </c>
      <c r="H2597" s="21">
        <v>0.66341285581798248</v>
      </c>
    </row>
    <row r="2598" spans="2:8" x14ac:dyDescent="0.25">
      <c r="B2598" s="13" t="s">
        <v>7940</v>
      </c>
      <c r="C2598" s="13" t="s">
        <v>3339</v>
      </c>
      <c r="D2598" s="13" t="s">
        <v>10973</v>
      </c>
      <c r="E2598" s="13" t="s">
        <v>9679</v>
      </c>
      <c r="F2598" s="22">
        <v>21.936013794555677</v>
      </c>
      <c r="G2598" s="23">
        <v>39.864616713803834</v>
      </c>
      <c r="H2598" s="21">
        <v>0.55026275436281669</v>
      </c>
    </row>
    <row r="2599" spans="2:8" x14ac:dyDescent="0.25">
      <c r="B2599" s="13" t="s">
        <v>7938</v>
      </c>
      <c r="C2599" s="13" t="s">
        <v>3330</v>
      </c>
      <c r="D2599" s="13" t="s">
        <v>10974</v>
      </c>
      <c r="E2599" s="13" t="s">
        <v>9680</v>
      </c>
      <c r="F2599" s="22">
        <v>17.394876001706901</v>
      </c>
      <c r="G2599" s="23">
        <v>31.299457502265852</v>
      </c>
      <c r="H2599" s="21">
        <v>0.55575646959528413</v>
      </c>
    </row>
    <row r="2600" spans="2:8" x14ac:dyDescent="0.25">
      <c r="B2600" s="13" t="s">
        <v>7286</v>
      </c>
      <c r="C2600" s="13" t="s">
        <v>1015</v>
      </c>
      <c r="D2600" s="13" t="s">
        <v>10976</v>
      </c>
      <c r="E2600" s="13" t="s">
        <v>9682</v>
      </c>
      <c r="F2600" s="22">
        <v>49.944316378476238</v>
      </c>
      <c r="G2600" s="23">
        <v>82.009406916099735</v>
      </c>
      <c r="H2600" s="21">
        <v>0.609007164624079</v>
      </c>
    </row>
    <row r="2601" spans="2:8" x14ac:dyDescent="0.25">
      <c r="B2601" s="13" t="s">
        <v>8279</v>
      </c>
      <c r="C2601" s="13" t="s">
        <v>4445</v>
      </c>
      <c r="D2601" s="13" t="s">
        <v>11306</v>
      </c>
      <c r="E2601" s="13" t="s">
        <v>10032</v>
      </c>
      <c r="F2601" s="22">
        <v>10.788413878330614</v>
      </c>
      <c r="G2601" s="23">
        <v>34.362625581653248</v>
      </c>
      <c r="H2601" s="21">
        <v>0.31395778686046388</v>
      </c>
    </row>
    <row r="2602" spans="2:8" x14ac:dyDescent="0.25">
      <c r="B2602" s="13" t="s">
        <v>7080</v>
      </c>
      <c r="C2602" s="13" t="s">
        <v>376</v>
      </c>
      <c r="D2602" s="13" t="s">
        <v>10969</v>
      </c>
      <c r="E2602" s="13" t="s">
        <v>9675</v>
      </c>
      <c r="F2602" s="22">
        <v>9.6454430435999061</v>
      </c>
      <c r="G2602" s="23">
        <v>25.160342803035665</v>
      </c>
      <c r="H2602" s="21">
        <v>0.3833589676860904</v>
      </c>
    </row>
    <row r="2603" spans="2:8" x14ac:dyDescent="0.25">
      <c r="B2603" s="13" t="s">
        <v>8134</v>
      </c>
      <c r="C2603" s="13" t="s">
        <v>4021</v>
      </c>
      <c r="D2603" s="13" t="s">
        <v>10975</v>
      </c>
      <c r="E2603" s="13" t="s">
        <v>9681</v>
      </c>
      <c r="F2603" s="22">
        <v>8.1685662632113019</v>
      </c>
      <c r="G2603" s="23">
        <v>45.290870613610025</v>
      </c>
      <c r="H2603" s="21">
        <v>0.18035789889975368</v>
      </c>
    </row>
    <row r="2604" spans="2:8" x14ac:dyDescent="0.25">
      <c r="B2604" s="13" t="s">
        <v>8751</v>
      </c>
      <c r="C2604" s="13" t="s">
        <v>5932</v>
      </c>
      <c r="D2604" s="13" t="s">
        <v>10970</v>
      </c>
      <c r="E2604" s="13" t="s">
        <v>9676</v>
      </c>
      <c r="F2604" s="22">
        <v>11.031956157627306</v>
      </c>
      <c r="G2604" s="23">
        <v>26.285777203013478</v>
      </c>
      <c r="H2604" s="21">
        <v>0.41969297968342251</v>
      </c>
    </row>
    <row r="2605" spans="2:8" x14ac:dyDescent="0.25">
      <c r="B2605" s="13" t="s">
        <v>7657</v>
      </c>
      <c r="C2605" s="13" t="s">
        <v>2362</v>
      </c>
      <c r="D2605" s="13" t="s">
        <v>10971</v>
      </c>
      <c r="E2605" s="13" t="s">
        <v>9677</v>
      </c>
      <c r="F2605" s="22">
        <v>29.724465030159564</v>
      </c>
      <c r="G2605" s="23">
        <v>55.016508466507673</v>
      </c>
      <c r="H2605" s="21">
        <v>0.54028265076572224</v>
      </c>
    </row>
    <row r="2606" spans="2:8" x14ac:dyDescent="0.25">
      <c r="B2606" s="13" t="s">
        <v>8945</v>
      </c>
      <c r="C2606" s="13" t="s">
        <v>6561</v>
      </c>
      <c r="D2606" s="13" t="s">
        <v>11307</v>
      </c>
      <c r="E2606" s="13" t="s">
        <v>10033</v>
      </c>
      <c r="F2606" s="22">
        <v>12.056465447990798</v>
      </c>
      <c r="G2606" s="23">
        <v>35.448618549675111</v>
      </c>
      <c r="H2606" s="21">
        <v>0.34011100971666203</v>
      </c>
    </row>
    <row r="2607" spans="2:8" x14ac:dyDescent="0.25">
      <c r="B2607" s="13" t="s">
        <v>8944</v>
      </c>
      <c r="C2607" s="13" t="s">
        <v>6558</v>
      </c>
      <c r="D2607" s="13" t="s">
        <v>11308</v>
      </c>
      <c r="E2607" s="13" t="s">
        <v>10034</v>
      </c>
      <c r="F2607" s="22">
        <v>7.1407665847290831</v>
      </c>
      <c r="G2607" s="23">
        <v>29.649628712249143</v>
      </c>
      <c r="H2607" s="21">
        <v>0.2408383138295091</v>
      </c>
    </row>
    <row r="2608" spans="2:8" x14ac:dyDescent="0.25">
      <c r="B2608" s="13" t="s">
        <v>7749</v>
      </c>
      <c r="C2608" s="13" t="s">
        <v>2766</v>
      </c>
      <c r="D2608" s="13" t="s">
        <v>11309</v>
      </c>
      <c r="E2608" s="13" t="s">
        <v>10035</v>
      </c>
      <c r="F2608" s="22">
        <v>6.7482617369045332</v>
      </c>
      <c r="G2608" s="23">
        <v>74.324268799706331</v>
      </c>
      <c r="H2608" s="21">
        <v>9.0794862107425087E-2</v>
      </c>
    </row>
    <row r="2609" spans="2:8" x14ac:dyDescent="0.25">
      <c r="B2609" s="13" t="s">
        <v>7746</v>
      </c>
      <c r="C2609" s="13" t="s">
        <v>2738</v>
      </c>
      <c r="D2609" s="13" t="s">
        <v>10977</v>
      </c>
      <c r="E2609" s="13" t="s">
        <v>9683</v>
      </c>
      <c r="F2609" s="22">
        <v>8.7434967110052675</v>
      </c>
      <c r="G2609" s="23">
        <v>87.311790467929839</v>
      </c>
      <c r="H2609" s="21">
        <v>0.10014107675660149</v>
      </c>
    </row>
    <row r="2610" spans="2:8" x14ac:dyDescent="0.25">
      <c r="B2610" s="13" t="s">
        <v>7744</v>
      </c>
      <c r="C2610" s="13" t="s">
        <v>2734</v>
      </c>
      <c r="D2610" s="13" t="s">
        <v>10978</v>
      </c>
      <c r="E2610" s="13" t="s">
        <v>9684</v>
      </c>
      <c r="F2610" s="22">
        <v>6.8338332136669706</v>
      </c>
      <c r="G2610" s="23">
        <v>61.133383982301901</v>
      </c>
      <c r="H2610" s="21">
        <v>0.11178561971385984</v>
      </c>
    </row>
    <row r="2611" spans="2:8" x14ac:dyDescent="0.25">
      <c r="B2611" s="13" t="s">
        <v>7745</v>
      </c>
      <c r="C2611" s="13" t="s">
        <v>2734</v>
      </c>
      <c r="D2611" s="13" t="s">
        <v>10978</v>
      </c>
      <c r="E2611" s="13" t="s">
        <v>9684</v>
      </c>
      <c r="F2611" s="22">
        <v>2.4480533767258024</v>
      </c>
      <c r="G2611" s="23">
        <v>49.210458605662154</v>
      </c>
      <c r="H2611" s="21">
        <v>4.974660765392927E-2</v>
      </c>
    </row>
    <row r="2612" spans="2:8" x14ac:dyDescent="0.25">
      <c r="B2612" s="13" t="s">
        <v>8094</v>
      </c>
      <c r="C2612" s="13" t="s">
        <v>3897</v>
      </c>
      <c r="D2612" s="13" t="s">
        <v>11289</v>
      </c>
      <c r="E2612" s="13" t="s">
        <v>10013</v>
      </c>
      <c r="F2612" s="22">
        <v>61.110905668789819</v>
      </c>
      <c r="G2612" s="23">
        <v>52.075356389529361</v>
      </c>
      <c r="H2612" s="21">
        <v>1.1735091203538495</v>
      </c>
    </row>
    <row r="2613" spans="2:8" x14ac:dyDescent="0.25">
      <c r="B2613" s="13" t="s">
        <v>7079</v>
      </c>
      <c r="C2613" s="13" t="s">
        <v>373</v>
      </c>
      <c r="D2613" s="13" t="s">
        <v>11290</v>
      </c>
      <c r="E2613" s="13" t="s">
        <v>10014</v>
      </c>
      <c r="F2613" s="22">
        <v>69.640795182743148</v>
      </c>
      <c r="G2613" s="23">
        <v>71.754852018624319</v>
      </c>
      <c r="H2613" s="21">
        <v>0.97053778557953885</v>
      </c>
    </row>
    <row r="2614" spans="2:8" x14ac:dyDescent="0.25">
      <c r="B2614" s="13" t="s">
        <v>8125</v>
      </c>
      <c r="C2614" s="13" t="s">
        <v>3991</v>
      </c>
      <c r="D2614" s="13" t="s">
        <v>11293</v>
      </c>
      <c r="E2614" s="13" t="s">
        <v>10017</v>
      </c>
      <c r="F2614" s="22">
        <v>66.03640936996085</v>
      </c>
      <c r="G2614" s="23">
        <v>51.414360405644636</v>
      </c>
      <c r="H2614" s="21">
        <v>1.2843962046586288</v>
      </c>
    </row>
    <row r="2615" spans="2:8" x14ac:dyDescent="0.25">
      <c r="B2615" s="13" t="s">
        <v>7283</v>
      </c>
      <c r="C2615" s="13" t="s">
        <v>1009</v>
      </c>
      <c r="D2615" s="13" t="s">
        <v>8112</v>
      </c>
      <c r="E2615" s="13" t="s">
        <v>10010</v>
      </c>
      <c r="F2615" s="22">
        <v>2543.9720709831399</v>
      </c>
      <c r="G2615" s="23">
        <v>1553.0035256235085</v>
      </c>
      <c r="H2615" s="21">
        <v>1.6380980654643214</v>
      </c>
    </row>
    <row r="2616" spans="2:8" x14ac:dyDescent="0.25">
      <c r="B2616" s="13" t="s">
        <v>8111</v>
      </c>
      <c r="C2616" s="13" t="s">
        <v>1009</v>
      </c>
      <c r="D2616" s="13" t="s">
        <v>8112</v>
      </c>
      <c r="E2616" s="13" t="s">
        <v>10010</v>
      </c>
      <c r="F2616" s="22">
        <v>357.52587753061977</v>
      </c>
      <c r="G2616" s="23">
        <v>155.95831841202011</v>
      </c>
      <c r="H2616" s="21">
        <v>2.2924450659059192</v>
      </c>
    </row>
    <row r="2617" spans="2:8" x14ac:dyDescent="0.25">
      <c r="B2617" s="13" t="s">
        <v>8917</v>
      </c>
      <c r="C2617" s="13" t="s">
        <v>1011</v>
      </c>
      <c r="D2617" s="13" t="s">
        <v>11287</v>
      </c>
      <c r="E2617" s="13" t="s">
        <v>10011</v>
      </c>
      <c r="F2617" s="22">
        <v>108.59663520118224</v>
      </c>
      <c r="G2617" s="23">
        <v>131.19108596423402</v>
      </c>
      <c r="H2617" s="21">
        <v>0.82777449704767592</v>
      </c>
    </row>
    <row r="2618" spans="2:8" x14ac:dyDescent="0.25">
      <c r="B2618" s="13" t="s">
        <v>8954</v>
      </c>
      <c r="C2618" s="13" t="s">
        <v>6586</v>
      </c>
      <c r="D2618" s="13" t="s">
        <v>11288</v>
      </c>
      <c r="E2618" s="13" t="s">
        <v>10012</v>
      </c>
      <c r="F2618" s="22">
        <v>299.00582997248125</v>
      </c>
      <c r="G2618" s="23">
        <v>144.05155701029051</v>
      </c>
      <c r="H2618" s="21">
        <v>2.075686206926048</v>
      </c>
    </row>
    <row r="2619" spans="2:8" x14ac:dyDescent="0.25">
      <c r="B2619" s="13" t="s">
        <v>8341</v>
      </c>
      <c r="C2619" s="13" t="s">
        <v>4626</v>
      </c>
      <c r="D2619" s="13" t="s">
        <v>10940</v>
      </c>
      <c r="E2619" s="13" t="s">
        <v>9644</v>
      </c>
      <c r="F2619" s="22">
        <v>20.970853122143829</v>
      </c>
      <c r="G2619" s="23">
        <v>40.02084468925235</v>
      </c>
      <c r="H2619" s="21">
        <v>0.52399826352929479</v>
      </c>
    </row>
    <row r="2620" spans="2:8" x14ac:dyDescent="0.25">
      <c r="B2620" s="13" t="s">
        <v>8688</v>
      </c>
      <c r="C2620" s="13" t="s">
        <v>5759</v>
      </c>
      <c r="D2620" s="13" t="s">
        <v>11294</v>
      </c>
      <c r="E2620" s="13" t="s">
        <v>10018</v>
      </c>
      <c r="F2620" s="22">
        <v>238.33781851880522</v>
      </c>
      <c r="G2620" s="23">
        <v>226.44801024646381</v>
      </c>
      <c r="H2620" s="21">
        <v>1.0525056866668896</v>
      </c>
    </row>
    <row r="2621" spans="2:8" x14ac:dyDescent="0.25">
      <c r="B2621" s="13" t="s">
        <v>8253</v>
      </c>
      <c r="C2621" s="13" t="s">
        <v>4379</v>
      </c>
      <c r="D2621" s="13" t="s">
        <v>11152</v>
      </c>
      <c r="E2621" s="13" t="s">
        <v>9868</v>
      </c>
      <c r="F2621" s="22">
        <v>158.23640729190441</v>
      </c>
      <c r="G2621" s="23">
        <v>122.21090249390686</v>
      </c>
      <c r="H2621" s="21">
        <v>1.2947814316304038</v>
      </c>
    </row>
    <row r="2622" spans="2:8" x14ac:dyDescent="0.25">
      <c r="B2622" s="13" t="s">
        <v>8332</v>
      </c>
      <c r="C2622" s="13" t="s">
        <v>4599</v>
      </c>
      <c r="D2622" s="13" t="s">
        <v>11310</v>
      </c>
      <c r="E2622" s="13" t="s">
        <v>10036</v>
      </c>
      <c r="F2622" s="22">
        <v>14.980020284856632</v>
      </c>
      <c r="G2622" s="23">
        <v>65.519664798584799</v>
      </c>
      <c r="H2622" s="21">
        <v>0.22863395792556307</v>
      </c>
    </row>
    <row r="2623" spans="2:8" x14ac:dyDescent="0.25">
      <c r="B2623" s="13" t="s">
        <v>8333</v>
      </c>
      <c r="C2623" s="13" t="s">
        <v>4602</v>
      </c>
      <c r="D2623" s="13" t="s">
        <v>11311</v>
      </c>
      <c r="E2623" s="13" t="s">
        <v>10037</v>
      </c>
      <c r="F2623" s="22">
        <v>3.9352112658831513</v>
      </c>
      <c r="G2623" s="23">
        <v>47.317871658698245</v>
      </c>
      <c r="H2623" s="21">
        <v>8.3165432593157604E-2</v>
      </c>
    </row>
    <row r="2624" spans="2:8" x14ac:dyDescent="0.25">
      <c r="B2624" s="13" t="s">
        <v>8334</v>
      </c>
      <c r="C2624" s="13" t="s">
        <v>4605</v>
      </c>
      <c r="D2624" s="13" t="s">
        <v>11312</v>
      </c>
      <c r="E2624" s="13" t="s">
        <v>10038</v>
      </c>
      <c r="F2624" s="22">
        <v>5.7034316997653045</v>
      </c>
      <c r="G2624" s="23">
        <v>48.503671466730815</v>
      </c>
      <c r="H2624" s="21">
        <v>0.11758762846802946</v>
      </c>
    </row>
    <row r="2625" spans="1:8" x14ac:dyDescent="0.25">
      <c r="B2625" s="13" t="s">
        <v>7009</v>
      </c>
      <c r="C2625" s="13" t="s">
        <v>73</v>
      </c>
      <c r="D2625" s="13" t="s">
        <v>11313</v>
      </c>
      <c r="E2625" s="13" t="s">
        <v>10039</v>
      </c>
      <c r="F2625" s="22">
        <v>8.5091224241686003</v>
      </c>
      <c r="G2625" s="23">
        <v>36.014234404205133</v>
      </c>
      <c r="H2625" s="21">
        <v>0.23627109016581091</v>
      </c>
    </row>
    <row r="2626" spans="1:8" x14ac:dyDescent="0.25">
      <c r="B2626" s="13" t="s">
        <v>7349</v>
      </c>
      <c r="C2626" s="13" t="s">
        <v>1228</v>
      </c>
      <c r="D2626" s="13" t="s">
        <v>10559</v>
      </c>
      <c r="E2626" s="13" t="s">
        <v>9262</v>
      </c>
      <c r="F2626" s="22">
        <v>71.113020848925132</v>
      </c>
      <c r="G2626" s="23">
        <v>95.976101631315103</v>
      </c>
      <c r="H2626" s="21">
        <v>0.74094508570581863</v>
      </c>
    </row>
    <row r="2627" spans="1:8" x14ac:dyDescent="0.25">
      <c r="B2627" s="13" t="s">
        <v>8023</v>
      </c>
      <c r="C2627" s="13" t="s">
        <v>1228</v>
      </c>
      <c r="D2627" s="13" t="s">
        <v>10559</v>
      </c>
      <c r="E2627" s="13" t="s">
        <v>9262</v>
      </c>
      <c r="F2627" s="22">
        <v>344.25197025399694</v>
      </c>
      <c r="G2627" s="23">
        <v>53.027721330420775</v>
      </c>
      <c r="H2627" s="21">
        <v>6.4919246314381525</v>
      </c>
    </row>
    <row r="2628" spans="1:8" x14ac:dyDescent="0.25">
      <c r="B2628" s="13" t="s">
        <v>8042</v>
      </c>
      <c r="C2628" s="13" t="s">
        <v>1228</v>
      </c>
      <c r="D2628" s="13" t="s">
        <v>10559</v>
      </c>
      <c r="E2628" s="13" t="s">
        <v>9262</v>
      </c>
      <c r="F2628" s="22">
        <v>572.37126752947347</v>
      </c>
      <c r="G2628" s="23">
        <v>39.690991982563041</v>
      </c>
      <c r="H2628" s="21">
        <v>14.420684365382613</v>
      </c>
    </row>
    <row r="2629" spans="1:8" x14ac:dyDescent="0.25">
      <c r="B2629" s="13" t="s">
        <v>8041</v>
      </c>
      <c r="C2629" s="13" t="s">
        <v>3696</v>
      </c>
      <c r="D2629" s="13" t="s">
        <v>10560</v>
      </c>
      <c r="E2629" s="13" t="s">
        <v>9263</v>
      </c>
      <c r="F2629" s="22">
        <v>620.45836139713936</v>
      </c>
      <c r="G2629" s="23">
        <v>46.982583641540764</v>
      </c>
      <c r="H2629" s="21">
        <v>13.206135408197229</v>
      </c>
    </row>
    <row r="2630" spans="1:8" x14ac:dyDescent="0.25">
      <c r="A2630" t="s">
        <v>6955</v>
      </c>
      <c r="F2630" s="22"/>
      <c r="G2630" s="23"/>
      <c r="H2630" s="21"/>
    </row>
    <row r="2631" spans="1:8" x14ac:dyDescent="0.25">
      <c r="B2631" s="13" t="s">
        <v>8669</v>
      </c>
      <c r="C2631" s="13" t="s">
        <v>5690</v>
      </c>
      <c r="D2631" s="13" t="s">
        <v>10429</v>
      </c>
      <c r="E2631" s="13" t="s">
        <v>9128</v>
      </c>
      <c r="F2631" s="22">
        <v>499.74665307690856</v>
      </c>
      <c r="G2631" s="23">
        <v>81.498710403588632</v>
      </c>
      <c r="H2631" s="21">
        <v>6.131957801566676</v>
      </c>
    </row>
    <row r="2632" spans="1:8" x14ac:dyDescent="0.25">
      <c r="B2632" s="13" t="s">
        <v>7862</v>
      </c>
      <c r="C2632" s="13" t="s">
        <v>3042</v>
      </c>
      <c r="D2632" s="13" t="s">
        <v>11257</v>
      </c>
      <c r="E2632" s="13" t="s">
        <v>9978</v>
      </c>
      <c r="F2632" s="22">
        <v>117.62349881973505</v>
      </c>
      <c r="G2632" s="23">
        <v>69.301726949722422</v>
      </c>
      <c r="H2632" s="21">
        <v>1.6972664895503902</v>
      </c>
    </row>
    <row r="2633" spans="1:8" x14ac:dyDescent="0.25">
      <c r="B2633" s="13" t="s">
        <v>7372</v>
      </c>
      <c r="C2633" s="13" t="s">
        <v>1303</v>
      </c>
      <c r="D2633" s="13" t="s">
        <v>11258</v>
      </c>
      <c r="E2633" s="13" t="s">
        <v>9979</v>
      </c>
      <c r="F2633" s="22">
        <v>411.48916058789422</v>
      </c>
      <c r="G2633" s="23">
        <v>157.82838110089483</v>
      </c>
      <c r="H2633" s="21">
        <v>2.6071936981020025</v>
      </c>
    </row>
    <row r="2634" spans="1:8" x14ac:dyDescent="0.25">
      <c r="B2634" s="13" t="s">
        <v>8540</v>
      </c>
      <c r="C2634" s="13" t="s">
        <v>5246</v>
      </c>
      <c r="D2634" s="13" t="s">
        <v>11260</v>
      </c>
      <c r="E2634" s="13" t="s">
        <v>9981</v>
      </c>
      <c r="F2634" s="22">
        <v>108.82351225844353</v>
      </c>
      <c r="G2634" s="23">
        <v>61.646573674109653</v>
      </c>
      <c r="H2634" s="21">
        <v>1.7652807897115499</v>
      </c>
    </row>
    <row r="2635" spans="1:8" x14ac:dyDescent="0.25">
      <c r="B2635" s="13" t="s">
        <v>8600</v>
      </c>
      <c r="C2635" s="13" t="s">
        <v>5440</v>
      </c>
      <c r="D2635" s="13" t="s">
        <v>11261</v>
      </c>
      <c r="E2635" s="13" t="s">
        <v>9982</v>
      </c>
      <c r="F2635" s="22">
        <v>488.94753966390982</v>
      </c>
      <c r="G2635" s="23">
        <v>372.17919192606473</v>
      </c>
      <c r="H2635" s="21">
        <v>1.3137422786415252</v>
      </c>
    </row>
    <row r="2636" spans="1:8" x14ac:dyDescent="0.25">
      <c r="B2636" s="13" t="s">
        <v>8020</v>
      </c>
      <c r="C2636" s="13" t="s">
        <v>3631</v>
      </c>
      <c r="D2636" s="13" t="s">
        <v>11262</v>
      </c>
      <c r="E2636" s="13" t="s">
        <v>9983</v>
      </c>
      <c r="F2636" s="22">
        <v>167.40757644264849</v>
      </c>
      <c r="G2636" s="23">
        <v>114.90614792333322</v>
      </c>
      <c r="H2636" s="21">
        <v>1.4569070451682433</v>
      </c>
    </row>
    <row r="2637" spans="1:8" x14ac:dyDescent="0.25">
      <c r="B2637" s="13" t="s">
        <v>8601</v>
      </c>
      <c r="C2637" s="13" t="s">
        <v>3631</v>
      </c>
      <c r="D2637" s="13" t="s">
        <v>11262</v>
      </c>
      <c r="E2637" s="13" t="s">
        <v>9983</v>
      </c>
      <c r="F2637" s="22">
        <v>250.25830586166191</v>
      </c>
      <c r="G2637" s="23">
        <v>111.3086079453516</v>
      </c>
      <c r="H2637" s="21">
        <v>2.2483284130597472</v>
      </c>
    </row>
    <row r="2638" spans="1:8" x14ac:dyDescent="0.25">
      <c r="B2638" s="13" t="s">
        <v>8920</v>
      </c>
      <c r="C2638" s="13" t="s">
        <v>6468</v>
      </c>
      <c r="D2638" s="13" t="s">
        <v>11314</v>
      </c>
      <c r="E2638" s="13" t="s">
        <v>10040</v>
      </c>
      <c r="F2638" s="22">
        <v>42.661756980228262</v>
      </c>
      <c r="G2638" s="23">
        <v>67.484438866181378</v>
      </c>
      <c r="H2638" s="21">
        <v>0.63217176725473878</v>
      </c>
    </row>
    <row r="2639" spans="1:8" x14ac:dyDescent="0.25">
      <c r="B2639" s="13" t="s">
        <v>7171</v>
      </c>
      <c r="C2639" s="13" t="s">
        <v>700</v>
      </c>
      <c r="D2639" s="13" t="s">
        <v>11315</v>
      </c>
      <c r="E2639" s="13" t="s">
        <v>10041</v>
      </c>
      <c r="F2639" s="22">
        <v>28.881080843473512</v>
      </c>
      <c r="G2639" s="23">
        <v>32.894794367934175</v>
      </c>
      <c r="H2639" s="21">
        <v>0.87798332223735598</v>
      </c>
    </row>
    <row r="2640" spans="1:8" x14ac:dyDescent="0.25">
      <c r="B2640" s="13" t="s">
        <v>7362</v>
      </c>
      <c r="C2640" s="13" t="s">
        <v>1269</v>
      </c>
      <c r="D2640" s="13" t="s">
        <v>10887</v>
      </c>
      <c r="E2640" s="13" t="s">
        <v>9591</v>
      </c>
      <c r="F2640" s="22">
        <v>474.32979236714988</v>
      </c>
      <c r="G2640" s="23">
        <v>115.71570612635522</v>
      </c>
      <c r="H2640" s="21">
        <v>4.0990960367057498</v>
      </c>
    </row>
    <row r="2641" spans="2:8" x14ac:dyDescent="0.25">
      <c r="B2641" s="13" t="s">
        <v>8275</v>
      </c>
      <c r="C2641" s="13" t="s">
        <v>4431</v>
      </c>
      <c r="D2641" s="13" t="s">
        <v>10844</v>
      </c>
      <c r="E2641" s="13" t="s">
        <v>9548</v>
      </c>
      <c r="F2641" s="22">
        <v>174.05599453687395</v>
      </c>
      <c r="G2641" s="23">
        <v>56.612395184740706</v>
      </c>
      <c r="H2641" s="21">
        <v>3.0745209413748489</v>
      </c>
    </row>
    <row r="2642" spans="2:8" x14ac:dyDescent="0.25">
      <c r="B2642" s="13" t="s">
        <v>7232</v>
      </c>
      <c r="C2642" s="13" t="s">
        <v>876</v>
      </c>
      <c r="D2642" s="13" t="s">
        <v>10854</v>
      </c>
      <c r="E2642" s="13" t="s">
        <v>9558</v>
      </c>
      <c r="F2642" s="22">
        <v>173.02950289317988</v>
      </c>
      <c r="G2642" s="23">
        <v>94.459395029803659</v>
      </c>
      <c r="H2642" s="21">
        <v>1.8317871169785274</v>
      </c>
    </row>
    <row r="2643" spans="2:8" x14ac:dyDescent="0.25">
      <c r="B2643" s="13" t="s">
        <v>8752</v>
      </c>
      <c r="C2643" s="13" t="s">
        <v>5936</v>
      </c>
      <c r="D2643" s="13" t="s">
        <v>11198</v>
      </c>
      <c r="E2643" s="13" t="s">
        <v>9916</v>
      </c>
      <c r="F2643" s="22">
        <v>22.526104605548319</v>
      </c>
      <c r="G2643" s="23">
        <v>44.144276200642054</v>
      </c>
      <c r="H2643" s="21">
        <v>0.51028370027325742</v>
      </c>
    </row>
    <row r="2644" spans="2:8" x14ac:dyDescent="0.25">
      <c r="B2644" s="13" t="s">
        <v>8716</v>
      </c>
      <c r="C2644" s="13" t="s">
        <v>5833</v>
      </c>
      <c r="D2644" s="13" t="s">
        <v>10911</v>
      </c>
      <c r="E2644" s="13" t="s">
        <v>9615</v>
      </c>
      <c r="F2644" s="22">
        <v>20.347250262749572</v>
      </c>
      <c r="G2644" s="23">
        <v>45.751455553610981</v>
      </c>
      <c r="H2644" s="21">
        <v>0.44473449022636929</v>
      </c>
    </row>
    <row r="2645" spans="2:8" x14ac:dyDescent="0.25">
      <c r="B2645" s="13" t="s">
        <v>7241</v>
      </c>
      <c r="C2645" s="13" t="s">
        <v>340</v>
      </c>
      <c r="D2645" s="13" t="s">
        <v>10903</v>
      </c>
      <c r="E2645" s="13" t="s">
        <v>9607</v>
      </c>
      <c r="F2645" s="22">
        <v>67.88911839026963</v>
      </c>
      <c r="G2645" s="23">
        <v>61.743144228346694</v>
      </c>
      <c r="H2645" s="21">
        <v>1.0995409974456933</v>
      </c>
    </row>
    <row r="2646" spans="2:8" x14ac:dyDescent="0.25">
      <c r="B2646" s="13" t="s">
        <v>7727</v>
      </c>
      <c r="C2646" s="13" t="s">
        <v>2648</v>
      </c>
      <c r="D2646" s="13" t="s">
        <v>10896</v>
      </c>
      <c r="E2646" s="13" t="s">
        <v>9600</v>
      </c>
      <c r="F2646" s="22">
        <v>21.306299610726938</v>
      </c>
      <c r="G2646" s="23">
        <v>39.870407931272275</v>
      </c>
      <c r="H2646" s="21">
        <v>0.53438880403366484</v>
      </c>
    </row>
    <row r="2647" spans="2:8" x14ac:dyDescent="0.25">
      <c r="B2647" s="13" t="s">
        <v>8058</v>
      </c>
      <c r="C2647" s="13" t="s">
        <v>3744</v>
      </c>
      <c r="D2647" s="13" t="s">
        <v>10906</v>
      </c>
      <c r="E2647" s="13" t="s">
        <v>9610</v>
      </c>
      <c r="F2647" s="22">
        <v>48.177168685301503</v>
      </c>
      <c r="G2647" s="23">
        <v>50.714668915902855</v>
      </c>
      <c r="H2647" s="21">
        <v>0.94996516225297378</v>
      </c>
    </row>
    <row r="2648" spans="2:8" x14ac:dyDescent="0.25">
      <c r="B2648" s="13" t="s">
        <v>8673</v>
      </c>
      <c r="C2648" s="13" t="s">
        <v>5706</v>
      </c>
      <c r="D2648" s="13" t="s">
        <v>10892</v>
      </c>
      <c r="E2648" s="13" t="s">
        <v>9596</v>
      </c>
      <c r="F2648" s="22">
        <v>31.255988903778256</v>
      </c>
      <c r="G2648" s="23">
        <v>56.279766057871335</v>
      </c>
      <c r="H2648" s="21">
        <v>0.55536813837567056</v>
      </c>
    </row>
    <row r="2649" spans="2:8" x14ac:dyDescent="0.25">
      <c r="B2649" s="13" t="s">
        <v>8671</v>
      </c>
      <c r="C2649" s="13" t="s">
        <v>5699</v>
      </c>
      <c r="D2649" s="13" t="s">
        <v>10893</v>
      </c>
      <c r="E2649" s="13" t="s">
        <v>9597</v>
      </c>
      <c r="F2649" s="22">
        <v>50.841244079544524</v>
      </c>
      <c r="G2649" s="23">
        <v>61.219075074068222</v>
      </c>
      <c r="H2649" s="21">
        <v>0.83048043470164024</v>
      </c>
    </row>
    <row r="2650" spans="2:8" x14ac:dyDescent="0.25">
      <c r="B2650" s="13" t="s">
        <v>8674</v>
      </c>
      <c r="C2650" s="13" t="s">
        <v>5710</v>
      </c>
      <c r="D2650" s="13" t="s">
        <v>10894</v>
      </c>
      <c r="E2650" s="13" t="s">
        <v>9598</v>
      </c>
      <c r="F2650" s="22">
        <v>93.811445440613369</v>
      </c>
      <c r="G2650" s="23">
        <v>86.557877355006113</v>
      </c>
      <c r="H2650" s="21">
        <v>1.0838002075288615</v>
      </c>
    </row>
    <row r="2651" spans="2:8" x14ac:dyDescent="0.25">
      <c r="B2651" s="13" t="s">
        <v>8093</v>
      </c>
      <c r="C2651" s="13" t="s">
        <v>3891</v>
      </c>
      <c r="D2651" s="13" t="s">
        <v>10949</v>
      </c>
      <c r="E2651" s="13" t="s">
        <v>9653</v>
      </c>
      <c r="F2651" s="22">
        <v>35.763468294205119</v>
      </c>
      <c r="G2651" s="23">
        <v>59.89152116031164</v>
      </c>
      <c r="H2651" s="21">
        <v>0.59713741780705554</v>
      </c>
    </row>
    <row r="2652" spans="2:8" x14ac:dyDescent="0.25">
      <c r="B2652" s="13" t="s">
        <v>8547</v>
      </c>
      <c r="C2652" s="13" t="s">
        <v>3217</v>
      </c>
      <c r="D2652" s="13" t="s">
        <v>11316</v>
      </c>
      <c r="E2652" s="13" t="s">
        <v>10042</v>
      </c>
      <c r="F2652" s="22">
        <v>376.69685853142437</v>
      </c>
      <c r="G2652" s="23">
        <v>103.09037170919783</v>
      </c>
      <c r="H2652" s="21">
        <v>3.6540450120213808</v>
      </c>
    </row>
    <row r="2653" spans="2:8" x14ac:dyDescent="0.25">
      <c r="B2653" s="13" t="s">
        <v>7457</v>
      </c>
      <c r="C2653" s="13" t="s">
        <v>1628</v>
      </c>
      <c r="D2653" s="13" t="s">
        <v>10943</v>
      </c>
      <c r="E2653" s="13" t="s">
        <v>9647</v>
      </c>
      <c r="F2653" s="22">
        <v>432.41122370935346</v>
      </c>
      <c r="G2653" s="23">
        <v>330.95685769880009</v>
      </c>
      <c r="H2653" s="21">
        <v>1.3065486139673401</v>
      </c>
    </row>
    <row r="2654" spans="2:8" x14ac:dyDescent="0.25">
      <c r="B2654" s="13" t="s">
        <v>7456</v>
      </c>
      <c r="C2654" s="13" t="s">
        <v>1625</v>
      </c>
      <c r="D2654" s="13" t="s">
        <v>11275</v>
      </c>
      <c r="E2654" s="13" t="s">
        <v>9998</v>
      </c>
      <c r="F2654" s="22">
        <v>42.157887253045111</v>
      </c>
      <c r="G2654" s="23">
        <v>52.684840626060371</v>
      </c>
      <c r="H2654" s="21">
        <v>0.80019008792809865</v>
      </c>
    </row>
    <row r="2655" spans="2:8" x14ac:dyDescent="0.25">
      <c r="B2655" s="13" t="s">
        <v>8679</v>
      </c>
      <c r="C2655" s="13" t="s">
        <v>5730</v>
      </c>
      <c r="D2655" s="13" t="s">
        <v>10944</v>
      </c>
      <c r="E2655" s="13" t="s">
        <v>9648</v>
      </c>
      <c r="F2655" s="22">
        <v>169.47210561421426</v>
      </c>
      <c r="G2655" s="23">
        <v>55.224884194289359</v>
      </c>
      <c r="H2655" s="21">
        <v>3.0687634403720283</v>
      </c>
    </row>
    <row r="2656" spans="2:8" x14ac:dyDescent="0.25">
      <c r="B2656" s="13" t="s">
        <v>8686</v>
      </c>
      <c r="C2656" s="13" t="s">
        <v>5730</v>
      </c>
      <c r="D2656" s="13" t="s">
        <v>10944</v>
      </c>
      <c r="E2656" s="13" t="s">
        <v>9648</v>
      </c>
      <c r="F2656" s="22">
        <v>516.42192662306138</v>
      </c>
      <c r="G2656" s="23">
        <v>181.3360085622927</v>
      </c>
      <c r="H2656" s="21">
        <v>2.847873021566258</v>
      </c>
    </row>
    <row r="2657" spans="1:8" x14ac:dyDescent="0.25">
      <c r="B2657" s="13" t="s">
        <v>8678</v>
      </c>
      <c r="C2657" s="13" t="s">
        <v>5727</v>
      </c>
      <c r="D2657" s="13" t="s">
        <v>11278</v>
      </c>
      <c r="E2657" s="13" t="s">
        <v>10001</v>
      </c>
      <c r="F2657" s="22">
        <v>375.76078506958652</v>
      </c>
      <c r="G2657" s="23">
        <v>114.66136339978827</v>
      </c>
      <c r="H2657" s="21">
        <v>3.2771351563248583</v>
      </c>
    </row>
    <row r="2658" spans="1:8" x14ac:dyDescent="0.25">
      <c r="B2658" s="13" t="s">
        <v>8687</v>
      </c>
      <c r="C2658" s="13" t="s">
        <v>5727</v>
      </c>
      <c r="D2658" s="13" t="s">
        <v>11278</v>
      </c>
      <c r="E2658" s="13" t="s">
        <v>10001</v>
      </c>
      <c r="F2658" s="22">
        <v>695.69007872262375</v>
      </c>
      <c r="G2658" s="23">
        <v>244.15502362275561</v>
      </c>
      <c r="H2658" s="21">
        <v>2.8493785153384179</v>
      </c>
    </row>
    <row r="2659" spans="1:8" x14ac:dyDescent="0.25">
      <c r="B2659" s="13" t="s">
        <v>7458</v>
      </c>
      <c r="C2659" s="13" t="s">
        <v>1631</v>
      </c>
      <c r="D2659" s="13" t="s">
        <v>11273</v>
      </c>
      <c r="E2659" s="13" t="s">
        <v>9996</v>
      </c>
      <c r="F2659" s="22">
        <v>38.692699740211751</v>
      </c>
      <c r="G2659" s="23">
        <v>58.642133620759687</v>
      </c>
      <c r="H2659" s="21">
        <v>0.65981057221482631</v>
      </c>
    </row>
    <row r="2660" spans="1:8" x14ac:dyDescent="0.25">
      <c r="B2660" s="13" t="s">
        <v>8721</v>
      </c>
      <c r="C2660" s="13" t="s">
        <v>5846</v>
      </c>
      <c r="D2660" s="13" t="s">
        <v>10720</v>
      </c>
      <c r="E2660" s="13" t="s">
        <v>9423</v>
      </c>
      <c r="F2660" s="22">
        <v>13.557922028004546</v>
      </c>
      <c r="G2660" s="23">
        <v>44.004805486799931</v>
      </c>
      <c r="H2660" s="21">
        <v>0.30810094211350392</v>
      </c>
    </row>
    <row r="2661" spans="1:8" x14ac:dyDescent="0.25">
      <c r="B2661" s="13" t="s">
        <v>8322</v>
      </c>
      <c r="C2661" s="13" t="s">
        <v>4572</v>
      </c>
      <c r="D2661" s="13" t="s">
        <v>11285</v>
      </c>
      <c r="E2661" s="13" t="s">
        <v>10008</v>
      </c>
      <c r="F2661" s="22">
        <v>362.37479641766015</v>
      </c>
      <c r="G2661" s="23">
        <v>161.28347164012237</v>
      </c>
      <c r="H2661" s="21">
        <v>2.2468191733015277</v>
      </c>
    </row>
    <row r="2662" spans="1:8" x14ac:dyDescent="0.25">
      <c r="B2662" s="13" t="s">
        <v>6990</v>
      </c>
      <c r="C2662" s="13" t="s">
        <v>13</v>
      </c>
      <c r="D2662" s="13" t="s">
        <v>11304</v>
      </c>
      <c r="E2662" s="13" t="s">
        <v>10029</v>
      </c>
      <c r="F2662" s="22">
        <v>49.019973501853869</v>
      </c>
      <c r="G2662" s="23">
        <v>62.051696592069298</v>
      </c>
      <c r="H2662" s="21">
        <v>0.78998603090763864</v>
      </c>
    </row>
    <row r="2663" spans="1:8" x14ac:dyDescent="0.25">
      <c r="B2663" s="13" t="s">
        <v>7621</v>
      </c>
      <c r="C2663" s="13" t="s">
        <v>2232</v>
      </c>
      <c r="D2663" s="13" t="s">
        <v>10430</v>
      </c>
      <c r="E2663" s="13" t="s">
        <v>9130</v>
      </c>
      <c r="F2663" s="22">
        <v>79.275339594652479</v>
      </c>
      <c r="G2663" s="23">
        <v>117.5359595144938</v>
      </c>
      <c r="H2663" s="21">
        <v>0.67447732525531257</v>
      </c>
    </row>
    <row r="2664" spans="1:8" x14ac:dyDescent="0.25">
      <c r="B2664" s="13" t="s">
        <v>7622</v>
      </c>
      <c r="C2664" s="13" t="s">
        <v>2236</v>
      </c>
      <c r="D2664" s="13" t="s">
        <v>10435</v>
      </c>
      <c r="E2664" s="13" t="s">
        <v>9135</v>
      </c>
      <c r="F2664" s="22">
        <v>70.16541546945578</v>
      </c>
      <c r="G2664" s="23">
        <v>83.137809259139416</v>
      </c>
      <c r="H2664" s="21">
        <v>0.84396517173974528</v>
      </c>
    </row>
    <row r="2665" spans="1:8" x14ac:dyDescent="0.25">
      <c r="B2665" s="13" t="s">
        <v>8659</v>
      </c>
      <c r="C2665" s="13" t="s">
        <v>5659</v>
      </c>
      <c r="D2665" s="13" t="s">
        <v>10436</v>
      </c>
      <c r="E2665" s="13" t="s">
        <v>9136</v>
      </c>
      <c r="F2665" s="22">
        <v>13.606229256816986</v>
      </c>
      <c r="G2665" s="23">
        <v>47.318331170540155</v>
      </c>
      <c r="H2665" s="21">
        <v>0.28754668476744732</v>
      </c>
    </row>
    <row r="2666" spans="1:8" x14ac:dyDescent="0.25">
      <c r="B2666" s="13" t="s">
        <v>7335</v>
      </c>
      <c r="C2666" s="13" t="s">
        <v>1168</v>
      </c>
      <c r="D2666" s="13" t="s">
        <v>10920</v>
      </c>
      <c r="E2666" s="13" t="s">
        <v>9624</v>
      </c>
      <c r="F2666" s="22">
        <v>48.390131274833223</v>
      </c>
      <c r="G2666" s="23">
        <v>42.872081299728279</v>
      </c>
      <c r="H2666" s="21">
        <v>1.1287096359173008</v>
      </c>
    </row>
    <row r="2667" spans="1:8" x14ac:dyDescent="0.25">
      <c r="B2667" s="13" t="s">
        <v>7566</v>
      </c>
      <c r="C2667" s="13" t="s">
        <v>2074</v>
      </c>
      <c r="D2667" s="13" t="s">
        <v>11317</v>
      </c>
      <c r="E2667" s="13" t="s">
        <v>10043</v>
      </c>
      <c r="F2667" s="22">
        <v>15.138244734916173</v>
      </c>
      <c r="G2667" s="23">
        <v>39.443186953117639</v>
      </c>
      <c r="H2667" s="21">
        <v>0.38379872176428248</v>
      </c>
    </row>
    <row r="2668" spans="1:8" x14ac:dyDescent="0.25">
      <c r="B2668" s="13" t="s">
        <v>7624</v>
      </c>
      <c r="C2668" s="13" t="s">
        <v>2074</v>
      </c>
      <c r="D2668" s="13" t="s">
        <v>11317</v>
      </c>
      <c r="E2668" s="13" t="s">
        <v>10043</v>
      </c>
      <c r="F2668" s="22">
        <v>49.411708700795756</v>
      </c>
      <c r="G2668" s="23">
        <v>76.799721853340003</v>
      </c>
      <c r="H2668" s="21">
        <v>0.64338395385278146</v>
      </c>
    </row>
    <row r="2669" spans="1:8" x14ac:dyDescent="0.25">
      <c r="B2669" s="13" t="s">
        <v>7060</v>
      </c>
      <c r="C2669" s="13" t="s">
        <v>297</v>
      </c>
      <c r="D2669" s="13" t="s">
        <v>11318</v>
      </c>
      <c r="E2669" s="13" t="s">
        <v>10044</v>
      </c>
      <c r="F2669" s="22">
        <v>131.82081063562822</v>
      </c>
      <c r="G2669" s="23">
        <v>89.058748092307837</v>
      </c>
      <c r="H2669" s="21">
        <v>1.480155666448379</v>
      </c>
    </row>
    <row r="2670" spans="1:8" x14ac:dyDescent="0.25">
      <c r="A2670" t="s">
        <v>6956</v>
      </c>
      <c r="F2670" s="22"/>
      <c r="G2670" s="23"/>
      <c r="H2670" s="21"/>
    </row>
    <row r="2671" spans="1:8" x14ac:dyDescent="0.25">
      <c r="A2671" t="s">
        <v>6957</v>
      </c>
      <c r="F2671" s="22"/>
      <c r="G2671" s="23"/>
      <c r="H2671" s="21"/>
    </row>
    <row r="2672" spans="1:8" x14ac:dyDescent="0.25">
      <c r="B2672" s="13" t="s">
        <v>8184</v>
      </c>
      <c r="C2672" s="13" t="s">
        <v>4186</v>
      </c>
      <c r="D2672" s="13" t="s">
        <v>11027</v>
      </c>
      <c r="E2672" s="13" t="s">
        <v>9741</v>
      </c>
      <c r="F2672" s="22">
        <v>62.615965961886829</v>
      </c>
      <c r="G2672" s="23">
        <v>41.834450242588296</v>
      </c>
      <c r="H2672" s="21">
        <v>1.4967560371605539</v>
      </c>
    </row>
    <row r="2673" spans="2:8" x14ac:dyDescent="0.25">
      <c r="B2673" s="13" t="s">
        <v>8681</v>
      </c>
      <c r="C2673" s="13" t="s">
        <v>5738</v>
      </c>
      <c r="D2673" s="13" t="s">
        <v>11028</v>
      </c>
      <c r="E2673" s="13" t="s">
        <v>9742</v>
      </c>
      <c r="F2673" s="22">
        <v>17.597330151978149</v>
      </c>
      <c r="G2673" s="23">
        <v>49.262239598858038</v>
      </c>
      <c r="H2673" s="21">
        <v>0.35721742038675153</v>
      </c>
    </row>
    <row r="2674" spans="2:8" x14ac:dyDescent="0.25">
      <c r="B2674" s="13" t="s">
        <v>8074</v>
      </c>
      <c r="C2674" s="13" t="s">
        <v>3790</v>
      </c>
      <c r="D2674" s="13" t="s">
        <v>11319</v>
      </c>
      <c r="E2674" s="13" t="s">
        <v>10045</v>
      </c>
      <c r="F2674" s="22">
        <v>62.096284512315918</v>
      </c>
      <c r="G2674" s="23">
        <v>45.273036060665795</v>
      </c>
      <c r="H2674" s="21">
        <v>1.3715953228563464</v>
      </c>
    </row>
    <row r="2675" spans="2:8" x14ac:dyDescent="0.25">
      <c r="B2675" s="13" t="s">
        <v>8522</v>
      </c>
      <c r="C2675" s="13" t="s">
        <v>3790</v>
      </c>
      <c r="D2675" s="13" t="s">
        <v>11319</v>
      </c>
      <c r="E2675" s="13" t="s">
        <v>10045</v>
      </c>
      <c r="F2675" s="22">
        <v>11.260472665533841</v>
      </c>
      <c r="G2675" s="23">
        <v>72.267558401296114</v>
      </c>
      <c r="H2675" s="21">
        <v>0.15581642599581566</v>
      </c>
    </row>
    <row r="2676" spans="2:8" x14ac:dyDescent="0.25">
      <c r="B2676" s="13" t="s">
        <v>8913</v>
      </c>
      <c r="C2676" s="13" t="s">
        <v>3790</v>
      </c>
      <c r="D2676" s="13" t="s">
        <v>11319</v>
      </c>
      <c r="E2676" s="13" t="s">
        <v>10045</v>
      </c>
      <c r="F2676" s="22">
        <v>1.5150678686588477</v>
      </c>
      <c r="G2676" s="23">
        <v>29.8849343528065</v>
      </c>
      <c r="H2676" s="21">
        <v>5.0696710615881525E-2</v>
      </c>
    </row>
    <row r="2677" spans="2:8" x14ac:dyDescent="0.25">
      <c r="B2677" s="13" t="s">
        <v>8914</v>
      </c>
      <c r="C2677" s="13" t="s">
        <v>3790</v>
      </c>
      <c r="D2677" s="13" t="s">
        <v>11319</v>
      </c>
      <c r="E2677" s="13" t="s">
        <v>10045</v>
      </c>
      <c r="F2677" s="22">
        <v>1.1971349451961786</v>
      </c>
      <c r="G2677" s="23">
        <v>34.242531419593554</v>
      </c>
      <c r="H2677" s="21">
        <v>3.4960468620937844E-2</v>
      </c>
    </row>
    <row r="2678" spans="2:8" x14ac:dyDescent="0.25">
      <c r="B2678" s="13" t="s">
        <v>8689</v>
      </c>
      <c r="C2678" s="13" t="s">
        <v>5762</v>
      </c>
      <c r="D2678" s="13" t="s">
        <v>11029</v>
      </c>
      <c r="E2678" s="13" t="s">
        <v>9743</v>
      </c>
      <c r="F2678" s="22">
        <v>7.9027939534266212</v>
      </c>
      <c r="G2678" s="23">
        <v>45.188899423311234</v>
      </c>
      <c r="H2678" s="21">
        <v>0.17488352348209371</v>
      </c>
    </row>
    <row r="2679" spans="2:8" x14ac:dyDescent="0.25">
      <c r="B2679" s="13" t="s">
        <v>8372</v>
      </c>
      <c r="C2679" s="13" t="s">
        <v>4750</v>
      </c>
      <c r="D2679" s="13" t="s">
        <v>11320</v>
      </c>
      <c r="E2679" s="13" t="s">
        <v>10046</v>
      </c>
      <c r="F2679" s="22">
        <v>4.1696531860616552</v>
      </c>
      <c r="G2679" s="23">
        <v>35.419216771405544</v>
      </c>
      <c r="H2679" s="21">
        <v>0.11772290767953621</v>
      </c>
    </row>
    <row r="2680" spans="2:8" x14ac:dyDescent="0.25">
      <c r="B2680" s="13" t="s">
        <v>8892</v>
      </c>
      <c r="C2680" s="13" t="s">
        <v>6340</v>
      </c>
      <c r="D2680" s="13" t="s">
        <v>10496</v>
      </c>
      <c r="E2680" s="13" t="s">
        <v>9198</v>
      </c>
      <c r="F2680" s="22">
        <v>5.9279996029404414</v>
      </c>
      <c r="G2680" s="23">
        <v>59.91676557910165</v>
      </c>
      <c r="H2680" s="21">
        <v>9.8937243117944051E-2</v>
      </c>
    </row>
    <row r="2681" spans="2:8" x14ac:dyDescent="0.25">
      <c r="B2681" s="13" t="s">
        <v>8894</v>
      </c>
      <c r="C2681" s="13" t="s">
        <v>6340</v>
      </c>
      <c r="D2681" s="13" t="s">
        <v>10496</v>
      </c>
      <c r="E2681" s="13" t="s">
        <v>9198</v>
      </c>
      <c r="F2681" s="22">
        <v>13.000716370586622</v>
      </c>
      <c r="G2681" s="23">
        <v>48.938646174557164</v>
      </c>
      <c r="H2681" s="21">
        <v>0.26565337186106297</v>
      </c>
    </row>
    <row r="2682" spans="2:8" x14ac:dyDescent="0.25">
      <c r="B2682" s="13" t="s">
        <v>8889</v>
      </c>
      <c r="C2682" s="13" t="s">
        <v>6333</v>
      </c>
      <c r="D2682" s="13" t="s">
        <v>10497</v>
      </c>
      <c r="E2682" s="13" t="s">
        <v>9199</v>
      </c>
      <c r="F2682" s="22">
        <v>7.7325190223029612</v>
      </c>
      <c r="G2682" s="23">
        <v>73.804353589801124</v>
      </c>
      <c r="H2682" s="21">
        <v>0.10477049992578626</v>
      </c>
    </row>
    <row r="2683" spans="2:8" x14ac:dyDescent="0.25">
      <c r="B2683" s="13" t="s">
        <v>8887</v>
      </c>
      <c r="C2683" s="13" t="s">
        <v>6330</v>
      </c>
      <c r="D2683" s="13" t="s">
        <v>10497</v>
      </c>
      <c r="E2683" s="13" t="s">
        <v>9200</v>
      </c>
      <c r="F2683" s="22">
        <v>9.9428844914432872</v>
      </c>
      <c r="G2683" s="23">
        <v>93.146835646497337</v>
      </c>
      <c r="H2683" s="21">
        <v>0.10674420040609481</v>
      </c>
    </row>
    <row r="2684" spans="2:8" x14ac:dyDescent="0.25">
      <c r="B2684" s="13" t="s">
        <v>8885</v>
      </c>
      <c r="C2684" s="13" t="s">
        <v>6327</v>
      </c>
      <c r="D2684" s="13" t="s">
        <v>10498</v>
      </c>
      <c r="E2684" s="13" t="s">
        <v>9201</v>
      </c>
      <c r="F2684" s="22">
        <v>17.36850803840376</v>
      </c>
      <c r="G2684" s="23">
        <v>63.241095050647665</v>
      </c>
      <c r="H2684" s="21">
        <v>0.27463958403145783</v>
      </c>
    </row>
    <row r="2685" spans="2:8" x14ac:dyDescent="0.25">
      <c r="B2685" s="13" t="s">
        <v>7891</v>
      </c>
      <c r="C2685" s="13" t="s">
        <v>2</v>
      </c>
      <c r="D2685" s="13" t="s">
        <v>10979</v>
      </c>
      <c r="E2685" s="13" t="s">
        <v>9685</v>
      </c>
      <c r="F2685" s="22">
        <v>96.29150448485575</v>
      </c>
      <c r="G2685" s="23">
        <v>48.73394379922243</v>
      </c>
      <c r="H2685" s="21">
        <v>1.9758611140022722</v>
      </c>
    </row>
    <row r="2686" spans="2:8" x14ac:dyDescent="0.25">
      <c r="B2686" s="13" t="s">
        <v>7026</v>
      </c>
      <c r="C2686" s="13" t="s">
        <v>157</v>
      </c>
      <c r="D2686" s="13" t="s">
        <v>10980</v>
      </c>
      <c r="E2686" s="13" t="s">
        <v>9686</v>
      </c>
      <c r="F2686" s="22">
        <v>27.403377889241739</v>
      </c>
      <c r="G2686" s="23">
        <v>56.359262279357175</v>
      </c>
      <c r="H2686" s="21">
        <v>0.48622669603819196</v>
      </c>
    </row>
    <row r="2687" spans="2:8" x14ac:dyDescent="0.25">
      <c r="B2687" s="13" t="s">
        <v>7024</v>
      </c>
      <c r="C2687" s="13" t="s">
        <v>154</v>
      </c>
      <c r="D2687" s="13" t="s">
        <v>10981</v>
      </c>
      <c r="E2687" s="13" t="s">
        <v>9687</v>
      </c>
      <c r="F2687" s="22">
        <v>17.970845779064863</v>
      </c>
      <c r="G2687" s="23">
        <v>41.990312672564237</v>
      </c>
      <c r="H2687" s="21">
        <v>0.42797599339636999</v>
      </c>
    </row>
    <row r="2688" spans="2:8" x14ac:dyDescent="0.25">
      <c r="B2688" s="13" t="s">
        <v>7138</v>
      </c>
      <c r="C2688" s="13" t="s">
        <v>579</v>
      </c>
      <c r="D2688" s="13" t="s">
        <v>10480</v>
      </c>
      <c r="E2688" s="13" t="s">
        <v>9181</v>
      </c>
      <c r="F2688" s="22">
        <v>418.41959782495286</v>
      </c>
      <c r="G2688" s="23">
        <v>47.285026956723165</v>
      </c>
      <c r="H2688" s="21">
        <v>8.8488814484108147</v>
      </c>
    </row>
    <row r="2689" spans="2:8" x14ac:dyDescent="0.25">
      <c r="B2689" s="13" t="s">
        <v>7136</v>
      </c>
      <c r="C2689" s="13" t="s">
        <v>576</v>
      </c>
      <c r="D2689" s="13" t="s">
        <v>10481</v>
      </c>
      <c r="E2689" s="13" t="s">
        <v>9182</v>
      </c>
      <c r="F2689" s="22">
        <v>270.80210290042476</v>
      </c>
      <c r="G2689" s="23">
        <v>41.356313271673933</v>
      </c>
      <c r="H2689" s="21">
        <v>6.5480232998888832</v>
      </c>
    </row>
    <row r="2690" spans="2:8" x14ac:dyDescent="0.25">
      <c r="B2690" s="13" t="s">
        <v>7134</v>
      </c>
      <c r="C2690" s="13" t="s">
        <v>573</v>
      </c>
      <c r="D2690" s="13" t="s">
        <v>10482</v>
      </c>
      <c r="E2690" s="13" t="s">
        <v>9183</v>
      </c>
      <c r="F2690" s="22">
        <v>297.34795854782556</v>
      </c>
      <c r="G2690" s="23">
        <v>37.583515552790082</v>
      </c>
      <c r="H2690" s="21">
        <v>7.9116589859766693</v>
      </c>
    </row>
    <row r="2691" spans="2:8" x14ac:dyDescent="0.25">
      <c r="B2691" s="13" t="s">
        <v>7805</v>
      </c>
      <c r="C2691" s="13" t="s">
        <v>2901</v>
      </c>
      <c r="D2691" s="13" t="s">
        <v>11321</v>
      </c>
      <c r="E2691" s="13" t="s">
        <v>10047</v>
      </c>
      <c r="F2691" s="22">
        <v>126.38317837769875</v>
      </c>
      <c r="G2691" s="23">
        <v>173.35854247997793</v>
      </c>
      <c r="H2691" s="21">
        <v>0.72902769352883434</v>
      </c>
    </row>
    <row r="2692" spans="2:8" x14ac:dyDescent="0.25">
      <c r="B2692" s="13" t="s">
        <v>8491</v>
      </c>
      <c r="C2692" s="13" t="s">
        <v>2901</v>
      </c>
      <c r="D2692" s="13" t="s">
        <v>11321</v>
      </c>
      <c r="E2692" s="13" t="s">
        <v>10047</v>
      </c>
      <c r="F2692" s="22">
        <v>34.831490447472127</v>
      </c>
      <c r="G2692" s="23">
        <v>59.727827772445615</v>
      </c>
      <c r="H2692" s="21">
        <v>0.58317021975376482</v>
      </c>
    </row>
    <row r="2693" spans="2:8" x14ac:dyDescent="0.25">
      <c r="B2693" s="13" t="s">
        <v>7807</v>
      </c>
      <c r="C2693" s="13" t="s">
        <v>2904</v>
      </c>
      <c r="D2693" s="13" t="s">
        <v>11322</v>
      </c>
      <c r="E2693" s="13" t="s">
        <v>10048</v>
      </c>
      <c r="F2693" s="22">
        <v>62.605981708142878</v>
      </c>
      <c r="G2693" s="23">
        <v>111.65413645035279</v>
      </c>
      <c r="H2693" s="21">
        <v>0.56071350062324588</v>
      </c>
    </row>
    <row r="2694" spans="2:8" x14ac:dyDescent="0.25">
      <c r="B2694" s="13" t="s">
        <v>8489</v>
      </c>
      <c r="C2694" s="13" t="s">
        <v>2904</v>
      </c>
      <c r="D2694" s="13" t="s">
        <v>11322</v>
      </c>
      <c r="E2694" s="13" t="s">
        <v>10048</v>
      </c>
      <c r="F2694" s="22">
        <v>19.87776757565182</v>
      </c>
      <c r="G2694" s="23">
        <v>58.132991804601026</v>
      </c>
      <c r="H2694" s="21">
        <v>0.34193608411667131</v>
      </c>
    </row>
    <row r="2695" spans="2:8" x14ac:dyDescent="0.25">
      <c r="B2695" s="13" t="s">
        <v>7809</v>
      </c>
      <c r="C2695" s="13" t="s">
        <v>2907</v>
      </c>
      <c r="D2695" s="13" t="s">
        <v>11323</v>
      </c>
      <c r="E2695" s="13" t="s">
        <v>10049</v>
      </c>
      <c r="F2695" s="22">
        <v>56.092103017778506</v>
      </c>
      <c r="G2695" s="23">
        <v>100.10299465144789</v>
      </c>
      <c r="H2695" s="21">
        <v>0.56034390592496819</v>
      </c>
    </row>
    <row r="2696" spans="2:8" x14ac:dyDescent="0.25">
      <c r="B2696" s="13" t="s">
        <v>8487</v>
      </c>
      <c r="C2696" s="13" t="s">
        <v>2907</v>
      </c>
      <c r="D2696" s="13" t="s">
        <v>11323</v>
      </c>
      <c r="E2696" s="13" t="s">
        <v>10049</v>
      </c>
      <c r="F2696" s="22">
        <v>26.442784435749278</v>
      </c>
      <c r="G2696" s="23">
        <v>43.957619917691225</v>
      </c>
      <c r="H2696" s="21">
        <v>0.60155177840070206</v>
      </c>
    </row>
    <row r="2697" spans="2:8" x14ac:dyDescent="0.25">
      <c r="B2697" s="13" t="s">
        <v>7509</v>
      </c>
      <c r="C2697" s="13" t="s">
        <v>1798</v>
      </c>
      <c r="D2697" s="13" t="s">
        <v>10982</v>
      </c>
      <c r="E2697" s="13" t="s">
        <v>9688</v>
      </c>
      <c r="F2697" s="22">
        <v>233.33334988848912</v>
      </c>
      <c r="G2697" s="23">
        <v>236.33973580582753</v>
      </c>
      <c r="H2697" s="21">
        <v>0.98727938868558096</v>
      </c>
    </row>
    <row r="2698" spans="2:8" x14ac:dyDescent="0.25">
      <c r="B2698" s="13" t="s">
        <v>7093</v>
      </c>
      <c r="C2698" s="13" t="s">
        <v>427</v>
      </c>
      <c r="D2698" s="13" t="s">
        <v>10983</v>
      </c>
      <c r="E2698" s="13" t="s">
        <v>9689</v>
      </c>
      <c r="F2698" s="22">
        <v>10.24324927185131</v>
      </c>
      <c r="G2698" s="23">
        <v>33.912297508883341</v>
      </c>
      <c r="H2698" s="21">
        <v>0.30205117388959229</v>
      </c>
    </row>
    <row r="2699" spans="2:8" x14ac:dyDescent="0.25">
      <c r="B2699" s="13" t="s">
        <v>8062</v>
      </c>
      <c r="C2699" s="13" t="s">
        <v>1</v>
      </c>
      <c r="D2699" s="13" t="s">
        <v>10984</v>
      </c>
      <c r="E2699" s="13" t="s">
        <v>9690</v>
      </c>
      <c r="F2699" s="22">
        <v>18.486223361857167</v>
      </c>
      <c r="G2699" s="23">
        <v>93.010286890523048</v>
      </c>
      <c r="H2699" s="21">
        <v>0.19875461069823616</v>
      </c>
    </row>
    <row r="2700" spans="2:8" x14ac:dyDescent="0.25">
      <c r="B2700" s="13" t="s">
        <v>8155</v>
      </c>
      <c r="C2700" s="13" t="s">
        <v>4081</v>
      </c>
      <c r="D2700" s="13" t="s">
        <v>10985</v>
      </c>
      <c r="E2700" s="13" t="s">
        <v>9691</v>
      </c>
      <c r="F2700" s="22">
        <v>93.404832364400178</v>
      </c>
      <c r="G2700" s="23">
        <v>97.81105851284093</v>
      </c>
      <c r="H2700" s="21">
        <v>0.95495165663847414</v>
      </c>
    </row>
    <row r="2701" spans="2:8" x14ac:dyDescent="0.25">
      <c r="B2701" s="13" t="s">
        <v>8161</v>
      </c>
      <c r="C2701" s="13" t="s">
        <v>4090</v>
      </c>
      <c r="D2701" s="13" t="s">
        <v>10986</v>
      </c>
      <c r="E2701" s="13" t="s">
        <v>9692</v>
      </c>
      <c r="F2701" s="22">
        <v>16.828438993640571</v>
      </c>
      <c r="G2701" s="23">
        <v>48.406605932748157</v>
      </c>
      <c r="H2701" s="21">
        <v>0.34764757142900105</v>
      </c>
    </row>
    <row r="2702" spans="2:8" x14ac:dyDescent="0.25">
      <c r="B2702" s="13" t="s">
        <v>8159</v>
      </c>
      <c r="C2702" s="13" t="s">
        <v>4087</v>
      </c>
      <c r="D2702" s="13" t="s">
        <v>10986</v>
      </c>
      <c r="E2702" s="13" t="s">
        <v>9693</v>
      </c>
      <c r="F2702" s="22">
        <v>14.826903954414844</v>
      </c>
      <c r="G2702" s="23">
        <v>70.397107307273856</v>
      </c>
      <c r="H2702" s="21">
        <v>0.21061808533832807</v>
      </c>
    </row>
    <row r="2703" spans="2:8" x14ac:dyDescent="0.25">
      <c r="B2703" s="13" t="s">
        <v>8157</v>
      </c>
      <c r="C2703" s="13" t="s">
        <v>4084</v>
      </c>
      <c r="D2703" s="13" t="s">
        <v>10987</v>
      </c>
      <c r="E2703" s="13" t="s">
        <v>9694</v>
      </c>
      <c r="F2703" s="22">
        <v>9.6909208402786113</v>
      </c>
      <c r="G2703" s="23">
        <v>54.858573846545454</v>
      </c>
      <c r="H2703" s="21">
        <v>0.17665280303105924</v>
      </c>
    </row>
    <row r="2704" spans="2:8" x14ac:dyDescent="0.25">
      <c r="B2704" s="13" t="s">
        <v>8366</v>
      </c>
      <c r="C2704" s="13" t="s">
        <v>4727</v>
      </c>
      <c r="D2704" s="13" t="s">
        <v>10989</v>
      </c>
      <c r="E2704" s="13" t="s">
        <v>9696</v>
      </c>
      <c r="F2704" s="22">
        <v>47.106877866475628</v>
      </c>
      <c r="G2704" s="23">
        <v>66.924779555055167</v>
      </c>
      <c r="H2704" s="21">
        <v>0.70387796836481931</v>
      </c>
    </row>
    <row r="2705" spans="2:8" x14ac:dyDescent="0.25">
      <c r="B2705" s="13" t="s">
        <v>8362</v>
      </c>
      <c r="C2705" s="13" t="s">
        <v>4721</v>
      </c>
      <c r="D2705" s="13" t="s">
        <v>10990</v>
      </c>
      <c r="E2705" s="13" t="s">
        <v>9697</v>
      </c>
      <c r="F2705" s="22">
        <v>57.575675917921224</v>
      </c>
      <c r="G2705" s="23">
        <v>52.167247968828605</v>
      </c>
      <c r="H2705" s="21">
        <v>1.1036747798604272</v>
      </c>
    </row>
    <row r="2706" spans="2:8" x14ac:dyDescent="0.25">
      <c r="B2706" s="13" t="s">
        <v>8364</v>
      </c>
      <c r="C2706" s="13" t="s">
        <v>4724</v>
      </c>
      <c r="D2706" s="13" t="s">
        <v>10991</v>
      </c>
      <c r="E2706" s="13" t="s">
        <v>9698</v>
      </c>
      <c r="F2706" s="22">
        <v>34.104755226550871</v>
      </c>
      <c r="G2706" s="23">
        <v>41.548078226503009</v>
      </c>
      <c r="H2706" s="21">
        <v>0.82085036618603135</v>
      </c>
    </row>
    <row r="2707" spans="2:8" x14ac:dyDescent="0.25">
      <c r="B2707" s="13" t="s">
        <v>8382</v>
      </c>
      <c r="C2707" s="13" t="s">
        <v>4798</v>
      </c>
      <c r="D2707" s="13" t="s">
        <v>10988</v>
      </c>
      <c r="E2707" s="13" t="s">
        <v>9695</v>
      </c>
      <c r="F2707" s="22">
        <v>111.45879973980178</v>
      </c>
      <c r="G2707" s="23">
        <v>94.373122070713634</v>
      </c>
      <c r="H2707" s="21">
        <v>1.1810438957003655</v>
      </c>
    </row>
    <row r="2708" spans="2:8" x14ac:dyDescent="0.25">
      <c r="B2708" s="13" t="s">
        <v>8768</v>
      </c>
      <c r="C2708" s="13" t="s">
        <v>5986</v>
      </c>
      <c r="D2708" s="13" t="s">
        <v>11324</v>
      </c>
      <c r="E2708" s="13" t="s">
        <v>10050</v>
      </c>
      <c r="F2708" s="22">
        <v>8.7786496583082876</v>
      </c>
      <c r="G2708" s="23">
        <v>30.918218918239518</v>
      </c>
      <c r="H2708" s="21">
        <v>0.2839312860007443</v>
      </c>
    </row>
    <row r="2709" spans="2:8" x14ac:dyDescent="0.25">
      <c r="B2709" s="13" t="s">
        <v>7264</v>
      </c>
      <c r="C2709" s="13" t="s">
        <v>4</v>
      </c>
      <c r="D2709" s="13" t="s">
        <v>10992</v>
      </c>
      <c r="E2709" s="13" t="s">
        <v>9699</v>
      </c>
      <c r="F2709" s="22">
        <v>146.03416220133755</v>
      </c>
      <c r="G2709" s="23">
        <v>100.29960031431574</v>
      </c>
      <c r="H2709" s="21">
        <v>1.4559795028464748</v>
      </c>
    </row>
    <row r="2710" spans="2:8" x14ac:dyDescent="0.25">
      <c r="B2710" s="13" t="s">
        <v>7262</v>
      </c>
      <c r="C2710" s="13" t="s">
        <v>973</v>
      </c>
      <c r="D2710" s="13" t="s">
        <v>10993</v>
      </c>
      <c r="E2710" s="13" t="s">
        <v>9700</v>
      </c>
      <c r="F2710" s="22">
        <v>10.668280361969622</v>
      </c>
      <c r="G2710" s="23">
        <v>56.554936600841671</v>
      </c>
      <c r="H2710" s="21">
        <v>0.18863570544274738</v>
      </c>
    </row>
    <row r="2711" spans="2:8" x14ac:dyDescent="0.25">
      <c r="B2711" s="13" t="s">
        <v>7260</v>
      </c>
      <c r="C2711" s="13" t="s">
        <v>970</v>
      </c>
      <c r="D2711" s="13" t="s">
        <v>10993</v>
      </c>
      <c r="E2711" s="13" t="s">
        <v>9701</v>
      </c>
      <c r="F2711" s="22">
        <v>10.239438648284732</v>
      </c>
      <c r="G2711" s="23">
        <v>56.055056925997029</v>
      </c>
      <c r="H2711" s="21">
        <v>0.18266752742402301</v>
      </c>
    </row>
    <row r="2712" spans="2:8" x14ac:dyDescent="0.25">
      <c r="B2712" s="13" t="s">
        <v>7258</v>
      </c>
      <c r="C2712" s="13" t="s">
        <v>967</v>
      </c>
      <c r="D2712" s="13" t="s">
        <v>10994</v>
      </c>
      <c r="E2712" s="13" t="s">
        <v>9702</v>
      </c>
      <c r="F2712" s="22">
        <v>16.545243706560925</v>
      </c>
      <c r="G2712" s="23">
        <v>60.215248164281611</v>
      </c>
      <c r="H2712" s="21">
        <v>0.27476833876730922</v>
      </c>
    </row>
    <row r="2713" spans="2:8" x14ac:dyDescent="0.25">
      <c r="B2713" s="13" t="s">
        <v>8407</v>
      </c>
      <c r="C2713" s="13" t="s">
        <v>4914</v>
      </c>
      <c r="D2713" s="13" t="s">
        <v>10995</v>
      </c>
      <c r="E2713" s="13" t="s">
        <v>9703</v>
      </c>
      <c r="F2713" s="22">
        <v>27.704113583945951</v>
      </c>
      <c r="G2713" s="23">
        <v>38.611659359243312</v>
      </c>
      <c r="H2713" s="21">
        <v>0.71750642276693077</v>
      </c>
    </row>
    <row r="2714" spans="2:8" x14ac:dyDescent="0.25">
      <c r="B2714" s="13" t="s">
        <v>8710</v>
      </c>
      <c r="C2714" s="13" t="s">
        <v>4914</v>
      </c>
      <c r="D2714" s="13" t="s">
        <v>10995</v>
      </c>
      <c r="E2714" s="13" t="s">
        <v>9703</v>
      </c>
      <c r="F2714" s="22">
        <v>24.635358571589641</v>
      </c>
      <c r="G2714" s="23">
        <v>37.599293654375558</v>
      </c>
      <c r="H2714" s="21">
        <v>0.65520801529000905</v>
      </c>
    </row>
    <row r="2715" spans="2:8" x14ac:dyDescent="0.25">
      <c r="B2715" s="13" t="s">
        <v>8711</v>
      </c>
      <c r="C2715" s="13" t="s">
        <v>5816</v>
      </c>
      <c r="D2715" s="13" t="s">
        <v>10996</v>
      </c>
      <c r="E2715" s="13" t="s">
        <v>9704</v>
      </c>
      <c r="F2715" s="22">
        <v>14.69906270510663</v>
      </c>
      <c r="G2715" s="23">
        <v>42.607040653039881</v>
      </c>
      <c r="H2715" s="21">
        <v>0.34499140235542025</v>
      </c>
    </row>
    <row r="2716" spans="2:8" x14ac:dyDescent="0.25">
      <c r="B2716" s="13" t="s">
        <v>8713</v>
      </c>
      <c r="C2716" s="13" t="s">
        <v>5819</v>
      </c>
      <c r="D2716" s="13" t="s">
        <v>10996</v>
      </c>
      <c r="E2716" s="13" t="s">
        <v>9705</v>
      </c>
      <c r="F2716" s="22">
        <v>10.628112588617782</v>
      </c>
      <c r="G2716" s="23">
        <v>32.012596718627528</v>
      </c>
      <c r="H2716" s="21">
        <v>0.33199782829343183</v>
      </c>
    </row>
    <row r="2717" spans="2:8" x14ac:dyDescent="0.25">
      <c r="B2717" s="13" t="s">
        <v>8708</v>
      </c>
      <c r="C2717" s="13" t="s">
        <v>5811</v>
      </c>
      <c r="D2717" s="13" t="s">
        <v>10997</v>
      </c>
      <c r="E2717" s="13" t="s">
        <v>9706</v>
      </c>
      <c r="F2717" s="22">
        <v>33.915652900731082</v>
      </c>
      <c r="G2717" s="23">
        <v>48.109936139875792</v>
      </c>
      <c r="H2717" s="21">
        <v>0.70496150321472129</v>
      </c>
    </row>
    <row r="2718" spans="2:8" x14ac:dyDescent="0.25">
      <c r="B2718" s="13" t="s">
        <v>8310</v>
      </c>
      <c r="C2718" s="13" t="s">
        <v>3863</v>
      </c>
      <c r="D2718" s="13" t="s">
        <v>10998</v>
      </c>
      <c r="E2718" s="13" t="s">
        <v>9707</v>
      </c>
      <c r="F2718" s="22">
        <v>57.18054627144619</v>
      </c>
      <c r="G2718" s="23">
        <v>57.454727556173928</v>
      </c>
      <c r="H2718" s="21">
        <v>0.99522787251127998</v>
      </c>
    </row>
    <row r="2719" spans="2:8" x14ac:dyDescent="0.25">
      <c r="B2719" s="13" t="s">
        <v>8312</v>
      </c>
      <c r="C2719" s="13" t="s">
        <v>3863</v>
      </c>
      <c r="D2719" s="13" t="s">
        <v>10998</v>
      </c>
      <c r="E2719" s="13" t="s">
        <v>9707</v>
      </c>
      <c r="F2719" s="22">
        <v>71.343466485756593</v>
      </c>
      <c r="G2719" s="23">
        <v>67.363180139903307</v>
      </c>
      <c r="H2719" s="21">
        <v>1.0590869721053375</v>
      </c>
    </row>
    <row r="2720" spans="2:8" x14ac:dyDescent="0.25">
      <c r="B2720" s="13" t="s">
        <v>8302</v>
      </c>
      <c r="C2720" s="13" t="s">
        <v>1125</v>
      </c>
      <c r="D2720" s="13" t="s">
        <v>10999</v>
      </c>
      <c r="E2720" s="13" t="s">
        <v>9708</v>
      </c>
      <c r="F2720" s="22">
        <v>54.872767924376021</v>
      </c>
      <c r="G2720" s="23">
        <v>59.20773412422168</v>
      </c>
      <c r="H2720" s="21">
        <v>0.92678378485569779</v>
      </c>
    </row>
    <row r="2721" spans="2:8" x14ac:dyDescent="0.25">
      <c r="B2721" s="13" t="s">
        <v>8304</v>
      </c>
      <c r="C2721" s="13" t="s">
        <v>4527</v>
      </c>
      <c r="D2721" s="13" t="s">
        <v>10999</v>
      </c>
      <c r="E2721" s="13" t="s">
        <v>9709</v>
      </c>
      <c r="F2721" s="22">
        <v>38.049315664819595</v>
      </c>
      <c r="G2721" s="23">
        <v>50.479237341030739</v>
      </c>
      <c r="H2721" s="21">
        <v>0.75376169825553596</v>
      </c>
    </row>
    <row r="2722" spans="2:8" x14ac:dyDescent="0.25">
      <c r="B2722" s="13" t="s">
        <v>8306</v>
      </c>
      <c r="C2722" s="13" t="s">
        <v>4530</v>
      </c>
      <c r="D2722" s="13" t="s">
        <v>11000</v>
      </c>
      <c r="E2722" s="13" t="s">
        <v>9710</v>
      </c>
      <c r="F2722" s="22">
        <v>37.293363109175772</v>
      </c>
      <c r="G2722" s="23">
        <v>40.915478211763507</v>
      </c>
      <c r="H2722" s="21">
        <v>0.91147323064780039</v>
      </c>
    </row>
    <row r="2723" spans="2:8" x14ac:dyDescent="0.25">
      <c r="B2723" s="13" t="s">
        <v>8308</v>
      </c>
      <c r="C2723" s="13" t="s">
        <v>4533</v>
      </c>
      <c r="D2723" s="13" t="s">
        <v>11000</v>
      </c>
      <c r="E2723" s="13" t="s">
        <v>9711</v>
      </c>
      <c r="F2723" s="22">
        <v>39.248887569979267</v>
      </c>
      <c r="G2723" s="23">
        <v>44.134742425101877</v>
      </c>
      <c r="H2723" s="21">
        <v>0.88929685352952792</v>
      </c>
    </row>
    <row r="2724" spans="2:8" x14ac:dyDescent="0.25">
      <c r="B2724" s="13" t="s">
        <v>7417</v>
      </c>
      <c r="C2724" s="13" t="s">
        <v>3</v>
      </c>
      <c r="D2724" s="13" t="s">
        <v>11325</v>
      </c>
      <c r="E2724" s="13" t="s">
        <v>10051</v>
      </c>
      <c r="F2724" s="22">
        <v>27.223314351474787</v>
      </c>
      <c r="G2724" s="23">
        <v>48.901509073712958</v>
      </c>
      <c r="H2724" s="21">
        <v>0.55669681502955293</v>
      </c>
    </row>
    <row r="2725" spans="2:8" x14ac:dyDescent="0.25">
      <c r="B2725" s="13" t="s">
        <v>8138</v>
      </c>
      <c r="C2725" s="13" t="s">
        <v>2468</v>
      </c>
      <c r="D2725" s="13" t="s">
        <v>11098</v>
      </c>
      <c r="E2725" s="13" t="s">
        <v>9814</v>
      </c>
      <c r="F2725" s="22">
        <v>16.395370964953099</v>
      </c>
      <c r="G2725" s="23">
        <v>65.955519375367842</v>
      </c>
      <c r="H2725" s="21">
        <v>0.24858224330921144</v>
      </c>
    </row>
    <row r="2726" spans="2:8" x14ac:dyDescent="0.25">
      <c r="B2726" s="13" t="s">
        <v>7589</v>
      </c>
      <c r="C2726" s="13" t="s">
        <v>2150</v>
      </c>
      <c r="D2726" s="13" t="s">
        <v>11001</v>
      </c>
      <c r="E2726" s="13" t="s">
        <v>9712</v>
      </c>
      <c r="F2726" s="22">
        <v>66.913455431905632</v>
      </c>
      <c r="G2726" s="23">
        <v>78.037812011070301</v>
      </c>
      <c r="H2726" s="21">
        <v>0.85744914814389483</v>
      </c>
    </row>
    <row r="2727" spans="2:8" x14ac:dyDescent="0.25">
      <c r="B2727" s="13" t="s">
        <v>7591</v>
      </c>
      <c r="C2727" s="13" t="s">
        <v>2150</v>
      </c>
      <c r="D2727" s="13" t="s">
        <v>11001</v>
      </c>
      <c r="E2727" s="13" t="s">
        <v>9712</v>
      </c>
      <c r="F2727" s="22">
        <v>44.428541115221499</v>
      </c>
      <c r="G2727" s="23">
        <v>62.649582139587061</v>
      </c>
      <c r="H2727" s="21">
        <v>0.70915941651824621</v>
      </c>
    </row>
    <row r="2728" spans="2:8" x14ac:dyDescent="0.25">
      <c r="B2728" s="13" t="s">
        <v>7593</v>
      </c>
      <c r="C2728" s="13" t="s">
        <v>2154</v>
      </c>
      <c r="D2728" s="13" t="s">
        <v>11002</v>
      </c>
      <c r="E2728" s="13" t="s">
        <v>9713</v>
      </c>
      <c r="F2728" s="22">
        <v>40.460897633812564</v>
      </c>
      <c r="G2728" s="23">
        <v>62.143752480977348</v>
      </c>
      <c r="H2728" s="21">
        <v>0.65108552378129947</v>
      </c>
    </row>
    <row r="2729" spans="2:8" x14ac:dyDescent="0.25">
      <c r="B2729" s="13" t="s">
        <v>7595</v>
      </c>
      <c r="C2729" s="13" t="s">
        <v>2157</v>
      </c>
      <c r="D2729" s="13" t="s">
        <v>11002</v>
      </c>
      <c r="E2729" s="13" t="s">
        <v>9714</v>
      </c>
      <c r="F2729" s="22">
        <v>44.591009921351819</v>
      </c>
      <c r="G2729" s="23">
        <v>59.811361824937386</v>
      </c>
      <c r="H2729" s="21">
        <v>0.74552741420377278</v>
      </c>
    </row>
    <row r="2730" spans="2:8" x14ac:dyDescent="0.25">
      <c r="B2730" s="13" t="s">
        <v>7597</v>
      </c>
      <c r="C2730" s="13" t="s">
        <v>2160</v>
      </c>
      <c r="D2730" s="13" t="s">
        <v>11003</v>
      </c>
      <c r="E2730" s="13" t="s">
        <v>9715</v>
      </c>
      <c r="F2730" s="22">
        <v>53.669082028957703</v>
      </c>
      <c r="G2730" s="23">
        <v>44.085417100311609</v>
      </c>
      <c r="H2730" s="21">
        <v>1.217388550659269</v>
      </c>
    </row>
    <row r="2731" spans="2:8" x14ac:dyDescent="0.25">
      <c r="B2731" s="13" t="s">
        <v>7693</v>
      </c>
      <c r="C2731" s="13" t="s">
        <v>2532</v>
      </c>
      <c r="D2731" s="13" t="s">
        <v>11004</v>
      </c>
      <c r="E2731" s="13" t="s">
        <v>9716</v>
      </c>
      <c r="F2731" s="22">
        <v>19.833615735170369</v>
      </c>
      <c r="G2731" s="23">
        <v>53.386906405293907</v>
      </c>
      <c r="H2731" s="21">
        <v>0.37150711795511804</v>
      </c>
    </row>
    <row r="2732" spans="2:8" x14ac:dyDescent="0.25">
      <c r="B2732" s="13" t="s">
        <v>7779</v>
      </c>
      <c r="C2732" s="13" t="s">
        <v>2532</v>
      </c>
      <c r="D2732" s="13" t="s">
        <v>11004</v>
      </c>
      <c r="E2732" s="13" t="s">
        <v>9716</v>
      </c>
      <c r="F2732" s="22">
        <v>69.681786037336408</v>
      </c>
      <c r="G2732" s="23">
        <v>38.038392161703008</v>
      </c>
      <c r="H2732" s="21">
        <v>1.8318804259947643</v>
      </c>
    </row>
    <row r="2733" spans="2:8" x14ac:dyDescent="0.25">
      <c r="B2733" s="13" t="s">
        <v>7802</v>
      </c>
      <c r="C2733" s="13" t="s">
        <v>2532</v>
      </c>
      <c r="D2733" s="13" t="s">
        <v>11004</v>
      </c>
      <c r="E2733" s="13" t="s">
        <v>9716</v>
      </c>
      <c r="F2733" s="22">
        <v>170.14601724707612</v>
      </c>
      <c r="G2733" s="23">
        <v>44.265320491215043</v>
      </c>
      <c r="H2733" s="21">
        <v>3.8437769196959395</v>
      </c>
    </row>
    <row r="2734" spans="2:8" x14ac:dyDescent="0.25">
      <c r="B2734" s="13" t="s">
        <v>8442</v>
      </c>
      <c r="C2734" s="13" t="s">
        <v>2532</v>
      </c>
      <c r="D2734" s="13" t="s">
        <v>11004</v>
      </c>
      <c r="E2734" s="13" t="s">
        <v>9716</v>
      </c>
      <c r="F2734" s="22">
        <v>37.788680560152301</v>
      </c>
      <c r="G2734" s="23">
        <v>373.05318771639804</v>
      </c>
      <c r="H2734" s="21">
        <v>0.10129569135026385</v>
      </c>
    </row>
    <row r="2735" spans="2:8" x14ac:dyDescent="0.25">
      <c r="B2735" s="13" t="s">
        <v>7777</v>
      </c>
      <c r="C2735" s="13" t="s">
        <v>2840</v>
      </c>
      <c r="D2735" s="13" t="s">
        <v>11005</v>
      </c>
      <c r="E2735" s="13" t="s">
        <v>9717</v>
      </c>
      <c r="F2735" s="22">
        <v>32.397994844268304</v>
      </c>
      <c r="G2735" s="23">
        <v>28.913565728673433</v>
      </c>
      <c r="H2735" s="21">
        <v>1.1205119129301779</v>
      </c>
    </row>
    <row r="2736" spans="2:8" x14ac:dyDescent="0.25">
      <c r="B2736" s="13" t="s">
        <v>7800</v>
      </c>
      <c r="C2736" s="13" t="s">
        <v>2840</v>
      </c>
      <c r="D2736" s="13" t="s">
        <v>11005</v>
      </c>
      <c r="E2736" s="13" t="s">
        <v>9717</v>
      </c>
      <c r="F2736" s="22">
        <v>75.936312155137628</v>
      </c>
      <c r="G2736" s="23">
        <v>46.852837553104486</v>
      </c>
      <c r="H2736" s="21">
        <v>1.6207409437916971</v>
      </c>
    </row>
    <row r="2737" spans="2:8" x14ac:dyDescent="0.25">
      <c r="B2737" s="13" t="s">
        <v>8444</v>
      </c>
      <c r="C2737" s="13" t="s">
        <v>2840</v>
      </c>
      <c r="D2737" s="13" t="s">
        <v>11005</v>
      </c>
      <c r="E2737" s="13" t="s">
        <v>9717</v>
      </c>
      <c r="F2737" s="22">
        <v>16.270941565910395</v>
      </c>
      <c r="G2737" s="23">
        <v>173.04210737770504</v>
      </c>
      <c r="H2737" s="21">
        <v>9.4028799189293522E-2</v>
      </c>
    </row>
    <row r="2738" spans="2:8" x14ac:dyDescent="0.25">
      <c r="B2738" s="13" t="s">
        <v>7775</v>
      </c>
      <c r="C2738" s="13" t="s">
        <v>2837</v>
      </c>
      <c r="D2738" s="13" t="s">
        <v>11006</v>
      </c>
      <c r="E2738" s="13" t="s">
        <v>9718</v>
      </c>
      <c r="F2738" s="22">
        <v>56.538580121071412</v>
      </c>
      <c r="G2738" s="23">
        <v>48.129903499272139</v>
      </c>
      <c r="H2738" s="21">
        <v>1.1747079468365531</v>
      </c>
    </row>
    <row r="2739" spans="2:8" x14ac:dyDescent="0.25">
      <c r="B2739" s="13" t="s">
        <v>7798</v>
      </c>
      <c r="C2739" s="13" t="s">
        <v>2837</v>
      </c>
      <c r="D2739" s="13" t="s">
        <v>11006</v>
      </c>
      <c r="E2739" s="13" t="s">
        <v>9718</v>
      </c>
      <c r="F2739" s="22">
        <v>88.533487530161423</v>
      </c>
      <c r="G2739" s="23">
        <v>37.632808109051368</v>
      </c>
      <c r="H2739" s="21">
        <v>2.3525612883740008</v>
      </c>
    </row>
    <row r="2740" spans="2:8" x14ac:dyDescent="0.25">
      <c r="B2740" s="13" t="s">
        <v>8445</v>
      </c>
      <c r="C2740" s="13" t="s">
        <v>2837</v>
      </c>
      <c r="D2740" s="13" t="s">
        <v>11006</v>
      </c>
      <c r="E2740" s="13" t="s">
        <v>9718</v>
      </c>
      <c r="F2740" s="22">
        <v>17.247848674084388</v>
      </c>
      <c r="G2740" s="23">
        <v>104.75454860437458</v>
      </c>
      <c r="H2740" s="21">
        <v>0.16465011690541631</v>
      </c>
    </row>
    <row r="2741" spans="2:8" x14ac:dyDescent="0.25">
      <c r="B2741" s="13" t="s">
        <v>7845</v>
      </c>
      <c r="C2741" s="13" t="s">
        <v>2993</v>
      </c>
      <c r="D2741" s="13" t="s">
        <v>11007</v>
      </c>
      <c r="E2741" s="13" t="s">
        <v>9719</v>
      </c>
      <c r="F2741" s="22">
        <v>77.248780557121009</v>
      </c>
      <c r="G2741" s="23">
        <v>64.496092376206491</v>
      </c>
      <c r="H2741" s="21">
        <v>1.1977280748503014</v>
      </c>
    </row>
    <row r="2742" spans="2:8" x14ac:dyDescent="0.25">
      <c r="B2742" s="13" t="s">
        <v>7366</v>
      </c>
      <c r="C2742" s="13" t="s">
        <v>1287</v>
      </c>
      <c r="D2742" s="13" t="s">
        <v>11008</v>
      </c>
      <c r="E2742" s="13" t="s">
        <v>9720</v>
      </c>
      <c r="F2742" s="22">
        <v>35.799486580667029</v>
      </c>
      <c r="G2742" s="23">
        <v>88.724951154639925</v>
      </c>
      <c r="H2742" s="21">
        <v>0.40348837744944616</v>
      </c>
    </row>
    <row r="2743" spans="2:8" x14ac:dyDescent="0.25">
      <c r="B2743" s="13" t="s">
        <v>7368</v>
      </c>
      <c r="C2743" s="13" t="s">
        <v>1290</v>
      </c>
      <c r="D2743" s="13" t="s">
        <v>11009</v>
      </c>
      <c r="E2743" s="13" t="s">
        <v>9721</v>
      </c>
      <c r="F2743" s="22">
        <v>51.196800492388391</v>
      </c>
      <c r="G2743" s="23">
        <v>45.824920183007606</v>
      </c>
      <c r="H2743" s="21">
        <v>1.1172261792912568</v>
      </c>
    </row>
    <row r="2744" spans="2:8" x14ac:dyDescent="0.25">
      <c r="B2744" s="13" t="s">
        <v>8003</v>
      </c>
      <c r="C2744" s="13" t="s">
        <v>3560</v>
      </c>
      <c r="D2744" s="13" t="s">
        <v>11010</v>
      </c>
      <c r="E2744" s="13" t="s">
        <v>9722</v>
      </c>
      <c r="F2744" s="22">
        <v>15.625944329025133</v>
      </c>
      <c r="G2744" s="23">
        <v>59.48358921247317</v>
      </c>
      <c r="H2744" s="21">
        <v>0.2626933669589076</v>
      </c>
    </row>
    <row r="2745" spans="2:8" x14ac:dyDescent="0.25">
      <c r="B2745" s="13" t="s">
        <v>8007</v>
      </c>
      <c r="C2745" s="13" t="s">
        <v>3566</v>
      </c>
      <c r="D2745" s="13" t="s">
        <v>11011</v>
      </c>
      <c r="E2745" s="13" t="s">
        <v>9723</v>
      </c>
      <c r="F2745" s="22">
        <v>7.8786396859818302</v>
      </c>
      <c r="G2745" s="23">
        <v>44.86923692748428</v>
      </c>
      <c r="H2745" s="21">
        <v>0.17559112268200475</v>
      </c>
    </row>
    <row r="2746" spans="2:8" x14ac:dyDescent="0.25">
      <c r="B2746" s="13" t="s">
        <v>8009</v>
      </c>
      <c r="C2746" s="13" t="s">
        <v>3569</v>
      </c>
      <c r="D2746" s="13" t="s">
        <v>11011</v>
      </c>
      <c r="E2746" s="13" t="s">
        <v>9724</v>
      </c>
      <c r="F2746" s="22">
        <v>9.185098953744264</v>
      </c>
      <c r="G2746" s="23">
        <v>45.697920043333035</v>
      </c>
      <c r="H2746" s="21">
        <v>0.20099599598919377</v>
      </c>
    </row>
    <row r="2747" spans="2:8" x14ac:dyDescent="0.25">
      <c r="B2747" s="13" t="s">
        <v>8005</v>
      </c>
      <c r="C2747" s="13" t="s">
        <v>3563</v>
      </c>
      <c r="D2747" s="13" t="s">
        <v>11012</v>
      </c>
      <c r="E2747" s="13" t="s">
        <v>9725</v>
      </c>
      <c r="F2747" s="22">
        <v>16.925126925848531</v>
      </c>
      <c r="G2747" s="23">
        <v>41.400029917735957</v>
      </c>
      <c r="H2747" s="21">
        <v>0.40881919552907692</v>
      </c>
    </row>
    <row r="2748" spans="2:8" x14ac:dyDescent="0.25">
      <c r="B2748" s="13" t="s">
        <v>7036</v>
      </c>
      <c r="C2748" s="13" t="s">
        <v>191</v>
      </c>
      <c r="D2748" s="13" t="s">
        <v>11013</v>
      </c>
      <c r="E2748" s="13" t="s">
        <v>9726</v>
      </c>
      <c r="F2748" s="22">
        <v>199.63917074738779</v>
      </c>
      <c r="G2748" s="23">
        <v>117.18187367000662</v>
      </c>
      <c r="H2748" s="21">
        <v>1.7036693858436451</v>
      </c>
    </row>
    <row r="2749" spans="2:8" x14ac:dyDescent="0.25">
      <c r="B2749" s="13" t="s">
        <v>7034</v>
      </c>
      <c r="C2749" s="13" t="s">
        <v>187</v>
      </c>
      <c r="D2749" s="13" t="s">
        <v>11014</v>
      </c>
      <c r="E2749" s="13" t="s">
        <v>9727</v>
      </c>
      <c r="F2749" s="22">
        <v>107.39372873061822</v>
      </c>
      <c r="G2749" s="23">
        <v>99.601985949382083</v>
      </c>
      <c r="H2749" s="21">
        <v>1.078228789385745</v>
      </c>
    </row>
    <row r="2750" spans="2:8" x14ac:dyDescent="0.25">
      <c r="B2750" s="13" t="s">
        <v>8222</v>
      </c>
      <c r="C2750" s="13" t="s">
        <v>4310</v>
      </c>
      <c r="D2750" s="13" t="s">
        <v>11021</v>
      </c>
      <c r="E2750" s="13" t="s">
        <v>9734</v>
      </c>
      <c r="F2750" s="22">
        <v>56.625423493565449</v>
      </c>
      <c r="G2750" s="23">
        <v>48.138025339885409</v>
      </c>
      <c r="H2750" s="21">
        <v>1.1763137996158661</v>
      </c>
    </row>
    <row r="2751" spans="2:8" x14ac:dyDescent="0.25">
      <c r="B2751" s="13" t="s">
        <v>8224</v>
      </c>
      <c r="C2751" s="13" t="s">
        <v>3124</v>
      </c>
      <c r="D2751" s="13" t="s">
        <v>11021</v>
      </c>
      <c r="E2751" s="13" t="s">
        <v>9735</v>
      </c>
      <c r="F2751" s="22">
        <v>73.132904461137485</v>
      </c>
      <c r="G2751" s="23">
        <v>66.502054449661614</v>
      </c>
      <c r="H2751" s="21">
        <v>1.0997089498414678</v>
      </c>
    </row>
    <row r="2752" spans="2:8" x14ac:dyDescent="0.25">
      <c r="B2752" s="13" t="s">
        <v>7380</v>
      </c>
      <c r="C2752" s="13" t="s">
        <v>1328</v>
      </c>
      <c r="D2752" s="13" t="s">
        <v>11022</v>
      </c>
      <c r="E2752" s="13" t="s">
        <v>9736</v>
      </c>
      <c r="F2752" s="22">
        <v>53.101731500698065</v>
      </c>
      <c r="G2752" s="23">
        <v>46.550866765617009</v>
      </c>
      <c r="H2752" s="21">
        <v>1.1407248713125917</v>
      </c>
    </row>
    <row r="2753" spans="2:8" x14ac:dyDescent="0.25">
      <c r="B2753" s="13" t="s">
        <v>7900</v>
      </c>
      <c r="C2753" s="13" t="s">
        <v>3187</v>
      </c>
      <c r="D2753" s="13" t="s">
        <v>11023</v>
      </c>
      <c r="E2753" s="13" t="s">
        <v>9737</v>
      </c>
      <c r="F2753" s="22">
        <v>234.68222065585326</v>
      </c>
      <c r="G2753" s="23">
        <v>60.546558887533877</v>
      </c>
      <c r="H2753" s="21">
        <v>3.8760620746718062</v>
      </c>
    </row>
    <row r="2754" spans="2:8" x14ac:dyDescent="0.25">
      <c r="B2754" s="13" t="s">
        <v>7902</v>
      </c>
      <c r="C2754" s="13" t="s">
        <v>3190</v>
      </c>
      <c r="D2754" s="13" t="s">
        <v>11024</v>
      </c>
      <c r="E2754" s="13" t="s">
        <v>9738</v>
      </c>
      <c r="F2754" s="22">
        <v>252.67526954264943</v>
      </c>
      <c r="G2754" s="23">
        <v>67.79558332454053</v>
      </c>
      <c r="H2754" s="21">
        <v>3.7270166750108404</v>
      </c>
    </row>
    <row r="2755" spans="2:8" x14ac:dyDescent="0.25">
      <c r="B2755" s="13" t="s">
        <v>8814</v>
      </c>
      <c r="C2755" s="13" t="s">
        <v>6098</v>
      </c>
      <c r="D2755" s="13" t="s">
        <v>11015</v>
      </c>
      <c r="E2755" s="13" t="s">
        <v>9728</v>
      </c>
      <c r="F2755" s="22">
        <v>48.33216423640409</v>
      </c>
      <c r="G2755" s="23">
        <v>62.19120283769039</v>
      </c>
      <c r="H2755" s="21">
        <v>0.77715435674308653</v>
      </c>
    </row>
    <row r="2756" spans="2:8" x14ac:dyDescent="0.25">
      <c r="B2756" s="13" t="s">
        <v>8812</v>
      </c>
      <c r="C2756" s="13" t="s">
        <v>2549</v>
      </c>
      <c r="D2756" s="13" t="s">
        <v>11016</v>
      </c>
      <c r="E2756" s="13" t="s">
        <v>9729</v>
      </c>
      <c r="F2756" s="22">
        <v>32.676103267475462</v>
      </c>
      <c r="G2756" s="23">
        <v>45.370731639501741</v>
      </c>
      <c r="H2756" s="21">
        <v>0.72020225565474938</v>
      </c>
    </row>
    <row r="2757" spans="2:8" x14ac:dyDescent="0.25">
      <c r="B2757" s="13" t="s">
        <v>7192</v>
      </c>
      <c r="C2757" s="13" t="s">
        <v>759</v>
      </c>
      <c r="D2757" s="13" t="s">
        <v>11017</v>
      </c>
      <c r="E2757" s="13" t="s">
        <v>9730</v>
      </c>
      <c r="F2757" s="22">
        <v>56.392567619074484</v>
      </c>
      <c r="G2757" s="23">
        <v>47.270885399433901</v>
      </c>
      <c r="H2757" s="21">
        <v>1.1929661808227907</v>
      </c>
    </row>
    <row r="2758" spans="2:8" x14ac:dyDescent="0.25">
      <c r="B2758" s="13" t="s">
        <v>7193</v>
      </c>
      <c r="C2758" s="13" t="s">
        <v>762</v>
      </c>
      <c r="D2758" s="13" t="s">
        <v>11018</v>
      </c>
      <c r="E2758" s="13" t="s">
        <v>9731</v>
      </c>
      <c r="F2758" s="22">
        <v>46.255096060111789</v>
      </c>
      <c r="G2758" s="23">
        <v>60.440635671322234</v>
      </c>
      <c r="H2758" s="21">
        <v>0.76529797455553272</v>
      </c>
    </row>
    <row r="2759" spans="2:8" x14ac:dyDescent="0.25">
      <c r="B2759" s="13" t="s">
        <v>7195</v>
      </c>
      <c r="C2759" s="13" t="s">
        <v>765</v>
      </c>
      <c r="D2759" s="13" t="s">
        <v>11019</v>
      </c>
      <c r="E2759" s="13" t="s">
        <v>9732</v>
      </c>
      <c r="F2759" s="22">
        <v>11.737338381912947</v>
      </c>
      <c r="G2759" s="23">
        <v>37.557390809930972</v>
      </c>
      <c r="H2759" s="21">
        <v>0.31251740679518519</v>
      </c>
    </row>
    <row r="2760" spans="2:8" x14ac:dyDescent="0.25">
      <c r="B2760" s="13" t="s">
        <v>7197</v>
      </c>
      <c r="C2760" s="13" t="s">
        <v>768</v>
      </c>
      <c r="D2760" s="13" t="s">
        <v>11020</v>
      </c>
      <c r="E2760" s="13" t="s">
        <v>9733</v>
      </c>
      <c r="F2760" s="22">
        <v>22.280168559626564</v>
      </c>
      <c r="G2760" s="23">
        <v>45.720610913440119</v>
      </c>
      <c r="H2760" s="21">
        <v>0.48731126103735073</v>
      </c>
    </row>
    <row r="2761" spans="2:8" x14ac:dyDescent="0.25">
      <c r="B2761" s="13" t="s">
        <v>7346</v>
      </c>
      <c r="C2761" s="13" t="s">
        <v>1219</v>
      </c>
      <c r="D2761" s="13" t="s">
        <v>11025</v>
      </c>
      <c r="E2761" s="13" t="s">
        <v>9739</v>
      </c>
      <c r="F2761" s="22">
        <v>39.84421886751047</v>
      </c>
      <c r="G2761" s="23">
        <v>57.569041341266903</v>
      </c>
      <c r="H2761" s="21">
        <v>0.6921119049267398</v>
      </c>
    </row>
    <row r="2762" spans="2:8" x14ac:dyDescent="0.25">
      <c r="B2762" s="13" t="s">
        <v>7344</v>
      </c>
      <c r="C2762" s="13" t="s">
        <v>1216</v>
      </c>
      <c r="D2762" s="13" t="s">
        <v>11026</v>
      </c>
      <c r="E2762" s="13" t="s">
        <v>9740</v>
      </c>
      <c r="F2762" s="22">
        <v>96.011612085876465</v>
      </c>
      <c r="G2762" s="23">
        <v>70.98389895650898</v>
      </c>
      <c r="H2762" s="21">
        <v>1.3525829589144107</v>
      </c>
    </row>
    <row r="2763" spans="2:8" x14ac:dyDescent="0.25">
      <c r="B2763" s="13" t="s">
        <v>7013</v>
      </c>
      <c r="C2763" s="13" t="s">
        <v>96</v>
      </c>
      <c r="D2763" s="13" t="s">
        <v>11324</v>
      </c>
      <c r="E2763" s="13" t="s">
        <v>10052</v>
      </c>
      <c r="F2763" s="22">
        <v>102.46480743093372</v>
      </c>
      <c r="G2763" s="23">
        <v>76.78537712975492</v>
      </c>
      <c r="H2763" s="21">
        <v>1.334431258412454</v>
      </c>
    </row>
    <row r="2764" spans="2:8" x14ac:dyDescent="0.25">
      <c r="B2764" s="13" t="s">
        <v>7105</v>
      </c>
      <c r="C2764" s="13" t="s">
        <v>96</v>
      </c>
      <c r="D2764" s="13" t="s">
        <v>11324</v>
      </c>
      <c r="E2764" s="13" t="s">
        <v>10052</v>
      </c>
      <c r="F2764" s="22">
        <v>12.947540364239071</v>
      </c>
      <c r="G2764" s="23">
        <v>33.992852947262094</v>
      </c>
      <c r="H2764" s="21">
        <v>0.38089007663835739</v>
      </c>
    </row>
    <row r="2765" spans="2:8" x14ac:dyDescent="0.25">
      <c r="B2765" s="13" t="s">
        <v>8336</v>
      </c>
      <c r="C2765" s="13" t="s">
        <v>96</v>
      </c>
      <c r="D2765" s="13" t="s">
        <v>11324</v>
      </c>
      <c r="E2765" s="13" t="s">
        <v>10052</v>
      </c>
      <c r="F2765" s="22">
        <v>3.2986962804364732</v>
      </c>
      <c r="G2765" s="23">
        <v>39.430773231951243</v>
      </c>
      <c r="H2765" s="21">
        <v>8.3657915127149957E-2</v>
      </c>
    </row>
    <row r="2766" spans="2:8" x14ac:dyDescent="0.25">
      <c r="B2766" s="13" t="s">
        <v>8665</v>
      </c>
      <c r="C2766" s="13" t="s">
        <v>96</v>
      </c>
      <c r="D2766" s="13" t="s">
        <v>11324</v>
      </c>
      <c r="E2766" s="13" t="s">
        <v>10052</v>
      </c>
      <c r="F2766" s="22">
        <v>52.952817406083454</v>
      </c>
      <c r="G2766" s="23">
        <v>72.478487489819614</v>
      </c>
      <c r="H2766" s="21">
        <v>0.7306004752585552</v>
      </c>
    </row>
    <row r="2767" spans="2:8" x14ac:dyDescent="0.25">
      <c r="B2767" s="13" t="s">
        <v>7014</v>
      </c>
      <c r="C2767" s="13" t="s">
        <v>99</v>
      </c>
      <c r="D2767" s="13" t="s">
        <v>11326</v>
      </c>
      <c r="E2767" s="13" t="s">
        <v>10053</v>
      </c>
      <c r="F2767" s="22">
        <v>111.59730993075469</v>
      </c>
      <c r="G2767" s="23">
        <v>69.218925307855201</v>
      </c>
      <c r="H2767" s="21">
        <v>1.6122369631487221</v>
      </c>
    </row>
    <row r="2768" spans="2:8" x14ac:dyDescent="0.25">
      <c r="B2768" s="13" t="s">
        <v>7107</v>
      </c>
      <c r="C2768" s="13" t="s">
        <v>99</v>
      </c>
      <c r="D2768" s="13" t="s">
        <v>11326</v>
      </c>
      <c r="E2768" s="13" t="s">
        <v>10053</v>
      </c>
      <c r="F2768" s="22">
        <v>62.193773479898468</v>
      </c>
      <c r="G2768" s="23">
        <v>107.1901686886669</v>
      </c>
      <c r="H2768" s="21">
        <v>0.58021900926884307</v>
      </c>
    </row>
    <row r="2769" spans="2:8" x14ac:dyDescent="0.25">
      <c r="B2769" s="13" t="s">
        <v>8338</v>
      </c>
      <c r="C2769" s="13" t="s">
        <v>99</v>
      </c>
      <c r="D2769" s="13" t="s">
        <v>11326</v>
      </c>
      <c r="E2769" s="13" t="s">
        <v>10053</v>
      </c>
      <c r="F2769" s="22">
        <v>9.5150544130291408</v>
      </c>
      <c r="G2769" s="23">
        <v>34.829892012150943</v>
      </c>
      <c r="H2769" s="21">
        <v>0.27318644599040581</v>
      </c>
    </row>
    <row r="2770" spans="2:8" x14ac:dyDescent="0.25">
      <c r="B2770" s="13" t="s">
        <v>8663</v>
      </c>
      <c r="C2770" s="13" t="s">
        <v>99</v>
      </c>
      <c r="D2770" s="13" t="s">
        <v>11326</v>
      </c>
      <c r="E2770" s="13" t="s">
        <v>10053</v>
      </c>
      <c r="F2770" s="22">
        <v>49.146163030458538</v>
      </c>
      <c r="G2770" s="23">
        <v>68.867706377111247</v>
      </c>
      <c r="H2770" s="21">
        <v>0.71363147715912134</v>
      </c>
    </row>
    <row r="2771" spans="2:8" x14ac:dyDescent="0.25">
      <c r="B2771" s="13" t="s">
        <v>7683</v>
      </c>
      <c r="C2771" s="13" t="s">
        <v>996</v>
      </c>
      <c r="D2771" s="13" t="s">
        <v>11327</v>
      </c>
      <c r="E2771" s="13" t="s">
        <v>10054</v>
      </c>
      <c r="F2771" s="22">
        <v>22.884315448332337</v>
      </c>
      <c r="G2771" s="23">
        <v>80.684955571098968</v>
      </c>
      <c r="H2771" s="21">
        <v>0.28362555678879753</v>
      </c>
    </row>
    <row r="2772" spans="2:8" x14ac:dyDescent="0.25">
      <c r="B2772" s="13" t="s">
        <v>8000</v>
      </c>
      <c r="C2772" s="13" t="s">
        <v>996</v>
      </c>
      <c r="D2772" s="13" t="s">
        <v>11327</v>
      </c>
      <c r="E2772" s="13" t="s">
        <v>10054</v>
      </c>
      <c r="F2772" s="22">
        <v>73.834216076576595</v>
      </c>
      <c r="G2772" s="23">
        <v>86.438415472190854</v>
      </c>
      <c r="H2772" s="21">
        <v>0.85418289626480592</v>
      </c>
    </row>
    <row r="2773" spans="2:8" x14ac:dyDescent="0.25">
      <c r="B2773" s="13" t="s">
        <v>8038</v>
      </c>
      <c r="C2773" s="13" t="s">
        <v>996</v>
      </c>
      <c r="D2773" s="13" t="s">
        <v>11327</v>
      </c>
      <c r="E2773" s="13" t="s">
        <v>10054</v>
      </c>
      <c r="F2773" s="22">
        <v>27.237130133290389</v>
      </c>
      <c r="G2773" s="23">
        <v>52.021881601089092</v>
      </c>
      <c r="H2773" s="21">
        <v>0.52357064556311961</v>
      </c>
    </row>
    <row r="2774" spans="2:8" x14ac:dyDescent="0.25">
      <c r="B2774" s="13" t="s">
        <v>8494</v>
      </c>
      <c r="C2774" s="13" t="s">
        <v>996</v>
      </c>
      <c r="D2774" s="13" t="s">
        <v>11327</v>
      </c>
      <c r="E2774" s="13" t="s">
        <v>10054</v>
      </c>
      <c r="F2774" s="22">
        <v>58.969581057692366</v>
      </c>
      <c r="G2774" s="23">
        <v>74.309901162855894</v>
      </c>
      <c r="H2774" s="21">
        <v>0.79356290527766915</v>
      </c>
    </row>
    <row r="2775" spans="2:8" x14ac:dyDescent="0.25">
      <c r="B2775" s="13" t="s">
        <v>8002</v>
      </c>
      <c r="C2775" s="13" t="s">
        <v>1118</v>
      </c>
      <c r="D2775" s="13" t="s">
        <v>11328</v>
      </c>
      <c r="E2775" s="13" t="s">
        <v>10055</v>
      </c>
      <c r="F2775" s="22">
        <v>87.900988129546974</v>
      </c>
      <c r="G2775" s="23">
        <v>72.354378564637827</v>
      </c>
      <c r="H2775" s="21">
        <v>1.2148675708826739</v>
      </c>
    </row>
    <row r="2776" spans="2:8" x14ac:dyDescent="0.25">
      <c r="B2776" s="13" t="s">
        <v>8039</v>
      </c>
      <c r="C2776" s="13" t="s">
        <v>1118</v>
      </c>
      <c r="D2776" s="13" t="s">
        <v>11328</v>
      </c>
      <c r="E2776" s="13" t="s">
        <v>10055</v>
      </c>
      <c r="F2776" s="22">
        <v>22.458041471691935</v>
      </c>
      <c r="G2776" s="23">
        <v>44.210458041311846</v>
      </c>
      <c r="H2776" s="21">
        <v>0.50798029395457367</v>
      </c>
    </row>
    <row r="2777" spans="2:8" x14ac:dyDescent="0.25">
      <c r="B2777" s="13" t="s">
        <v>8493</v>
      </c>
      <c r="C2777" s="13" t="s">
        <v>1118</v>
      </c>
      <c r="D2777" s="13" t="s">
        <v>11328</v>
      </c>
      <c r="E2777" s="13" t="s">
        <v>10055</v>
      </c>
      <c r="F2777" s="22">
        <v>97.801615518177911</v>
      </c>
      <c r="G2777" s="23">
        <v>65.831524450025199</v>
      </c>
      <c r="H2777" s="21">
        <v>1.4856349801290447</v>
      </c>
    </row>
    <row r="2778" spans="2:8" x14ac:dyDescent="0.25">
      <c r="B2778" s="13" t="s">
        <v>8723</v>
      </c>
      <c r="C2778" s="13" t="s">
        <v>5853</v>
      </c>
      <c r="D2778" s="13" t="s">
        <v>11329</v>
      </c>
      <c r="E2778" s="13" t="s">
        <v>10056</v>
      </c>
      <c r="F2778" s="22">
        <v>31.311972943763621</v>
      </c>
      <c r="G2778" s="23">
        <v>76.14035017073995</v>
      </c>
      <c r="H2778" s="21">
        <v>0.41124020146411844</v>
      </c>
    </row>
    <row r="2779" spans="2:8" x14ac:dyDescent="0.25">
      <c r="B2779" s="13" t="s">
        <v>8234</v>
      </c>
      <c r="C2779" s="13" t="s">
        <v>4336</v>
      </c>
      <c r="D2779" s="13" t="s">
        <v>11330</v>
      </c>
      <c r="E2779" s="13" t="s">
        <v>10057</v>
      </c>
      <c r="F2779" s="22">
        <v>1.6499345189805523</v>
      </c>
      <c r="G2779" s="23">
        <v>25.156296948769242</v>
      </c>
      <c r="H2779" s="21">
        <v>6.5587336734839838E-2</v>
      </c>
    </row>
    <row r="2780" spans="2:8" x14ac:dyDescent="0.25">
      <c r="B2780" s="13" t="s">
        <v>8236</v>
      </c>
      <c r="C2780" s="13" t="s">
        <v>4336</v>
      </c>
      <c r="D2780" s="13" t="s">
        <v>11330</v>
      </c>
      <c r="E2780" s="13" t="s">
        <v>10057</v>
      </c>
      <c r="F2780" s="22">
        <v>2.8136172684394483</v>
      </c>
      <c r="G2780" s="23">
        <v>27.5880669250528</v>
      </c>
      <c r="H2780" s="21">
        <v>0.10198674941898139</v>
      </c>
    </row>
    <row r="2781" spans="2:8" x14ac:dyDescent="0.25">
      <c r="B2781" s="13" t="s">
        <v>8090</v>
      </c>
      <c r="C2781" s="13" t="s">
        <v>3855</v>
      </c>
      <c r="D2781" s="13" t="s">
        <v>11331</v>
      </c>
      <c r="E2781" s="13" t="s">
        <v>10058</v>
      </c>
      <c r="F2781" s="22">
        <v>5.3163752096400225</v>
      </c>
      <c r="G2781" s="23">
        <v>52.077528100988495</v>
      </c>
      <c r="H2781" s="21">
        <v>0.10208578255347552</v>
      </c>
    </row>
    <row r="2782" spans="2:8" x14ac:dyDescent="0.25">
      <c r="B2782" s="13" t="s">
        <v>7110</v>
      </c>
      <c r="C2782" s="13" t="s">
        <v>491</v>
      </c>
      <c r="D2782" s="13" t="s">
        <v>11083</v>
      </c>
      <c r="E2782" s="13" t="s">
        <v>9797</v>
      </c>
      <c r="F2782" s="22">
        <v>13.110490919360075</v>
      </c>
      <c r="G2782" s="23">
        <v>48.715922655189551</v>
      </c>
      <c r="H2782" s="21">
        <v>0.26912126887457105</v>
      </c>
    </row>
    <row r="2783" spans="2:8" x14ac:dyDescent="0.25">
      <c r="B2783" s="13" t="s">
        <v>8910</v>
      </c>
      <c r="C2783" s="13" t="s">
        <v>6428</v>
      </c>
      <c r="D2783" s="13" t="s">
        <v>11332</v>
      </c>
      <c r="E2783" s="13" t="s">
        <v>10059</v>
      </c>
      <c r="F2783" s="22">
        <v>1.79721579985449</v>
      </c>
      <c r="G2783" s="23">
        <v>33.122586341064981</v>
      </c>
      <c r="H2783" s="21">
        <v>5.4259524946164109E-2</v>
      </c>
    </row>
    <row r="2784" spans="2:8" x14ac:dyDescent="0.25">
      <c r="B2784" s="13" t="s">
        <v>7408</v>
      </c>
      <c r="C2784" s="13" t="s">
        <v>1390</v>
      </c>
      <c r="D2784" s="13" t="s">
        <v>11030</v>
      </c>
      <c r="E2784" s="13" t="s">
        <v>9744</v>
      </c>
      <c r="F2784" s="22">
        <v>22.71424770570205</v>
      </c>
      <c r="G2784" s="23">
        <v>35.668364931432727</v>
      </c>
      <c r="H2784" s="21">
        <v>0.63681774450179884</v>
      </c>
    </row>
    <row r="2785" spans="2:8" x14ac:dyDescent="0.25">
      <c r="B2785" s="13" t="s">
        <v>6997</v>
      </c>
      <c r="C2785" s="13" t="s">
        <v>27</v>
      </c>
      <c r="D2785" s="13" t="s">
        <v>11333</v>
      </c>
      <c r="E2785" s="13" t="s">
        <v>10060</v>
      </c>
      <c r="F2785" s="22">
        <v>42.711457585418572</v>
      </c>
      <c r="G2785" s="23">
        <v>52.583281533717319</v>
      </c>
      <c r="H2785" s="21">
        <v>0.81226306802536163</v>
      </c>
    </row>
    <row r="2786" spans="2:8" x14ac:dyDescent="0.25">
      <c r="B2786" s="13" t="s">
        <v>6999</v>
      </c>
      <c r="C2786" s="13" t="s">
        <v>30</v>
      </c>
      <c r="D2786" s="13" t="s">
        <v>10331</v>
      </c>
      <c r="E2786" s="13" t="s">
        <v>9030</v>
      </c>
      <c r="F2786" s="22">
        <v>65.445342742884037</v>
      </c>
      <c r="G2786" s="23">
        <v>60.120543540080369</v>
      </c>
      <c r="H2786" s="21">
        <v>1.0885687136087485</v>
      </c>
    </row>
    <row r="2787" spans="2:8" x14ac:dyDescent="0.25">
      <c r="B2787" s="13" t="s">
        <v>7377</v>
      </c>
      <c r="C2787" s="13" t="s">
        <v>1322</v>
      </c>
      <c r="D2787" s="13" t="s">
        <v>11031</v>
      </c>
      <c r="E2787" s="13" t="s">
        <v>9745</v>
      </c>
      <c r="F2787" s="22">
        <v>285.72344844834686</v>
      </c>
      <c r="G2787" s="23">
        <v>148.27678897097476</v>
      </c>
      <c r="H2787" s="21">
        <v>1.926960048374647</v>
      </c>
    </row>
    <row r="2788" spans="2:8" x14ac:dyDescent="0.25">
      <c r="B2788" s="13" t="s">
        <v>8706</v>
      </c>
      <c r="C2788" s="13" t="s">
        <v>5803</v>
      </c>
      <c r="D2788" s="13" t="s">
        <v>11334</v>
      </c>
      <c r="E2788" s="13" t="s">
        <v>10061</v>
      </c>
      <c r="F2788" s="22">
        <v>95.690100792737567</v>
      </c>
      <c r="G2788" s="23">
        <v>53.616809547515743</v>
      </c>
      <c r="H2788" s="21">
        <v>1.7847033719515903</v>
      </c>
    </row>
    <row r="2789" spans="2:8" x14ac:dyDescent="0.25">
      <c r="B2789" s="13" t="s">
        <v>7238</v>
      </c>
      <c r="C2789" s="13" t="s">
        <v>895</v>
      </c>
      <c r="D2789" s="13" t="s">
        <v>11335</v>
      </c>
      <c r="E2789" s="13" t="s">
        <v>10062</v>
      </c>
      <c r="F2789" s="22">
        <v>692.71964646675849</v>
      </c>
      <c r="G2789" s="23">
        <v>35.051063139640512</v>
      </c>
      <c r="H2789" s="21">
        <v>19.763156504184231</v>
      </c>
    </row>
    <row r="2790" spans="2:8" x14ac:dyDescent="0.25">
      <c r="B2790" s="13" t="s">
        <v>7374</v>
      </c>
      <c r="C2790" s="13" t="s">
        <v>1275</v>
      </c>
      <c r="D2790" s="13" t="s">
        <v>10698</v>
      </c>
      <c r="E2790" s="13" t="s">
        <v>9401</v>
      </c>
      <c r="F2790" s="22">
        <v>40.260703605344901</v>
      </c>
      <c r="G2790" s="23">
        <v>58.903677450184013</v>
      </c>
      <c r="H2790" s="21">
        <v>0.68350068023162325</v>
      </c>
    </row>
    <row r="2791" spans="2:8" x14ac:dyDescent="0.25">
      <c r="B2791" s="13" t="s">
        <v>7599</v>
      </c>
      <c r="C2791" s="13" t="s">
        <v>1275</v>
      </c>
      <c r="D2791" s="13" t="s">
        <v>10698</v>
      </c>
      <c r="E2791" s="13" t="s">
        <v>9401</v>
      </c>
      <c r="F2791" s="22">
        <v>55.841529133277383</v>
      </c>
      <c r="G2791" s="23">
        <v>79.490006557164307</v>
      </c>
      <c r="H2791" s="21">
        <v>0.70249747800837836</v>
      </c>
    </row>
    <row r="2792" spans="2:8" x14ac:dyDescent="0.25">
      <c r="B2792" s="13" t="s">
        <v>7987</v>
      </c>
      <c r="C2792" s="13" t="s">
        <v>1275</v>
      </c>
      <c r="D2792" s="13" t="s">
        <v>10698</v>
      </c>
      <c r="E2792" s="13" t="s">
        <v>9401</v>
      </c>
      <c r="F2792" s="22">
        <v>22.518503467956869</v>
      </c>
      <c r="G2792" s="23">
        <v>93.850628277541986</v>
      </c>
      <c r="H2792" s="21">
        <v>0.23993982652266849</v>
      </c>
    </row>
    <row r="2793" spans="2:8" x14ac:dyDescent="0.25">
      <c r="B2793" s="13" t="s">
        <v>8842</v>
      </c>
      <c r="C2793" s="13" t="s">
        <v>1275</v>
      </c>
      <c r="D2793" s="13" t="s">
        <v>10698</v>
      </c>
      <c r="E2793" s="13" t="s">
        <v>9401</v>
      </c>
      <c r="F2793" s="22">
        <v>20.738992260604586</v>
      </c>
      <c r="G2793" s="23">
        <v>50.249255440119022</v>
      </c>
      <c r="H2793" s="21">
        <v>0.41272237924637123</v>
      </c>
    </row>
    <row r="2794" spans="2:8" x14ac:dyDescent="0.25">
      <c r="B2794" s="13" t="s">
        <v>7371</v>
      </c>
      <c r="C2794" s="13" t="s">
        <v>1298</v>
      </c>
      <c r="D2794" s="13" t="s">
        <v>11336</v>
      </c>
      <c r="E2794" s="13" t="s">
        <v>10063</v>
      </c>
      <c r="F2794" s="22">
        <v>63.008539071338177</v>
      </c>
      <c r="G2794" s="23">
        <v>153.43296799890786</v>
      </c>
      <c r="H2794" s="21">
        <v>0.41065841255046748</v>
      </c>
    </row>
    <row r="2795" spans="2:8" x14ac:dyDescent="0.25">
      <c r="B2795" s="13" t="s">
        <v>8104</v>
      </c>
      <c r="C2795" s="13" t="s">
        <v>1298</v>
      </c>
      <c r="D2795" s="13" t="s">
        <v>11336</v>
      </c>
      <c r="E2795" s="13" t="s">
        <v>10063</v>
      </c>
      <c r="F2795" s="22">
        <v>17.312004041114051</v>
      </c>
      <c r="G2795" s="23">
        <v>58.066975749826973</v>
      </c>
      <c r="H2795" s="21">
        <v>0.29813855151851326</v>
      </c>
    </row>
    <row r="2796" spans="2:8" x14ac:dyDescent="0.25">
      <c r="B2796" s="13" t="s">
        <v>8560</v>
      </c>
      <c r="C2796" s="13" t="s">
        <v>1298</v>
      </c>
      <c r="D2796" s="13" t="s">
        <v>11336</v>
      </c>
      <c r="E2796" s="13" t="s">
        <v>10063</v>
      </c>
      <c r="F2796" s="22">
        <v>38.841696609004742</v>
      </c>
      <c r="G2796" s="23">
        <v>54.364730382493967</v>
      </c>
      <c r="H2796" s="21">
        <v>0.71446499110224948</v>
      </c>
    </row>
    <row r="2797" spans="2:8" x14ac:dyDescent="0.25">
      <c r="B2797" s="13" t="s">
        <v>8788</v>
      </c>
      <c r="C2797" s="13" t="s">
        <v>250</v>
      </c>
      <c r="D2797" s="13" t="s">
        <v>11337</v>
      </c>
      <c r="E2797" s="13" t="s">
        <v>10064</v>
      </c>
      <c r="F2797" s="22">
        <v>112.68990969336835</v>
      </c>
      <c r="G2797" s="23">
        <v>71.273302655731911</v>
      </c>
      <c r="H2797" s="21">
        <v>1.5810956626731489</v>
      </c>
    </row>
    <row r="2798" spans="2:8" x14ac:dyDescent="0.25">
      <c r="B2798" s="13" t="s">
        <v>7985</v>
      </c>
      <c r="C2798" s="13" t="s">
        <v>1726</v>
      </c>
      <c r="D2798" s="13" t="s">
        <v>11338</v>
      </c>
      <c r="E2798" s="13" t="s">
        <v>10065</v>
      </c>
      <c r="F2798" s="22">
        <v>15.198742190378546</v>
      </c>
      <c r="G2798" s="23">
        <v>38.890843218198306</v>
      </c>
      <c r="H2798" s="21">
        <v>0.39080515958745154</v>
      </c>
    </row>
    <row r="2799" spans="2:8" x14ac:dyDescent="0.25">
      <c r="B2799" s="13" t="s">
        <v>8369</v>
      </c>
      <c r="C2799" s="13" t="s">
        <v>1726</v>
      </c>
      <c r="D2799" s="13" t="s">
        <v>11338</v>
      </c>
      <c r="E2799" s="13" t="s">
        <v>10065</v>
      </c>
      <c r="F2799" s="22">
        <v>9.9561853843492809</v>
      </c>
      <c r="G2799" s="23">
        <v>30.849080838958063</v>
      </c>
      <c r="H2799" s="21">
        <v>0.32273847756838236</v>
      </c>
    </row>
    <row r="2800" spans="2:8" x14ac:dyDescent="0.25">
      <c r="B2800" s="13" t="s">
        <v>7554</v>
      </c>
      <c r="C2800" s="13" t="s">
        <v>2042</v>
      </c>
      <c r="D2800" s="13" t="s">
        <v>11339</v>
      </c>
      <c r="E2800" s="13" t="s">
        <v>10066</v>
      </c>
      <c r="F2800" s="22">
        <v>7.8974393829855654</v>
      </c>
      <c r="G2800" s="23">
        <v>41.907732133172772</v>
      </c>
      <c r="H2800" s="21">
        <v>0.18844826434151549</v>
      </c>
    </row>
    <row r="2801" spans="2:8" x14ac:dyDescent="0.25">
      <c r="B2801" s="13" t="s">
        <v>8083</v>
      </c>
      <c r="C2801" s="13" t="s">
        <v>2042</v>
      </c>
      <c r="D2801" s="13" t="s">
        <v>11339</v>
      </c>
      <c r="E2801" s="13" t="s">
        <v>10066</v>
      </c>
      <c r="F2801" s="22">
        <v>7.8589081957170182</v>
      </c>
      <c r="G2801" s="23">
        <v>35.301548612397703</v>
      </c>
      <c r="H2801" s="21">
        <v>0.22262219377415682</v>
      </c>
    </row>
    <row r="2802" spans="2:8" x14ac:dyDescent="0.25">
      <c r="B2802" s="13" t="s">
        <v>7477</v>
      </c>
      <c r="C2802" s="13" t="s">
        <v>1694</v>
      </c>
      <c r="D2802" s="13" t="s">
        <v>11040</v>
      </c>
      <c r="E2802" s="13" t="s">
        <v>9754</v>
      </c>
      <c r="F2802" s="22">
        <v>72.519651736990681</v>
      </c>
      <c r="G2802" s="23">
        <v>88.698147398105846</v>
      </c>
      <c r="H2802" s="21">
        <v>0.81760052339649369</v>
      </c>
    </row>
    <row r="2803" spans="2:8" x14ac:dyDescent="0.25">
      <c r="B2803" s="13" t="s">
        <v>7496</v>
      </c>
      <c r="C2803" s="13" t="s">
        <v>944</v>
      </c>
      <c r="D2803" s="13" t="s">
        <v>11106</v>
      </c>
      <c r="E2803" s="13" t="s">
        <v>9822</v>
      </c>
      <c r="F2803" s="22">
        <v>36.527282282453449</v>
      </c>
      <c r="G2803" s="23">
        <v>65.088663093402559</v>
      </c>
      <c r="H2803" s="21">
        <v>0.56119269541665984</v>
      </c>
    </row>
    <row r="2804" spans="2:8" x14ac:dyDescent="0.25">
      <c r="B2804" s="13" t="s">
        <v>8746</v>
      </c>
      <c r="C2804" s="13" t="s">
        <v>944</v>
      </c>
      <c r="D2804" s="13" t="s">
        <v>11106</v>
      </c>
      <c r="E2804" s="13" t="s">
        <v>9822</v>
      </c>
      <c r="F2804" s="22">
        <v>51.762114776739892</v>
      </c>
      <c r="G2804" s="23">
        <v>60.637349850626187</v>
      </c>
      <c r="H2804" s="21">
        <v>0.85363418593079154</v>
      </c>
    </row>
    <row r="2805" spans="2:8" x14ac:dyDescent="0.25">
      <c r="B2805" s="13" t="s">
        <v>7519</v>
      </c>
      <c r="C2805" s="13" t="s">
        <v>1815</v>
      </c>
      <c r="D2805" s="13" t="s">
        <v>11340</v>
      </c>
      <c r="E2805" s="13" t="s">
        <v>10067</v>
      </c>
      <c r="F2805" s="22">
        <v>101.79285936738933</v>
      </c>
      <c r="G2805" s="23">
        <v>150.40053847577053</v>
      </c>
      <c r="H2805" s="21">
        <v>0.67681180133399665</v>
      </c>
    </row>
    <row r="2806" spans="2:8" x14ac:dyDescent="0.25">
      <c r="B2806" s="13" t="s">
        <v>7517</v>
      </c>
      <c r="C2806" s="13" t="s">
        <v>1812</v>
      </c>
      <c r="D2806" s="13" t="s">
        <v>11341</v>
      </c>
      <c r="E2806" s="13" t="s">
        <v>10068</v>
      </c>
      <c r="F2806" s="22">
        <v>117.09579801244384</v>
      </c>
      <c r="G2806" s="23">
        <v>114.29038506060563</v>
      </c>
      <c r="H2806" s="21">
        <v>1.0245463601365115</v>
      </c>
    </row>
    <row r="2807" spans="2:8" x14ac:dyDescent="0.25">
      <c r="B2807" s="13" t="s">
        <v>7944</v>
      </c>
      <c r="C2807" s="13" t="s">
        <v>2543</v>
      </c>
      <c r="D2807" s="13" t="s">
        <v>11342</v>
      </c>
      <c r="E2807" s="13" t="s">
        <v>10069</v>
      </c>
      <c r="F2807" s="22">
        <v>109.5658716528349</v>
      </c>
      <c r="G2807" s="23">
        <v>81.480729410984893</v>
      </c>
      <c r="H2807" s="21">
        <v>1.3446844725725258</v>
      </c>
    </row>
    <row r="2808" spans="2:8" x14ac:dyDescent="0.25">
      <c r="B2808" s="13" t="s">
        <v>7698</v>
      </c>
      <c r="C2808" s="13" t="s">
        <v>1071</v>
      </c>
      <c r="D2808" s="13" t="s">
        <v>11343</v>
      </c>
      <c r="E2808" s="13" t="s">
        <v>10070</v>
      </c>
      <c r="F2808" s="22">
        <v>53.132826950392705</v>
      </c>
      <c r="G2808" s="23">
        <v>36.345660162924084</v>
      </c>
      <c r="H2808" s="21">
        <v>1.4618754126962612</v>
      </c>
    </row>
    <row r="2809" spans="2:8" x14ac:dyDescent="0.25">
      <c r="B2809" s="13" t="s">
        <v>7945</v>
      </c>
      <c r="C2809" s="13" t="s">
        <v>1071</v>
      </c>
      <c r="D2809" s="13" t="s">
        <v>11343</v>
      </c>
      <c r="E2809" s="13" t="s">
        <v>10070</v>
      </c>
      <c r="F2809" s="22">
        <v>74.633293661259003</v>
      </c>
      <c r="G2809" s="23">
        <v>102.02550941269554</v>
      </c>
      <c r="H2809" s="21">
        <v>0.73151601095531515</v>
      </c>
    </row>
    <row r="2810" spans="2:8" x14ac:dyDescent="0.25">
      <c r="B2810" s="13" t="s">
        <v>7350</v>
      </c>
      <c r="C2810" s="13" t="s">
        <v>1232</v>
      </c>
      <c r="D2810" s="13" t="s">
        <v>11344</v>
      </c>
      <c r="E2810" s="13" t="s">
        <v>10071</v>
      </c>
      <c r="F2810" s="22">
        <v>12.513986237562134</v>
      </c>
      <c r="G2810" s="23">
        <v>39.073545780442728</v>
      </c>
      <c r="H2810" s="21">
        <v>0.32026748501093782</v>
      </c>
    </row>
    <row r="2811" spans="2:8" x14ac:dyDescent="0.25">
      <c r="B2811" s="13" t="s">
        <v>7459</v>
      </c>
      <c r="C2811" s="13" t="s">
        <v>1635</v>
      </c>
      <c r="D2811" s="13" t="s">
        <v>11345</v>
      </c>
      <c r="E2811" s="13" t="s">
        <v>10072</v>
      </c>
      <c r="F2811" s="22">
        <v>57.580717698275265</v>
      </c>
      <c r="G2811" s="23">
        <v>84.803700082073362</v>
      </c>
      <c r="H2811" s="21">
        <v>0.67898827106067794</v>
      </c>
    </row>
    <row r="2812" spans="2:8" x14ac:dyDescent="0.25">
      <c r="B2812" s="13" t="s">
        <v>8433</v>
      </c>
      <c r="C2812" s="13" t="s">
        <v>1548</v>
      </c>
      <c r="D2812" s="13" t="s">
        <v>11346</v>
      </c>
      <c r="E2812" s="13" t="s">
        <v>10073</v>
      </c>
      <c r="F2812" s="22">
        <v>30.210550354607683</v>
      </c>
      <c r="G2812" s="23">
        <v>51.592022534028523</v>
      </c>
      <c r="H2812" s="21">
        <v>0.58556631182043162</v>
      </c>
    </row>
    <row r="2813" spans="2:8" x14ac:dyDescent="0.25">
      <c r="B2813" s="13" t="s">
        <v>7511</v>
      </c>
      <c r="C2813" s="13" t="s">
        <v>1801</v>
      </c>
      <c r="D2813" s="13" t="s">
        <v>11347</v>
      </c>
      <c r="E2813" s="13" t="s">
        <v>10074</v>
      </c>
      <c r="F2813" s="22">
        <v>331.9605433526873</v>
      </c>
      <c r="G2813" s="23">
        <v>450.42603583963484</v>
      </c>
      <c r="H2813" s="21">
        <v>0.73699235154975629</v>
      </c>
    </row>
    <row r="2814" spans="2:8" x14ac:dyDescent="0.25">
      <c r="B2814" s="13" t="s">
        <v>7701</v>
      </c>
      <c r="C2814" s="13" t="s">
        <v>2546</v>
      </c>
      <c r="D2814" s="13" t="s">
        <v>11348</v>
      </c>
      <c r="E2814" s="13" t="s">
        <v>10075</v>
      </c>
      <c r="F2814" s="22">
        <v>3.0819394110980629</v>
      </c>
      <c r="G2814" s="23">
        <v>59.63015886485443</v>
      </c>
      <c r="H2814" s="21">
        <v>5.1684239481618002E-2</v>
      </c>
    </row>
    <row r="2815" spans="2:8" x14ac:dyDescent="0.25">
      <c r="B2815" s="13" t="s">
        <v>8627</v>
      </c>
      <c r="C2815" s="13" t="s">
        <v>2546</v>
      </c>
      <c r="D2815" s="13" t="s">
        <v>11348</v>
      </c>
      <c r="E2815" s="13" t="s">
        <v>10075</v>
      </c>
      <c r="F2815" s="22">
        <v>34.440940334008026</v>
      </c>
      <c r="G2815" s="23">
        <v>52.284546489892087</v>
      </c>
      <c r="H2815" s="21">
        <v>0.65872122158822444</v>
      </c>
    </row>
    <row r="2816" spans="2:8" x14ac:dyDescent="0.25">
      <c r="B2816" s="13" t="s">
        <v>8628</v>
      </c>
      <c r="C2816" s="13" t="s">
        <v>2546</v>
      </c>
      <c r="D2816" s="13" t="s">
        <v>11348</v>
      </c>
      <c r="E2816" s="13" t="s">
        <v>10075</v>
      </c>
      <c r="F2816" s="22">
        <v>61.161638317164424</v>
      </c>
      <c r="G2816" s="23">
        <v>59.635599762163849</v>
      </c>
      <c r="H2816" s="21">
        <v>1.0255893889067378</v>
      </c>
    </row>
    <row r="2817" spans="2:8" x14ac:dyDescent="0.25">
      <c r="B2817" s="13" t="s">
        <v>7781</v>
      </c>
      <c r="C2817" s="13" t="s">
        <v>2844</v>
      </c>
      <c r="D2817" s="13" t="s">
        <v>11349</v>
      </c>
      <c r="E2817" s="13" t="s">
        <v>10076</v>
      </c>
      <c r="F2817" s="22">
        <v>357.53480903569732</v>
      </c>
      <c r="G2817" s="23">
        <v>61.794291443592954</v>
      </c>
      <c r="H2817" s="21">
        <v>5.7858873478962396</v>
      </c>
    </row>
    <row r="2818" spans="2:8" x14ac:dyDescent="0.25">
      <c r="B2818" s="13" t="s">
        <v>7803</v>
      </c>
      <c r="C2818" s="13" t="s">
        <v>2844</v>
      </c>
      <c r="D2818" s="13" t="s">
        <v>11349</v>
      </c>
      <c r="E2818" s="13" t="s">
        <v>10076</v>
      </c>
      <c r="F2818" s="22">
        <v>934.08501053809607</v>
      </c>
      <c r="G2818" s="23">
        <v>41.215251781683897</v>
      </c>
      <c r="H2818" s="21">
        <v>22.663576471300473</v>
      </c>
    </row>
    <row r="2819" spans="2:8" x14ac:dyDescent="0.25">
      <c r="B2819" s="13" t="s">
        <v>8912</v>
      </c>
      <c r="C2819" s="13" t="s">
        <v>6431</v>
      </c>
      <c r="D2819" s="13" t="s">
        <v>11350</v>
      </c>
      <c r="E2819" s="13" t="s">
        <v>10077</v>
      </c>
      <c r="F2819" s="22">
        <v>2.5812491717658248</v>
      </c>
      <c r="G2819" s="23">
        <v>51.52329700768545</v>
      </c>
      <c r="H2819" s="21">
        <v>5.0098680047218132E-2</v>
      </c>
    </row>
    <row r="2820" spans="2:8" x14ac:dyDescent="0.25">
      <c r="B2820" s="13" t="s">
        <v>7328</v>
      </c>
      <c r="C2820" s="13" t="s">
        <v>1136</v>
      </c>
      <c r="D2820" s="13" t="s">
        <v>11351</v>
      </c>
      <c r="E2820" s="13" t="s">
        <v>10078</v>
      </c>
      <c r="F2820" s="22">
        <v>130.75862042090068</v>
      </c>
      <c r="G2820" s="23">
        <v>685.06571280726939</v>
      </c>
      <c r="H2820" s="21">
        <v>0.19087018657681268</v>
      </c>
    </row>
    <row r="2821" spans="2:8" x14ac:dyDescent="0.25">
      <c r="B2821" s="13" t="s">
        <v>8441</v>
      </c>
      <c r="C2821" s="13" t="s">
        <v>1136</v>
      </c>
      <c r="D2821" s="13" t="s">
        <v>11351</v>
      </c>
      <c r="E2821" s="13" t="s">
        <v>10078</v>
      </c>
      <c r="F2821" s="22">
        <v>19.260126958040445</v>
      </c>
      <c r="G2821" s="23">
        <v>128.91917354432971</v>
      </c>
      <c r="H2821" s="21">
        <v>0.14939691613379544</v>
      </c>
    </row>
    <row r="2822" spans="2:8" x14ac:dyDescent="0.25">
      <c r="B2822" s="13" t="s">
        <v>6994</v>
      </c>
      <c r="C2822" s="13" t="s">
        <v>20</v>
      </c>
      <c r="D2822" s="13" t="s">
        <v>11352</v>
      </c>
      <c r="E2822" s="13" t="s">
        <v>10079</v>
      </c>
      <c r="F2822" s="22">
        <v>67.001792063919851</v>
      </c>
      <c r="G2822" s="23">
        <v>50.387458221864414</v>
      </c>
      <c r="H2822" s="21">
        <v>1.3297315329719499</v>
      </c>
    </row>
    <row r="2823" spans="2:8" x14ac:dyDescent="0.25">
      <c r="B2823" s="13" t="s">
        <v>7167</v>
      </c>
      <c r="C2823" s="13" t="s">
        <v>20</v>
      </c>
      <c r="D2823" s="13" t="s">
        <v>11352</v>
      </c>
      <c r="E2823" s="13" t="s">
        <v>10079</v>
      </c>
      <c r="F2823" s="22">
        <v>22.022989001082699</v>
      </c>
      <c r="G2823" s="23">
        <v>41.266106603037748</v>
      </c>
      <c r="H2823" s="21">
        <v>0.53368225921903445</v>
      </c>
    </row>
    <row r="2824" spans="2:8" x14ac:dyDescent="0.25">
      <c r="B2824" s="13" t="s">
        <v>7677</v>
      </c>
      <c r="C2824" s="13" t="s">
        <v>20</v>
      </c>
      <c r="D2824" s="13" t="s">
        <v>11352</v>
      </c>
      <c r="E2824" s="13" t="s">
        <v>10079</v>
      </c>
      <c r="F2824" s="22">
        <v>58.21479258878778</v>
      </c>
      <c r="G2824" s="23">
        <v>48.763048559752399</v>
      </c>
      <c r="H2824" s="21">
        <v>1.1938300477143788</v>
      </c>
    </row>
    <row r="2825" spans="2:8" x14ac:dyDescent="0.25">
      <c r="B2825" s="13" t="s">
        <v>7804</v>
      </c>
      <c r="C2825" s="13" t="s">
        <v>20</v>
      </c>
      <c r="D2825" s="13" t="s">
        <v>11352</v>
      </c>
      <c r="E2825" s="13" t="s">
        <v>10079</v>
      </c>
      <c r="F2825" s="22">
        <v>283.3783785882452</v>
      </c>
      <c r="G2825" s="23">
        <v>465.44710758526043</v>
      </c>
      <c r="H2825" s="21">
        <v>0.60883046423558673</v>
      </c>
    </row>
    <row r="2826" spans="2:8" x14ac:dyDescent="0.25">
      <c r="B2826" s="13" t="s">
        <v>7982</v>
      </c>
      <c r="C2826" s="13" t="s">
        <v>20</v>
      </c>
      <c r="D2826" s="13" t="s">
        <v>11352</v>
      </c>
      <c r="E2826" s="13" t="s">
        <v>10079</v>
      </c>
      <c r="F2826" s="22">
        <v>1751.12627297262</v>
      </c>
      <c r="G2826" s="23">
        <v>109.00134364792649</v>
      </c>
      <c r="H2826" s="21">
        <v>16.065180614917413</v>
      </c>
    </row>
    <row r="2827" spans="2:8" x14ac:dyDescent="0.25">
      <c r="B2827" s="13" t="s">
        <v>8335</v>
      </c>
      <c r="C2827" s="13" t="s">
        <v>20</v>
      </c>
      <c r="D2827" s="13" t="s">
        <v>11352</v>
      </c>
      <c r="E2827" s="13" t="s">
        <v>10079</v>
      </c>
      <c r="F2827" s="22">
        <v>964.57915690938023</v>
      </c>
      <c r="G2827" s="23">
        <v>50.859829823833273</v>
      </c>
      <c r="H2827" s="21">
        <v>18.965442083673107</v>
      </c>
    </row>
    <row r="2828" spans="2:8" x14ac:dyDescent="0.25">
      <c r="B2828" s="13" t="s">
        <v>8505</v>
      </c>
      <c r="C2828" s="13" t="s">
        <v>20</v>
      </c>
      <c r="D2828" s="13" t="s">
        <v>11352</v>
      </c>
      <c r="E2828" s="13" t="s">
        <v>10079</v>
      </c>
      <c r="F2828" s="22">
        <v>312.94489259957766</v>
      </c>
      <c r="G2828" s="23">
        <v>100.16210805979496</v>
      </c>
      <c r="H2828" s="21">
        <v>3.1243840476356111</v>
      </c>
    </row>
    <row r="2829" spans="2:8" x14ac:dyDescent="0.25">
      <c r="B2829" s="13" t="s">
        <v>8915</v>
      </c>
      <c r="C2829" s="13" t="s">
        <v>20</v>
      </c>
      <c r="D2829" s="13" t="s">
        <v>11352</v>
      </c>
      <c r="E2829" s="13" t="s">
        <v>10079</v>
      </c>
      <c r="F2829" s="22">
        <v>3.0780763369207906</v>
      </c>
      <c r="G2829" s="23">
        <v>44.012424693243169</v>
      </c>
      <c r="H2829" s="21">
        <v>6.9936531749257153E-2</v>
      </c>
    </row>
    <row r="2830" spans="2:8" x14ac:dyDescent="0.25">
      <c r="B2830" s="13" t="s">
        <v>8051</v>
      </c>
      <c r="C2830" s="13" t="s">
        <v>3722</v>
      </c>
      <c r="D2830" s="13" t="s">
        <v>11032</v>
      </c>
      <c r="E2830" s="13" t="s">
        <v>9746</v>
      </c>
      <c r="F2830" s="22">
        <v>191.60243145853943</v>
      </c>
      <c r="G2830" s="23">
        <v>72.759903972611241</v>
      </c>
      <c r="H2830" s="21">
        <v>2.6333519012155882</v>
      </c>
    </row>
    <row r="2831" spans="2:8" x14ac:dyDescent="0.25">
      <c r="B2831" s="13" t="s">
        <v>8660</v>
      </c>
      <c r="C2831" s="13" t="s">
        <v>5665</v>
      </c>
      <c r="D2831" s="13" t="s">
        <v>11101</v>
      </c>
      <c r="E2831" s="13" t="s">
        <v>9817</v>
      </c>
      <c r="F2831" s="22">
        <v>43.816807726179384</v>
      </c>
      <c r="G2831" s="23">
        <v>55.885267739467743</v>
      </c>
      <c r="H2831" s="21">
        <v>0.78404934786122038</v>
      </c>
    </row>
    <row r="2832" spans="2:8" x14ac:dyDescent="0.25">
      <c r="B2832" s="13" t="s">
        <v>7896</v>
      </c>
      <c r="C2832" s="13" t="s">
        <v>3179</v>
      </c>
      <c r="D2832" s="13" t="s">
        <v>11353</v>
      </c>
      <c r="E2832" s="13" t="s">
        <v>10080</v>
      </c>
      <c r="F2832" s="22">
        <v>8.504617821162217</v>
      </c>
      <c r="G2832" s="23">
        <v>57.284170193552349</v>
      </c>
      <c r="H2832" s="21">
        <v>0.14846366443690684</v>
      </c>
    </row>
    <row r="2833" spans="2:8" x14ac:dyDescent="0.25">
      <c r="B2833" s="13" t="s">
        <v>8547</v>
      </c>
      <c r="C2833" s="13" t="s">
        <v>3217</v>
      </c>
      <c r="D2833" s="13" t="s">
        <v>11316</v>
      </c>
      <c r="E2833" s="13" t="s">
        <v>10042</v>
      </c>
      <c r="F2833" s="22">
        <v>376.69685853142437</v>
      </c>
      <c r="G2833" s="23">
        <v>103.09037170919783</v>
      </c>
      <c r="H2833" s="21">
        <v>3.6540450120213808</v>
      </c>
    </row>
    <row r="2834" spans="2:8" x14ac:dyDescent="0.25">
      <c r="B2834" s="13" t="s">
        <v>8864</v>
      </c>
      <c r="C2834" s="13" t="s">
        <v>6263</v>
      </c>
      <c r="D2834" s="13" t="s">
        <v>11354</v>
      </c>
      <c r="E2834" s="13" t="s">
        <v>10081</v>
      </c>
      <c r="F2834" s="22">
        <v>205.09384833170532</v>
      </c>
      <c r="G2834" s="23">
        <v>122.59106176578278</v>
      </c>
      <c r="H2834" s="21">
        <v>1.6729918590928661</v>
      </c>
    </row>
    <row r="2835" spans="2:8" x14ac:dyDescent="0.25">
      <c r="B2835" s="13" t="s">
        <v>7691</v>
      </c>
      <c r="C2835" s="13" t="s">
        <v>2529</v>
      </c>
      <c r="D2835" s="13" t="s">
        <v>11355</v>
      </c>
      <c r="E2835" s="13" t="s">
        <v>10082</v>
      </c>
      <c r="F2835" s="22">
        <v>16.377953917932192</v>
      </c>
      <c r="G2835" s="23">
        <v>35.70063014353655</v>
      </c>
      <c r="H2835" s="21">
        <v>0.45875811861257448</v>
      </c>
    </row>
    <row r="2836" spans="2:8" x14ac:dyDescent="0.25">
      <c r="B2836" s="13" t="s">
        <v>7690</v>
      </c>
      <c r="C2836" s="13" t="s">
        <v>2526</v>
      </c>
      <c r="D2836" s="13" t="s">
        <v>11356</v>
      </c>
      <c r="E2836" s="13" t="s">
        <v>10083</v>
      </c>
      <c r="F2836" s="22">
        <v>8.4941476044969519</v>
      </c>
      <c r="G2836" s="23">
        <v>38.769196037470351</v>
      </c>
      <c r="H2836" s="21">
        <v>0.21909527337857032</v>
      </c>
    </row>
    <row r="2837" spans="2:8" x14ac:dyDescent="0.25">
      <c r="B2837" s="13" t="s">
        <v>7431</v>
      </c>
      <c r="C2837" s="13" t="s">
        <v>1480</v>
      </c>
      <c r="D2837" s="13" t="s">
        <v>11357</v>
      </c>
      <c r="E2837" s="13" t="s">
        <v>10084</v>
      </c>
      <c r="F2837" s="22">
        <v>53.443016385594888</v>
      </c>
      <c r="G2837" s="23">
        <v>137.00465979627532</v>
      </c>
      <c r="H2837" s="21">
        <v>0.39008174222003955</v>
      </c>
    </row>
    <row r="2838" spans="2:8" x14ac:dyDescent="0.25">
      <c r="B2838" s="13" t="s">
        <v>8226</v>
      </c>
      <c r="C2838" s="13" t="s">
        <v>4315</v>
      </c>
      <c r="D2838" s="13" t="s">
        <v>11358</v>
      </c>
      <c r="E2838" s="13" t="s">
        <v>10085</v>
      </c>
      <c r="F2838" s="22">
        <v>149.30423630496691</v>
      </c>
      <c r="G2838" s="23">
        <v>73.418552487112962</v>
      </c>
      <c r="H2838" s="21">
        <v>2.0336036498564041</v>
      </c>
    </row>
    <row r="2839" spans="2:8" x14ac:dyDescent="0.25">
      <c r="B2839" s="13" t="s">
        <v>7242</v>
      </c>
      <c r="C2839" s="13" t="s">
        <v>910</v>
      </c>
      <c r="D2839" s="13" t="s">
        <v>11359</v>
      </c>
      <c r="E2839" s="13" t="s">
        <v>10086</v>
      </c>
      <c r="F2839" s="22">
        <v>150.38781873021489</v>
      </c>
      <c r="G2839" s="23">
        <v>111.73778892160242</v>
      </c>
      <c r="H2839" s="21">
        <v>1.3458993611886321</v>
      </c>
    </row>
    <row r="2840" spans="2:8" x14ac:dyDescent="0.25">
      <c r="B2840" s="13" t="s">
        <v>7326</v>
      </c>
      <c r="C2840" s="13" t="s">
        <v>1129</v>
      </c>
      <c r="D2840" s="13" t="s">
        <v>11360</v>
      </c>
      <c r="E2840" s="13" t="s">
        <v>10087</v>
      </c>
      <c r="F2840" s="22">
        <v>14.264704339845453</v>
      </c>
      <c r="G2840" s="23">
        <v>62.111928637643246</v>
      </c>
      <c r="H2840" s="21">
        <v>0.22966126882107887</v>
      </c>
    </row>
    <row r="2841" spans="2:8" x14ac:dyDescent="0.25">
      <c r="B2841" s="13" t="s">
        <v>8424</v>
      </c>
      <c r="C2841" s="13" t="s">
        <v>3416</v>
      </c>
      <c r="D2841" s="13" t="s">
        <v>11361</v>
      </c>
      <c r="E2841" s="13" t="s">
        <v>10088</v>
      </c>
      <c r="F2841" s="22">
        <v>10.310078919140009</v>
      </c>
      <c r="G2841" s="23">
        <v>47.969740240355883</v>
      </c>
      <c r="H2841" s="21">
        <v>0.21492880443964479</v>
      </c>
    </row>
    <row r="2842" spans="2:8" x14ac:dyDescent="0.25">
      <c r="B2842" s="13" t="s">
        <v>7539</v>
      </c>
      <c r="C2842" s="13" t="s">
        <v>1929</v>
      </c>
      <c r="D2842" s="13" t="s">
        <v>11362</v>
      </c>
      <c r="E2842" s="13" t="s">
        <v>10089</v>
      </c>
      <c r="F2842" s="22">
        <v>1.3806971488997155</v>
      </c>
      <c r="G2842" s="23">
        <v>44.885634427298235</v>
      </c>
      <c r="H2842" s="21">
        <v>3.0760334938253933E-2</v>
      </c>
    </row>
    <row r="2843" spans="2:8" x14ac:dyDescent="0.25">
      <c r="B2843" s="13" t="s">
        <v>8080</v>
      </c>
      <c r="C2843" s="13" t="s">
        <v>3809</v>
      </c>
      <c r="D2843" s="13" t="s">
        <v>11133</v>
      </c>
      <c r="E2843" s="13" t="s">
        <v>9849</v>
      </c>
      <c r="F2843" s="22">
        <v>10.074565057960605</v>
      </c>
      <c r="G2843" s="23">
        <v>38.980353198278159</v>
      </c>
      <c r="H2843" s="21">
        <v>0.25845238001603377</v>
      </c>
    </row>
    <row r="2844" spans="2:8" x14ac:dyDescent="0.25">
      <c r="B2844" s="13" t="s">
        <v>8447</v>
      </c>
      <c r="C2844" s="13" t="s">
        <v>5017</v>
      </c>
      <c r="D2844" s="13" t="s">
        <v>11133</v>
      </c>
      <c r="E2844" s="13" t="s">
        <v>10090</v>
      </c>
      <c r="F2844" s="22">
        <v>5.5254041715380522</v>
      </c>
      <c r="G2844" s="23">
        <v>36.489476153929758</v>
      </c>
      <c r="H2844" s="21">
        <v>0.1514245956348976</v>
      </c>
    </row>
    <row r="2845" spans="2:8" x14ac:dyDescent="0.25">
      <c r="B2845" s="13" t="s">
        <v>8102</v>
      </c>
      <c r="C2845" s="13" t="s">
        <v>3928</v>
      </c>
      <c r="D2845" s="13" t="s">
        <v>11363</v>
      </c>
      <c r="E2845" s="13" t="s">
        <v>10091</v>
      </c>
      <c r="F2845" s="22">
        <v>11.33465519282468</v>
      </c>
      <c r="G2845" s="23">
        <v>66.099151442876334</v>
      </c>
      <c r="H2845" s="21">
        <v>0.17147958703554952</v>
      </c>
    </row>
    <row r="2846" spans="2:8" x14ac:dyDescent="0.25">
      <c r="B2846" s="13" t="s">
        <v>8731</v>
      </c>
      <c r="C2846" s="13" t="s">
        <v>5870</v>
      </c>
      <c r="D2846" s="13" t="s">
        <v>11364</v>
      </c>
      <c r="E2846" s="13" t="s">
        <v>10092</v>
      </c>
      <c r="F2846" s="22">
        <v>82.766345443893215</v>
      </c>
      <c r="G2846" s="23">
        <v>103.57537179580824</v>
      </c>
      <c r="H2846" s="21">
        <v>0.79909291184647069</v>
      </c>
    </row>
    <row r="2847" spans="2:8" x14ac:dyDescent="0.25">
      <c r="B2847" s="13" t="s">
        <v>8173</v>
      </c>
      <c r="C2847" s="13" t="s">
        <v>4149</v>
      </c>
      <c r="D2847" s="13" t="s">
        <v>11365</v>
      </c>
      <c r="E2847" s="13" t="s">
        <v>10093</v>
      </c>
      <c r="F2847" s="22">
        <v>6.3278387544422676</v>
      </c>
      <c r="G2847" s="23">
        <v>26.56085555663299</v>
      </c>
      <c r="H2847" s="21">
        <v>0.23823926683950619</v>
      </c>
    </row>
    <row r="2848" spans="2:8" x14ac:dyDescent="0.25">
      <c r="B2848" s="13" t="s">
        <v>7770</v>
      </c>
      <c r="C2848" s="13" t="s">
        <v>2826</v>
      </c>
      <c r="D2848" s="13" t="s">
        <v>11366</v>
      </c>
      <c r="E2848" s="13" t="s">
        <v>10094</v>
      </c>
      <c r="F2848" s="22">
        <v>38.337804328671709</v>
      </c>
      <c r="G2848" s="23">
        <v>77.876470778085945</v>
      </c>
      <c r="H2848" s="21">
        <v>0.49228995543362214</v>
      </c>
    </row>
    <row r="2849" spans="2:8" x14ac:dyDescent="0.25">
      <c r="B2849" s="13" t="s">
        <v>8048</v>
      </c>
      <c r="C2849" s="13" t="s">
        <v>2453</v>
      </c>
      <c r="D2849" s="13" t="s">
        <v>11367</v>
      </c>
      <c r="E2849" s="13" t="s">
        <v>10095</v>
      </c>
      <c r="F2849" s="22">
        <v>28.652880396183754</v>
      </c>
      <c r="G2849" s="23">
        <v>67.69045877220492</v>
      </c>
      <c r="H2849" s="21">
        <v>0.42329274931652866</v>
      </c>
    </row>
    <row r="2850" spans="2:8" x14ac:dyDescent="0.25">
      <c r="B2850" s="13" t="s">
        <v>8763</v>
      </c>
      <c r="C2850" s="13" t="s">
        <v>2453</v>
      </c>
      <c r="D2850" s="13" t="s">
        <v>11367</v>
      </c>
      <c r="E2850" s="13" t="s">
        <v>10095</v>
      </c>
      <c r="F2850" s="22">
        <v>11.636074796242214</v>
      </c>
      <c r="G2850" s="23">
        <v>33.423447423746985</v>
      </c>
      <c r="H2850" s="21">
        <v>0.34814107140770023</v>
      </c>
    </row>
    <row r="2851" spans="2:8" x14ac:dyDescent="0.25">
      <c r="B2851" s="13" t="s">
        <v>8790</v>
      </c>
      <c r="C2851" s="13" t="s">
        <v>2453</v>
      </c>
      <c r="D2851" s="13" t="s">
        <v>11367</v>
      </c>
      <c r="E2851" s="13" t="s">
        <v>10095</v>
      </c>
      <c r="F2851" s="22">
        <v>19.037920361073905</v>
      </c>
      <c r="G2851" s="23">
        <v>37.600198794031101</v>
      </c>
      <c r="H2851" s="21">
        <v>0.50632499219913985</v>
      </c>
    </row>
    <row r="2852" spans="2:8" x14ac:dyDescent="0.25">
      <c r="B2852" s="13" t="s">
        <v>7525</v>
      </c>
      <c r="C2852" s="13" t="s">
        <v>1834</v>
      </c>
      <c r="D2852" s="13" t="s">
        <v>11368</v>
      </c>
      <c r="E2852" s="13" t="s">
        <v>10096</v>
      </c>
      <c r="F2852" s="22">
        <v>12.858390729987899</v>
      </c>
      <c r="G2852" s="23">
        <v>58.482523544661426</v>
      </c>
      <c r="H2852" s="21">
        <v>0.21986723469906894</v>
      </c>
    </row>
    <row r="2853" spans="2:8" x14ac:dyDescent="0.25">
      <c r="B2853" s="13" t="s">
        <v>7959</v>
      </c>
      <c r="C2853" s="13" t="s">
        <v>3390</v>
      </c>
      <c r="D2853" s="13" t="s">
        <v>11369</v>
      </c>
      <c r="E2853" s="13" t="s">
        <v>10097</v>
      </c>
      <c r="F2853" s="22">
        <v>10.776986470271771</v>
      </c>
      <c r="G2853" s="23">
        <v>48.470496247473214</v>
      </c>
      <c r="H2853" s="21">
        <v>0.22234116224534381</v>
      </c>
    </row>
    <row r="2854" spans="2:8" x14ac:dyDescent="0.25">
      <c r="B2854" s="13" t="s">
        <v>7552</v>
      </c>
      <c r="C2854" s="13" t="s">
        <v>2034</v>
      </c>
      <c r="D2854" s="13" t="s">
        <v>11370</v>
      </c>
      <c r="E2854" s="13" t="s">
        <v>10098</v>
      </c>
      <c r="F2854" s="22">
        <v>17.864212488229224</v>
      </c>
      <c r="G2854" s="23">
        <v>58.140208559135658</v>
      </c>
      <c r="H2854" s="21">
        <v>0.30726089449884153</v>
      </c>
    </row>
    <row r="2855" spans="2:8" x14ac:dyDescent="0.25">
      <c r="B2855" s="13" t="s">
        <v>8803</v>
      </c>
      <c r="C2855" s="13" t="s">
        <v>6066</v>
      </c>
      <c r="D2855" s="13" t="s">
        <v>11071</v>
      </c>
      <c r="E2855" s="13" t="s">
        <v>9785</v>
      </c>
      <c r="F2855" s="22">
        <v>18.512184987408247</v>
      </c>
      <c r="G2855" s="23">
        <v>59.219881402372899</v>
      </c>
      <c r="H2855" s="21">
        <v>0.31260084534155241</v>
      </c>
    </row>
    <row r="2856" spans="2:8" x14ac:dyDescent="0.25">
      <c r="B2856" s="13" t="s">
        <v>8801</v>
      </c>
      <c r="C2856" s="13" t="s">
        <v>6062</v>
      </c>
      <c r="D2856" s="13" t="s">
        <v>11072</v>
      </c>
      <c r="E2856" s="13" t="s">
        <v>9786</v>
      </c>
      <c r="F2856" s="22">
        <v>11.530656527060142</v>
      </c>
      <c r="G2856" s="23">
        <v>107.43816761027961</v>
      </c>
      <c r="H2856" s="21">
        <v>0.10732365213902714</v>
      </c>
    </row>
    <row r="2857" spans="2:8" x14ac:dyDescent="0.25">
      <c r="B2857" s="13" t="s">
        <v>8799</v>
      </c>
      <c r="C2857" s="13" t="s">
        <v>6059</v>
      </c>
      <c r="D2857" s="13" t="s">
        <v>11073</v>
      </c>
      <c r="E2857" s="13" t="s">
        <v>9787</v>
      </c>
      <c r="F2857" s="22">
        <v>9.5510146634532038</v>
      </c>
      <c r="G2857" s="23">
        <v>53.39888845730701</v>
      </c>
      <c r="H2857" s="21">
        <v>0.17886167557756083</v>
      </c>
    </row>
    <row r="2858" spans="2:8" x14ac:dyDescent="0.25">
      <c r="B2858" s="13" t="s">
        <v>8426</v>
      </c>
      <c r="C2858" s="13" t="s">
        <v>1339</v>
      </c>
      <c r="D2858" s="13" t="s">
        <v>11371</v>
      </c>
      <c r="E2858" s="13" t="s">
        <v>10099</v>
      </c>
      <c r="F2858" s="22">
        <v>35.899560132684364</v>
      </c>
      <c r="G2858" s="23">
        <v>36.666237240053945</v>
      </c>
      <c r="H2858" s="21">
        <v>0.97909037945862443</v>
      </c>
    </row>
    <row r="2859" spans="2:8" x14ac:dyDescent="0.25">
      <c r="B2859" s="13" t="s">
        <v>8428</v>
      </c>
      <c r="C2859" s="13" t="s">
        <v>4962</v>
      </c>
      <c r="D2859" s="13" t="s">
        <v>11372</v>
      </c>
      <c r="E2859" s="13" t="s">
        <v>10100</v>
      </c>
      <c r="F2859" s="22">
        <v>46.572875733141018</v>
      </c>
      <c r="G2859" s="23">
        <v>44.377879513211212</v>
      </c>
      <c r="H2859" s="21">
        <v>1.0494614939696782</v>
      </c>
    </row>
    <row r="2860" spans="2:8" x14ac:dyDescent="0.25">
      <c r="B2860" s="13" t="s">
        <v>8429</v>
      </c>
      <c r="C2860" s="13" t="s">
        <v>4965</v>
      </c>
      <c r="D2860" s="13" t="s">
        <v>11373</v>
      </c>
      <c r="E2860" s="13" t="s">
        <v>10101</v>
      </c>
      <c r="F2860" s="22">
        <v>33.879476386667918</v>
      </c>
      <c r="G2860" s="23">
        <v>34.52463744240432</v>
      </c>
      <c r="H2860" s="21">
        <v>0.9813130244506495</v>
      </c>
    </row>
    <row r="2861" spans="2:8" x14ac:dyDescent="0.25">
      <c r="B2861" s="13" t="s">
        <v>8430</v>
      </c>
      <c r="C2861" s="13" t="s">
        <v>4968</v>
      </c>
      <c r="D2861" s="13" t="s">
        <v>11374</v>
      </c>
      <c r="E2861" s="13" t="s">
        <v>10102</v>
      </c>
      <c r="F2861" s="22">
        <v>28.732101691997865</v>
      </c>
      <c r="G2861" s="23">
        <v>42.160076832625059</v>
      </c>
      <c r="H2861" s="21">
        <v>0.68150022131278187</v>
      </c>
    </row>
    <row r="2862" spans="2:8" x14ac:dyDescent="0.25">
      <c r="B2862" s="13" t="s">
        <v>8431</v>
      </c>
      <c r="C2862" s="13" t="s">
        <v>1355</v>
      </c>
      <c r="D2862" s="13" t="s">
        <v>11375</v>
      </c>
      <c r="E2862" s="13" t="s">
        <v>10103</v>
      </c>
      <c r="F2862" s="22">
        <v>53.873142833230176</v>
      </c>
      <c r="G2862" s="23">
        <v>82.584564206586307</v>
      </c>
      <c r="H2862" s="21">
        <v>0.65233913081463801</v>
      </c>
    </row>
    <row r="2863" spans="2:8" x14ac:dyDescent="0.25">
      <c r="B2863" s="13" t="s">
        <v>8432</v>
      </c>
      <c r="C2863" s="13" t="s">
        <v>4973</v>
      </c>
      <c r="D2863" s="13" t="s">
        <v>11376</v>
      </c>
      <c r="E2863" s="13" t="s">
        <v>10104</v>
      </c>
      <c r="F2863" s="22">
        <v>42.594604254131447</v>
      </c>
      <c r="G2863" s="23">
        <v>64.182115470954145</v>
      </c>
      <c r="H2863" s="21">
        <v>0.66365223304937326</v>
      </c>
    </row>
    <row r="2864" spans="2:8" x14ac:dyDescent="0.25">
      <c r="B2864" s="13" t="s">
        <v>7383</v>
      </c>
      <c r="C2864" s="13" t="s">
        <v>1336</v>
      </c>
      <c r="D2864" s="13" t="s">
        <v>11377</v>
      </c>
      <c r="E2864" s="13" t="s">
        <v>10105</v>
      </c>
      <c r="F2864" s="22">
        <v>23.319416914291867</v>
      </c>
      <c r="G2864" s="23">
        <v>49.698737542467377</v>
      </c>
      <c r="H2864" s="21">
        <v>0.46921547844883416</v>
      </c>
    </row>
    <row r="2865" spans="2:8" x14ac:dyDescent="0.25">
      <c r="B2865" s="13" t="s">
        <v>7385</v>
      </c>
      <c r="C2865" s="13" t="s">
        <v>1336</v>
      </c>
      <c r="D2865" s="13" t="s">
        <v>11377</v>
      </c>
      <c r="E2865" s="13" t="s">
        <v>10105</v>
      </c>
      <c r="F2865" s="22">
        <v>19.021933582572053</v>
      </c>
      <c r="G2865" s="23">
        <v>53.489213122849613</v>
      </c>
      <c r="H2865" s="21">
        <v>0.35562186227873732</v>
      </c>
    </row>
    <row r="2866" spans="2:8" x14ac:dyDescent="0.25">
      <c r="B2866" s="13" t="s">
        <v>7387</v>
      </c>
      <c r="C2866" s="13" t="s">
        <v>1341</v>
      </c>
      <c r="D2866" s="13" t="s">
        <v>11378</v>
      </c>
      <c r="E2866" s="13" t="s">
        <v>10106</v>
      </c>
      <c r="F2866" s="22">
        <v>16.116028477192827</v>
      </c>
      <c r="G2866" s="23">
        <v>49.7670142182169</v>
      </c>
      <c r="H2866" s="21">
        <v>0.32382952303563467</v>
      </c>
    </row>
    <row r="2867" spans="2:8" x14ac:dyDescent="0.25">
      <c r="B2867" s="13" t="s">
        <v>7389</v>
      </c>
      <c r="C2867" s="13" t="s">
        <v>1344</v>
      </c>
      <c r="D2867" s="13" t="s">
        <v>11379</v>
      </c>
      <c r="E2867" s="13" t="s">
        <v>10107</v>
      </c>
      <c r="F2867" s="22">
        <v>19.305044935389379</v>
      </c>
      <c r="G2867" s="23">
        <v>45.80289580051916</v>
      </c>
      <c r="H2867" s="21">
        <v>0.42148088233256559</v>
      </c>
    </row>
    <row r="2868" spans="2:8" x14ac:dyDescent="0.25">
      <c r="B2868" s="13" t="s">
        <v>7391</v>
      </c>
      <c r="C2868" s="13" t="s">
        <v>1347</v>
      </c>
      <c r="D2868" s="13" t="s">
        <v>11380</v>
      </c>
      <c r="E2868" s="13" t="s">
        <v>10108</v>
      </c>
      <c r="F2868" s="22">
        <v>12.471415158790691</v>
      </c>
      <c r="G2868" s="23">
        <v>52.918897391155518</v>
      </c>
      <c r="H2868" s="21">
        <v>0.23567035168187525</v>
      </c>
    </row>
    <row r="2869" spans="2:8" x14ac:dyDescent="0.25">
      <c r="B2869" s="13" t="s">
        <v>7393</v>
      </c>
      <c r="C2869" s="13" t="s">
        <v>1350</v>
      </c>
      <c r="D2869" s="13" t="s">
        <v>11381</v>
      </c>
      <c r="E2869" s="13" t="s">
        <v>10109</v>
      </c>
      <c r="F2869" s="22">
        <v>18.661955991394741</v>
      </c>
      <c r="G2869" s="23">
        <v>70.508948862299022</v>
      </c>
      <c r="H2869" s="21">
        <v>0.26467499930882177</v>
      </c>
    </row>
    <row r="2870" spans="2:8" x14ac:dyDescent="0.25">
      <c r="B2870" s="13" t="s">
        <v>7395</v>
      </c>
      <c r="C2870" s="13" t="s">
        <v>1353</v>
      </c>
      <c r="D2870" s="13" t="s">
        <v>11382</v>
      </c>
      <c r="E2870" s="13" t="s">
        <v>10110</v>
      </c>
      <c r="F2870" s="22">
        <v>11.788362293575526</v>
      </c>
      <c r="G2870" s="23">
        <v>107.39903886928029</v>
      </c>
      <c r="H2870" s="21">
        <v>0.10976226992053084</v>
      </c>
    </row>
    <row r="2871" spans="2:8" x14ac:dyDescent="0.25">
      <c r="B2871" s="13" t="s">
        <v>7397</v>
      </c>
      <c r="C2871" s="13" t="s">
        <v>1357</v>
      </c>
      <c r="D2871" s="13" t="s">
        <v>11383</v>
      </c>
      <c r="E2871" s="13" t="s">
        <v>10111</v>
      </c>
      <c r="F2871" s="22">
        <v>16.685314983416177</v>
      </c>
      <c r="G2871" s="23">
        <v>70.832614950909303</v>
      </c>
      <c r="H2871" s="21">
        <v>0.23555977701769124</v>
      </c>
    </row>
    <row r="2872" spans="2:8" x14ac:dyDescent="0.25">
      <c r="B2872" s="13" t="s">
        <v>7847</v>
      </c>
      <c r="C2872" s="13" t="s">
        <v>2998</v>
      </c>
      <c r="D2872" s="13" t="s">
        <v>11158</v>
      </c>
      <c r="E2872" s="13" t="s">
        <v>9874</v>
      </c>
      <c r="F2872" s="22">
        <v>18.340657169333443</v>
      </c>
      <c r="G2872" s="23">
        <v>41.291376661314771</v>
      </c>
      <c r="H2872" s="21">
        <v>0.44417645165404501</v>
      </c>
    </row>
    <row r="2873" spans="2:8" x14ac:dyDescent="0.25">
      <c r="B2873" s="13" t="s">
        <v>8728</v>
      </c>
      <c r="C2873" s="13" t="s">
        <v>5862</v>
      </c>
      <c r="D2873" s="13" t="s">
        <v>11384</v>
      </c>
      <c r="E2873" s="13" t="s">
        <v>10112</v>
      </c>
      <c r="F2873" s="22">
        <v>15.965422153712581</v>
      </c>
      <c r="G2873" s="23">
        <v>42.635568081222011</v>
      </c>
      <c r="H2873" s="21">
        <v>0.37446251738215336</v>
      </c>
    </row>
    <row r="2874" spans="2:8" x14ac:dyDescent="0.25">
      <c r="B2874" s="13" t="s">
        <v>7426</v>
      </c>
      <c r="C2874" s="13" t="s">
        <v>1454</v>
      </c>
      <c r="D2874" s="13" t="s">
        <v>11385</v>
      </c>
      <c r="E2874" s="13" t="s">
        <v>10113</v>
      </c>
      <c r="F2874" s="22">
        <v>16.6676545346333</v>
      </c>
      <c r="G2874" s="23">
        <v>79.935069928568495</v>
      </c>
      <c r="H2874" s="21">
        <v>0.20851491778924863</v>
      </c>
    </row>
    <row r="2875" spans="2:8" x14ac:dyDescent="0.25">
      <c r="B2875" s="13" t="s">
        <v>7481</v>
      </c>
      <c r="C2875" s="13" t="s">
        <v>1705</v>
      </c>
      <c r="D2875" s="13" t="s">
        <v>11386</v>
      </c>
      <c r="E2875" s="13" t="s">
        <v>10114</v>
      </c>
      <c r="F2875" s="22">
        <v>6.4444336607372694</v>
      </c>
      <c r="G2875" s="23">
        <v>55.659257370536473</v>
      </c>
      <c r="H2875" s="21">
        <v>0.11578368029302283</v>
      </c>
    </row>
    <row r="2876" spans="2:8" x14ac:dyDescent="0.25">
      <c r="B2876" s="13" t="s">
        <v>8874</v>
      </c>
      <c r="C2876" s="13" t="s">
        <v>6288</v>
      </c>
      <c r="D2876" s="13" t="s">
        <v>11089</v>
      </c>
      <c r="E2876" s="13" t="s">
        <v>9804</v>
      </c>
      <c r="F2876" s="22">
        <v>11.271651469290248</v>
      </c>
      <c r="G2876" s="23">
        <v>36.816633412789109</v>
      </c>
      <c r="H2876" s="21">
        <v>0.30615649570432418</v>
      </c>
    </row>
    <row r="2877" spans="2:8" x14ac:dyDescent="0.25">
      <c r="B2877" s="13" t="s">
        <v>7515</v>
      </c>
      <c r="C2877" s="13" t="s">
        <v>1519</v>
      </c>
      <c r="D2877" s="13" t="s">
        <v>11387</v>
      </c>
      <c r="E2877" s="13" t="s">
        <v>10115</v>
      </c>
      <c r="F2877" s="22">
        <v>46.567897570520543</v>
      </c>
      <c r="G2877" s="23">
        <v>70.524614543338672</v>
      </c>
      <c r="H2877" s="21">
        <v>0.66030701297776984</v>
      </c>
    </row>
    <row r="2878" spans="2:8" x14ac:dyDescent="0.25">
      <c r="B2878" s="13" t="s">
        <v>7696</v>
      </c>
      <c r="C2878" s="13" t="s">
        <v>1519</v>
      </c>
      <c r="D2878" s="13" t="s">
        <v>11387</v>
      </c>
      <c r="E2878" s="13" t="s">
        <v>10115</v>
      </c>
      <c r="F2878" s="22">
        <v>33.885935715221549</v>
      </c>
      <c r="G2878" s="23">
        <v>47.835960275049466</v>
      </c>
      <c r="H2878" s="21">
        <v>0.70837787138342356</v>
      </c>
    </row>
    <row r="2879" spans="2:8" x14ac:dyDescent="0.25">
      <c r="B2879" s="13" t="s">
        <v>7948</v>
      </c>
      <c r="C2879" s="13" t="s">
        <v>3360</v>
      </c>
      <c r="D2879" s="13" t="s">
        <v>11388</v>
      </c>
      <c r="E2879" s="13" t="s">
        <v>10116</v>
      </c>
      <c r="F2879" s="22">
        <v>326.47987337035511</v>
      </c>
      <c r="G2879" s="23">
        <v>178.80669774600312</v>
      </c>
      <c r="H2879" s="21">
        <v>1.8258816782921821</v>
      </c>
    </row>
    <row r="2880" spans="2:8" x14ac:dyDescent="0.25">
      <c r="B2880" s="13" t="s">
        <v>7950</v>
      </c>
      <c r="C2880" s="13" t="s">
        <v>3360</v>
      </c>
      <c r="D2880" s="13" t="s">
        <v>11388</v>
      </c>
      <c r="E2880" s="13" t="s">
        <v>10116</v>
      </c>
      <c r="F2880" s="22">
        <v>109.43266208685419</v>
      </c>
      <c r="G2880" s="23">
        <v>140.13291653537155</v>
      </c>
      <c r="H2880" s="21">
        <v>0.78092046317491604</v>
      </c>
    </row>
    <row r="2881" spans="1:8" x14ac:dyDescent="0.25">
      <c r="B2881" s="13" t="s">
        <v>7946</v>
      </c>
      <c r="C2881" s="13" t="s">
        <v>3353</v>
      </c>
      <c r="D2881" s="13" t="s">
        <v>11389</v>
      </c>
      <c r="E2881" s="13" t="s">
        <v>10117</v>
      </c>
      <c r="F2881" s="22">
        <v>42.823643055515767</v>
      </c>
      <c r="G2881" s="23">
        <v>68.875678182317756</v>
      </c>
      <c r="H2881" s="21">
        <v>0.62175276070834751</v>
      </c>
    </row>
    <row r="2882" spans="1:8" x14ac:dyDescent="0.25">
      <c r="B2882" s="13" t="s">
        <v>8239</v>
      </c>
      <c r="C2882" s="13" t="s">
        <v>1101</v>
      </c>
      <c r="D2882" s="13" t="s">
        <v>11390</v>
      </c>
      <c r="E2882" s="13" t="s">
        <v>10118</v>
      </c>
      <c r="F2882" s="22">
        <v>40.742758843754437</v>
      </c>
      <c r="G2882" s="23">
        <v>47.087417991495563</v>
      </c>
      <c r="H2882" s="21">
        <v>0.86525786678541106</v>
      </c>
    </row>
    <row r="2883" spans="1:8" x14ac:dyDescent="0.25">
      <c r="B2883" s="13" t="s">
        <v>7123</v>
      </c>
      <c r="C2883" s="13" t="s">
        <v>551</v>
      </c>
      <c r="D2883" s="13" t="s">
        <v>11132</v>
      </c>
      <c r="E2883" s="13" t="s">
        <v>9848</v>
      </c>
      <c r="F2883" s="22">
        <v>71.238610952549976</v>
      </c>
      <c r="G2883" s="23">
        <v>55.679401458666007</v>
      </c>
      <c r="H2883" s="21">
        <v>1.2794428295971259</v>
      </c>
    </row>
    <row r="2884" spans="1:8" x14ac:dyDescent="0.25">
      <c r="B2884" s="13" t="s">
        <v>7153</v>
      </c>
      <c r="C2884" s="13" t="s">
        <v>551</v>
      </c>
      <c r="D2884" s="13" t="s">
        <v>11132</v>
      </c>
      <c r="E2884" s="13" t="s">
        <v>9848</v>
      </c>
      <c r="F2884" s="22">
        <v>2.7768697887729692</v>
      </c>
      <c r="G2884" s="23">
        <v>47.407515742125618</v>
      </c>
      <c r="H2884" s="21">
        <v>5.8574463253417933E-2</v>
      </c>
    </row>
    <row r="2885" spans="1:8" x14ac:dyDescent="0.25">
      <c r="B2885" s="13" t="s">
        <v>8081</v>
      </c>
      <c r="C2885" s="13" t="s">
        <v>551</v>
      </c>
      <c r="D2885" s="13" t="s">
        <v>11132</v>
      </c>
      <c r="E2885" s="13" t="s">
        <v>9848</v>
      </c>
      <c r="F2885" s="22">
        <v>28.357717351200741</v>
      </c>
      <c r="G2885" s="23">
        <v>58.680804273427036</v>
      </c>
      <c r="H2885" s="21">
        <v>0.48325372670534827</v>
      </c>
    </row>
    <row r="2886" spans="1:8" x14ac:dyDescent="0.25">
      <c r="B2886" s="13" t="s">
        <v>7529</v>
      </c>
      <c r="C2886" s="13" t="s">
        <v>1848</v>
      </c>
      <c r="D2886" s="13" t="s">
        <v>11099</v>
      </c>
      <c r="E2886" s="13" t="s">
        <v>9815</v>
      </c>
      <c r="F2886" s="22">
        <v>18.108828954995712</v>
      </c>
      <c r="G2886" s="23">
        <v>74.936798572182511</v>
      </c>
      <c r="H2886" s="21">
        <v>0.24165469168732195</v>
      </c>
    </row>
    <row r="2887" spans="1:8" x14ac:dyDescent="0.25">
      <c r="B2887" s="13" t="s">
        <v>8350</v>
      </c>
      <c r="C2887" s="13" t="s">
        <v>4658</v>
      </c>
      <c r="D2887" s="13" t="s">
        <v>11156</v>
      </c>
      <c r="E2887" s="13" t="s">
        <v>9872</v>
      </c>
      <c r="F2887" s="22">
        <v>70.03581640134918</v>
      </c>
      <c r="G2887" s="23">
        <v>85.423447024445025</v>
      </c>
      <c r="H2887" s="21">
        <v>0.8198664282571918</v>
      </c>
    </row>
    <row r="2888" spans="1:8" x14ac:dyDescent="0.25">
      <c r="B2888" s="13" t="s">
        <v>7560</v>
      </c>
      <c r="C2888" s="13" t="s">
        <v>2062</v>
      </c>
      <c r="D2888" s="13" t="s">
        <v>11082</v>
      </c>
      <c r="E2888" s="13" t="s">
        <v>9796</v>
      </c>
      <c r="F2888" s="22">
        <v>17.196981606760637</v>
      </c>
      <c r="G2888" s="23">
        <v>61.397037566709052</v>
      </c>
      <c r="H2888" s="21">
        <v>0.28009464769494441</v>
      </c>
    </row>
    <row r="2889" spans="1:8" x14ac:dyDescent="0.25">
      <c r="B2889" s="13" t="s">
        <v>8390</v>
      </c>
      <c r="C2889" s="13" t="s">
        <v>4823</v>
      </c>
      <c r="D2889" s="13" t="s">
        <v>11391</v>
      </c>
      <c r="E2889" s="13" t="s">
        <v>10119</v>
      </c>
      <c r="F2889" s="22">
        <v>59.948487668198567</v>
      </c>
      <c r="G2889" s="23">
        <v>53.073191308949276</v>
      </c>
      <c r="H2889" s="21">
        <v>1.1295436771312066</v>
      </c>
    </row>
    <row r="2890" spans="1:8" x14ac:dyDescent="0.25">
      <c r="B2890" s="13" t="s">
        <v>8084</v>
      </c>
      <c r="C2890" s="13" t="s">
        <v>3816</v>
      </c>
      <c r="D2890" s="13" t="s">
        <v>11392</v>
      </c>
      <c r="E2890" s="13" t="s">
        <v>10120</v>
      </c>
      <c r="F2890" s="22">
        <v>4.4810420643901994</v>
      </c>
      <c r="G2890" s="23">
        <v>47.648049169610381</v>
      </c>
      <c r="H2890" s="21">
        <v>9.4044607124192173E-2</v>
      </c>
    </row>
    <row r="2891" spans="1:8" x14ac:dyDescent="0.25">
      <c r="B2891" s="13" t="s">
        <v>8553</v>
      </c>
      <c r="C2891" s="13" t="s">
        <v>3816</v>
      </c>
      <c r="D2891" s="13" t="s">
        <v>11392</v>
      </c>
      <c r="E2891" s="13" t="s">
        <v>10120</v>
      </c>
      <c r="F2891" s="22">
        <v>23.384936364702977</v>
      </c>
      <c r="G2891" s="23">
        <v>96.42359736528725</v>
      </c>
      <c r="H2891" s="21">
        <v>0.24252296122195516</v>
      </c>
    </row>
    <row r="2892" spans="1:8" x14ac:dyDescent="0.25">
      <c r="A2892" t="s">
        <v>6958</v>
      </c>
      <c r="F2892" s="22"/>
      <c r="G2892" s="23"/>
      <c r="H2892" s="21"/>
    </row>
    <row r="2893" spans="1:8" x14ac:dyDescent="0.25">
      <c r="B2893" s="13" t="s">
        <v>8051</v>
      </c>
      <c r="C2893" s="13" t="s">
        <v>3722</v>
      </c>
      <c r="D2893" s="13" t="s">
        <v>11032</v>
      </c>
      <c r="E2893" s="13" t="s">
        <v>9746</v>
      </c>
      <c r="F2893" s="22">
        <v>191.60243145853943</v>
      </c>
      <c r="G2893" s="23">
        <v>72.759903972611241</v>
      </c>
      <c r="H2893" s="21">
        <v>2.6333519012155882</v>
      </c>
    </row>
    <row r="2894" spans="1:8" x14ac:dyDescent="0.25">
      <c r="B2894" s="13" t="s">
        <v>7608</v>
      </c>
      <c r="C2894" s="13" t="s">
        <v>2192</v>
      </c>
      <c r="D2894" s="13" t="s">
        <v>11138</v>
      </c>
      <c r="E2894" s="13" t="s">
        <v>9854</v>
      </c>
      <c r="F2894" s="22">
        <v>54.836186474835635</v>
      </c>
      <c r="G2894" s="23">
        <v>98.032768966444067</v>
      </c>
      <c r="H2894" s="21">
        <v>0.55936588400972009</v>
      </c>
    </row>
    <row r="2895" spans="1:8" x14ac:dyDescent="0.25">
      <c r="B2895" s="13" t="s">
        <v>7607</v>
      </c>
      <c r="C2895" s="13" t="s">
        <v>2189</v>
      </c>
      <c r="D2895" s="13" t="s">
        <v>11393</v>
      </c>
      <c r="E2895" s="13" t="s">
        <v>10121</v>
      </c>
      <c r="F2895" s="22">
        <v>138.97991917127902</v>
      </c>
      <c r="G2895" s="23">
        <v>84.835260158894343</v>
      </c>
      <c r="H2895" s="21">
        <v>1.6382329577462611</v>
      </c>
    </row>
    <row r="2896" spans="1:8" x14ac:dyDescent="0.25">
      <c r="B2896" s="13" t="s">
        <v>7606</v>
      </c>
      <c r="C2896" s="13" t="s">
        <v>2186</v>
      </c>
      <c r="D2896" s="13" t="s">
        <v>11394</v>
      </c>
      <c r="E2896" s="13" t="s">
        <v>10122</v>
      </c>
      <c r="F2896" s="22">
        <v>45.110795188132904</v>
      </c>
      <c r="G2896" s="23">
        <v>82.454926605344681</v>
      </c>
      <c r="H2896" s="21">
        <v>0.54709642037579409</v>
      </c>
    </row>
    <row r="2897" spans="2:8" x14ac:dyDescent="0.25">
      <c r="B2897" s="13" t="s">
        <v>7605</v>
      </c>
      <c r="C2897" s="13" t="s">
        <v>2183</v>
      </c>
      <c r="D2897" s="13" t="s">
        <v>11395</v>
      </c>
      <c r="E2897" s="13" t="s">
        <v>10123</v>
      </c>
      <c r="F2897" s="22">
        <v>45.77854701583815</v>
      </c>
      <c r="G2897" s="23">
        <v>54.313710909191663</v>
      </c>
      <c r="H2897" s="21">
        <v>0.8428543410038094</v>
      </c>
    </row>
    <row r="2898" spans="2:8" x14ac:dyDescent="0.25">
      <c r="B2898" s="13" t="s">
        <v>7604</v>
      </c>
      <c r="C2898" s="13" t="s">
        <v>2180</v>
      </c>
      <c r="D2898" s="13" t="s">
        <v>11396</v>
      </c>
      <c r="E2898" s="13" t="s">
        <v>10124</v>
      </c>
      <c r="F2898" s="22">
        <v>43.973365640538596</v>
      </c>
      <c r="G2898" s="23">
        <v>48.436404073786427</v>
      </c>
      <c r="H2898" s="21">
        <v>0.90785776692982856</v>
      </c>
    </row>
    <row r="2899" spans="2:8" x14ac:dyDescent="0.25">
      <c r="B2899" s="13" t="s">
        <v>7603</v>
      </c>
      <c r="C2899" s="13" t="s">
        <v>2177</v>
      </c>
      <c r="D2899" s="13" t="s">
        <v>11397</v>
      </c>
      <c r="E2899" s="13" t="s">
        <v>10125</v>
      </c>
      <c r="F2899" s="22">
        <v>40.239495157440416</v>
      </c>
      <c r="G2899" s="23">
        <v>46.556490162314482</v>
      </c>
      <c r="H2899" s="21">
        <v>0.86431548033688743</v>
      </c>
    </row>
    <row r="2900" spans="2:8" x14ac:dyDescent="0.25">
      <c r="B2900" s="13" t="s">
        <v>7602</v>
      </c>
      <c r="C2900" s="13" t="s">
        <v>2174</v>
      </c>
      <c r="D2900" s="13" t="s">
        <v>11398</v>
      </c>
      <c r="E2900" s="13" t="s">
        <v>10126</v>
      </c>
      <c r="F2900" s="22">
        <v>40.395862883137767</v>
      </c>
      <c r="G2900" s="23">
        <v>64.188120616615137</v>
      </c>
      <c r="H2900" s="21">
        <v>0.62933549845485381</v>
      </c>
    </row>
    <row r="2901" spans="2:8" x14ac:dyDescent="0.25">
      <c r="B2901" s="13" t="s">
        <v>7601</v>
      </c>
      <c r="C2901" s="13" t="s">
        <v>2171</v>
      </c>
      <c r="D2901" s="13" t="s">
        <v>11399</v>
      </c>
      <c r="E2901" s="13" t="s">
        <v>10127</v>
      </c>
      <c r="F2901" s="22">
        <v>32.932978207930304</v>
      </c>
      <c r="G2901" s="23">
        <v>67.661269057692337</v>
      </c>
      <c r="H2901" s="21">
        <v>0.48673308477039551</v>
      </c>
    </row>
    <row r="2902" spans="2:8" x14ac:dyDescent="0.25">
      <c r="B2902" s="13" t="s">
        <v>7609</v>
      </c>
      <c r="C2902" s="13" t="s">
        <v>2195</v>
      </c>
      <c r="D2902" s="13" t="s">
        <v>11096</v>
      </c>
      <c r="E2902" s="13" t="s">
        <v>9812</v>
      </c>
      <c r="F2902" s="22">
        <v>173.8270900811365</v>
      </c>
      <c r="G2902" s="23">
        <v>145.47834456437067</v>
      </c>
      <c r="H2902" s="21">
        <v>1.1948657417133461</v>
      </c>
    </row>
    <row r="2903" spans="2:8" x14ac:dyDescent="0.25">
      <c r="B2903" s="13" t="s">
        <v>7610</v>
      </c>
      <c r="C2903" s="13" t="s">
        <v>2195</v>
      </c>
      <c r="D2903" s="13" t="s">
        <v>11096</v>
      </c>
      <c r="E2903" s="13" t="s">
        <v>9812</v>
      </c>
      <c r="F2903" s="22">
        <v>2360.8536080760668</v>
      </c>
      <c r="G2903" s="23">
        <v>1279.3485823406204</v>
      </c>
      <c r="H2903" s="21">
        <v>1.8453560199807224</v>
      </c>
    </row>
    <row r="2904" spans="2:8" x14ac:dyDescent="0.25">
      <c r="B2904" s="13" t="s">
        <v>7441</v>
      </c>
      <c r="C2904" s="13" t="s">
        <v>1560</v>
      </c>
      <c r="D2904" s="13" t="s">
        <v>11400</v>
      </c>
      <c r="E2904" s="13" t="s">
        <v>10128</v>
      </c>
      <c r="F2904" s="22">
        <v>84.472519190915833</v>
      </c>
      <c r="G2904" s="23">
        <v>77.581424754602509</v>
      </c>
      <c r="H2904" s="21">
        <v>1.0888240253141845</v>
      </c>
    </row>
    <row r="2905" spans="2:8" x14ac:dyDescent="0.25">
      <c r="B2905" s="13" t="s">
        <v>8254</v>
      </c>
      <c r="C2905" s="13" t="s">
        <v>364</v>
      </c>
      <c r="D2905" s="13" t="s">
        <v>11401</v>
      </c>
      <c r="E2905" s="13" t="s">
        <v>10129</v>
      </c>
      <c r="F2905" s="22">
        <v>7.0863760660709678</v>
      </c>
      <c r="G2905" s="23">
        <v>46.020206204459534</v>
      </c>
      <c r="H2905" s="21">
        <v>0.15398401377402501</v>
      </c>
    </row>
    <row r="2906" spans="2:8" x14ac:dyDescent="0.25">
      <c r="B2906" s="13" t="s">
        <v>7473</v>
      </c>
      <c r="C2906" s="13" t="s">
        <v>1674</v>
      </c>
      <c r="D2906" s="13" t="s">
        <v>11119</v>
      </c>
      <c r="E2906" s="13" t="s">
        <v>9835</v>
      </c>
      <c r="F2906" s="22">
        <v>38.873612200036376</v>
      </c>
      <c r="G2906" s="23">
        <v>57.489500469547245</v>
      </c>
      <c r="H2906" s="21">
        <v>0.67618629284538856</v>
      </c>
    </row>
    <row r="2907" spans="2:8" x14ac:dyDescent="0.25">
      <c r="B2907" s="13" t="s">
        <v>7480</v>
      </c>
      <c r="C2907" s="13" t="s">
        <v>1700</v>
      </c>
      <c r="D2907" s="13" t="s">
        <v>11120</v>
      </c>
      <c r="E2907" s="13" t="s">
        <v>9836</v>
      </c>
      <c r="F2907" s="22">
        <v>32.129995670062819</v>
      </c>
      <c r="G2907" s="23">
        <v>102.7202738934928</v>
      </c>
      <c r="H2907" s="21">
        <v>0.31279117989285476</v>
      </c>
    </row>
    <row r="2908" spans="2:8" x14ac:dyDescent="0.25">
      <c r="B2908" s="13" t="s">
        <v>7495</v>
      </c>
      <c r="C2908" s="13" t="s">
        <v>1742</v>
      </c>
      <c r="D2908" s="13" t="s">
        <v>11118</v>
      </c>
      <c r="E2908" s="13" t="s">
        <v>9834</v>
      </c>
      <c r="F2908" s="22">
        <v>70.109637299105003</v>
      </c>
      <c r="G2908" s="23">
        <v>64.467604196822577</v>
      </c>
      <c r="H2908" s="21">
        <v>1.0875173379339029</v>
      </c>
    </row>
    <row r="2909" spans="2:8" x14ac:dyDescent="0.25">
      <c r="B2909" s="13" t="s">
        <v>7475</v>
      </c>
      <c r="C2909" s="13" t="s">
        <v>1687</v>
      </c>
      <c r="D2909" s="13" t="s">
        <v>11121</v>
      </c>
      <c r="E2909" s="13" t="s">
        <v>9837</v>
      </c>
      <c r="F2909" s="22">
        <v>30.837888637216942</v>
      </c>
      <c r="G2909" s="23">
        <v>49.062710498097381</v>
      </c>
      <c r="H2909" s="21">
        <v>0.62854025642168332</v>
      </c>
    </row>
    <row r="2910" spans="2:8" x14ac:dyDescent="0.25">
      <c r="B2910" s="13" t="s">
        <v>7479</v>
      </c>
      <c r="C2910" s="13" t="s">
        <v>1697</v>
      </c>
      <c r="D2910" s="13" t="s">
        <v>11105</v>
      </c>
      <c r="E2910" s="13" t="s">
        <v>9821</v>
      </c>
      <c r="F2910" s="22">
        <v>72.887288071506291</v>
      </c>
      <c r="G2910" s="23">
        <v>64.840320104282682</v>
      </c>
      <c r="H2910" s="21">
        <v>1.1241043837273115</v>
      </c>
    </row>
    <row r="2911" spans="2:8" x14ac:dyDescent="0.25">
      <c r="B2911" s="13" t="s">
        <v>7491</v>
      </c>
      <c r="C2911" s="13" t="s">
        <v>1734</v>
      </c>
      <c r="D2911" s="13" t="s">
        <v>11122</v>
      </c>
      <c r="E2911" s="13" t="s">
        <v>9838</v>
      </c>
      <c r="F2911" s="22">
        <v>39.981257877129181</v>
      </c>
      <c r="G2911" s="23">
        <v>78.649755417054578</v>
      </c>
      <c r="H2911" s="21">
        <v>0.50834560978761245</v>
      </c>
    </row>
    <row r="2912" spans="2:8" x14ac:dyDescent="0.25">
      <c r="B2912" s="13" t="s">
        <v>7472</v>
      </c>
      <c r="C2912" s="13" t="s">
        <v>1671</v>
      </c>
      <c r="D2912" s="13" t="s">
        <v>11123</v>
      </c>
      <c r="E2912" s="13" t="s">
        <v>9839</v>
      </c>
      <c r="F2912" s="22">
        <v>203.24127116016973</v>
      </c>
      <c r="G2912" s="23">
        <v>137.74516583707145</v>
      </c>
      <c r="H2912" s="21">
        <v>1.475487505678194</v>
      </c>
    </row>
    <row r="2913" spans="2:8" x14ac:dyDescent="0.25">
      <c r="B2913" s="13" t="s">
        <v>7474</v>
      </c>
      <c r="C2913" s="13" t="s">
        <v>1677</v>
      </c>
      <c r="D2913" s="13" t="s">
        <v>11124</v>
      </c>
      <c r="E2913" s="13" t="s">
        <v>9840</v>
      </c>
      <c r="F2913" s="22">
        <v>22.165119354952488</v>
      </c>
      <c r="G2913" s="23">
        <v>72.178526461153794</v>
      </c>
      <c r="H2913" s="21">
        <v>0.30708744611019001</v>
      </c>
    </row>
    <row r="2914" spans="2:8" x14ac:dyDescent="0.25">
      <c r="B2914" s="13" t="s">
        <v>7440</v>
      </c>
      <c r="C2914" s="13" t="s">
        <v>1451</v>
      </c>
      <c r="D2914" s="13" t="s">
        <v>11033</v>
      </c>
      <c r="E2914" s="13" t="s">
        <v>9747</v>
      </c>
      <c r="F2914" s="22">
        <v>2.2145116669789044</v>
      </c>
      <c r="G2914" s="23">
        <v>54.15244997538386</v>
      </c>
      <c r="H2914" s="21">
        <v>4.0894025440872159E-2</v>
      </c>
    </row>
    <row r="2915" spans="2:8" x14ac:dyDescent="0.25">
      <c r="B2915" s="13" t="s">
        <v>7541</v>
      </c>
      <c r="C2915" s="13" t="s">
        <v>1451</v>
      </c>
      <c r="D2915" s="13" t="s">
        <v>11033</v>
      </c>
      <c r="E2915" s="13" t="s">
        <v>9747</v>
      </c>
      <c r="F2915" s="22">
        <v>3.0629907781907693</v>
      </c>
      <c r="G2915" s="23">
        <v>37.809316400883318</v>
      </c>
      <c r="H2915" s="21">
        <v>8.101153550925376E-2</v>
      </c>
    </row>
    <row r="2916" spans="2:8" x14ac:dyDescent="0.25">
      <c r="B2916" s="13" t="s">
        <v>7674</v>
      </c>
      <c r="C2916" s="13" t="s">
        <v>1451</v>
      </c>
      <c r="D2916" s="13" t="s">
        <v>11033</v>
      </c>
      <c r="E2916" s="13" t="s">
        <v>9747</v>
      </c>
      <c r="F2916" s="22">
        <v>0.42029976072923958</v>
      </c>
      <c r="G2916" s="23">
        <v>38.963509420022156</v>
      </c>
      <c r="H2916" s="21">
        <v>1.0787009871170906E-2</v>
      </c>
    </row>
    <row r="2917" spans="2:8" x14ac:dyDescent="0.25">
      <c r="B2917" s="13" t="s">
        <v>7611</v>
      </c>
      <c r="C2917" s="13" t="s">
        <v>5</v>
      </c>
      <c r="D2917" s="13" t="s">
        <v>10921</v>
      </c>
      <c r="E2917" s="13" t="s">
        <v>9625</v>
      </c>
      <c r="F2917" s="22">
        <v>106.08156530841147</v>
      </c>
      <c r="G2917" s="23">
        <v>82.419459588347252</v>
      </c>
      <c r="H2917" s="21">
        <v>1.2870936771273085</v>
      </c>
    </row>
    <row r="2918" spans="2:8" x14ac:dyDescent="0.25">
      <c r="B2918" s="13" t="s">
        <v>7203</v>
      </c>
      <c r="C2918" s="13" t="s">
        <v>786</v>
      </c>
      <c r="D2918" s="13" t="s">
        <v>10922</v>
      </c>
      <c r="E2918" s="13" t="s">
        <v>9626</v>
      </c>
      <c r="F2918" s="22">
        <v>314.64221659093289</v>
      </c>
      <c r="G2918" s="23">
        <v>91.061774812181184</v>
      </c>
      <c r="H2918" s="21">
        <v>3.4552611920852185</v>
      </c>
    </row>
    <row r="2919" spans="2:8" x14ac:dyDescent="0.25">
      <c r="B2919" s="13" t="s">
        <v>8071</v>
      </c>
      <c r="C2919" s="13" t="s">
        <v>3778</v>
      </c>
      <c r="D2919" s="13" t="s">
        <v>10917</v>
      </c>
      <c r="E2919" s="13" t="s">
        <v>9621</v>
      </c>
      <c r="F2919" s="22">
        <v>86.493048393856412</v>
      </c>
      <c r="G2919" s="23">
        <v>76.462593776022757</v>
      </c>
      <c r="H2919" s="21">
        <v>1.1311811975305894</v>
      </c>
    </row>
    <row r="2920" spans="2:8" x14ac:dyDescent="0.25">
      <c r="B2920" s="13" t="s">
        <v>8617</v>
      </c>
      <c r="C2920" s="13" t="s">
        <v>5492</v>
      </c>
      <c r="D2920" s="13" t="s">
        <v>10915</v>
      </c>
      <c r="E2920" s="13" t="s">
        <v>9619</v>
      </c>
      <c r="F2920" s="22">
        <v>527.51167846018029</v>
      </c>
      <c r="G2920" s="23">
        <v>148.29967609013553</v>
      </c>
      <c r="H2920" s="21">
        <v>3.5570656144896922</v>
      </c>
    </row>
    <row r="2921" spans="2:8" x14ac:dyDescent="0.25">
      <c r="B2921" s="13" t="s">
        <v>8072</v>
      </c>
      <c r="C2921" s="13" t="s">
        <v>3782</v>
      </c>
      <c r="D2921" s="13" t="s">
        <v>10918</v>
      </c>
      <c r="E2921" s="13" t="s">
        <v>9622</v>
      </c>
      <c r="F2921" s="22">
        <v>95.434802168979019</v>
      </c>
      <c r="G2921" s="23">
        <v>81.783362613333949</v>
      </c>
      <c r="H2921" s="21">
        <v>1.1669219645588325</v>
      </c>
    </row>
    <row r="2922" spans="2:8" x14ac:dyDescent="0.25">
      <c r="B2922" s="13" t="s">
        <v>7923</v>
      </c>
      <c r="C2922" s="13" t="s">
        <v>3286</v>
      </c>
      <c r="D2922" s="13" t="s">
        <v>10916</v>
      </c>
      <c r="E2922" s="13" t="s">
        <v>9620</v>
      </c>
      <c r="F2922" s="22">
        <v>96.620639022374306</v>
      </c>
      <c r="G2922" s="23">
        <v>52.640751463839486</v>
      </c>
      <c r="H2922" s="21">
        <v>1.8354722593340242</v>
      </c>
    </row>
    <row r="2923" spans="2:8" x14ac:dyDescent="0.25">
      <c r="B2923" s="13" t="s">
        <v>8315</v>
      </c>
      <c r="C2923" s="13" t="s">
        <v>4544</v>
      </c>
      <c r="D2923" s="13" t="s">
        <v>10914</v>
      </c>
      <c r="E2923" s="13" t="s">
        <v>9618</v>
      </c>
      <c r="F2923" s="22">
        <v>12.8347450140165</v>
      </c>
      <c r="G2923" s="23">
        <v>74.766243835832995</v>
      </c>
      <c r="H2923" s="21">
        <v>0.17166497011937931</v>
      </c>
    </row>
    <row r="2924" spans="2:8" x14ac:dyDescent="0.25">
      <c r="B2924" s="13" t="s">
        <v>8578</v>
      </c>
      <c r="C2924" s="13" t="s">
        <v>4544</v>
      </c>
      <c r="D2924" s="13" t="s">
        <v>10914</v>
      </c>
      <c r="E2924" s="13" t="s">
        <v>9618</v>
      </c>
      <c r="F2924" s="22">
        <v>115.02107288697991</v>
      </c>
      <c r="G2924" s="23">
        <v>72.695934479156691</v>
      </c>
      <c r="H2924" s="21">
        <v>1.582221532896845</v>
      </c>
    </row>
    <row r="2925" spans="2:8" x14ac:dyDescent="0.25">
      <c r="B2925" s="13" t="s">
        <v>7231</v>
      </c>
      <c r="C2925" s="13" t="s">
        <v>873</v>
      </c>
      <c r="D2925" s="13" t="s">
        <v>10923</v>
      </c>
      <c r="E2925" s="13" t="s">
        <v>9627</v>
      </c>
      <c r="F2925" s="22">
        <v>39.160618834417065</v>
      </c>
      <c r="G2925" s="23">
        <v>43.831376750313524</v>
      </c>
      <c r="H2925" s="21">
        <v>0.8934380285952791</v>
      </c>
    </row>
    <row r="2926" spans="2:8" x14ac:dyDescent="0.25">
      <c r="B2926" s="13" t="s">
        <v>7227</v>
      </c>
      <c r="C2926" s="13" t="s">
        <v>860</v>
      </c>
      <c r="D2926" s="13" t="s">
        <v>10924</v>
      </c>
      <c r="E2926" s="13" t="s">
        <v>9628</v>
      </c>
      <c r="F2926" s="22">
        <v>20.938408206615048</v>
      </c>
      <c r="G2926" s="23">
        <v>50.128170680918267</v>
      </c>
      <c r="H2926" s="21">
        <v>0.41769743284459088</v>
      </c>
    </row>
    <row r="2927" spans="2:8" x14ac:dyDescent="0.25">
      <c r="B2927" s="13" t="s">
        <v>8070</v>
      </c>
      <c r="C2927" s="13" t="s">
        <v>3775</v>
      </c>
      <c r="D2927" s="13" t="s">
        <v>10919</v>
      </c>
      <c r="E2927" s="13" t="s">
        <v>9623</v>
      </c>
      <c r="F2927" s="22">
        <v>138.21787350073748</v>
      </c>
      <c r="G2927" s="23">
        <v>63.414260956959033</v>
      </c>
      <c r="H2927" s="21">
        <v>2.1796023704281544</v>
      </c>
    </row>
    <row r="2928" spans="2:8" x14ac:dyDescent="0.25">
      <c r="B2928" s="13" t="s">
        <v>7335</v>
      </c>
      <c r="C2928" s="13" t="s">
        <v>1168</v>
      </c>
      <c r="D2928" s="13" t="s">
        <v>10920</v>
      </c>
      <c r="E2928" s="13" t="s">
        <v>9624</v>
      </c>
      <c r="F2928" s="22">
        <v>48.390131274833223</v>
      </c>
      <c r="G2928" s="23">
        <v>42.872081299728279</v>
      </c>
      <c r="H2928" s="21">
        <v>1.1287096359173008</v>
      </c>
    </row>
    <row r="2929" spans="1:8" x14ac:dyDescent="0.25">
      <c r="B2929" s="13" t="s">
        <v>7324</v>
      </c>
      <c r="C2929" s="13" t="s">
        <v>1120</v>
      </c>
      <c r="D2929" s="13" t="s">
        <v>10925</v>
      </c>
      <c r="E2929" s="13" t="s">
        <v>9629</v>
      </c>
      <c r="F2929" s="22">
        <v>11.800077436227529</v>
      </c>
      <c r="G2929" s="23">
        <v>102.99122553674103</v>
      </c>
      <c r="H2929" s="21">
        <v>0.11457361901201939</v>
      </c>
    </row>
    <row r="2930" spans="1:8" x14ac:dyDescent="0.25">
      <c r="B2930" s="13" t="s">
        <v>8064</v>
      </c>
      <c r="C2930" s="13" t="s">
        <v>1120</v>
      </c>
      <c r="D2930" s="13" t="s">
        <v>10925</v>
      </c>
      <c r="E2930" s="13" t="s">
        <v>9629</v>
      </c>
      <c r="F2930" s="22">
        <v>795.75340766566592</v>
      </c>
      <c r="G2930" s="23">
        <v>273.97989234746603</v>
      </c>
      <c r="H2930" s="21">
        <v>2.9044226598077412</v>
      </c>
    </row>
    <row r="2931" spans="1:8" x14ac:dyDescent="0.25">
      <c r="B2931" s="13" t="s">
        <v>8065</v>
      </c>
      <c r="C2931" s="13" t="s">
        <v>3761</v>
      </c>
      <c r="D2931" s="13" t="s">
        <v>10926</v>
      </c>
      <c r="E2931" s="13" t="s">
        <v>9630</v>
      </c>
      <c r="F2931" s="22">
        <v>521.19392209684543</v>
      </c>
      <c r="G2931" s="23">
        <v>105.1337059907259</v>
      </c>
      <c r="H2931" s="21">
        <v>4.9574388839942651</v>
      </c>
    </row>
    <row r="2932" spans="1:8" x14ac:dyDescent="0.25">
      <c r="B2932" s="13" t="s">
        <v>8066</v>
      </c>
      <c r="C2932" s="13" t="s">
        <v>3764</v>
      </c>
      <c r="D2932" s="13" t="s">
        <v>10927</v>
      </c>
      <c r="E2932" s="13" t="s">
        <v>9631</v>
      </c>
      <c r="F2932" s="22">
        <v>140.20463066989501</v>
      </c>
      <c r="G2932" s="23">
        <v>39.404796342628551</v>
      </c>
      <c r="H2932" s="21">
        <v>3.5580600252518009</v>
      </c>
    </row>
    <row r="2933" spans="1:8" x14ac:dyDescent="0.25">
      <c r="A2933" t="s">
        <v>6959</v>
      </c>
      <c r="F2933" s="22"/>
      <c r="G2933" s="23"/>
      <c r="H2933" s="21"/>
    </row>
    <row r="2934" spans="1:8" x14ac:dyDescent="0.25">
      <c r="B2934" s="13" t="s">
        <v>8078</v>
      </c>
      <c r="C2934" s="13" t="s">
        <v>3799</v>
      </c>
      <c r="D2934" s="13" t="s">
        <v>11402</v>
      </c>
      <c r="E2934" s="13" t="s">
        <v>10130</v>
      </c>
      <c r="F2934" s="22">
        <v>57.739235005040079</v>
      </c>
      <c r="G2934" s="23">
        <v>50.579260152803379</v>
      </c>
      <c r="H2934" s="21">
        <v>1.1415595014756232</v>
      </c>
    </row>
    <row r="2935" spans="1:8" x14ac:dyDescent="0.25">
      <c r="A2935" t="s">
        <v>6960</v>
      </c>
      <c r="F2935" s="22"/>
      <c r="G2935" s="23"/>
      <c r="H2935" s="21"/>
    </row>
    <row r="2936" spans="1:8" x14ac:dyDescent="0.25">
      <c r="B2936" s="13" t="s">
        <v>7176</v>
      </c>
      <c r="C2936" s="13" t="s">
        <v>720</v>
      </c>
      <c r="D2936" s="13" t="s">
        <v>11034</v>
      </c>
      <c r="E2936" s="13" t="s">
        <v>9748</v>
      </c>
      <c r="F2936" s="22">
        <v>17.024129894200374</v>
      </c>
      <c r="G2936" s="23">
        <v>39.51097353941811</v>
      </c>
      <c r="H2936" s="21">
        <v>0.43087092949547945</v>
      </c>
    </row>
    <row r="2937" spans="1:8" x14ac:dyDescent="0.25">
      <c r="B2937" s="13" t="s">
        <v>7256</v>
      </c>
      <c r="C2937" s="13" t="s">
        <v>961</v>
      </c>
      <c r="D2937" s="13" t="s">
        <v>11035</v>
      </c>
      <c r="E2937" s="13" t="s">
        <v>9749</v>
      </c>
      <c r="F2937" s="22">
        <v>20.761303127830839</v>
      </c>
      <c r="G2937" s="23">
        <v>42.107285047442204</v>
      </c>
      <c r="H2937" s="21">
        <v>0.49305727273651379</v>
      </c>
    </row>
    <row r="2938" spans="1:8" x14ac:dyDescent="0.25">
      <c r="B2938" s="13" t="s">
        <v>8935</v>
      </c>
      <c r="C2938" s="13" t="s">
        <v>5209</v>
      </c>
      <c r="D2938" s="13" t="s">
        <v>11036</v>
      </c>
      <c r="E2938" s="13" t="s">
        <v>9750</v>
      </c>
      <c r="F2938" s="22">
        <v>17.419013747061253</v>
      </c>
      <c r="G2938" s="23">
        <v>48.322057703643758</v>
      </c>
      <c r="H2938" s="21">
        <v>0.36047748326221962</v>
      </c>
    </row>
    <row r="2939" spans="1:8" x14ac:dyDescent="0.25">
      <c r="B2939" s="13" t="s">
        <v>8934</v>
      </c>
      <c r="C2939" s="13" t="s">
        <v>6530</v>
      </c>
      <c r="D2939" s="13" t="s">
        <v>11037</v>
      </c>
      <c r="E2939" s="13" t="s">
        <v>9751</v>
      </c>
      <c r="F2939" s="22">
        <v>47.771035671752088</v>
      </c>
      <c r="G2939" s="23">
        <v>51.9501831559461</v>
      </c>
      <c r="H2939" s="21">
        <v>0.91955471125772781</v>
      </c>
    </row>
    <row r="2940" spans="1:8" x14ac:dyDescent="0.25">
      <c r="B2940" s="13" t="s">
        <v>7001</v>
      </c>
      <c r="C2940" s="13" t="s">
        <v>34</v>
      </c>
      <c r="D2940" s="13" t="s">
        <v>11042</v>
      </c>
      <c r="E2940" s="13" t="s">
        <v>9756</v>
      </c>
      <c r="F2940" s="22">
        <v>25.931826324908037</v>
      </c>
      <c r="G2940" s="23">
        <v>33.778385959616685</v>
      </c>
      <c r="H2940" s="21">
        <v>0.76770471969591736</v>
      </c>
    </row>
    <row r="2941" spans="1:8" x14ac:dyDescent="0.25">
      <c r="B2941" s="13" t="s">
        <v>7002</v>
      </c>
      <c r="C2941" s="13" t="s">
        <v>37</v>
      </c>
      <c r="D2941" s="13" t="s">
        <v>11043</v>
      </c>
      <c r="E2941" s="13" t="s">
        <v>9757</v>
      </c>
      <c r="F2941" s="22">
        <v>165.0179605425954</v>
      </c>
      <c r="G2941" s="23">
        <v>197.17592888922925</v>
      </c>
      <c r="H2941" s="21">
        <v>0.83690723037141235</v>
      </c>
    </row>
    <row r="2942" spans="1:8" x14ac:dyDescent="0.25">
      <c r="B2942" s="13" t="s">
        <v>7463</v>
      </c>
      <c r="C2942" s="13" t="s">
        <v>1649</v>
      </c>
      <c r="D2942" s="13" t="s">
        <v>11403</v>
      </c>
      <c r="E2942" s="13" t="s">
        <v>10131</v>
      </c>
      <c r="F2942" s="22">
        <v>63.659521942958726</v>
      </c>
      <c r="G2942" s="23">
        <v>90.249387163853442</v>
      </c>
      <c r="H2942" s="21">
        <v>0.70537345397571349</v>
      </c>
    </row>
    <row r="2943" spans="1:8" x14ac:dyDescent="0.25">
      <c r="B2943" s="13" t="s">
        <v>7303</v>
      </c>
      <c r="C2943" s="13" t="s">
        <v>1097</v>
      </c>
      <c r="D2943" s="13" t="s">
        <v>11404</v>
      </c>
      <c r="E2943" s="13" t="s">
        <v>1097</v>
      </c>
      <c r="F2943" s="22">
        <v>59.094433742982865</v>
      </c>
      <c r="G2943" s="23">
        <v>152.81132250439802</v>
      </c>
      <c r="H2943" s="21">
        <v>0.38671502068364133</v>
      </c>
    </row>
    <row r="2944" spans="1:8" x14ac:dyDescent="0.25">
      <c r="B2944" s="13" t="s">
        <v>7505</v>
      </c>
      <c r="C2944" s="13" t="s">
        <v>1097</v>
      </c>
      <c r="D2944" s="13" t="s">
        <v>11404</v>
      </c>
      <c r="E2944" s="13" t="s">
        <v>1097</v>
      </c>
      <c r="F2944" s="22">
        <v>8.6360299372711822</v>
      </c>
      <c r="G2944" s="23">
        <v>67.277680024675291</v>
      </c>
      <c r="H2944" s="21">
        <v>0.12836396757592955</v>
      </c>
    </row>
    <row r="2945" spans="2:8" x14ac:dyDescent="0.25">
      <c r="B2945" s="13" t="s">
        <v>7538</v>
      </c>
      <c r="C2945" s="13" t="s">
        <v>1097</v>
      </c>
      <c r="D2945" s="13" t="s">
        <v>11404</v>
      </c>
      <c r="E2945" s="13" t="s">
        <v>1097</v>
      </c>
      <c r="F2945" s="22">
        <v>21.970924306899967</v>
      </c>
      <c r="G2945" s="23">
        <v>53.216634454259832</v>
      </c>
      <c r="H2945" s="21">
        <v>0.4128582074423397</v>
      </c>
    </row>
    <row r="2946" spans="2:8" x14ac:dyDescent="0.25">
      <c r="B2946" s="13" t="s">
        <v>7889</v>
      </c>
      <c r="C2946" s="13" t="s">
        <v>1097</v>
      </c>
      <c r="D2946" s="13" t="s">
        <v>11404</v>
      </c>
      <c r="E2946" s="13" t="s">
        <v>1097</v>
      </c>
      <c r="F2946" s="22">
        <v>45.265462711460742</v>
      </c>
      <c r="G2946" s="23">
        <v>62.082035901128705</v>
      </c>
      <c r="H2946" s="21">
        <v>0.72912336160415414</v>
      </c>
    </row>
    <row r="2947" spans="2:8" x14ac:dyDescent="0.25">
      <c r="B2947" s="13" t="s">
        <v>8386</v>
      </c>
      <c r="C2947" s="13" t="s">
        <v>1097</v>
      </c>
      <c r="D2947" s="13" t="s">
        <v>11404</v>
      </c>
      <c r="E2947" s="13" t="s">
        <v>1097</v>
      </c>
      <c r="F2947" s="22">
        <v>31.520829910597921</v>
      </c>
      <c r="G2947" s="23">
        <v>61.5490307880182</v>
      </c>
      <c r="H2947" s="21">
        <v>0.51212552833137559</v>
      </c>
    </row>
    <row r="2948" spans="2:8" x14ac:dyDescent="0.25">
      <c r="B2948" s="13" t="s">
        <v>8394</v>
      </c>
      <c r="C2948" s="13" t="s">
        <v>1097</v>
      </c>
      <c r="D2948" s="13" t="s">
        <v>11404</v>
      </c>
      <c r="E2948" s="13" t="s">
        <v>1097</v>
      </c>
      <c r="F2948" s="22">
        <v>39.878162538305844</v>
      </c>
      <c r="G2948" s="23">
        <v>44.481036963732691</v>
      </c>
      <c r="H2948" s="21">
        <v>0.89652052335965615</v>
      </c>
    </row>
    <row r="2949" spans="2:8" x14ac:dyDescent="0.25">
      <c r="B2949" s="13" t="s">
        <v>8792</v>
      </c>
      <c r="C2949" s="13" t="s">
        <v>593</v>
      </c>
      <c r="D2949" s="13" t="s">
        <v>11046</v>
      </c>
      <c r="E2949" s="13" t="s">
        <v>9760</v>
      </c>
      <c r="F2949" s="22">
        <v>39.279318696071236</v>
      </c>
      <c r="G2949" s="23">
        <v>37.824301359776577</v>
      </c>
      <c r="H2949" s="21">
        <v>1.0384677914458975</v>
      </c>
    </row>
    <row r="2950" spans="2:8" x14ac:dyDescent="0.25">
      <c r="B2950" s="13" t="s">
        <v>8144</v>
      </c>
      <c r="C2950" s="13" t="s">
        <v>4045</v>
      </c>
      <c r="D2950" s="13" t="s">
        <v>11047</v>
      </c>
      <c r="E2950" s="13" t="s">
        <v>9761</v>
      </c>
      <c r="F2950" s="22">
        <v>25.528629741090306</v>
      </c>
      <c r="G2950" s="23">
        <v>48.832359928116517</v>
      </c>
      <c r="H2950" s="21">
        <v>0.52278099560761804</v>
      </c>
    </row>
    <row r="2951" spans="2:8" x14ac:dyDescent="0.25">
      <c r="B2951" s="13" t="s">
        <v>8849</v>
      </c>
      <c r="C2951" s="13" t="s">
        <v>4045</v>
      </c>
      <c r="D2951" s="13" t="s">
        <v>11047</v>
      </c>
      <c r="E2951" s="13" t="s">
        <v>9761</v>
      </c>
      <c r="F2951" s="22">
        <v>9.1118741412906186</v>
      </c>
      <c r="G2951" s="23">
        <v>59.439953664649174</v>
      </c>
      <c r="H2951" s="21">
        <v>0.15329544489045824</v>
      </c>
    </row>
    <row r="2952" spans="2:8" x14ac:dyDescent="0.25">
      <c r="B2952" s="13" t="s">
        <v>8213</v>
      </c>
      <c r="C2952" s="13" t="s">
        <v>4282</v>
      </c>
      <c r="D2952" s="13" t="s">
        <v>11051</v>
      </c>
      <c r="E2952" s="13" t="s">
        <v>9765</v>
      </c>
      <c r="F2952" s="22">
        <v>26.404786783822114</v>
      </c>
      <c r="G2952" s="23">
        <v>50.56905485749558</v>
      </c>
      <c r="H2952" s="21">
        <v>0.52215306096250436</v>
      </c>
    </row>
    <row r="2953" spans="2:8" x14ac:dyDescent="0.25">
      <c r="B2953" s="13" t="s">
        <v>8214</v>
      </c>
      <c r="C2953" s="13" t="s">
        <v>4285</v>
      </c>
      <c r="D2953" s="13" t="s">
        <v>11052</v>
      </c>
      <c r="E2953" s="13" t="s">
        <v>9766</v>
      </c>
      <c r="F2953" s="22">
        <v>28.901585043700646</v>
      </c>
      <c r="G2953" s="23">
        <v>42.299814845456716</v>
      </c>
      <c r="H2953" s="21">
        <v>0.68325559223588117</v>
      </c>
    </row>
    <row r="2954" spans="2:8" x14ac:dyDescent="0.25">
      <c r="B2954" s="13" t="s">
        <v>8215</v>
      </c>
      <c r="C2954" s="13" t="s">
        <v>4288</v>
      </c>
      <c r="D2954" s="13" t="s">
        <v>11053</v>
      </c>
      <c r="E2954" s="13" t="s">
        <v>9767</v>
      </c>
      <c r="F2954" s="22">
        <v>34.304409687635477</v>
      </c>
      <c r="G2954" s="23">
        <v>48.893125476917056</v>
      </c>
      <c r="H2954" s="21">
        <v>0.70162030659772279</v>
      </c>
    </row>
    <row r="2955" spans="2:8" x14ac:dyDescent="0.25">
      <c r="B2955" s="13" t="s">
        <v>8216</v>
      </c>
      <c r="C2955" s="13" t="s">
        <v>4291</v>
      </c>
      <c r="D2955" s="13" t="s">
        <v>11054</v>
      </c>
      <c r="E2955" s="13" t="s">
        <v>9768</v>
      </c>
      <c r="F2955" s="22">
        <v>40.289846258009071</v>
      </c>
      <c r="G2955" s="23">
        <v>54.795612100199492</v>
      </c>
      <c r="H2955" s="21">
        <v>0.73527504692045209</v>
      </c>
    </row>
    <row r="2956" spans="2:8" x14ac:dyDescent="0.25">
      <c r="B2956" s="13" t="s">
        <v>7502</v>
      </c>
      <c r="C2956" s="13" t="s">
        <v>1763</v>
      </c>
      <c r="D2956" s="13" t="s">
        <v>11061</v>
      </c>
      <c r="E2956" s="13" t="s">
        <v>9775</v>
      </c>
      <c r="F2956" s="22">
        <v>130.02823952475788</v>
      </c>
      <c r="G2956" s="23">
        <v>115.49421086763117</v>
      </c>
      <c r="H2956" s="21">
        <v>1.1258420534496252</v>
      </c>
    </row>
    <row r="2957" spans="2:8" x14ac:dyDescent="0.25">
      <c r="B2957" s="13" t="s">
        <v>7044</v>
      </c>
      <c r="C2957" s="13" t="s">
        <v>217</v>
      </c>
      <c r="D2957" s="13" t="s">
        <v>11062</v>
      </c>
      <c r="E2957" s="13" t="s">
        <v>9776</v>
      </c>
      <c r="F2957" s="22">
        <v>364.40867861888717</v>
      </c>
      <c r="G2957" s="23">
        <v>199.47245121445766</v>
      </c>
      <c r="H2957" s="21">
        <v>1.8268621877369049</v>
      </c>
    </row>
    <row r="2958" spans="2:8" x14ac:dyDescent="0.25">
      <c r="B2958" s="13" t="s">
        <v>7500</v>
      </c>
      <c r="C2958" s="13" t="s">
        <v>217</v>
      </c>
      <c r="D2958" s="13" t="s">
        <v>11062</v>
      </c>
      <c r="E2958" s="13" t="s">
        <v>9776</v>
      </c>
      <c r="F2958" s="22">
        <v>206.61306202305127</v>
      </c>
      <c r="G2958" s="23">
        <v>145.06939204376064</v>
      </c>
      <c r="H2958" s="21">
        <v>1.4242360784191181</v>
      </c>
    </row>
    <row r="2959" spans="2:8" x14ac:dyDescent="0.25">
      <c r="B2959" s="13" t="s">
        <v>8767</v>
      </c>
      <c r="C2959" s="13" t="s">
        <v>217</v>
      </c>
      <c r="D2959" s="13" t="s">
        <v>11062</v>
      </c>
      <c r="E2959" s="13" t="s">
        <v>9776</v>
      </c>
      <c r="F2959" s="22">
        <v>370.79712301921506</v>
      </c>
      <c r="G2959" s="23">
        <v>249.98093127109567</v>
      </c>
      <c r="H2959" s="21">
        <v>1.4833016307835833</v>
      </c>
    </row>
    <row r="2960" spans="2:8" x14ac:dyDescent="0.25">
      <c r="B2960" s="13" t="s">
        <v>8857</v>
      </c>
      <c r="C2960" s="13" t="s">
        <v>217</v>
      </c>
      <c r="D2960" s="13" t="s">
        <v>11062</v>
      </c>
      <c r="E2960" s="13" t="s">
        <v>9776</v>
      </c>
      <c r="F2960" s="22">
        <v>105.88051865688897</v>
      </c>
      <c r="G2960" s="23">
        <v>73.400961687682226</v>
      </c>
      <c r="H2960" s="21">
        <v>1.442494978572703</v>
      </c>
    </row>
    <row r="2961" spans="1:8" x14ac:dyDescent="0.25">
      <c r="B2961" s="13" t="s">
        <v>7045</v>
      </c>
      <c r="C2961" s="13" t="s">
        <v>220</v>
      </c>
      <c r="D2961" s="13" t="s">
        <v>11063</v>
      </c>
      <c r="E2961" s="13" t="s">
        <v>9777</v>
      </c>
      <c r="F2961" s="22">
        <v>46.379146158875315</v>
      </c>
      <c r="G2961" s="23">
        <v>48.41441756971625</v>
      </c>
      <c r="H2961" s="21">
        <v>0.95796146038708063</v>
      </c>
    </row>
    <row r="2962" spans="1:8" x14ac:dyDescent="0.25">
      <c r="B2962" s="13" t="s">
        <v>7547</v>
      </c>
      <c r="C2962" s="13" t="s">
        <v>1976</v>
      </c>
      <c r="D2962" s="13" t="s">
        <v>11058</v>
      </c>
      <c r="E2962" s="13" t="s">
        <v>9772</v>
      </c>
      <c r="F2962" s="22">
        <v>20.873863178663594</v>
      </c>
      <c r="G2962" s="23">
        <v>55.639664225889327</v>
      </c>
      <c r="H2962" s="21">
        <v>0.37516155909781557</v>
      </c>
    </row>
    <row r="2963" spans="1:8" x14ac:dyDescent="0.25">
      <c r="B2963" s="13" t="s">
        <v>8354</v>
      </c>
      <c r="C2963" s="13" t="s">
        <v>4670</v>
      </c>
      <c r="D2963" s="13" t="s">
        <v>11064</v>
      </c>
      <c r="E2963" s="13" t="s">
        <v>9778</v>
      </c>
      <c r="F2963" s="22">
        <v>51.542686125480124</v>
      </c>
      <c r="G2963" s="23">
        <v>48.777231919827521</v>
      </c>
      <c r="H2963" s="21">
        <v>1.0566955953998789</v>
      </c>
    </row>
    <row r="2964" spans="1:8" x14ac:dyDescent="0.25">
      <c r="B2964" s="13" t="s">
        <v>8787</v>
      </c>
      <c r="C2964" s="13" t="s">
        <v>4670</v>
      </c>
      <c r="D2964" s="13" t="s">
        <v>11064</v>
      </c>
      <c r="E2964" s="13" t="s">
        <v>9778</v>
      </c>
      <c r="F2964" s="22">
        <v>57.104561692357166</v>
      </c>
      <c r="G2964" s="23">
        <v>63.561660204565129</v>
      </c>
      <c r="H2964" s="21">
        <v>0.8984120538792314</v>
      </c>
    </row>
    <row r="2965" spans="1:8" x14ac:dyDescent="0.25">
      <c r="B2965" s="13" t="s">
        <v>8121</v>
      </c>
      <c r="C2965" s="13" t="s">
        <v>3974</v>
      </c>
      <c r="D2965" s="13" t="s">
        <v>11065</v>
      </c>
      <c r="E2965" s="13" t="s">
        <v>9779</v>
      </c>
      <c r="F2965" s="22">
        <v>62.726962523040548</v>
      </c>
      <c r="G2965" s="23">
        <v>64.965516338304795</v>
      </c>
      <c r="H2965" s="21">
        <v>0.96554243017777175</v>
      </c>
    </row>
    <row r="2966" spans="1:8" x14ac:dyDescent="0.25">
      <c r="B2966" s="13" t="s">
        <v>8120</v>
      </c>
      <c r="C2966" s="13" t="s">
        <v>3971</v>
      </c>
      <c r="D2966" s="13" t="s">
        <v>11066</v>
      </c>
      <c r="E2966" s="13" t="s">
        <v>9780</v>
      </c>
      <c r="F2966" s="22">
        <v>174.26274694850778</v>
      </c>
      <c r="G2966" s="23">
        <v>83.312482017311353</v>
      </c>
      <c r="H2966" s="21">
        <v>2.091676333833123</v>
      </c>
    </row>
    <row r="2967" spans="1:8" x14ac:dyDescent="0.25">
      <c r="B2967" s="13" t="s">
        <v>8368</v>
      </c>
      <c r="C2967" s="13" t="s">
        <v>4731</v>
      </c>
      <c r="D2967" s="13" t="s">
        <v>11067</v>
      </c>
      <c r="E2967" s="13" t="s">
        <v>9781</v>
      </c>
      <c r="F2967" s="22">
        <v>52.153192801868514</v>
      </c>
      <c r="G2967" s="23">
        <v>36.109107957081889</v>
      </c>
      <c r="H2967" s="21">
        <v>1.4443223815956934</v>
      </c>
    </row>
    <row r="2968" spans="1:8" x14ac:dyDescent="0.25">
      <c r="B2968" s="13" t="s">
        <v>8013</v>
      </c>
      <c r="C2968" s="13" t="s">
        <v>3587</v>
      </c>
      <c r="D2968" s="13" t="s">
        <v>11069</v>
      </c>
      <c r="E2968" s="13" t="s">
        <v>9783</v>
      </c>
      <c r="F2968" s="22">
        <v>431.45052520354682</v>
      </c>
      <c r="G2968" s="23">
        <v>195.14332358920805</v>
      </c>
      <c r="H2968" s="21">
        <v>2.2109417697106761</v>
      </c>
    </row>
    <row r="2969" spans="1:8" x14ac:dyDescent="0.25">
      <c r="B2969" s="13" t="s">
        <v>8737</v>
      </c>
      <c r="C2969" s="13" t="s">
        <v>5886</v>
      </c>
      <c r="D2969" s="13" t="s">
        <v>11070</v>
      </c>
      <c r="E2969" s="13" t="s">
        <v>9784</v>
      </c>
      <c r="F2969" s="22">
        <v>85.159097423518844</v>
      </c>
      <c r="G2969" s="23">
        <v>64.6179340843522</v>
      </c>
      <c r="H2969" s="21">
        <v>1.3178864138917259</v>
      </c>
    </row>
    <row r="2970" spans="1:8" x14ac:dyDescent="0.25">
      <c r="B2970" s="13" t="s">
        <v>8907</v>
      </c>
      <c r="C2970" s="13" t="s">
        <v>5559</v>
      </c>
      <c r="D2970" s="13" t="s">
        <v>11074</v>
      </c>
      <c r="E2970" s="13" t="s">
        <v>9788</v>
      </c>
      <c r="F2970" s="22">
        <v>69.09211424239831</v>
      </c>
      <c r="G2970" s="23">
        <v>81.234441459972871</v>
      </c>
      <c r="H2970" s="21">
        <v>0.85052735023041282</v>
      </c>
    </row>
    <row r="2971" spans="1:8" x14ac:dyDescent="0.25">
      <c r="B2971" s="13" t="s">
        <v>7061</v>
      </c>
      <c r="C2971" s="13" t="s">
        <v>300</v>
      </c>
      <c r="D2971" s="13" t="s">
        <v>11076</v>
      </c>
      <c r="E2971" s="13" t="s">
        <v>9790</v>
      </c>
      <c r="F2971" s="22">
        <v>45.396362752438641</v>
      </c>
      <c r="G2971" s="23">
        <v>61.422446850362896</v>
      </c>
      <c r="H2971" s="21">
        <v>0.73908424493464198</v>
      </c>
    </row>
    <row r="2972" spans="1:8" x14ac:dyDescent="0.25">
      <c r="B2972" s="13" t="s">
        <v>7062</v>
      </c>
      <c r="C2972" s="13" t="s">
        <v>303</v>
      </c>
      <c r="D2972" s="13" t="s">
        <v>11077</v>
      </c>
      <c r="E2972" s="13" t="s">
        <v>9791</v>
      </c>
      <c r="F2972" s="22">
        <v>208.76492679408003</v>
      </c>
      <c r="G2972" s="23">
        <v>103.88083596971279</v>
      </c>
      <c r="H2972" s="21">
        <v>2.0096577472186201</v>
      </c>
    </row>
    <row r="2973" spans="1:8" x14ac:dyDescent="0.25">
      <c r="B2973" s="13" t="s">
        <v>7140</v>
      </c>
      <c r="C2973" s="13" t="s">
        <v>582</v>
      </c>
      <c r="D2973" s="13" t="s">
        <v>11405</v>
      </c>
      <c r="E2973" s="13" t="s">
        <v>10132</v>
      </c>
      <c r="F2973" s="22">
        <v>21.460519671940336</v>
      </c>
      <c r="G2973" s="23">
        <v>48.889714175993653</v>
      </c>
      <c r="H2973" s="21">
        <v>0.43895776511776191</v>
      </c>
    </row>
    <row r="2974" spans="1:8" x14ac:dyDescent="0.25">
      <c r="B2974" s="13" t="s">
        <v>7141</v>
      </c>
      <c r="C2974" s="13" t="s">
        <v>585</v>
      </c>
      <c r="D2974" s="13" t="s">
        <v>11406</v>
      </c>
      <c r="E2974" s="13" t="s">
        <v>10133</v>
      </c>
      <c r="F2974" s="22">
        <v>36.403487837543274</v>
      </c>
      <c r="G2974" s="23">
        <v>66.663229330886935</v>
      </c>
      <c r="H2974" s="21">
        <v>0.5460804734924013</v>
      </c>
    </row>
    <row r="2975" spans="1:8" x14ac:dyDescent="0.25">
      <c r="A2975" t="s">
        <v>6961</v>
      </c>
      <c r="F2975" s="22"/>
      <c r="G2975" s="23"/>
      <c r="H2975" s="21"/>
    </row>
    <row r="2976" spans="1:8" x14ac:dyDescent="0.25">
      <c r="B2976" s="13" t="s">
        <v>7502</v>
      </c>
      <c r="C2976" s="13" t="s">
        <v>1763</v>
      </c>
      <c r="D2976" s="13" t="s">
        <v>11061</v>
      </c>
      <c r="E2976" s="13" t="s">
        <v>9775</v>
      </c>
      <c r="F2976" s="22">
        <v>130.02823952475788</v>
      </c>
      <c r="G2976" s="23">
        <v>115.49421086763117</v>
      </c>
      <c r="H2976" s="21">
        <v>1.1258420534496252</v>
      </c>
    </row>
    <row r="2977" spans="2:8" x14ac:dyDescent="0.25">
      <c r="B2977" s="13" t="s">
        <v>7501</v>
      </c>
      <c r="C2977" s="13" t="s">
        <v>1760</v>
      </c>
      <c r="D2977" s="13" t="s">
        <v>11060</v>
      </c>
      <c r="E2977" s="13" t="s">
        <v>9774</v>
      </c>
      <c r="F2977" s="22">
        <v>153.04239725680341</v>
      </c>
      <c r="G2977" s="23">
        <v>103.95251732888816</v>
      </c>
      <c r="H2977" s="21">
        <v>1.4722336811969947</v>
      </c>
    </row>
    <row r="2978" spans="2:8" x14ac:dyDescent="0.25">
      <c r="B2978" s="13" t="s">
        <v>7499</v>
      </c>
      <c r="C2978" s="13" t="s">
        <v>438</v>
      </c>
      <c r="D2978" s="13" t="s">
        <v>11057</v>
      </c>
      <c r="E2978" s="13" t="s">
        <v>9771</v>
      </c>
      <c r="F2978" s="22">
        <v>100.80256704131101</v>
      </c>
      <c r="G2978" s="23">
        <v>68.640204817723557</v>
      </c>
      <c r="H2978" s="21">
        <v>1.468564485041904</v>
      </c>
    </row>
    <row r="2979" spans="2:8" x14ac:dyDescent="0.25">
      <c r="B2979" s="13" t="s">
        <v>7045</v>
      </c>
      <c r="C2979" s="13" t="s">
        <v>220</v>
      </c>
      <c r="D2979" s="13" t="s">
        <v>11063</v>
      </c>
      <c r="E2979" s="13" t="s">
        <v>9777</v>
      </c>
      <c r="F2979" s="22">
        <v>46.379146158875315</v>
      </c>
      <c r="G2979" s="23">
        <v>48.41441756971625</v>
      </c>
      <c r="H2979" s="21">
        <v>0.95796146038708063</v>
      </c>
    </row>
    <row r="2980" spans="2:8" x14ac:dyDescent="0.25">
      <c r="B2980" s="13" t="s">
        <v>7547</v>
      </c>
      <c r="C2980" s="13" t="s">
        <v>1976</v>
      </c>
      <c r="D2980" s="13" t="s">
        <v>11058</v>
      </c>
      <c r="E2980" s="13" t="s">
        <v>9772</v>
      </c>
      <c r="F2980" s="22">
        <v>20.873863178663594</v>
      </c>
      <c r="G2980" s="23">
        <v>55.639664225889327</v>
      </c>
      <c r="H2980" s="21">
        <v>0.37516155909781557</v>
      </c>
    </row>
    <row r="2981" spans="2:8" x14ac:dyDescent="0.25">
      <c r="B2981" s="13" t="s">
        <v>7044</v>
      </c>
      <c r="C2981" s="13" t="s">
        <v>217</v>
      </c>
      <c r="D2981" s="13" t="s">
        <v>11062</v>
      </c>
      <c r="E2981" s="13" t="s">
        <v>9776</v>
      </c>
      <c r="F2981" s="22">
        <v>364.40867861888717</v>
      </c>
      <c r="G2981" s="23">
        <v>199.47245121445766</v>
      </c>
      <c r="H2981" s="21">
        <v>1.8268621877369049</v>
      </c>
    </row>
    <row r="2982" spans="2:8" x14ac:dyDescent="0.25">
      <c r="B2982" s="13" t="s">
        <v>7500</v>
      </c>
      <c r="C2982" s="13" t="s">
        <v>217</v>
      </c>
      <c r="D2982" s="13" t="s">
        <v>11062</v>
      </c>
      <c r="E2982" s="13" t="s">
        <v>9776</v>
      </c>
      <c r="F2982" s="22">
        <v>206.61306202305127</v>
      </c>
      <c r="G2982" s="23">
        <v>145.06939204376064</v>
      </c>
      <c r="H2982" s="21">
        <v>1.4242360784191181</v>
      </c>
    </row>
    <row r="2983" spans="2:8" x14ac:dyDescent="0.25">
      <c r="B2983" s="13" t="s">
        <v>8767</v>
      </c>
      <c r="C2983" s="13" t="s">
        <v>217</v>
      </c>
      <c r="D2983" s="13" t="s">
        <v>11062</v>
      </c>
      <c r="E2983" s="13" t="s">
        <v>9776</v>
      </c>
      <c r="F2983" s="22">
        <v>370.79712301921506</v>
      </c>
      <c r="G2983" s="23">
        <v>249.98093127109567</v>
      </c>
      <c r="H2983" s="21">
        <v>1.4833016307835833</v>
      </c>
    </row>
    <row r="2984" spans="2:8" x14ac:dyDescent="0.25">
      <c r="B2984" s="13" t="s">
        <v>8857</v>
      </c>
      <c r="C2984" s="13" t="s">
        <v>217</v>
      </c>
      <c r="D2984" s="13" t="s">
        <v>11062</v>
      </c>
      <c r="E2984" s="13" t="s">
        <v>9776</v>
      </c>
      <c r="F2984" s="22">
        <v>105.88051865688897</v>
      </c>
      <c r="G2984" s="23">
        <v>73.400961687682226</v>
      </c>
      <c r="H2984" s="21">
        <v>1.442494978572703</v>
      </c>
    </row>
    <row r="2985" spans="2:8" x14ac:dyDescent="0.25">
      <c r="B2985" s="13" t="s">
        <v>7640</v>
      </c>
      <c r="C2985" s="13" t="s">
        <v>1752</v>
      </c>
      <c r="D2985" s="13" t="s">
        <v>11059</v>
      </c>
      <c r="E2985" s="13" t="s">
        <v>9773</v>
      </c>
      <c r="F2985" s="22">
        <v>111.29094174229832</v>
      </c>
      <c r="G2985" s="23">
        <v>121.56124231481961</v>
      </c>
      <c r="H2985" s="21">
        <v>0.91551336283711837</v>
      </c>
    </row>
    <row r="2986" spans="2:8" x14ac:dyDescent="0.25">
      <c r="B2986" s="13" t="s">
        <v>8017</v>
      </c>
      <c r="C2986" s="13" t="s">
        <v>1752</v>
      </c>
      <c r="D2986" s="13" t="s">
        <v>11059</v>
      </c>
      <c r="E2986" s="13" t="s">
        <v>9773</v>
      </c>
      <c r="F2986" s="22">
        <v>5.8063479584917745</v>
      </c>
      <c r="G2986" s="23">
        <v>40.714916524614395</v>
      </c>
      <c r="H2986" s="21">
        <v>0.14260984558279813</v>
      </c>
    </row>
    <row r="2987" spans="2:8" x14ac:dyDescent="0.25">
      <c r="B2987" s="13" t="s">
        <v>8126</v>
      </c>
      <c r="C2987" s="13" t="s">
        <v>1752</v>
      </c>
      <c r="D2987" s="13" t="s">
        <v>11059</v>
      </c>
      <c r="E2987" s="13" t="s">
        <v>9773</v>
      </c>
      <c r="F2987" s="22">
        <v>40.311442932440116</v>
      </c>
      <c r="G2987" s="23">
        <v>53.857344396480329</v>
      </c>
      <c r="H2987" s="21">
        <v>0.74848552939558854</v>
      </c>
    </row>
    <row r="2988" spans="2:8" x14ac:dyDescent="0.25">
      <c r="B2988" s="13" t="s">
        <v>8343</v>
      </c>
      <c r="C2988" s="13" t="s">
        <v>1752</v>
      </c>
      <c r="D2988" s="13" t="s">
        <v>11059</v>
      </c>
      <c r="E2988" s="13" t="s">
        <v>9773</v>
      </c>
      <c r="F2988" s="22">
        <v>169.08422000215126</v>
      </c>
      <c r="G2988" s="23">
        <v>131.70785646442621</v>
      </c>
      <c r="H2988" s="21">
        <v>1.2837823387386178</v>
      </c>
    </row>
    <row r="2989" spans="2:8" x14ac:dyDescent="0.25">
      <c r="B2989" s="13" t="s">
        <v>8649</v>
      </c>
      <c r="C2989" s="13" t="s">
        <v>1752</v>
      </c>
      <c r="D2989" s="13" t="s">
        <v>11059</v>
      </c>
      <c r="E2989" s="13" t="s">
        <v>9773</v>
      </c>
      <c r="F2989" s="22">
        <v>25.671757777866333</v>
      </c>
      <c r="G2989" s="23">
        <v>108.5467463070766</v>
      </c>
      <c r="H2989" s="21">
        <v>0.23650416664946766</v>
      </c>
    </row>
    <row r="2990" spans="2:8" x14ac:dyDescent="0.25">
      <c r="B2990" s="13" t="s">
        <v>7475</v>
      </c>
      <c r="C2990" s="13" t="s">
        <v>1687</v>
      </c>
      <c r="D2990" s="13" t="s">
        <v>11121</v>
      </c>
      <c r="E2990" s="13" t="s">
        <v>9837</v>
      </c>
      <c r="F2990" s="22">
        <v>30.837888637216942</v>
      </c>
      <c r="G2990" s="23">
        <v>49.062710498097381</v>
      </c>
      <c r="H2990" s="21">
        <v>0.62854025642168332</v>
      </c>
    </row>
    <row r="2991" spans="2:8" x14ac:dyDescent="0.25">
      <c r="B2991" s="13" t="s">
        <v>7491</v>
      </c>
      <c r="C2991" s="13" t="s">
        <v>1734</v>
      </c>
      <c r="D2991" s="13" t="s">
        <v>11122</v>
      </c>
      <c r="E2991" s="13" t="s">
        <v>9838</v>
      </c>
      <c r="F2991" s="22">
        <v>39.981257877129181</v>
      </c>
      <c r="G2991" s="23">
        <v>78.649755417054578</v>
      </c>
      <c r="H2991" s="21">
        <v>0.50834560978761245</v>
      </c>
    </row>
    <row r="2992" spans="2:8" x14ac:dyDescent="0.25">
      <c r="B2992" s="13" t="s">
        <v>7472</v>
      </c>
      <c r="C2992" s="13" t="s">
        <v>1671</v>
      </c>
      <c r="D2992" s="13" t="s">
        <v>11123</v>
      </c>
      <c r="E2992" s="13" t="s">
        <v>9839</v>
      </c>
      <c r="F2992" s="22">
        <v>203.24127116016973</v>
      </c>
      <c r="G2992" s="23">
        <v>137.74516583707145</v>
      </c>
      <c r="H2992" s="21">
        <v>1.475487505678194</v>
      </c>
    </row>
    <row r="2993" spans="2:8" x14ac:dyDescent="0.25">
      <c r="B2993" s="13" t="s">
        <v>7474</v>
      </c>
      <c r="C2993" s="13" t="s">
        <v>1677</v>
      </c>
      <c r="D2993" s="13" t="s">
        <v>11124</v>
      </c>
      <c r="E2993" s="13" t="s">
        <v>9840</v>
      </c>
      <c r="F2993" s="22">
        <v>22.165119354952488</v>
      </c>
      <c r="G2993" s="23">
        <v>72.178526461153794</v>
      </c>
      <c r="H2993" s="21">
        <v>0.30708744611019001</v>
      </c>
    </row>
    <row r="2994" spans="2:8" x14ac:dyDescent="0.25">
      <c r="B2994" s="13" t="s">
        <v>7473</v>
      </c>
      <c r="C2994" s="13" t="s">
        <v>1674</v>
      </c>
      <c r="D2994" s="13" t="s">
        <v>11119</v>
      </c>
      <c r="E2994" s="13" t="s">
        <v>9835</v>
      </c>
      <c r="F2994" s="22">
        <v>38.873612200036376</v>
      </c>
      <c r="G2994" s="23">
        <v>57.489500469547245</v>
      </c>
      <c r="H2994" s="21">
        <v>0.67618629284538856</v>
      </c>
    </row>
    <row r="2995" spans="2:8" x14ac:dyDescent="0.25">
      <c r="B2995" s="13" t="s">
        <v>7480</v>
      </c>
      <c r="C2995" s="13" t="s">
        <v>1700</v>
      </c>
      <c r="D2995" s="13" t="s">
        <v>11120</v>
      </c>
      <c r="E2995" s="13" t="s">
        <v>9836</v>
      </c>
      <c r="F2995" s="22">
        <v>32.129995670062819</v>
      </c>
      <c r="G2995" s="23">
        <v>102.7202738934928</v>
      </c>
      <c r="H2995" s="21">
        <v>0.31279117989285476</v>
      </c>
    </row>
    <row r="2996" spans="2:8" x14ac:dyDescent="0.25">
      <c r="B2996" s="13" t="s">
        <v>7477</v>
      </c>
      <c r="C2996" s="13" t="s">
        <v>1694</v>
      </c>
      <c r="D2996" s="13" t="s">
        <v>11040</v>
      </c>
      <c r="E2996" s="13" t="s">
        <v>9754</v>
      </c>
      <c r="F2996" s="22">
        <v>72.519651736990681</v>
      </c>
      <c r="G2996" s="23">
        <v>88.698147398105846</v>
      </c>
      <c r="H2996" s="21">
        <v>0.81760052339649369</v>
      </c>
    </row>
    <row r="2997" spans="2:8" x14ac:dyDescent="0.25">
      <c r="B2997" s="13" t="s">
        <v>7496</v>
      </c>
      <c r="C2997" s="13" t="s">
        <v>944</v>
      </c>
      <c r="D2997" s="13" t="s">
        <v>11106</v>
      </c>
      <c r="E2997" s="13" t="s">
        <v>9822</v>
      </c>
      <c r="F2997" s="22">
        <v>36.527282282453449</v>
      </c>
      <c r="G2997" s="23">
        <v>65.088663093402559</v>
      </c>
      <c r="H2997" s="21">
        <v>0.56119269541665984</v>
      </c>
    </row>
    <row r="2998" spans="2:8" x14ac:dyDescent="0.25">
      <c r="B2998" s="13" t="s">
        <v>8746</v>
      </c>
      <c r="C2998" s="13" t="s">
        <v>944</v>
      </c>
      <c r="D2998" s="13" t="s">
        <v>11106</v>
      </c>
      <c r="E2998" s="13" t="s">
        <v>9822</v>
      </c>
      <c r="F2998" s="22">
        <v>51.762114776739892</v>
      </c>
      <c r="G2998" s="23">
        <v>60.637349850626187</v>
      </c>
      <c r="H2998" s="21">
        <v>0.85363418593079154</v>
      </c>
    </row>
    <row r="2999" spans="2:8" x14ac:dyDescent="0.25">
      <c r="B2999" s="13" t="s">
        <v>7498</v>
      </c>
      <c r="C2999" s="13" t="s">
        <v>1748</v>
      </c>
      <c r="D2999" s="13" t="s">
        <v>11407</v>
      </c>
      <c r="E2999" s="13" t="s">
        <v>10134</v>
      </c>
      <c r="F2999" s="22">
        <v>30.099929018378617</v>
      </c>
      <c r="G2999" s="23">
        <v>61.920817334129858</v>
      </c>
      <c r="H2999" s="21">
        <v>0.48610354827774493</v>
      </c>
    </row>
    <row r="3000" spans="2:8" x14ac:dyDescent="0.25">
      <c r="B3000" s="13" t="s">
        <v>7504</v>
      </c>
      <c r="C3000" s="13" t="s">
        <v>1771</v>
      </c>
      <c r="D3000" s="13" t="s">
        <v>11103</v>
      </c>
      <c r="E3000" s="13" t="s">
        <v>9819</v>
      </c>
      <c r="F3000" s="22">
        <v>56.389094346924423</v>
      </c>
      <c r="G3000" s="23">
        <v>59.835927395369175</v>
      </c>
      <c r="H3000" s="21">
        <v>0.94239525986336581</v>
      </c>
    </row>
    <row r="3001" spans="2:8" x14ac:dyDescent="0.25">
      <c r="B3001" s="13" t="s">
        <v>8137</v>
      </c>
      <c r="C3001" s="13" t="s">
        <v>1771</v>
      </c>
      <c r="D3001" s="13" t="s">
        <v>11103</v>
      </c>
      <c r="E3001" s="13" t="s">
        <v>9819</v>
      </c>
      <c r="F3001" s="22">
        <v>32.386567121562294</v>
      </c>
      <c r="G3001" s="23">
        <v>64.496405703537008</v>
      </c>
      <c r="H3001" s="21">
        <v>0.50214530202550811</v>
      </c>
    </row>
    <row r="3002" spans="2:8" x14ac:dyDescent="0.25">
      <c r="B3002" s="13" t="s">
        <v>7503</v>
      </c>
      <c r="C3002" s="13" t="s">
        <v>1768</v>
      </c>
      <c r="D3002" s="13" t="s">
        <v>11104</v>
      </c>
      <c r="E3002" s="13" t="s">
        <v>9820</v>
      </c>
      <c r="F3002" s="22">
        <v>62.420699481493436</v>
      </c>
      <c r="G3002" s="23">
        <v>73.421471004086271</v>
      </c>
      <c r="H3002" s="21">
        <v>0.85016955704986374</v>
      </c>
    </row>
    <row r="3003" spans="2:8" x14ac:dyDescent="0.25">
      <c r="B3003" s="13" t="s">
        <v>7479</v>
      </c>
      <c r="C3003" s="13" t="s">
        <v>1697</v>
      </c>
      <c r="D3003" s="13" t="s">
        <v>11105</v>
      </c>
      <c r="E3003" s="13" t="s">
        <v>9821</v>
      </c>
      <c r="F3003" s="22">
        <v>72.887288071506291</v>
      </c>
      <c r="G3003" s="23">
        <v>64.840320104282682</v>
      </c>
      <c r="H3003" s="21">
        <v>1.1241043837273115</v>
      </c>
    </row>
    <row r="3004" spans="2:8" x14ac:dyDescent="0.25">
      <c r="B3004" s="13" t="s">
        <v>7495</v>
      </c>
      <c r="C3004" s="13" t="s">
        <v>1742</v>
      </c>
      <c r="D3004" s="13" t="s">
        <v>11118</v>
      </c>
      <c r="E3004" s="13" t="s">
        <v>9834</v>
      </c>
      <c r="F3004" s="22">
        <v>70.109637299105003</v>
      </c>
      <c r="G3004" s="23">
        <v>64.467604196822577</v>
      </c>
      <c r="H3004" s="21">
        <v>1.0875173379339029</v>
      </c>
    </row>
    <row r="3005" spans="2:8" x14ac:dyDescent="0.25">
      <c r="B3005" s="13" t="s">
        <v>7488</v>
      </c>
      <c r="C3005" s="13" t="s">
        <v>1723</v>
      </c>
      <c r="D3005" s="13" t="s">
        <v>11114</v>
      </c>
      <c r="E3005" s="13" t="s">
        <v>9830</v>
      </c>
      <c r="F3005" s="22">
        <v>43.579778064373457</v>
      </c>
      <c r="G3005" s="23">
        <v>61.279031422922316</v>
      </c>
      <c r="H3005" s="21">
        <v>0.711169498806272</v>
      </c>
    </row>
    <row r="3006" spans="2:8" x14ac:dyDescent="0.25">
      <c r="B3006" s="13" t="s">
        <v>7487</v>
      </c>
      <c r="C3006" s="13" t="s">
        <v>1720</v>
      </c>
      <c r="D3006" s="13" t="s">
        <v>11125</v>
      </c>
      <c r="E3006" s="13" t="s">
        <v>9841</v>
      </c>
      <c r="F3006" s="22">
        <v>51.072389682601127</v>
      </c>
      <c r="G3006" s="23">
        <v>64.520312876135165</v>
      </c>
      <c r="H3006" s="21">
        <v>0.79157070705234955</v>
      </c>
    </row>
    <row r="3007" spans="2:8" x14ac:dyDescent="0.25">
      <c r="B3007" s="13" t="s">
        <v>7489</v>
      </c>
      <c r="C3007" s="13" t="s">
        <v>1728</v>
      </c>
      <c r="D3007" s="13" t="s">
        <v>11113</v>
      </c>
      <c r="E3007" s="13" t="s">
        <v>9829</v>
      </c>
      <c r="F3007" s="22">
        <v>46.075339424840976</v>
      </c>
      <c r="G3007" s="23">
        <v>69.848842038072576</v>
      </c>
      <c r="H3007" s="21">
        <v>0.65964356860385243</v>
      </c>
    </row>
    <row r="3008" spans="2:8" x14ac:dyDescent="0.25">
      <c r="B3008" s="13" t="s">
        <v>7483</v>
      </c>
      <c r="C3008" s="13" t="s">
        <v>1708</v>
      </c>
      <c r="D3008" s="13" t="s">
        <v>11115</v>
      </c>
      <c r="E3008" s="13" t="s">
        <v>9831</v>
      </c>
      <c r="F3008" s="22">
        <v>231.9203896790298</v>
      </c>
      <c r="G3008" s="23">
        <v>117.18409213658532</v>
      </c>
      <c r="H3008" s="21">
        <v>1.9791115453513282</v>
      </c>
    </row>
    <row r="3009" spans="2:8" x14ac:dyDescent="0.25">
      <c r="B3009" s="13" t="s">
        <v>7484</v>
      </c>
      <c r="C3009" s="13" t="s">
        <v>1711</v>
      </c>
      <c r="D3009" s="13" t="s">
        <v>11116</v>
      </c>
      <c r="E3009" s="13" t="s">
        <v>9832</v>
      </c>
      <c r="F3009" s="22">
        <v>216.26006896309815</v>
      </c>
      <c r="G3009" s="23">
        <v>105.56548055348388</v>
      </c>
      <c r="H3009" s="21">
        <v>2.04858697965697</v>
      </c>
    </row>
    <row r="3010" spans="2:8" x14ac:dyDescent="0.25">
      <c r="B3010" s="13" t="s">
        <v>7471</v>
      </c>
      <c r="C3010" s="13" t="s">
        <v>1668</v>
      </c>
      <c r="D3010" s="13" t="s">
        <v>11109</v>
      </c>
      <c r="E3010" s="13" t="s">
        <v>9825</v>
      </c>
      <c r="F3010" s="22">
        <v>267.7837544775403</v>
      </c>
      <c r="G3010" s="23">
        <v>170.02032343277145</v>
      </c>
      <c r="H3010" s="21">
        <v>1.575010263896045</v>
      </c>
    </row>
    <row r="3011" spans="2:8" x14ac:dyDescent="0.25">
      <c r="B3011" s="13" t="s">
        <v>7476</v>
      </c>
      <c r="C3011" s="13" t="s">
        <v>1690</v>
      </c>
      <c r="D3011" s="13" t="s">
        <v>11111</v>
      </c>
      <c r="E3011" s="13" t="s">
        <v>9827</v>
      </c>
      <c r="F3011" s="22">
        <v>74.644943589596352</v>
      </c>
      <c r="G3011" s="23">
        <v>92.559466375817934</v>
      </c>
      <c r="H3011" s="21">
        <v>0.80645391025177815</v>
      </c>
    </row>
    <row r="3012" spans="2:8" x14ac:dyDescent="0.25">
      <c r="B3012" s="13" t="s">
        <v>7486</v>
      </c>
      <c r="C3012" s="13" t="s">
        <v>1717</v>
      </c>
      <c r="D3012" s="13" t="s">
        <v>11112</v>
      </c>
      <c r="E3012" s="13" t="s">
        <v>9828</v>
      </c>
      <c r="F3012" s="22">
        <v>130.59767081198052</v>
      </c>
      <c r="G3012" s="23">
        <v>72.119219890862283</v>
      </c>
      <c r="H3012" s="21">
        <v>1.8108580626581019</v>
      </c>
    </row>
    <row r="3013" spans="2:8" x14ac:dyDescent="0.25">
      <c r="B3013" s="13" t="s">
        <v>7464</v>
      </c>
      <c r="C3013" s="13" t="s">
        <v>1652</v>
      </c>
      <c r="D3013" s="13" t="s">
        <v>11110</v>
      </c>
      <c r="E3013" s="13" t="s">
        <v>9826</v>
      </c>
      <c r="F3013" s="22">
        <v>270.83018182958045</v>
      </c>
      <c r="G3013" s="23">
        <v>165.86949278892018</v>
      </c>
      <c r="H3013" s="21">
        <v>1.6327908000190827</v>
      </c>
    </row>
    <row r="3014" spans="2:8" x14ac:dyDescent="0.25">
      <c r="B3014" s="13" t="s">
        <v>7465</v>
      </c>
      <c r="C3014" s="13" t="s">
        <v>1652</v>
      </c>
      <c r="D3014" s="13" t="s">
        <v>11110</v>
      </c>
      <c r="E3014" s="13" t="s">
        <v>9826</v>
      </c>
      <c r="F3014" s="22">
        <v>231.46424750053211</v>
      </c>
      <c r="G3014" s="23">
        <v>173.95466553087678</v>
      </c>
      <c r="H3014" s="21">
        <v>1.3306009746513376</v>
      </c>
    </row>
    <row r="3015" spans="2:8" x14ac:dyDescent="0.25">
      <c r="B3015" s="13" t="s">
        <v>7485</v>
      </c>
      <c r="C3015" s="13" t="s">
        <v>1714</v>
      </c>
      <c r="D3015" s="13" t="s">
        <v>11117</v>
      </c>
      <c r="E3015" s="13" t="s">
        <v>9833</v>
      </c>
      <c r="F3015" s="22">
        <v>236.53874967379028</v>
      </c>
      <c r="G3015" s="23">
        <v>100.77148279267254</v>
      </c>
      <c r="H3015" s="21">
        <v>2.3472786458887938</v>
      </c>
    </row>
    <row r="3016" spans="2:8" x14ac:dyDescent="0.25">
      <c r="B3016" s="13" t="s">
        <v>7466</v>
      </c>
      <c r="C3016" s="13" t="s">
        <v>1656</v>
      </c>
      <c r="D3016" s="13" t="s">
        <v>11108</v>
      </c>
      <c r="E3016" s="13" t="s">
        <v>9824</v>
      </c>
      <c r="F3016" s="22">
        <v>121.24980986045048</v>
      </c>
      <c r="G3016" s="23">
        <v>86.315685894005995</v>
      </c>
      <c r="H3016" s="21">
        <v>1.4047250926018582</v>
      </c>
    </row>
    <row r="3017" spans="2:8" x14ac:dyDescent="0.25">
      <c r="B3017" s="13" t="s">
        <v>7467</v>
      </c>
      <c r="C3017" s="13" t="s">
        <v>1659</v>
      </c>
      <c r="D3017" s="13" t="s">
        <v>11107</v>
      </c>
      <c r="E3017" s="13" t="s">
        <v>9823</v>
      </c>
      <c r="F3017" s="22">
        <v>174.95979793630178</v>
      </c>
      <c r="G3017" s="23">
        <v>123.739101371362</v>
      </c>
      <c r="H3017" s="21">
        <v>1.4139410743837375</v>
      </c>
    </row>
    <row r="3018" spans="2:8" x14ac:dyDescent="0.25">
      <c r="B3018" s="13" t="s">
        <v>7490</v>
      </c>
      <c r="C3018" s="13" t="s">
        <v>1731</v>
      </c>
      <c r="D3018" s="13" t="s">
        <v>11408</v>
      </c>
      <c r="E3018" s="13" t="s">
        <v>10135</v>
      </c>
      <c r="F3018" s="22">
        <v>35.06250450650699</v>
      </c>
      <c r="G3018" s="23">
        <v>92.727154672544501</v>
      </c>
      <c r="H3018" s="21">
        <v>0.37812553000602978</v>
      </c>
    </row>
    <row r="3019" spans="2:8" x14ac:dyDescent="0.25">
      <c r="B3019" s="13" t="s">
        <v>7492</v>
      </c>
      <c r="C3019" s="13" t="s">
        <v>1737</v>
      </c>
      <c r="D3019" s="13" t="s">
        <v>11039</v>
      </c>
      <c r="E3019" s="13" t="s">
        <v>9753</v>
      </c>
      <c r="F3019" s="22">
        <v>1101.0585821596362</v>
      </c>
      <c r="G3019" s="23">
        <v>595.79133294772464</v>
      </c>
      <c r="H3019" s="21">
        <v>1.8480607576348282</v>
      </c>
    </row>
    <row r="3020" spans="2:8" x14ac:dyDescent="0.25">
      <c r="B3020" s="13" t="s">
        <v>7493</v>
      </c>
      <c r="C3020" s="13" t="s">
        <v>1737</v>
      </c>
      <c r="D3020" s="13" t="s">
        <v>11039</v>
      </c>
      <c r="E3020" s="13" t="s">
        <v>9753</v>
      </c>
      <c r="F3020" s="22">
        <v>483.31102624834216</v>
      </c>
      <c r="G3020" s="23">
        <v>264.47233657491552</v>
      </c>
      <c r="H3020" s="21">
        <v>1.8274539882224601</v>
      </c>
    </row>
    <row r="3021" spans="2:8" x14ac:dyDescent="0.25">
      <c r="B3021" s="13" t="s">
        <v>7494</v>
      </c>
      <c r="C3021" s="13" t="s">
        <v>1737</v>
      </c>
      <c r="D3021" s="13" t="s">
        <v>11039</v>
      </c>
      <c r="E3021" s="13" t="s">
        <v>9753</v>
      </c>
      <c r="F3021" s="22">
        <v>238.44589493398004</v>
      </c>
      <c r="G3021" s="23">
        <v>226.43590681026123</v>
      </c>
      <c r="H3021" s="21">
        <v>1.0530392387536947</v>
      </c>
    </row>
    <row r="3022" spans="2:8" x14ac:dyDescent="0.25">
      <c r="B3022" s="13" t="s">
        <v>7468</v>
      </c>
      <c r="C3022" s="13" t="s">
        <v>1662</v>
      </c>
      <c r="D3022" s="13" t="s">
        <v>7469</v>
      </c>
      <c r="E3022" s="13" t="s">
        <v>10136</v>
      </c>
      <c r="F3022" s="22">
        <v>213.62209151791211</v>
      </c>
      <c r="G3022" s="23">
        <v>180.76042920886599</v>
      </c>
      <c r="H3022" s="21">
        <v>1.1817967707471804</v>
      </c>
    </row>
    <row r="3023" spans="2:8" x14ac:dyDescent="0.25">
      <c r="B3023" s="13" t="s">
        <v>7470</v>
      </c>
      <c r="C3023" s="13" t="s">
        <v>1665</v>
      </c>
      <c r="D3023" s="13" t="s">
        <v>11409</v>
      </c>
      <c r="E3023" s="13" t="s">
        <v>10137</v>
      </c>
      <c r="F3023" s="22">
        <v>182.67122914392527</v>
      </c>
      <c r="G3023" s="23">
        <v>176.64977760037814</v>
      </c>
      <c r="H3023" s="21">
        <v>1.0340869466429163</v>
      </c>
    </row>
    <row r="3024" spans="2:8" x14ac:dyDescent="0.25">
      <c r="B3024" s="13" t="s">
        <v>7609</v>
      </c>
      <c r="C3024" s="13" t="s">
        <v>2195</v>
      </c>
      <c r="D3024" s="13" t="s">
        <v>11096</v>
      </c>
      <c r="E3024" s="13" t="s">
        <v>9812</v>
      </c>
      <c r="F3024" s="22">
        <v>173.8270900811365</v>
      </c>
      <c r="G3024" s="23">
        <v>145.47834456437067</v>
      </c>
      <c r="H3024" s="21">
        <v>1.1948657417133461</v>
      </c>
    </row>
    <row r="3025" spans="1:8" x14ac:dyDescent="0.25">
      <c r="B3025" s="13" t="s">
        <v>7610</v>
      </c>
      <c r="C3025" s="13" t="s">
        <v>2195</v>
      </c>
      <c r="D3025" s="13" t="s">
        <v>11096</v>
      </c>
      <c r="E3025" s="13" t="s">
        <v>9812</v>
      </c>
      <c r="F3025" s="22">
        <v>2360.8536080760668</v>
      </c>
      <c r="G3025" s="23">
        <v>1279.3485823406204</v>
      </c>
      <c r="H3025" s="21">
        <v>1.8453560199807224</v>
      </c>
    </row>
    <row r="3026" spans="1:8" x14ac:dyDescent="0.25">
      <c r="B3026" s="13" t="s">
        <v>7608</v>
      </c>
      <c r="C3026" s="13" t="s">
        <v>2192</v>
      </c>
      <c r="D3026" s="13" t="s">
        <v>11138</v>
      </c>
      <c r="E3026" s="13" t="s">
        <v>9854</v>
      </c>
      <c r="F3026" s="22">
        <v>54.836186474835635</v>
      </c>
      <c r="G3026" s="23">
        <v>98.032768966444067</v>
      </c>
      <c r="H3026" s="21">
        <v>0.55936588400972009</v>
      </c>
    </row>
    <row r="3027" spans="1:8" x14ac:dyDescent="0.25">
      <c r="B3027" s="13" t="s">
        <v>7607</v>
      </c>
      <c r="C3027" s="13" t="s">
        <v>2189</v>
      </c>
      <c r="D3027" s="13" t="s">
        <v>11393</v>
      </c>
      <c r="E3027" s="13" t="s">
        <v>10121</v>
      </c>
      <c r="F3027" s="22">
        <v>138.97991917127902</v>
      </c>
      <c r="G3027" s="23">
        <v>84.835260158894343</v>
      </c>
      <c r="H3027" s="21">
        <v>1.6382329577462611</v>
      </c>
    </row>
    <row r="3028" spans="1:8" x14ac:dyDescent="0.25">
      <c r="B3028" s="13" t="s">
        <v>7606</v>
      </c>
      <c r="C3028" s="13" t="s">
        <v>2186</v>
      </c>
      <c r="D3028" s="13" t="s">
        <v>11394</v>
      </c>
      <c r="E3028" s="13" t="s">
        <v>10122</v>
      </c>
      <c r="F3028" s="22">
        <v>45.110795188132904</v>
      </c>
      <c r="G3028" s="23">
        <v>82.454926605344681</v>
      </c>
      <c r="H3028" s="21">
        <v>0.54709642037579409</v>
      </c>
    </row>
    <row r="3029" spans="1:8" x14ac:dyDescent="0.25">
      <c r="B3029" s="13" t="s">
        <v>7605</v>
      </c>
      <c r="C3029" s="13" t="s">
        <v>2183</v>
      </c>
      <c r="D3029" s="13" t="s">
        <v>11395</v>
      </c>
      <c r="E3029" s="13" t="s">
        <v>10123</v>
      </c>
      <c r="F3029" s="22">
        <v>45.77854701583815</v>
      </c>
      <c r="G3029" s="23">
        <v>54.313710909191663</v>
      </c>
      <c r="H3029" s="21">
        <v>0.8428543410038094</v>
      </c>
    </row>
    <row r="3030" spans="1:8" x14ac:dyDescent="0.25">
      <c r="B3030" s="13" t="s">
        <v>7604</v>
      </c>
      <c r="C3030" s="13" t="s">
        <v>2180</v>
      </c>
      <c r="D3030" s="13" t="s">
        <v>11396</v>
      </c>
      <c r="E3030" s="13" t="s">
        <v>10124</v>
      </c>
      <c r="F3030" s="22">
        <v>43.973365640538596</v>
      </c>
      <c r="G3030" s="23">
        <v>48.436404073786427</v>
      </c>
      <c r="H3030" s="21">
        <v>0.90785776692982856</v>
      </c>
    </row>
    <row r="3031" spans="1:8" x14ac:dyDescent="0.25">
      <c r="B3031" s="13" t="s">
        <v>7603</v>
      </c>
      <c r="C3031" s="13" t="s">
        <v>2177</v>
      </c>
      <c r="D3031" s="13" t="s">
        <v>11397</v>
      </c>
      <c r="E3031" s="13" t="s">
        <v>10125</v>
      </c>
      <c r="F3031" s="22">
        <v>40.239495157440416</v>
      </c>
      <c r="G3031" s="23">
        <v>46.556490162314482</v>
      </c>
      <c r="H3031" s="21">
        <v>0.86431548033688743</v>
      </c>
    </row>
    <row r="3032" spans="1:8" x14ac:dyDescent="0.25">
      <c r="A3032" t="s">
        <v>6962</v>
      </c>
      <c r="F3032" s="22"/>
      <c r="G3032" s="23"/>
      <c r="H3032" s="21"/>
    </row>
    <row r="3033" spans="1:8" x14ac:dyDescent="0.25">
      <c r="B3033" s="13" t="s">
        <v>8867</v>
      </c>
      <c r="C3033" s="13" t="s">
        <v>6269</v>
      </c>
      <c r="D3033" s="13" t="s">
        <v>11086</v>
      </c>
      <c r="E3033" s="13" t="s">
        <v>9801</v>
      </c>
      <c r="F3033" s="22">
        <v>154.59122166257606</v>
      </c>
      <c r="G3033" s="23">
        <v>84.57258606049129</v>
      </c>
      <c r="H3033" s="21">
        <v>1.8279117248703183</v>
      </c>
    </row>
    <row r="3034" spans="1:8" x14ac:dyDescent="0.25">
      <c r="B3034" s="13" t="s">
        <v>8868</v>
      </c>
      <c r="C3034" s="13" t="s">
        <v>6272</v>
      </c>
      <c r="D3034" s="13" t="s">
        <v>11088</v>
      </c>
      <c r="E3034" s="13" t="s">
        <v>9803</v>
      </c>
      <c r="F3034" s="22">
        <v>254.56172088039827</v>
      </c>
      <c r="G3034" s="23">
        <v>144.44282995887625</v>
      </c>
      <c r="H3034" s="21">
        <v>1.7623700737023329</v>
      </c>
    </row>
    <row r="3035" spans="1:8" x14ac:dyDescent="0.25">
      <c r="B3035" s="13" t="s">
        <v>7158</v>
      </c>
      <c r="C3035" s="13" t="s">
        <v>658</v>
      </c>
      <c r="D3035" s="13" t="s">
        <v>7437</v>
      </c>
      <c r="E3035" s="13" t="s">
        <v>10026</v>
      </c>
      <c r="F3035" s="22">
        <v>54.452905943588384</v>
      </c>
      <c r="G3035" s="23">
        <v>112.7000037266065</v>
      </c>
      <c r="H3035" s="21">
        <v>0.48316685131335985</v>
      </c>
    </row>
    <row r="3036" spans="1:8" x14ac:dyDescent="0.25">
      <c r="B3036" s="13" t="s">
        <v>7216</v>
      </c>
      <c r="C3036" s="13" t="s">
        <v>658</v>
      </c>
      <c r="D3036" s="13" t="s">
        <v>7437</v>
      </c>
      <c r="E3036" s="13" t="s">
        <v>10026</v>
      </c>
      <c r="F3036" s="22">
        <v>109.43176409879226</v>
      </c>
      <c r="G3036" s="23">
        <v>122.99430811637035</v>
      </c>
      <c r="H3036" s="21">
        <v>0.88973031170884775</v>
      </c>
    </row>
    <row r="3037" spans="1:8" x14ac:dyDescent="0.25">
      <c r="B3037" s="13" t="s">
        <v>7436</v>
      </c>
      <c r="C3037" s="13" t="s">
        <v>658</v>
      </c>
      <c r="D3037" s="13" t="s">
        <v>7437</v>
      </c>
      <c r="E3037" s="13" t="s">
        <v>10026</v>
      </c>
      <c r="F3037" s="22">
        <v>5.9077415557431339</v>
      </c>
      <c r="G3037" s="23">
        <v>65.887436152994795</v>
      </c>
      <c r="H3037" s="21">
        <v>8.9664159067063778E-2</v>
      </c>
    </row>
    <row r="3038" spans="1:8" x14ac:dyDescent="0.25">
      <c r="B3038" s="13" t="s">
        <v>7540</v>
      </c>
      <c r="C3038" s="13" t="s">
        <v>658</v>
      </c>
      <c r="D3038" s="13" t="s">
        <v>7437</v>
      </c>
      <c r="E3038" s="13" t="s">
        <v>10026</v>
      </c>
      <c r="F3038" s="22">
        <v>2.7727139292251457</v>
      </c>
      <c r="G3038" s="23">
        <v>71.911814862521041</v>
      </c>
      <c r="H3038" s="21">
        <v>3.8557140221338333E-2</v>
      </c>
    </row>
    <row r="3039" spans="1:8" x14ac:dyDescent="0.25">
      <c r="B3039" s="13" t="s">
        <v>8360</v>
      </c>
      <c r="C3039" s="13" t="s">
        <v>658</v>
      </c>
      <c r="D3039" s="13" t="s">
        <v>7437</v>
      </c>
      <c r="E3039" s="13" t="s">
        <v>10026</v>
      </c>
      <c r="F3039" s="22">
        <v>2.9683032494578354</v>
      </c>
      <c r="G3039" s="23">
        <v>74.106831006377902</v>
      </c>
      <c r="H3039" s="21">
        <v>4.0054381075914212E-2</v>
      </c>
    </row>
    <row r="3040" spans="1:8" x14ac:dyDescent="0.25">
      <c r="B3040" s="13" t="s">
        <v>8509</v>
      </c>
      <c r="C3040" s="13" t="s">
        <v>658</v>
      </c>
      <c r="D3040" s="13" t="s">
        <v>7437</v>
      </c>
      <c r="E3040" s="13" t="s">
        <v>10026</v>
      </c>
      <c r="F3040" s="22">
        <v>31.237774841512916</v>
      </c>
      <c r="G3040" s="23">
        <v>69.059809669491585</v>
      </c>
      <c r="H3040" s="21">
        <v>0.45232929240627151</v>
      </c>
    </row>
    <row r="3041" spans="1:8" x14ac:dyDescent="0.25">
      <c r="B3041" s="13" t="s">
        <v>7217</v>
      </c>
      <c r="C3041" s="13" t="s">
        <v>826</v>
      </c>
      <c r="D3041" s="13" t="s">
        <v>11182</v>
      </c>
      <c r="E3041" s="13" t="s">
        <v>9899</v>
      </c>
      <c r="F3041" s="22">
        <v>97.714506411857613</v>
      </c>
      <c r="G3041" s="23">
        <v>85.738224442871527</v>
      </c>
      <c r="H3041" s="21">
        <v>1.1396842778913159</v>
      </c>
    </row>
    <row r="3042" spans="1:8" x14ac:dyDescent="0.25">
      <c r="B3042" s="13" t="s">
        <v>7439</v>
      </c>
      <c r="C3042" s="13" t="s">
        <v>826</v>
      </c>
      <c r="D3042" s="13" t="s">
        <v>11182</v>
      </c>
      <c r="E3042" s="13" t="s">
        <v>9899</v>
      </c>
      <c r="F3042" s="22">
        <v>12.588532764638471</v>
      </c>
      <c r="G3042" s="23">
        <v>40.458548477045881</v>
      </c>
      <c r="H3042" s="21">
        <v>0.3111464261200711</v>
      </c>
    </row>
    <row r="3043" spans="1:8" x14ac:dyDescent="0.25">
      <c r="A3043" t="s">
        <v>6963</v>
      </c>
      <c r="F3043" s="22"/>
      <c r="G3043" s="23"/>
      <c r="H3043" s="21"/>
    </row>
    <row r="3044" spans="1:8" x14ac:dyDescent="0.25">
      <c r="B3044" s="13" t="s">
        <v>7932</v>
      </c>
      <c r="C3044" s="13" t="s">
        <v>3313</v>
      </c>
      <c r="D3044" s="13" t="s">
        <v>10285</v>
      </c>
      <c r="E3044" s="13" t="s">
        <v>8984</v>
      </c>
      <c r="F3044" s="22">
        <v>110.13405607145692</v>
      </c>
      <c r="G3044" s="23">
        <v>79.630409823748963</v>
      </c>
      <c r="H3044" s="21">
        <v>1.3830652927094513</v>
      </c>
    </row>
    <row r="3045" spans="1:8" x14ac:dyDescent="0.25">
      <c r="B3045" s="13" t="s">
        <v>8203</v>
      </c>
      <c r="C3045" s="13" t="s">
        <v>4255</v>
      </c>
      <c r="D3045" s="13" t="s">
        <v>10290</v>
      </c>
      <c r="E3045" s="13" t="s">
        <v>8989</v>
      </c>
      <c r="F3045" s="22">
        <v>150.80617068483423</v>
      </c>
      <c r="G3045" s="23">
        <v>38.477686041864423</v>
      </c>
      <c r="H3045" s="21">
        <v>3.9193149640223783</v>
      </c>
    </row>
    <row r="3046" spans="1:8" x14ac:dyDescent="0.25">
      <c r="B3046" s="13" t="s">
        <v>7936</v>
      </c>
      <c r="C3046" s="13" t="s">
        <v>3324</v>
      </c>
      <c r="D3046" s="13" t="s">
        <v>10287</v>
      </c>
      <c r="E3046" s="13" t="s">
        <v>8986</v>
      </c>
      <c r="F3046" s="22">
        <v>100.38778958140824</v>
      </c>
      <c r="G3046" s="23">
        <v>48.634794335647335</v>
      </c>
      <c r="H3046" s="21">
        <v>2.0641146107988795</v>
      </c>
    </row>
    <row r="3047" spans="1:8" x14ac:dyDescent="0.25">
      <c r="B3047" s="13" t="s">
        <v>8241</v>
      </c>
      <c r="C3047" s="13" t="s">
        <v>1943</v>
      </c>
      <c r="D3047" s="13" t="s">
        <v>10288</v>
      </c>
      <c r="E3047" s="13" t="s">
        <v>8987</v>
      </c>
      <c r="F3047" s="22">
        <v>52.365955458026583</v>
      </c>
      <c r="G3047" s="23">
        <v>47.426863906088585</v>
      </c>
      <c r="H3047" s="21">
        <v>1.10414122177081</v>
      </c>
    </row>
    <row r="3048" spans="1:8" x14ac:dyDescent="0.25">
      <c r="B3048" s="13" t="s">
        <v>8734</v>
      </c>
      <c r="C3048" s="13" t="s">
        <v>5879</v>
      </c>
      <c r="D3048" s="13" t="s">
        <v>10291</v>
      </c>
      <c r="E3048" s="13" t="s">
        <v>8990</v>
      </c>
      <c r="F3048" s="22">
        <v>77.084415896705721</v>
      </c>
      <c r="G3048" s="23">
        <v>46.801548276736725</v>
      </c>
      <c r="H3048" s="21">
        <v>1.6470484147427547</v>
      </c>
    </row>
    <row r="3049" spans="1:8" x14ac:dyDescent="0.25">
      <c r="B3049" s="13" t="s">
        <v>8679</v>
      </c>
      <c r="C3049" s="13" t="s">
        <v>5730</v>
      </c>
      <c r="D3049" s="13" t="s">
        <v>10944</v>
      </c>
      <c r="E3049" s="13" t="s">
        <v>9648</v>
      </c>
      <c r="F3049" s="22">
        <v>169.47210561421426</v>
      </c>
      <c r="G3049" s="23">
        <v>55.224884194289359</v>
      </c>
      <c r="H3049" s="21">
        <v>3.0687634403720283</v>
      </c>
    </row>
    <row r="3050" spans="1:8" x14ac:dyDescent="0.25">
      <c r="B3050" s="13" t="s">
        <v>8686</v>
      </c>
      <c r="C3050" s="13" t="s">
        <v>5730</v>
      </c>
      <c r="D3050" s="13" t="s">
        <v>10944</v>
      </c>
      <c r="E3050" s="13" t="s">
        <v>9648</v>
      </c>
      <c r="F3050" s="22">
        <v>516.42192662306138</v>
      </c>
      <c r="G3050" s="23">
        <v>181.3360085622927</v>
      </c>
      <c r="H3050" s="21">
        <v>2.847873021566258</v>
      </c>
    </row>
    <row r="3051" spans="1:8" x14ac:dyDescent="0.25">
      <c r="B3051" s="13" t="s">
        <v>7457</v>
      </c>
      <c r="C3051" s="13" t="s">
        <v>1628</v>
      </c>
      <c r="D3051" s="13" t="s">
        <v>10943</v>
      </c>
      <c r="E3051" s="13" t="s">
        <v>9647</v>
      </c>
      <c r="F3051" s="22">
        <v>432.41122370935346</v>
      </c>
      <c r="G3051" s="23">
        <v>330.95685769880009</v>
      </c>
      <c r="H3051" s="21">
        <v>1.3065486139673401</v>
      </c>
    </row>
    <row r="3052" spans="1:8" x14ac:dyDescent="0.25">
      <c r="B3052" s="13" t="s">
        <v>8847</v>
      </c>
      <c r="C3052" s="13" t="s">
        <v>6200</v>
      </c>
      <c r="D3052" s="13" t="s">
        <v>10282</v>
      </c>
      <c r="E3052" s="13" t="s">
        <v>8981</v>
      </c>
      <c r="F3052" s="22">
        <v>26.584664875889093</v>
      </c>
      <c r="G3052" s="23">
        <v>49.79300005693306</v>
      </c>
      <c r="H3052" s="21">
        <v>0.53390365805419082</v>
      </c>
    </row>
    <row r="3053" spans="1:8" x14ac:dyDescent="0.25">
      <c r="B3053" s="13" t="s">
        <v>7558</v>
      </c>
      <c r="C3053" s="13" t="s">
        <v>2057</v>
      </c>
      <c r="D3053" s="13" t="s">
        <v>10554</v>
      </c>
      <c r="E3053" s="13" t="s">
        <v>9257</v>
      </c>
      <c r="F3053" s="22">
        <v>68.387672412472398</v>
      </c>
      <c r="G3053" s="23">
        <v>60.953428132360365</v>
      </c>
      <c r="H3053" s="21">
        <v>1.1219659748089734</v>
      </c>
    </row>
    <row r="3054" spans="1:8" x14ac:dyDescent="0.25">
      <c r="B3054" s="13" t="s">
        <v>8600</v>
      </c>
      <c r="C3054" s="13" t="s">
        <v>5440</v>
      </c>
      <c r="D3054" s="13" t="s">
        <v>11261</v>
      </c>
      <c r="E3054" s="13" t="s">
        <v>9982</v>
      </c>
      <c r="F3054" s="22">
        <v>488.94753966390982</v>
      </c>
      <c r="G3054" s="23">
        <v>372.17919192606473</v>
      </c>
      <c r="H3054" s="21">
        <v>1.3137422786415252</v>
      </c>
    </row>
    <row r="3055" spans="1:8" x14ac:dyDescent="0.25">
      <c r="B3055" s="13" t="s">
        <v>8926</v>
      </c>
      <c r="C3055" s="13" t="s">
        <v>6492</v>
      </c>
      <c r="D3055" s="13" t="s">
        <v>11410</v>
      </c>
      <c r="E3055" s="13" t="s">
        <v>10138</v>
      </c>
      <c r="F3055" s="22">
        <v>28.574146875528367</v>
      </c>
      <c r="G3055" s="23">
        <v>48.228222816581791</v>
      </c>
      <c r="H3055" s="21">
        <v>0.59247770717572501</v>
      </c>
    </row>
    <row r="3056" spans="1:8" x14ac:dyDescent="0.25">
      <c r="B3056" s="13" t="s">
        <v>8296</v>
      </c>
      <c r="C3056" s="13" t="s">
        <v>2010</v>
      </c>
      <c r="D3056" s="13" t="s">
        <v>10522</v>
      </c>
      <c r="E3056" s="13" t="s">
        <v>9225</v>
      </c>
      <c r="F3056" s="22">
        <v>34.195295430622409</v>
      </c>
      <c r="G3056" s="23">
        <v>69.713637389200741</v>
      </c>
      <c r="H3056" s="21">
        <v>0.49051084854051186</v>
      </c>
    </row>
    <row r="3057" spans="2:8" x14ac:dyDescent="0.25">
      <c r="B3057" s="13" t="s">
        <v>7360</v>
      </c>
      <c r="C3057" s="13" t="s">
        <v>1263</v>
      </c>
      <c r="D3057" s="13" t="s">
        <v>10366</v>
      </c>
      <c r="E3057" s="13" t="s">
        <v>9065</v>
      </c>
      <c r="F3057" s="22">
        <v>415.62323570696236</v>
      </c>
      <c r="G3057" s="23">
        <v>151.81325963907844</v>
      </c>
      <c r="H3057" s="21">
        <v>2.7377268408244908</v>
      </c>
    </row>
    <row r="3058" spans="2:8" x14ac:dyDescent="0.25">
      <c r="B3058" s="13" t="s">
        <v>7533</v>
      </c>
      <c r="C3058" s="13" t="s">
        <v>1263</v>
      </c>
      <c r="D3058" s="13" t="s">
        <v>10366</v>
      </c>
      <c r="E3058" s="13" t="s">
        <v>9065</v>
      </c>
      <c r="F3058" s="22">
        <v>3.5112643041863505</v>
      </c>
      <c r="G3058" s="23">
        <v>43.001639984135828</v>
      </c>
      <c r="H3058" s="21">
        <v>8.1654195176782254E-2</v>
      </c>
    </row>
    <row r="3059" spans="2:8" x14ac:dyDescent="0.25">
      <c r="B3059" s="13" t="s">
        <v>8297</v>
      </c>
      <c r="C3059" s="13" t="s">
        <v>1263</v>
      </c>
      <c r="D3059" s="13" t="s">
        <v>10366</v>
      </c>
      <c r="E3059" s="13" t="s">
        <v>9065</v>
      </c>
      <c r="F3059" s="22">
        <v>31.998740639674232</v>
      </c>
      <c r="G3059" s="23">
        <v>43.084665089407792</v>
      </c>
      <c r="H3059" s="21">
        <v>0.74269442673562769</v>
      </c>
    </row>
    <row r="3060" spans="2:8" x14ac:dyDescent="0.25">
      <c r="B3060" s="13" t="s">
        <v>6996</v>
      </c>
      <c r="C3060" s="13" t="s">
        <v>24</v>
      </c>
      <c r="D3060" s="13" t="s">
        <v>10623</v>
      </c>
      <c r="E3060" s="13" t="s">
        <v>9326</v>
      </c>
      <c r="F3060" s="22">
        <v>283.04877477704531</v>
      </c>
      <c r="G3060" s="23">
        <v>189.22231382500408</v>
      </c>
      <c r="H3060" s="21">
        <v>1.4958530474308305</v>
      </c>
    </row>
    <row r="3061" spans="2:8" x14ac:dyDescent="0.25">
      <c r="B3061" s="13" t="s">
        <v>8577</v>
      </c>
      <c r="C3061" s="13" t="s">
        <v>1955</v>
      </c>
      <c r="D3061" s="13" t="s">
        <v>10579</v>
      </c>
      <c r="E3061" s="13" t="s">
        <v>9282</v>
      </c>
      <c r="F3061" s="22">
        <v>172.96227868769805</v>
      </c>
      <c r="G3061" s="23">
        <v>99.819008192946853</v>
      </c>
      <c r="H3061" s="21">
        <v>1.7327589385918127</v>
      </c>
    </row>
    <row r="3062" spans="2:8" x14ac:dyDescent="0.25">
      <c r="B3062" s="13" t="s">
        <v>8961</v>
      </c>
      <c r="C3062" s="13" t="s">
        <v>6611</v>
      </c>
      <c r="D3062" s="13" t="s">
        <v>10551</v>
      </c>
      <c r="E3062" s="13" t="s">
        <v>9254</v>
      </c>
      <c r="F3062" s="22">
        <v>23.88724437703522</v>
      </c>
      <c r="G3062" s="23">
        <v>152.87163209875465</v>
      </c>
      <c r="H3062" s="21">
        <v>0.15625688068538529</v>
      </c>
    </row>
    <row r="3063" spans="2:8" x14ac:dyDescent="0.25">
      <c r="B3063" s="13" t="s">
        <v>7251</v>
      </c>
      <c r="C3063" s="13" t="s">
        <v>941</v>
      </c>
      <c r="D3063" s="13" t="s">
        <v>10600</v>
      </c>
      <c r="E3063" s="13" t="s">
        <v>9303</v>
      </c>
      <c r="F3063" s="22">
        <v>30.952030032471129</v>
      </c>
      <c r="G3063" s="23">
        <v>53.249338289343832</v>
      </c>
      <c r="H3063" s="21">
        <v>0.5812660030493787</v>
      </c>
    </row>
    <row r="3064" spans="2:8" x14ac:dyDescent="0.25">
      <c r="B3064" s="13" t="s">
        <v>7102</v>
      </c>
      <c r="C3064" s="13" t="s">
        <v>468</v>
      </c>
      <c r="D3064" s="13" t="s">
        <v>10599</v>
      </c>
      <c r="E3064" s="13" t="s">
        <v>9302</v>
      </c>
      <c r="F3064" s="22">
        <v>57.02452316407237</v>
      </c>
      <c r="G3064" s="23">
        <v>56.055901307210881</v>
      </c>
      <c r="H3064" s="21">
        <v>1.0172795697557875</v>
      </c>
    </row>
    <row r="3065" spans="2:8" x14ac:dyDescent="0.25">
      <c r="B3065" s="13" t="s">
        <v>7668</v>
      </c>
      <c r="C3065" s="13" t="s">
        <v>2406</v>
      </c>
      <c r="D3065" s="13" t="s">
        <v>10283</v>
      </c>
      <c r="E3065" s="13" t="s">
        <v>8982</v>
      </c>
      <c r="F3065" s="22">
        <v>52.590186917716814</v>
      </c>
      <c r="G3065" s="23">
        <v>155.27768078677607</v>
      </c>
      <c r="H3065" s="21">
        <v>0.33868477846428241</v>
      </c>
    </row>
    <row r="3066" spans="2:8" x14ac:dyDescent="0.25">
      <c r="B3066" s="13" t="s">
        <v>8087</v>
      </c>
      <c r="C3066" s="13" t="s">
        <v>3834</v>
      </c>
      <c r="D3066" s="13" t="s">
        <v>10388</v>
      </c>
      <c r="E3066" s="13" t="s">
        <v>9087</v>
      </c>
      <c r="F3066" s="22">
        <v>1385.1844789425095</v>
      </c>
      <c r="G3066" s="23">
        <v>74.991410917836433</v>
      </c>
      <c r="H3066" s="21">
        <v>18.471241732738868</v>
      </c>
    </row>
    <row r="3067" spans="2:8" x14ac:dyDescent="0.25">
      <c r="B3067" s="13" t="s">
        <v>8150</v>
      </c>
      <c r="C3067" s="13" t="s">
        <v>3834</v>
      </c>
      <c r="D3067" s="13" t="s">
        <v>10388</v>
      </c>
      <c r="E3067" s="13" t="s">
        <v>9087</v>
      </c>
      <c r="F3067" s="22">
        <v>14.481968416031199</v>
      </c>
      <c r="G3067" s="23">
        <v>53.054641381019358</v>
      </c>
      <c r="H3067" s="21">
        <v>0.27296327030140322</v>
      </c>
    </row>
    <row r="3068" spans="2:8" x14ac:dyDescent="0.25">
      <c r="B3068" s="13" t="s">
        <v>8154</v>
      </c>
      <c r="C3068" s="13" t="s">
        <v>3834</v>
      </c>
      <c r="D3068" s="13" t="s">
        <v>10388</v>
      </c>
      <c r="E3068" s="13" t="s">
        <v>9087</v>
      </c>
      <c r="F3068" s="22">
        <v>38.100004418123639</v>
      </c>
      <c r="G3068" s="23">
        <v>68.80069351918668</v>
      </c>
      <c r="H3068" s="21">
        <v>0.55377355182471477</v>
      </c>
    </row>
    <row r="3069" spans="2:8" x14ac:dyDescent="0.25">
      <c r="B3069" s="13" t="s">
        <v>8260</v>
      </c>
      <c r="C3069" s="13" t="s">
        <v>3834</v>
      </c>
      <c r="D3069" s="13" t="s">
        <v>10388</v>
      </c>
      <c r="E3069" s="13" t="s">
        <v>9087</v>
      </c>
      <c r="F3069" s="22">
        <v>24.676564212387316</v>
      </c>
      <c r="G3069" s="23">
        <v>43.314634179143809</v>
      </c>
      <c r="H3069" s="21">
        <v>0.56970501263679596</v>
      </c>
    </row>
    <row r="3070" spans="2:8" x14ac:dyDescent="0.25">
      <c r="B3070" s="13" t="s">
        <v>8024</v>
      </c>
      <c r="C3070" s="13" t="s">
        <v>1845</v>
      </c>
      <c r="D3070" s="13" t="s">
        <v>10779</v>
      </c>
      <c r="E3070" s="13" t="s">
        <v>9482</v>
      </c>
      <c r="F3070" s="22">
        <v>58.729602962821652</v>
      </c>
      <c r="G3070" s="23">
        <v>61.14215912061308</v>
      </c>
      <c r="H3070" s="21">
        <v>0.96054185536640502</v>
      </c>
    </row>
    <row r="3071" spans="2:8" x14ac:dyDescent="0.25">
      <c r="B3071" s="13" t="s">
        <v>8479</v>
      </c>
      <c r="C3071" s="13" t="s">
        <v>5078</v>
      </c>
      <c r="D3071" s="13" t="s">
        <v>10766</v>
      </c>
      <c r="E3071" s="13" t="s">
        <v>9469</v>
      </c>
      <c r="F3071" s="22">
        <v>57.984523702382511</v>
      </c>
      <c r="G3071" s="23">
        <v>100.86587986169998</v>
      </c>
      <c r="H3071" s="21">
        <v>0.57486757446508874</v>
      </c>
    </row>
    <row r="3072" spans="2:8" x14ac:dyDescent="0.25">
      <c r="B3072" s="13" t="s">
        <v>7299</v>
      </c>
      <c r="C3072" s="13" t="s">
        <v>1078</v>
      </c>
      <c r="D3072" s="13" t="s">
        <v>10477</v>
      </c>
      <c r="E3072" s="13" t="s">
        <v>9178</v>
      </c>
      <c r="F3072" s="22">
        <v>17.45884717091592</v>
      </c>
      <c r="G3072" s="23">
        <v>49.706802111750058</v>
      </c>
      <c r="H3072" s="21">
        <v>0.35123657988830609</v>
      </c>
    </row>
    <row r="3073" spans="1:8" x14ac:dyDescent="0.25">
      <c r="B3073" s="13" t="s">
        <v>7112</v>
      </c>
      <c r="C3073" s="13" t="s">
        <v>495</v>
      </c>
      <c r="D3073" s="13" t="s">
        <v>10550</v>
      </c>
      <c r="E3073" s="13" t="s">
        <v>9253</v>
      </c>
      <c r="F3073" s="22">
        <v>34.595115786254894</v>
      </c>
      <c r="G3073" s="23">
        <v>62.4446156715317</v>
      </c>
      <c r="H3073" s="21">
        <v>0.5540127906020037</v>
      </c>
    </row>
    <row r="3074" spans="1:8" x14ac:dyDescent="0.25">
      <c r="B3074" s="13" t="s">
        <v>7151</v>
      </c>
      <c r="C3074" s="13" t="s">
        <v>619</v>
      </c>
      <c r="D3074" s="13" t="s">
        <v>10296</v>
      </c>
      <c r="E3074" s="13" t="s">
        <v>8995</v>
      </c>
      <c r="F3074" s="22">
        <v>4.1365038084697119</v>
      </c>
      <c r="G3074" s="23">
        <v>47.735961211279708</v>
      </c>
      <c r="H3074" s="21">
        <v>8.6653828759444398E-2</v>
      </c>
    </row>
    <row r="3075" spans="1:8" x14ac:dyDescent="0.25">
      <c r="B3075" s="13" t="s">
        <v>7279</v>
      </c>
      <c r="C3075" s="13" t="s">
        <v>619</v>
      </c>
      <c r="D3075" s="13" t="s">
        <v>10296</v>
      </c>
      <c r="E3075" s="13" t="s">
        <v>8995</v>
      </c>
      <c r="F3075" s="22">
        <v>34.197202307160161</v>
      </c>
      <c r="G3075" s="23">
        <v>54.490894953795028</v>
      </c>
      <c r="H3075" s="21">
        <v>0.62757644806820134</v>
      </c>
    </row>
    <row r="3076" spans="1:8" x14ac:dyDescent="0.25">
      <c r="B3076" s="13" t="s">
        <v>7755</v>
      </c>
      <c r="C3076" s="13" t="s">
        <v>619</v>
      </c>
      <c r="D3076" s="13" t="s">
        <v>10296</v>
      </c>
      <c r="E3076" s="13" t="s">
        <v>8995</v>
      </c>
      <c r="F3076" s="22">
        <v>3.1418440749626138</v>
      </c>
      <c r="G3076" s="23">
        <v>28.646913757303746</v>
      </c>
      <c r="H3076" s="21">
        <v>0.10967478387306476</v>
      </c>
    </row>
    <row r="3077" spans="1:8" x14ac:dyDescent="0.25">
      <c r="B3077" s="13" t="s">
        <v>8623</v>
      </c>
      <c r="C3077" s="13" t="s">
        <v>619</v>
      </c>
      <c r="D3077" s="13" t="s">
        <v>10296</v>
      </c>
      <c r="E3077" s="13" t="s">
        <v>8995</v>
      </c>
      <c r="F3077" s="22">
        <v>19.095682522760853</v>
      </c>
      <c r="G3077" s="23">
        <v>52.547176840121011</v>
      </c>
      <c r="H3077" s="21">
        <v>0.3634007318958542</v>
      </c>
    </row>
    <row r="3078" spans="1:8" x14ac:dyDescent="0.25">
      <c r="B3078" s="13" t="s">
        <v>7297</v>
      </c>
      <c r="C3078" s="13" t="s">
        <v>1062</v>
      </c>
      <c r="D3078" s="13" t="s">
        <v>11411</v>
      </c>
      <c r="E3078" s="13" t="s">
        <v>10139</v>
      </c>
      <c r="F3078" s="22">
        <v>185.71429889083828</v>
      </c>
      <c r="G3078" s="23">
        <v>90.075604790869917</v>
      </c>
      <c r="H3078" s="21">
        <v>2.0617602215607032</v>
      </c>
    </row>
    <row r="3079" spans="1:8" x14ac:dyDescent="0.25">
      <c r="B3079" s="13" t="s">
        <v>7924</v>
      </c>
      <c r="C3079" s="13" t="s">
        <v>3290</v>
      </c>
      <c r="D3079" s="13" t="s">
        <v>10286</v>
      </c>
      <c r="E3079" s="13" t="s">
        <v>8985</v>
      </c>
      <c r="F3079" s="22">
        <v>18.697367672592836</v>
      </c>
      <c r="G3079" s="23">
        <v>43.373003801003428</v>
      </c>
      <c r="H3079" s="21">
        <v>0.43108307089766917</v>
      </c>
    </row>
    <row r="3080" spans="1:8" x14ac:dyDescent="0.25">
      <c r="B3080" s="13" t="s">
        <v>7221</v>
      </c>
      <c r="C3080" s="13" t="s">
        <v>842</v>
      </c>
      <c r="D3080" s="13" t="s">
        <v>10289</v>
      </c>
      <c r="E3080" s="13" t="s">
        <v>8988</v>
      </c>
      <c r="F3080" s="22">
        <v>142.63444221600327</v>
      </c>
      <c r="G3080" s="23">
        <v>80.186473059540347</v>
      </c>
      <c r="H3080" s="21">
        <v>1.778784335733208</v>
      </c>
    </row>
    <row r="3081" spans="1:8" x14ac:dyDescent="0.25">
      <c r="A3081" t="s">
        <v>6964</v>
      </c>
      <c r="F3081" s="22"/>
      <c r="G3081" s="23"/>
      <c r="H3081" s="21"/>
    </row>
    <row r="3082" spans="1:8" x14ac:dyDescent="0.25">
      <c r="B3082" s="13" t="s">
        <v>7749</v>
      </c>
      <c r="C3082" s="13" t="s">
        <v>2766</v>
      </c>
      <c r="D3082" s="13" t="s">
        <v>11309</v>
      </c>
      <c r="E3082" s="13" t="s">
        <v>10035</v>
      </c>
      <c r="F3082" s="22">
        <v>6.7482617369045332</v>
      </c>
      <c r="G3082" s="23">
        <v>74.324268799706331</v>
      </c>
      <c r="H3082" s="21">
        <v>9.0794862107425087E-2</v>
      </c>
    </row>
    <row r="3083" spans="1:8" x14ac:dyDescent="0.25">
      <c r="B3083" s="13" t="s">
        <v>7747</v>
      </c>
      <c r="C3083" s="13" t="s">
        <v>2763</v>
      </c>
      <c r="D3083" s="13" t="s">
        <v>7748</v>
      </c>
      <c r="E3083" s="13" t="s">
        <v>10140</v>
      </c>
      <c r="F3083" s="22">
        <v>22.20502631220161</v>
      </c>
      <c r="G3083" s="23">
        <v>110.0810954606974</v>
      </c>
      <c r="H3083" s="21">
        <v>0.20171516479984106</v>
      </c>
    </row>
    <row r="3084" spans="1:8" x14ac:dyDescent="0.25">
      <c r="B3084" s="13" t="s">
        <v>7754</v>
      </c>
      <c r="C3084" s="13" t="s">
        <v>1577</v>
      </c>
      <c r="D3084" s="13" t="s">
        <v>11412</v>
      </c>
      <c r="E3084" s="13" t="s">
        <v>10141</v>
      </c>
      <c r="F3084" s="22">
        <v>6.0041233993555183</v>
      </c>
      <c r="G3084" s="23">
        <v>47.707373142495292</v>
      </c>
      <c r="H3084" s="21">
        <v>0.12585315442587955</v>
      </c>
    </row>
    <row r="3085" spans="1:8" x14ac:dyDescent="0.25">
      <c r="B3085" s="13" t="s">
        <v>7750</v>
      </c>
      <c r="C3085" s="13" t="s">
        <v>2769</v>
      </c>
      <c r="D3085" s="13" t="s">
        <v>11413</v>
      </c>
      <c r="E3085" s="13" t="s">
        <v>10142</v>
      </c>
      <c r="F3085" s="22">
        <v>10.693395835476613</v>
      </c>
      <c r="G3085" s="23">
        <v>36.145604378757291</v>
      </c>
      <c r="H3085" s="21">
        <v>0.29584221980145126</v>
      </c>
    </row>
    <row r="3086" spans="1:8" x14ac:dyDescent="0.25">
      <c r="B3086" s="13" t="s">
        <v>7752</v>
      </c>
      <c r="C3086" s="13" t="s">
        <v>2775</v>
      </c>
      <c r="D3086" s="13" t="s">
        <v>11414</v>
      </c>
      <c r="E3086" s="13" t="s">
        <v>10143</v>
      </c>
      <c r="F3086" s="22">
        <v>20.014808809043021</v>
      </c>
      <c r="G3086" s="23">
        <v>59.665110121565498</v>
      </c>
      <c r="H3086" s="21">
        <v>0.33545247412203838</v>
      </c>
    </row>
    <row r="3087" spans="1:8" x14ac:dyDescent="0.25">
      <c r="B3087" s="13" t="s">
        <v>7751</v>
      </c>
      <c r="C3087" s="13" t="s">
        <v>2772</v>
      </c>
      <c r="D3087" s="13" t="s">
        <v>11415</v>
      </c>
      <c r="E3087" s="13" t="s">
        <v>10144</v>
      </c>
      <c r="F3087" s="22">
        <v>28.521738203091207</v>
      </c>
      <c r="G3087" s="23">
        <v>57.907284038861576</v>
      </c>
      <c r="H3087" s="21">
        <v>0.49254145961931611</v>
      </c>
    </row>
    <row r="3088" spans="1:8" x14ac:dyDescent="0.25">
      <c r="B3088" s="13" t="s">
        <v>7753</v>
      </c>
      <c r="C3088" s="13" t="s">
        <v>2778</v>
      </c>
      <c r="D3088" s="13" t="s">
        <v>11416</v>
      </c>
      <c r="E3088" s="13" t="s">
        <v>10145</v>
      </c>
      <c r="F3088" s="22">
        <v>24.952622644954435</v>
      </c>
      <c r="G3088" s="23">
        <v>79.710420282347727</v>
      </c>
      <c r="H3088" s="21">
        <v>0.31304091179757987</v>
      </c>
    </row>
    <row r="3089" spans="1:8" x14ac:dyDescent="0.25">
      <c r="B3089" s="13" t="s">
        <v>7639</v>
      </c>
      <c r="C3089" s="13" t="s">
        <v>2292</v>
      </c>
      <c r="D3089" s="13" t="s">
        <v>11084</v>
      </c>
      <c r="E3089" s="13" t="s">
        <v>9799</v>
      </c>
      <c r="F3089" s="22">
        <v>52.500532414003359</v>
      </c>
      <c r="G3089" s="23">
        <v>88.593640502687023</v>
      </c>
      <c r="H3089" s="21">
        <v>0.59259933462618042</v>
      </c>
    </row>
    <row r="3090" spans="1:8" x14ac:dyDescent="0.25">
      <c r="B3090" s="13" t="s">
        <v>7673</v>
      </c>
      <c r="C3090" s="13" t="s">
        <v>2438</v>
      </c>
      <c r="D3090" s="13" t="s">
        <v>10622</v>
      </c>
      <c r="E3090" s="13" t="s">
        <v>9325</v>
      </c>
      <c r="F3090" s="22">
        <v>29.867527044230794</v>
      </c>
      <c r="G3090" s="23">
        <v>79.008910282201256</v>
      </c>
      <c r="H3090" s="21">
        <v>0.37802732549469431</v>
      </c>
    </row>
    <row r="3091" spans="1:8" x14ac:dyDescent="0.25">
      <c r="B3091" s="13" t="s">
        <v>7542</v>
      </c>
      <c r="C3091" s="13" t="s">
        <v>1964</v>
      </c>
      <c r="D3091" s="13" t="s">
        <v>11417</v>
      </c>
      <c r="E3091" s="13" t="s">
        <v>10146</v>
      </c>
      <c r="F3091" s="22">
        <v>20.861525976159953</v>
      </c>
      <c r="G3091" s="23">
        <v>78.549078606159028</v>
      </c>
      <c r="H3091" s="21">
        <v>0.26558587759836821</v>
      </c>
    </row>
    <row r="3092" spans="1:8" x14ac:dyDescent="0.25">
      <c r="B3092" s="13" t="s">
        <v>7435</v>
      </c>
      <c r="C3092" s="13" t="s">
        <v>1503</v>
      </c>
      <c r="D3092" s="13" t="s">
        <v>11136</v>
      </c>
      <c r="E3092" s="13" t="s">
        <v>9852</v>
      </c>
      <c r="F3092" s="22">
        <v>5.7059483514113172</v>
      </c>
      <c r="G3092" s="23">
        <v>38.783900662831243</v>
      </c>
      <c r="H3092" s="21">
        <v>0.14712156987550359</v>
      </c>
    </row>
    <row r="3093" spans="1:8" x14ac:dyDescent="0.25">
      <c r="B3093" s="13" t="s">
        <v>8397</v>
      </c>
      <c r="C3093" s="13" t="s">
        <v>4856</v>
      </c>
      <c r="D3093" s="13" t="s">
        <v>11418</v>
      </c>
      <c r="E3093" s="13" t="s">
        <v>10147</v>
      </c>
      <c r="F3093" s="22">
        <v>46.754324234482617</v>
      </c>
      <c r="G3093" s="23">
        <v>86.590263392234263</v>
      </c>
      <c r="H3093" s="21">
        <v>0.53994897812813114</v>
      </c>
    </row>
    <row r="3094" spans="1:8" x14ac:dyDescent="0.25">
      <c r="B3094" s="13" t="s">
        <v>8398</v>
      </c>
      <c r="C3094" s="13" t="s">
        <v>4859</v>
      </c>
      <c r="D3094" s="13" t="s">
        <v>11419</v>
      </c>
      <c r="E3094" s="13" t="s">
        <v>10148</v>
      </c>
      <c r="F3094" s="22">
        <v>66.951747377616684</v>
      </c>
      <c r="G3094" s="23">
        <v>103.39395192976333</v>
      </c>
      <c r="H3094" s="21">
        <v>0.64754026834275336</v>
      </c>
    </row>
    <row r="3095" spans="1:8" x14ac:dyDescent="0.25">
      <c r="B3095" s="13" t="s">
        <v>8867</v>
      </c>
      <c r="C3095" s="13" t="s">
        <v>6269</v>
      </c>
      <c r="D3095" s="13" t="s">
        <v>11086</v>
      </c>
      <c r="E3095" s="13" t="s">
        <v>9801</v>
      </c>
      <c r="F3095" s="22">
        <v>154.59122166257606</v>
      </c>
      <c r="G3095" s="23">
        <v>84.57258606049129</v>
      </c>
      <c r="H3095" s="21">
        <v>1.8279117248703183</v>
      </c>
    </row>
    <row r="3096" spans="1:8" x14ac:dyDescent="0.25">
      <c r="B3096" s="13" t="s">
        <v>8750</v>
      </c>
      <c r="C3096" s="13" t="s">
        <v>5928</v>
      </c>
      <c r="D3096" s="13" t="s">
        <v>11291</v>
      </c>
      <c r="E3096" s="13" t="s">
        <v>10015</v>
      </c>
      <c r="F3096" s="22">
        <v>39.90384554791563</v>
      </c>
      <c r="G3096" s="23">
        <v>42.739808171139451</v>
      </c>
      <c r="H3096" s="21">
        <v>0.93364587384510445</v>
      </c>
    </row>
    <row r="3097" spans="1:8" x14ac:dyDescent="0.25">
      <c r="B3097" s="13" t="s">
        <v>8704</v>
      </c>
      <c r="C3097" s="13" t="s">
        <v>5792</v>
      </c>
      <c r="D3097" s="13" t="s">
        <v>11292</v>
      </c>
      <c r="E3097" s="13" t="s">
        <v>10016</v>
      </c>
      <c r="F3097" s="22">
        <v>37.860656331074608</v>
      </c>
      <c r="G3097" s="23">
        <v>35.880300449987608</v>
      </c>
      <c r="H3097" s="21">
        <v>1.0551934029606957</v>
      </c>
    </row>
    <row r="3098" spans="1:8" x14ac:dyDescent="0.25">
      <c r="B3098" s="13" t="s">
        <v>7969</v>
      </c>
      <c r="C3098" s="13" t="s">
        <v>3441</v>
      </c>
      <c r="D3098" s="13" t="s">
        <v>10778</v>
      </c>
      <c r="E3098" s="13" t="s">
        <v>9481</v>
      </c>
      <c r="F3098" s="22">
        <v>21.728031875488561</v>
      </c>
      <c r="G3098" s="23">
        <v>49.789075953894603</v>
      </c>
      <c r="H3098" s="21">
        <v>0.4364015892885626</v>
      </c>
    </row>
    <row r="3099" spans="1:8" x14ac:dyDescent="0.25">
      <c r="B3099" s="13" t="s">
        <v>8255</v>
      </c>
      <c r="C3099" s="13" t="s">
        <v>3441</v>
      </c>
      <c r="D3099" s="13" t="s">
        <v>10778</v>
      </c>
      <c r="E3099" s="13" t="s">
        <v>9481</v>
      </c>
      <c r="F3099" s="22">
        <v>18.95192131210425</v>
      </c>
      <c r="G3099" s="23">
        <v>42.206429573968791</v>
      </c>
      <c r="H3099" s="21">
        <v>0.44902924751998036</v>
      </c>
    </row>
    <row r="3100" spans="1:8" x14ac:dyDescent="0.25">
      <c r="B3100" s="13" t="s">
        <v>8135</v>
      </c>
      <c r="C3100" s="13" t="s">
        <v>4024</v>
      </c>
      <c r="D3100" s="13" t="s">
        <v>11420</v>
      </c>
      <c r="E3100" s="13" t="s">
        <v>10149</v>
      </c>
      <c r="F3100" s="22">
        <v>21.890533830160866</v>
      </c>
      <c r="G3100" s="23">
        <v>62.571594521466494</v>
      </c>
      <c r="H3100" s="21">
        <v>0.34984778632500502</v>
      </c>
    </row>
    <row r="3101" spans="1:8" x14ac:dyDescent="0.25">
      <c r="B3101" s="13" t="s">
        <v>8721</v>
      </c>
      <c r="C3101" s="13" t="s">
        <v>5846</v>
      </c>
      <c r="D3101" s="13" t="s">
        <v>10720</v>
      </c>
      <c r="E3101" s="13" t="s">
        <v>9423</v>
      </c>
      <c r="F3101" s="22">
        <v>13.557922028004546</v>
      </c>
      <c r="G3101" s="23">
        <v>44.004805486799931</v>
      </c>
      <c r="H3101" s="21">
        <v>0.30810094211350392</v>
      </c>
    </row>
    <row r="3102" spans="1:8" x14ac:dyDescent="0.25">
      <c r="A3102" t="s">
        <v>6965</v>
      </c>
      <c r="F3102" s="22"/>
      <c r="G3102" s="23"/>
      <c r="H3102" s="21"/>
    </row>
    <row r="3103" spans="1:8" x14ac:dyDescent="0.25">
      <c r="B3103" s="13" t="s">
        <v>8977</v>
      </c>
      <c r="C3103" s="13" t="s">
        <v>6673</v>
      </c>
      <c r="D3103" s="13" t="s">
        <v>11421</v>
      </c>
      <c r="E3103" s="13" t="s">
        <v>10150</v>
      </c>
      <c r="F3103" s="22">
        <v>23.180453990063246</v>
      </c>
      <c r="G3103" s="23">
        <v>55.477206390038475</v>
      </c>
      <c r="H3103" s="21">
        <v>0.4178374416889446</v>
      </c>
    </row>
    <row r="3104" spans="1:8" x14ac:dyDescent="0.25">
      <c r="B3104" s="13" t="s">
        <v>8090</v>
      </c>
      <c r="C3104" s="13" t="s">
        <v>3855</v>
      </c>
      <c r="D3104" s="13" t="s">
        <v>11331</v>
      </c>
      <c r="E3104" s="13" t="s">
        <v>10058</v>
      </c>
      <c r="F3104" s="22">
        <v>5.3163752096400225</v>
      </c>
      <c r="G3104" s="23">
        <v>52.077528100988495</v>
      </c>
      <c r="H3104" s="21">
        <v>0.10208578255347552</v>
      </c>
    </row>
    <row r="3105" spans="1:8" x14ac:dyDescent="0.25">
      <c r="B3105" s="13" t="s">
        <v>7123</v>
      </c>
      <c r="C3105" s="13" t="s">
        <v>551</v>
      </c>
      <c r="D3105" s="13" t="s">
        <v>11132</v>
      </c>
      <c r="E3105" s="13" t="s">
        <v>9848</v>
      </c>
      <c r="F3105" s="22">
        <v>71.238610952549976</v>
      </c>
      <c r="G3105" s="23">
        <v>55.679401458666007</v>
      </c>
      <c r="H3105" s="21">
        <v>1.2794428295971259</v>
      </c>
    </row>
    <row r="3106" spans="1:8" x14ac:dyDescent="0.25">
      <c r="B3106" s="13" t="s">
        <v>7153</v>
      </c>
      <c r="C3106" s="13" t="s">
        <v>551</v>
      </c>
      <c r="D3106" s="13" t="s">
        <v>11132</v>
      </c>
      <c r="E3106" s="13" t="s">
        <v>9848</v>
      </c>
      <c r="F3106" s="22">
        <v>2.7768697887729692</v>
      </c>
      <c r="G3106" s="23">
        <v>47.407515742125618</v>
      </c>
      <c r="H3106" s="21">
        <v>5.8574463253417933E-2</v>
      </c>
    </row>
    <row r="3107" spans="1:8" x14ac:dyDescent="0.25">
      <c r="B3107" s="13" t="s">
        <v>8081</v>
      </c>
      <c r="C3107" s="13" t="s">
        <v>551</v>
      </c>
      <c r="D3107" s="13" t="s">
        <v>11132</v>
      </c>
      <c r="E3107" s="13" t="s">
        <v>9848</v>
      </c>
      <c r="F3107" s="22">
        <v>28.357717351200741</v>
      </c>
      <c r="G3107" s="23">
        <v>58.680804273427036</v>
      </c>
      <c r="H3107" s="21">
        <v>0.48325372670534827</v>
      </c>
    </row>
    <row r="3108" spans="1:8" x14ac:dyDescent="0.25">
      <c r="B3108" s="13" t="s">
        <v>8080</v>
      </c>
      <c r="C3108" s="13" t="s">
        <v>3809</v>
      </c>
      <c r="D3108" s="13" t="s">
        <v>11133</v>
      </c>
      <c r="E3108" s="13" t="s">
        <v>9849</v>
      </c>
      <c r="F3108" s="22">
        <v>10.074565057960605</v>
      </c>
      <c r="G3108" s="23">
        <v>38.980353198278159</v>
      </c>
      <c r="H3108" s="21">
        <v>0.25845238001603377</v>
      </c>
    </row>
    <row r="3109" spans="1:8" x14ac:dyDescent="0.25">
      <c r="B3109" s="13" t="s">
        <v>8051</v>
      </c>
      <c r="C3109" s="13" t="s">
        <v>3722</v>
      </c>
      <c r="D3109" s="13" t="s">
        <v>11032</v>
      </c>
      <c r="E3109" s="13" t="s">
        <v>9746</v>
      </c>
      <c r="F3109" s="22">
        <v>191.60243145853943</v>
      </c>
      <c r="G3109" s="23">
        <v>72.759903972611241</v>
      </c>
      <c r="H3109" s="21">
        <v>2.6333519012155882</v>
      </c>
    </row>
    <row r="3110" spans="1:8" x14ac:dyDescent="0.25">
      <c r="A3110" t="s">
        <v>6966</v>
      </c>
      <c r="F3110" s="22"/>
      <c r="G3110" s="23"/>
      <c r="H3110" s="21"/>
    </row>
    <row r="3111" spans="1:8" x14ac:dyDescent="0.25">
      <c r="A3111" t="s">
        <v>6967</v>
      </c>
      <c r="F3111" s="22"/>
      <c r="G3111" s="23"/>
      <c r="H3111" s="21"/>
    </row>
    <row r="3112" spans="1:8" x14ac:dyDescent="0.25">
      <c r="A3112" t="s">
        <v>6968</v>
      </c>
      <c r="F3112" s="22"/>
      <c r="G3112" s="23"/>
      <c r="H3112" s="21"/>
    </row>
    <row r="3113" spans="1:8" x14ac:dyDescent="0.25">
      <c r="B3113" s="13" t="s">
        <v>7146</v>
      </c>
      <c r="C3113" s="13" t="s">
        <v>603</v>
      </c>
      <c r="D3113" s="13" t="s">
        <v>11422</v>
      </c>
      <c r="E3113" s="13" t="s">
        <v>10151</v>
      </c>
      <c r="F3113" s="22">
        <v>4.8400248838989937</v>
      </c>
      <c r="G3113" s="23">
        <v>67.019197738410696</v>
      </c>
      <c r="H3113" s="21">
        <v>7.2218484363101104E-2</v>
      </c>
    </row>
    <row r="3114" spans="1:8" x14ac:dyDescent="0.25">
      <c r="B3114" s="13" t="s">
        <v>7147</v>
      </c>
      <c r="C3114" s="13" t="s">
        <v>606</v>
      </c>
      <c r="D3114" s="13" t="s">
        <v>11423</v>
      </c>
      <c r="E3114" s="13" t="s">
        <v>10152</v>
      </c>
      <c r="F3114" s="22">
        <v>3.9022939914964989</v>
      </c>
      <c r="G3114" s="23">
        <v>58.147220672946617</v>
      </c>
      <c r="H3114" s="21">
        <v>6.7110584931397543E-2</v>
      </c>
    </row>
    <row r="3115" spans="1:8" x14ac:dyDescent="0.25">
      <c r="B3115" s="13" t="s">
        <v>6991</v>
      </c>
      <c r="C3115" s="13" t="s">
        <v>16</v>
      </c>
      <c r="D3115" s="13" t="s">
        <v>11424</v>
      </c>
      <c r="E3115" s="13" t="s">
        <v>10153</v>
      </c>
      <c r="F3115" s="22">
        <v>9.4254816016952709</v>
      </c>
      <c r="G3115" s="23">
        <v>53.361978828513152</v>
      </c>
      <c r="H3115" s="21">
        <v>0.17663290995983286</v>
      </c>
    </row>
    <row r="3116" spans="1:8" x14ac:dyDescent="0.25">
      <c r="B3116" s="13" t="s">
        <v>7230</v>
      </c>
      <c r="C3116" s="13" t="s">
        <v>16</v>
      </c>
      <c r="D3116" s="13" t="s">
        <v>11424</v>
      </c>
      <c r="E3116" s="13" t="s">
        <v>10153</v>
      </c>
      <c r="F3116" s="22">
        <v>88.484261638224297</v>
      </c>
      <c r="G3116" s="23">
        <v>87.357636818433875</v>
      </c>
      <c r="H3116" s="21">
        <v>1.0128966952498042</v>
      </c>
    </row>
    <row r="3117" spans="1:8" x14ac:dyDescent="0.25">
      <c r="B3117" s="13" t="s">
        <v>7144</v>
      </c>
      <c r="C3117" s="13" t="s">
        <v>598</v>
      </c>
      <c r="D3117" s="13" t="s">
        <v>11425</v>
      </c>
      <c r="E3117" s="13" t="s">
        <v>10154</v>
      </c>
      <c r="F3117" s="22">
        <v>24.729645999546666</v>
      </c>
      <c r="G3117" s="23">
        <v>58.496909946849904</v>
      </c>
      <c r="H3117" s="21">
        <v>0.42275132177094377</v>
      </c>
    </row>
    <row r="3118" spans="1:8" x14ac:dyDescent="0.25">
      <c r="B3118" s="13" t="s">
        <v>7145</v>
      </c>
      <c r="C3118" s="13" t="s">
        <v>598</v>
      </c>
      <c r="D3118" s="13" t="s">
        <v>11425</v>
      </c>
      <c r="E3118" s="13" t="s">
        <v>10154</v>
      </c>
      <c r="F3118" s="22">
        <v>10.655492893642281</v>
      </c>
      <c r="G3118" s="23">
        <v>103.66541039324176</v>
      </c>
      <c r="H3118" s="21">
        <v>0.10278735070089437</v>
      </c>
    </row>
    <row r="3119" spans="1:8" x14ac:dyDescent="0.25">
      <c r="B3119" s="13" t="s">
        <v>8330</v>
      </c>
      <c r="C3119" s="13" t="s">
        <v>4594</v>
      </c>
      <c r="D3119" s="13" t="s">
        <v>11426</v>
      </c>
      <c r="E3119" s="13" t="s">
        <v>10155</v>
      </c>
      <c r="F3119" s="22">
        <v>514.16394332987556</v>
      </c>
      <c r="G3119" s="23">
        <v>161.22025443525146</v>
      </c>
      <c r="H3119" s="21">
        <v>3.1892019097164477</v>
      </c>
    </row>
    <row r="3120" spans="1:8" x14ac:dyDescent="0.25">
      <c r="B3120" s="13" t="s">
        <v>8474</v>
      </c>
      <c r="C3120" s="13" t="s">
        <v>4594</v>
      </c>
      <c r="D3120" s="13" t="s">
        <v>11426</v>
      </c>
      <c r="E3120" s="13" t="s">
        <v>10155</v>
      </c>
      <c r="F3120" s="22">
        <v>38.934501672308627</v>
      </c>
      <c r="G3120" s="23">
        <v>73.857136006759575</v>
      </c>
      <c r="H3120" s="21">
        <v>0.52715964600557019</v>
      </c>
    </row>
    <row r="3121" spans="2:8" x14ac:dyDescent="0.25">
      <c r="B3121" s="13" t="s">
        <v>7769</v>
      </c>
      <c r="C3121" s="13" t="s">
        <v>2823</v>
      </c>
      <c r="D3121" s="13" t="s">
        <v>11427</v>
      </c>
      <c r="E3121" s="13" t="s">
        <v>10156</v>
      </c>
      <c r="F3121" s="22">
        <v>140.93355402219717</v>
      </c>
      <c r="G3121" s="23">
        <v>105.94829903292282</v>
      </c>
      <c r="H3121" s="21">
        <v>1.3302106339470621</v>
      </c>
    </row>
    <row r="3122" spans="2:8" x14ac:dyDescent="0.25">
      <c r="B3122" s="13" t="s">
        <v>7768</v>
      </c>
      <c r="C3122" s="13" t="s">
        <v>1511</v>
      </c>
      <c r="D3122" s="13" t="s">
        <v>11428</v>
      </c>
      <c r="E3122" s="13" t="s">
        <v>10157</v>
      </c>
      <c r="F3122" s="22">
        <v>81.660846734604519</v>
      </c>
      <c r="G3122" s="23">
        <v>67.363820573467976</v>
      </c>
      <c r="H3122" s="21">
        <v>1.2122359753266072</v>
      </c>
    </row>
    <row r="3123" spans="2:8" x14ac:dyDescent="0.25">
      <c r="B3123" s="13" t="s">
        <v>7659</v>
      </c>
      <c r="C3123" s="13" t="s">
        <v>2377</v>
      </c>
      <c r="D3123" s="13" t="s">
        <v>11429</v>
      </c>
      <c r="E3123" s="13" t="s">
        <v>10158</v>
      </c>
      <c r="F3123" s="22">
        <v>40.777482785950816</v>
      </c>
      <c r="G3123" s="23">
        <v>72.167888294073364</v>
      </c>
      <c r="H3123" s="21">
        <v>0.56503638598636374</v>
      </c>
    </row>
    <row r="3124" spans="2:8" x14ac:dyDescent="0.25">
      <c r="B3124" s="13" t="s">
        <v>7714</v>
      </c>
      <c r="C3124" s="13" t="s">
        <v>2593</v>
      </c>
      <c r="D3124" s="13" t="s">
        <v>11430</v>
      </c>
      <c r="E3124" s="13" t="s">
        <v>10159</v>
      </c>
      <c r="F3124" s="22">
        <v>78.360996538414753</v>
      </c>
      <c r="G3124" s="23">
        <v>74.032726139282303</v>
      </c>
      <c r="H3124" s="21">
        <v>1.0584642849837707</v>
      </c>
    </row>
    <row r="3125" spans="2:8" x14ac:dyDescent="0.25">
      <c r="B3125" s="13" t="s">
        <v>7201</v>
      </c>
      <c r="C3125" s="13" t="s">
        <v>776</v>
      </c>
      <c r="D3125" s="13" t="s">
        <v>11431</v>
      </c>
      <c r="E3125" s="13" t="s">
        <v>10160</v>
      </c>
      <c r="F3125" s="22">
        <v>13.024408365203458</v>
      </c>
      <c r="G3125" s="23">
        <v>46.286672637931837</v>
      </c>
      <c r="H3125" s="21">
        <v>0.2813857126236804</v>
      </c>
    </row>
    <row r="3126" spans="2:8" x14ac:dyDescent="0.25">
      <c r="B3126" s="13" t="s">
        <v>7874</v>
      </c>
      <c r="C3126" s="13" t="s">
        <v>776</v>
      </c>
      <c r="D3126" s="13" t="s">
        <v>11431</v>
      </c>
      <c r="E3126" s="13" t="s">
        <v>10160</v>
      </c>
      <c r="F3126" s="22">
        <v>27.752556356133869</v>
      </c>
      <c r="G3126" s="23">
        <v>51.07354528318686</v>
      </c>
      <c r="H3126" s="21">
        <v>0.54338417672504646</v>
      </c>
    </row>
    <row r="3127" spans="2:8" x14ac:dyDescent="0.25">
      <c r="B3127" s="13" t="s">
        <v>7414</v>
      </c>
      <c r="C3127" s="13" t="s">
        <v>1408</v>
      </c>
      <c r="D3127" s="13" t="s">
        <v>11432</v>
      </c>
      <c r="E3127" s="13" t="s">
        <v>10161</v>
      </c>
      <c r="F3127" s="22">
        <v>87.588714620091608</v>
      </c>
      <c r="G3127" s="23">
        <v>118.94452099740572</v>
      </c>
      <c r="H3127" s="21">
        <v>0.73638292781894499</v>
      </c>
    </row>
    <row r="3128" spans="2:8" x14ac:dyDescent="0.25">
      <c r="B3128" s="13" t="s">
        <v>8021</v>
      </c>
      <c r="C3128" s="13" t="s">
        <v>3634</v>
      </c>
      <c r="D3128" s="13" t="s">
        <v>11433</v>
      </c>
      <c r="E3128" s="13" t="s">
        <v>10162</v>
      </c>
      <c r="F3128" s="22">
        <v>59.467162396178281</v>
      </c>
      <c r="G3128" s="23">
        <v>87.175697503285562</v>
      </c>
      <c r="H3128" s="21">
        <v>0.68215298643222244</v>
      </c>
    </row>
    <row r="3129" spans="2:8" x14ac:dyDescent="0.25">
      <c r="B3129" s="13" t="s">
        <v>7875</v>
      </c>
      <c r="C3129" s="13" t="s">
        <v>3087</v>
      </c>
      <c r="D3129" s="13" t="s">
        <v>11434</v>
      </c>
      <c r="E3129" s="13" t="s">
        <v>10163</v>
      </c>
      <c r="F3129" s="22">
        <v>48.149375104729877</v>
      </c>
      <c r="G3129" s="23">
        <v>43.655492117430668</v>
      </c>
      <c r="H3129" s="21">
        <v>1.102939693709349</v>
      </c>
    </row>
    <row r="3130" spans="2:8" x14ac:dyDescent="0.25">
      <c r="B3130" s="13" t="s">
        <v>8975</v>
      </c>
      <c r="C3130" s="13" t="s">
        <v>6664</v>
      </c>
      <c r="D3130" s="13" t="s">
        <v>11435</v>
      </c>
      <c r="E3130" s="13" t="s">
        <v>10164</v>
      </c>
      <c r="F3130" s="22">
        <v>25.683140496638121</v>
      </c>
      <c r="G3130" s="23">
        <v>55.634189792750199</v>
      </c>
      <c r="H3130" s="21">
        <v>0.46164311176838496</v>
      </c>
    </row>
    <row r="3131" spans="2:8" x14ac:dyDescent="0.25">
      <c r="B3131" s="13" t="s">
        <v>8939</v>
      </c>
      <c r="C3131" s="13" t="s">
        <v>668</v>
      </c>
      <c r="D3131" s="13" t="s">
        <v>11436</v>
      </c>
      <c r="E3131" s="13" t="s">
        <v>10165</v>
      </c>
      <c r="F3131" s="22">
        <v>25.369413858085085</v>
      </c>
      <c r="G3131" s="23">
        <v>50.481450380665628</v>
      </c>
      <c r="H3131" s="21">
        <v>0.50254922683048664</v>
      </c>
    </row>
    <row r="3132" spans="2:8" x14ac:dyDescent="0.25">
      <c r="B3132" s="13" t="s">
        <v>7320</v>
      </c>
      <c r="C3132" s="13" t="s">
        <v>1115</v>
      </c>
      <c r="D3132" s="13" t="s">
        <v>11437</v>
      </c>
      <c r="E3132" s="13" t="s">
        <v>10166</v>
      </c>
      <c r="F3132" s="22">
        <v>5.5802696806779766</v>
      </c>
      <c r="G3132" s="23">
        <v>48.258549312066158</v>
      </c>
      <c r="H3132" s="21">
        <v>0.11563276891298374</v>
      </c>
    </row>
    <row r="3133" spans="2:8" x14ac:dyDescent="0.25">
      <c r="B3133" s="13" t="s">
        <v>8747</v>
      </c>
      <c r="C3133" s="13" t="s">
        <v>1115</v>
      </c>
      <c r="D3133" s="13" t="s">
        <v>11437</v>
      </c>
      <c r="E3133" s="13" t="s">
        <v>10166</v>
      </c>
      <c r="F3133" s="22">
        <v>18.78493339987304</v>
      </c>
      <c r="G3133" s="23">
        <v>33.413905634159882</v>
      </c>
      <c r="H3133" s="21">
        <v>0.56218909592743704</v>
      </c>
    </row>
    <row r="3134" spans="2:8" x14ac:dyDescent="0.25">
      <c r="B3134" s="13" t="s">
        <v>8895</v>
      </c>
      <c r="C3134" s="13" t="s">
        <v>6350</v>
      </c>
      <c r="D3134" s="13" t="s">
        <v>11438</v>
      </c>
      <c r="E3134" s="13" t="s">
        <v>10167</v>
      </c>
      <c r="F3134" s="22">
        <v>15.297100768498101</v>
      </c>
      <c r="G3134" s="23">
        <v>54.316676534993725</v>
      </c>
      <c r="H3134" s="21">
        <v>0.28162806976312121</v>
      </c>
    </row>
    <row r="3135" spans="2:8" x14ac:dyDescent="0.25">
      <c r="B3135" s="13" t="s">
        <v>8715</v>
      </c>
      <c r="C3135" s="13" t="s">
        <v>5827</v>
      </c>
      <c r="D3135" s="13" t="s">
        <v>11439</v>
      </c>
      <c r="E3135" s="13" t="s">
        <v>10168</v>
      </c>
      <c r="F3135" s="22">
        <v>25.514194553224272</v>
      </c>
      <c r="G3135" s="23">
        <v>119.61709643938822</v>
      </c>
      <c r="H3135" s="21">
        <v>0.21329889549820913</v>
      </c>
    </row>
    <row r="3136" spans="2:8" x14ac:dyDescent="0.25">
      <c r="B3136" s="13" t="s">
        <v>7512</v>
      </c>
      <c r="C3136" s="13" t="s">
        <v>1804</v>
      </c>
      <c r="D3136" s="13" t="s">
        <v>1805</v>
      </c>
      <c r="E3136" s="13" t="s">
        <v>1804</v>
      </c>
      <c r="F3136" s="22">
        <v>44.233565987546335</v>
      </c>
      <c r="G3136" s="23">
        <v>60.494083733811607</v>
      </c>
      <c r="H3136" s="21">
        <v>0.73120482627994787</v>
      </c>
    </row>
    <row r="3137" spans="2:8" x14ac:dyDescent="0.25">
      <c r="B3137" s="13" t="s">
        <v>7994</v>
      </c>
      <c r="C3137" s="13" t="s">
        <v>3533</v>
      </c>
      <c r="D3137" s="13" t="s">
        <v>11440</v>
      </c>
      <c r="E3137" s="13" t="s">
        <v>10169</v>
      </c>
      <c r="F3137" s="22">
        <v>86.951985352395141</v>
      </c>
      <c r="G3137" s="23">
        <v>70.261740621058848</v>
      </c>
      <c r="H3137" s="21">
        <v>1.2375438550740072</v>
      </c>
    </row>
    <row r="3138" spans="2:8" x14ac:dyDescent="0.25">
      <c r="B3138" s="13" t="s">
        <v>8340</v>
      </c>
      <c r="C3138" s="13" t="s">
        <v>4616</v>
      </c>
      <c r="D3138" s="13" t="s">
        <v>11441</v>
      </c>
      <c r="E3138" s="13" t="s">
        <v>10170</v>
      </c>
      <c r="F3138" s="22">
        <v>11.584084761181378</v>
      </c>
      <c r="G3138" s="23">
        <v>95.751884914761774</v>
      </c>
      <c r="H3138" s="21">
        <v>0.12098022688006109</v>
      </c>
    </row>
    <row r="3139" spans="2:8" x14ac:dyDescent="0.25">
      <c r="B3139" s="13" t="s">
        <v>8948</v>
      </c>
      <c r="C3139" s="13" t="s">
        <v>6570</v>
      </c>
      <c r="D3139" s="13" t="s">
        <v>11441</v>
      </c>
      <c r="E3139" s="13" t="s">
        <v>10171</v>
      </c>
      <c r="F3139" s="22">
        <v>18.928539754751707</v>
      </c>
      <c r="G3139" s="23">
        <v>52.050070587657864</v>
      </c>
      <c r="H3139" s="21">
        <v>0.36366021296501472</v>
      </c>
    </row>
    <row r="3140" spans="2:8" x14ac:dyDescent="0.25">
      <c r="B3140" s="13" t="s">
        <v>8050</v>
      </c>
      <c r="C3140" s="13" t="s">
        <v>3719</v>
      </c>
      <c r="D3140" s="13" t="s">
        <v>11442</v>
      </c>
      <c r="E3140" s="13" t="s">
        <v>10172</v>
      </c>
      <c r="F3140" s="22">
        <v>100.86830172469931</v>
      </c>
      <c r="G3140" s="23">
        <v>65.478686452581982</v>
      </c>
      <c r="H3140" s="21">
        <v>1.5404753392196648</v>
      </c>
    </row>
    <row r="3141" spans="2:8" x14ac:dyDescent="0.25">
      <c r="B3141" s="13" t="s">
        <v>8772</v>
      </c>
      <c r="C3141" s="13" t="s">
        <v>3719</v>
      </c>
      <c r="D3141" s="13" t="s">
        <v>11442</v>
      </c>
      <c r="E3141" s="13" t="s">
        <v>10172</v>
      </c>
      <c r="F3141" s="22">
        <v>17.626753961251715</v>
      </c>
      <c r="G3141" s="23">
        <v>56.054413908383943</v>
      </c>
      <c r="H3141" s="21">
        <v>0.31445791209343676</v>
      </c>
    </row>
    <row r="3142" spans="2:8" x14ac:dyDescent="0.25">
      <c r="B3142" s="13" t="s">
        <v>8896</v>
      </c>
      <c r="C3142" s="13" t="s">
        <v>3719</v>
      </c>
      <c r="D3142" s="13" t="s">
        <v>11442</v>
      </c>
      <c r="E3142" s="13" t="s">
        <v>10172</v>
      </c>
      <c r="F3142" s="22">
        <v>10.357785762401265</v>
      </c>
      <c r="G3142" s="23">
        <v>39.160541666877329</v>
      </c>
      <c r="H3142" s="21">
        <v>0.26449546715953781</v>
      </c>
    </row>
    <row r="3143" spans="2:8" x14ac:dyDescent="0.25">
      <c r="B3143" s="13" t="s">
        <v>7662</v>
      </c>
      <c r="C3143" s="13" t="s">
        <v>2393</v>
      </c>
      <c r="D3143" s="13" t="s">
        <v>11443</v>
      </c>
      <c r="E3143" s="13" t="s">
        <v>10173</v>
      </c>
      <c r="F3143" s="22">
        <v>26.549680980313447</v>
      </c>
      <c r="G3143" s="23">
        <v>56.292804575108448</v>
      </c>
      <c r="H3143" s="21">
        <v>0.47163542802152703</v>
      </c>
    </row>
    <row r="3144" spans="2:8" x14ac:dyDescent="0.25">
      <c r="B3144" s="13" t="s">
        <v>7331</v>
      </c>
      <c r="C3144" s="13" t="s">
        <v>1143</v>
      </c>
      <c r="D3144" s="13" t="s">
        <v>11444</v>
      </c>
      <c r="E3144" s="13" t="s">
        <v>10174</v>
      </c>
      <c r="F3144" s="22">
        <v>106.52070345692557</v>
      </c>
      <c r="G3144" s="23">
        <v>178.8374280503393</v>
      </c>
      <c r="H3144" s="21">
        <v>0.59562869259639561</v>
      </c>
    </row>
    <row r="3145" spans="2:8" x14ac:dyDescent="0.25">
      <c r="B3145" s="13" t="s">
        <v>7665</v>
      </c>
      <c r="C3145" s="13" t="s">
        <v>2398</v>
      </c>
      <c r="D3145" s="13" t="s">
        <v>11445</v>
      </c>
      <c r="E3145" s="13" t="s">
        <v>10175</v>
      </c>
      <c r="F3145" s="22">
        <v>5.4354878470581491</v>
      </c>
      <c r="G3145" s="23">
        <v>85.398861903406342</v>
      </c>
      <c r="H3145" s="21">
        <v>6.3648246895914917E-2</v>
      </c>
    </row>
    <row r="3146" spans="2:8" x14ac:dyDescent="0.25">
      <c r="B3146" s="13" t="s">
        <v>7856</v>
      </c>
      <c r="C3146" s="13" t="s">
        <v>2474</v>
      </c>
      <c r="D3146" s="13" t="s">
        <v>11446</v>
      </c>
      <c r="E3146" s="13" t="s">
        <v>10176</v>
      </c>
      <c r="F3146" s="22">
        <v>22.83874421407732</v>
      </c>
      <c r="G3146" s="23">
        <v>48.179949291592287</v>
      </c>
      <c r="H3146" s="21">
        <v>0.4740300591819599</v>
      </c>
    </row>
    <row r="3147" spans="2:8" x14ac:dyDescent="0.25">
      <c r="B3147" s="13" t="s">
        <v>7852</v>
      </c>
      <c r="C3147" s="13" t="s">
        <v>3013</v>
      </c>
      <c r="D3147" s="13" t="s">
        <v>11447</v>
      </c>
      <c r="E3147" s="13" t="s">
        <v>10177</v>
      </c>
      <c r="F3147" s="22">
        <v>16.060431543092204</v>
      </c>
      <c r="G3147" s="23">
        <v>40.895589067183359</v>
      </c>
      <c r="H3147" s="21">
        <v>0.39271794121141262</v>
      </c>
    </row>
    <row r="3148" spans="2:8" x14ac:dyDescent="0.25">
      <c r="B3148" s="13" t="s">
        <v>7967</v>
      </c>
      <c r="C3148" s="13" t="s">
        <v>3432</v>
      </c>
      <c r="D3148" s="13" t="s">
        <v>11448</v>
      </c>
      <c r="E3148" s="13" t="s">
        <v>10178</v>
      </c>
      <c r="F3148" s="22">
        <v>43.710905692917372</v>
      </c>
      <c r="G3148" s="23">
        <v>55.021460037011366</v>
      </c>
      <c r="H3148" s="21">
        <v>0.79443376572548774</v>
      </c>
    </row>
    <row r="3149" spans="2:8" x14ac:dyDescent="0.25">
      <c r="B3149" s="13" t="s">
        <v>8294</v>
      </c>
      <c r="C3149" s="13" t="s">
        <v>4503</v>
      </c>
      <c r="D3149" s="13" t="s">
        <v>11449</v>
      </c>
      <c r="E3149" s="13" t="s">
        <v>10179</v>
      </c>
      <c r="F3149" s="22">
        <v>137.13428409263534</v>
      </c>
      <c r="G3149" s="23">
        <v>69.293248598173875</v>
      </c>
      <c r="H3149" s="21">
        <v>1.979042502219319</v>
      </c>
    </row>
    <row r="3150" spans="2:8" x14ac:dyDescent="0.25">
      <c r="B3150" s="13" t="s">
        <v>7562</v>
      </c>
      <c r="C3150" s="13" t="s">
        <v>2065</v>
      </c>
      <c r="D3150" s="13" t="s">
        <v>11450</v>
      </c>
      <c r="E3150" s="13" t="s">
        <v>10180</v>
      </c>
      <c r="F3150" s="22">
        <v>36.735885909517727</v>
      </c>
      <c r="G3150" s="23">
        <v>62.371852354977044</v>
      </c>
      <c r="H3150" s="21">
        <v>0.58898180064370553</v>
      </c>
    </row>
    <row r="3151" spans="2:8" x14ac:dyDescent="0.25">
      <c r="B3151" s="13" t="s">
        <v>7580</v>
      </c>
      <c r="C3151" s="13" t="s">
        <v>2065</v>
      </c>
      <c r="D3151" s="13" t="s">
        <v>11450</v>
      </c>
      <c r="E3151" s="13" t="s">
        <v>10180</v>
      </c>
      <c r="F3151" s="22">
        <v>74.00052262962511</v>
      </c>
      <c r="G3151" s="23">
        <v>85.850643444074294</v>
      </c>
      <c r="H3151" s="21">
        <v>0.86196817706825102</v>
      </c>
    </row>
    <row r="3152" spans="2:8" x14ac:dyDescent="0.25">
      <c r="B3152" s="13" t="s">
        <v>8749</v>
      </c>
      <c r="C3152" s="13" t="s">
        <v>5921</v>
      </c>
      <c r="D3152" s="13" t="s">
        <v>11451</v>
      </c>
      <c r="E3152" s="13" t="s">
        <v>10181</v>
      </c>
      <c r="F3152" s="22">
        <v>43.08162355115887</v>
      </c>
      <c r="G3152" s="23">
        <v>78.355589736154556</v>
      </c>
      <c r="H3152" s="21">
        <v>0.54982195522013033</v>
      </c>
    </row>
    <row r="3153" spans="2:8" x14ac:dyDescent="0.25">
      <c r="B3153" s="13" t="s">
        <v>7162</v>
      </c>
      <c r="C3153" s="13" t="s">
        <v>670</v>
      </c>
      <c r="D3153" s="13" t="s">
        <v>11452</v>
      </c>
      <c r="E3153" s="13" t="s">
        <v>10182</v>
      </c>
      <c r="F3153" s="22">
        <v>31.512513406521823</v>
      </c>
      <c r="G3153" s="23">
        <v>65.671748295956505</v>
      </c>
      <c r="H3153" s="21">
        <v>0.47984885775398323</v>
      </c>
    </row>
    <row r="3154" spans="2:8" x14ac:dyDescent="0.25">
      <c r="B3154" s="13" t="s">
        <v>8938</v>
      </c>
      <c r="C3154" s="13" t="s">
        <v>4472</v>
      </c>
      <c r="D3154" s="13" t="s">
        <v>11453</v>
      </c>
      <c r="E3154" s="13" t="s">
        <v>10183</v>
      </c>
      <c r="F3154" s="22">
        <v>22.261452321450218</v>
      </c>
      <c r="G3154" s="23">
        <v>38.078481878976817</v>
      </c>
      <c r="H3154" s="21">
        <v>0.58462026905911912</v>
      </c>
    </row>
    <row r="3155" spans="2:8" x14ac:dyDescent="0.25">
      <c r="B3155" s="13" t="s">
        <v>8717</v>
      </c>
      <c r="C3155" s="13" t="s">
        <v>5836</v>
      </c>
      <c r="D3155" s="13" t="s">
        <v>11454</v>
      </c>
      <c r="E3155" s="13" t="s">
        <v>10184</v>
      </c>
      <c r="F3155" s="22">
        <v>7.0916551030916795</v>
      </c>
      <c r="G3155" s="23">
        <v>51.974504360592334</v>
      </c>
      <c r="H3155" s="21">
        <v>0.13644488178070349</v>
      </c>
    </row>
    <row r="3156" spans="2:8" x14ac:dyDescent="0.25">
      <c r="B3156" s="13" t="s">
        <v>7898</v>
      </c>
      <c r="C3156" s="13" t="s">
        <v>1645</v>
      </c>
      <c r="D3156" s="13" t="s">
        <v>11455</v>
      </c>
      <c r="E3156" s="13" t="s">
        <v>10185</v>
      </c>
      <c r="F3156" s="22">
        <v>239.37462394105825</v>
      </c>
      <c r="G3156" s="23">
        <v>80.53939240791199</v>
      </c>
      <c r="H3156" s="21">
        <v>2.9721434044186146</v>
      </c>
    </row>
    <row r="3157" spans="2:8" x14ac:dyDescent="0.25">
      <c r="B3157" s="13" t="s">
        <v>7208</v>
      </c>
      <c r="C3157" s="13" t="s">
        <v>799</v>
      </c>
      <c r="D3157" s="13" t="s">
        <v>11456</v>
      </c>
      <c r="E3157" s="13" t="s">
        <v>10186</v>
      </c>
      <c r="F3157" s="22">
        <v>30.169978978500158</v>
      </c>
      <c r="G3157" s="23">
        <v>45.172185825068503</v>
      </c>
      <c r="H3157" s="21">
        <v>0.66788840140113825</v>
      </c>
    </row>
    <row r="3158" spans="2:8" x14ac:dyDescent="0.25">
      <c r="B3158" s="13" t="s">
        <v>8385</v>
      </c>
      <c r="C3158" s="13" t="s">
        <v>4810</v>
      </c>
      <c r="D3158" s="13" t="s">
        <v>11457</v>
      </c>
      <c r="E3158" s="13" t="s">
        <v>10187</v>
      </c>
      <c r="F3158" s="22">
        <v>9.648205745685674</v>
      </c>
      <c r="G3158" s="23">
        <v>30.632220011182799</v>
      </c>
      <c r="H3158" s="21">
        <v>0.31496919721010874</v>
      </c>
    </row>
    <row r="3159" spans="2:8" x14ac:dyDescent="0.25">
      <c r="B3159" s="13" t="s">
        <v>8605</v>
      </c>
      <c r="C3159" s="13" t="s">
        <v>5451</v>
      </c>
      <c r="D3159" s="13" t="s">
        <v>11458</v>
      </c>
      <c r="E3159" s="13" t="s">
        <v>10188</v>
      </c>
      <c r="F3159" s="22">
        <v>13.493193702269933</v>
      </c>
      <c r="G3159" s="23">
        <v>26.304033229856472</v>
      </c>
      <c r="H3159" s="21">
        <v>0.51297052373528951</v>
      </c>
    </row>
    <row r="3160" spans="2:8" x14ac:dyDescent="0.25">
      <c r="B3160" s="13" t="s">
        <v>7012</v>
      </c>
      <c r="C3160" s="13" t="s">
        <v>92</v>
      </c>
      <c r="D3160" s="13" t="s">
        <v>11459</v>
      </c>
      <c r="E3160" s="13" t="s">
        <v>10189</v>
      </c>
      <c r="F3160" s="22">
        <v>280.28348848789688</v>
      </c>
      <c r="G3160" s="23">
        <v>95.546628881670117</v>
      </c>
      <c r="H3160" s="21">
        <v>2.9334733393369059</v>
      </c>
    </row>
    <row r="3161" spans="2:8" x14ac:dyDescent="0.25">
      <c r="B3161" s="13" t="s">
        <v>8666</v>
      </c>
      <c r="C3161" s="13" t="s">
        <v>92</v>
      </c>
      <c r="D3161" s="13" t="s">
        <v>11459</v>
      </c>
      <c r="E3161" s="13" t="s">
        <v>10189</v>
      </c>
      <c r="F3161" s="22">
        <v>12.407507582733755</v>
      </c>
      <c r="G3161" s="23">
        <v>30.179602806834808</v>
      </c>
      <c r="H3161" s="21">
        <v>0.41112229548375018</v>
      </c>
    </row>
    <row r="3162" spans="2:8" x14ac:dyDescent="0.25">
      <c r="B3162" s="13" t="s">
        <v>8117</v>
      </c>
      <c r="C3162" s="13" t="s">
        <v>3957</v>
      </c>
      <c r="D3162" s="13" t="s">
        <v>11460</v>
      </c>
      <c r="E3162" s="13" t="s">
        <v>10190</v>
      </c>
      <c r="F3162" s="22">
        <v>64.625282757244008</v>
      </c>
      <c r="G3162" s="23">
        <v>75.491222044897711</v>
      </c>
      <c r="H3162" s="21">
        <v>0.85606353966304471</v>
      </c>
    </row>
    <row r="3163" spans="2:8" x14ac:dyDescent="0.25">
      <c r="B3163" s="13" t="s">
        <v>7942</v>
      </c>
      <c r="C3163" s="13" t="s">
        <v>3344</v>
      </c>
      <c r="D3163" s="13" t="s">
        <v>11461</v>
      </c>
      <c r="E3163" s="13" t="s">
        <v>10191</v>
      </c>
      <c r="F3163" s="22">
        <v>22.180519893651095</v>
      </c>
      <c r="G3163" s="23">
        <v>58.23704597662374</v>
      </c>
      <c r="H3163" s="21">
        <v>0.38086615695710802</v>
      </c>
    </row>
    <row r="3164" spans="2:8" x14ac:dyDescent="0.25">
      <c r="B3164" s="13" t="s">
        <v>7894</v>
      </c>
      <c r="C3164" s="13" t="s">
        <v>3169</v>
      </c>
      <c r="D3164" s="13" t="s">
        <v>11462</v>
      </c>
      <c r="E3164" s="13" t="s">
        <v>10192</v>
      </c>
      <c r="F3164" s="22">
        <v>95.763458381238095</v>
      </c>
      <c r="G3164" s="23">
        <v>74.893885511041972</v>
      </c>
      <c r="H3164" s="21">
        <v>1.2786552296998828</v>
      </c>
    </row>
    <row r="3165" spans="2:8" x14ac:dyDescent="0.25">
      <c r="B3165" s="13" t="s">
        <v>8283</v>
      </c>
      <c r="C3165" s="13" t="s">
        <v>4457</v>
      </c>
      <c r="D3165" s="13" t="s">
        <v>11463</v>
      </c>
      <c r="E3165" s="13" t="s">
        <v>10193</v>
      </c>
      <c r="F3165" s="22">
        <v>14.6042585688936</v>
      </c>
      <c r="G3165" s="23">
        <v>43.837291505291489</v>
      </c>
      <c r="H3165" s="21">
        <v>0.33314691823811143</v>
      </c>
    </row>
    <row r="3166" spans="2:8" x14ac:dyDescent="0.25">
      <c r="B3166" s="13" t="s">
        <v>8675</v>
      </c>
      <c r="C3166" s="13" t="s">
        <v>5714</v>
      </c>
      <c r="D3166" s="13" t="s">
        <v>11464</v>
      </c>
      <c r="E3166" s="13" t="s">
        <v>10194</v>
      </c>
      <c r="F3166" s="22">
        <v>9.4452471127120194</v>
      </c>
      <c r="G3166" s="23">
        <v>39.638120170943438</v>
      </c>
      <c r="H3166" s="21">
        <v>0.23828695891678081</v>
      </c>
    </row>
    <row r="3167" spans="2:8" x14ac:dyDescent="0.25">
      <c r="B3167" s="13" t="s">
        <v>7648</v>
      </c>
      <c r="C3167" s="13" t="s">
        <v>2323</v>
      </c>
      <c r="D3167" s="13" t="s">
        <v>11465</v>
      </c>
      <c r="E3167" s="13" t="s">
        <v>10195</v>
      </c>
      <c r="F3167" s="22">
        <v>39.441638737495104</v>
      </c>
      <c r="G3167" s="23">
        <v>55.054575745183662</v>
      </c>
      <c r="H3167" s="21">
        <v>0.71640982068498782</v>
      </c>
    </row>
    <row r="3168" spans="2:8" x14ac:dyDescent="0.25">
      <c r="B3168" s="13" t="s">
        <v>8701</v>
      </c>
      <c r="C3168" s="13" t="s">
        <v>2323</v>
      </c>
      <c r="D3168" s="13" t="s">
        <v>11465</v>
      </c>
      <c r="E3168" s="13" t="s">
        <v>10195</v>
      </c>
      <c r="F3168" s="22">
        <v>97.100540742966089</v>
      </c>
      <c r="G3168" s="23">
        <v>66.735926388185064</v>
      </c>
      <c r="H3168" s="21">
        <v>1.4549965213363214</v>
      </c>
    </row>
    <row r="3169" spans="1:8" x14ac:dyDescent="0.25">
      <c r="B3169" s="13" t="s">
        <v>8781</v>
      </c>
      <c r="C3169" s="13" t="s">
        <v>6026</v>
      </c>
      <c r="D3169" s="13" t="s">
        <v>11466</v>
      </c>
      <c r="E3169" s="13" t="s">
        <v>10196</v>
      </c>
      <c r="F3169" s="22">
        <v>122.29274292183887</v>
      </c>
      <c r="G3169" s="23">
        <v>75.319929744705988</v>
      </c>
      <c r="H3169" s="21">
        <v>1.6236438793337358</v>
      </c>
    </row>
    <row r="3170" spans="1:8" x14ac:dyDescent="0.25">
      <c r="B3170" s="13" t="s">
        <v>8780</v>
      </c>
      <c r="C3170" s="13" t="s">
        <v>6023</v>
      </c>
      <c r="D3170" s="13" t="s">
        <v>11467</v>
      </c>
      <c r="E3170" s="13" t="s">
        <v>10197</v>
      </c>
      <c r="F3170" s="22">
        <v>152.85072378559192</v>
      </c>
      <c r="G3170" s="23">
        <v>96.539795957574725</v>
      </c>
      <c r="H3170" s="21">
        <v>1.5832923849638498</v>
      </c>
    </row>
    <row r="3171" spans="1:8" x14ac:dyDescent="0.25">
      <c r="B3171" s="13" t="s">
        <v>7656</v>
      </c>
      <c r="C3171" s="13" t="s">
        <v>2355</v>
      </c>
      <c r="D3171" s="13" t="s">
        <v>11468</v>
      </c>
      <c r="E3171" s="13" t="s">
        <v>10198</v>
      </c>
      <c r="F3171" s="22">
        <v>42.944750512367889</v>
      </c>
      <c r="G3171" s="23">
        <v>83.644808545524924</v>
      </c>
      <c r="H3171" s="21">
        <v>0.513418002373627</v>
      </c>
    </row>
    <row r="3172" spans="1:8" x14ac:dyDescent="0.25">
      <c r="B3172" s="13" t="s">
        <v>7046</v>
      </c>
      <c r="C3172" s="13" t="s">
        <v>226</v>
      </c>
      <c r="D3172" s="13" t="s">
        <v>11469</v>
      </c>
      <c r="E3172" s="13" t="s">
        <v>10199</v>
      </c>
      <c r="F3172" s="22">
        <v>37.520572136085605</v>
      </c>
      <c r="G3172" s="23">
        <v>48.987432044532206</v>
      </c>
      <c r="H3172" s="21">
        <v>0.76592241254812843</v>
      </c>
    </row>
    <row r="3173" spans="1:8" x14ac:dyDescent="0.25">
      <c r="B3173" s="13" t="s">
        <v>8401</v>
      </c>
      <c r="C3173" s="13" t="s">
        <v>4879</v>
      </c>
      <c r="D3173" s="13" t="s">
        <v>11470</v>
      </c>
      <c r="E3173" s="13" t="s">
        <v>10200</v>
      </c>
      <c r="F3173" s="22">
        <v>16.857253480325038</v>
      </c>
      <c r="G3173" s="23">
        <v>36.569044931879439</v>
      </c>
      <c r="H3173" s="21">
        <v>0.46097056982829637</v>
      </c>
    </row>
    <row r="3174" spans="1:8" x14ac:dyDescent="0.25">
      <c r="B3174" s="13" t="s">
        <v>7887</v>
      </c>
      <c r="C3174" s="13" t="s">
        <v>3147</v>
      </c>
      <c r="D3174" s="13" t="s">
        <v>11471</v>
      </c>
      <c r="E3174" s="13" t="s">
        <v>10201</v>
      </c>
      <c r="F3174" s="22">
        <v>67.361241347400266</v>
      </c>
      <c r="G3174" s="23">
        <v>54.866253460102598</v>
      </c>
      <c r="H3174" s="21">
        <v>1.2277353946972835</v>
      </c>
    </row>
    <row r="3175" spans="1:8" x14ac:dyDescent="0.25">
      <c r="B3175" s="13" t="s">
        <v>8289</v>
      </c>
      <c r="C3175" s="13" t="s">
        <v>3409</v>
      </c>
      <c r="D3175" s="13" t="s">
        <v>11472</v>
      </c>
      <c r="E3175" s="13" t="s">
        <v>10202</v>
      </c>
      <c r="F3175" s="22">
        <v>134.71085981827289</v>
      </c>
      <c r="G3175" s="23">
        <v>136.09831605156421</v>
      </c>
      <c r="H3175" s="21">
        <v>0.98980548566989146</v>
      </c>
    </row>
    <row r="3176" spans="1:8" x14ac:dyDescent="0.25">
      <c r="B3176" s="13" t="s">
        <v>7661</v>
      </c>
      <c r="C3176" s="13" t="s">
        <v>2387</v>
      </c>
      <c r="D3176" s="13" t="s">
        <v>11473</v>
      </c>
      <c r="E3176" s="13" t="s">
        <v>10203</v>
      </c>
      <c r="F3176" s="22">
        <v>5.5041272874081715</v>
      </c>
      <c r="G3176" s="23">
        <v>36.464547241640062</v>
      </c>
      <c r="H3176" s="21">
        <v>0.15094462166042824</v>
      </c>
    </row>
    <row r="3177" spans="1:8" x14ac:dyDescent="0.25">
      <c r="B3177" s="13" t="s">
        <v>8233</v>
      </c>
      <c r="C3177" s="13" t="s">
        <v>4333</v>
      </c>
      <c r="D3177" s="13" t="s">
        <v>11474</v>
      </c>
      <c r="E3177" s="13" t="s">
        <v>10204</v>
      </c>
      <c r="F3177" s="22">
        <v>9.5341320518940424</v>
      </c>
      <c r="G3177" s="23">
        <v>27.628136242974673</v>
      </c>
      <c r="H3177" s="21">
        <v>0.34508777458046586</v>
      </c>
    </row>
    <row r="3178" spans="1:8" x14ac:dyDescent="0.25">
      <c r="B3178" s="13" t="s">
        <v>8930</v>
      </c>
      <c r="C3178" s="13" t="s">
        <v>6509</v>
      </c>
      <c r="D3178" s="13" t="s">
        <v>11475</v>
      </c>
      <c r="E3178" s="13" t="s">
        <v>10205</v>
      </c>
      <c r="F3178" s="22">
        <v>5.455764462157128</v>
      </c>
      <c r="G3178" s="23">
        <v>35.056668839217615</v>
      </c>
      <c r="H3178" s="21">
        <v>0.1556270074369932</v>
      </c>
    </row>
    <row r="3179" spans="1:8" x14ac:dyDescent="0.25">
      <c r="A3179" t="s">
        <v>6969</v>
      </c>
      <c r="F3179" s="22"/>
      <c r="G3179" s="23"/>
      <c r="H3179" s="21"/>
    </row>
    <row r="3180" spans="1:8" x14ac:dyDescent="0.25">
      <c r="B3180" s="13" t="s">
        <v>8022</v>
      </c>
      <c r="C3180" s="13" t="s">
        <v>3637</v>
      </c>
      <c r="D3180" s="13" t="s">
        <v>11476</v>
      </c>
      <c r="E3180" s="13" t="s">
        <v>10206</v>
      </c>
      <c r="F3180" s="22">
        <v>18.713360543682079</v>
      </c>
      <c r="G3180" s="23">
        <v>58.785075049179717</v>
      </c>
      <c r="H3180" s="21">
        <v>0.31833523267643093</v>
      </c>
    </row>
    <row r="3181" spans="1:8" x14ac:dyDescent="0.25">
      <c r="B3181" s="13" t="s">
        <v>7764</v>
      </c>
      <c r="C3181" s="13" t="s">
        <v>2807</v>
      </c>
      <c r="D3181" s="13" t="s">
        <v>11477</v>
      </c>
      <c r="E3181" s="13" t="s">
        <v>10207</v>
      </c>
      <c r="F3181" s="22">
        <v>39.673394724992392</v>
      </c>
      <c r="G3181" s="23">
        <v>44.142734107545387</v>
      </c>
      <c r="H3181" s="21">
        <v>0.89875254732377252</v>
      </c>
    </row>
    <row r="3182" spans="1:8" x14ac:dyDescent="0.25">
      <c r="B3182" s="13" t="s">
        <v>7763</v>
      </c>
      <c r="C3182" s="13" t="s">
        <v>2804</v>
      </c>
      <c r="D3182" s="13" t="s">
        <v>11478</v>
      </c>
      <c r="E3182" s="13" t="s">
        <v>10208</v>
      </c>
      <c r="F3182" s="22">
        <v>20.970352501989204</v>
      </c>
      <c r="G3182" s="23">
        <v>38.407255255188183</v>
      </c>
      <c r="H3182" s="21">
        <v>0.54599976912321679</v>
      </c>
    </row>
    <row r="3183" spans="1:8" x14ac:dyDescent="0.25">
      <c r="B3183" s="13" t="s">
        <v>7762</v>
      </c>
      <c r="C3183" s="13" t="s">
        <v>2801</v>
      </c>
      <c r="D3183" s="13" t="s">
        <v>11479</v>
      </c>
      <c r="E3183" s="13" t="s">
        <v>10209</v>
      </c>
      <c r="F3183" s="22">
        <v>12.527644481090883</v>
      </c>
      <c r="G3183" s="23">
        <v>26.972504177800591</v>
      </c>
      <c r="H3183" s="21">
        <v>0.46445982169507333</v>
      </c>
    </row>
    <row r="3184" spans="1:8" x14ac:dyDescent="0.25">
      <c r="A3184" t="s">
        <v>6970</v>
      </c>
      <c r="F3184" s="22"/>
      <c r="G3184" s="23"/>
      <c r="H3184" s="21"/>
    </row>
    <row r="3185" spans="1:8" x14ac:dyDescent="0.25">
      <c r="B3185" s="13" t="s">
        <v>8414</v>
      </c>
      <c r="C3185" s="13" t="s">
        <v>4931</v>
      </c>
      <c r="D3185" s="13" t="s">
        <v>11480</v>
      </c>
      <c r="E3185" s="13" t="s">
        <v>10210</v>
      </c>
      <c r="F3185" s="22">
        <v>212.80771678054487</v>
      </c>
      <c r="G3185" s="23">
        <v>88.435492675313455</v>
      </c>
      <c r="H3185" s="21">
        <v>2.4063609569277564</v>
      </c>
    </row>
    <row r="3186" spans="1:8" x14ac:dyDescent="0.25">
      <c r="B3186" s="13" t="s">
        <v>8232</v>
      </c>
      <c r="C3186" s="13" t="s">
        <v>4327</v>
      </c>
      <c r="D3186" s="13" t="s">
        <v>11481</v>
      </c>
      <c r="E3186" s="13" t="s">
        <v>10211</v>
      </c>
      <c r="F3186" s="22">
        <v>67.783322691559746</v>
      </c>
      <c r="G3186" s="23">
        <v>43.262937648879749</v>
      </c>
      <c r="H3186" s="21">
        <v>1.566775775646269</v>
      </c>
    </row>
    <row r="3187" spans="1:8" x14ac:dyDescent="0.25">
      <c r="B3187" s="13" t="s">
        <v>7173</v>
      </c>
      <c r="C3187" s="13" t="s">
        <v>706</v>
      </c>
      <c r="D3187" s="13" t="s">
        <v>11482</v>
      </c>
      <c r="E3187" s="13" t="s">
        <v>10212</v>
      </c>
      <c r="F3187" s="22">
        <v>243.19677162636881</v>
      </c>
      <c r="G3187" s="23">
        <v>119.57028446440329</v>
      </c>
      <c r="H3187" s="21">
        <v>2.0339231667444078</v>
      </c>
    </row>
    <row r="3188" spans="1:8" x14ac:dyDescent="0.25">
      <c r="B3188" s="13" t="s">
        <v>7528</v>
      </c>
      <c r="C3188" s="13" t="s">
        <v>706</v>
      </c>
      <c r="D3188" s="13" t="s">
        <v>11482</v>
      </c>
      <c r="E3188" s="13" t="s">
        <v>10212</v>
      </c>
      <c r="F3188" s="22">
        <v>84.9493008168117</v>
      </c>
      <c r="G3188" s="23">
        <v>399.47336821167158</v>
      </c>
      <c r="H3188" s="21">
        <v>0.21265322691498936</v>
      </c>
    </row>
    <row r="3189" spans="1:8" x14ac:dyDescent="0.25">
      <c r="B3189" s="13" t="s">
        <v>7839</v>
      </c>
      <c r="C3189" s="13" t="s">
        <v>2967</v>
      </c>
      <c r="D3189" s="13" t="s">
        <v>11483</v>
      </c>
      <c r="E3189" s="13" t="s">
        <v>10213</v>
      </c>
      <c r="F3189" s="22">
        <v>287.87459716854562</v>
      </c>
      <c r="G3189" s="23">
        <v>74.717169754055348</v>
      </c>
      <c r="H3189" s="21">
        <v>3.8528573568315729</v>
      </c>
    </row>
    <row r="3190" spans="1:8" x14ac:dyDescent="0.25">
      <c r="B3190" s="13" t="s">
        <v>7840</v>
      </c>
      <c r="C3190" s="13" t="s">
        <v>2970</v>
      </c>
      <c r="D3190" s="13" t="s">
        <v>11484</v>
      </c>
      <c r="E3190" s="13" t="s">
        <v>10214</v>
      </c>
      <c r="F3190" s="22">
        <v>116.06517631079311</v>
      </c>
      <c r="G3190" s="23">
        <v>41.458722355827298</v>
      </c>
      <c r="H3190" s="21">
        <v>2.7995357723434373</v>
      </c>
    </row>
    <row r="3191" spans="1:8" x14ac:dyDescent="0.25">
      <c r="B3191" s="13" t="s">
        <v>7838</v>
      </c>
      <c r="C3191" s="13" t="s">
        <v>2621</v>
      </c>
      <c r="D3191" s="13" t="s">
        <v>11485</v>
      </c>
      <c r="E3191" s="13" t="s">
        <v>10215</v>
      </c>
      <c r="F3191" s="22">
        <v>815.35531064807003</v>
      </c>
      <c r="G3191" s="23">
        <v>130.43918106493427</v>
      </c>
      <c r="H3191" s="21">
        <v>6.2508465937253614</v>
      </c>
    </row>
    <row r="3192" spans="1:8" x14ac:dyDescent="0.25">
      <c r="B3192" s="13" t="s">
        <v>8566</v>
      </c>
      <c r="C3192" s="13" t="s">
        <v>5331</v>
      </c>
      <c r="D3192" s="13" t="s">
        <v>11486</v>
      </c>
      <c r="E3192" s="13" t="s">
        <v>10216</v>
      </c>
      <c r="F3192" s="22">
        <v>278.55806410070073</v>
      </c>
      <c r="G3192" s="23">
        <v>59.887922061825343</v>
      </c>
      <c r="H3192" s="21">
        <v>4.6513229130429856</v>
      </c>
    </row>
    <row r="3193" spans="1:8" x14ac:dyDescent="0.25">
      <c r="B3193" s="13" t="s">
        <v>8567</v>
      </c>
      <c r="C3193" s="13" t="s">
        <v>5334</v>
      </c>
      <c r="D3193" s="13" t="s">
        <v>11487</v>
      </c>
      <c r="E3193" s="13" t="s">
        <v>10217</v>
      </c>
      <c r="F3193" s="22">
        <v>490.99066800726479</v>
      </c>
      <c r="G3193" s="23">
        <v>56.971507779674916</v>
      </c>
      <c r="H3193" s="21">
        <v>8.6181792819327487</v>
      </c>
    </row>
    <row r="3194" spans="1:8" x14ac:dyDescent="0.25">
      <c r="B3194" s="13" t="s">
        <v>8568</v>
      </c>
      <c r="C3194" s="13" t="s">
        <v>5337</v>
      </c>
      <c r="D3194" s="13" t="s">
        <v>11488</v>
      </c>
      <c r="E3194" s="13" t="s">
        <v>10218</v>
      </c>
      <c r="F3194" s="22">
        <v>1463.1636426864245</v>
      </c>
      <c r="G3194" s="23">
        <v>220.42538998993498</v>
      </c>
      <c r="H3194" s="21">
        <v>6.6379088305264435</v>
      </c>
    </row>
    <row r="3195" spans="1:8" x14ac:dyDescent="0.25">
      <c r="B3195" s="13" t="s">
        <v>8561</v>
      </c>
      <c r="C3195" s="13" t="s">
        <v>5322</v>
      </c>
      <c r="D3195" s="13" t="s">
        <v>11489</v>
      </c>
      <c r="E3195" s="13" t="s">
        <v>10219</v>
      </c>
      <c r="F3195" s="22">
        <v>766.49138366667694</v>
      </c>
      <c r="G3195" s="23">
        <v>81.901009235597812</v>
      </c>
      <c r="H3195" s="21">
        <v>9.3587538275844082</v>
      </c>
    </row>
    <row r="3196" spans="1:8" x14ac:dyDescent="0.25">
      <c r="B3196" s="13" t="s">
        <v>7302</v>
      </c>
      <c r="C3196" s="13" t="s">
        <v>1094</v>
      </c>
      <c r="D3196" s="13" t="s">
        <v>11490</v>
      </c>
      <c r="E3196" s="13" t="s">
        <v>10220</v>
      </c>
      <c r="F3196" s="22">
        <v>16.308864714417599</v>
      </c>
      <c r="G3196" s="23">
        <v>155.56984721889361</v>
      </c>
      <c r="H3196" s="21">
        <v>0.10483307019946037</v>
      </c>
    </row>
    <row r="3197" spans="1:8" x14ac:dyDescent="0.25">
      <c r="B3197" s="13" t="s">
        <v>7301</v>
      </c>
      <c r="C3197" s="13" t="s">
        <v>1091</v>
      </c>
      <c r="D3197" s="13" t="s">
        <v>11491</v>
      </c>
      <c r="E3197" s="13" t="s">
        <v>10221</v>
      </c>
      <c r="F3197" s="22">
        <v>8.90803647230201</v>
      </c>
      <c r="G3197" s="23">
        <v>81.943808230609477</v>
      </c>
      <c r="H3197" s="21">
        <v>0.1087090857094738</v>
      </c>
    </row>
    <row r="3198" spans="1:8" x14ac:dyDescent="0.25">
      <c r="B3198" s="13" t="s">
        <v>7296</v>
      </c>
      <c r="C3198" s="13" t="s">
        <v>1059</v>
      </c>
      <c r="D3198" s="13" t="s">
        <v>11492</v>
      </c>
      <c r="E3198" s="13" t="s">
        <v>10222</v>
      </c>
      <c r="F3198" s="22">
        <v>266.85711923583</v>
      </c>
      <c r="G3198" s="23">
        <v>100.68744657125012</v>
      </c>
      <c r="H3198" s="21">
        <v>2.6503514422425258</v>
      </c>
    </row>
    <row r="3199" spans="1:8" x14ac:dyDescent="0.25">
      <c r="A3199" t="s">
        <v>6971</v>
      </c>
      <c r="F3199" s="22"/>
      <c r="G3199" s="23"/>
      <c r="H3199" s="21"/>
    </row>
    <row r="3200" spans="1:8" x14ac:dyDescent="0.25">
      <c r="B3200" s="13" t="s">
        <v>7240</v>
      </c>
      <c r="C3200" s="13" t="s">
        <v>903</v>
      </c>
      <c r="D3200" s="13" t="s">
        <v>11493</v>
      </c>
      <c r="E3200" s="13" t="s">
        <v>10223</v>
      </c>
      <c r="F3200" s="22">
        <v>10.739631735016633</v>
      </c>
      <c r="G3200" s="23">
        <v>95.234747800490069</v>
      </c>
      <c r="H3200" s="21">
        <v>0.11277009687173623</v>
      </c>
    </row>
    <row r="3201" spans="1:8" x14ac:dyDescent="0.25">
      <c r="A3201" t="s">
        <v>6972</v>
      </c>
      <c r="F3201" s="22"/>
      <c r="G3201" s="23"/>
      <c r="H3201" s="21"/>
    </row>
    <row r="3202" spans="1:8" x14ac:dyDescent="0.25">
      <c r="B3202" s="13" t="s">
        <v>7117</v>
      </c>
      <c r="C3202" s="13" t="s">
        <v>511</v>
      </c>
      <c r="D3202" s="13" t="s">
        <v>11494</v>
      </c>
      <c r="E3202" s="13" t="s">
        <v>10224</v>
      </c>
      <c r="F3202" s="22">
        <v>23.732004464061596</v>
      </c>
      <c r="G3202" s="23">
        <v>33.572512311287319</v>
      </c>
      <c r="H3202" s="21">
        <v>0.70688795178675756</v>
      </c>
    </row>
    <row r="3203" spans="1:8" x14ac:dyDescent="0.25">
      <c r="B3203" s="13" t="s">
        <v>8210</v>
      </c>
      <c r="C3203" s="13" t="s">
        <v>4270</v>
      </c>
      <c r="D3203" s="13" t="s">
        <v>11495</v>
      </c>
      <c r="E3203" s="13" t="s">
        <v>10225</v>
      </c>
      <c r="F3203" s="22">
        <v>46.365133446170709</v>
      </c>
      <c r="G3203" s="23">
        <v>48.063971164397024</v>
      </c>
      <c r="H3203" s="21">
        <v>0.96465465343228418</v>
      </c>
    </row>
    <row r="3204" spans="1:8" x14ac:dyDescent="0.25">
      <c r="B3204" s="13" t="s">
        <v>8811</v>
      </c>
      <c r="C3204" s="13" t="s">
        <v>1127</v>
      </c>
      <c r="D3204" s="13" t="s">
        <v>11496</v>
      </c>
      <c r="E3204" s="13" t="s">
        <v>10226</v>
      </c>
      <c r="F3204" s="22">
        <v>16.391490441568202</v>
      </c>
      <c r="G3204" s="23">
        <v>39.344161100099349</v>
      </c>
      <c r="H3204" s="21">
        <v>0.41661812028130424</v>
      </c>
    </row>
    <row r="3205" spans="1:8" x14ac:dyDescent="0.25">
      <c r="A3205" t="s">
        <v>6973</v>
      </c>
      <c r="F3205" s="22"/>
      <c r="G3205" s="23"/>
      <c r="H3205" s="21"/>
    </row>
    <row r="3206" spans="1:8" x14ac:dyDescent="0.25">
      <c r="B3206" s="13" t="s">
        <v>7177</v>
      </c>
      <c r="C3206" s="13" t="s">
        <v>725</v>
      </c>
      <c r="D3206" s="13" t="s">
        <v>726</v>
      </c>
      <c r="E3206" s="13" t="s">
        <v>725</v>
      </c>
      <c r="F3206" s="22">
        <v>83.646118535283733</v>
      </c>
      <c r="G3206" s="23">
        <v>125.25394539748697</v>
      </c>
      <c r="H3206" s="21">
        <v>0.66781224551320173</v>
      </c>
    </row>
    <row r="3207" spans="1:8" x14ac:dyDescent="0.25">
      <c r="B3207" s="13" t="s">
        <v>8620</v>
      </c>
      <c r="C3207" s="13" t="s">
        <v>4953</v>
      </c>
      <c r="D3207" s="13" t="s">
        <v>5532</v>
      </c>
      <c r="E3207" s="13" t="s">
        <v>4953</v>
      </c>
      <c r="F3207" s="22">
        <v>7.7886448401398782</v>
      </c>
      <c r="G3207" s="23">
        <v>22.204195151023089</v>
      </c>
      <c r="H3207" s="21">
        <v>0.35077357171313661</v>
      </c>
    </row>
    <row r="3208" spans="1:8" x14ac:dyDescent="0.25">
      <c r="A3208" t="s">
        <v>6974</v>
      </c>
      <c r="F3208" s="22"/>
      <c r="G3208" s="23"/>
      <c r="H3208" s="21"/>
    </row>
    <row r="3209" spans="1:8" x14ac:dyDescent="0.25">
      <c r="A3209" t="s">
        <v>6975</v>
      </c>
      <c r="F3209" s="22"/>
      <c r="G3209" s="23"/>
      <c r="H3209" s="21"/>
    </row>
    <row r="3210" spans="1:8" x14ac:dyDescent="0.25">
      <c r="B3210" s="13" t="s">
        <v>7237</v>
      </c>
      <c r="C3210" s="13" t="s">
        <v>891</v>
      </c>
      <c r="D3210" s="13" t="s">
        <v>11497</v>
      </c>
      <c r="E3210" s="13" t="s">
        <v>10227</v>
      </c>
      <c r="F3210" s="22">
        <v>1607.4736009667838</v>
      </c>
      <c r="G3210" s="23">
        <v>74.538812112394425</v>
      </c>
      <c r="H3210" s="21">
        <v>21.565591876389597</v>
      </c>
    </row>
    <row r="3211" spans="1:8" x14ac:dyDescent="0.25">
      <c r="B3211" s="13" t="s">
        <v>8535</v>
      </c>
      <c r="C3211" s="13" t="s">
        <v>5230</v>
      </c>
      <c r="D3211" s="13" t="s">
        <v>11498</v>
      </c>
      <c r="E3211" s="13" t="s">
        <v>10228</v>
      </c>
      <c r="F3211" s="22">
        <v>28.121312195395205</v>
      </c>
      <c r="G3211" s="23">
        <v>34.970671892953689</v>
      </c>
      <c r="H3211" s="21">
        <v>0.80413988846069107</v>
      </c>
    </row>
    <row r="3212" spans="1:8" x14ac:dyDescent="0.25">
      <c r="A3212" t="s">
        <v>6976</v>
      </c>
      <c r="F3212" s="22"/>
      <c r="G3212" s="23"/>
      <c r="H3212" s="21"/>
    </row>
    <row r="3213" spans="1:8" x14ac:dyDescent="0.25">
      <c r="B3213" s="13" t="s">
        <v>7681</v>
      </c>
      <c r="C3213" s="13" t="s">
        <v>2490</v>
      </c>
      <c r="D3213" s="13" t="s">
        <v>11499</v>
      </c>
      <c r="E3213" s="13" t="s">
        <v>10229</v>
      </c>
      <c r="F3213" s="22">
        <v>25.415375983526094</v>
      </c>
      <c r="G3213" s="23">
        <v>62.809472328696984</v>
      </c>
      <c r="H3213" s="21">
        <v>0.4046424056951371</v>
      </c>
    </row>
    <row r="3214" spans="1:8" x14ac:dyDescent="0.25">
      <c r="B3214" s="13" t="s">
        <v>8182</v>
      </c>
      <c r="C3214" s="13" t="s">
        <v>4176</v>
      </c>
      <c r="D3214" s="13" t="s">
        <v>4177</v>
      </c>
      <c r="E3214" s="13" t="s">
        <v>4176</v>
      </c>
      <c r="F3214" s="22">
        <v>5.4641128512734474</v>
      </c>
      <c r="G3214" s="23">
        <v>36.135317330945064</v>
      </c>
      <c r="H3214" s="21">
        <v>0.15121253263754145</v>
      </c>
    </row>
    <row r="3215" spans="1:8" x14ac:dyDescent="0.25">
      <c r="A3215" t="s">
        <v>6977</v>
      </c>
      <c r="F3215" s="22"/>
      <c r="G3215" s="23"/>
      <c r="H3215" s="21"/>
    </row>
    <row r="3216" spans="1:8" x14ac:dyDescent="0.25">
      <c r="B3216" s="13" t="s">
        <v>8699</v>
      </c>
      <c r="C3216" s="13" t="s">
        <v>5778</v>
      </c>
      <c r="D3216" s="13" t="s">
        <v>8700</v>
      </c>
      <c r="E3216" s="13" t="s">
        <v>10230</v>
      </c>
      <c r="F3216" s="22">
        <v>314.71852098900507</v>
      </c>
      <c r="G3216" s="23">
        <v>273.52080472489939</v>
      </c>
      <c r="H3216" s="21">
        <v>1.1506200462723168</v>
      </c>
    </row>
    <row r="3217" spans="1:8" x14ac:dyDescent="0.25">
      <c r="B3217" s="13" t="s">
        <v>8106</v>
      </c>
      <c r="C3217" s="13" t="s">
        <v>3933</v>
      </c>
      <c r="D3217" s="13" t="s">
        <v>11500</v>
      </c>
      <c r="E3217" s="13" t="s">
        <v>10231</v>
      </c>
      <c r="F3217" s="22">
        <v>179.72195158742565</v>
      </c>
      <c r="G3217" s="23">
        <v>69.134947963005075</v>
      </c>
      <c r="H3217" s="21">
        <v>2.5995817872546456</v>
      </c>
    </row>
    <row r="3218" spans="1:8" x14ac:dyDescent="0.25">
      <c r="B3218" s="13" t="s">
        <v>8974</v>
      </c>
      <c r="C3218" s="13" t="s">
        <v>6661</v>
      </c>
      <c r="D3218" s="13" t="s">
        <v>11501</v>
      </c>
      <c r="E3218" s="13" t="s">
        <v>10232</v>
      </c>
      <c r="F3218" s="22">
        <v>18.39526934155997</v>
      </c>
      <c r="G3218" s="23">
        <v>38.4558232824171</v>
      </c>
      <c r="H3218" s="21">
        <v>0.47834808284993124</v>
      </c>
    </row>
    <row r="3219" spans="1:8" x14ac:dyDescent="0.25">
      <c r="B3219" s="13" t="s">
        <v>8760</v>
      </c>
      <c r="C3219" s="13" t="s">
        <v>5962</v>
      </c>
      <c r="D3219" s="13" t="s">
        <v>11502</v>
      </c>
      <c r="E3219" s="13" t="s">
        <v>10233</v>
      </c>
      <c r="F3219" s="22">
        <v>56.46113001131652</v>
      </c>
      <c r="G3219" s="23">
        <v>51.173154279514797</v>
      </c>
      <c r="H3219" s="21">
        <v>1.1033349576795299</v>
      </c>
    </row>
    <row r="3220" spans="1:8" x14ac:dyDescent="0.25">
      <c r="B3220" s="13" t="s">
        <v>7445</v>
      </c>
      <c r="C3220" s="13" t="s">
        <v>1572</v>
      </c>
      <c r="D3220" s="13" t="s">
        <v>11503</v>
      </c>
      <c r="E3220" s="13" t="s">
        <v>10234</v>
      </c>
      <c r="F3220" s="22">
        <v>7.3251737856241625</v>
      </c>
      <c r="G3220" s="23">
        <v>41.028262862774817</v>
      </c>
      <c r="H3220" s="21">
        <v>0.17853970103789932</v>
      </c>
    </row>
    <row r="3221" spans="1:8" x14ac:dyDescent="0.25">
      <c r="B3221" s="13" t="s">
        <v>7669</v>
      </c>
      <c r="C3221" s="13" t="s">
        <v>2409</v>
      </c>
      <c r="D3221" s="13" t="s">
        <v>2410</v>
      </c>
      <c r="E3221" s="13" t="s">
        <v>2409</v>
      </c>
      <c r="F3221" s="22">
        <v>35.152509855760464</v>
      </c>
      <c r="G3221" s="23">
        <v>76.960241119442628</v>
      </c>
      <c r="H3221" s="21">
        <v>0.45676195064414643</v>
      </c>
    </row>
    <row r="3222" spans="1:8" x14ac:dyDescent="0.25">
      <c r="B3222" s="13" t="s">
        <v>7773</v>
      </c>
      <c r="C3222" s="13" t="s">
        <v>2830</v>
      </c>
      <c r="D3222" s="13" t="s">
        <v>11504</v>
      </c>
      <c r="E3222" s="13" t="s">
        <v>10235</v>
      </c>
      <c r="F3222" s="22">
        <v>15.053781874949406</v>
      </c>
      <c r="G3222" s="23">
        <v>46.432896006631744</v>
      </c>
      <c r="H3222" s="21">
        <v>0.32420510391596857</v>
      </c>
    </row>
    <row r="3223" spans="1:8" x14ac:dyDescent="0.25">
      <c r="A3223" t="s">
        <v>6978</v>
      </c>
      <c r="F3223" s="22"/>
      <c r="G3223" s="23"/>
      <c r="H3223" s="21"/>
    </row>
    <row r="3224" spans="1:8" x14ac:dyDescent="0.25">
      <c r="B3224" s="13" t="s">
        <v>7643</v>
      </c>
      <c r="C3224" s="13" t="s">
        <v>2303</v>
      </c>
      <c r="D3224" s="13" t="s">
        <v>7644</v>
      </c>
      <c r="E3224" s="13" t="s">
        <v>10236</v>
      </c>
      <c r="F3224" s="22">
        <v>27.075647192548541</v>
      </c>
      <c r="G3224" s="23">
        <v>47.484164779908895</v>
      </c>
      <c r="H3224" s="21">
        <v>0.57020371566069039</v>
      </c>
    </row>
    <row r="3225" spans="1:8" x14ac:dyDescent="0.25">
      <c r="B3225" s="13" t="s">
        <v>8536</v>
      </c>
      <c r="C3225" s="13" t="s">
        <v>5233</v>
      </c>
      <c r="D3225" s="13" t="s">
        <v>8537</v>
      </c>
      <c r="E3225" s="13" t="s">
        <v>10237</v>
      </c>
      <c r="F3225" s="22">
        <v>20.150481408934152</v>
      </c>
      <c r="G3225" s="23">
        <v>43.317061044633647</v>
      </c>
      <c r="H3225" s="21">
        <v>0.46518579337991589</v>
      </c>
    </row>
    <row r="3226" spans="1:8" x14ac:dyDescent="0.25">
      <c r="B3226" s="13" t="s">
        <v>7670</v>
      </c>
      <c r="C3226" s="13" t="s">
        <v>2431</v>
      </c>
      <c r="D3226" s="13" t="s">
        <v>11505</v>
      </c>
      <c r="E3226" s="13" t="s">
        <v>10238</v>
      </c>
      <c r="F3226" s="22">
        <v>4.4203233372304407</v>
      </c>
      <c r="G3226" s="23">
        <v>76.901827805033221</v>
      </c>
      <c r="H3226" s="21">
        <v>5.7480081597503077E-2</v>
      </c>
    </row>
    <row r="3227" spans="1:8" x14ac:dyDescent="0.25">
      <c r="B3227" s="13" t="s">
        <v>7448</v>
      </c>
      <c r="C3227" s="13" t="s">
        <v>1590</v>
      </c>
      <c r="D3227" s="13" t="s">
        <v>2138</v>
      </c>
      <c r="E3227" s="13" t="s">
        <v>10239</v>
      </c>
      <c r="F3227" s="22">
        <v>5.7965292669187845</v>
      </c>
      <c r="G3227" s="23">
        <v>40.651145519477112</v>
      </c>
      <c r="H3227" s="21">
        <v>0.14259202767463228</v>
      </c>
    </row>
    <row r="3228" spans="1:8" x14ac:dyDescent="0.25">
      <c r="B3228" s="13" t="s">
        <v>7583</v>
      </c>
      <c r="C3228" s="13" t="s">
        <v>2137</v>
      </c>
      <c r="D3228" s="13" t="s">
        <v>2138</v>
      </c>
      <c r="E3228" s="13" t="s">
        <v>2137</v>
      </c>
      <c r="F3228" s="22">
        <v>21.250802238499443</v>
      </c>
      <c r="G3228" s="23">
        <v>34.308288283634162</v>
      </c>
      <c r="H3228" s="21">
        <v>0.61940724243699918</v>
      </c>
    </row>
    <row r="3229" spans="1:8" x14ac:dyDescent="0.25">
      <c r="B3229" s="13" t="s">
        <v>8677</v>
      </c>
      <c r="C3229" s="13" t="s">
        <v>5722</v>
      </c>
      <c r="D3229" s="13" t="s">
        <v>11506</v>
      </c>
      <c r="E3229" s="13" t="s">
        <v>10240</v>
      </c>
      <c r="F3229" s="22">
        <v>30.91843586010646</v>
      </c>
      <c r="G3229" s="23">
        <v>53.981806142818051</v>
      </c>
      <c r="H3229" s="21">
        <v>0.57275660207267753</v>
      </c>
    </row>
    <row r="3230" spans="1:8" x14ac:dyDescent="0.25">
      <c r="B3230" s="13" t="s">
        <v>8556</v>
      </c>
      <c r="C3230" s="13" t="s">
        <v>5297</v>
      </c>
      <c r="D3230" s="13" t="s">
        <v>11507</v>
      </c>
      <c r="E3230" s="13" t="s">
        <v>10241</v>
      </c>
      <c r="F3230" s="22">
        <v>21.624422689519371</v>
      </c>
      <c r="G3230" s="23">
        <v>50.515022674386465</v>
      </c>
      <c r="H3230" s="21">
        <v>0.42807904549321302</v>
      </c>
    </row>
    <row r="3231" spans="1:8" x14ac:dyDescent="0.25">
      <c r="A3231" t="s">
        <v>6979</v>
      </c>
      <c r="F3231" s="22"/>
      <c r="G3231" s="23"/>
      <c r="H3231" s="21"/>
    </row>
    <row r="3232" spans="1:8" x14ac:dyDescent="0.25">
      <c r="A3232" t="s">
        <v>6980</v>
      </c>
      <c r="F3232" s="22"/>
      <c r="G3232" s="23"/>
      <c r="H3232" s="21"/>
    </row>
    <row r="3233" spans="1:8" x14ac:dyDescent="0.25">
      <c r="B3233" s="13" t="s">
        <v>7572</v>
      </c>
      <c r="C3233" s="13" t="s">
        <v>2095</v>
      </c>
      <c r="D3233" s="13" t="s">
        <v>11508</v>
      </c>
      <c r="E3233" s="13" t="s">
        <v>10242</v>
      </c>
      <c r="F3233" s="22">
        <v>26.229887057621895</v>
      </c>
      <c r="G3233" s="23">
        <v>42.306404589665476</v>
      </c>
      <c r="H3233" s="21">
        <v>0.61999801949677569</v>
      </c>
    </row>
    <row r="3234" spans="1:8" x14ac:dyDescent="0.25">
      <c r="B3234" s="13" t="s">
        <v>7996</v>
      </c>
      <c r="C3234" s="13" t="s">
        <v>3537</v>
      </c>
      <c r="D3234" s="13" t="s">
        <v>11509</v>
      </c>
      <c r="E3234" s="13" t="s">
        <v>10243</v>
      </c>
      <c r="F3234" s="22">
        <v>13.276835612304778</v>
      </c>
      <c r="G3234" s="23">
        <v>50.631952283715826</v>
      </c>
      <c r="H3234" s="21">
        <v>0.26222247046505559</v>
      </c>
    </row>
    <row r="3235" spans="1:8" x14ac:dyDescent="0.25">
      <c r="B3235" s="13" t="s">
        <v>7550</v>
      </c>
      <c r="C3235" s="13" t="s">
        <v>2027</v>
      </c>
      <c r="D3235" s="13" t="s">
        <v>11510</v>
      </c>
      <c r="E3235" s="13" t="s">
        <v>10244</v>
      </c>
      <c r="F3235" s="22">
        <v>6.9981706314242009</v>
      </c>
      <c r="G3235" s="23">
        <v>51.456405609656365</v>
      </c>
      <c r="H3235" s="21">
        <v>0.13600193306372174</v>
      </c>
    </row>
    <row r="3236" spans="1:8" x14ac:dyDescent="0.25">
      <c r="B3236" s="13" t="s">
        <v>8124</v>
      </c>
      <c r="C3236" s="13" t="s">
        <v>2027</v>
      </c>
      <c r="D3236" s="13" t="s">
        <v>11510</v>
      </c>
      <c r="E3236" s="13" t="s">
        <v>10244</v>
      </c>
      <c r="F3236" s="22">
        <v>2.4718605755760827</v>
      </c>
      <c r="G3236" s="23">
        <v>37.739867612421158</v>
      </c>
      <c r="H3236" s="21">
        <v>6.5497330328804074E-2</v>
      </c>
    </row>
    <row r="3237" spans="1:8" x14ac:dyDescent="0.25">
      <c r="B3237" s="13" t="s">
        <v>7546</v>
      </c>
      <c r="C3237" s="13" t="s">
        <v>1997</v>
      </c>
      <c r="D3237" s="13" t="s">
        <v>11511</v>
      </c>
      <c r="E3237" s="13" t="s">
        <v>10245</v>
      </c>
      <c r="F3237" s="22">
        <v>4.4385522417519265</v>
      </c>
      <c r="G3237" s="23">
        <v>49.628210191216048</v>
      </c>
      <c r="H3237" s="21">
        <v>8.9436073246452252E-2</v>
      </c>
    </row>
    <row r="3238" spans="1:8" x14ac:dyDescent="0.25">
      <c r="B3238" s="13" t="s">
        <v>7711</v>
      </c>
      <c r="C3238" s="13" t="s">
        <v>1997</v>
      </c>
      <c r="D3238" s="13" t="s">
        <v>11511</v>
      </c>
      <c r="E3238" s="13" t="s">
        <v>10245</v>
      </c>
      <c r="F3238" s="22">
        <v>35.912255283307346</v>
      </c>
      <c r="G3238" s="23">
        <v>36.019616418967125</v>
      </c>
      <c r="H3238" s="21">
        <v>0.997019370378324</v>
      </c>
    </row>
    <row r="3239" spans="1:8" x14ac:dyDescent="0.25">
      <c r="A3239" t="s">
        <v>6981</v>
      </c>
      <c r="F3239" s="22"/>
      <c r="G3239" s="23"/>
      <c r="H3239" s="21"/>
    </row>
    <row r="3240" spans="1:8" x14ac:dyDescent="0.25">
      <c r="B3240" s="13" t="s">
        <v>7225</v>
      </c>
      <c r="C3240" s="13" t="s">
        <v>856</v>
      </c>
      <c r="D3240" s="13" t="s">
        <v>11512</v>
      </c>
      <c r="E3240" s="13" t="s">
        <v>10246</v>
      </c>
      <c r="F3240" s="22">
        <v>42.295933053331282</v>
      </c>
      <c r="G3240" s="23">
        <v>69.790271854406257</v>
      </c>
      <c r="H3240" s="21">
        <v>0.60604339157135556</v>
      </c>
    </row>
    <row r="3241" spans="1:8" x14ac:dyDescent="0.25">
      <c r="B3241" s="13" t="s">
        <v>7226</v>
      </c>
      <c r="C3241" s="13" t="s">
        <v>856</v>
      </c>
      <c r="D3241" s="13" t="s">
        <v>11512</v>
      </c>
      <c r="E3241" s="13" t="s">
        <v>10246</v>
      </c>
      <c r="F3241" s="22">
        <v>40.373745332624573</v>
      </c>
      <c r="G3241" s="23">
        <v>88.710572339627063</v>
      </c>
      <c r="H3241" s="21">
        <v>0.45511762879912787</v>
      </c>
    </row>
    <row r="3242" spans="1:8" x14ac:dyDescent="0.25">
      <c r="B3242" s="13" t="s">
        <v>7020</v>
      </c>
      <c r="C3242" s="13" t="s">
        <v>133</v>
      </c>
      <c r="D3242" s="13" t="s">
        <v>11513</v>
      </c>
      <c r="E3242" s="13" t="s">
        <v>10247</v>
      </c>
      <c r="F3242" s="22">
        <v>30.450801485298502</v>
      </c>
      <c r="G3242" s="23">
        <v>31.30067585411366</v>
      </c>
      <c r="H3242" s="21">
        <v>0.97284805054126444</v>
      </c>
    </row>
    <row r="3243" spans="1:8" x14ac:dyDescent="0.25">
      <c r="B3243" s="13" t="s">
        <v>7207</v>
      </c>
      <c r="C3243" s="13" t="s">
        <v>133</v>
      </c>
      <c r="D3243" s="13" t="s">
        <v>11513</v>
      </c>
      <c r="E3243" s="13" t="s">
        <v>10247</v>
      </c>
      <c r="F3243" s="22">
        <v>14.365619342354144</v>
      </c>
      <c r="G3243" s="23">
        <v>33.044581638289749</v>
      </c>
      <c r="H3243" s="21">
        <v>0.43473448989616709</v>
      </c>
    </row>
    <row r="3244" spans="1:8" x14ac:dyDescent="0.25">
      <c r="A3244" t="s">
        <v>6982</v>
      </c>
      <c r="F3244" s="22"/>
      <c r="G3244" s="23"/>
      <c r="H3244" s="21"/>
    </row>
    <row r="3245" spans="1:8" x14ac:dyDescent="0.25">
      <c r="B3245" s="13" t="s">
        <v>7103</v>
      </c>
      <c r="C3245" s="13" t="s">
        <v>475</v>
      </c>
      <c r="D3245" s="13" t="s">
        <v>8349</v>
      </c>
      <c r="E3245" s="13" t="s">
        <v>10248</v>
      </c>
      <c r="F3245" s="22">
        <v>58.987797702798304</v>
      </c>
      <c r="G3245" s="23">
        <v>54.526814430080726</v>
      </c>
      <c r="H3245" s="21">
        <v>1.0818126516163502</v>
      </c>
    </row>
    <row r="3246" spans="1:8" x14ac:dyDescent="0.25">
      <c r="B3246" s="13" t="s">
        <v>8246</v>
      </c>
      <c r="C3246" s="13" t="s">
        <v>4352</v>
      </c>
      <c r="D3246" s="13" t="s">
        <v>7909</v>
      </c>
      <c r="E3246" s="13" t="s">
        <v>10249</v>
      </c>
      <c r="F3246" s="22">
        <v>40.536446463068771</v>
      </c>
      <c r="G3246" s="23">
        <v>69.695272487663161</v>
      </c>
      <c r="H3246" s="21">
        <v>0.58162404731603812</v>
      </c>
    </row>
    <row r="3247" spans="1:8" x14ac:dyDescent="0.25">
      <c r="B3247" s="13" t="s">
        <v>7908</v>
      </c>
      <c r="C3247" s="13" t="s">
        <v>3209</v>
      </c>
      <c r="D3247" s="13" t="s">
        <v>3210</v>
      </c>
      <c r="E3247" s="13" t="s">
        <v>3209</v>
      </c>
      <c r="F3247" s="22">
        <v>12.531887031229614</v>
      </c>
      <c r="G3247" s="23">
        <v>43.524254938679263</v>
      </c>
      <c r="H3247" s="21">
        <v>0.28792881231133355</v>
      </c>
    </row>
    <row r="3248" spans="1:8" x14ac:dyDescent="0.25">
      <c r="B3248" s="13" t="s">
        <v>7854</v>
      </c>
      <c r="C3248" s="13" t="s">
        <v>1953</v>
      </c>
      <c r="D3248" s="13" t="s">
        <v>11514</v>
      </c>
      <c r="E3248" s="13" t="s">
        <v>10250</v>
      </c>
      <c r="F3248" s="22">
        <v>136.38606865791519</v>
      </c>
      <c r="G3248" s="23">
        <v>85.943542207644455</v>
      </c>
      <c r="H3248" s="21">
        <v>1.5869263141190846</v>
      </c>
    </row>
    <row r="3249" spans="1:8" x14ac:dyDescent="0.25">
      <c r="A3249" t="s">
        <v>6983</v>
      </c>
      <c r="F3249" s="22"/>
      <c r="G3249" s="23"/>
      <c r="H3249" s="21"/>
    </row>
    <row r="3250" spans="1:8" x14ac:dyDescent="0.25">
      <c r="B3250" s="13" t="s">
        <v>7958</v>
      </c>
      <c r="C3250" s="13" t="s">
        <v>3387</v>
      </c>
      <c r="D3250" s="13" t="s">
        <v>11515</v>
      </c>
      <c r="E3250" s="13" t="s">
        <v>10251</v>
      </c>
      <c r="F3250" s="22">
        <v>746.02237606915264</v>
      </c>
      <c r="G3250" s="23">
        <v>437.97714327200907</v>
      </c>
      <c r="H3250" s="21">
        <v>1.7033363213792865</v>
      </c>
    </row>
    <row r="3251" spans="1:8" x14ac:dyDescent="0.25">
      <c r="B3251" s="13" t="s">
        <v>8325</v>
      </c>
      <c r="C3251" s="13" t="s">
        <v>3387</v>
      </c>
      <c r="D3251" s="13" t="s">
        <v>11515</v>
      </c>
      <c r="E3251" s="13" t="s">
        <v>10251</v>
      </c>
      <c r="F3251" s="22">
        <v>99.136140486262207</v>
      </c>
      <c r="G3251" s="23">
        <v>70.158421697182732</v>
      </c>
      <c r="H3251" s="21">
        <v>1.4130326493682097</v>
      </c>
    </row>
    <row r="3252" spans="1:8" x14ac:dyDescent="0.25">
      <c r="B3252" s="13" t="s">
        <v>8557</v>
      </c>
      <c r="C3252" s="13" t="s">
        <v>3387</v>
      </c>
      <c r="D3252" s="13" t="s">
        <v>11515</v>
      </c>
      <c r="E3252" s="13" t="s">
        <v>10251</v>
      </c>
      <c r="F3252" s="22">
        <v>22.350124225651168</v>
      </c>
      <c r="G3252" s="23">
        <v>41.129399925773669</v>
      </c>
      <c r="H3252" s="21">
        <v>0.54340992735090943</v>
      </c>
    </row>
    <row r="3253" spans="1:8" x14ac:dyDescent="0.25">
      <c r="B3253" s="13" t="s">
        <v>8096</v>
      </c>
      <c r="C3253" s="13" t="s">
        <v>3902</v>
      </c>
      <c r="D3253" s="13" t="s">
        <v>11032</v>
      </c>
      <c r="E3253" s="13" t="s">
        <v>10252</v>
      </c>
      <c r="F3253" s="22">
        <v>600.1460696185801</v>
      </c>
      <c r="G3253" s="23">
        <v>66.405552206057692</v>
      </c>
      <c r="H3253" s="21">
        <v>9.0375887208394179</v>
      </c>
    </row>
    <row r="3254" spans="1:8" x14ac:dyDescent="0.25">
      <c r="B3254" s="13" t="s">
        <v>7091</v>
      </c>
      <c r="C3254" s="13" t="s">
        <v>413</v>
      </c>
      <c r="D3254" s="13" t="s">
        <v>11516</v>
      </c>
      <c r="E3254" s="13" t="s">
        <v>10253</v>
      </c>
      <c r="F3254" s="22">
        <v>56.628095323300684</v>
      </c>
      <c r="G3254" s="23">
        <v>60.159936791136261</v>
      </c>
      <c r="H3254" s="21">
        <v>0.94129246710984005</v>
      </c>
    </row>
    <row r="3255" spans="1:8" x14ac:dyDescent="0.25">
      <c r="B3255" s="13" t="s">
        <v>8928</v>
      </c>
      <c r="C3255" s="13" t="s">
        <v>413</v>
      </c>
      <c r="D3255" s="13" t="s">
        <v>11516</v>
      </c>
      <c r="E3255" s="13" t="s">
        <v>10253</v>
      </c>
      <c r="F3255" s="22">
        <v>22.849409480839356</v>
      </c>
      <c r="G3255" s="23">
        <v>43.298518475055722</v>
      </c>
      <c r="H3255" s="21">
        <v>0.52771804407125156</v>
      </c>
    </row>
    <row r="3256" spans="1:8" x14ac:dyDescent="0.25">
      <c r="B3256" s="13" t="s">
        <v>8963</v>
      </c>
      <c r="C3256" s="13" t="s">
        <v>413</v>
      </c>
      <c r="D3256" s="13" t="s">
        <v>11516</v>
      </c>
      <c r="E3256" s="13" t="s">
        <v>10253</v>
      </c>
      <c r="F3256" s="22">
        <v>41.028518631205309</v>
      </c>
      <c r="G3256" s="23">
        <v>51.743415129297922</v>
      </c>
      <c r="H3256" s="21">
        <v>0.79292251059737895</v>
      </c>
    </row>
    <row r="3257" spans="1:8" x14ac:dyDescent="0.25">
      <c r="B3257" s="13" t="s">
        <v>8549</v>
      </c>
      <c r="C3257" s="13" t="s">
        <v>5273</v>
      </c>
      <c r="D3257" s="13" t="s">
        <v>11517</v>
      </c>
      <c r="E3257" s="13" t="s">
        <v>10254</v>
      </c>
      <c r="F3257" s="22">
        <v>48.611201154589551</v>
      </c>
      <c r="G3257" s="23">
        <v>87.34696704457059</v>
      </c>
      <c r="H3257" s="21">
        <v>0.55652992656041145</v>
      </c>
    </row>
    <row r="3258" spans="1:8" x14ac:dyDescent="0.25">
      <c r="B3258" s="13" t="s">
        <v>7679</v>
      </c>
      <c r="C3258" s="13" t="s">
        <v>2487</v>
      </c>
      <c r="D3258" s="13" t="s">
        <v>7680</v>
      </c>
      <c r="E3258" s="13" t="s">
        <v>10255</v>
      </c>
      <c r="F3258" s="22">
        <v>41.256827372795172</v>
      </c>
      <c r="G3258" s="23">
        <v>70.959727889172072</v>
      </c>
      <c r="H3258" s="21">
        <v>0.58141185993880706</v>
      </c>
    </row>
    <row r="3259" spans="1:8" x14ac:dyDescent="0.25">
      <c r="B3259" s="13" t="s">
        <v>7016</v>
      </c>
      <c r="C3259" s="13" t="s">
        <v>102</v>
      </c>
      <c r="D3259" s="13" t="s">
        <v>7680</v>
      </c>
      <c r="E3259" s="13" t="s">
        <v>10256</v>
      </c>
      <c r="F3259" s="22">
        <v>89.29430946618929</v>
      </c>
      <c r="G3259" s="23">
        <v>62.681386692842885</v>
      </c>
      <c r="H3259" s="21">
        <v>1.4245745695409948</v>
      </c>
    </row>
    <row r="3260" spans="1:8" x14ac:dyDescent="0.25">
      <c r="B3260" s="13" t="s">
        <v>8662</v>
      </c>
      <c r="C3260" s="13" t="s">
        <v>102</v>
      </c>
      <c r="D3260" s="13" t="s">
        <v>7680</v>
      </c>
      <c r="E3260" s="13" t="s">
        <v>10256</v>
      </c>
      <c r="F3260" s="22">
        <v>41.751931615826152</v>
      </c>
      <c r="G3260" s="23">
        <v>55.895621718316171</v>
      </c>
      <c r="H3260" s="21">
        <v>0.74696246919362308</v>
      </c>
    </row>
    <row r="3261" spans="1:8" x14ac:dyDescent="0.25">
      <c r="B3261" s="13" t="s">
        <v>8691</v>
      </c>
      <c r="C3261" s="13" t="s">
        <v>102</v>
      </c>
      <c r="D3261" s="13" t="s">
        <v>7680</v>
      </c>
      <c r="E3261" s="13" t="s">
        <v>10256</v>
      </c>
      <c r="F3261" s="22">
        <v>10.765565255930035</v>
      </c>
      <c r="G3261" s="23">
        <v>47.37936436535049</v>
      </c>
      <c r="H3261" s="21">
        <v>0.22722055055266036</v>
      </c>
    </row>
    <row r="3262" spans="1:8" x14ac:dyDescent="0.25">
      <c r="B3262" s="13" t="s">
        <v>8705</v>
      </c>
      <c r="C3262" s="13" t="s">
        <v>5800</v>
      </c>
      <c r="D3262" s="13" t="s">
        <v>11517</v>
      </c>
      <c r="E3262" s="13" t="s">
        <v>10257</v>
      </c>
      <c r="F3262" s="22">
        <v>4.6791401414684426</v>
      </c>
      <c r="G3262" s="23">
        <v>42.419417515292146</v>
      </c>
      <c r="H3262" s="21">
        <v>0.11030656278534751</v>
      </c>
    </row>
    <row r="3263" spans="1:8" x14ac:dyDescent="0.25">
      <c r="B3263" s="13" t="s">
        <v>8392</v>
      </c>
      <c r="C3263" s="13" t="s">
        <v>1084</v>
      </c>
      <c r="D3263" s="13" t="s">
        <v>11518</v>
      </c>
      <c r="E3263" s="13" t="s">
        <v>10258</v>
      </c>
      <c r="F3263" s="22">
        <v>135.92494261983606</v>
      </c>
      <c r="G3263" s="23">
        <v>58.75709443504855</v>
      </c>
      <c r="H3263" s="21">
        <v>2.3133366945176403</v>
      </c>
    </row>
    <row r="3264" spans="1:8" x14ac:dyDescent="0.25">
      <c r="B3264" s="13" t="s">
        <v>8389</v>
      </c>
      <c r="C3264" s="13" t="s">
        <v>4820</v>
      </c>
      <c r="D3264" s="13" t="s">
        <v>11519</v>
      </c>
      <c r="E3264" s="13" t="s">
        <v>10259</v>
      </c>
      <c r="F3264" s="22">
        <v>48.428833163596927</v>
      </c>
      <c r="G3264" s="23">
        <v>47.653702639674123</v>
      </c>
      <c r="H3264" s="21">
        <v>1.0162659034028023</v>
      </c>
    </row>
    <row r="3265" spans="1:8" x14ac:dyDescent="0.25">
      <c r="B3265" s="13" t="s">
        <v>8393</v>
      </c>
      <c r="C3265" s="13" t="s">
        <v>4820</v>
      </c>
      <c r="D3265" s="13" t="s">
        <v>11519</v>
      </c>
      <c r="E3265" s="13" t="s">
        <v>10259</v>
      </c>
      <c r="F3265" s="22">
        <v>53.931093092656702</v>
      </c>
      <c r="G3265" s="23">
        <v>59.670617060998872</v>
      </c>
      <c r="H3265" s="21">
        <v>0.90381322917316431</v>
      </c>
    </row>
    <row r="3266" spans="1:8" x14ac:dyDescent="0.25">
      <c r="A3266" t="s">
        <v>6984</v>
      </c>
      <c r="F3266" s="22"/>
      <c r="G3266" s="23"/>
      <c r="H3266" s="21"/>
    </row>
    <row r="3267" spans="1:8" x14ac:dyDescent="0.25">
      <c r="B3267" s="13" t="s">
        <v>7257</v>
      </c>
      <c r="C3267" s="13" t="s">
        <v>964</v>
      </c>
      <c r="D3267" s="13" t="s">
        <v>11520</v>
      </c>
      <c r="E3267" s="13" t="s">
        <v>10260</v>
      </c>
      <c r="F3267" s="22">
        <v>33.014869512790021</v>
      </c>
      <c r="G3267" s="23">
        <v>74.015831845629563</v>
      </c>
      <c r="H3267" s="21">
        <v>0.44605145533792256</v>
      </c>
    </row>
    <row r="3268" spans="1:8" x14ac:dyDescent="0.25">
      <c r="B3268" s="13" t="s">
        <v>7571</v>
      </c>
      <c r="C3268" s="13" t="s">
        <v>2090</v>
      </c>
      <c r="D3268" s="13" t="s">
        <v>11521</v>
      </c>
      <c r="E3268" s="13" t="s">
        <v>10261</v>
      </c>
      <c r="F3268" s="22">
        <v>18.880698390536399</v>
      </c>
      <c r="G3268" s="23">
        <v>47.093360970253862</v>
      </c>
      <c r="H3268" s="21">
        <v>0.40092059690669007</v>
      </c>
    </row>
    <row r="3269" spans="1:8" x14ac:dyDescent="0.25">
      <c r="B3269" s="13" t="s">
        <v>8105</v>
      </c>
      <c r="C3269" s="13" t="s">
        <v>2090</v>
      </c>
      <c r="D3269" s="13" t="s">
        <v>11521</v>
      </c>
      <c r="E3269" s="13" t="s">
        <v>10261</v>
      </c>
      <c r="F3269" s="22">
        <v>13.849474598008987</v>
      </c>
      <c r="G3269" s="23">
        <v>71.613275370759936</v>
      </c>
      <c r="H3269" s="21">
        <v>0.19339255921903828</v>
      </c>
    </row>
    <row r="3270" spans="1:8" x14ac:dyDescent="0.25">
      <c r="B3270" s="13" t="s">
        <v>8352</v>
      </c>
      <c r="C3270" s="13" t="s">
        <v>2090</v>
      </c>
      <c r="D3270" s="13" t="s">
        <v>11521</v>
      </c>
      <c r="E3270" s="13" t="s">
        <v>10261</v>
      </c>
      <c r="F3270" s="22">
        <v>64.943267903484582</v>
      </c>
      <c r="G3270" s="23">
        <v>75.542346787808356</v>
      </c>
      <c r="H3270" s="21">
        <v>0.85969354494512029</v>
      </c>
    </row>
    <row r="3271" spans="1:8" x14ac:dyDescent="0.25">
      <c r="B3271" s="13" t="s">
        <v>8404</v>
      </c>
      <c r="C3271" s="13" t="s">
        <v>4898</v>
      </c>
      <c r="D3271" s="13" t="s">
        <v>11522</v>
      </c>
      <c r="E3271" s="13" t="s">
        <v>10262</v>
      </c>
      <c r="F3271" s="22">
        <v>49.609935167322938</v>
      </c>
      <c r="G3271" s="23">
        <v>59.762148155467521</v>
      </c>
      <c r="H3271" s="21">
        <v>0.83012302433081508</v>
      </c>
    </row>
    <row r="3272" spans="1:8" x14ac:dyDescent="0.25">
      <c r="B3272" s="13" t="s">
        <v>7245</v>
      </c>
      <c r="C3272" s="13" t="s">
        <v>922</v>
      </c>
      <c r="D3272" s="13" t="s">
        <v>7246</v>
      </c>
      <c r="E3272" s="13" t="s">
        <v>10263</v>
      </c>
      <c r="F3272" s="22">
        <v>94.921943337834222</v>
      </c>
      <c r="G3272" s="23">
        <v>104.73218622478562</v>
      </c>
      <c r="H3272" s="21">
        <v>0.90633020048014867</v>
      </c>
    </row>
    <row r="3273" spans="1:8" x14ac:dyDescent="0.25">
      <c r="B3273" s="13" t="s">
        <v>7904</v>
      </c>
      <c r="C3273" s="13" t="s">
        <v>3193</v>
      </c>
      <c r="D3273" s="13" t="s">
        <v>11523</v>
      </c>
      <c r="E3273" s="13" t="s">
        <v>10264</v>
      </c>
      <c r="F3273" s="22">
        <v>442.98407711503188</v>
      </c>
      <c r="G3273" s="23">
        <v>83.059250838054453</v>
      </c>
      <c r="H3273" s="21">
        <v>5.3333502607523418</v>
      </c>
    </row>
    <row r="3274" spans="1:8" x14ac:dyDescent="0.25">
      <c r="B3274" s="13" t="s">
        <v>7003</v>
      </c>
      <c r="C3274" s="13" t="s">
        <v>40</v>
      </c>
      <c r="D3274" s="13" t="s">
        <v>11524</v>
      </c>
      <c r="E3274" s="13" t="s">
        <v>10265</v>
      </c>
      <c r="F3274" s="22">
        <v>25.349783970165738</v>
      </c>
      <c r="G3274" s="23">
        <v>111.88508304638766</v>
      </c>
      <c r="H3274" s="21">
        <v>0.22656982754042104</v>
      </c>
    </row>
    <row r="3275" spans="1:8" x14ac:dyDescent="0.25">
      <c r="B3275" s="13" t="s">
        <v>7330</v>
      </c>
      <c r="C3275" s="13" t="s">
        <v>1141</v>
      </c>
      <c r="D3275" s="13" t="s">
        <v>11524</v>
      </c>
      <c r="E3275" s="13" t="s">
        <v>10266</v>
      </c>
      <c r="F3275" s="22">
        <v>378.32309337523373</v>
      </c>
      <c r="G3275" s="23">
        <v>451.33643312087582</v>
      </c>
      <c r="H3275" s="21">
        <v>0.83822857100018811</v>
      </c>
    </row>
    <row r="3276" spans="1:8" x14ac:dyDescent="0.25">
      <c r="B3276" s="13" t="s">
        <v>8440</v>
      </c>
      <c r="C3276" s="13" t="s">
        <v>1141</v>
      </c>
      <c r="D3276" s="13" t="s">
        <v>11524</v>
      </c>
      <c r="E3276" s="13" t="s">
        <v>10266</v>
      </c>
      <c r="F3276" s="22">
        <v>45.529920011980067</v>
      </c>
      <c r="G3276" s="23">
        <v>72.104414179626289</v>
      </c>
      <c r="H3276" s="21">
        <v>0.63144428160190125</v>
      </c>
    </row>
    <row r="3277" spans="1:8" x14ac:dyDescent="0.25">
      <c r="B3277" s="13" t="s">
        <v>8882</v>
      </c>
      <c r="C3277" s="13" t="s">
        <v>6313</v>
      </c>
      <c r="D3277" s="13" t="s">
        <v>6314</v>
      </c>
      <c r="E3277" s="13" t="s">
        <v>6313</v>
      </c>
      <c r="F3277" s="22">
        <v>30.532118151992009</v>
      </c>
      <c r="G3277" s="23">
        <v>52.555310182444316</v>
      </c>
      <c r="H3277" s="21">
        <v>0.58095210638088901</v>
      </c>
    </row>
    <row r="3278" spans="1:8" x14ac:dyDescent="0.25">
      <c r="B3278" s="13" t="s">
        <v>7689</v>
      </c>
      <c r="C3278" s="13" t="s">
        <v>2514</v>
      </c>
      <c r="D3278" s="13" t="s">
        <v>2515</v>
      </c>
      <c r="E3278" s="13" t="s">
        <v>2514</v>
      </c>
      <c r="F3278" s="22">
        <v>12.184952999998487</v>
      </c>
      <c r="G3278" s="23">
        <v>81.918308739695433</v>
      </c>
      <c r="H3278" s="21">
        <v>0.14874517293463094</v>
      </c>
    </row>
    <row r="3279" spans="1:8" x14ac:dyDescent="0.25">
      <c r="B3279" s="13" t="s">
        <v>7811</v>
      </c>
      <c r="C3279" s="13" t="s">
        <v>2514</v>
      </c>
      <c r="D3279" s="13" t="s">
        <v>2515</v>
      </c>
      <c r="E3279" s="13" t="s">
        <v>2514</v>
      </c>
      <c r="F3279" s="22">
        <v>55.520111177794575</v>
      </c>
      <c r="G3279" s="23">
        <v>97.523294352863104</v>
      </c>
      <c r="H3279" s="21">
        <v>0.5693010223476378</v>
      </c>
    </row>
    <row r="3280" spans="1:8" x14ac:dyDescent="0.25">
      <c r="B3280" s="13" t="s">
        <v>7812</v>
      </c>
      <c r="C3280" s="13" t="s">
        <v>2514</v>
      </c>
      <c r="D3280" s="13" t="s">
        <v>2515</v>
      </c>
      <c r="E3280" s="13" t="s">
        <v>2514</v>
      </c>
      <c r="F3280" s="22">
        <v>95.214749409439619</v>
      </c>
      <c r="G3280" s="23">
        <v>86.165452212368848</v>
      </c>
      <c r="H3280" s="21">
        <v>1.1050223374301722</v>
      </c>
    </row>
    <row r="3281" spans="1:8" x14ac:dyDescent="0.25">
      <c r="B3281" s="13" t="s">
        <v>7833</v>
      </c>
      <c r="C3281" s="13" t="s">
        <v>2514</v>
      </c>
      <c r="D3281" s="13" t="s">
        <v>2515</v>
      </c>
      <c r="E3281" s="13" t="s">
        <v>2514</v>
      </c>
      <c r="F3281" s="22">
        <v>94.003244061468635</v>
      </c>
      <c r="G3281" s="23">
        <v>52.422359035484142</v>
      </c>
      <c r="H3281" s="21">
        <v>1.7931898867397178</v>
      </c>
    </row>
    <row r="3282" spans="1:8" x14ac:dyDescent="0.25">
      <c r="B3282" s="13" t="s">
        <v>7899</v>
      </c>
      <c r="C3282" s="13" t="s">
        <v>3184</v>
      </c>
      <c r="D3282" s="13" t="s">
        <v>11525</v>
      </c>
      <c r="E3282" s="13" t="s">
        <v>10267</v>
      </c>
      <c r="F3282" s="22">
        <v>355.95946852747852</v>
      </c>
      <c r="G3282" s="23">
        <v>80.402166424915507</v>
      </c>
      <c r="H3282" s="21">
        <v>4.4272372792329593</v>
      </c>
    </row>
    <row r="3283" spans="1:8" x14ac:dyDescent="0.25">
      <c r="A3283" t="s">
        <v>6985</v>
      </c>
      <c r="F3283" s="22"/>
      <c r="G3283" s="23"/>
      <c r="H3283" s="21"/>
    </row>
    <row r="3284" spans="1:8" x14ac:dyDescent="0.25">
      <c r="B3284" s="13" t="s">
        <v>8677</v>
      </c>
      <c r="C3284" s="13" t="s">
        <v>5722</v>
      </c>
      <c r="D3284" s="13" t="s">
        <v>11506</v>
      </c>
      <c r="E3284" s="13" t="s">
        <v>10240</v>
      </c>
      <c r="F3284" s="22">
        <v>30.91843586010646</v>
      </c>
      <c r="G3284" s="23">
        <v>53.981806142818051</v>
      </c>
      <c r="H3284" s="21">
        <v>0.57275660207267753</v>
      </c>
    </row>
    <row r="3285" spans="1:8" x14ac:dyDescent="0.25">
      <c r="B3285" s="13" t="s">
        <v>8760</v>
      </c>
      <c r="C3285" s="13" t="s">
        <v>5962</v>
      </c>
      <c r="D3285" s="13" t="s">
        <v>11502</v>
      </c>
      <c r="E3285" s="13" t="s">
        <v>10233</v>
      </c>
      <c r="F3285" s="22">
        <v>56.46113001131652</v>
      </c>
      <c r="G3285" s="23">
        <v>51.173154279514797</v>
      </c>
      <c r="H3285" s="21">
        <v>1.1033349576795299</v>
      </c>
    </row>
    <row r="3286" spans="1:8" x14ac:dyDescent="0.25">
      <c r="A3286" t="s">
        <v>6986</v>
      </c>
      <c r="F3286" s="22"/>
      <c r="G3286" s="23"/>
      <c r="H3286" s="21"/>
    </row>
    <row r="3287" spans="1:8" x14ac:dyDescent="0.25">
      <c r="A3287" t="s">
        <v>6987</v>
      </c>
      <c r="F3287" s="22"/>
      <c r="G3287" s="23"/>
      <c r="H3287" s="21"/>
    </row>
    <row r="3288" spans="1:8" x14ac:dyDescent="0.25">
      <c r="B3288" s="13" t="s">
        <v>8280</v>
      </c>
      <c r="C3288" s="13" t="s">
        <v>4448</v>
      </c>
      <c r="D3288" s="13" t="s">
        <v>11526</v>
      </c>
      <c r="E3288" s="13" t="s">
        <v>10268</v>
      </c>
      <c r="F3288" s="22">
        <v>109.4695100520056</v>
      </c>
      <c r="G3288" s="23">
        <v>81.736274499604832</v>
      </c>
      <c r="H3288" s="21">
        <v>1.3393014389533358</v>
      </c>
    </row>
    <row r="3289" spans="1:8" x14ac:dyDescent="0.25">
      <c r="B3289" s="13" t="s">
        <v>8472</v>
      </c>
      <c r="C3289" s="13" t="s">
        <v>5067</v>
      </c>
      <c r="D3289" s="13" t="s">
        <v>11527</v>
      </c>
      <c r="E3289" s="13" t="s">
        <v>10269</v>
      </c>
      <c r="F3289" s="22">
        <v>95.536329114857168</v>
      </c>
      <c r="G3289" s="23">
        <v>143.03295275608357</v>
      </c>
      <c r="H3289" s="21">
        <v>0.66793230003282411</v>
      </c>
    </row>
    <row r="3290" spans="1:8" x14ac:dyDescent="0.25">
      <c r="B3290" s="13" t="s">
        <v>7822</v>
      </c>
      <c r="C3290" s="13" t="s">
        <v>2933</v>
      </c>
      <c r="D3290" s="13" t="s">
        <v>11528</v>
      </c>
      <c r="E3290" s="13" t="s">
        <v>10270</v>
      </c>
      <c r="F3290" s="22">
        <v>17735.518461206484</v>
      </c>
      <c r="G3290" s="23">
        <v>4483.4582266978277</v>
      </c>
      <c r="H3290" s="21">
        <v>3.9557675268604231</v>
      </c>
    </row>
    <row r="3291" spans="1:8" x14ac:dyDescent="0.25">
      <c r="B3291" s="13" t="s">
        <v>8475</v>
      </c>
      <c r="C3291" s="13" t="s">
        <v>2933</v>
      </c>
      <c r="D3291" s="13" t="s">
        <v>11528</v>
      </c>
      <c r="E3291" s="13" t="s">
        <v>10270</v>
      </c>
      <c r="F3291" s="22">
        <v>72.754696851001995</v>
      </c>
      <c r="G3291" s="23">
        <v>126.16254308597746</v>
      </c>
      <c r="H3291" s="21">
        <v>0.57667430499891714</v>
      </c>
    </row>
    <row r="3292" spans="1:8" x14ac:dyDescent="0.25">
      <c r="B3292" s="13" t="s">
        <v>7824</v>
      </c>
      <c r="C3292" s="13" t="s">
        <v>2936</v>
      </c>
      <c r="D3292" s="13" t="s">
        <v>11529</v>
      </c>
      <c r="E3292" s="13" t="s">
        <v>10271</v>
      </c>
      <c r="F3292" s="22">
        <v>2724.2559096388422</v>
      </c>
      <c r="G3292" s="23">
        <v>454.55815412963011</v>
      </c>
      <c r="H3292" s="21">
        <v>5.9931955568042534</v>
      </c>
    </row>
    <row r="3293" spans="1:8" x14ac:dyDescent="0.25">
      <c r="B3293" s="13" t="s">
        <v>8476</v>
      </c>
      <c r="C3293" s="13" t="s">
        <v>2936</v>
      </c>
      <c r="D3293" s="13" t="s">
        <v>11529</v>
      </c>
      <c r="E3293" s="13" t="s">
        <v>10271</v>
      </c>
      <c r="F3293" s="22">
        <v>107.17801183329354</v>
      </c>
      <c r="G3293" s="23">
        <v>135.39998574540132</v>
      </c>
      <c r="H3293" s="21">
        <v>0.79156590189621712</v>
      </c>
    </row>
    <row r="3294" spans="1:8" x14ac:dyDescent="0.25">
      <c r="B3294" s="13" t="s">
        <v>7913</v>
      </c>
      <c r="C3294" s="13" t="s">
        <v>3240</v>
      </c>
      <c r="D3294" s="13" t="s">
        <v>11530</v>
      </c>
      <c r="E3294" s="13" t="s">
        <v>10272</v>
      </c>
      <c r="F3294" s="22">
        <v>83.540504749254339</v>
      </c>
      <c r="G3294" s="23">
        <v>145.71619583651633</v>
      </c>
      <c r="H3294" s="21">
        <v>0.57330967412147582</v>
      </c>
    </row>
    <row r="3295" spans="1:8" x14ac:dyDescent="0.25">
      <c r="B3295" s="13" t="s">
        <v>7703</v>
      </c>
      <c r="C3295" s="13" t="s">
        <v>1862</v>
      </c>
      <c r="D3295" s="13" t="s">
        <v>2554</v>
      </c>
      <c r="E3295" s="13" t="s">
        <v>1862</v>
      </c>
      <c r="F3295" s="22">
        <v>20.211980255389648</v>
      </c>
      <c r="G3295" s="23">
        <v>59.433849034551749</v>
      </c>
      <c r="H3295" s="21">
        <v>0.34007523631255065</v>
      </c>
    </row>
    <row r="3296" spans="1:8" x14ac:dyDescent="0.25">
      <c r="B3296" s="13" t="s">
        <v>7957</v>
      </c>
      <c r="C3296" s="13" t="s">
        <v>1862</v>
      </c>
      <c r="D3296" s="13" t="s">
        <v>2554</v>
      </c>
      <c r="E3296" s="13" t="s">
        <v>1862</v>
      </c>
      <c r="F3296" s="22">
        <v>23.117266321223962</v>
      </c>
      <c r="G3296" s="23">
        <v>41.145512177708142</v>
      </c>
      <c r="H3296" s="21">
        <v>0.56184174403711662</v>
      </c>
    </row>
    <row r="3297" spans="2:8" x14ac:dyDescent="0.25">
      <c r="B3297" s="13" t="s">
        <v>8376</v>
      </c>
      <c r="C3297" s="13" t="s">
        <v>1862</v>
      </c>
      <c r="D3297" s="13" t="s">
        <v>2554</v>
      </c>
      <c r="E3297" s="13" t="s">
        <v>1862</v>
      </c>
      <c r="F3297" s="22">
        <v>69.737469568309947</v>
      </c>
      <c r="G3297" s="23">
        <v>99.928152145166038</v>
      </c>
      <c r="H3297" s="21">
        <v>0.69787610469372074</v>
      </c>
    </row>
    <row r="3298" spans="2:8" x14ac:dyDescent="0.25">
      <c r="B3298" s="13" t="s">
        <v>8449</v>
      </c>
      <c r="C3298" s="13" t="s">
        <v>1862</v>
      </c>
      <c r="D3298" s="13" t="s">
        <v>2554</v>
      </c>
      <c r="E3298" s="13" t="s">
        <v>1862</v>
      </c>
      <c r="F3298" s="22">
        <v>8.0716483948903015</v>
      </c>
      <c r="G3298" s="23">
        <v>48.071800289095584</v>
      </c>
      <c r="H3298" s="21">
        <v>0.16790817789949178</v>
      </c>
    </row>
    <row r="3299" spans="2:8" x14ac:dyDescent="0.25">
      <c r="B3299" s="13" t="s">
        <v>7338</v>
      </c>
      <c r="C3299" s="13" t="s">
        <v>1181</v>
      </c>
      <c r="D3299" s="13" t="s">
        <v>1182</v>
      </c>
      <c r="E3299" s="13" t="s">
        <v>1181</v>
      </c>
      <c r="F3299" s="22">
        <v>20.658782138246764</v>
      </c>
      <c r="G3299" s="23">
        <v>42.348218585386654</v>
      </c>
      <c r="H3299" s="21">
        <v>0.48783119640776601</v>
      </c>
    </row>
    <row r="3300" spans="2:8" x14ac:dyDescent="0.25">
      <c r="B3300" s="13" t="s">
        <v>8722</v>
      </c>
      <c r="C3300" s="13" t="s">
        <v>5850</v>
      </c>
      <c r="D3300" s="13" t="s">
        <v>11531</v>
      </c>
      <c r="E3300" s="13" t="s">
        <v>10273</v>
      </c>
      <c r="F3300" s="22">
        <v>26.943154507793775</v>
      </c>
      <c r="G3300" s="23">
        <v>83.417417198424801</v>
      </c>
      <c r="H3300" s="21">
        <v>0.322991953151752</v>
      </c>
    </row>
    <row r="3301" spans="2:8" x14ac:dyDescent="0.25">
      <c r="B3301" s="13" t="s">
        <v>8725</v>
      </c>
      <c r="C3301" s="13" t="s">
        <v>5600</v>
      </c>
      <c r="D3301" s="13" t="s">
        <v>11532</v>
      </c>
      <c r="E3301" s="13" t="s">
        <v>10274</v>
      </c>
      <c r="F3301" s="22">
        <v>23.52166597457806</v>
      </c>
      <c r="G3301" s="23">
        <v>60.727603099279541</v>
      </c>
      <c r="H3301" s="21">
        <v>0.38733071575579964</v>
      </c>
    </row>
    <row r="3302" spans="2:8" x14ac:dyDescent="0.25">
      <c r="B3302" s="13" t="s">
        <v>8970</v>
      </c>
      <c r="C3302" s="13" t="s">
        <v>3468</v>
      </c>
      <c r="D3302" s="13" t="s">
        <v>6645</v>
      </c>
      <c r="E3302" s="13" t="s">
        <v>3468</v>
      </c>
      <c r="F3302" s="22">
        <v>23.0764320191198</v>
      </c>
      <c r="G3302" s="23">
        <v>48.5175161776883</v>
      </c>
      <c r="H3302" s="21">
        <v>0.47563094397919597</v>
      </c>
    </row>
    <row r="3303" spans="2:8" x14ac:dyDescent="0.25">
      <c r="B3303" s="13" t="s">
        <v>8270</v>
      </c>
      <c r="C3303" s="13" t="s">
        <v>3692</v>
      </c>
      <c r="D3303" s="13" t="s">
        <v>4420</v>
      </c>
      <c r="E3303" s="13" t="s">
        <v>3692</v>
      </c>
      <c r="F3303" s="22">
        <v>57.092539426268957</v>
      </c>
      <c r="G3303" s="23">
        <v>52.089481402199432</v>
      </c>
      <c r="H3303" s="21">
        <v>1.0960473763491583</v>
      </c>
    </row>
    <row r="3304" spans="2:8" x14ac:dyDescent="0.25">
      <c r="B3304" s="13" t="s">
        <v>8399</v>
      </c>
      <c r="C3304" s="13" t="s">
        <v>4866</v>
      </c>
      <c r="D3304" s="13" t="s">
        <v>11533</v>
      </c>
      <c r="E3304" s="13" t="s">
        <v>10275</v>
      </c>
      <c r="F3304" s="22">
        <v>64.952478408080168</v>
      </c>
      <c r="G3304" s="23">
        <v>82.345719019506632</v>
      </c>
      <c r="H3304" s="21">
        <v>0.78877784032335385</v>
      </c>
    </row>
    <row r="3305" spans="2:8" x14ac:dyDescent="0.25">
      <c r="B3305" s="13" t="s">
        <v>7077</v>
      </c>
      <c r="C3305" s="13" t="s">
        <v>366</v>
      </c>
      <c r="D3305" s="13" t="s">
        <v>367</v>
      </c>
      <c r="E3305" s="13" t="s">
        <v>366</v>
      </c>
      <c r="F3305" s="22">
        <v>18.455132241410233</v>
      </c>
      <c r="G3305" s="23">
        <v>41.613588638645446</v>
      </c>
      <c r="H3305" s="21">
        <v>0.44348812119201458</v>
      </c>
    </row>
    <row r="3306" spans="2:8" x14ac:dyDescent="0.25">
      <c r="B3306" s="13" t="s">
        <v>8851</v>
      </c>
      <c r="C3306" s="13" t="s">
        <v>6221</v>
      </c>
      <c r="D3306" s="13" t="s">
        <v>651</v>
      </c>
      <c r="E3306" s="13" t="s">
        <v>6221</v>
      </c>
      <c r="F3306" s="22">
        <v>4.5190169971392695</v>
      </c>
      <c r="G3306" s="23">
        <v>54.638793068725029</v>
      </c>
      <c r="H3306" s="21">
        <v>8.2707116012888882E-2</v>
      </c>
    </row>
    <row r="3307" spans="2:8" x14ac:dyDescent="0.25">
      <c r="B3307" s="13" t="s">
        <v>7157</v>
      </c>
      <c r="C3307" s="13" t="s">
        <v>548</v>
      </c>
      <c r="D3307" s="13" t="s">
        <v>11534</v>
      </c>
      <c r="E3307" s="13" t="s">
        <v>10276</v>
      </c>
      <c r="F3307" s="22">
        <v>59.517430496259578</v>
      </c>
      <c r="G3307" s="23">
        <v>84.583304873793608</v>
      </c>
      <c r="H3307" s="21">
        <v>0.70365458745156961</v>
      </c>
    </row>
    <row r="3308" spans="2:8" x14ac:dyDescent="0.25">
      <c r="B3308" s="13" t="s">
        <v>8901</v>
      </c>
      <c r="C3308" s="13" t="s">
        <v>5733</v>
      </c>
      <c r="D3308" s="13" t="s">
        <v>11535</v>
      </c>
      <c r="E3308" s="13" t="s">
        <v>10277</v>
      </c>
      <c r="F3308" s="22">
        <v>420.91306417439017</v>
      </c>
      <c r="G3308" s="23">
        <v>153.32430075269875</v>
      </c>
      <c r="H3308" s="21">
        <v>2.7452469185122399</v>
      </c>
    </row>
    <row r="3309" spans="2:8" x14ac:dyDescent="0.25">
      <c r="B3309" s="13" t="s">
        <v>8323</v>
      </c>
      <c r="C3309" s="13" t="s">
        <v>4575</v>
      </c>
      <c r="D3309" s="13" t="s">
        <v>11536</v>
      </c>
      <c r="E3309" s="13" t="s">
        <v>10278</v>
      </c>
      <c r="F3309" s="22">
        <v>29.000303128543109</v>
      </c>
      <c r="G3309" s="23">
        <v>64.790199308588626</v>
      </c>
      <c r="H3309" s="21">
        <v>0.44760323996562879</v>
      </c>
    </row>
    <row r="3310" spans="2:8" x14ac:dyDescent="0.25">
      <c r="B3310" s="13" t="s">
        <v>7210</v>
      </c>
      <c r="C3310" s="13" t="s">
        <v>805</v>
      </c>
      <c r="D3310" s="13" t="s">
        <v>651</v>
      </c>
      <c r="E3310" s="13" t="s">
        <v>805</v>
      </c>
      <c r="F3310" s="22">
        <v>65.699318752145203</v>
      </c>
      <c r="G3310" s="23">
        <v>75.311849570907043</v>
      </c>
      <c r="H3310" s="21">
        <v>0.87236363369735692</v>
      </c>
    </row>
    <row r="3311" spans="2:8" x14ac:dyDescent="0.25">
      <c r="B3311" s="13" t="s">
        <v>7155</v>
      </c>
      <c r="C3311" s="13" t="s">
        <v>650</v>
      </c>
      <c r="D3311" s="13" t="s">
        <v>651</v>
      </c>
      <c r="E3311" s="13" t="s">
        <v>650</v>
      </c>
      <c r="F3311" s="22">
        <v>16.123533771060959</v>
      </c>
      <c r="G3311" s="23">
        <v>56.085938891630292</v>
      </c>
      <c r="H3311" s="21">
        <v>0.28747907389434957</v>
      </c>
    </row>
    <row r="3312" spans="2:8" x14ac:dyDescent="0.25">
      <c r="B3312" s="13" t="s">
        <v>8348</v>
      </c>
      <c r="C3312" s="13" t="s">
        <v>4655</v>
      </c>
      <c r="D3312" s="13" t="s">
        <v>651</v>
      </c>
      <c r="E3312" s="13" t="s">
        <v>10279</v>
      </c>
      <c r="F3312" s="22">
        <v>4.9321638075729171</v>
      </c>
      <c r="G3312" s="23">
        <v>19.122343459757545</v>
      </c>
      <c r="H3312" s="21">
        <v>0.25792674511638819</v>
      </c>
    </row>
    <row r="3313" spans="1:8" x14ac:dyDescent="0.25">
      <c r="B3313" s="13" t="s">
        <v>7983</v>
      </c>
      <c r="C3313" s="13" t="s">
        <v>3502</v>
      </c>
      <c r="D3313" s="13" t="s">
        <v>11537</v>
      </c>
      <c r="E3313" s="13" t="s">
        <v>10280</v>
      </c>
      <c r="F3313" s="22">
        <v>78.731015416223258</v>
      </c>
      <c r="G3313" s="23">
        <v>160.01360239273353</v>
      </c>
      <c r="H3313" s="21">
        <v>0.49202701669691651</v>
      </c>
    </row>
    <row r="3314" spans="1:8" x14ac:dyDescent="0.25">
      <c r="A3314" t="s">
        <v>6988</v>
      </c>
      <c r="F3314" s="22"/>
      <c r="G3314" s="23"/>
      <c r="H3314" s="21"/>
    </row>
    <row r="3315" spans="1:8" x14ac:dyDescent="0.25">
      <c r="B3315" s="13" t="s">
        <v>7156</v>
      </c>
      <c r="C3315" s="13" t="s">
        <v>653</v>
      </c>
      <c r="D3315" s="13" t="s">
        <v>68</v>
      </c>
      <c r="E3315" s="13" t="s">
        <v>653</v>
      </c>
      <c r="F3315" s="22">
        <v>16.554960960108239</v>
      </c>
      <c r="G3315" s="23">
        <v>62.882457688932128</v>
      </c>
      <c r="H3315" s="21">
        <v>0.26326835127854836</v>
      </c>
    </row>
    <row r="3316" spans="1:8" x14ac:dyDescent="0.25">
      <c r="B3316" s="13" t="s">
        <v>7212</v>
      </c>
      <c r="C3316" s="13" t="s">
        <v>128</v>
      </c>
      <c r="D3316" s="13" t="s">
        <v>68</v>
      </c>
      <c r="E3316" s="13" t="s">
        <v>128</v>
      </c>
      <c r="F3316" s="22">
        <v>18.377258625948585</v>
      </c>
      <c r="G3316" s="23">
        <v>60.872091963691673</v>
      </c>
      <c r="H3316" s="21">
        <v>0.30189957389521049</v>
      </c>
    </row>
    <row r="3317" spans="1:8" x14ac:dyDescent="0.25">
      <c r="B3317" s="13" t="s">
        <v>8287</v>
      </c>
      <c r="C3317" s="13" t="s">
        <v>4469</v>
      </c>
      <c r="D3317" s="13" t="s">
        <v>68</v>
      </c>
      <c r="E3317" s="13" t="s">
        <v>4469</v>
      </c>
      <c r="F3317" s="22">
        <v>48.063804573523441</v>
      </c>
      <c r="G3317" s="23">
        <v>56.705272473490915</v>
      </c>
      <c r="H3317" s="21">
        <v>0.84760732956521345</v>
      </c>
    </row>
    <row r="3318" spans="1:8" x14ac:dyDescent="0.25">
      <c r="B3318" s="13" t="s">
        <v>7104</v>
      </c>
      <c r="C3318" s="13" t="s">
        <v>481</v>
      </c>
      <c r="D3318" s="13" t="s">
        <v>68</v>
      </c>
      <c r="E3318" s="13" t="s">
        <v>481</v>
      </c>
      <c r="F3318" s="22">
        <v>1326.1118435246603</v>
      </c>
      <c r="G3318" s="23">
        <v>452.30780454814447</v>
      </c>
      <c r="H3318" s="21">
        <v>2.9318791986122066</v>
      </c>
    </row>
    <row r="3319" spans="1:8" x14ac:dyDescent="0.25">
      <c r="B3319" s="13" t="s">
        <v>7255</v>
      </c>
      <c r="C3319" s="13" t="s">
        <v>957</v>
      </c>
      <c r="D3319" s="13" t="s">
        <v>68</v>
      </c>
      <c r="E3319" s="13" t="s">
        <v>957</v>
      </c>
      <c r="F3319" s="22">
        <v>46.272982984362699</v>
      </c>
      <c r="G3319" s="23">
        <v>77.09679552577721</v>
      </c>
      <c r="H3319" s="21">
        <v>0.60019333707444933</v>
      </c>
    </row>
    <row r="3320" spans="1:8" x14ac:dyDescent="0.25">
      <c r="B3320" s="13" t="s">
        <v>8395</v>
      </c>
      <c r="C3320" s="13" t="s">
        <v>4846</v>
      </c>
      <c r="D3320" s="13" t="s">
        <v>68</v>
      </c>
      <c r="E3320" s="13" t="s">
        <v>4846</v>
      </c>
      <c r="F3320" s="22">
        <v>0.72609477895211572</v>
      </c>
      <c r="G3320" s="23">
        <v>29.101480931151418</v>
      </c>
      <c r="H3320" s="21">
        <v>2.4950440861409018E-2</v>
      </c>
    </row>
    <row r="3321" spans="1:8" x14ac:dyDescent="0.25">
      <c r="B3321" s="13" t="s">
        <v>8163</v>
      </c>
      <c r="C3321" s="13" t="s">
        <v>4105</v>
      </c>
      <c r="D3321" s="13" t="s">
        <v>68</v>
      </c>
      <c r="E3321" s="13" t="s">
        <v>4105</v>
      </c>
      <c r="F3321" s="22">
        <v>20.144335150399829</v>
      </c>
      <c r="G3321" s="23">
        <v>67.355637595996924</v>
      </c>
      <c r="H3321" s="21">
        <v>0.29907422554926638</v>
      </c>
    </row>
    <row r="3322" spans="1:8" x14ac:dyDescent="0.25">
      <c r="B3322" s="13" t="s">
        <v>8197</v>
      </c>
      <c r="C3322" s="13" t="s">
        <v>4232</v>
      </c>
      <c r="D3322" s="13" t="s">
        <v>68</v>
      </c>
      <c r="E3322" s="13" t="s">
        <v>4232</v>
      </c>
      <c r="F3322" s="22">
        <v>37.33550879066722</v>
      </c>
      <c r="G3322" s="23">
        <v>53.313707483921348</v>
      </c>
      <c r="H3322" s="21">
        <v>0.70029848893789792</v>
      </c>
    </row>
    <row r="3323" spans="1:8" x14ac:dyDescent="0.25">
      <c r="B3323" s="13" t="s">
        <v>8618</v>
      </c>
      <c r="C3323" s="13" t="s">
        <v>4232</v>
      </c>
      <c r="D3323" s="13" t="s">
        <v>68</v>
      </c>
      <c r="E3323" s="13" t="s">
        <v>4232</v>
      </c>
      <c r="F3323" s="22">
        <v>10.921261195745521</v>
      </c>
      <c r="G3323" s="23">
        <v>64.216578563141738</v>
      </c>
      <c r="H3323" s="21">
        <v>0.17006918524952333</v>
      </c>
    </row>
    <row r="3324" spans="1:8" x14ac:dyDescent="0.25">
      <c r="B3324" s="13" t="s">
        <v>8693</v>
      </c>
      <c r="C3324" s="13" t="s">
        <v>5768</v>
      </c>
      <c r="D3324" s="13" t="s">
        <v>68</v>
      </c>
      <c r="E3324" s="13" t="s">
        <v>5768</v>
      </c>
      <c r="F3324" s="22">
        <v>93.823062957076587</v>
      </c>
      <c r="G3324" s="23">
        <v>49.620226627354405</v>
      </c>
      <c r="H3324" s="21">
        <v>1.8908229432663302</v>
      </c>
    </row>
    <row r="3325" spans="1:8" x14ac:dyDescent="0.25">
      <c r="B3325" s="13" t="s">
        <v>8785</v>
      </c>
      <c r="C3325" s="13" t="s">
        <v>5768</v>
      </c>
      <c r="D3325" s="13" t="s">
        <v>68</v>
      </c>
      <c r="E3325" s="13" t="s">
        <v>5768</v>
      </c>
      <c r="F3325" s="22">
        <v>30.412557060534791</v>
      </c>
      <c r="G3325" s="23">
        <v>47.820025582651624</v>
      </c>
      <c r="H3325" s="21">
        <v>0.63597952301322069</v>
      </c>
    </row>
    <row r="3326" spans="1:8" x14ac:dyDescent="0.25">
      <c r="B3326" s="13" t="s">
        <v>8786</v>
      </c>
      <c r="C3326" s="13" t="s">
        <v>5768</v>
      </c>
      <c r="D3326" s="13" t="s">
        <v>68</v>
      </c>
      <c r="E3326" s="13" t="s">
        <v>5768</v>
      </c>
      <c r="F3326" s="22">
        <v>44.065036128967705</v>
      </c>
      <c r="G3326" s="23">
        <v>73.09902494191806</v>
      </c>
      <c r="H3326" s="21">
        <v>0.60281291253857694</v>
      </c>
    </row>
    <row r="3327" spans="1:8" x14ac:dyDescent="0.25">
      <c r="B3327" s="13" t="s">
        <v>8347</v>
      </c>
      <c r="C3327" s="13" t="s">
        <v>4653</v>
      </c>
      <c r="D3327" s="13" t="s">
        <v>68</v>
      </c>
      <c r="E3327" s="13" t="s">
        <v>4653</v>
      </c>
      <c r="F3327" s="22">
        <v>12.91340850583375</v>
      </c>
      <c r="G3327" s="23">
        <v>41.605141281549294</v>
      </c>
      <c r="H3327" s="21">
        <v>0.31038011428555062</v>
      </c>
    </row>
    <row r="3328" spans="1:8" x14ac:dyDescent="0.25">
      <c r="B3328" s="13" t="s">
        <v>8069</v>
      </c>
      <c r="C3328" s="13" t="s">
        <v>3773</v>
      </c>
      <c r="D3328" s="13" t="s">
        <v>68</v>
      </c>
      <c r="E3328" s="13" t="s">
        <v>3773</v>
      </c>
      <c r="F3328" s="22">
        <v>8.19722789922257</v>
      </c>
      <c r="G3328" s="23">
        <v>37.396235095191265</v>
      </c>
      <c r="H3328" s="21">
        <v>0.21919928245067219</v>
      </c>
    </row>
    <row r="3329" spans="2:8" x14ac:dyDescent="0.25">
      <c r="B3329" s="13" t="s">
        <v>8654</v>
      </c>
      <c r="C3329" s="13" t="s">
        <v>5642</v>
      </c>
      <c r="D3329" s="13" t="s">
        <v>68</v>
      </c>
      <c r="E3329" s="13" t="s">
        <v>5642</v>
      </c>
      <c r="F3329" s="22">
        <v>29.396322692141382</v>
      </c>
      <c r="G3329" s="23">
        <v>65.553970100495278</v>
      </c>
      <c r="H3329" s="21">
        <v>0.44842932696641186</v>
      </c>
    </row>
    <row r="3330" spans="2:8" x14ac:dyDescent="0.25">
      <c r="B3330" s="13" t="s">
        <v>8355</v>
      </c>
      <c r="C3330" s="13" t="s">
        <v>4673</v>
      </c>
      <c r="D3330" s="13" t="s">
        <v>68</v>
      </c>
      <c r="E3330" s="13" t="s">
        <v>4673</v>
      </c>
      <c r="F3330" s="22">
        <v>70.125732996175358</v>
      </c>
      <c r="G3330" s="23">
        <v>119.24412542118898</v>
      </c>
      <c r="H3330" s="21">
        <v>0.58808543186911932</v>
      </c>
    </row>
    <row r="3331" spans="2:8" x14ac:dyDescent="0.25">
      <c r="B3331" s="13" t="s">
        <v>8092</v>
      </c>
      <c r="C3331" s="13" t="s">
        <v>3888</v>
      </c>
      <c r="D3331" s="13" t="s">
        <v>68</v>
      </c>
      <c r="E3331" s="13" t="s">
        <v>3888</v>
      </c>
      <c r="F3331" s="22">
        <v>32.445208349381964</v>
      </c>
      <c r="G3331" s="23">
        <v>47.748291503593059</v>
      </c>
      <c r="H3331" s="21">
        <v>0.67950511584148432</v>
      </c>
    </row>
    <row r="3332" spans="2:8" x14ac:dyDescent="0.25">
      <c r="B3332" s="13" t="s">
        <v>7506</v>
      </c>
      <c r="C3332" s="13" t="s">
        <v>1781</v>
      </c>
      <c r="D3332" s="13" t="s">
        <v>68</v>
      </c>
      <c r="E3332" s="13" t="s">
        <v>1781</v>
      </c>
      <c r="F3332" s="22">
        <v>14.158848189566257</v>
      </c>
      <c r="G3332" s="23">
        <v>58.099423591408559</v>
      </c>
      <c r="H3332" s="21">
        <v>0.2437003211794341</v>
      </c>
    </row>
    <row r="3333" spans="2:8" x14ac:dyDescent="0.25">
      <c r="B3333" s="13" t="s">
        <v>7731</v>
      </c>
      <c r="C3333" s="13" t="s">
        <v>2668</v>
      </c>
      <c r="D3333" s="13" t="s">
        <v>68</v>
      </c>
      <c r="E3333" s="13" t="s">
        <v>2668</v>
      </c>
      <c r="F3333" s="22">
        <v>11.218164334810188</v>
      </c>
      <c r="G3333" s="23">
        <v>47.473736404747974</v>
      </c>
      <c r="H3333" s="21">
        <v>0.23630253661028944</v>
      </c>
    </row>
    <row r="3334" spans="2:8" x14ac:dyDescent="0.25">
      <c r="B3334" s="13" t="s">
        <v>7008</v>
      </c>
      <c r="C3334" s="13" t="s">
        <v>71</v>
      </c>
      <c r="D3334" s="13" t="s">
        <v>68</v>
      </c>
      <c r="E3334" s="13" t="s">
        <v>71</v>
      </c>
      <c r="F3334" s="22">
        <v>36.080149307476475</v>
      </c>
      <c r="G3334" s="23">
        <v>44.746549160748771</v>
      </c>
      <c r="H3334" s="21">
        <v>0.80632249825257196</v>
      </c>
    </row>
    <row r="3335" spans="2:8" x14ac:dyDescent="0.25">
      <c r="B3335" s="13" t="s">
        <v>7184</v>
      </c>
      <c r="C3335" s="13" t="s">
        <v>738</v>
      </c>
      <c r="D3335" s="13" t="s">
        <v>68</v>
      </c>
      <c r="E3335" s="13" t="s">
        <v>738</v>
      </c>
      <c r="F3335" s="22">
        <v>35.218286019099658</v>
      </c>
      <c r="G3335" s="23">
        <v>42.485370531392128</v>
      </c>
      <c r="H3335" s="21">
        <v>0.82895089718182224</v>
      </c>
    </row>
    <row r="3336" spans="2:8" x14ac:dyDescent="0.25">
      <c r="B3336" s="13" t="s">
        <v>8316</v>
      </c>
      <c r="C3336" s="13" t="s">
        <v>4547</v>
      </c>
      <c r="D3336" s="13" t="s">
        <v>68</v>
      </c>
      <c r="E3336" s="13" t="s">
        <v>4547</v>
      </c>
      <c r="F3336" s="22">
        <v>66.848626947979113</v>
      </c>
      <c r="G3336" s="23">
        <v>50.813225511143223</v>
      </c>
      <c r="H3336" s="21">
        <v>1.3155753502268688</v>
      </c>
    </row>
    <row r="3337" spans="2:8" x14ac:dyDescent="0.25">
      <c r="B3337" s="13" t="s">
        <v>8891</v>
      </c>
      <c r="C3337" s="13" t="s">
        <v>4547</v>
      </c>
      <c r="D3337" s="13" t="s">
        <v>68</v>
      </c>
      <c r="E3337" s="13" t="s">
        <v>4547</v>
      </c>
      <c r="F3337" s="22">
        <v>8.5919110886786001</v>
      </c>
      <c r="G3337" s="23">
        <v>42.25621006361434</v>
      </c>
      <c r="H3337" s="21">
        <v>0.20332895628225917</v>
      </c>
    </row>
    <row r="3338" spans="2:8" x14ac:dyDescent="0.25">
      <c r="B3338" s="13" t="s">
        <v>8528</v>
      </c>
      <c r="C3338" s="13" t="s">
        <v>5207</v>
      </c>
      <c r="D3338" s="13" t="s">
        <v>68</v>
      </c>
      <c r="E3338" s="13" t="s">
        <v>5207</v>
      </c>
      <c r="F3338" s="22">
        <v>8.7969599345651766</v>
      </c>
      <c r="G3338" s="23">
        <v>31.438945847954187</v>
      </c>
      <c r="H3338" s="21">
        <v>0.27981090641872197</v>
      </c>
    </row>
    <row r="3339" spans="2:8" x14ac:dyDescent="0.25">
      <c r="B3339" s="13" t="s">
        <v>7447</v>
      </c>
      <c r="C3339" s="13" t="s">
        <v>1584</v>
      </c>
      <c r="D3339" s="13" t="s">
        <v>68</v>
      </c>
      <c r="E3339" s="13" t="s">
        <v>1584</v>
      </c>
      <c r="F3339" s="22">
        <v>48.540096059111619</v>
      </c>
      <c r="G3339" s="23">
        <v>67.8375899353356</v>
      </c>
      <c r="H3339" s="21">
        <v>0.71553391129285682</v>
      </c>
    </row>
    <row r="3340" spans="2:8" x14ac:dyDescent="0.25">
      <c r="B3340" s="13" t="s">
        <v>7549</v>
      </c>
      <c r="C3340" s="13" t="s">
        <v>1584</v>
      </c>
      <c r="D3340" s="13" t="s">
        <v>68</v>
      </c>
      <c r="E3340" s="13" t="s">
        <v>1584</v>
      </c>
      <c r="F3340" s="22">
        <v>24.009534024016624</v>
      </c>
      <c r="G3340" s="23">
        <v>62.17010961545401</v>
      </c>
      <c r="H3340" s="21">
        <v>0.38619095530834363</v>
      </c>
    </row>
    <row r="3341" spans="2:8" x14ac:dyDescent="0.25">
      <c r="B3341" s="13" t="s">
        <v>8719</v>
      </c>
      <c r="C3341" s="13" t="s">
        <v>5842</v>
      </c>
      <c r="D3341" s="13" t="s">
        <v>68</v>
      </c>
      <c r="E3341" s="13" t="s">
        <v>5842</v>
      </c>
      <c r="F3341" s="22">
        <v>44.092527599994526</v>
      </c>
      <c r="G3341" s="23">
        <v>55.132497686433396</v>
      </c>
      <c r="H3341" s="21">
        <v>0.79975566952854549</v>
      </c>
    </row>
    <row r="3342" spans="2:8" x14ac:dyDescent="0.25">
      <c r="B3342" s="13" t="s">
        <v>7880</v>
      </c>
      <c r="C3342" s="13" t="s">
        <v>3121</v>
      </c>
      <c r="D3342" s="13" t="s">
        <v>68</v>
      </c>
      <c r="E3342" s="13" t="s">
        <v>3121</v>
      </c>
      <c r="F3342" s="22">
        <v>23.263582588853723</v>
      </c>
      <c r="G3342" s="23">
        <v>51.454588455199733</v>
      </c>
      <c r="H3342" s="21">
        <v>0.4521187184133979</v>
      </c>
    </row>
    <row r="3343" spans="2:8" x14ac:dyDescent="0.25">
      <c r="B3343" s="13" t="s">
        <v>8655</v>
      </c>
      <c r="C3343" s="13" t="s">
        <v>5644</v>
      </c>
      <c r="D3343" s="13" t="s">
        <v>68</v>
      </c>
      <c r="E3343" s="13" t="s">
        <v>5644</v>
      </c>
      <c r="F3343" s="22">
        <v>18.432580698356247</v>
      </c>
      <c r="G3343" s="23">
        <v>44.967337718939291</v>
      </c>
      <c r="H3343" s="21">
        <v>0.40991042906666975</v>
      </c>
    </row>
    <row r="3344" spans="2:8" x14ac:dyDescent="0.25">
      <c r="B3344" s="13" t="s">
        <v>8978</v>
      </c>
      <c r="C3344" s="13" t="s">
        <v>6676</v>
      </c>
      <c r="D3344" s="13" t="s">
        <v>68</v>
      </c>
      <c r="E3344" s="13" t="s">
        <v>6676</v>
      </c>
      <c r="F3344" s="22">
        <v>65.99678752433887</v>
      </c>
      <c r="G3344" s="23">
        <v>45.525357449923582</v>
      </c>
      <c r="H3344" s="21">
        <v>1.4496709355205657</v>
      </c>
    </row>
    <row r="3345" spans="2:8" x14ac:dyDescent="0.25">
      <c r="B3345" s="13" t="s">
        <v>8435</v>
      </c>
      <c r="C3345" s="13" t="s">
        <v>4986</v>
      </c>
      <c r="D3345" s="13" t="s">
        <v>68</v>
      </c>
      <c r="E3345" s="13" t="s">
        <v>4986</v>
      </c>
      <c r="F3345" s="22">
        <v>32.038871814386781</v>
      </c>
      <c r="G3345" s="23">
        <v>57.948586993333606</v>
      </c>
      <c r="H3345" s="21">
        <v>0.55288443561311562</v>
      </c>
    </row>
    <row r="3346" spans="2:8" x14ac:dyDescent="0.25">
      <c r="B3346" s="13" t="s">
        <v>8777</v>
      </c>
      <c r="C3346" s="13" t="s">
        <v>4143</v>
      </c>
      <c r="D3346" s="13" t="s">
        <v>68</v>
      </c>
      <c r="E3346" s="13" t="s">
        <v>4143</v>
      </c>
      <c r="F3346" s="22">
        <v>25.790886548379149</v>
      </c>
      <c r="G3346" s="23">
        <v>47.991200020492052</v>
      </c>
      <c r="H3346" s="21">
        <v>0.537408661116341</v>
      </c>
    </row>
    <row r="3347" spans="2:8" x14ac:dyDescent="0.25">
      <c r="B3347" s="13" t="s">
        <v>8131</v>
      </c>
      <c r="C3347" s="13" t="s">
        <v>532</v>
      </c>
      <c r="D3347" s="13" t="s">
        <v>68</v>
      </c>
      <c r="E3347" s="13" t="s">
        <v>532</v>
      </c>
      <c r="F3347" s="22">
        <v>56.429918773057089</v>
      </c>
      <c r="G3347" s="23">
        <v>61.797208102379336</v>
      </c>
      <c r="H3347" s="21">
        <v>0.91314673438919336</v>
      </c>
    </row>
    <row r="3348" spans="2:8" x14ac:dyDescent="0.25">
      <c r="B3348" s="13" t="s">
        <v>8607</v>
      </c>
      <c r="C3348" s="13" t="s">
        <v>1914</v>
      </c>
      <c r="D3348" s="13" t="s">
        <v>68</v>
      </c>
      <c r="E3348" s="13" t="s">
        <v>1914</v>
      </c>
      <c r="F3348" s="22">
        <v>23.834290895931979</v>
      </c>
      <c r="G3348" s="23">
        <v>38.924433377341735</v>
      </c>
      <c r="H3348" s="21">
        <v>0.61232210280050303</v>
      </c>
    </row>
    <row r="3349" spans="2:8" x14ac:dyDescent="0.25">
      <c r="B3349" s="13" t="s">
        <v>7007</v>
      </c>
      <c r="C3349" s="13" t="s">
        <v>67</v>
      </c>
      <c r="D3349" s="13" t="s">
        <v>68</v>
      </c>
      <c r="E3349" s="13" t="s">
        <v>67</v>
      </c>
      <c r="F3349" s="22">
        <v>15.050473900440256</v>
      </c>
      <c r="G3349" s="23">
        <v>61.799602457324987</v>
      </c>
      <c r="H3349" s="21">
        <v>0.24353674298848749</v>
      </c>
    </row>
    <row r="3350" spans="2:8" x14ac:dyDescent="0.25">
      <c r="B3350" s="13" t="s">
        <v>8465</v>
      </c>
      <c r="C3350" s="13" t="s">
        <v>67</v>
      </c>
      <c r="D3350" s="13" t="s">
        <v>68</v>
      </c>
      <c r="E3350" s="13" t="s">
        <v>67</v>
      </c>
      <c r="F3350" s="22">
        <v>31.299750750363764</v>
      </c>
      <c r="G3350" s="23">
        <v>57.717336850744687</v>
      </c>
      <c r="H3350" s="21">
        <v>0.54229374496789395</v>
      </c>
    </row>
    <row r="3351" spans="2:8" x14ac:dyDescent="0.25">
      <c r="B3351" s="13" t="s">
        <v>8466</v>
      </c>
      <c r="C3351" s="13" t="s">
        <v>67</v>
      </c>
      <c r="D3351" s="13" t="s">
        <v>68</v>
      </c>
      <c r="E3351" s="13" t="s">
        <v>67</v>
      </c>
      <c r="F3351" s="22">
        <v>18.398000049582233</v>
      </c>
      <c r="G3351" s="23">
        <v>48.281688492640683</v>
      </c>
      <c r="H3351" s="21">
        <v>0.38105543993944085</v>
      </c>
    </row>
    <row r="3352" spans="2:8" x14ac:dyDescent="0.25">
      <c r="B3352" s="13" t="s">
        <v>7619</v>
      </c>
      <c r="C3352" s="13" t="s">
        <v>2224</v>
      </c>
      <c r="D3352" s="13" t="s">
        <v>68</v>
      </c>
      <c r="E3352" s="13" t="s">
        <v>2224</v>
      </c>
      <c r="F3352" s="22">
        <v>4.6539631819781118</v>
      </c>
      <c r="G3352" s="23">
        <v>42.455534807564398</v>
      </c>
      <c r="H3352" s="21">
        <v>0.10961970454671802</v>
      </c>
    </row>
    <row r="3353" spans="2:8" x14ac:dyDescent="0.25">
      <c r="B3353" s="13" t="s">
        <v>7941</v>
      </c>
      <c r="C3353" s="13" t="s">
        <v>3342</v>
      </c>
      <c r="D3353" s="13" t="s">
        <v>68</v>
      </c>
      <c r="E3353" s="13" t="s">
        <v>3342</v>
      </c>
      <c r="F3353" s="22">
        <v>25.381255935422271</v>
      </c>
      <c r="G3353" s="23">
        <v>58.355005922279901</v>
      </c>
      <c r="H3353" s="21">
        <v>0.43494564920833512</v>
      </c>
    </row>
    <row r="3354" spans="2:8" x14ac:dyDescent="0.25">
      <c r="B3354" s="13" t="s">
        <v>7122</v>
      </c>
      <c r="C3354" s="13" t="s">
        <v>542</v>
      </c>
      <c r="D3354" s="13" t="s">
        <v>68</v>
      </c>
      <c r="E3354" s="13" t="s">
        <v>542</v>
      </c>
      <c r="F3354" s="22">
        <v>13.322476217223803</v>
      </c>
      <c r="G3354" s="23">
        <v>40.521478720635692</v>
      </c>
      <c r="H3354" s="21">
        <v>0.32877566756810606</v>
      </c>
    </row>
    <row r="3355" spans="2:8" x14ac:dyDescent="0.25">
      <c r="B3355" s="13" t="s">
        <v>7403</v>
      </c>
      <c r="C3355" s="13" t="s">
        <v>65</v>
      </c>
      <c r="D3355" s="13" t="s">
        <v>68</v>
      </c>
      <c r="E3355" s="13" t="s">
        <v>65</v>
      </c>
      <c r="F3355" s="22">
        <v>80.065678062266073</v>
      </c>
      <c r="G3355" s="23">
        <v>63.718227069448574</v>
      </c>
      <c r="H3355" s="21">
        <v>1.2565584722719902</v>
      </c>
    </row>
    <row r="3356" spans="2:8" x14ac:dyDescent="0.25">
      <c r="B3356" s="13" t="s">
        <v>7521</v>
      </c>
      <c r="C3356" s="13" t="s">
        <v>65</v>
      </c>
      <c r="D3356" s="13" t="s">
        <v>68</v>
      </c>
      <c r="E3356" s="13" t="s">
        <v>65</v>
      </c>
      <c r="F3356" s="22">
        <v>16.306514071888479</v>
      </c>
      <c r="G3356" s="23">
        <v>69.66401467113738</v>
      </c>
      <c r="H3356" s="21">
        <v>0.23407370575564115</v>
      </c>
    </row>
    <row r="3357" spans="2:8" x14ac:dyDescent="0.25">
      <c r="B3357" s="13" t="s">
        <v>7876</v>
      </c>
      <c r="C3357" s="13" t="s">
        <v>65</v>
      </c>
      <c r="D3357" s="13" t="s">
        <v>68</v>
      </c>
      <c r="E3357" s="13" t="s">
        <v>65</v>
      </c>
      <c r="F3357" s="22">
        <v>129.31087926974496</v>
      </c>
      <c r="G3357" s="23">
        <v>192.11124391628582</v>
      </c>
      <c r="H3357" s="21">
        <v>0.67310416940558315</v>
      </c>
    </row>
    <row r="3358" spans="2:8" x14ac:dyDescent="0.25">
      <c r="B3358" s="13" t="s">
        <v>7929</v>
      </c>
      <c r="C3358" s="13" t="s">
        <v>65</v>
      </c>
      <c r="D3358" s="13" t="s">
        <v>68</v>
      </c>
      <c r="E3358" s="13" t="s">
        <v>65</v>
      </c>
      <c r="F3358" s="22">
        <v>19.680212020651837</v>
      </c>
      <c r="G3358" s="23">
        <v>35.569669881434351</v>
      </c>
      <c r="H3358" s="21">
        <v>0.55328632754401685</v>
      </c>
    </row>
    <row r="3359" spans="2:8" x14ac:dyDescent="0.25">
      <c r="B3359" s="13" t="s">
        <v>8055</v>
      </c>
      <c r="C3359" s="13" t="s">
        <v>65</v>
      </c>
      <c r="D3359" s="13" t="s">
        <v>68</v>
      </c>
      <c r="E3359" s="13" t="s">
        <v>65</v>
      </c>
      <c r="F3359" s="22">
        <v>203.76558890909101</v>
      </c>
      <c r="G3359" s="23">
        <v>93.942429461095173</v>
      </c>
      <c r="H3359" s="21">
        <v>2.1690474695832456</v>
      </c>
    </row>
    <row r="3360" spans="2:8" x14ac:dyDescent="0.25">
      <c r="B3360" s="13" t="s">
        <v>8371</v>
      </c>
      <c r="C3360" s="13" t="s">
        <v>65</v>
      </c>
      <c r="D3360" s="13" t="s">
        <v>68</v>
      </c>
      <c r="E3360" s="13" t="s">
        <v>65</v>
      </c>
      <c r="F3360" s="22">
        <v>20.162631878339742</v>
      </c>
      <c r="G3360" s="23">
        <v>45.987646240145558</v>
      </c>
      <c r="H3360" s="21">
        <v>0.43843583063702202</v>
      </c>
    </row>
    <row r="3361" spans="2:8" x14ac:dyDescent="0.25">
      <c r="B3361" s="13" t="s">
        <v>7412</v>
      </c>
      <c r="C3361" s="13" t="s">
        <v>1400</v>
      </c>
      <c r="D3361" s="13" t="s">
        <v>68</v>
      </c>
      <c r="E3361" s="13" t="s">
        <v>1400</v>
      </c>
      <c r="F3361" s="22">
        <v>6.9566795011983658</v>
      </c>
      <c r="G3361" s="23">
        <v>48.163208518900866</v>
      </c>
      <c r="H3361" s="21">
        <v>0.1444397023190083</v>
      </c>
    </row>
    <row r="3362" spans="2:8" x14ac:dyDescent="0.25">
      <c r="B3362" s="13" t="s">
        <v>7160</v>
      </c>
      <c r="C3362" s="13" t="s">
        <v>664</v>
      </c>
      <c r="D3362" s="13" t="s">
        <v>68</v>
      </c>
      <c r="E3362" s="13" t="s">
        <v>664</v>
      </c>
      <c r="F3362" s="22">
        <v>52.417617422829906</v>
      </c>
      <c r="G3362" s="23">
        <v>77.682119330416626</v>
      </c>
      <c r="H3362" s="21">
        <v>0.67477069208004548</v>
      </c>
    </row>
    <row r="3363" spans="2:8" x14ac:dyDescent="0.25">
      <c r="B3363" s="13" t="s">
        <v>8374</v>
      </c>
      <c r="C3363" s="13" t="s">
        <v>4766</v>
      </c>
      <c r="D3363" s="13" t="s">
        <v>68</v>
      </c>
      <c r="E3363" s="13" t="s">
        <v>4766</v>
      </c>
      <c r="F3363" s="22">
        <v>22.278296276554329</v>
      </c>
      <c r="G3363" s="23">
        <v>62.23496815241716</v>
      </c>
      <c r="H3363" s="21">
        <v>0.35797071868010677</v>
      </c>
    </row>
    <row r="3364" spans="2:8" x14ac:dyDescent="0.25">
      <c r="B3364" s="13" t="s">
        <v>8456</v>
      </c>
      <c r="C3364" s="13" t="s">
        <v>5047</v>
      </c>
      <c r="D3364" s="13" t="s">
        <v>68</v>
      </c>
      <c r="E3364" s="13" t="s">
        <v>5047</v>
      </c>
      <c r="F3364" s="22">
        <v>76.22014920509163</v>
      </c>
      <c r="G3364" s="23">
        <v>42.62070902311627</v>
      </c>
      <c r="H3364" s="21">
        <v>1.788336021433899</v>
      </c>
    </row>
    <row r="3365" spans="2:8" x14ac:dyDescent="0.25">
      <c r="B3365" s="13" t="s">
        <v>8166</v>
      </c>
      <c r="C3365" s="13" t="s">
        <v>4121</v>
      </c>
      <c r="D3365" s="13" t="s">
        <v>68</v>
      </c>
      <c r="E3365" s="13" t="s">
        <v>4121</v>
      </c>
      <c r="F3365" s="22">
        <v>34.318143632392797</v>
      </c>
      <c r="G3365" s="23">
        <v>42.181311765467022</v>
      </c>
      <c r="H3365" s="21">
        <v>0.81358644850130901</v>
      </c>
    </row>
    <row r="3366" spans="2:8" x14ac:dyDescent="0.25">
      <c r="B3366" s="13" t="s">
        <v>7442</v>
      </c>
      <c r="C3366" s="13" t="s">
        <v>1564</v>
      </c>
      <c r="D3366" s="13" t="s">
        <v>68</v>
      </c>
      <c r="E3366" s="13" t="s">
        <v>1564</v>
      </c>
      <c r="F3366" s="22">
        <v>169.69192079903871</v>
      </c>
      <c r="G3366" s="23">
        <v>106.2488511199778</v>
      </c>
      <c r="H3366" s="21">
        <v>1.5971177006650175</v>
      </c>
    </row>
    <row r="3367" spans="2:8" x14ac:dyDescent="0.25">
      <c r="B3367" s="13" t="s">
        <v>8293</v>
      </c>
      <c r="C3367" s="13" t="s">
        <v>4501</v>
      </c>
      <c r="D3367" s="13" t="s">
        <v>68</v>
      </c>
      <c r="E3367" s="13" t="s">
        <v>4501</v>
      </c>
      <c r="F3367" s="22">
        <v>162.80468659359283</v>
      </c>
      <c r="G3367" s="23">
        <v>117.71137347445351</v>
      </c>
      <c r="H3367" s="21">
        <v>1.3830837393884099</v>
      </c>
    </row>
    <row r="3368" spans="2:8" x14ac:dyDescent="0.25">
      <c r="B3368" s="13" t="s">
        <v>8485</v>
      </c>
      <c r="C3368" s="13" t="s">
        <v>5096</v>
      </c>
      <c r="D3368" s="13" t="s">
        <v>68</v>
      </c>
      <c r="E3368" s="13" t="s">
        <v>5096</v>
      </c>
      <c r="F3368" s="22">
        <v>28.328867068039472</v>
      </c>
      <c r="G3368" s="23">
        <v>50.997294081637115</v>
      </c>
      <c r="H3368" s="21">
        <v>0.55549745487849345</v>
      </c>
    </row>
    <row r="3369" spans="2:8" x14ac:dyDescent="0.25">
      <c r="B3369" s="13" t="s">
        <v>8973</v>
      </c>
      <c r="C3369" s="13" t="s">
        <v>6659</v>
      </c>
      <c r="D3369" s="13" t="s">
        <v>68</v>
      </c>
      <c r="E3369" s="13" t="s">
        <v>6659</v>
      </c>
      <c r="F3369" s="22">
        <v>22.737139363757681</v>
      </c>
      <c r="G3369" s="23">
        <v>43.927531047561267</v>
      </c>
      <c r="H3369" s="21">
        <v>0.51760567510929989</v>
      </c>
    </row>
    <row r="3370" spans="2:8" x14ac:dyDescent="0.25">
      <c r="B3370" s="13" t="s">
        <v>7357</v>
      </c>
      <c r="C3370" s="13" t="s">
        <v>1257</v>
      </c>
      <c r="D3370" s="13" t="s">
        <v>68</v>
      </c>
      <c r="E3370" s="13" t="s">
        <v>1257</v>
      </c>
      <c r="F3370" s="22">
        <v>26.487937536173185</v>
      </c>
      <c r="G3370" s="23">
        <v>63.513990561052829</v>
      </c>
      <c r="H3370" s="21">
        <v>0.41704099053123816</v>
      </c>
    </row>
    <row r="3371" spans="2:8" x14ac:dyDescent="0.25">
      <c r="B3371" s="13" t="s">
        <v>8832</v>
      </c>
      <c r="C3371" s="13" t="s">
        <v>6150</v>
      </c>
      <c r="D3371" s="13" t="s">
        <v>68</v>
      </c>
      <c r="E3371" s="13" t="s">
        <v>6150</v>
      </c>
      <c r="F3371" s="22">
        <v>213.57772555913374</v>
      </c>
      <c r="G3371" s="23">
        <v>76.926219578695211</v>
      </c>
      <c r="H3371" s="21">
        <v>2.776397003893381</v>
      </c>
    </row>
    <row r="3372" spans="2:8" x14ac:dyDescent="0.25">
      <c r="B3372" s="13" t="s">
        <v>7728</v>
      </c>
      <c r="C3372" s="13" t="s">
        <v>2651</v>
      </c>
      <c r="D3372" s="13" t="s">
        <v>68</v>
      </c>
      <c r="E3372" s="13" t="s">
        <v>2651</v>
      </c>
      <c r="F3372" s="22">
        <v>14.521895579042313</v>
      </c>
      <c r="G3372" s="23">
        <v>52.022118725767434</v>
      </c>
      <c r="H3372" s="21">
        <v>0.27914848404375681</v>
      </c>
    </row>
    <row r="3373" spans="2:8" x14ac:dyDescent="0.25">
      <c r="B3373" s="13" t="s">
        <v>7934</v>
      </c>
      <c r="C3373" s="13" t="s">
        <v>3317</v>
      </c>
      <c r="D3373" s="13" t="s">
        <v>68</v>
      </c>
      <c r="E3373" s="13" t="s">
        <v>3317</v>
      </c>
      <c r="F3373" s="22">
        <v>47.145994083523554</v>
      </c>
      <c r="G3373" s="23">
        <v>135.90980569625123</v>
      </c>
      <c r="H3373" s="21">
        <v>0.34689177754320027</v>
      </c>
    </row>
    <row r="3374" spans="2:8" x14ac:dyDescent="0.25">
      <c r="B3374" s="13" t="s">
        <v>8718</v>
      </c>
      <c r="C3374" s="13" t="s">
        <v>5840</v>
      </c>
      <c r="D3374" s="13" t="s">
        <v>68</v>
      </c>
      <c r="E3374" s="13" t="s">
        <v>5840</v>
      </c>
      <c r="F3374" s="22">
        <v>19.849867360103872</v>
      </c>
      <c r="G3374" s="23">
        <v>45.7886332602273</v>
      </c>
      <c r="H3374" s="21">
        <v>0.43351080708813744</v>
      </c>
    </row>
    <row r="3375" spans="2:8" x14ac:dyDescent="0.25">
      <c r="B3375" s="13" t="s">
        <v>7997</v>
      </c>
      <c r="C3375" s="13" t="s">
        <v>3542</v>
      </c>
      <c r="D3375" s="13" t="s">
        <v>68</v>
      </c>
      <c r="E3375" s="13" t="s">
        <v>3542</v>
      </c>
      <c r="F3375" s="22">
        <v>47.483113288529395</v>
      </c>
      <c r="G3375" s="23">
        <v>150.45403984681607</v>
      </c>
      <c r="H3375" s="21">
        <v>0.31559879240779481</v>
      </c>
    </row>
    <row r="3376" spans="2:8" x14ac:dyDescent="0.25">
      <c r="B3376" s="13" t="s">
        <v>7161</v>
      </c>
      <c r="C3376" s="13" t="s">
        <v>666</v>
      </c>
      <c r="D3376" s="13" t="s">
        <v>68</v>
      </c>
      <c r="E3376" s="13" t="s">
        <v>666</v>
      </c>
      <c r="F3376" s="22">
        <v>99.837112998600787</v>
      </c>
      <c r="G3376" s="23">
        <v>101.74915533132985</v>
      </c>
      <c r="H3376" s="21">
        <v>0.98120827316450143</v>
      </c>
    </row>
    <row r="3377" spans="2:8" x14ac:dyDescent="0.25">
      <c r="B3377" s="13" t="s">
        <v>7881</v>
      </c>
      <c r="C3377" s="13" t="s">
        <v>3126</v>
      </c>
      <c r="D3377" s="13" t="s">
        <v>68</v>
      </c>
      <c r="E3377" s="13" t="s">
        <v>3126</v>
      </c>
      <c r="F3377" s="22">
        <v>54.078122366053186</v>
      </c>
      <c r="G3377" s="23">
        <v>38.704073251015387</v>
      </c>
      <c r="H3377" s="21">
        <v>1.3972204428027344</v>
      </c>
    </row>
    <row r="3378" spans="2:8" x14ac:dyDescent="0.25">
      <c r="B3378" s="13" t="s">
        <v>8619</v>
      </c>
      <c r="C3378" s="13" t="s">
        <v>5499</v>
      </c>
      <c r="D3378" s="13" t="s">
        <v>68</v>
      </c>
      <c r="E3378" s="13" t="s">
        <v>5499</v>
      </c>
      <c r="F3378" s="22">
        <v>546.41996945610151</v>
      </c>
      <c r="G3378" s="23">
        <v>373.23763783305077</v>
      </c>
      <c r="H3378" s="21">
        <v>1.4640001813014238</v>
      </c>
    </row>
    <row r="3379" spans="2:8" x14ac:dyDescent="0.25">
      <c r="B3379" s="13" t="s">
        <v>8744</v>
      </c>
      <c r="C3379" s="13" t="s">
        <v>55</v>
      </c>
      <c r="D3379" s="13" t="s">
        <v>68</v>
      </c>
      <c r="E3379" s="13" t="s">
        <v>55</v>
      </c>
      <c r="F3379" s="22">
        <v>35.69587660191489</v>
      </c>
      <c r="G3379" s="23">
        <v>56.319284476686981</v>
      </c>
      <c r="H3379" s="21">
        <v>0.63381267950396236</v>
      </c>
    </row>
    <row r="3380" spans="2:8" x14ac:dyDescent="0.25">
      <c r="B3380" s="13" t="s">
        <v>8937</v>
      </c>
      <c r="C3380" s="13" t="s">
        <v>6539</v>
      </c>
      <c r="D3380" s="13" t="s">
        <v>68</v>
      </c>
      <c r="E3380" s="13" t="s">
        <v>6539</v>
      </c>
      <c r="F3380" s="22">
        <v>115.87493667879426</v>
      </c>
      <c r="G3380" s="23">
        <v>99.787500577153438</v>
      </c>
      <c r="H3380" s="21">
        <v>1.1612169460963939</v>
      </c>
    </row>
    <row r="3381" spans="2:8" x14ac:dyDescent="0.25">
      <c r="B3381" s="13" t="s">
        <v>8292</v>
      </c>
      <c r="C3381" s="13" t="s">
        <v>4496</v>
      </c>
      <c r="D3381" s="13" t="s">
        <v>68</v>
      </c>
      <c r="E3381" s="13" t="s">
        <v>4496</v>
      </c>
      <c r="F3381" s="22">
        <v>44.09286815646697</v>
      </c>
      <c r="G3381" s="23">
        <v>117.15843738390845</v>
      </c>
      <c r="H3381" s="21">
        <v>0.37635247738907679</v>
      </c>
    </row>
    <row r="3382" spans="2:8" x14ac:dyDescent="0.25">
      <c r="B3382" s="13" t="s">
        <v>7019</v>
      </c>
      <c r="C3382" s="13" t="s">
        <v>131</v>
      </c>
      <c r="D3382" s="13" t="s">
        <v>68</v>
      </c>
      <c r="E3382" s="13" t="s">
        <v>131</v>
      </c>
      <c r="F3382" s="22">
        <v>26.346867693405343</v>
      </c>
      <c r="G3382" s="23">
        <v>36.838264885365867</v>
      </c>
      <c r="H3382" s="21">
        <v>0.71520381797004051</v>
      </c>
    </row>
    <row r="3383" spans="2:8" x14ac:dyDescent="0.25">
      <c r="B3383" s="13" t="s">
        <v>8925</v>
      </c>
      <c r="C3383" s="13" t="s">
        <v>6490</v>
      </c>
      <c r="D3383" s="13" t="s">
        <v>68</v>
      </c>
      <c r="E3383" s="13" t="s">
        <v>6490</v>
      </c>
      <c r="F3383" s="22">
        <v>7.4251083482407658</v>
      </c>
      <c r="G3383" s="23">
        <v>54.890730914896615</v>
      </c>
      <c r="H3383" s="21">
        <v>0.1352707137340321</v>
      </c>
    </row>
    <row r="3384" spans="2:8" x14ac:dyDescent="0.25">
      <c r="B3384" s="13" t="s">
        <v>7868</v>
      </c>
      <c r="C3384" s="13" t="s">
        <v>3063</v>
      </c>
      <c r="D3384" s="13" t="s">
        <v>68</v>
      </c>
      <c r="E3384" s="13" t="s">
        <v>3063</v>
      </c>
      <c r="F3384" s="22">
        <v>14.260501458619553</v>
      </c>
      <c r="G3384" s="23">
        <v>59.984382696686886</v>
      </c>
      <c r="H3384" s="21">
        <v>0.23773690446608867</v>
      </c>
    </row>
    <row r="3385" spans="2:8" x14ac:dyDescent="0.25">
      <c r="B3385" s="13" t="s">
        <v>8406</v>
      </c>
      <c r="C3385" s="13" t="s">
        <v>4907</v>
      </c>
      <c r="D3385" s="13" t="s">
        <v>68</v>
      </c>
      <c r="E3385" s="13" t="s">
        <v>4907</v>
      </c>
      <c r="F3385" s="22">
        <v>9486.0079163478931</v>
      </c>
      <c r="G3385" s="23">
        <v>960.88677314126892</v>
      </c>
      <c r="H3385" s="21">
        <v>9.8721391338719844</v>
      </c>
    </row>
    <row r="3386" spans="2:8" x14ac:dyDescent="0.25">
      <c r="B3386" s="13" t="s">
        <v>8880</v>
      </c>
      <c r="C3386" s="13" t="s">
        <v>6305</v>
      </c>
      <c r="D3386" s="13" t="s">
        <v>68</v>
      </c>
      <c r="E3386" s="13" t="s">
        <v>6305</v>
      </c>
      <c r="F3386" s="22">
        <v>7.2086328861929303</v>
      </c>
      <c r="G3386" s="23">
        <v>43.610485228345112</v>
      </c>
      <c r="H3386" s="21">
        <v>0.16529586516748043</v>
      </c>
    </row>
    <row r="3387" spans="2:8" x14ac:dyDescent="0.25">
      <c r="B3387" s="13" t="s">
        <v>8259</v>
      </c>
      <c r="C3387" s="13" t="s">
        <v>4391</v>
      </c>
      <c r="D3387" s="13" t="s">
        <v>68</v>
      </c>
      <c r="E3387" s="13" t="s">
        <v>4391</v>
      </c>
      <c r="F3387" s="22">
        <v>8.0973821445819318</v>
      </c>
      <c r="G3387" s="23">
        <v>28.018694942882629</v>
      </c>
      <c r="H3387" s="21">
        <v>0.28899926142487398</v>
      </c>
    </row>
    <row r="3388" spans="2:8" x14ac:dyDescent="0.25">
      <c r="B3388" s="13" t="s">
        <v>8190</v>
      </c>
      <c r="C3388" s="13" t="s">
        <v>4207</v>
      </c>
      <c r="D3388" s="13" t="s">
        <v>68</v>
      </c>
      <c r="E3388" s="13" t="s">
        <v>4207</v>
      </c>
      <c r="F3388" s="22">
        <v>22.789946256772382</v>
      </c>
      <c r="G3388" s="23">
        <v>59.326309836526349</v>
      </c>
      <c r="H3388" s="21">
        <v>0.38414569049667979</v>
      </c>
    </row>
    <row r="3389" spans="2:8" x14ac:dyDescent="0.25">
      <c r="B3389" s="13" t="s">
        <v>8411</v>
      </c>
      <c r="C3389" s="13" t="s">
        <v>4925</v>
      </c>
      <c r="D3389" s="13" t="s">
        <v>68</v>
      </c>
      <c r="E3389" s="13" t="s">
        <v>4925</v>
      </c>
      <c r="F3389" s="22">
        <v>54.296603259745588</v>
      </c>
      <c r="G3389" s="23">
        <v>65.652047661420113</v>
      </c>
      <c r="H3389" s="21">
        <v>0.82703594470904129</v>
      </c>
    </row>
    <row r="3390" spans="2:8" x14ac:dyDescent="0.25">
      <c r="B3390" s="13" t="s">
        <v>7281</v>
      </c>
      <c r="C3390" s="13" t="s">
        <v>1004</v>
      </c>
      <c r="D3390" s="13" t="s">
        <v>68</v>
      </c>
      <c r="E3390" s="13" t="s">
        <v>1004</v>
      </c>
      <c r="F3390" s="22">
        <v>13.151160279626763</v>
      </c>
      <c r="G3390" s="23">
        <v>68.321666737070572</v>
      </c>
      <c r="H3390" s="21">
        <v>0.19248886784682451</v>
      </c>
    </row>
    <row r="3391" spans="2:8" x14ac:dyDescent="0.25">
      <c r="B3391" s="13" t="s">
        <v>7450</v>
      </c>
      <c r="C3391" s="13" t="s">
        <v>1598</v>
      </c>
      <c r="D3391" s="13" t="s">
        <v>68</v>
      </c>
      <c r="E3391" s="13" t="s">
        <v>1598</v>
      </c>
      <c r="F3391" s="22">
        <v>14.142092156205825</v>
      </c>
      <c r="G3391" s="23">
        <v>65.069464212547047</v>
      </c>
      <c r="H3391" s="21">
        <v>0.21733838333156077</v>
      </c>
    </row>
    <row r="3392" spans="2:8" x14ac:dyDescent="0.25">
      <c r="B3392" s="13" t="s">
        <v>8113</v>
      </c>
      <c r="C3392" s="13" t="s">
        <v>3945</v>
      </c>
      <c r="D3392" s="13" t="s">
        <v>68</v>
      </c>
      <c r="E3392" s="13" t="s">
        <v>3945</v>
      </c>
      <c r="F3392" s="22">
        <v>50.921195707162802</v>
      </c>
      <c r="G3392" s="23">
        <v>43.138516506305393</v>
      </c>
      <c r="H3392" s="21">
        <v>1.1804113778395657</v>
      </c>
    </row>
    <row r="3393" spans="1:8" x14ac:dyDescent="0.25">
      <c r="B3393" s="13" t="s">
        <v>8776</v>
      </c>
      <c r="C3393" s="13" t="s">
        <v>6015</v>
      </c>
      <c r="D3393" s="13" t="s">
        <v>68</v>
      </c>
      <c r="E3393" s="13" t="s">
        <v>6015</v>
      </c>
      <c r="F3393" s="22">
        <v>127.89562111486684</v>
      </c>
      <c r="G3393" s="23">
        <v>96.323960433864798</v>
      </c>
      <c r="H3393" s="21">
        <v>1.3277653923156416</v>
      </c>
    </row>
    <row r="3394" spans="1:8" x14ac:dyDescent="0.25">
      <c r="B3394" s="13" t="s">
        <v>8839</v>
      </c>
      <c r="C3394" s="13" t="s">
        <v>6182</v>
      </c>
      <c r="D3394" s="13" t="s">
        <v>68</v>
      </c>
      <c r="E3394" s="13" t="s">
        <v>6182</v>
      </c>
      <c r="F3394" s="22">
        <v>65.996881403259778</v>
      </c>
      <c r="G3394" s="23">
        <v>90.596994516588651</v>
      </c>
      <c r="H3394" s="21">
        <v>0.72846656509312235</v>
      </c>
    </row>
    <row r="3395" spans="1:8" x14ac:dyDescent="0.25">
      <c r="B3395" s="13" t="s">
        <v>8370</v>
      </c>
      <c r="C3395" s="13" t="s">
        <v>4740</v>
      </c>
      <c r="D3395" s="13" t="s">
        <v>68</v>
      </c>
      <c r="E3395" s="13" t="s">
        <v>4740</v>
      </c>
      <c r="F3395" s="22">
        <v>36.177301904769294</v>
      </c>
      <c r="G3395" s="23">
        <v>55.48309826336601</v>
      </c>
      <c r="H3395" s="21">
        <v>0.65204184764599182</v>
      </c>
    </row>
    <row r="3396" spans="1:8" x14ac:dyDescent="0.25">
      <c r="B3396" s="13" t="s">
        <v>8171</v>
      </c>
      <c r="C3396" s="13" t="s">
        <v>4141</v>
      </c>
      <c r="D3396" s="13" t="s">
        <v>68</v>
      </c>
      <c r="E3396" s="13" t="s">
        <v>4141</v>
      </c>
      <c r="F3396" s="22">
        <v>13.05638318115731</v>
      </c>
      <c r="G3396" s="23">
        <v>41.367174567735823</v>
      </c>
      <c r="H3396" s="21">
        <v>0.31562182618439183</v>
      </c>
    </row>
    <row r="3397" spans="1:8" x14ac:dyDescent="0.25">
      <c r="B3397" s="13" t="s">
        <v>8881</v>
      </c>
      <c r="C3397" s="13" t="s">
        <v>6307</v>
      </c>
      <c r="D3397" s="13" t="s">
        <v>68</v>
      </c>
      <c r="E3397" s="13" t="s">
        <v>6307</v>
      </c>
      <c r="F3397" s="22">
        <v>22.019172299356654</v>
      </c>
      <c r="G3397" s="23">
        <v>47.309404698246958</v>
      </c>
      <c r="H3397" s="21">
        <v>0.46542907144575785</v>
      </c>
    </row>
    <row r="3398" spans="1:8" x14ac:dyDescent="0.25">
      <c r="B3398" s="13" t="s">
        <v>7861</v>
      </c>
      <c r="C3398" s="13" t="s">
        <v>3039</v>
      </c>
      <c r="D3398" s="13" t="s">
        <v>68</v>
      </c>
      <c r="E3398" s="13" t="s">
        <v>10281</v>
      </c>
      <c r="F3398" s="22">
        <v>82.275348810333128</v>
      </c>
      <c r="G3398" s="23">
        <v>81.185696541413861</v>
      </c>
      <c r="H3398" s="21">
        <v>1.0134217271679553</v>
      </c>
    </row>
    <row r="3399" spans="1:8" x14ac:dyDescent="0.25">
      <c r="H3399" s="21"/>
    </row>
    <row r="3400" spans="1:8" x14ac:dyDescent="0.25">
      <c r="H3400" s="21"/>
    </row>
    <row r="3401" spans="1:8" x14ac:dyDescent="0.25">
      <c r="H3401" s="21"/>
    </row>
    <row r="3402" spans="1:8" x14ac:dyDescent="0.25">
      <c r="A3402" t="s">
        <v>6989</v>
      </c>
      <c r="H3402" s="21"/>
    </row>
    <row r="3403" spans="1:8" x14ac:dyDescent="0.25">
      <c r="H3403" s="21"/>
    </row>
    <row r="3404" spans="1:8" x14ac:dyDescent="0.25">
      <c r="H3404" s="21"/>
    </row>
    <row r="3405" spans="1:8" x14ac:dyDescent="0.25">
      <c r="H3405" s="21"/>
    </row>
    <row r="3406" spans="1:8" x14ac:dyDescent="0.25">
      <c r="H3406" s="21"/>
    </row>
    <row r="3407" spans="1:8" x14ac:dyDescent="0.25">
      <c r="H3407" s="21"/>
    </row>
    <row r="3408" spans="1:8" x14ac:dyDescent="0.25">
      <c r="H3408" s="21"/>
    </row>
    <row r="3409" spans="8:8" x14ac:dyDescent="0.25">
      <c r="H3409" s="21"/>
    </row>
    <row r="3410" spans="8:8" x14ac:dyDescent="0.25">
      <c r="H3410" s="21"/>
    </row>
    <row r="3411" spans="8:8" x14ac:dyDescent="0.25">
      <c r="H3411" s="21"/>
    </row>
    <row r="3412" spans="8:8" x14ac:dyDescent="0.25">
      <c r="H3412" s="21"/>
    </row>
    <row r="3413" spans="8:8" x14ac:dyDescent="0.25">
      <c r="H3413" s="21"/>
    </row>
    <row r="3414" spans="8:8" x14ac:dyDescent="0.25">
      <c r="H3414" s="21"/>
    </row>
    <row r="3415" spans="8:8" x14ac:dyDescent="0.25">
      <c r="H3415" s="21"/>
    </row>
    <row r="3416" spans="8:8" x14ac:dyDescent="0.25">
      <c r="H3416" s="21"/>
    </row>
    <row r="3417" spans="8:8" x14ac:dyDescent="0.25">
      <c r="H3417" s="21"/>
    </row>
    <row r="3418" spans="8:8" x14ac:dyDescent="0.25">
      <c r="H3418" s="21"/>
    </row>
    <row r="3419" spans="8:8" x14ac:dyDescent="0.25">
      <c r="H3419" s="21"/>
    </row>
    <row r="3420" spans="8:8" x14ac:dyDescent="0.25">
      <c r="H3420" s="21"/>
    </row>
    <row r="3421" spans="8:8" x14ac:dyDescent="0.25">
      <c r="H3421" s="21"/>
    </row>
    <row r="3422" spans="8:8" x14ac:dyDescent="0.25">
      <c r="H3422" s="21"/>
    </row>
    <row r="3423" spans="8:8" x14ac:dyDescent="0.25">
      <c r="H3423" s="21"/>
    </row>
    <row r="3424" spans="8:8" x14ac:dyDescent="0.25">
      <c r="H3424" s="21"/>
    </row>
    <row r="3425" spans="8:8" x14ac:dyDescent="0.25">
      <c r="H3425" s="21"/>
    </row>
    <row r="3426" spans="8:8" x14ac:dyDescent="0.25">
      <c r="H3426" s="21"/>
    </row>
    <row r="3427" spans="8:8" x14ac:dyDescent="0.25">
      <c r="H3427" s="21"/>
    </row>
    <row r="3428" spans="8:8" x14ac:dyDescent="0.25">
      <c r="H3428" s="21"/>
    </row>
    <row r="3429" spans="8:8" x14ac:dyDescent="0.25">
      <c r="H3429" s="21"/>
    </row>
    <row r="3430" spans="8:8" x14ac:dyDescent="0.25">
      <c r="H3430" s="21"/>
    </row>
    <row r="3431" spans="8:8" x14ac:dyDescent="0.25">
      <c r="H3431" s="21"/>
    </row>
    <row r="3432" spans="8:8" x14ac:dyDescent="0.25">
      <c r="H3432" s="21"/>
    </row>
    <row r="3433" spans="8:8" x14ac:dyDescent="0.25">
      <c r="H3433" s="21"/>
    </row>
    <row r="3434" spans="8:8" x14ac:dyDescent="0.25">
      <c r="H3434" s="21"/>
    </row>
    <row r="3435" spans="8:8" x14ac:dyDescent="0.25">
      <c r="H3435" s="21"/>
    </row>
    <row r="3436" spans="8:8" x14ac:dyDescent="0.25">
      <c r="H3436" s="21"/>
    </row>
    <row r="3437" spans="8:8" x14ac:dyDescent="0.25">
      <c r="H3437" s="21"/>
    </row>
    <row r="3438" spans="8:8" x14ac:dyDescent="0.25">
      <c r="H3438" s="21"/>
    </row>
    <row r="3439" spans="8:8" x14ac:dyDescent="0.25">
      <c r="H3439" s="21"/>
    </row>
    <row r="3440" spans="8:8" x14ac:dyDescent="0.25">
      <c r="H3440" s="21"/>
    </row>
    <row r="3441" spans="8:8" x14ac:dyDescent="0.25">
      <c r="H3441" s="21"/>
    </row>
    <row r="3442" spans="8:8" x14ac:dyDescent="0.25">
      <c r="H3442" s="21"/>
    </row>
    <row r="3443" spans="8:8" x14ac:dyDescent="0.25">
      <c r="H3443" s="21"/>
    </row>
    <row r="3444" spans="8:8" x14ac:dyDescent="0.25">
      <c r="H3444" s="21"/>
    </row>
    <row r="3445" spans="8:8" x14ac:dyDescent="0.25">
      <c r="H3445" s="21"/>
    </row>
    <row r="3446" spans="8:8" x14ac:dyDescent="0.25">
      <c r="H3446" s="21"/>
    </row>
    <row r="3447" spans="8:8" x14ac:dyDescent="0.25">
      <c r="H3447" s="21"/>
    </row>
    <row r="3448" spans="8:8" x14ac:dyDescent="0.25">
      <c r="H3448" s="21"/>
    </row>
    <row r="3449" spans="8:8" x14ac:dyDescent="0.25">
      <c r="H3449" s="21"/>
    </row>
    <row r="3450" spans="8:8" x14ac:dyDescent="0.25">
      <c r="H3450" s="21"/>
    </row>
    <row r="3451" spans="8:8" x14ac:dyDescent="0.25">
      <c r="H3451" s="21"/>
    </row>
    <row r="3452" spans="8:8" x14ac:dyDescent="0.25">
      <c r="H3452" s="21"/>
    </row>
    <row r="3453" spans="8:8" x14ac:dyDescent="0.25">
      <c r="H3453" s="21"/>
    </row>
    <row r="3454" spans="8:8" x14ac:dyDescent="0.25">
      <c r="H3454" s="21"/>
    </row>
    <row r="3455" spans="8:8" x14ac:dyDescent="0.25">
      <c r="H3455" s="21"/>
    </row>
    <row r="3456" spans="8:8" x14ac:dyDescent="0.25">
      <c r="H3456" s="21"/>
    </row>
    <row r="3457" spans="8:8" x14ac:dyDescent="0.25">
      <c r="H3457" s="21"/>
    </row>
    <row r="3458" spans="8:8" x14ac:dyDescent="0.25">
      <c r="H3458" s="21"/>
    </row>
    <row r="3459" spans="8:8" x14ac:dyDescent="0.25">
      <c r="H3459" s="21"/>
    </row>
    <row r="3460" spans="8:8" x14ac:dyDescent="0.25">
      <c r="H3460" s="21"/>
    </row>
    <row r="3461" spans="8:8" x14ac:dyDescent="0.25">
      <c r="H3461" s="21"/>
    </row>
    <row r="3462" spans="8:8" x14ac:dyDescent="0.25">
      <c r="H3462" s="21"/>
    </row>
    <row r="3463" spans="8:8" x14ac:dyDescent="0.25">
      <c r="H3463" s="21"/>
    </row>
    <row r="3464" spans="8:8" x14ac:dyDescent="0.25">
      <c r="H3464" s="21"/>
    </row>
    <row r="3465" spans="8:8" x14ac:dyDescent="0.25">
      <c r="H3465" s="21"/>
    </row>
    <row r="3466" spans="8:8" x14ac:dyDescent="0.25">
      <c r="H3466" s="21"/>
    </row>
    <row r="3467" spans="8:8" x14ac:dyDescent="0.25">
      <c r="H3467" s="21"/>
    </row>
    <row r="3468" spans="8:8" x14ac:dyDescent="0.25">
      <c r="H3468" s="21"/>
    </row>
    <row r="3469" spans="8:8" x14ac:dyDescent="0.25">
      <c r="H3469" s="21"/>
    </row>
    <row r="3470" spans="8:8" x14ac:dyDescent="0.25">
      <c r="H3470" s="21"/>
    </row>
    <row r="3471" spans="8:8" x14ac:dyDescent="0.25">
      <c r="H3471" s="21"/>
    </row>
    <row r="3472" spans="8:8" x14ac:dyDescent="0.25">
      <c r="H3472" s="21"/>
    </row>
    <row r="3473" spans="8:8" x14ac:dyDescent="0.25">
      <c r="H3473" s="21"/>
    </row>
    <row r="3474" spans="8:8" x14ac:dyDescent="0.25">
      <c r="H3474" s="21"/>
    </row>
    <row r="3475" spans="8:8" x14ac:dyDescent="0.25">
      <c r="H3475" s="21"/>
    </row>
    <row r="3476" spans="8:8" x14ac:dyDescent="0.25">
      <c r="H3476" s="21"/>
    </row>
    <row r="3477" spans="8:8" x14ac:dyDescent="0.25">
      <c r="H3477" s="21"/>
    </row>
    <row r="3478" spans="8:8" x14ac:dyDescent="0.25">
      <c r="H3478" s="21"/>
    </row>
    <row r="3479" spans="8:8" x14ac:dyDescent="0.25">
      <c r="H3479" s="21"/>
    </row>
    <row r="3480" spans="8:8" x14ac:dyDescent="0.25">
      <c r="H3480" s="21"/>
    </row>
    <row r="3481" spans="8:8" x14ac:dyDescent="0.25">
      <c r="H3481" s="21"/>
    </row>
    <row r="3482" spans="8:8" x14ac:dyDescent="0.25">
      <c r="H3482" s="21"/>
    </row>
    <row r="3483" spans="8:8" x14ac:dyDescent="0.25">
      <c r="H3483" s="21"/>
    </row>
    <row r="3484" spans="8:8" x14ac:dyDescent="0.25">
      <c r="H3484" s="21"/>
    </row>
    <row r="3485" spans="8:8" x14ac:dyDescent="0.25">
      <c r="H3485" s="21"/>
    </row>
    <row r="3486" spans="8:8" x14ac:dyDescent="0.25">
      <c r="H3486" s="21"/>
    </row>
    <row r="3487" spans="8:8" x14ac:dyDescent="0.25">
      <c r="H3487" s="21"/>
    </row>
    <row r="3488" spans="8:8" x14ac:dyDescent="0.25">
      <c r="H3488" s="21"/>
    </row>
    <row r="3489" spans="8:8" x14ac:dyDescent="0.25">
      <c r="H3489" s="21"/>
    </row>
    <row r="3490" spans="8:8" x14ac:dyDescent="0.25">
      <c r="H3490" s="21"/>
    </row>
    <row r="3491" spans="8:8" x14ac:dyDescent="0.25">
      <c r="H3491" s="21"/>
    </row>
    <row r="3492" spans="8:8" x14ac:dyDescent="0.25">
      <c r="H3492" s="21"/>
    </row>
    <row r="3493" spans="8:8" x14ac:dyDescent="0.25">
      <c r="H3493" s="21"/>
    </row>
    <row r="3494" spans="8:8" x14ac:dyDescent="0.25">
      <c r="H3494" s="21"/>
    </row>
    <row r="3495" spans="8:8" x14ac:dyDescent="0.25">
      <c r="H3495" s="21"/>
    </row>
    <row r="3496" spans="8:8" x14ac:dyDescent="0.25">
      <c r="H3496" s="21"/>
    </row>
    <row r="3497" spans="8:8" x14ac:dyDescent="0.25">
      <c r="H3497" s="21"/>
    </row>
    <row r="3498" spans="8:8" x14ac:dyDescent="0.25">
      <c r="H3498" s="21"/>
    </row>
    <row r="3499" spans="8:8" x14ac:dyDescent="0.25">
      <c r="H3499" s="21"/>
    </row>
    <row r="3500" spans="8:8" x14ac:dyDescent="0.25">
      <c r="H3500" s="21"/>
    </row>
    <row r="3501" spans="8:8" x14ac:dyDescent="0.25">
      <c r="H3501" s="21"/>
    </row>
    <row r="3502" spans="8:8" x14ac:dyDescent="0.25">
      <c r="H3502" s="21"/>
    </row>
    <row r="3503" spans="8:8" x14ac:dyDescent="0.25">
      <c r="H3503" s="21"/>
    </row>
    <row r="3504" spans="8:8" x14ac:dyDescent="0.25">
      <c r="H3504" s="21"/>
    </row>
    <row r="3505" spans="8:8" x14ac:dyDescent="0.25">
      <c r="H3505" s="21"/>
    </row>
    <row r="3506" spans="8:8" x14ac:dyDescent="0.25">
      <c r="H3506" s="21"/>
    </row>
    <row r="3507" spans="8:8" x14ac:dyDescent="0.25">
      <c r="H3507" s="21"/>
    </row>
    <row r="3508" spans="8:8" x14ac:dyDescent="0.25">
      <c r="H3508" s="21"/>
    </row>
    <row r="3509" spans="8:8" x14ac:dyDescent="0.25">
      <c r="H3509" s="21"/>
    </row>
    <row r="3510" spans="8:8" x14ac:dyDescent="0.25">
      <c r="H3510" s="21"/>
    </row>
    <row r="3511" spans="8:8" x14ac:dyDescent="0.25">
      <c r="H3511" s="21"/>
    </row>
    <row r="3512" spans="8:8" x14ac:dyDescent="0.25">
      <c r="H3512" s="21"/>
    </row>
    <row r="3513" spans="8:8" x14ac:dyDescent="0.25">
      <c r="H3513" s="21"/>
    </row>
    <row r="3514" spans="8:8" x14ac:dyDescent="0.25">
      <c r="H3514" s="21"/>
    </row>
    <row r="3515" spans="8:8" x14ac:dyDescent="0.25">
      <c r="H3515" s="21"/>
    </row>
    <row r="3516" spans="8:8" x14ac:dyDescent="0.25">
      <c r="H3516" s="21"/>
    </row>
    <row r="3517" spans="8:8" x14ac:dyDescent="0.25">
      <c r="H3517" s="21"/>
    </row>
    <row r="3518" spans="8:8" x14ac:dyDescent="0.25">
      <c r="H3518" s="21"/>
    </row>
    <row r="3519" spans="8:8" x14ac:dyDescent="0.25">
      <c r="H3519" s="21"/>
    </row>
    <row r="3520" spans="8:8" x14ac:dyDescent="0.25">
      <c r="H3520" s="21"/>
    </row>
    <row r="3521" spans="8:8" x14ac:dyDescent="0.25">
      <c r="H3521" s="21"/>
    </row>
    <row r="3522" spans="8:8" x14ac:dyDescent="0.25">
      <c r="H3522" s="21"/>
    </row>
    <row r="3523" spans="8:8" x14ac:dyDescent="0.25">
      <c r="H3523" s="21"/>
    </row>
    <row r="3524" spans="8:8" x14ac:dyDescent="0.25">
      <c r="H3524" s="21"/>
    </row>
    <row r="3525" spans="8:8" x14ac:dyDescent="0.25">
      <c r="H3525" s="21"/>
    </row>
    <row r="3526" spans="8:8" x14ac:dyDescent="0.25">
      <c r="H3526" s="21"/>
    </row>
    <row r="3527" spans="8:8" x14ac:dyDescent="0.25">
      <c r="H3527" s="21"/>
    </row>
    <row r="3528" spans="8:8" x14ac:dyDescent="0.25">
      <c r="H3528" s="21"/>
    </row>
    <row r="3529" spans="8:8" x14ac:dyDescent="0.25">
      <c r="H3529" s="21"/>
    </row>
    <row r="3530" spans="8:8" x14ac:dyDescent="0.25">
      <c r="H3530" s="21"/>
    </row>
    <row r="3531" spans="8:8" x14ac:dyDescent="0.25">
      <c r="H3531" s="21"/>
    </row>
    <row r="3532" spans="8:8" x14ac:dyDescent="0.25">
      <c r="H3532" s="21"/>
    </row>
    <row r="3533" spans="8:8" x14ac:dyDescent="0.25">
      <c r="H3533" s="21"/>
    </row>
    <row r="3534" spans="8:8" x14ac:dyDescent="0.25">
      <c r="H3534" s="21"/>
    </row>
    <row r="3535" spans="8:8" x14ac:dyDescent="0.25">
      <c r="H3535" s="21"/>
    </row>
    <row r="3536" spans="8:8" x14ac:dyDescent="0.25">
      <c r="H3536" s="21"/>
    </row>
    <row r="3537" spans="8:8" x14ac:dyDescent="0.25">
      <c r="H3537" s="21"/>
    </row>
    <row r="3538" spans="8:8" x14ac:dyDescent="0.25">
      <c r="H3538" s="21"/>
    </row>
    <row r="3539" spans="8:8" x14ac:dyDescent="0.25">
      <c r="H3539" s="21"/>
    </row>
    <row r="3540" spans="8:8" x14ac:dyDescent="0.25">
      <c r="H3540" s="21"/>
    </row>
    <row r="3541" spans="8:8" x14ac:dyDescent="0.25">
      <c r="H3541" s="21"/>
    </row>
    <row r="3542" spans="8:8" x14ac:dyDescent="0.25">
      <c r="H3542" s="21"/>
    </row>
    <row r="3543" spans="8:8" x14ac:dyDescent="0.25">
      <c r="H3543" s="21"/>
    </row>
    <row r="3544" spans="8:8" x14ac:dyDescent="0.25">
      <c r="H3544" s="21"/>
    </row>
    <row r="3545" spans="8:8" x14ac:dyDescent="0.25">
      <c r="H3545" s="21"/>
    </row>
    <row r="3546" spans="8:8" x14ac:dyDescent="0.25">
      <c r="H3546" s="21"/>
    </row>
    <row r="3547" spans="8:8" x14ac:dyDescent="0.25">
      <c r="H3547" s="21"/>
    </row>
    <row r="3548" spans="8:8" x14ac:dyDescent="0.25">
      <c r="H3548" s="21"/>
    </row>
    <row r="3549" spans="8:8" x14ac:dyDescent="0.25">
      <c r="H3549" s="21"/>
    </row>
    <row r="3550" spans="8:8" x14ac:dyDescent="0.25">
      <c r="H3550" s="21"/>
    </row>
    <row r="3551" spans="8:8" x14ac:dyDescent="0.25">
      <c r="H3551" s="21"/>
    </row>
    <row r="3552" spans="8:8" x14ac:dyDescent="0.25">
      <c r="H3552" s="21"/>
    </row>
    <row r="3553" spans="8:8" x14ac:dyDescent="0.25">
      <c r="H3553" s="21"/>
    </row>
    <row r="3554" spans="8:8" x14ac:dyDescent="0.25">
      <c r="H3554" s="21"/>
    </row>
    <row r="3555" spans="8:8" x14ac:dyDescent="0.25">
      <c r="H3555" s="21"/>
    </row>
    <row r="3556" spans="8:8" x14ac:dyDescent="0.25">
      <c r="H3556" s="21"/>
    </row>
    <row r="3557" spans="8:8" x14ac:dyDescent="0.25">
      <c r="H3557" s="21"/>
    </row>
    <row r="3558" spans="8:8" x14ac:dyDescent="0.25">
      <c r="H3558" s="21"/>
    </row>
    <row r="3559" spans="8:8" x14ac:dyDescent="0.25">
      <c r="H3559" s="21"/>
    </row>
    <row r="3560" spans="8:8" x14ac:dyDescent="0.25">
      <c r="H3560" s="21"/>
    </row>
    <row r="3561" spans="8:8" x14ac:dyDescent="0.25">
      <c r="H3561" s="21"/>
    </row>
    <row r="3562" spans="8:8" x14ac:dyDescent="0.25">
      <c r="H3562" s="21"/>
    </row>
    <row r="3563" spans="8:8" x14ac:dyDescent="0.25">
      <c r="H3563" s="21"/>
    </row>
    <row r="3564" spans="8:8" x14ac:dyDescent="0.25">
      <c r="H3564" s="21"/>
    </row>
    <row r="3565" spans="8:8" x14ac:dyDescent="0.25">
      <c r="H3565" s="21"/>
    </row>
    <row r="3566" spans="8:8" x14ac:dyDescent="0.25">
      <c r="H3566" s="21"/>
    </row>
    <row r="3567" spans="8:8" x14ac:dyDescent="0.25">
      <c r="H3567" s="21"/>
    </row>
    <row r="3568" spans="8:8" x14ac:dyDescent="0.25">
      <c r="H3568" s="21"/>
    </row>
    <row r="3569" spans="8:8" x14ac:dyDescent="0.25">
      <c r="H3569" s="21"/>
    </row>
    <row r="3570" spans="8:8" x14ac:dyDescent="0.25">
      <c r="H3570" s="21"/>
    </row>
    <row r="3571" spans="8:8" x14ac:dyDescent="0.25">
      <c r="H3571" s="21"/>
    </row>
    <row r="3572" spans="8:8" x14ac:dyDescent="0.25">
      <c r="H3572" s="21"/>
    </row>
    <row r="3573" spans="8:8" x14ac:dyDescent="0.25">
      <c r="H3573" s="21"/>
    </row>
    <row r="3574" spans="8:8" x14ac:dyDescent="0.25">
      <c r="H3574" s="21"/>
    </row>
    <row r="3575" spans="8:8" x14ac:dyDescent="0.25">
      <c r="H3575" s="21"/>
    </row>
    <row r="3576" spans="8:8" x14ac:dyDescent="0.25">
      <c r="H3576" s="21"/>
    </row>
    <row r="3577" spans="8:8" x14ac:dyDescent="0.25">
      <c r="H3577" s="21"/>
    </row>
    <row r="3578" spans="8:8" x14ac:dyDescent="0.25">
      <c r="H3578" s="21"/>
    </row>
    <row r="3579" spans="8:8" x14ac:dyDescent="0.25">
      <c r="H3579" s="21"/>
    </row>
    <row r="3580" spans="8:8" x14ac:dyDescent="0.25">
      <c r="H3580" s="21"/>
    </row>
    <row r="3581" spans="8:8" x14ac:dyDescent="0.25">
      <c r="H3581" s="21"/>
    </row>
    <row r="3582" spans="8:8" x14ac:dyDescent="0.25">
      <c r="H3582" s="21"/>
    </row>
    <row r="3583" spans="8:8" x14ac:dyDescent="0.25">
      <c r="H3583" s="21"/>
    </row>
    <row r="3584" spans="8:8" x14ac:dyDescent="0.25">
      <c r="H3584" s="21"/>
    </row>
    <row r="3585" spans="8:8" x14ac:dyDescent="0.25">
      <c r="H3585" s="21"/>
    </row>
    <row r="3586" spans="8:8" x14ac:dyDescent="0.25">
      <c r="H3586" s="21"/>
    </row>
    <row r="3587" spans="8:8" x14ac:dyDescent="0.25">
      <c r="H3587" s="21"/>
    </row>
    <row r="3588" spans="8:8" x14ac:dyDescent="0.25">
      <c r="H3588" s="21"/>
    </row>
    <row r="3589" spans="8:8" x14ac:dyDescent="0.25">
      <c r="H3589" s="21"/>
    </row>
    <row r="3590" spans="8:8" x14ac:dyDescent="0.25">
      <c r="H3590" s="21"/>
    </row>
    <row r="3591" spans="8:8" x14ac:dyDescent="0.25">
      <c r="H3591" s="21"/>
    </row>
    <row r="3592" spans="8:8" x14ac:dyDescent="0.25">
      <c r="H3592" s="21"/>
    </row>
    <row r="3593" spans="8:8" x14ac:dyDescent="0.25">
      <c r="H3593" s="21"/>
    </row>
    <row r="3594" spans="8:8" x14ac:dyDescent="0.25">
      <c r="H3594" s="21"/>
    </row>
    <row r="3595" spans="8:8" x14ac:dyDescent="0.25">
      <c r="H3595" s="21"/>
    </row>
    <row r="3596" spans="8:8" x14ac:dyDescent="0.25">
      <c r="H3596" s="21"/>
    </row>
    <row r="3597" spans="8:8" x14ac:dyDescent="0.25">
      <c r="H3597" s="21"/>
    </row>
    <row r="3598" spans="8:8" x14ac:dyDescent="0.25">
      <c r="H3598" s="21"/>
    </row>
    <row r="3599" spans="8:8" x14ac:dyDescent="0.25">
      <c r="H3599" s="21"/>
    </row>
    <row r="3600" spans="8:8" x14ac:dyDescent="0.25">
      <c r="H3600" s="21"/>
    </row>
    <row r="3601" spans="8:8" x14ac:dyDescent="0.25">
      <c r="H3601" s="21"/>
    </row>
    <row r="3602" spans="8:8" x14ac:dyDescent="0.25">
      <c r="H3602" s="21"/>
    </row>
    <row r="3603" spans="8:8" x14ac:dyDescent="0.25">
      <c r="H3603" s="21"/>
    </row>
    <row r="3604" spans="8:8" x14ac:dyDescent="0.25">
      <c r="H3604" s="21"/>
    </row>
    <row r="3605" spans="8:8" x14ac:dyDescent="0.25">
      <c r="H3605" s="21"/>
    </row>
    <row r="3606" spans="8:8" x14ac:dyDescent="0.25">
      <c r="H3606" s="21"/>
    </row>
    <row r="3607" spans="8:8" x14ac:dyDescent="0.25">
      <c r="H3607" s="21"/>
    </row>
    <row r="3608" spans="8:8" x14ac:dyDescent="0.25">
      <c r="H3608" s="21"/>
    </row>
    <row r="3609" spans="8:8" x14ac:dyDescent="0.25">
      <c r="H3609" s="21"/>
    </row>
    <row r="3610" spans="8:8" x14ac:dyDescent="0.25">
      <c r="H3610" s="21"/>
    </row>
    <row r="3611" spans="8:8" x14ac:dyDescent="0.25">
      <c r="H3611" s="21"/>
    </row>
    <row r="3612" spans="8:8" x14ac:dyDescent="0.25">
      <c r="H3612" s="21"/>
    </row>
    <row r="3613" spans="8:8" x14ac:dyDescent="0.25">
      <c r="H3613" s="21"/>
    </row>
    <row r="3614" spans="8:8" x14ac:dyDescent="0.25">
      <c r="H3614" s="21"/>
    </row>
    <row r="3615" spans="8:8" x14ac:dyDescent="0.25">
      <c r="H3615" s="21"/>
    </row>
    <row r="3616" spans="8:8" x14ac:dyDescent="0.25">
      <c r="H3616" s="21"/>
    </row>
    <row r="3617" spans="8:8" x14ac:dyDescent="0.25">
      <c r="H3617" s="21"/>
    </row>
    <row r="3618" spans="8:8" x14ac:dyDescent="0.25">
      <c r="H3618" s="21"/>
    </row>
    <row r="3619" spans="8:8" x14ac:dyDescent="0.25">
      <c r="H3619" s="21"/>
    </row>
    <row r="3620" spans="8:8" x14ac:dyDescent="0.25">
      <c r="H3620" s="21"/>
    </row>
    <row r="3621" spans="8:8" x14ac:dyDescent="0.25">
      <c r="H3621" s="21"/>
    </row>
    <row r="3622" spans="8:8" x14ac:dyDescent="0.25">
      <c r="H3622" s="21"/>
    </row>
    <row r="3623" spans="8:8" x14ac:dyDescent="0.25">
      <c r="H3623" s="21"/>
    </row>
    <row r="3624" spans="8:8" x14ac:dyDescent="0.25">
      <c r="H3624" s="21"/>
    </row>
    <row r="3625" spans="8:8" x14ac:dyDescent="0.25">
      <c r="H3625" s="21"/>
    </row>
    <row r="3626" spans="8:8" x14ac:dyDescent="0.25">
      <c r="H3626" s="21"/>
    </row>
    <row r="3627" spans="8:8" x14ac:dyDescent="0.25">
      <c r="H3627" s="21"/>
    </row>
    <row r="3628" spans="8:8" x14ac:dyDescent="0.25">
      <c r="H3628" s="21"/>
    </row>
    <row r="3629" spans="8:8" x14ac:dyDescent="0.25">
      <c r="H3629" s="21"/>
    </row>
    <row r="3630" spans="8:8" x14ac:dyDescent="0.25">
      <c r="H3630" s="21"/>
    </row>
    <row r="3631" spans="8:8" x14ac:dyDescent="0.25">
      <c r="H3631" s="21"/>
    </row>
    <row r="3632" spans="8:8" x14ac:dyDescent="0.25">
      <c r="H3632" s="21"/>
    </row>
    <row r="3633" spans="8:8" x14ac:dyDescent="0.25">
      <c r="H3633" s="21"/>
    </row>
    <row r="3634" spans="8:8" x14ac:dyDescent="0.25">
      <c r="H3634" s="21"/>
    </row>
    <row r="3635" spans="8:8" x14ac:dyDescent="0.25">
      <c r="H3635" s="21"/>
    </row>
    <row r="3636" spans="8:8" x14ac:dyDescent="0.25">
      <c r="H3636" s="21"/>
    </row>
    <row r="3637" spans="8:8" x14ac:dyDescent="0.25">
      <c r="H3637" s="21"/>
    </row>
    <row r="3638" spans="8:8" x14ac:dyDescent="0.25">
      <c r="H3638" s="21"/>
    </row>
    <row r="3639" spans="8:8" x14ac:dyDescent="0.25">
      <c r="H3639" s="21"/>
    </row>
    <row r="3640" spans="8:8" x14ac:dyDescent="0.25">
      <c r="H3640" s="21"/>
    </row>
    <row r="3641" spans="8:8" x14ac:dyDescent="0.25">
      <c r="H3641" s="21"/>
    </row>
    <row r="3642" spans="8:8" x14ac:dyDescent="0.25">
      <c r="H3642" s="21"/>
    </row>
    <row r="3643" spans="8:8" x14ac:dyDescent="0.25">
      <c r="H3643" s="21"/>
    </row>
    <row r="3644" spans="8:8" x14ac:dyDescent="0.25">
      <c r="H3644" s="21"/>
    </row>
    <row r="3645" spans="8:8" x14ac:dyDescent="0.25">
      <c r="H3645" s="21"/>
    </row>
    <row r="3646" spans="8:8" x14ac:dyDescent="0.25">
      <c r="H3646" s="21"/>
    </row>
    <row r="3647" spans="8:8" x14ac:dyDescent="0.25">
      <c r="H3647" s="21"/>
    </row>
    <row r="3648" spans="8:8" x14ac:dyDescent="0.25">
      <c r="H3648" s="21"/>
    </row>
    <row r="3649" spans="8:8" x14ac:dyDescent="0.25">
      <c r="H3649" s="21"/>
    </row>
    <row r="3650" spans="8:8" x14ac:dyDescent="0.25">
      <c r="H3650" s="21"/>
    </row>
    <row r="3651" spans="8:8" x14ac:dyDescent="0.25">
      <c r="H3651" s="21"/>
    </row>
    <row r="3652" spans="8:8" x14ac:dyDescent="0.25">
      <c r="H3652" s="21"/>
    </row>
    <row r="3653" spans="8:8" x14ac:dyDescent="0.25">
      <c r="H3653" s="21"/>
    </row>
    <row r="3654" spans="8:8" x14ac:dyDescent="0.25">
      <c r="H3654" s="21"/>
    </row>
    <row r="3655" spans="8:8" x14ac:dyDescent="0.25">
      <c r="H3655" s="21"/>
    </row>
    <row r="3656" spans="8:8" x14ac:dyDescent="0.25">
      <c r="H3656" s="21"/>
    </row>
    <row r="3657" spans="8:8" x14ac:dyDescent="0.25">
      <c r="H3657" s="21"/>
    </row>
    <row r="3658" spans="8:8" x14ac:dyDescent="0.25">
      <c r="H3658" s="21"/>
    </row>
    <row r="3659" spans="8:8" x14ac:dyDescent="0.25">
      <c r="H3659" s="21"/>
    </row>
    <row r="3660" spans="8:8" x14ac:dyDescent="0.25">
      <c r="H3660" s="21"/>
    </row>
    <row r="3661" spans="8:8" x14ac:dyDescent="0.25">
      <c r="H3661" s="21"/>
    </row>
    <row r="3662" spans="8:8" x14ac:dyDescent="0.25">
      <c r="H3662" s="21"/>
    </row>
    <row r="3663" spans="8:8" x14ac:dyDescent="0.25">
      <c r="H3663" s="21"/>
    </row>
    <row r="3664" spans="8:8" x14ac:dyDescent="0.25">
      <c r="H3664" s="21"/>
    </row>
    <row r="3665" spans="8:8" x14ac:dyDescent="0.25">
      <c r="H3665" s="21"/>
    </row>
    <row r="3666" spans="8:8" x14ac:dyDescent="0.25">
      <c r="H3666" s="21"/>
    </row>
    <row r="3667" spans="8:8" x14ac:dyDescent="0.25">
      <c r="H3667" s="21"/>
    </row>
    <row r="3668" spans="8:8" x14ac:dyDescent="0.25">
      <c r="H3668" s="21"/>
    </row>
    <row r="3669" spans="8:8" x14ac:dyDescent="0.25">
      <c r="H3669" s="21"/>
    </row>
    <row r="3670" spans="8:8" x14ac:dyDescent="0.25">
      <c r="H3670" s="21"/>
    </row>
    <row r="3671" spans="8:8" x14ac:dyDescent="0.25">
      <c r="H3671" s="21"/>
    </row>
    <row r="3672" spans="8:8" x14ac:dyDescent="0.25">
      <c r="H3672" s="21"/>
    </row>
    <row r="3673" spans="8:8" x14ac:dyDescent="0.25">
      <c r="H3673" s="21"/>
    </row>
    <row r="3674" spans="8:8" x14ac:dyDescent="0.25">
      <c r="H3674" s="21"/>
    </row>
    <row r="3675" spans="8:8" x14ac:dyDescent="0.25">
      <c r="H3675" s="21"/>
    </row>
    <row r="3676" spans="8:8" x14ac:dyDescent="0.25">
      <c r="H3676" s="21"/>
    </row>
    <row r="3677" spans="8:8" x14ac:dyDescent="0.25">
      <c r="H3677" s="21"/>
    </row>
    <row r="3678" spans="8:8" x14ac:dyDescent="0.25">
      <c r="H3678" s="21"/>
    </row>
    <row r="3679" spans="8:8" x14ac:dyDescent="0.25">
      <c r="H3679" s="21"/>
    </row>
    <row r="3680" spans="8:8" x14ac:dyDescent="0.25">
      <c r="H3680" s="21"/>
    </row>
    <row r="3681" spans="8:8" x14ac:dyDescent="0.25">
      <c r="H3681" s="21"/>
    </row>
    <row r="3682" spans="8:8" x14ac:dyDescent="0.25">
      <c r="H3682" s="21"/>
    </row>
    <row r="3683" spans="8:8" x14ac:dyDescent="0.25">
      <c r="H3683" s="21"/>
    </row>
    <row r="3684" spans="8:8" x14ac:dyDescent="0.25">
      <c r="H3684" s="21"/>
    </row>
    <row r="3685" spans="8:8" x14ac:dyDescent="0.25">
      <c r="H3685" s="21"/>
    </row>
    <row r="3686" spans="8:8" x14ac:dyDescent="0.25">
      <c r="H3686" s="21"/>
    </row>
    <row r="3687" spans="8:8" x14ac:dyDescent="0.25">
      <c r="H3687" s="21"/>
    </row>
    <row r="3688" spans="8:8" x14ac:dyDescent="0.25">
      <c r="H3688" s="21"/>
    </row>
    <row r="3689" spans="8:8" x14ac:dyDescent="0.25">
      <c r="H3689" s="21"/>
    </row>
    <row r="3690" spans="8:8" x14ac:dyDescent="0.25">
      <c r="H3690" s="21"/>
    </row>
    <row r="3691" spans="8:8" x14ac:dyDescent="0.25">
      <c r="H3691" s="21"/>
    </row>
    <row r="3692" spans="8:8" x14ac:dyDescent="0.25">
      <c r="H3692" s="21"/>
    </row>
    <row r="3693" spans="8:8" x14ac:dyDescent="0.25">
      <c r="H3693" s="21"/>
    </row>
    <row r="3694" spans="8:8" x14ac:dyDescent="0.25">
      <c r="H3694" s="21"/>
    </row>
    <row r="3695" spans="8:8" x14ac:dyDescent="0.25">
      <c r="H3695" s="21"/>
    </row>
    <row r="3696" spans="8:8" x14ac:dyDescent="0.25">
      <c r="H3696" s="21"/>
    </row>
    <row r="3697" spans="8:8" x14ac:dyDescent="0.25">
      <c r="H3697" s="21"/>
    </row>
    <row r="3698" spans="8:8" x14ac:dyDescent="0.25">
      <c r="H3698" s="21"/>
    </row>
    <row r="3699" spans="8:8" x14ac:dyDescent="0.25">
      <c r="H3699" s="21"/>
    </row>
    <row r="3700" spans="8:8" x14ac:dyDescent="0.25">
      <c r="H3700" s="21"/>
    </row>
    <row r="3701" spans="8:8" x14ac:dyDescent="0.25">
      <c r="H3701" s="21"/>
    </row>
    <row r="3702" spans="8:8" x14ac:dyDescent="0.25">
      <c r="H3702" s="21"/>
    </row>
    <row r="3703" spans="8:8" x14ac:dyDescent="0.25">
      <c r="H3703" s="21"/>
    </row>
    <row r="3704" spans="8:8" x14ac:dyDescent="0.25">
      <c r="H3704" s="21"/>
    </row>
    <row r="3705" spans="8:8" x14ac:dyDescent="0.25">
      <c r="H3705" s="21"/>
    </row>
    <row r="3706" spans="8:8" x14ac:dyDescent="0.25">
      <c r="H3706" s="21"/>
    </row>
    <row r="3707" spans="8:8" x14ac:dyDescent="0.25">
      <c r="H3707" s="21"/>
    </row>
    <row r="3708" spans="8:8" x14ac:dyDescent="0.25">
      <c r="H3708" s="21"/>
    </row>
    <row r="3709" spans="8:8" x14ac:dyDescent="0.25">
      <c r="H3709" s="21"/>
    </row>
    <row r="3710" spans="8:8" x14ac:dyDescent="0.25">
      <c r="H3710" s="21"/>
    </row>
    <row r="3711" spans="8:8" x14ac:dyDescent="0.25">
      <c r="H3711" s="21"/>
    </row>
    <row r="3712" spans="8:8" x14ac:dyDescent="0.25">
      <c r="H3712" s="21"/>
    </row>
    <row r="3713" spans="8:8" x14ac:dyDescent="0.25">
      <c r="H3713" s="21"/>
    </row>
    <row r="3714" spans="8:8" x14ac:dyDescent="0.25">
      <c r="H3714" s="21"/>
    </row>
    <row r="3715" spans="8:8" x14ac:dyDescent="0.25">
      <c r="H3715" s="21"/>
    </row>
    <row r="3716" spans="8:8" x14ac:dyDescent="0.25">
      <c r="H3716" s="21"/>
    </row>
    <row r="3717" spans="8:8" x14ac:dyDescent="0.25">
      <c r="H3717" s="21"/>
    </row>
    <row r="3718" spans="8:8" x14ac:dyDescent="0.25">
      <c r="H3718" s="21"/>
    </row>
    <row r="3719" spans="8:8" x14ac:dyDescent="0.25">
      <c r="H3719" s="21"/>
    </row>
    <row r="3720" spans="8:8" x14ac:dyDescent="0.25">
      <c r="H3720" s="21"/>
    </row>
    <row r="3721" spans="8:8" x14ac:dyDescent="0.25">
      <c r="H3721" s="21"/>
    </row>
    <row r="3722" spans="8:8" x14ac:dyDescent="0.25">
      <c r="H3722" s="21"/>
    </row>
    <row r="3723" spans="8:8" x14ac:dyDescent="0.25">
      <c r="H3723" s="21"/>
    </row>
    <row r="3724" spans="8:8" x14ac:dyDescent="0.25">
      <c r="H3724" s="21"/>
    </row>
    <row r="3725" spans="8:8" x14ac:dyDescent="0.25">
      <c r="H3725" s="21"/>
    </row>
    <row r="3726" spans="8:8" x14ac:dyDescent="0.25">
      <c r="H3726" s="21"/>
    </row>
    <row r="3727" spans="8:8" x14ac:dyDescent="0.25">
      <c r="H3727" s="21"/>
    </row>
    <row r="3728" spans="8:8" x14ac:dyDescent="0.25">
      <c r="H3728" s="21"/>
    </row>
    <row r="3729" spans="8:8" x14ac:dyDescent="0.25">
      <c r="H3729" s="21"/>
    </row>
    <row r="3730" spans="8:8" x14ac:dyDescent="0.25">
      <c r="H3730" s="21"/>
    </row>
    <row r="3731" spans="8:8" x14ac:dyDescent="0.25">
      <c r="H3731" s="21"/>
    </row>
    <row r="3732" spans="8:8" x14ac:dyDescent="0.25">
      <c r="H3732" s="21"/>
    </row>
    <row r="3733" spans="8:8" x14ac:dyDescent="0.25">
      <c r="H3733" s="21"/>
    </row>
    <row r="3734" spans="8:8" x14ac:dyDescent="0.25">
      <c r="H3734" s="21"/>
    </row>
    <row r="3735" spans="8:8" x14ac:dyDescent="0.25">
      <c r="H3735" s="21"/>
    </row>
    <row r="3736" spans="8:8" x14ac:dyDescent="0.25">
      <c r="H3736" s="21"/>
    </row>
    <row r="3737" spans="8:8" x14ac:dyDescent="0.25">
      <c r="H3737" s="21"/>
    </row>
    <row r="3738" spans="8:8" x14ac:dyDescent="0.25">
      <c r="H3738" s="21"/>
    </row>
    <row r="3739" spans="8:8" x14ac:dyDescent="0.25">
      <c r="H3739" s="21"/>
    </row>
    <row r="3740" spans="8:8" x14ac:dyDescent="0.25">
      <c r="H3740" s="21"/>
    </row>
    <row r="3741" spans="8:8" x14ac:dyDescent="0.25">
      <c r="H3741" s="21"/>
    </row>
    <row r="3742" spans="8:8" x14ac:dyDescent="0.25">
      <c r="H3742" s="21"/>
    </row>
    <row r="3743" spans="8:8" x14ac:dyDescent="0.25">
      <c r="H3743" s="21"/>
    </row>
    <row r="3744" spans="8:8" x14ac:dyDescent="0.25">
      <c r="H3744" s="21"/>
    </row>
    <row r="3745" spans="8:8" x14ac:dyDescent="0.25">
      <c r="H3745" s="21"/>
    </row>
    <row r="3746" spans="8:8" x14ac:dyDescent="0.25">
      <c r="H3746" s="21"/>
    </row>
    <row r="3747" spans="8:8" x14ac:dyDescent="0.25">
      <c r="H3747" s="21"/>
    </row>
    <row r="3748" spans="8:8" x14ac:dyDescent="0.25">
      <c r="H3748" s="21"/>
    </row>
    <row r="3749" spans="8:8" x14ac:dyDescent="0.25">
      <c r="H3749" s="21"/>
    </row>
    <row r="3750" spans="8:8" x14ac:dyDescent="0.25">
      <c r="H3750" s="21"/>
    </row>
    <row r="3751" spans="8:8" x14ac:dyDescent="0.25">
      <c r="H3751" s="21"/>
    </row>
    <row r="3752" spans="8:8" x14ac:dyDescent="0.25">
      <c r="H3752" s="21"/>
    </row>
    <row r="3753" spans="8:8" x14ac:dyDescent="0.25">
      <c r="H3753" s="21"/>
    </row>
    <row r="3754" spans="8:8" x14ac:dyDescent="0.25">
      <c r="H3754" s="21"/>
    </row>
    <row r="3755" spans="8:8" x14ac:dyDescent="0.25">
      <c r="H3755" s="21"/>
    </row>
    <row r="3756" spans="8:8" x14ac:dyDescent="0.25">
      <c r="H3756" s="21"/>
    </row>
    <row r="3757" spans="8:8" x14ac:dyDescent="0.25">
      <c r="H3757" s="21"/>
    </row>
    <row r="3758" spans="8:8" x14ac:dyDescent="0.25">
      <c r="H3758" s="21"/>
    </row>
    <row r="3759" spans="8:8" x14ac:dyDescent="0.25">
      <c r="H3759" s="21"/>
    </row>
    <row r="3760" spans="8:8" x14ac:dyDescent="0.25">
      <c r="H3760" s="21"/>
    </row>
    <row r="3761" spans="8:8" x14ac:dyDescent="0.25">
      <c r="H3761" s="21"/>
    </row>
    <row r="3762" spans="8:8" x14ac:dyDescent="0.25">
      <c r="H3762" s="21"/>
    </row>
    <row r="3763" spans="8:8" x14ac:dyDescent="0.25">
      <c r="H3763" s="21"/>
    </row>
    <row r="3764" spans="8:8" x14ac:dyDescent="0.25">
      <c r="H3764" s="21"/>
    </row>
    <row r="3765" spans="8:8" x14ac:dyDescent="0.25">
      <c r="H3765" s="21"/>
    </row>
    <row r="3766" spans="8:8" x14ac:dyDescent="0.25">
      <c r="H3766" s="21"/>
    </row>
    <row r="3767" spans="8:8" x14ac:dyDescent="0.25">
      <c r="H3767" s="21"/>
    </row>
    <row r="3768" spans="8:8" x14ac:dyDescent="0.25">
      <c r="H3768" s="21"/>
    </row>
    <row r="3769" spans="8:8" x14ac:dyDescent="0.25">
      <c r="H3769" s="21"/>
    </row>
    <row r="3770" spans="8:8" x14ac:dyDescent="0.25">
      <c r="H3770" s="21"/>
    </row>
    <row r="3771" spans="8:8" x14ac:dyDescent="0.25">
      <c r="H3771" s="21"/>
    </row>
    <row r="3772" spans="8:8" x14ac:dyDescent="0.25">
      <c r="H3772" s="21"/>
    </row>
    <row r="3773" spans="8:8" x14ac:dyDescent="0.25">
      <c r="H3773" s="21"/>
    </row>
    <row r="3774" spans="8:8" x14ac:dyDescent="0.25">
      <c r="H3774" s="21"/>
    </row>
    <row r="3775" spans="8:8" x14ac:dyDescent="0.25">
      <c r="H3775" s="21"/>
    </row>
    <row r="3776" spans="8:8" x14ac:dyDescent="0.25">
      <c r="H3776" s="21"/>
    </row>
    <row r="3777" spans="8:8" x14ac:dyDescent="0.25">
      <c r="H3777" s="21"/>
    </row>
    <row r="3778" spans="8:8" x14ac:dyDescent="0.25">
      <c r="H3778" s="21"/>
    </row>
    <row r="3779" spans="8:8" x14ac:dyDescent="0.25">
      <c r="H3779" s="21"/>
    </row>
    <row r="3780" spans="8:8" x14ac:dyDescent="0.25">
      <c r="H3780" s="21"/>
    </row>
    <row r="3781" spans="8:8" x14ac:dyDescent="0.25">
      <c r="H3781" s="21"/>
    </row>
    <row r="3782" spans="8:8" x14ac:dyDescent="0.25">
      <c r="H3782" s="21"/>
    </row>
    <row r="3783" spans="8:8" x14ac:dyDescent="0.25">
      <c r="H3783" s="21"/>
    </row>
    <row r="3784" spans="8:8" x14ac:dyDescent="0.25">
      <c r="H3784" s="21"/>
    </row>
    <row r="3785" spans="8:8" x14ac:dyDescent="0.25">
      <c r="H3785" s="21"/>
    </row>
    <row r="3786" spans="8:8" x14ac:dyDescent="0.25">
      <c r="H3786" s="21"/>
    </row>
    <row r="3787" spans="8:8" x14ac:dyDescent="0.25">
      <c r="H3787" s="21"/>
    </row>
    <row r="3788" spans="8:8" x14ac:dyDescent="0.25">
      <c r="H3788" s="21"/>
    </row>
    <row r="3789" spans="8:8" x14ac:dyDescent="0.25">
      <c r="H3789" s="21"/>
    </row>
    <row r="3790" spans="8:8" x14ac:dyDescent="0.25">
      <c r="H3790" s="21"/>
    </row>
    <row r="3791" spans="8:8" x14ac:dyDescent="0.25">
      <c r="H3791" s="21"/>
    </row>
    <row r="3792" spans="8:8" x14ac:dyDescent="0.25">
      <c r="H3792" s="21"/>
    </row>
    <row r="3793" spans="8:8" x14ac:dyDescent="0.25">
      <c r="H3793" s="21"/>
    </row>
    <row r="3794" spans="8:8" x14ac:dyDescent="0.25">
      <c r="H3794" s="21"/>
    </row>
    <row r="3795" spans="8:8" x14ac:dyDescent="0.25">
      <c r="H3795" s="21"/>
    </row>
    <row r="3796" spans="8:8" x14ac:dyDescent="0.25">
      <c r="H3796" s="21"/>
    </row>
    <row r="3797" spans="8:8" x14ac:dyDescent="0.25">
      <c r="H3797" s="21"/>
    </row>
    <row r="3798" spans="8:8" x14ac:dyDescent="0.25">
      <c r="H3798" s="21"/>
    </row>
    <row r="3799" spans="8:8" x14ac:dyDescent="0.25">
      <c r="H3799" s="21"/>
    </row>
    <row r="3800" spans="8:8" x14ac:dyDescent="0.25">
      <c r="H3800" s="21"/>
    </row>
    <row r="3801" spans="8:8" x14ac:dyDescent="0.25">
      <c r="H3801" s="21"/>
    </row>
    <row r="3802" spans="8:8" x14ac:dyDescent="0.25">
      <c r="H3802" s="21"/>
    </row>
    <row r="3803" spans="8:8" x14ac:dyDescent="0.25">
      <c r="H3803" s="21"/>
    </row>
    <row r="3804" spans="8:8" x14ac:dyDescent="0.25">
      <c r="H3804" s="21"/>
    </row>
    <row r="3805" spans="8:8" x14ac:dyDescent="0.25">
      <c r="H3805" s="21"/>
    </row>
    <row r="3806" spans="8:8" x14ac:dyDescent="0.25">
      <c r="H3806" s="21"/>
    </row>
    <row r="3807" spans="8:8" x14ac:dyDescent="0.25">
      <c r="H3807" s="21"/>
    </row>
    <row r="3808" spans="8:8" x14ac:dyDescent="0.25">
      <c r="H3808" s="21"/>
    </row>
    <row r="3809" spans="8:8" x14ac:dyDescent="0.25">
      <c r="H3809" s="21"/>
    </row>
    <row r="3810" spans="8:8" x14ac:dyDescent="0.25">
      <c r="H3810" s="21"/>
    </row>
    <row r="3811" spans="8:8" x14ac:dyDescent="0.25">
      <c r="H3811" s="21"/>
    </row>
    <row r="3812" spans="8:8" x14ac:dyDescent="0.25">
      <c r="H3812" s="21"/>
    </row>
    <row r="3813" spans="8:8" x14ac:dyDescent="0.25">
      <c r="H3813" s="21"/>
    </row>
    <row r="3814" spans="8:8" x14ac:dyDescent="0.25">
      <c r="H3814" s="21"/>
    </row>
    <row r="3815" spans="8:8" x14ac:dyDescent="0.25">
      <c r="H3815" s="21"/>
    </row>
    <row r="3816" spans="8:8" x14ac:dyDescent="0.25">
      <c r="H3816" s="21"/>
    </row>
    <row r="3817" spans="8:8" x14ac:dyDescent="0.25">
      <c r="H3817" s="21"/>
    </row>
    <row r="3818" spans="8:8" x14ac:dyDescent="0.25">
      <c r="H3818" s="21"/>
    </row>
    <row r="3819" spans="8:8" x14ac:dyDescent="0.25">
      <c r="H3819" s="21"/>
    </row>
    <row r="3820" spans="8:8" x14ac:dyDescent="0.25">
      <c r="H3820" s="21"/>
    </row>
    <row r="3821" spans="8:8" x14ac:dyDescent="0.25">
      <c r="H3821" s="21"/>
    </row>
    <row r="3822" spans="8:8" x14ac:dyDescent="0.25">
      <c r="H3822" s="21"/>
    </row>
    <row r="3823" spans="8:8" x14ac:dyDescent="0.25">
      <c r="H3823" s="21"/>
    </row>
    <row r="3824" spans="8:8" x14ac:dyDescent="0.25">
      <c r="H3824" s="21"/>
    </row>
    <row r="3825" spans="8:8" x14ac:dyDescent="0.25">
      <c r="H3825" s="21"/>
    </row>
    <row r="3826" spans="8:8" x14ac:dyDescent="0.25">
      <c r="H3826" s="21"/>
    </row>
    <row r="3827" spans="8:8" x14ac:dyDescent="0.25">
      <c r="H3827" s="21"/>
    </row>
    <row r="3828" spans="8:8" x14ac:dyDescent="0.25">
      <c r="H3828" s="21"/>
    </row>
    <row r="3829" spans="8:8" x14ac:dyDescent="0.25">
      <c r="H3829" s="21"/>
    </row>
    <row r="3830" spans="8:8" x14ac:dyDescent="0.25">
      <c r="H3830" s="21"/>
    </row>
    <row r="3831" spans="8:8" x14ac:dyDescent="0.25">
      <c r="H3831" s="21"/>
    </row>
    <row r="3832" spans="8:8" x14ac:dyDescent="0.25">
      <c r="H3832" s="21"/>
    </row>
    <row r="3833" spans="8:8" x14ac:dyDescent="0.25">
      <c r="H3833" s="21"/>
    </row>
    <row r="3834" spans="8:8" x14ac:dyDescent="0.25">
      <c r="H3834" s="21"/>
    </row>
    <row r="3835" spans="8:8" x14ac:dyDescent="0.25">
      <c r="H3835" s="21"/>
    </row>
    <row r="3836" spans="8:8" x14ac:dyDescent="0.25">
      <c r="H3836" s="21"/>
    </row>
    <row r="3837" spans="8:8" x14ac:dyDescent="0.25">
      <c r="H3837" s="21"/>
    </row>
    <row r="3838" spans="8:8" x14ac:dyDescent="0.25">
      <c r="H3838" s="21"/>
    </row>
    <row r="3839" spans="8:8" x14ac:dyDescent="0.25">
      <c r="H3839" s="21"/>
    </row>
    <row r="3840" spans="8:8" x14ac:dyDescent="0.25">
      <c r="H3840" s="21"/>
    </row>
    <row r="3841" spans="8:8" x14ac:dyDescent="0.25">
      <c r="H3841" s="21"/>
    </row>
    <row r="3842" spans="8:8" x14ac:dyDescent="0.25">
      <c r="H3842" s="21"/>
    </row>
    <row r="3843" spans="8:8" x14ac:dyDescent="0.25">
      <c r="H3843" s="21"/>
    </row>
    <row r="3844" spans="8:8" x14ac:dyDescent="0.25">
      <c r="H3844" s="21"/>
    </row>
    <row r="3845" spans="8:8" x14ac:dyDescent="0.25">
      <c r="H3845" s="21"/>
    </row>
    <row r="3846" spans="8:8" x14ac:dyDescent="0.25">
      <c r="H3846" s="21"/>
    </row>
    <row r="3847" spans="8:8" x14ac:dyDescent="0.25">
      <c r="H3847" s="21"/>
    </row>
    <row r="3848" spans="8:8" x14ac:dyDescent="0.25">
      <c r="H3848" s="21"/>
    </row>
    <row r="3849" spans="8:8" x14ac:dyDescent="0.25">
      <c r="H3849" s="21"/>
    </row>
    <row r="3850" spans="8:8" x14ac:dyDescent="0.25">
      <c r="H3850" s="21"/>
    </row>
    <row r="3851" spans="8:8" x14ac:dyDescent="0.25">
      <c r="H3851" s="21"/>
    </row>
    <row r="3852" spans="8:8" x14ac:dyDescent="0.25">
      <c r="H3852" s="21"/>
    </row>
    <row r="3853" spans="8:8" x14ac:dyDescent="0.25">
      <c r="H3853" s="21"/>
    </row>
    <row r="3854" spans="8:8" x14ac:dyDescent="0.25">
      <c r="H3854" s="21"/>
    </row>
    <row r="3855" spans="8:8" x14ac:dyDescent="0.25">
      <c r="H3855" s="21"/>
    </row>
    <row r="3856" spans="8:8" x14ac:dyDescent="0.25">
      <c r="H3856" s="21"/>
    </row>
    <row r="3857" spans="8:8" x14ac:dyDescent="0.25">
      <c r="H3857" s="21"/>
    </row>
    <row r="3858" spans="8:8" x14ac:dyDescent="0.25">
      <c r="H3858" s="21"/>
    </row>
    <row r="3859" spans="8:8" x14ac:dyDescent="0.25">
      <c r="H3859" s="21"/>
    </row>
    <row r="3860" spans="8:8" x14ac:dyDescent="0.25">
      <c r="H3860" s="21"/>
    </row>
    <row r="3861" spans="8:8" x14ac:dyDescent="0.25">
      <c r="H3861" s="21"/>
    </row>
    <row r="3862" spans="8:8" x14ac:dyDescent="0.25">
      <c r="H3862" s="21"/>
    </row>
    <row r="3863" spans="8:8" x14ac:dyDescent="0.25">
      <c r="H3863" s="21"/>
    </row>
    <row r="3864" spans="8:8" x14ac:dyDescent="0.25">
      <c r="H3864" s="21"/>
    </row>
    <row r="3865" spans="8:8" x14ac:dyDescent="0.25">
      <c r="H3865" s="21"/>
    </row>
    <row r="3866" spans="8:8" x14ac:dyDescent="0.25">
      <c r="H3866" s="21"/>
    </row>
    <row r="3867" spans="8:8" x14ac:dyDescent="0.25">
      <c r="H3867" s="21"/>
    </row>
    <row r="3868" spans="8:8" x14ac:dyDescent="0.25">
      <c r="H3868" s="21"/>
    </row>
    <row r="3869" spans="8:8" x14ac:dyDescent="0.25">
      <c r="H3869" s="21"/>
    </row>
    <row r="3870" spans="8:8" x14ac:dyDescent="0.25">
      <c r="H3870" s="21"/>
    </row>
    <row r="3871" spans="8:8" x14ac:dyDescent="0.25">
      <c r="H3871" s="21"/>
    </row>
    <row r="3872" spans="8:8" x14ac:dyDescent="0.25">
      <c r="H3872" s="21"/>
    </row>
    <row r="3873" spans="8:8" x14ac:dyDescent="0.25">
      <c r="H3873" s="21"/>
    </row>
    <row r="3874" spans="8:8" x14ac:dyDescent="0.25">
      <c r="H3874" s="21"/>
    </row>
    <row r="3875" spans="8:8" x14ac:dyDescent="0.25">
      <c r="H3875" s="21"/>
    </row>
    <row r="3876" spans="8:8" x14ac:dyDescent="0.25">
      <c r="H3876" s="21"/>
    </row>
    <row r="3877" spans="8:8" x14ac:dyDescent="0.25">
      <c r="H3877" s="21"/>
    </row>
    <row r="3878" spans="8:8" x14ac:dyDescent="0.25">
      <c r="H3878" s="21"/>
    </row>
    <row r="3879" spans="8:8" x14ac:dyDescent="0.25">
      <c r="H3879" s="21"/>
    </row>
    <row r="3880" spans="8:8" x14ac:dyDescent="0.25">
      <c r="H3880" s="21"/>
    </row>
    <row r="3881" spans="8:8" x14ac:dyDescent="0.25">
      <c r="H3881" s="21"/>
    </row>
    <row r="3882" spans="8:8" x14ac:dyDescent="0.25">
      <c r="H3882" s="21"/>
    </row>
    <row r="3883" spans="8:8" x14ac:dyDescent="0.25">
      <c r="H3883" s="21"/>
    </row>
    <row r="3884" spans="8:8" x14ac:dyDescent="0.25">
      <c r="H3884" s="21"/>
    </row>
    <row r="3885" spans="8:8" x14ac:dyDescent="0.25">
      <c r="H3885" s="21"/>
    </row>
    <row r="3886" spans="8:8" x14ac:dyDescent="0.25">
      <c r="H3886" s="21"/>
    </row>
    <row r="3887" spans="8:8" x14ac:dyDescent="0.25">
      <c r="H3887" s="21"/>
    </row>
    <row r="3888" spans="8:8" x14ac:dyDescent="0.25">
      <c r="H3888" s="21"/>
    </row>
    <row r="3889" spans="8:8" x14ac:dyDescent="0.25">
      <c r="H3889" s="21"/>
    </row>
    <row r="3890" spans="8:8" x14ac:dyDescent="0.25">
      <c r="H3890" s="21"/>
    </row>
    <row r="3891" spans="8:8" x14ac:dyDescent="0.25">
      <c r="H3891" s="21"/>
    </row>
    <row r="3892" spans="8:8" x14ac:dyDescent="0.25">
      <c r="H3892" s="21"/>
    </row>
    <row r="3893" spans="8:8" x14ac:dyDescent="0.25">
      <c r="H3893" s="21"/>
    </row>
    <row r="3894" spans="8:8" x14ac:dyDescent="0.25">
      <c r="H3894" s="21"/>
    </row>
    <row r="3895" spans="8:8" x14ac:dyDescent="0.25">
      <c r="H3895" s="21"/>
    </row>
    <row r="3896" spans="8:8" x14ac:dyDescent="0.25">
      <c r="H3896" s="21"/>
    </row>
    <row r="3897" spans="8:8" x14ac:dyDescent="0.25">
      <c r="H3897" s="21"/>
    </row>
    <row r="3898" spans="8:8" x14ac:dyDescent="0.25">
      <c r="H3898" s="21"/>
    </row>
    <row r="3899" spans="8:8" x14ac:dyDescent="0.25">
      <c r="H3899" s="21"/>
    </row>
    <row r="3900" spans="8:8" x14ac:dyDescent="0.25">
      <c r="H3900" s="21"/>
    </row>
    <row r="3901" spans="8:8" x14ac:dyDescent="0.25">
      <c r="H3901" s="21"/>
    </row>
    <row r="3902" spans="8:8" x14ac:dyDescent="0.25">
      <c r="H3902" s="21"/>
    </row>
    <row r="3903" spans="8:8" x14ac:dyDescent="0.25">
      <c r="H3903" s="21"/>
    </row>
    <row r="3904" spans="8:8" x14ac:dyDescent="0.25">
      <c r="H3904" s="21"/>
    </row>
    <row r="3905" spans="8:8" x14ac:dyDescent="0.25">
      <c r="H3905" s="21"/>
    </row>
    <row r="3906" spans="8:8" x14ac:dyDescent="0.25">
      <c r="H3906" s="21"/>
    </row>
    <row r="3907" spans="8:8" x14ac:dyDescent="0.25">
      <c r="H3907" s="21"/>
    </row>
    <row r="3908" spans="8:8" x14ac:dyDescent="0.25">
      <c r="H3908" s="21"/>
    </row>
    <row r="3909" spans="8:8" x14ac:dyDescent="0.25">
      <c r="H3909" s="21"/>
    </row>
    <row r="3910" spans="8:8" x14ac:dyDescent="0.25">
      <c r="H3910" s="21"/>
    </row>
    <row r="3911" spans="8:8" x14ac:dyDescent="0.25">
      <c r="H3911" s="21"/>
    </row>
    <row r="3912" spans="8:8" x14ac:dyDescent="0.25">
      <c r="H3912" s="21"/>
    </row>
    <row r="3913" spans="8:8" x14ac:dyDescent="0.25">
      <c r="H3913" s="21"/>
    </row>
    <row r="3914" spans="8:8" x14ac:dyDescent="0.25">
      <c r="H3914" s="21"/>
    </row>
    <row r="3915" spans="8:8" x14ac:dyDescent="0.25">
      <c r="H3915" s="21"/>
    </row>
    <row r="3916" spans="8:8" x14ac:dyDescent="0.25">
      <c r="H3916" s="21"/>
    </row>
    <row r="3917" spans="8:8" x14ac:dyDescent="0.25">
      <c r="H3917" s="21"/>
    </row>
    <row r="3918" spans="8:8" x14ac:dyDescent="0.25">
      <c r="H3918" s="21"/>
    </row>
    <row r="3919" spans="8:8" x14ac:dyDescent="0.25">
      <c r="H3919" s="21"/>
    </row>
    <row r="3920" spans="8:8" x14ac:dyDescent="0.25">
      <c r="H3920" s="21"/>
    </row>
    <row r="3921" spans="8:8" x14ac:dyDescent="0.25">
      <c r="H3921" s="21"/>
    </row>
    <row r="3922" spans="8:8" x14ac:dyDescent="0.25">
      <c r="H3922" s="21"/>
    </row>
    <row r="3923" spans="8:8" x14ac:dyDescent="0.25">
      <c r="H3923" s="21"/>
    </row>
    <row r="3924" spans="8:8" x14ac:dyDescent="0.25">
      <c r="H3924" s="21"/>
    </row>
    <row r="3925" spans="8:8" x14ac:dyDescent="0.25">
      <c r="H3925" s="21"/>
    </row>
    <row r="3926" spans="8:8" x14ac:dyDescent="0.25">
      <c r="H3926" s="21"/>
    </row>
    <row r="3927" spans="8:8" x14ac:dyDescent="0.25">
      <c r="H3927" s="21"/>
    </row>
    <row r="3928" spans="8:8" x14ac:dyDescent="0.25">
      <c r="H3928" s="21"/>
    </row>
    <row r="3929" spans="8:8" x14ac:dyDescent="0.25">
      <c r="H3929" s="21"/>
    </row>
    <row r="3930" spans="8:8" x14ac:dyDescent="0.25">
      <c r="H3930" s="21"/>
    </row>
    <row r="3931" spans="8:8" x14ac:dyDescent="0.25">
      <c r="H3931" s="21"/>
    </row>
    <row r="3932" spans="8:8" x14ac:dyDescent="0.25">
      <c r="H3932" s="21"/>
    </row>
    <row r="3933" spans="8:8" x14ac:dyDescent="0.25">
      <c r="H3933" s="21"/>
    </row>
    <row r="3934" spans="8:8" x14ac:dyDescent="0.25">
      <c r="H3934" s="21"/>
    </row>
    <row r="3935" spans="8:8" x14ac:dyDescent="0.25">
      <c r="H3935" s="21"/>
    </row>
    <row r="3936" spans="8:8" x14ac:dyDescent="0.25">
      <c r="H3936" s="21"/>
    </row>
    <row r="3937" spans="8:8" x14ac:dyDescent="0.25">
      <c r="H3937" s="21"/>
    </row>
    <row r="3938" spans="8:8" x14ac:dyDescent="0.25">
      <c r="H3938" s="21"/>
    </row>
    <row r="3939" spans="8:8" x14ac:dyDescent="0.25">
      <c r="H3939" s="21"/>
    </row>
    <row r="3940" spans="8:8" x14ac:dyDescent="0.25">
      <c r="H3940" s="21"/>
    </row>
    <row r="3941" spans="8:8" x14ac:dyDescent="0.25">
      <c r="H3941" s="21"/>
    </row>
    <row r="3942" spans="8:8" x14ac:dyDescent="0.25">
      <c r="H3942" s="21"/>
    </row>
    <row r="3943" spans="8:8" x14ac:dyDescent="0.25">
      <c r="H3943" s="21"/>
    </row>
    <row r="3944" spans="8:8" x14ac:dyDescent="0.25">
      <c r="H3944" s="21"/>
    </row>
    <row r="3945" spans="8:8" x14ac:dyDescent="0.25">
      <c r="H3945" s="21"/>
    </row>
    <row r="3946" spans="8:8" x14ac:dyDescent="0.25">
      <c r="H3946" s="21"/>
    </row>
    <row r="3947" spans="8:8" x14ac:dyDescent="0.25">
      <c r="H3947" s="21"/>
    </row>
    <row r="3948" spans="8:8" x14ac:dyDescent="0.25">
      <c r="H3948" s="21"/>
    </row>
    <row r="3949" spans="8:8" x14ac:dyDescent="0.25">
      <c r="H3949" s="21"/>
    </row>
    <row r="3950" spans="8:8" x14ac:dyDescent="0.25">
      <c r="H3950" s="21"/>
    </row>
    <row r="3951" spans="8:8" x14ac:dyDescent="0.25">
      <c r="H3951" s="21"/>
    </row>
    <row r="3952" spans="8:8" x14ac:dyDescent="0.25">
      <c r="H3952" s="21"/>
    </row>
    <row r="3953" spans="8:8" x14ac:dyDescent="0.25">
      <c r="H3953" s="21"/>
    </row>
    <row r="3954" spans="8:8" x14ac:dyDescent="0.25">
      <c r="H3954" s="21"/>
    </row>
    <row r="3955" spans="8:8" x14ac:dyDescent="0.25">
      <c r="H3955" s="21"/>
    </row>
    <row r="3956" spans="8:8" x14ac:dyDescent="0.25">
      <c r="H3956" s="21"/>
    </row>
    <row r="3957" spans="8:8" x14ac:dyDescent="0.25">
      <c r="H3957" s="21"/>
    </row>
    <row r="3958" spans="8:8" x14ac:dyDescent="0.25">
      <c r="H3958" s="21"/>
    </row>
    <row r="3959" spans="8:8" x14ac:dyDescent="0.25">
      <c r="H3959" s="21"/>
    </row>
    <row r="3960" spans="8:8" x14ac:dyDescent="0.25">
      <c r="H3960" s="21"/>
    </row>
    <row r="3961" spans="8:8" x14ac:dyDescent="0.25">
      <c r="H3961" s="21"/>
    </row>
    <row r="3962" spans="8:8" x14ac:dyDescent="0.25">
      <c r="H3962" s="21"/>
    </row>
    <row r="3963" spans="8:8" x14ac:dyDescent="0.25">
      <c r="H3963" s="21"/>
    </row>
    <row r="3964" spans="8:8" x14ac:dyDescent="0.25">
      <c r="H3964" s="21"/>
    </row>
    <row r="3965" spans="8:8" x14ac:dyDescent="0.25">
      <c r="H3965" s="21"/>
    </row>
    <row r="3966" spans="8:8" x14ac:dyDescent="0.25">
      <c r="H3966" s="21"/>
    </row>
    <row r="3967" spans="8:8" x14ac:dyDescent="0.25">
      <c r="H3967" s="21"/>
    </row>
    <row r="3968" spans="8:8" x14ac:dyDescent="0.25">
      <c r="H3968" s="21"/>
    </row>
    <row r="3969" spans="8:8" x14ac:dyDescent="0.25">
      <c r="H3969" s="21"/>
    </row>
    <row r="3970" spans="8:8" x14ac:dyDescent="0.25">
      <c r="H3970" s="21"/>
    </row>
    <row r="3971" spans="8:8" x14ac:dyDescent="0.25">
      <c r="H3971" s="21"/>
    </row>
    <row r="3972" spans="8:8" x14ac:dyDescent="0.25">
      <c r="H3972" s="21"/>
    </row>
    <row r="3973" spans="8:8" x14ac:dyDescent="0.25">
      <c r="H3973" s="21"/>
    </row>
    <row r="3974" spans="8:8" x14ac:dyDescent="0.25">
      <c r="H3974" s="21"/>
    </row>
    <row r="3975" spans="8:8" x14ac:dyDescent="0.25">
      <c r="H3975" s="21"/>
    </row>
    <row r="3976" spans="8:8" x14ac:dyDescent="0.25">
      <c r="H3976" s="21"/>
    </row>
    <row r="3977" spans="8:8" x14ac:dyDescent="0.25">
      <c r="H3977" s="21"/>
    </row>
    <row r="3978" spans="8:8" x14ac:dyDescent="0.25">
      <c r="H3978" s="21"/>
    </row>
    <row r="3979" spans="8:8" x14ac:dyDescent="0.25">
      <c r="H3979" s="21"/>
    </row>
    <row r="3980" spans="8:8" x14ac:dyDescent="0.25">
      <c r="H3980" s="21"/>
    </row>
    <row r="3981" spans="8:8" x14ac:dyDescent="0.25">
      <c r="H3981" s="21"/>
    </row>
    <row r="3982" spans="8:8" x14ac:dyDescent="0.25">
      <c r="H3982" s="21"/>
    </row>
    <row r="3983" spans="8:8" x14ac:dyDescent="0.25">
      <c r="H3983" s="21"/>
    </row>
    <row r="3984" spans="8:8" x14ac:dyDescent="0.25">
      <c r="H3984" s="21"/>
    </row>
    <row r="3985" spans="8:8" x14ac:dyDescent="0.25">
      <c r="H3985" s="21"/>
    </row>
    <row r="3986" spans="8:8" x14ac:dyDescent="0.25">
      <c r="H3986" s="21"/>
    </row>
    <row r="3987" spans="8:8" x14ac:dyDescent="0.25">
      <c r="H3987" s="21"/>
    </row>
    <row r="3988" spans="8:8" x14ac:dyDescent="0.25">
      <c r="H3988" s="21"/>
    </row>
    <row r="3989" spans="8:8" x14ac:dyDescent="0.25">
      <c r="H3989" s="21"/>
    </row>
    <row r="3990" spans="8:8" x14ac:dyDescent="0.25">
      <c r="H3990" s="21"/>
    </row>
    <row r="3991" spans="8:8" x14ac:dyDescent="0.25">
      <c r="H3991" s="21"/>
    </row>
    <row r="3992" spans="8:8" x14ac:dyDescent="0.25">
      <c r="H3992" s="21"/>
    </row>
    <row r="3993" spans="8:8" x14ac:dyDescent="0.25">
      <c r="H3993" s="21"/>
    </row>
    <row r="3994" spans="8:8" x14ac:dyDescent="0.25">
      <c r="H3994" s="21"/>
    </row>
    <row r="3995" spans="8:8" x14ac:dyDescent="0.25">
      <c r="H3995" s="21"/>
    </row>
    <row r="3996" spans="8:8" x14ac:dyDescent="0.25">
      <c r="H3996" s="21"/>
    </row>
    <row r="3997" spans="8:8" x14ac:dyDescent="0.25">
      <c r="H3997" s="21"/>
    </row>
    <row r="3998" spans="8:8" x14ac:dyDescent="0.25">
      <c r="H3998" s="21"/>
    </row>
    <row r="3999" spans="8:8" x14ac:dyDescent="0.25">
      <c r="H3999" s="21"/>
    </row>
    <row r="4000" spans="8:8" x14ac:dyDescent="0.25">
      <c r="H4000" s="21"/>
    </row>
    <row r="4001" spans="8:8" x14ac:dyDescent="0.25">
      <c r="H4001" s="21"/>
    </row>
    <row r="4002" spans="8:8" x14ac:dyDescent="0.25">
      <c r="H4002" s="21"/>
    </row>
    <row r="4003" spans="8:8" x14ac:dyDescent="0.25">
      <c r="H4003" s="21"/>
    </row>
    <row r="4004" spans="8:8" x14ac:dyDescent="0.25">
      <c r="H4004" s="21"/>
    </row>
    <row r="4005" spans="8:8" x14ac:dyDescent="0.25">
      <c r="H4005" s="21"/>
    </row>
    <row r="4006" spans="8:8" x14ac:dyDescent="0.25">
      <c r="H4006" s="21"/>
    </row>
    <row r="4007" spans="8:8" x14ac:dyDescent="0.25">
      <c r="H4007" s="21"/>
    </row>
    <row r="4008" spans="8:8" x14ac:dyDescent="0.25">
      <c r="H4008" s="21"/>
    </row>
    <row r="4009" spans="8:8" x14ac:dyDescent="0.25">
      <c r="H4009" s="21"/>
    </row>
    <row r="4010" spans="8:8" x14ac:dyDescent="0.25">
      <c r="H4010" s="21"/>
    </row>
    <row r="4011" spans="8:8" x14ac:dyDescent="0.25">
      <c r="H4011" s="21"/>
    </row>
    <row r="4012" spans="8:8" x14ac:dyDescent="0.25">
      <c r="H4012" s="21"/>
    </row>
    <row r="4013" spans="8:8" x14ac:dyDescent="0.25">
      <c r="H4013" s="21"/>
    </row>
    <row r="4014" spans="8:8" x14ac:dyDescent="0.25">
      <c r="H4014" s="21"/>
    </row>
    <row r="4015" spans="8:8" x14ac:dyDescent="0.25">
      <c r="H4015" s="21"/>
    </row>
    <row r="4016" spans="8:8" x14ac:dyDescent="0.25">
      <c r="H4016" s="21"/>
    </row>
    <row r="4017" spans="8:8" x14ac:dyDescent="0.25">
      <c r="H4017" s="21"/>
    </row>
    <row r="4018" spans="8:8" x14ac:dyDescent="0.25">
      <c r="H4018" s="21"/>
    </row>
    <row r="4019" spans="8:8" x14ac:dyDescent="0.25">
      <c r="H4019" s="21"/>
    </row>
    <row r="4020" spans="8:8" x14ac:dyDescent="0.25">
      <c r="H4020" s="21"/>
    </row>
    <row r="4021" spans="8:8" x14ac:dyDescent="0.25">
      <c r="H4021" s="21"/>
    </row>
    <row r="4022" spans="8:8" x14ac:dyDescent="0.25">
      <c r="H4022" s="21"/>
    </row>
    <row r="4023" spans="8:8" x14ac:dyDescent="0.25">
      <c r="H4023" s="21"/>
    </row>
    <row r="4024" spans="8:8" x14ac:dyDescent="0.25">
      <c r="H4024" s="21"/>
    </row>
    <row r="4025" spans="8:8" x14ac:dyDescent="0.25">
      <c r="H4025" s="21"/>
    </row>
    <row r="4026" spans="8:8" x14ac:dyDescent="0.25">
      <c r="H4026" s="21"/>
    </row>
    <row r="4027" spans="8:8" x14ac:dyDescent="0.25">
      <c r="H4027" s="21"/>
    </row>
    <row r="4028" spans="8:8" x14ac:dyDescent="0.25">
      <c r="H4028" s="21"/>
    </row>
    <row r="4029" spans="8:8" x14ac:dyDescent="0.25">
      <c r="H4029" s="21"/>
    </row>
    <row r="4030" spans="8:8" x14ac:dyDescent="0.25">
      <c r="H4030" s="21"/>
    </row>
    <row r="4031" spans="8:8" x14ac:dyDescent="0.25">
      <c r="H4031" s="21"/>
    </row>
    <row r="4032" spans="8:8" x14ac:dyDescent="0.25">
      <c r="H4032" s="21"/>
    </row>
    <row r="4033" spans="8:8" x14ac:dyDescent="0.25">
      <c r="H4033" s="21"/>
    </row>
    <row r="4034" spans="8:8" x14ac:dyDescent="0.25">
      <c r="H4034" s="21"/>
    </row>
    <row r="4035" spans="8:8" x14ac:dyDescent="0.25">
      <c r="H4035" s="21"/>
    </row>
    <row r="4036" spans="8:8" x14ac:dyDescent="0.25">
      <c r="H4036" s="21"/>
    </row>
    <row r="4037" spans="8:8" x14ac:dyDescent="0.25">
      <c r="H4037" s="21"/>
    </row>
    <row r="4038" spans="8:8" x14ac:dyDescent="0.25">
      <c r="H4038" s="21"/>
    </row>
    <row r="4039" spans="8:8" x14ac:dyDescent="0.25">
      <c r="H4039" s="21"/>
    </row>
    <row r="4040" spans="8:8" x14ac:dyDescent="0.25">
      <c r="H4040" s="21"/>
    </row>
    <row r="4041" spans="8:8" x14ac:dyDescent="0.25">
      <c r="H4041" s="21"/>
    </row>
    <row r="4042" spans="8:8" x14ac:dyDescent="0.25">
      <c r="H4042" s="21"/>
    </row>
    <row r="4043" spans="8:8" x14ac:dyDescent="0.25">
      <c r="H4043" s="21"/>
    </row>
    <row r="4044" spans="8:8" x14ac:dyDescent="0.25">
      <c r="H4044" s="21"/>
    </row>
    <row r="4045" spans="8:8" x14ac:dyDescent="0.25">
      <c r="H4045" s="21"/>
    </row>
    <row r="4046" spans="8:8" x14ac:dyDescent="0.25">
      <c r="H4046" s="21"/>
    </row>
    <row r="4047" spans="8:8" x14ac:dyDescent="0.25">
      <c r="H4047" s="21"/>
    </row>
    <row r="4048" spans="8:8" x14ac:dyDescent="0.25">
      <c r="H4048" s="21"/>
    </row>
    <row r="4049" spans="8:8" x14ac:dyDescent="0.25">
      <c r="H4049" s="21"/>
    </row>
    <row r="4050" spans="8:8" x14ac:dyDescent="0.25">
      <c r="H4050" s="21"/>
    </row>
    <row r="4051" spans="8:8" x14ac:dyDescent="0.25">
      <c r="H4051" s="21"/>
    </row>
    <row r="4052" spans="8:8" x14ac:dyDescent="0.25">
      <c r="H4052" s="21"/>
    </row>
    <row r="4053" spans="8:8" x14ac:dyDescent="0.25">
      <c r="H4053" s="21"/>
    </row>
    <row r="4054" spans="8:8" x14ac:dyDescent="0.25">
      <c r="H4054" s="21"/>
    </row>
    <row r="4055" spans="8:8" x14ac:dyDescent="0.25">
      <c r="H4055" s="21"/>
    </row>
    <row r="4056" spans="8:8" x14ac:dyDescent="0.25">
      <c r="H4056" s="21"/>
    </row>
    <row r="4057" spans="8:8" x14ac:dyDescent="0.25">
      <c r="H4057" s="21"/>
    </row>
    <row r="4058" spans="8:8" x14ac:dyDescent="0.25">
      <c r="H4058" s="21"/>
    </row>
    <row r="4059" spans="8:8" x14ac:dyDescent="0.25">
      <c r="H4059" s="21"/>
    </row>
    <row r="4060" spans="8:8" x14ac:dyDescent="0.25">
      <c r="H4060" s="21"/>
    </row>
    <row r="4061" spans="8:8" x14ac:dyDescent="0.25">
      <c r="H4061" s="21"/>
    </row>
    <row r="4062" spans="8:8" x14ac:dyDescent="0.25">
      <c r="H4062" s="21"/>
    </row>
    <row r="4063" spans="8:8" x14ac:dyDescent="0.25">
      <c r="H4063" s="21"/>
    </row>
    <row r="4064" spans="8:8" x14ac:dyDescent="0.25">
      <c r="H4064" s="21"/>
    </row>
    <row r="4065" spans="8:8" x14ac:dyDescent="0.25">
      <c r="H4065" s="21"/>
    </row>
    <row r="4066" spans="8:8" x14ac:dyDescent="0.25">
      <c r="H4066" s="21"/>
    </row>
    <row r="4067" spans="8:8" x14ac:dyDescent="0.25">
      <c r="H4067" s="21"/>
    </row>
    <row r="4068" spans="8:8" x14ac:dyDescent="0.25">
      <c r="H4068" s="21"/>
    </row>
    <row r="4069" spans="8:8" x14ac:dyDescent="0.25">
      <c r="H4069" s="21"/>
    </row>
    <row r="4070" spans="8:8" x14ac:dyDescent="0.25">
      <c r="H4070" s="21"/>
    </row>
    <row r="4071" spans="8:8" x14ac:dyDescent="0.25">
      <c r="H4071" s="21"/>
    </row>
    <row r="4072" spans="8:8" x14ac:dyDescent="0.25">
      <c r="H4072" s="21"/>
    </row>
    <row r="4073" spans="8:8" x14ac:dyDescent="0.25">
      <c r="H4073" s="21"/>
    </row>
    <row r="4074" spans="8:8" x14ac:dyDescent="0.25">
      <c r="H4074" s="21"/>
    </row>
    <row r="4075" spans="8:8" x14ac:dyDescent="0.25">
      <c r="H4075" s="21"/>
    </row>
    <row r="4076" spans="8:8" x14ac:dyDescent="0.25">
      <c r="H4076" s="21"/>
    </row>
    <row r="4077" spans="8:8" x14ac:dyDescent="0.25">
      <c r="H4077" s="21"/>
    </row>
    <row r="4078" spans="8:8" x14ac:dyDescent="0.25">
      <c r="H4078" s="21"/>
    </row>
    <row r="4079" spans="8:8" x14ac:dyDescent="0.25">
      <c r="H4079" s="21"/>
    </row>
    <row r="4080" spans="8:8" x14ac:dyDescent="0.25">
      <c r="H4080" s="21"/>
    </row>
    <row r="4081" spans="8:8" x14ac:dyDescent="0.25">
      <c r="H4081" s="21"/>
    </row>
    <row r="4082" spans="8:8" x14ac:dyDescent="0.25">
      <c r="H4082" s="21"/>
    </row>
    <row r="4083" spans="8:8" x14ac:dyDescent="0.25">
      <c r="H4083" s="21"/>
    </row>
    <row r="4084" spans="8:8" x14ac:dyDescent="0.25">
      <c r="H4084" s="21"/>
    </row>
    <row r="4085" spans="8:8" x14ac:dyDescent="0.25">
      <c r="H4085" s="21"/>
    </row>
    <row r="4086" spans="8:8" x14ac:dyDescent="0.25">
      <c r="H4086" s="21"/>
    </row>
    <row r="4087" spans="8:8" x14ac:dyDescent="0.25">
      <c r="H4087" s="21"/>
    </row>
    <row r="4088" spans="8:8" x14ac:dyDescent="0.25">
      <c r="H4088" s="21"/>
    </row>
    <row r="4089" spans="8:8" x14ac:dyDescent="0.25">
      <c r="H4089" s="21"/>
    </row>
    <row r="4090" spans="8:8" x14ac:dyDescent="0.25">
      <c r="H4090" s="21"/>
    </row>
    <row r="4091" spans="8:8" x14ac:dyDescent="0.25">
      <c r="H4091" s="21"/>
    </row>
    <row r="4092" spans="8:8" x14ac:dyDescent="0.25">
      <c r="H4092" s="21"/>
    </row>
    <row r="4093" spans="8:8" x14ac:dyDescent="0.25">
      <c r="H4093" s="21"/>
    </row>
    <row r="4094" spans="8:8" x14ac:dyDescent="0.25">
      <c r="H4094" s="21"/>
    </row>
    <row r="4095" spans="8:8" x14ac:dyDescent="0.25">
      <c r="H4095" s="21"/>
    </row>
    <row r="4096" spans="8:8" x14ac:dyDescent="0.25">
      <c r="H4096" s="21"/>
    </row>
    <row r="4097" spans="8:8" x14ac:dyDescent="0.25">
      <c r="H4097" s="21"/>
    </row>
    <row r="4098" spans="8:8" x14ac:dyDescent="0.25">
      <c r="H4098" s="21"/>
    </row>
    <row r="4099" spans="8:8" x14ac:dyDescent="0.25">
      <c r="H4099" s="21"/>
    </row>
    <row r="4100" spans="8:8" x14ac:dyDescent="0.25">
      <c r="H4100" s="21"/>
    </row>
    <row r="4101" spans="8:8" x14ac:dyDescent="0.25">
      <c r="H4101" s="21"/>
    </row>
    <row r="4102" spans="8:8" x14ac:dyDescent="0.25">
      <c r="H4102" s="21"/>
    </row>
    <row r="4103" spans="8:8" x14ac:dyDescent="0.25">
      <c r="H4103" s="21"/>
    </row>
    <row r="4104" spans="8:8" x14ac:dyDescent="0.25">
      <c r="H4104" s="21"/>
    </row>
    <row r="4105" spans="8:8" x14ac:dyDescent="0.25">
      <c r="H4105" s="21"/>
    </row>
    <row r="4106" spans="8:8" x14ac:dyDescent="0.25">
      <c r="H4106" s="21"/>
    </row>
    <row r="4107" spans="8:8" x14ac:dyDescent="0.25">
      <c r="H4107" s="21"/>
    </row>
    <row r="4108" spans="8:8" x14ac:dyDescent="0.25">
      <c r="H4108" s="21"/>
    </row>
    <row r="4109" spans="8:8" x14ac:dyDescent="0.25">
      <c r="H4109" s="21"/>
    </row>
    <row r="4110" spans="8:8" x14ac:dyDescent="0.25">
      <c r="H4110" s="21"/>
    </row>
    <row r="4111" spans="8:8" x14ac:dyDescent="0.25">
      <c r="H4111" s="21"/>
    </row>
    <row r="4112" spans="8:8" x14ac:dyDescent="0.25">
      <c r="H4112" s="21"/>
    </row>
    <row r="4113" spans="8:8" x14ac:dyDescent="0.25">
      <c r="H4113" s="21"/>
    </row>
    <row r="4114" spans="8:8" x14ac:dyDescent="0.25">
      <c r="H4114" s="21"/>
    </row>
    <row r="4115" spans="8:8" x14ac:dyDescent="0.25">
      <c r="H4115" s="21"/>
    </row>
    <row r="4116" spans="8:8" x14ac:dyDescent="0.25">
      <c r="H4116" s="21"/>
    </row>
    <row r="4117" spans="8:8" x14ac:dyDescent="0.25">
      <c r="H4117" s="21"/>
    </row>
    <row r="4118" spans="8:8" x14ac:dyDescent="0.25">
      <c r="H4118" s="21"/>
    </row>
    <row r="4119" spans="8:8" x14ac:dyDescent="0.25">
      <c r="H4119" s="21"/>
    </row>
    <row r="4120" spans="8:8" x14ac:dyDescent="0.25">
      <c r="H4120" s="21"/>
    </row>
    <row r="4121" spans="8:8" x14ac:dyDescent="0.25">
      <c r="H4121" s="21"/>
    </row>
    <row r="4122" spans="8:8" x14ac:dyDescent="0.25">
      <c r="H4122" s="21"/>
    </row>
    <row r="4123" spans="8:8" x14ac:dyDescent="0.25">
      <c r="H4123" s="21"/>
    </row>
    <row r="4124" spans="8:8" x14ac:dyDescent="0.25">
      <c r="H4124" s="21"/>
    </row>
    <row r="4125" spans="8:8" x14ac:dyDescent="0.25">
      <c r="H4125" s="21"/>
    </row>
    <row r="4126" spans="8:8" x14ac:dyDescent="0.25">
      <c r="H4126" s="21"/>
    </row>
    <row r="4127" spans="8:8" x14ac:dyDescent="0.25">
      <c r="H4127" s="21"/>
    </row>
    <row r="4128" spans="8:8" x14ac:dyDescent="0.25">
      <c r="H4128" s="21"/>
    </row>
    <row r="4129" spans="8:8" x14ac:dyDescent="0.25">
      <c r="H4129" s="21"/>
    </row>
    <row r="4130" spans="8:8" x14ac:dyDescent="0.25">
      <c r="H4130" s="21"/>
    </row>
    <row r="4131" spans="8:8" x14ac:dyDescent="0.25">
      <c r="H4131" s="21"/>
    </row>
    <row r="4132" spans="8:8" x14ac:dyDescent="0.25">
      <c r="H4132" s="21"/>
    </row>
    <row r="4133" spans="8:8" x14ac:dyDescent="0.25">
      <c r="H4133" s="21"/>
    </row>
    <row r="4134" spans="8:8" x14ac:dyDescent="0.25">
      <c r="H4134" s="21"/>
    </row>
    <row r="4135" spans="8:8" x14ac:dyDescent="0.25">
      <c r="H4135" s="21"/>
    </row>
    <row r="4136" spans="8:8" x14ac:dyDescent="0.25">
      <c r="H4136" s="21"/>
    </row>
    <row r="4137" spans="8:8" x14ac:dyDescent="0.25">
      <c r="H4137" s="21"/>
    </row>
    <row r="4138" spans="8:8" x14ac:dyDescent="0.25">
      <c r="H4138" s="21"/>
    </row>
    <row r="4139" spans="8:8" x14ac:dyDescent="0.25">
      <c r="H4139" s="21"/>
    </row>
    <row r="4140" spans="8:8" x14ac:dyDescent="0.25">
      <c r="H4140" s="21"/>
    </row>
    <row r="4141" spans="8:8" x14ac:dyDescent="0.25">
      <c r="H4141" s="21"/>
    </row>
    <row r="4142" spans="8:8" x14ac:dyDescent="0.25">
      <c r="H4142" s="21"/>
    </row>
    <row r="4143" spans="8:8" x14ac:dyDescent="0.25">
      <c r="H4143" s="21"/>
    </row>
    <row r="4144" spans="8:8" x14ac:dyDescent="0.25">
      <c r="H4144" s="21"/>
    </row>
    <row r="4145" spans="8:8" x14ac:dyDescent="0.25">
      <c r="H4145" s="21"/>
    </row>
    <row r="4146" spans="8:8" x14ac:dyDescent="0.25">
      <c r="H4146" s="21"/>
    </row>
    <row r="4147" spans="8:8" x14ac:dyDescent="0.25">
      <c r="H4147" s="21"/>
    </row>
    <row r="4148" spans="8:8" x14ac:dyDescent="0.25">
      <c r="H4148" s="21"/>
    </row>
    <row r="4149" spans="8:8" x14ac:dyDescent="0.25">
      <c r="H4149" s="21"/>
    </row>
    <row r="4150" spans="8:8" x14ac:dyDescent="0.25">
      <c r="H4150" s="21"/>
    </row>
    <row r="4151" spans="8:8" x14ac:dyDescent="0.25">
      <c r="H4151" s="21"/>
    </row>
    <row r="4152" spans="8:8" x14ac:dyDescent="0.25">
      <c r="H4152" s="21"/>
    </row>
    <row r="4153" spans="8:8" x14ac:dyDescent="0.25">
      <c r="H4153" s="21"/>
    </row>
    <row r="4154" spans="8:8" x14ac:dyDescent="0.25">
      <c r="H4154" s="21"/>
    </row>
    <row r="4155" spans="8:8" x14ac:dyDescent="0.25">
      <c r="H4155" s="21"/>
    </row>
    <row r="4156" spans="8:8" x14ac:dyDescent="0.25">
      <c r="H4156" s="21"/>
    </row>
    <row r="4157" spans="8:8" x14ac:dyDescent="0.25">
      <c r="H4157" s="21"/>
    </row>
    <row r="4158" spans="8:8" x14ac:dyDescent="0.25">
      <c r="H4158" s="21"/>
    </row>
    <row r="4159" spans="8:8" x14ac:dyDescent="0.25">
      <c r="H4159" s="21"/>
    </row>
    <row r="4160" spans="8:8" x14ac:dyDescent="0.25">
      <c r="H4160" s="21"/>
    </row>
    <row r="4161" spans="8:8" x14ac:dyDescent="0.25">
      <c r="H4161" s="21"/>
    </row>
    <row r="4162" spans="8:8" x14ac:dyDescent="0.25">
      <c r="H4162" s="21"/>
    </row>
    <row r="4163" spans="8:8" x14ac:dyDescent="0.25">
      <c r="H4163" s="21"/>
    </row>
    <row r="4164" spans="8:8" x14ac:dyDescent="0.25">
      <c r="H4164" s="21"/>
    </row>
    <row r="4165" spans="8:8" x14ac:dyDescent="0.25">
      <c r="H4165" s="21"/>
    </row>
    <row r="4166" spans="8:8" x14ac:dyDescent="0.25">
      <c r="H4166" s="21"/>
    </row>
    <row r="4167" spans="8:8" x14ac:dyDescent="0.25">
      <c r="H4167" s="21"/>
    </row>
    <row r="4168" spans="8:8" x14ac:dyDescent="0.25">
      <c r="H4168" s="21"/>
    </row>
    <row r="4169" spans="8:8" x14ac:dyDescent="0.25">
      <c r="H4169" s="21"/>
    </row>
    <row r="4170" spans="8:8" x14ac:dyDescent="0.25">
      <c r="H4170" s="21"/>
    </row>
    <row r="4171" spans="8:8" x14ac:dyDescent="0.25">
      <c r="H4171" s="21"/>
    </row>
    <row r="4172" spans="8:8" x14ac:dyDescent="0.25">
      <c r="H4172" s="21"/>
    </row>
    <row r="4173" spans="8:8" x14ac:dyDescent="0.25">
      <c r="H4173" s="21"/>
    </row>
    <row r="4174" spans="8:8" x14ac:dyDescent="0.25">
      <c r="H4174" s="21"/>
    </row>
    <row r="4175" spans="8:8" x14ac:dyDescent="0.25">
      <c r="H4175" s="21"/>
    </row>
    <row r="4176" spans="8:8" x14ac:dyDescent="0.25">
      <c r="H4176" s="21"/>
    </row>
    <row r="4177" spans="8:8" x14ac:dyDescent="0.25">
      <c r="H4177" s="21"/>
    </row>
    <row r="4178" spans="8:8" x14ac:dyDescent="0.25">
      <c r="H4178" s="21"/>
    </row>
    <row r="4179" spans="8:8" x14ac:dyDescent="0.25">
      <c r="H4179" s="21"/>
    </row>
    <row r="4180" spans="8:8" x14ac:dyDescent="0.25">
      <c r="H4180" s="21"/>
    </row>
    <row r="4181" spans="8:8" x14ac:dyDescent="0.25">
      <c r="H4181" s="21"/>
    </row>
    <row r="4182" spans="8:8" x14ac:dyDescent="0.25">
      <c r="H4182" s="21"/>
    </row>
    <row r="4183" spans="8:8" x14ac:dyDescent="0.25">
      <c r="H4183" s="21"/>
    </row>
    <row r="4184" spans="8:8" x14ac:dyDescent="0.25">
      <c r="H4184" s="21"/>
    </row>
    <row r="4185" spans="8:8" x14ac:dyDescent="0.25">
      <c r="H4185" s="21"/>
    </row>
    <row r="4186" spans="8:8" x14ac:dyDescent="0.25">
      <c r="H4186" s="21"/>
    </row>
    <row r="4187" spans="8:8" x14ac:dyDescent="0.25">
      <c r="H4187" s="21"/>
    </row>
    <row r="4188" spans="8:8" x14ac:dyDescent="0.25">
      <c r="H4188" s="21"/>
    </row>
    <row r="4189" spans="8:8" x14ac:dyDescent="0.25">
      <c r="H4189" s="21"/>
    </row>
    <row r="4190" spans="8:8" x14ac:dyDescent="0.25">
      <c r="H4190" s="21"/>
    </row>
    <row r="4191" spans="8:8" x14ac:dyDescent="0.25">
      <c r="H4191" s="21"/>
    </row>
    <row r="4192" spans="8:8" x14ac:dyDescent="0.25">
      <c r="H4192" s="21"/>
    </row>
    <row r="4193" spans="8:8" x14ac:dyDescent="0.25">
      <c r="H4193" s="21"/>
    </row>
    <row r="4194" spans="8:8" x14ac:dyDescent="0.25">
      <c r="H4194" s="21"/>
    </row>
    <row r="4195" spans="8:8" x14ac:dyDescent="0.25">
      <c r="H4195" s="21"/>
    </row>
    <row r="4196" spans="8:8" x14ac:dyDescent="0.25">
      <c r="H4196" s="21"/>
    </row>
    <row r="4197" spans="8:8" x14ac:dyDescent="0.25">
      <c r="H4197" s="21"/>
    </row>
    <row r="4198" spans="8:8" x14ac:dyDescent="0.25">
      <c r="H4198" s="21"/>
    </row>
    <row r="4199" spans="8:8" x14ac:dyDescent="0.25">
      <c r="H4199" s="21"/>
    </row>
    <row r="4200" spans="8:8" x14ac:dyDescent="0.25">
      <c r="H4200" s="21"/>
    </row>
    <row r="4201" spans="8:8" x14ac:dyDescent="0.25">
      <c r="H4201" s="21"/>
    </row>
    <row r="4202" spans="8:8" x14ac:dyDescent="0.25">
      <c r="H4202" s="21"/>
    </row>
    <row r="4203" spans="8:8" x14ac:dyDescent="0.25">
      <c r="H4203" s="21"/>
    </row>
    <row r="4204" spans="8:8" x14ac:dyDescent="0.25">
      <c r="H4204" s="21"/>
    </row>
    <row r="4205" spans="8:8" x14ac:dyDescent="0.25">
      <c r="H4205" s="21"/>
    </row>
    <row r="4206" spans="8:8" x14ac:dyDescent="0.25">
      <c r="H4206" s="21"/>
    </row>
    <row r="4207" spans="8:8" x14ac:dyDescent="0.25">
      <c r="H4207" s="21"/>
    </row>
    <row r="4208" spans="8:8" x14ac:dyDescent="0.25">
      <c r="H4208" s="21"/>
    </row>
    <row r="4209" spans="8:8" x14ac:dyDescent="0.25">
      <c r="H4209" s="21"/>
    </row>
    <row r="4210" spans="8:8" x14ac:dyDescent="0.25">
      <c r="H4210" s="21"/>
    </row>
    <row r="4211" spans="8:8" x14ac:dyDescent="0.25">
      <c r="H4211" s="21"/>
    </row>
    <row r="4212" spans="8:8" x14ac:dyDescent="0.25">
      <c r="H4212" s="21"/>
    </row>
    <row r="4213" spans="8:8" x14ac:dyDescent="0.25">
      <c r="H4213" s="21"/>
    </row>
    <row r="4214" spans="8:8" x14ac:dyDescent="0.25">
      <c r="H4214" s="21"/>
    </row>
    <row r="4215" spans="8:8" x14ac:dyDescent="0.25">
      <c r="H4215" s="21"/>
    </row>
    <row r="4216" spans="8:8" x14ac:dyDescent="0.25">
      <c r="H4216" s="21"/>
    </row>
    <row r="4217" spans="8:8" x14ac:dyDescent="0.25">
      <c r="H4217" s="21"/>
    </row>
    <row r="4218" spans="8:8" x14ac:dyDescent="0.25">
      <c r="H4218" s="21"/>
    </row>
    <row r="4219" spans="8:8" x14ac:dyDescent="0.25">
      <c r="H4219" s="21"/>
    </row>
    <row r="4220" spans="8:8" x14ac:dyDescent="0.25">
      <c r="H4220" s="21"/>
    </row>
    <row r="4221" spans="8:8" x14ac:dyDescent="0.25">
      <c r="H4221" s="21"/>
    </row>
    <row r="4222" spans="8:8" x14ac:dyDescent="0.25">
      <c r="H4222" s="21"/>
    </row>
    <row r="4223" spans="8:8" x14ac:dyDescent="0.25">
      <c r="H4223" s="21"/>
    </row>
    <row r="4224" spans="8:8" x14ac:dyDescent="0.25">
      <c r="H4224" s="21"/>
    </row>
    <row r="4225" spans="8:8" x14ac:dyDescent="0.25">
      <c r="H4225" s="21"/>
    </row>
    <row r="4226" spans="8:8" x14ac:dyDescent="0.25">
      <c r="H4226" s="21"/>
    </row>
    <row r="4227" spans="8:8" x14ac:dyDescent="0.25">
      <c r="H4227" s="21"/>
    </row>
    <row r="4228" spans="8:8" x14ac:dyDescent="0.25">
      <c r="H4228" s="21"/>
    </row>
    <row r="4229" spans="8:8" x14ac:dyDescent="0.25">
      <c r="H4229" s="21"/>
    </row>
    <row r="4230" spans="8:8" x14ac:dyDescent="0.25">
      <c r="H4230" s="21"/>
    </row>
    <row r="4231" spans="8:8" x14ac:dyDescent="0.25">
      <c r="H4231" s="21"/>
    </row>
    <row r="4232" spans="8:8" x14ac:dyDescent="0.25">
      <c r="H4232" s="21"/>
    </row>
    <row r="4233" spans="8:8" x14ac:dyDescent="0.25">
      <c r="H4233" s="21"/>
    </row>
    <row r="4234" spans="8:8" x14ac:dyDescent="0.25">
      <c r="H4234" s="21"/>
    </row>
    <row r="4235" spans="8:8" x14ac:dyDescent="0.25">
      <c r="H4235" s="21"/>
    </row>
    <row r="4236" spans="8:8" x14ac:dyDescent="0.25">
      <c r="H4236" s="21"/>
    </row>
    <row r="4237" spans="8:8" x14ac:dyDescent="0.25">
      <c r="H4237" s="21"/>
    </row>
    <row r="4238" spans="8:8" x14ac:dyDescent="0.25">
      <c r="H4238" s="21"/>
    </row>
    <row r="4239" spans="8:8" x14ac:dyDescent="0.25">
      <c r="H4239" s="21"/>
    </row>
    <row r="4240" spans="8:8" x14ac:dyDescent="0.25">
      <c r="H4240" s="21"/>
    </row>
    <row r="4241" spans="8:8" x14ac:dyDescent="0.25">
      <c r="H4241" s="21"/>
    </row>
    <row r="4242" spans="8:8" x14ac:dyDescent="0.25">
      <c r="H4242" s="21"/>
    </row>
    <row r="4243" spans="8:8" x14ac:dyDescent="0.25">
      <c r="H4243" s="21"/>
    </row>
    <row r="4244" spans="8:8" x14ac:dyDescent="0.25">
      <c r="H4244" s="21"/>
    </row>
    <row r="4245" spans="8:8" x14ac:dyDescent="0.25">
      <c r="H4245" s="21"/>
    </row>
    <row r="4246" spans="8:8" x14ac:dyDescent="0.25">
      <c r="H4246" s="21"/>
    </row>
    <row r="4247" spans="8:8" x14ac:dyDescent="0.25">
      <c r="H4247" s="21"/>
    </row>
    <row r="4248" spans="8:8" x14ac:dyDescent="0.25">
      <c r="H4248" s="21"/>
    </row>
    <row r="4249" spans="8:8" x14ac:dyDescent="0.25">
      <c r="H4249" s="21"/>
    </row>
    <row r="4250" spans="8:8" x14ac:dyDescent="0.25">
      <c r="H4250" s="21"/>
    </row>
    <row r="4251" spans="8:8" x14ac:dyDescent="0.25">
      <c r="H4251" s="21"/>
    </row>
    <row r="4252" spans="8:8" x14ac:dyDescent="0.25">
      <c r="H4252" s="21"/>
    </row>
    <row r="4253" spans="8:8" x14ac:dyDescent="0.25">
      <c r="H4253" s="21"/>
    </row>
    <row r="4254" spans="8:8" x14ac:dyDescent="0.25">
      <c r="H4254" s="21"/>
    </row>
    <row r="4255" spans="8:8" x14ac:dyDescent="0.25">
      <c r="H4255" s="21"/>
    </row>
    <row r="4256" spans="8:8" x14ac:dyDescent="0.25">
      <c r="H4256" s="21"/>
    </row>
    <row r="4257" spans="8:8" x14ac:dyDescent="0.25">
      <c r="H4257" s="21"/>
    </row>
    <row r="4258" spans="8:8" x14ac:dyDescent="0.25">
      <c r="H4258" s="21"/>
    </row>
    <row r="4259" spans="8:8" x14ac:dyDescent="0.25">
      <c r="H4259" s="21"/>
    </row>
    <row r="4260" spans="8:8" x14ac:dyDescent="0.25">
      <c r="H4260" s="21"/>
    </row>
    <row r="4261" spans="8:8" x14ac:dyDescent="0.25">
      <c r="H4261" s="21"/>
    </row>
    <row r="4262" spans="8:8" x14ac:dyDescent="0.25">
      <c r="H4262" s="21"/>
    </row>
    <row r="4263" spans="8:8" x14ac:dyDescent="0.25">
      <c r="H4263" s="21"/>
    </row>
    <row r="4264" spans="8:8" x14ac:dyDescent="0.25">
      <c r="H4264" s="21"/>
    </row>
    <row r="4265" spans="8:8" x14ac:dyDescent="0.25">
      <c r="H4265" s="21"/>
    </row>
    <row r="4266" spans="8:8" x14ac:dyDescent="0.25">
      <c r="H4266" s="21"/>
    </row>
    <row r="4267" spans="8:8" x14ac:dyDescent="0.25">
      <c r="H4267" s="21"/>
    </row>
    <row r="4268" spans="8:8" x14ac:dyDescent="0.25">
      <c r="H4268" s="21"/>
    </row>
    <row r="4269" spans="8:8" x14ac:dyDescent="0.25">
      <c r="H4269" s="21"/>
    </row>
    <row r="4270" spans="8:8" x14ac:dyDescent="0.25">
      <c r="H4270" s="21"/>
    </row>
    <row r="4271" spans="8:8" x14ac:dyDescent="0.25">
      <c r="H4271" s="21"/>
    </row>
    <row r="4272" spans="8:8" x14ac:dyDescent="0.25">
      <c r="H4272" s="21"/>
    </row>
    <row r="4273" spans="8:8" x14ac:dyDescent="0.25">
      <c r="H4273" s="21"/>
    </row>
    <row r="4274" spans="8:8" x14ac:dyDescent="0.25">
      <c r="H4274" s="21"/>
    </row>
    <row r="4275" spans="8:8" x14ac:dyDescent="0.25">
      <c r="H4275" s="21"/>
    </row>
    <row r="4276" spans="8:8" x14ac:dyDescent="0.25">
      <c r="H4276" s="21"/>
    </row>
    <row r="4277" spans="8:8" x14ac:dyDescent="0.25">
      <c r="H4277" s="21"/>
    </row>
    <row r="4278" spans="8:8" x14ac:dyDescent="0.25">
      <c r="H4278" s="21"/>
    </row>
    <row r="4279" spans="8:8" x14ac:dyDescent="0.25">
      <c r="H4279" s="21"/>
    </row>
    <row r="4280" spans="8:8" x14ac:dyDescent="0.25">
      <c r="H4280" s="21"/>
    </row>
    <row r="4281" spans="8:8" x14ac:dyDescent="0.25">
      <c r="H4281" s="21"/>
    </row>
    <row r="4282" spans="8:8" x14ac:dyDescent="0.25">
      <c r="H4282" s="21"/>
    </row>
    <row r="4283" spans="8:8" x14ac:dyDescent="0.25">
      <c r="H4283" s="21"/>
    </row>
    <row r="4284" spans="8:8" x14ac:dyDescent="0.25">
      <c r="H4284" s="21"/>
    </row>
    <row r="4285" spans="8:8" x14ac:dyDescent="0.25">
      <c r="H4285" s="21"/>
    </row>
    <row r="4286" spans="8:8" x14ac:dyDescent="0.25">
      <c r="H4286" s="21"/>
    </row>
    <row r="4287" spans="8:8" x14ac:dyDescent="0.25">
      <c r="H4287" s="21"/>
    </row>
    <row r="4288" spans="8:8" x14ac:dyDescent="0.25">
      <c r="H4288" s="21"/>
    </row>
    <row r="4289" spans="8:8" x14ac:dyDescent="0.25">
      <c r="H4289" s="21"/>
    </row>
    <row r="4290" spans="8:8" x14ac:dyDescent="0.25">
      <c r="H4290" s="21"/>
    </row>
    <row r="4291" spans="8:8" x14ac:dyDescent="0.25">
      <c r="H4291" s="21"/>
    </row>
    <row r="4292" spans="8:8" x14ac:dyDescent="0.25">
      <c r="H4292" s="21"/>
    </row>
    <row r="4293" spans="8:8" x14ac:dyDescent="0.25">
      <c r="H4293" s="21"/>
    </row>
    <row r="4294" spans="8:8" x14ac:dyDescent="0.25">
      <c r="H4294" s="21"/>
    </row>
    <row r="4295" spans="8:8" x14ac:dyDescent="0.25">
      <c r="H4295" s="21"/>
    </row>
    <row r="4296" spans="8:8" x14ac:dyDescent="0.25">
      <c r="H4296" s="21"/>
    </row>
    <row r="4297" spans="8:8" x14ac:dyDescent="0.25">
      <c r="H4297" s="21"/>
    </row>
    <row r="4298" spans="8:8" x14ac:dyDescent="0.25">
      <c r="H4298" s="21"/>
    </row>
    <row r="4299" spans="8:8" x14ac:dyDescent="0.25">
      <c r="H4299" s="21"/>
    </row>
    <row r="4300" spans="8:8" x14ac:dyDescent="0.25">
      <c r="H4300" s="21"/>
    </row>
    <row r="4301" spans="8:8" x14ac:dyDescent="0.25">
      <c r="H4301" s="21"/>
    </row>
    <row r="4302" spans="8:8" x14ac:dyDescent="0.25">
      <c r="H4302" s="21"/>
    </row>
    <row r="4303" spans="8:8" x14ac:dyDescent="0.25">
      <c r="H4303" s="21"/>
    </row>
    <row r="4304" spans="8:8" x14ac:dyDescent="0.25">
      <c r="H4304" s="21"/>
    </row>
    <row r="4305" spans="8:8" x14ac:dyDescent="0.25">
      <c r="H4305" s="21"/>
    </row>
    <row r="4306" spans="8:8" x14ac:dyDescent="0.25">
      <c r="H4306" s="21"/>
    </row>
    <row r="4307" spans="8:8" x14ac:dyDescent="0.25">
      <c r="H4307" s="21"/>
    </row>
    <row r="4308" spans="8:8" x14ac:dyDescent="0.25">
      <c r="H4308" s="21"/>
    </row>
    <row r="4309" spans="8:8" x14ac:dyDescent="0.25">
      <c r="H4309" s="21"/>
    </row>
    <row r="4310" spans="8:8" x14ac:dyDescent="0.25">
      <c r="H4310" s="21"/>
    </row>
    <row r="4311" spans="8:8" x14ac:dyDescent="0.25">
      <c r="H4311" s="21"/>
    </row>
    <row r="4312" spans="8:8" x14ac:dyDescent="0.25">
      <c r="H4312" s="21"/>
    </row>
    <row r="4313" spans="8:8" x14ac:dyDescent="0.25">
      <c r="H4313" s="21"/>
    </row>
    <row r="4314" spans="8:8" x14ac:dyDescent="0.25">
      <c r="H4314" s="21"/>
    </row>
    <row r="4315" spans="8:8" x14ac:dyDescent="0.25">
      <c r="H4315" s="21"/>
    </row>
    <row r="4316" spans="8:8" x14ac:dyDescent="0.25">
      <c r="H4316" s="21"/>
    </row>
    <row r="4317" spans="8:8" x14ac:dyDescent="0.25">
      <c r="H4317" s="21"/>
    </row>
    <row r="4318" spans="8:8" x14ac:dyDescent="0.25">
      <c r="H4318" s="21"/>
    </row>
    <row r="4319" spans="8:8" x14ac:dyDescent="0.25">
      <c r="H4319" s="21"/>
    </row>
    <row r="4320" spans="8:8" x14ac:dyDescent="0.25">
      <c r="H4320" s="21"/>
    </row>
    <row r="4321" spans="8:8" x14ac:dyDescent="0.25">
      <c r="H4321" s="21"/>
    </row>
    <row r="4322" spans="8:8" x14ac:dyDescent="0.25">
      <c r="H4322" s="21"/>
    </row>
    <row r="4323" spans="8:8" x14ac:dyDescent="0.25">
      <c r="H4323" s="21"/>
    </row>
    <row r="4324" spans="8:8" x14ac:dyDescent="0.25">
      <c r="H4324" s="21"/>
    </row>
    <row r="4325" spans="8:8" x14ac:dyDescent="0.25">
      <c r="H4325" s="21"/>
    </row>
    <row r="4326" spans="8:8" x14ac:dyDescent="0.25">
      <c r="H4326" s="21"/>
    </row>
    <row r="4327" spans="8:8" x14ac:dyDescent="0.25">
      <c r="H4327" s="21"/>
    </row>
    <row r="4328" spans="8:8" x14ac:dyDescent="0.25">
      <c r="H4328" s="21"/>
    </row>
    <row r="4329" spans="8:8" x14ac:dyDescent="0.25">
      <c r="H4329" s="21"/>
    </row>
    <row r="4330" spans="8:8" x14ac:dyDescent="0.25">
      <c r="H4330" s="21"/>
    </row>
    <row r="4331" spans="8:8" x14ac:dyDescent="0.25">
      <c r="H4331" s="21"/>
    </row>
    <row r="4332" spans="8:8" x14ac:dyDescent="0.25">
      <c r="H4332" s="21"/>
    </row>
    <row r="4333" spans="8:8" x14ac:dyDescent="0.25">
      <c r="H4333" s="21"/>
    </row>
    <row r="4334" spans="8:8" x14ac:dyDescent="0.25">
      <c r="H4334" s="21"/>
    </row>
    <row r="4335" spans="8:8" x14ac:dyDescent="0.25">
      <c r="H4335" s="21"/>
    </row>
    <row r="4336" spans="8:8" x14ac:dyDescent="0.25">
      <c r="H4336" s="21"/>
    </row>
    <row r="4337" spans="8:8" x14ac:dyDescent="0.25">
      <c r="H4337" s="21"/>
    </row>
    <row r="4338" spans="8:8" x14ac:dyDescent="0.25">
      <c r="H4338" s="21"/>
    </row>
    <row r="4339" spans="8:8" x14ac:dyDescent="0.25">
      <c r="H4339" s="21"/>
    </row>
    <row r="4340" spans="8:8" x14ac:dyDescent="0.25">
      <c r="H4340" s="21"/>
    </row>
    <row r="4341" spans="8:8" x14ac:dyDescent="0.25">
      <c r="H4341" s="21"/>
    </row>
    <row r="4342" spans="8:8" x14ac:dyDescent="0.25">
      <c r="H4342" s="21"/>
    </row>
    <row r="4343" spans="8:8" x14ac:dyDescent="0.25">
      <c r="H4343" s="21"/>
    </row>
    <row r="4344" spans="8:8" x14ac:dyDescent="0.25">
      <c r="H4344" s="21"/>
    </row>
    <row r="4345" spans="8:8" x14ac:dyDescent="0.25">
      <c r="H4345" s="21"/>
    </row>
    <row r="4346" spans="8:8" x14ac:dyDescent="0.25">
      <c r="H4346" s="21"/>
    </row>
    <row r="4347" spans="8:8" x14ac:dyDescent="0.25">
      <c r="H4347" s="21"/>
    </row>
    <row r="4348" spans="8:8" x14ac:dyDescent="0.25">
      <c r="H4348" s="21"/>
    </row>
    <row r="4349" spans="8:8" x14ac:dyDescent="0.25">
      <c r="H4349" s="21"/>
    </row>
    <row r="4350" spans="8:8" x14ac:dyDescent="0.25">
      <c r="H4350" s="21"/>
    </row>
    <row r="4351" spans="8:8" x14ac:dyDescent="0.25">
      <c r="H4351" s="21"/>
    </row>
    <row r="4352" spans="8:8" x14ac:dyDescent="0.25">
      <c r="H4352" s="21"/>
    </row>
    <row r="4353" spans="8:8" x14ac:dyDescent="0.25">
      <c r="H4353" s="21"/>
    </row>
    <row r="4354" spans="8:8" x14ac:dyDescent="0.25">
      <c r="H4354" s="21"/>
    </row>
    <row r="4355" spans="8:8" x14ac:dyDescent="0.25">
      <c r="H4355" s="21"/>
    </row>
    <row r="4356" spans="8:8" x14ac:dyDescent="0.25">
      <c r="H4356" s="21"/>
    </row>
    <row r="4357" spans="8:8" x14ac:dyDescent="0.25">
      <c r="H4357" s="21"/>
    </row>
    <row r="4358" spans="8:8" x14ac:dyDescent="0.25">
      <c r="H4358" s="21"/>
    </row>
    <row r="4359" spans="8:8" x14ac:dyDescent="0.25">
      <c r="H4359" s="21"/>
    </row>
    <row r="4360" spans="8:8" x14ac:dyDescent="0.25">
      <c r="H4360" s="21"/>
    </row>
    <row r="4361" spans="8:8" x14ac:dyDescent="0.25">
      <c r="H4361" s="21"/>
    </row>
    <row r="4362" spans="8:8" x14ac:dyDescent="0.25">
      <c r="H4362" s="21"/>
    </row>
    <row r="4363" spans="8:8" x14ac:dyDescent="0.25">
      <c r="H4363" s="21"/>
    </row>
    <row r="4364" spans="8:8" x14ac:dyDescent="0.25">
      <c r="H4364" s="21"/>
    </row>
    <row r="4365" spans="8:8" x14ac:dyDescent="0.25">
      <c r="H4365" s="21"/>
    </row>
    <row r="4366" spans="8:8" x14ac:dyDescent="0.25">
      <c r="H4366" s="21"/>
    </row>
    <row r="4367" spans="8:8" x14ac:dyDescent="0.25">
      <c r="H4367" s="21"/>
    </row>
    <row r="4368" spans="8:8" x14ac:dyDescent="0.25">
      <c r="H4368" s="21"/>
    </row>
    <row r="4369" spans="8:8" x14ac:dyDescent="0.25">
      <c r="H4369" s="21"/>
    </row>
    <row r="4370" spans="8:8" x14ac:dyDescent="0.25">
      <c r="H4370" s="21"/>
    </row>
    <row r="4371" spans="8:8" x14ac:dyDescent="0.25">
      <c r="H4371" s="21"/>
    </row>
    <row r="4372" spans="8:8" x14ac:dyDescent="0.25">
      <c r="H4372" s="21"/>
    </row>
    <row r="4373" spans="8:8" x14ac:dyDescent="0.25">
      <c r="H4373" s="21"/>
    </row>
    <row r="4374" spans="8:8" x14ac:dyDescent="0.25">
      <c r="H4374" s="21"/>
    </row>
    <row r="4375" spans="8:8" x14ac:dyDescent="0.25">
      <c r="H4375" s="21"/>
    </row>
    <row r="4376" spans="8:8" x14ac:dyDescent="0.25">
      <c r="H4376" s="21"/>
    </row>
    <row r="4377" spans="8:8" x14ac:dyDescent="0.25">
      <c r="H4377" s="21"/>
    </row>
    <row r="4378" spans="8:8" x14ac:dyDescent="0.25">
      <c r="H4378" s="21"/>
    </row>
    <row r="4379" spans="8:8" x14ac:dyDescent="0.25">
      <c r="H4379" s="21"/>
    </row>
    <row r="4380" spans="8:8" x14ac:dyDescent="0.25">
      <c r="H4380" s="21"/>
    </row>
    <row r="4381" spans="8:8" x14ac:dyDescent="0.25">
      <c r="H4381" s="21"/>
    </row>
    <row r="4382" spans="8:8" x14ac:dyDescent="0.25">
      <c r="H4382" s="21"/>
    </row>
    <row r="4383" spans="8:8" x14ac:dyDescent="0.25">
      <c r="H4383" s="21"/>
    </row>
    <row r="4384" spans="8:8" x14ac:dyDescent="0.25">
      <c r="H4384" s="21"/>
    </row>
    <row r="4385" spans="8:8" x14ac:dyDescent="0.25">
      <c r="H4385" s="21"/>
    </row>
    <row r="4386" spans="8:8" x14ac:dyDescent="0.25">
      <c r="H4386" s="21"/>
    </row>
    <row r="4387" spans="8:8" x14ac:dyDescent="0.25">
      <c r="H4387" s="21"/>
    </row>
    <row r="4388" spans="8:8" x14ac:dyDescent="0.25">
      <c r="H4388" s="21"/>
    </row>
    <row r="4389" spans="8:8" x14ac:dyDescent="0.25">
      <c r="H4389" s="21"/>
    </row>
    <row r="4390" spans="8:8" x14ac:dyDescent="0.25">
      <c r="H4390" s="21"/>
    </row>
    <row r="4391" spans="8:8" x14ac:dyDescent="0.25">
      <c r="H4391" s="21"/>
    </row>
    <row r="4392" spans="8:8" x14ac:dyDescent="0.25">
      <c r="H4392" s="21"/>
    </row>
    <row r="4393" spans="8:8" x14ac:dyDescent="0.25">
      <c r="H4393" s="21"/>
    </row>
    <row r="4394" spans="8:8" x14ac:dyDescent="0.25">
      <c r="H4394" s="21"/>
    </row>
    <row r="4395" spans="8:8" x14ac:dyDescent="0.25">
      <c r="H4395" s="21"/>
    </row>
    <row r="4396" spans="8:8" x14ac:dyDescent="0.25">
      <c r="H4396" s="21"/>
    </row>
    <row r="4397" spans="8:8" x14ac:dyDescent="0.25">
      <c r="H4397" s="21"/>
    </row>
    <row r="4398" spans="8:8" x14ac:dyDescent="0.25">
      <c r="H4398" s="21"/>
    </row>
    <row r="4399" spans="8:8" x14ac:dyDescent="0.25">
      <c r="H4399" s="21"/>
    </row>
    <row r="4400" spans="8:8" x14ac:dyDescent="0.25">
      <c r="H4400" s="21"/>
    </row>
    <row r="4401" spans="8:8" x14ac:dyDescent="0.25">
      <c r="H4401" s="21"/>
    </row>
    <row r="4402" spans="8:8" x14ac:dyDescent="0.25">
      <c r="H4402" s="21"/>
    </row>
    <row r="4403" spans="8:8" x14ac:dyDescent="0.25">
      <c r="H4403" s="21"/>
    </row>
    <row r="4404" spans="8:8" x14ac:dyDescent="0.25">
      <c r="H4404" s="21"/>
    </row>
    <row r="4405" spans="8:8" x14ac:dyDescent="0.25">
      <c r="H4405" s="21"/>
    </row>
    <row r="4406" spans="8:8" x14ac:dyDescent="0.25">
      <c r="H4406" s="21"/>
    </row>
    <row r="4407" spans="8:8" x14ac:dyDescent="0.25">
      <c r="H4407" s="21"/>
    </row>
    <row r="4408" spans="8:8" x14ac:dyDescent="0.25">
      <c r="H4408" s="21"/>
    </row>
    <row r="4409" spans="8:8" x14ac:dyDescent="0.25">
      <c r="H4409" s="21"/>
    </row>
    <row r="4410" spans="8:8" x14ac:dyDescent="0.25">
      <c r="H4410" s="21"/>
    </row>
    <row r="4411" spans="8:8" x14ac:dyDescent="0.25">
      <c r="H4411" s="21"/>
    </row>
    <row r="4412" spans="8:8" x14ac:dyDescent="0.25">
      <c r="H4412" s="21"/>
    </row>
    <row r="4413" spans="8:8" x14ac:dyDescent="0.25">
      <c r="H4413" s="21"/>
    </row>
    <row r="4414" spans="8:8" x14ac:dyDescent="0.25">
      <c r="H4414" s="21"/>
    </row>
    <row r="4415" spans="8:8" x14ac:dyDescent="0.25">
      <c r="H4415" s="21"/>
    </row>
    <row r="4416" spans="8:8" x14ac:dyDescent="0.25">
      <c r="H4416" s="21"/>
    </row>
    <row r="4417" spans="8:8" x14ac:dyDescent="0.25">
      <c r="H4417" s="21"/>
    </row>
    <row r="4418" spans="8:8" x14ac:dyDescent="0.25">
      <c r="H4418" s="21"/>
    </row>
    <row r="4419" spans="8:8" x14ac:dyDescent="0.25">
      <c r="H4419" s="21"/>
    </row>
    <row r="4420" spans="8:8" x14ac:dyDescent="0.25">
      <c r="H4420" s="21"/>
    </row>
    <row r="4421" spans="8:8" x14ac:dyDescent="0.25">
      <c r="H4421" s="21"/>
    </row>
    <row r="4422" spans="8:8" x14ac:dyDescent="0.25">
      <c r="H4422" s="21"/>
    </row>
    <row r="4423" spans="8:8" x14ac:dyDescent="0.25">
      <c r="H4423" s="21"/>
    </row>
    <row r="4424" spans="8:8" x14ac:dyDescent="0.25">
      <c r="H4424" s="21"/>
    </row>
    <row r="4425" spans="8:8" x14ac:dyDescent="0.25">
      <c r="H4425" s="21"/>
    </row>
    <row r="4426" spans="8:8" x14ac:dyDescent="0.25">
      <c r="H4426" s="21"/>
    </row>
    <row r="4427" spans="8:8" x14ac:dyDescent="0.25">
      <c r="H4427" s="21"/>
    </row>
    <row r="4428" spans="8:8" x14ac:dyDescent="0.25">
      <c r="H4428" s="21"/>
    </row>
    <row r="4429" spans="8:8" x14ac:dyDescent="0.25">
      <c r="H4429" s="21"/>
    </row>
    <row r="4430" spans="8:8" x14ac:dyDescent="0.25">
      <c r="H4430" s="21"/>
    </row>
    <row r="4431" spans="8:8" x14ac:dyDescent="0.25">
      <c r="H4431" s="21"/>
    </row>
    <row r="4432" spans="8:8" x14ac:dyDescent="0.25">
      <c r="H4432" s="21"/>
    </row>
    <row r="4433" spans="8:8" x14ac:dyDescent="0.25">
      <c r="H4433" s="21"/>
    </row>
    <row r="4434" spans="8:8" x14ac:dyDescent="0.25">
      <c r="H4434" s="21"/>
    </row>
    <row r="4435" spans="8:8" x14ac:dyDescent="0.25">
      <c r="H4435" s="21"/>
    </row>
    <row r="4436" spans="8:8" x14ac:dyDescent="0.25">
      <c r="H4436" s="21"/>
    </row>
    <row r="4437" spans="8:8" x14ac:dyDescent="0.25">
      <c r="H4437" s="21"/>
    </row>
    <row r="4438" spans="8:8" x14ac:dyDescent="0.25">
      <c r="H4438" s="21"/>
    </row>
    <row r="4439" spans="8:8" x14ac:dyDescent="0.25">
      <c r="H4439" s="21"/>
    </row>
    <row r="4440" spans="8:8" x14ac:dyDescent="0.25">
      <c r="H4440" s="21"/>
    </row>
    <row r="4441" spans="8:8" x14ac:dyDescent="0.25">
      <c r="H4441" s="21"/>
    </row>
    <row r="4442" spans="8:8" x14ac:dyDescent="0.25">
      <c r="H4442" s="21"/>
    </row>
    <row r="4443" spans="8:8" x14ac:dyDescent="0.25">
      <c r="H4443" s="21"/>
    </row>
    <row r="4444" spans="8:8" x14ac:dyDescent="0.25">
      <c r="H4444" s="21"/>
    </row>
    <row r="4445" spans="8:8" x14ac:dyDescent="0.25">
      <c r="H4445" s="21"/>
    </row>
    <row r="4446" spans="8:8" x14ac:dyDescent="0.25">
      <c r="H4446" s="21"/>
    </row>
    <row r="4447" spans="8:8" x14ac:dyDescent="0.25">
      <c r="H4447" s="21"/>
    </row>
    <row r="4448" spans="8:8" x14ac:dyDescent="0.25">
      <c r="H4448" s="21"/>
    </row>
    <row r="4449" spans="8:8" x14ac:dyDescent="0.25">
      <c r="H4449" s="21"/>
    </row>
    <row r="4450" spans="8:8" x14ac:dyDescent="0.25">
      <c r="H4450" s="21"/>
    </row>
    <row r="4451" spans="8:8" x14ac:dyDescent="0.25">
      <c r="H4451" s="21"/>
    </row>
    <row r="4452" spans="8:8" x14ac:dyDescent="0.25">
      <c r="H4452" s="21"/>
    </row>
    <row r="4453" spans="8:8" x14ac:dyDescent="0.25">
      <c r="H4453" s="21"/>
    </row>
    <row r="4454" spans="8:8" x14ac:dyDescent="0.25">
      <c r="H4454" s="21"/>
    </row>
    <row r="4455" spans="8:8" x14ac:dyDescent="0.25">
      <c r="H4455" s="21"/>
    </row>
    <row r="4456" spans="8:8" x14ac:dyDescent="0.25">
      <c r="H4456" s="21"/>
    </row>
    <row r="4457" spans="8:8" x14ac:dyDescent="0.25">
      <c r="H4457" s="21"/>
    </row>
    <row r="4458" spans="8:8" x14ac:dyDescent="0.25">
      <c r="H4458" s="21"/>
    </row>
    <row r="4459" spans="8:8" x14ac:dyDescent="0.25">
      <c r="H4459" s="21"/>
    </row>
    <row r="4460" spans="8:8" x14ac:dyDescent="0.25">
      <c r="H4460" s="21"/>
    </row>
    <row r="4461" spans="8:8" x14ac:dyDescent="0.25">
      <c r="H4461" s="21"/>
    </row>
    <row r="4462" spans="8:8" x14ac:dyDescent="0.25">
      <c r="H4462" s="21"/>
    </row>
    <row r="4463" spans="8:8" x14ac:dyDescent="0.25">
      <c r="H4463" s="21"/>
    </row>
    <row r="4464" spans="8:8" x14ac:dyDescent="0.25">
      <c r="H4464" s="21"/>
    </row>
    <row r="4465" spans="8:8" x14ac:dyDescent="0.25">
      <c r="H4465" s="21"/>
    </row>
    <row r="4466" spans="8:8" x14ac:dyDescent="0.25">
      <c r="H4466" s="21"/>
    </row>
    <row r="4467" spans="8:8" x14ac:dyDescent="0.25">
      <c r="H4467" s="21"/>
    </row>
    <row r="4468" spans="8:8" x14ac:dyDescent="0.25">
      <c r="H4468" s="21"/>
    </row>
    <row r="4469" spans="8:8" x14ac:dyDescent="0.25">
      <c r="H4469" s="21"/>
    </row>
    <row r="4470" spans="8:8" x14ac:dyDescent="0.25">
      <c r="H4470" s="21"/>
    </row>
    <row r="4471" spans="8:8" x14ac:dyDescent="0.25">
      <c r="H4471" s="21"/>
    </row>
    <row r="4472" spans="8:8" x14ac:dyDescent="0.25">
      <c r="H4472" s="21"/>
    </row>
    <row r="4473" spans="8:8" x14ac:dyDescent="0.25">
      <c r="H4473" s="21"/>
    </row>
    <row r="4474" spans="8:8" x14ac:dyDescent="0.25">
      <c r="H4474" s="21"/>
    </row>
    <row r="4475" spans="8:8" x14ac:dyDescent="0.25">
      <c r="H4475" s="21"/>
    </row>
    <row r="4476" spans="8:8" x14ac:dyDescent="0.25">
      <c r="H4476" s="21"/>
    </row>
    <row r="4477" spans="8:8" x14ac:dyDescent="0.25">
      <c r="H4477" s="21"/>
    </row>
    <row r="4478" spans="8:8" x14ac:dyDescent="0.25">
      <c r="H4478" s="21"/>
    </row>
    <row r="4479" spans="8:8" x14ac:dyDescent="0.25">
      <c r="H4479" s="21"/>
    </row>
    <row r="4480" spans="8:8" x14ac:dyDescent="0.25">
      <c r="H4480" s="21"/>
    </row>
    <row r="4481" spans="8:8" x14ac:dyDescent="0.25">
      <c r="H4481" s="21"/>
    </row>
    <row r="4482" spans="8:8" x14ac:dyDescent="0.25">
      <c r="H4482" s="21"/>
    </row>
    <row r="4483" spans="8:8" x14ac:dyDescent="0.25">
      <c r="H4483" s="21"/>
    </row>
    <row r="4484" spans="8:8" x14ac:dyDescent="0.25">
      <c r="H4484" s="21"/>
    </row>
    <row r="4485" spans="8:8" x14ac:dyDescent="0.25">
      <c r="H4485" s="21"/>
    </row>
    <row r="4486" spans="8:8" x14ac:dyDescent="0.25">
      <c r="H4486" s="21"/>
    </row>
    <row r="4487" spans="8:8" x14ac:dyDescent="0.25">
      <c r="H4487" s="21"/>
    </row>
    <row r="4488" spans="8:8" x14ac:dyDescent="0.25">
      <c r="H4488" s="21"/>
    </row>
    <row r="4489" spans="8:8" x14ac:dyDescent="0.25">
      <c r="H4489" s="21"/>
    </row>
    <row r="4490" spans="8:8" x14ac:dyDescent="0.25">
      <c r="H4490" s="21"/>
    </row>
    <row r="4491" spans="8:8" x14ac:dyDescent="0.25">
      <c r="H4491" s="21"/>
    </row>
    <row r="4492" spans="8:8" x14ac:dyDescent="0.25">
      <c r="H4492" s="21"/>
    </row>
    <row r="4493" spans="8:8" x14ac:dyDescent="0.25">
      <c r="H4493" s="21"/>
    </row>
    <row r="4494" spans="8:8" x14ac:dyDescent="0.25">
      <c r="H4494" s="21"/>
    </row>
    <row r="4495" spans="8:8" x14ac:dyDescent="0.25">
      <c r="H4495" s="21"/>
    </row>
    <row r="4496" spans="8:8" x14ac:dyDescent="0.25">
      <c r="H4496" s="21"/>
    </row>
    <row r="4497" spans="8:8" x14ac:dyDescent="0.25">
      <c r="H4497" s="21"/>
    </row>
    <row r="4498" spans="8:8" x14ac:dyDescent="0.25">
      <c r="H4498" s="21"/>
    </row>
    <row r="4499" spans="8:8" x14ac:dyDescent="0.25">
      <c r="H4499" s="21"/>
    </row>
    <row r="4500" spans="8:8" x14ac:dyDescent="0.25">
      <c r="H4500" s="21"/>
    </row>
    <row r="4501" spans="8:8" x14ac:dyDescent="0.25">
      <c r="H4501" s="21"/>
    </row>
    <row r="4502" spans="8:8" x14ac:dyDescent="0.25">
      <c r="H4502" s="21"/>
    </row>
    <row r="4503" spans="8:8" x14ac:dyDescent="0.25">
      <c r="H4503" s="21"/>
    </row>
    <row r="4504" spans="8:8" x14ac:dyDescent="0.25">
      <c r="H4504" s="21"/>
    </row>
    <row r="4505" spans="8:8" x14ac:dyDescent="0.25">
      <c r="H4505" s="21"/>
    </row>
    <row r="4506" spans="8:8" x14ac:dyDescent="0.25">
      <c r="H4506" s="21"/>
    </row>
    <row r="4507" spans="8:8" x14ac:dyDescent="0.25">
      <c r="H4507" s="21"/>
    </row>
    <row r="4508" spans="8:8" x14ac:dyDescent="0.25">
      <c r="H4508" s="21"/>
    </row>
    <row r="4509" spans="8:8" x14ac:dyDescent="0.25">
      <c r="H4509" s="21"/>
    </row>
    <row r="4510" spans="8:8" x14ac:dyDescent="0.25">
      <c r="H4510" s="21"/>
    </row>
    <row r="4511" spans="8:8" x14ac:dyDescent="0.25">
      <c r="H4511" s="21"/>
    </row>
    <row r="4512" spans="8:8" x14ac:dyDescent="0.25">
      <c r="H4512" s="21"/>
    </row>
    <row r="4513" spans="8:8" x14ac:dyDescent="0.25">
      <c r="H4513" s="21"/>
    </row>
    <row r="4514" spans="8:8" x14ac:dyDescent="0.25">
      <c r="H4514" s="21"/>
    </row>
    <row r="4515" spans="8:8" x14ac:dyDescent="0.25">
      <c r="H4515" s="21"/>
    </row>
    <row r="4516" spans="8:8" x14ac:dyDescent="0.25">
      <c r="H4516" s="21"/>
    </row>
    <row r="4517" spans="8:8" x14ac:dyDescent="0.25">
      <c r="H4517" s="21"/>
    </row>
    <row r="4518" spans="8:8" x14ac:dyDescent="0.25">
      <c r="H4518" s="21"/>
    </row>
    <row r="4519" spans="8:8" x14ac:dyDescent="0.25">
      <c r="H4519" s="21"/>
    </row>
    <row r="4520" spans="8:8" x14ac:dyDescent="0.25">
      <c r="H4520" s="21"/>
    </row>
    <row r="4521" spans="8:8" x14ac:dyDescent="0.25">
      <c r="H4521" s="21"/>
    </row>
    <row r="4522" spans="8:8" x14ac:dyDescent="0.25">
      <c r="H4522" s="21"/>
    </row>
    <row r="4523" spans="8:8" x14ac:dyDescent="0.25">
      <c r="H4523" s="21"/>
    </row>
    <row r="4524" spans="8:8" x14ac:dyDescent="0.25">
      <c r="H4524" s="21"/>
    </row>
    <row r="4525" spans="8:8" x14ac:dyDescent="0.25">
      <c r="H4525" s="21"/>
    </row>
    <row r="4526" spans="8:8" x14ac:dyDescent="0.25">
      <c r="H4526" s="21"/>
    </row>
    <row r="4527" spans="8:8" x14ac:dyDescent="0.25">
      <c r="H4527" s="21"/>
    </row>
    <row r="4528" spans="8:8" x14ac:dyDescent="0.25">
      <c r="H4528" s="21"/>
    </row>
    <row r="4529" spans="8:8" x14ac:dyDescent="0.25">
      <c r="H4529" s="21"/>
    </row>
    <row r="4530" spans="8:8" x14ac:dyDescent="0.25">
      <c r="H4530" s="21"/>
    </row>
    <row r="4531" spans="8:8" x14ac:dyDescent="0.25">
      <c r="H4531" s="21"/>
    </row>
    <row r="4532" spans="8:8" x14ac:dyDescent="0.25">
      <c r="H4532" s="21"/>
    </row>
    <row r="4533" spans="8:8" x14ac:dyDescent="0.25">
      <c r="H4533" s="21"/>
    </row>
    <row r="4534" spans="8:8" x14ac:dyDescent="0.25">
      <c r="H4534" s="21"/>
    </row>
    <row r="4535" spans="8:8" x14ac:dyDescent="0.25">
      <c r="H4535" s="21"/>
    </row>
    <row r="4536" spans="8:8" x14ac:dyDescent="0.25">
      <c r="H4536" s="21"/>
    </row>
    <row r="4537" spans="8:8" x14ac:dyDescent="0.25">
      <c r="H4537" s="21"/>
    </row>
    <row r="4538" spans="8:8" x14ac:dyDescent="0.25">
      <c r="H4538" s="21"/>
    </row>
    <row r="4539" spans="8:8" x14ac:dyDescent="0.25">
      <c r="H4539" s="21"/>
    </row>
    <row r="4540" spans="8:8" x14ac:dyDescent="0.25">
      <c r="H4540" s="21"/>
    </row>
    <row r="4541" spans="8:8" x14ac:dyDescent="0.25">
      <c r="H4541" s="21"/>
    </row>
    <row r="4542" spans="8:8" x14ac:dyDescent="0.25">
      <c r="H4542" s="21"/>
    </row>
    <row r="4543" spans="8:8" x14ac:dyDescent="0.25">
      <c r="H4543" s="21"/>
    </row>
    <row r="4544" spans="8:8" x14ac:dyDescent="0.25">
      <c r="H4544" s="21"/>
    </row>
    <row r="4545" spans="8:8" x14ac:dyDescent="0.25">
      <c r="H4545" s="21"/>
    </row>
    <row r="4546" spans="8:8" x14ac:dyDescent="0.25">
      <c r="H4546" s="21"/>
    </row>
    <row r="4547" spans="8:8" x14ac:dyDescent="0.25">
      <c r="H4547" s="21"/>
    </row>
    <row r="4548" spans="8:8" x14ac:dyDescent="0.25">
      <c r="H4548" s="21"/>
    </row>
    <row r="4549" spans="8:8" x14ac:dyDescent="0.25">
      <c r="H4549" s="21"/>
    </row>
    <row r="4550" spans="8:8" x14ac:dyDescent="0.25">
      <c r="H4550" s="21"/>
    </row>
    <row r="4551" spans="8:8" x14ac:dyDescent="0.25">
      <c r="H4551" s="21"/>
    </row>
    <row r="4552" spans="8:8" x14ac:dyDescent="0.25">
      <c r="H4552" s="21"/>
    </row>
    <row r="4553" spans="8:8" x14ac:dyDescent="0.25">
      <c r="H4553" s="21"/>
    </row>
    <row r="4554" spans="8:8" x14ac:dyDescent="0.25">
      <c r="H4554" s="21"/>
    </row>
    <row r="4555" spans="8:8" x14ac:dyDescent="0.25">
      <c r="H4555" s="21"/>
    </row>
    <row r="4556" spans="8:8" x14ac:dyDescent="0.25">
      <c r="H4556" s="21"/>
    </row>
    <row r="4557" spans="8:8" x14ac:dyDescent="0.25">
      <c r="H4557" s="21"/>
    </row>
    <row r="4558" spans="8:8" x14ac:dyDescent="0.25">
      <c r="H4558" s="21"/>
    </row>
    <row r="4559" spans="8:8" x14ac:dyDescent="0.25">
      <c r="H4559" s="21"/>
    </row>
    <row r="4560" spans="8:8" x14ac:dyDescent="0.25">
      <c r="H4560" s="21"/>
    </row>
    <row r="4561" spans="8:8" x14ac:dyDescent="0.25">
      <c r="H4561" s="21"/>
    </row>
    <row r="4562" spans="8:8" x14ac:dyDescent="0.25">
      <c r="H4562" s="21"/>
    </row>
    <row r="4563" spans="8:8" x14ac:dyDescent="0.25">
      <c r="H4563" s="21"/>
    </row>
    <row r="4564" spans="8:8" x14ac:dyDescent="0.25">
      <c r="H4564" s="21"/>
    </row>
    <row r="4565" spans="8:8" x14ac:dyDescent="0.25">
      <c r="H4565" s="21"/>
    </row>
    <row r="4566" spans="8:8" x14ac:dyDescent="0.25">
      <c r="H4566" s="21"/>
    </row>
    <row r="4567" spans="8:8" x14ac:dyDescent="0.25">
      <c r="H4567" s="21"/>
    </row>
    <row r="4568" spans="8:8" x14ac:dyDescent="0.25">
      <c r="H4568" s="21"/>
    </row>
    <row r="4569" spans="8:8" x14ac:dyDescent="0.25">
      <c r="H4569" s="21"/>
    </row>
    <row r="4570" spans="8:8" x14ac:dyDescent="0.25">
      <c r="H4570" s="21"/>
    </row>
    <row r="4571" spans="8:8" x14ac:dyDescent="0.25">
      <c r="H4571" s="21"/>
    </row>
    <row r="4572" spans="8:8" x14ac:dyDescent="0.25">
      <c r="H4572" s="21"/>
    </row>
    <row r="4573" spans="8:8" x14ac:dyDescent="0.25">
      <c r="H4573" s="21"/>
    </row>
  </sheetData>
  <sortState ref="K190:S211">
    <sortCondition descending="1" ref="R190:R211"/>
  </sortState>
  <mergeCells count="6">
    <mergeCell ref="F27:G27"/>
    <mergeCell ref="P194:Q194"/>
    <mergeCell ref="K6:L6"/>
    <mergeCell ref="M6:N6"/>
    <mergeCell ref="K23:L23"/>
    <mergeCell ref="M23:N23"/>
  </mergeCells>
  <hyperlinks>
    <hyperlink ref="K195" r:id="rId1" display="https://www.kegg.jp/kegg-bin/show_pathway?1538612215138619/map00910.coords+reference"/>
    <hyperlink ref="K200" r:id="rId2" display="https://www.kegg.jp/dbget-bin/www_bget?ko:K15576"/>
    <hyperlink ref="K204" r:id="rId3" display="https://www.kegg.jp/dbget-bin/www_bget?ko:K15577"/>
    <hyperlink ref="K201" r:id="rId4" display="https://www.kegg.jp/dbget-bin/www_bget?ko:K15578"/>
    <hyperlink ref="K208" r:id="rId5" display="https://www.kegg.jp/dbget-bin/www_bget?ko:K00372"/>
    <hyperlink ref="K199" r:id="rId6" display="https://www.kegg.jp/dbget-bin/www_bget?ko:K02567"/>
    <hyperlink ref="K198" r:id="rId7" display="https://www.kegg.jp/dbget-bin/www_bget?ko:K02568"/>
    <hyperlink ref="K205" r:id="rId8" display="https://www.kegg.jp/dbget-bin/www_bget?ko:K0230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4867"/>
  <sheetViews>
    <sheetView zoomScale="70" zoomScaleNormal="70" workbookViewId="0">
      <selection activeCell="I26" sqref="I26"/>
    </sheetView>
  </sheetViews>
  <sheetFormatPr baseColWidth="10" defaultRowHeight="15" x14ac:dyDescent="0.25"/>
  <cols>
    <col min="1" max="1" width="63.140625" customWidth="1"/>
    <col min="2" max="2" width="14" customWidth="1"/>
    <col min="3" max="3" width="11.7109375" customWidth="1"/>
    <col min="4" max="4" width="12.5703125" customWidth="1"/>
    <col min="5" max="5" width="12.140625" customWidth="1"/>
    <col min="6" max="10" width="11.7109375" customWidth="1"/>
  </cols>
  <sheetData>
    <row r="12" spans="1:17" ht="15.75" thickBot="1" x14ac:dyDescent="0.3"/>
    <row r="13" spans="1:17" ht="15.75" thickBot="1" x14ac:dyDescent="0.3">
      <c r="N13" s="280" t="s">
        <v>12095</v>
      </c>
      <c r="O13" s="281"/>
      <c r="P13" s="280" t="s">
        <v>12096</v>
      </c>
      <c r="Q13" s="281"/>
    </row>
    <row r="14" spans="1:17" s="233" customFormat="1" ht="33.75" customHeight="1" thickBot="1" x14ac:dyDescent="0.3">
      <c r="A14" s="230" t="s">
        <v>15697</v>
      </c>
      <c r="B14" s="229" t="s">
        <v>15698</v>
      </c>
      <c r="C14" s="228"/>
      <c r="D14" s="231" t="s">
        <v>15700</v>
      </c>
      <c r="E14" s="229" t="s">
        <v>15698</v>
      </c>
      <c r="F14" s="232"/>
      <c r="G14" s="232"/>
      <c r="H14" s="232"/>
      <c r="I14" s="232"/>
      <c r="J14" s="232"/>
      <c r="M14" s="234" t="s">
        <v>11538</v>
      </c>
      <c r="N14" s="235" t="s">
        <v>11539</v>
      </c>
      <c r="O14" s="236" t="s">
        <v>11540</v>
      </c>
      <c r="P14" s="235" t="s">
        <v>11541</v>
      </c>
      <c r="Q14" s="237" t="s">
        <v>11542</v>
      </c>
    </row>
    <row r="15" spans="1:17" x14ac:dyDescent="0.25">
      <c r="A15" t="s">
        <v>12098</v>
      </c>
      <c r="B15" s="106">
        <v>54.672066567244826</v>
      </c>
      <c r="C15" s="37"/>
      <c r="D15" t="s">
        <v>15699</v>
      </c>
      <c r="E15" s="106">
        <v>26.189479140412683</v>
      </c>
      <c r="F15" s="37"/>
      <c r="G15" s="37"/>
      <c r="H15" s="37"/>
      <c r="I15" s="37"/>
      <c r="J15" s="37"/>
      <c r="L15" s="96" t="s">
        <v>11538</v>
      </c>
      <c r="M15" s="26">
        <v>4853</v>
      </c>
      <c r="N15" s="26">
        <v>75</v>
      </c>
      <c r="O15" s="26">
        <v>311</v>
      </c>
      <c r="P15" s="26">
        <v>1422</v>
      </c>
      <c r="Q15" s="2">
        <v>901</v>
      </c>
    </row>
    <row r="16" spans="1:17" x14ac:dyDescent="0.25">
      <c r="A16" t="s">
        <v>12099</v>
      </c>
      <c r="B16" s="107">
        <v>30.961294615232411</v>
      </c>
      <c r="C16" s="37"/>
      <c r="D16" t="s">
        <v>15699</v>
      </c>
      <c r="E16" s="107">
        <v>21.095215828543743</v>
      </c>
      <c r="F16" s="37"/>
      <c r="G16" s="37"/>
      <c r="H16" s="37"/>
      <c r="I16" s="37"/>
      <c r="J16" s="37"/>
      <c r="L16" s="98" t="s">
        <v>15701</v>
      </c>
      <c r="M16" s="25">
        <v>3600</v>
      </c>
      <c r="N16" s="25">
        <v>63</v>
      </c>
      <c r="O16" s="25">
        <v>246</v>
      </c>
      <c r="P16" s="25">
        <v>1019</v>
      </c>
      <c r="Q16" s="4">
        <v>564</v>
      </c>
    </row>
    <row r="17" spans="1:17" ht="30.75" thickBot="1" x14ac:dyDescent="0.3">
      <c r="A17" t="s">
        <v>12100</v>
      </c>
      <c r="B17" s="107">
        <v>25.712361761252669</v>
      </c>
      <c r="C17" s="37"/>
      <c r="D17" t="s">
        <v>15699</v>
      </c>
      <c r="E17" s="107">
        <v>15.022199841996278</v>
      </c>
      <c r="F17" s="37"/>
      <c r="G17" s="37"/>
      <c r="H17" s="37"/>
      <c r="I17" s="37"/>
      <c r="J17" s="37"/>
      <c r="L17" s="245" t="s">
        <v>15700</v>
      </c>
      <c r="M17" s="27">
        <v>1253</v>
      </c>
      <c r="N17" s="27">
        <v>12</v>
      </c>
      <c r="O17" s="27">
        <v>65</v>
      </c>
      <c r="P17" s="27">
        <v>403</v>
      </c>
      <c r="Q17" s="6">
        <v>337</v>
      </c>
    </row>
    <row r="18" spans="1:17" x14ac:dyDescent="0.25">
      <c r="A18" t="s">
        <v>12101</v>
      </c>
      <c r="B18" s="107">
        <v>25.379791463405063</v>
      </c>
      <c r="C18" s="37"/>
      <c r="D18" t="s">
        <v>15699</v>
      </c>
      <c r="E18" s="107">
        <v>9.5052470255871455</v>
      </c>
      <c r="F18" s="37"/>
      <c r="G18" s="37"/>
      <c r="H18" s="37"/>
      <c r="I18" s="37"/>
      <c r="J18" s="37"/>
      <c r="L18" s="25"/>
    </row>
    <row r="19" spans="1:17" ht="15.75" thickBot="1" x14ac:dyDescent="0.3">
      <c r="A19" t="s">
        <v>12102</v>
      </c>
      <c r="B19" s="107">
        <v>22.663576471300473</v>
      </c>
      <c r="C19" s="37"/>
      <c r="D19" t="s">
        <v>15699</v>
      </c>
      <c r="E19" s="107">
        <v>7.9748393275011544</v>
      </c>
      <c r="F19" s="37"/>
      <c r="G19" s="37"/>
      <c r="H19" s="37"/>
      <c r="I19" s="37"/>
      <c r="J19" s="37"/>
      <c r="L19" s="25"/>
    </row>
    <row r="20" spans="1:17" ht="15.75" thickBot="1" x14ac:dyDescent="0.3">
      <c r="A20" t="s">
        <v>12103</v>
      </c>
      <c r="B20" s="107">
        <v>21.565591876389597</v>
      </c>
      <c r="C20" s="37"/>
      <c r="D20" t="s">
        <v>15699</v>
      </c>
      <c r="E20" s="107">
        <v>7.8959227298580439</v>
      </c>
      <c r="F20" s="37"/>
      <c r="G20" s="37"/>
      <c r="H20" s="37"/>
      <c r="I20" s="37"/>
      <c r="J20" s="37"/>
      <c r="L20" s="25"/>
      <c r="M20" s="174"/>
      <c r="N20" s="169" t="s">
        <v>11539</v>
      </c>
      <c r="O20" s="244" t="s">
        <v>11540</v>
      </c>
      <c r="P20" s="169" t="s">
        <v>11541</v>
      </c>
      <c r="Q20" s="170" t="s">
        <v>11542</v>
      </c>
    </row>
    <row r="21" spans="1:17" x14ac:dyDescent="0.25">
      <c r="A21" t="s">
        <v>12104</v>
      </c>
      <c r="B21" s="107">
        <v>19.763156504184231</v>
      </c>
      <c r="C21" s="37"/>
      <c r="D21" t="s">
        <v>15699</v>
      </c>
      <c r="E21" s="107">
        <v>7.7623358019442827</v>
      </c>
      <c r="F21" s="37"/>
      <c r="G21" s="37"/>
      <c r="H21" s="37"/>
      <c r="I21" s="37"/>
      <c r="J21" s="37"/>
      <c r="L21" s="96" t="s">
        <v>11538</v>
      </c>
      <c r="M21" s="26">
        <v>4853</v>
      </c>
      <c r="N21" s="238">
        <f>N15/M21</f>
        <v>1.5454358128992375E-2</v>
      </c>
      <c r="O21" s="238">
        <f>O15/M21</f>
        <v>6.4084071708221724E-2</v>
      </c>
      <c r="P21" s="238">
        <f>-P15/M21</f>
        <v>-0.29301463012569545</v>
      </c>
      <c r="Q21" s="239">
        <f>-Q15/M21</f>
        <v>-0.18565835565629507</v>
      </c>
    </row>
    <row r="22" spans="1:17" x14ac:dyDescent="0.25">
      <c r="A22" t="s">
        <v>12105</v>
      </c>
      <c r="B22" s="107">
        <v>18.965442083673107</v>
      </c>
      <c r="C22" s="37"/>
      <c r="D22" t="s">
        <v>15699</v>
      </c>
      <c r="E22" s="107">
        <v>6.615918771954731</v>
      </c>
      <c r="F22" s="37"/>
      <c r="G22" s="37"/>
      <c r="H22" s="37"/>
      <c r="I22" s="37"/>
      <c r="J22" s="37"/>
      <c r="L22" s="98" t="s">
        <v>15701</v>
      </c>
      <c r="M22" s="25">
        <v>3600</v>
      </c>
      <c r="N22" s="240">
        <f t="shared" ref="N22:N23" si="0">N16/M22</f>
        <v>1.7500000000000002E-2</v>
      </c>
      <c r="O22" s="240">
        <f t="shared" ref="O22:O23" si="1">O16/M22</f>
        <v>6.8333333333333329E-2</v>
      </c>
      <c r="P22" s="240">
        <f t="shared" ref="P22:P23" si="2">-P16/M22</f>
        <v>-0.28305555555555556</v>
      </c>
      <c r="Q22" s="241">
        <f t="shared" ref="Q22:Q23" si="3">-Q16/M22</f>
        <v>-0.15666666666666668</v>
      </c>
    </row>
    <row r="23" spans="1:17" ht="30.75" thickBot="1" x14ac:dyDescent="0.3">
      <c r="A23" t="s">
        <v>12106</v>
      </c>
      <c r="B23" s="107">
        <v>18.866583668106522</v>
      </c>
      <c r="C23" s="37"/>
      <c r="D23" t="s">
        <v>15699</v>
      </c>
      <c r="E23" s="107">
        <v>6.469972327690181</v>
      </c>
      <c r="F23" s="37"/>
      <c r="G23" s="37"/>
      <c r="H23" s="37"/>
      <c r="I23" s="37"/>
      <c r="J23" s="37"/>
      <c r="L23" s="245" t="s">
        <v>15700</v>
      </c>
      <c r="M23" s="27">
        <v>1253</v>
      </c>
      <c r="N23" s="242">
        <f t="shared" si="0"/>
        <v>9.5770151636073424E-3</v>
      </c>
      <c r="O23" s="242">
        <f t="shared" si="1"/>
        <v>5.1875498802873107E-2</v>
      </c>
      <c r="P23" s="242">
        <f t="shared" si="2"/>
        <v>-0.32162809257781327</v>
      </c>
      <c r="Q23" s="243">
        <f t="shared" si="3"/>
        <v>-0.26895450917797287</v>
      </c>
    </row>
    <row r="24" spans="1:17" x14ac:dyDescent="0.25">
      <c r="A24" t="s">
        <v>12107</v>
      </c>
      <c r="B24" s="107">
        <v>18.774629914077188</v>
      </c>
      <c r="C24" s="37"/>
      <c r="D24" t="s">
        <v>15699</v>
      </c>
      <c r="E24" s="107">
        <v>5.4740623671955912</v>
      </c>
      <c r="F24" s="37"/>
      <c r="G24" s="37"/>
      <c r="H24" s="37"/>
      <c r="I24" s="37"/>
      <c r="J24" s="37"/>
    </row>
    <row r="25" spans="1:17" x14ac:dyDescent="0.25">
      <c r="A25" t="s">
        <v>12108</v>
      </c>
      <c r="B25" s="107">
        <v>18.471241732738868</v>
      </c>
      <c r="C25" s="37"/>
      <c r="D25" t="s">
        <v>15699</v>
      </c>
      <c r="E25" s="107">
        <v>5.3996614631895081</v>
      </c>
      <c r="F25" s="37"/>
      <c r="G25" s="37"/>
      <c r="H25" s="37"/>
      <c r="I25" s="37"/>
      <c r="J25" s="37"/>
    </row>
    <row r="26" spans="1:17" x14ac:dyDescent="0.25">
      <c r="A26" t="s">
        <v>12109</v>
      </c>
      <c r="B26" s="107">
        <v>16.207992368432702</v>
      </c>
      <c r="C26" s="37"/>
      <c r="D26" t="s">
        <v>15699</v>
      </c>
      <c r="E26" s="107">
        <v>5.3272337604512492</v>
      </c>
      <c r="F26" s="37"/>
      <c r="G26" s="37"/>
      <c r="H26" s="37"/>
      <c r="I26" s="37"/>
      <c r="J26" s="37"/>
    </row>
    <row r="27" spans="1:17" x14ac:dyDescent="0.25">
      <c r="A27" t="s">
        <v>12110</v>
      </c>
      <c r="B27" s="107">
        <v>16.065180614917413</v>
      </c>
      <c r="C27" s="37"/>
      <c r="D27" t="s">
        <v>15699</v>
      </c>
      <c r="E27" s="107">
        <v>4.8930542313048395</v>
      </c>
      <c r="F27" s="37"/>
      <c r="G27" s="37"/>
      <c r="H27" s="37"/>
      <c r="I27" s="37"/>
      <c r="J27" s="37"/>
    </row>
    <row r="28" spans="1:17" x14ac:dyDescent="0.25">
      <c r="A28" t="s">
        <v>12111</v>
      </c>
      <c r="B28" s="107">
        <v>15.583759902495355</v>
      </c>
      <c r="C28" s="37"/>
      <c r="D28" t="s">
        <v>15699</v>
      </c>
      <c r="E28" s="107">
        <v>4.8306118506443489</v>
      </c>
      <c r="F28" s="37"/>
      <c r="G28" s="37"/>
      <c r="H28" s="37"/>
      <c r="I28" s="37"/>
      <c r="J28" s="37"/>
    </row>
    <row r="29" spans="1:17" x14ac:dyDescent="0.25">
      <c r="A29" t="s">
        <v>12112</v>
      </c>
      <c r="B29" s="107">
        <v>14.420684365382613</v>
      </c>
      <c r="C29" s="37"/>
      <c r="D29" t="s">
        <v>15699</v>
      </c>
      <c r="E29" s="107">
        <v>4.7299337250840816</v>
      </c>
      <c r="F29" s="37"/>
      <c r="G29" s="37"/>
      <c r="H29" s="37"/>
      <c r="I29" s="37"/>
      <c r="J29" s="37"/>
    </row>
    <row r="30" spans="1:17" x14ac:dyDescent="0.25">
      <c r="A30" t="s">
        <v>12113</v>
      </c>
      <c r="B30" s="107">
        <v>14.140657996711612</v>
      </c>
      <c r="C30" s="37"/>
      <c r="D30" t="s">
        <v>15699</v>
      </c>
      <c r="E30" s="107">
        <v>4.6076528732703652</v>
      </c>
      <c r="F30" s="37"/>
      <c r="G30" s="37"/>
      <c r="H30" s="37"/>
      <c r="I30" s="37"/>
      <c r="J30" s="37"/>
    </row>
    <row r="31" spans="1:17" x14ac:dyDescent="0.25">
      <c r="A31" t="s">
        <v>12114</v>
      </c>
      <c r="B31" s="107">
        <v>13.36075545604462</v>
      </c>
      <c r="C31" s="37"/>
      <c r="D31" t="s">
        <v>15699</v>
      </c>
      <c r="E31" s="107">
        <v>4.5437077072417313</v>
      </c>
      <c r="F31" s="37"/>
      <c r="G31" s="37"/>
      <c r="H31" s="37"/>
      <c r="I31" s="37"/>
      <c r="J31" s="37"/>
    </row>
    <row r="32" spans="1:17" x14ac:dyDescent="0.25">
      <c r="A32" t="s">
        <v>12115</v>
      </c>
      <c r="B32" s="107">
        <v>13.206135408197229</v>
      </c>
      <c r="C32" s="37"/>
      <c r="D32" t="s">
        <v>15699</v>
      </c>
      <c r="E32" s="107">
        <v>4.0462852205028659</v>
      </c>
      <c r="F32" s="37"/>
      <c r="G32" s="37"/>
      <c r="H32" s="37"/>
      <c r="I32" s="37"/>
      <c r="J32" s="37"/>
    </row>
    <row r="33" spans="1:10" x14ac:dyDescent="0.25">
      <c r="A33" t="s">
        <v>12116</v>
      </c>
      <c r="B33" s="107">
        <v>12.335789691979462</v>
      </c>
      <c r="C33" s="37"/>
      <c r="D33" t="s">
        <v>15699</v>
      </c>
      <c r="E33" s="107">
        <v>3.9791921404606057</v>
      </c>
      <c r="F33" s="37"/>
      <c r="G33" s="37"/>
      <c r="H33" s="37"/>
      <c r="I33" s="37"/>
      <c r="J33" s="37"/>
    </row>
    <row r="34" spans="1:10" x14ac:dyDescent="0.25">
      <c r="A34" t="s">
        <v>12117</v>
      </c>
      <c r="B34" s="107">
        <v>11.79094213360796</v>
      </c>
      <c r="C34" s="37"/>
      <c r="D34" t="s">
        <v>15699</v>
      </c>
      <c r="E34" s="107">
        <v>3.9490246305240624</v>
      </c>
      <c r="F34" s="37"/>
      <c r="G34" s="37"/>
      <c r="H34" s="37"/>
      <c r="I34" s="37"/>
      <c r="J34" s="37"/>
    </row>
    <row r="35" spans="1:10" x14ac:dyDescent="0.25">
      <c r="A35" t="s">
        <v>12118</v>
      </c>
      <c r="B35" s="107">
        <v>9.8721391338719844</v>
      </c>
      <c r="C35" s="37"/>
      <c r="D35" t="s">
        <v>15699</v>
      </c>
      <c r="E35" s="107">
        <v>3.6978378408000907</v>
      </c>
      <c r="F35" s="37"/>
      <c r="G35" s="37"/>
      <c r="H35" s="37"/>
      <c r="I35" s="37"/>
      <c r="J35" s="37"/>
    </row>
    <row r="36" spans="1:10" x14ac:dyDescent="0.25">
      <c r="A36" t="s">
        <v>12119</v>
      </c>
      <c r="B36" s="107">
        <v>9.7901917094403874</v>
      </c>
      <c r="C36" s="37"/>
      <c r="D36" t="s">
        <v>15699</v>
      </c>
      <c r="E36" s="107">
        <v>3.6859937898957669</v>
      </c>
      <c r="F36" s="37"/>
      <c r="G36" s="37"/>
      <c r="H36" s="37"/>
      <c r="I36" s="37"/>
      <c r="J36" s="37"/>
    </row>
    <row r="37" spans="1:10" x14ac:dyDescent="0.25">
      <c r="A37" t="s">
        <v>12120</v>
      </c>
      <c r="B37" s="107">
        <v>9.7710228376208867</v>
      </c>
      <c r="C37" s="37"/>
      <c r="D37" t="s">
        <v>15699</v>
      </c>
      <c r="E37" s="107">
        <v>3.6718674212231948</v>
      </c>
      <c r="F37" s="37"/>
      <c r="G37" s="37"/>
      <c r="H37" s="37"/>
      <c r="I37" s="37"/>
      <c r="J37" s="37"/>
    </row>
    <row r="38" spans="1:10" x14ac:dyDescent="0.25">
      <c r="A38" t="s">
        <v>12121</v>
      </c>
      <c r="B38" s="107">
        <v>9.3587538275844082</v>
      </c>
      <c r="C38" s="37"/>
      <c r="D38" t="s">
        <v>15699</v>
      </c>
      <c r="E38" s="107">
        <v>3.6477614391922235</v>
      </c>
      <c r="F38" s="37"/>
      <c r="G38" s="37"/>
      <c r="H38" s="37"/>
      <c r="I38" s="37"/>
      <c r="J38" s="37"/>
    </row>
    <row r="39" spans="1:10" x14ac:dyDescent="0.25">
      <c r="A39" t="s">
        <v>12122</v>
      </c>
      <c r="B39" s="107">
        <v>9.3098919148842612</v>
      </c>
      <c r="C39" s="37"/>
      <c r="D39" t="s">
        <v>15699</v>
      </c>
      <c r="E39" s="107">
        <v>3.6449154366592653</v>
      </c>
      <c r="F39" s="37"/>
      <c r="G39" s="37"/>
      <c r="H39" s="37"/>
      <c r="I39" s="37"/>
      <c r="J39" s="37"/>
    </row>
    <row r="40" spans="1:10" x14ac:dyDescent="0.25">
      <c r="A40" t="s">
        <v>12123</v>
      </c>
      <c r="B40" s="107">
        <v>9.0375887208394179</v>
      </c>
      <c r="C40" s="37"/>
      <c r="D40" t="s">
        <v>15699</v>
      </c>
      <c r="E40" s="107">
        <v>3.5687199309747237</v>
      </c>
      <c r="F40" s="37"/>
      <c r="G40" s="37"/>
      <c r="H40" s="37"/>
      <c r="I40" s="37"/>
      <c r="J40" s="37"/>
    </row>
    <row r="41" spans="1:10" x14ac:dyDescent="0.25">
      <c r="A41" t="s">
        <v>12124</v>
      </c>
      <c r="B41" s="107">
        <v>8.9474786638319692</v>
      </c>
      <c r="C41" s="37"/>
      <c r="D41" t="s">
        <v>15699</v>
      </c>
      <c r="E41" s="107">
        <v>3.489951254250351</v>
      </c>
      <c r="F41" s="37"/>
      <c r="G41" s="37"/>
      <c r="H41" s="37"/>
      <c r="I41" s="37"/>
      <c r="J41" s="37"/>
    </row>
    <row r="42" spans="1:10" x14ac:dyDescent="0.25">
      <c r="A42" t="s">
        <v>12125</v>
      </c>
      <c r="B42" s="107">
        <v>8.8488814484108147</v>
      </c>
      <c r="C42" s="37"/>
      <c r="D42" t="s">
        <v>15699</v>
      </c>
      <c r="E42" s="107">
        <v>3.469210126062142</v>
      </c>
      <c r="F42" s="37"/>
      <c r="G42" s="37"/>
      <c r="H42" s="37"/>
      <c r="I42" s="37"/>
      <c r="J42" s="37"/>
    </row>
    <row r="43" spans="1:10" x14ac:dyDescent="0.25">
      <c r="A43" t="s">
        <v>12126</v>
      </c>
      <c r="B43" s="107">
        <v>8.6181792819327487</v>
      </c>
      <c r="C43" s="37"/>
      <c r="D43" t="s">
        <v>15699</v>
      </c>
      <c r="E43" s="107">
        <v>3.4409758449495591</v>
      </c>
      <c r="F43" s="37"/>
      <c r="G43" s="37"/>
      <c r="H43" s="37"/>
      <c r="I43" s="37"/>
      <c r="J43" s="37"/>
    </row>
    <row r="44" spans="1:10" x14ac:dyDescent="0.25">
      <c r="A44" t="s">
        <v>12127</v>
      </c>
      <c r="B44" s="107">
        <v>8.1072868324146405</v>
      </c>
      <c r="C44" s="37"/>
      <c r="D44" t="s">
        <v>15699</v>
      </c>
      <c r="E44" s="107">
        <v>3.2512581855903013</v>
      </c>
      <c r="F44" s="37"/>
      <c r="G44" s="37"/>
      <c r="H44" s="37"/>
      <c r="I44" s="37"/>
      <c r="J44" s="37"/>
    </row>
    <row r="45" spans="1:10" x14ac:dyDescent="0.25">
      <c r="A45" t="s">
        <v>12128</v>
      </c>
      <c r="B45" s="107">
        <v>7.9116589859766693</v>
      </c>
      <c r="C45" s="37"/>
      <c r="D45" t="s">
        <v>15699</v>
      </c>
      <c r="E45" s="107">
        <v>3.2260818381923961</v>
      </c>
      <c r="F45" s="37"/>
      <c r="G45" s="37"/>
      <c r="H45" s="37"/>
      <c r="I45" s="37"/>
      <c r="J45" s="37"/>
    </row>
    <row r="46" spans="1:10" x14ac:dyDescent="0.25">
      <c r="A46" t="s">
        <v>12129</v>
      </c>
      <c r="B46" s="107">
        <v>7.8367041254105603</v>
      </c>
      <c r="C46" s="37"/>
      <c r="D46" t="s">
        <v>15699</v>
      </c>
      <c r="E46" s="107">
        <v>3.0694823413290724</v>
      </c>
      <c r="F46" s="37"/>
      <c r="G46" s="37"/>
      <c r="H46" s="37"/>
      <c r="I46" s="37"/>
      <c r="J46" s="37"/>
    </row>
    <row r="47" spans="1:10" x14ac:dyDescent="0.25">
      <c r="A47" t="s">
        <v>12130</v>
      </c>
      <c r="B47" s="107">
        <v>7.5370945206242688</v>
      </c>
      <c r="C47" s="37"/>
      <c r="D47" t="s">
        <v>15699</v>
      </c>
      <c r="E47" s="107">
        <v>3.0600404889197206</v>
      </c>
      <c r="F47" s="37"/>
      <c r="G47" s="37"/>
      <c r="H47" s="37"/>
      <c r="I47" s="37"/>
      <c r="J47" s="37"/>
    </row>
    <row r="48" spans="1:10" x14ac:dyDescent="0.25">
      <c r="A48" t="s">
        <v>12131</v>
      </c>
      <c r="B48" s="107">
        <v>7.2985152497013646</v>
      </c>
      <c r="C48" s="37"/>
      <c r="D48" t="s">
        <v>15699</v>
      </c>
      <c r="E48" s="107">
        <v>2.816891931490789</v>
      </c>
      <c r="F48" s="37"/>
      <c r="G48" s="37"/>
      <c r="H48" s="37"/>
      <c r="I48" s="37"/>
      <c r="J48" s="37"/>
    </row>
    <row r="49" spans="1:10" x14ac:dyDescent="0.25">
      <c r="A49" t="s">
        <v>12132</v>
      </c>
      <c r="B49" s="107">
        <v>7.2894231898386472</v>
      </c>
      <c r="C49" s="37"/>
      <c r="D49" t="s">
        <v>15699</v>
      </c>
      <c r="E49" s="107">
        <v>2.8152915994570527</v>
      </c>
      <c r="F49" s="37"/>
      <c r="G49" s="37"/>
      <c r="H49" s="37"/>
      <c r="I49" s="37"/>
      <c r="J49" s="37"/>
    </row>
    <row r="50" spans="1:10" x14ac:dyDescent="0.25">
      <c r="A50" t="s">
        <v>12133</v>
      </c>
      <c r="B50" s="107">
        <v>7.2169717911111668</v>
      </c>
      <c r="C50" s="37"/>
      <c r="D50" t="s">
        <v>15699</v>
      </c>
      <c r="E50" s="107">
        <v>2.7882561278883089</v>
      </c>
      <c r="F50" s="37"/>
      <c r="G50" s="37"/>
      <c r="H50" s="37"/>
      <c r="I50" s="37"/>
      <c r="J50" s="37"/>
    </row>
    <row r="51" spans="1:10" x14ac:dyDescent="0.25">
      <c r="A51" t="s">
        <v>12134</v>
      </c>
      <c r="B51" s="107">
        <v>6.9832579518888762</v>
      </c>
      <c r="C51" s="37"/>
      <c r="D51" t="s">
        <v>15699</v>
      </c>
      <c r="E51" s="107">
        <v>2.7511426235068783</v>
      </c>
      <c r="F51" s="37"/>
      <c r="G51" s="37"/>
      <c r="H51" s="37"/>
      <c r="I51" s="37"/>
      <c r="J51" s="37"/>
    </row>
    <row r="52" spans="1:10" x14ac:dyDescent="0.25">
      <c r="A52" t="s">
        <v>12135</v>
      </c>
      <c r="B52" s="107">
        <v>6.9373567379676917</v>
      </c>
      <c r="C52" s="37"/>
      <c r="D52" t="s">
        <v>15699</v>
      </c>
      <c r="E52" s="107">
        <v>2.7209308649712391</v>
      </c>
      <c r="F52" s="37"/>
      <c r="G52" s="37"/>
      <c r="H52" s="37"/>
      <c r="I52" s="37"/>
      <c r="J52" s="37"/>
    </row>
    <row r="53" spans="1:10" x14ac:dyDescent="0.25">
      <c r="A53" t="s">
        <v>12136</v>
      </c>
      <c r="B53" s="107">
        <v>6.6379088305264435</v>
      </c>
      <c r="C53" s="37"/>
      <c r="D53" t="s">
        <v>15699</v>
      </c>
      <c r="E53" s="107">
        <v>2.6212350720105229</v>
      </c>
      <c r="F53" s="37"/>
      <c r="G53" s="37"/>
      <c r="H53" s="37"/>
      <c r="I53" s="37"/>
      <c r="J53" s="37"/>
    </row>
    <row r="54" spans="1:10" x14ac:dyDescent="0.25">
      <c r="A54" t="s">
        <v>12137</v>
      </c>
      <c r="B54" s="107">
        <v>6.5680527749114823</v>
      </c>
      <c r="C54" s="37"/>
      <c r="D54" t="s">
        <v>15699</v>
      </c>
      <c r="E54" s="107">
        <v>2.6019549259036325</v>
      </c>
      <c r="F54" s="37"/>
      <c r="G54" s="37"/>
      <c r="H54" s="37"/>
      <c r="I54" s="37"/>
      <c r="J54" s="37"/>
    </row>
    <row r="55" spans="1:10" x14ac:dyDescent="0.25">
      <c r="A55" t="s">
        <v>12138</v>
      </c>
      <c r="B55" s="107">
        <v>6.5480232998888832</v>
      </c>
      <c r="C55" s="37"/>
      <c r="D55" t="s">
        <v>15699</v>
      </c>
      <c r="E55" s="107">
        <v>2.5922132947142629</v>
      </c>
      <c r="F55" s="37"/>
      <c r="G55" s="37"/>
      <c r="H55" s="37"/>
      <c r="I55" s="37"/>
      <c r="J55" s="37"/>
    </row>
    <row r="56" spans="1:10" x14ac:dyDescent="0.25">
      <c r="A56" t="s">
        <v>12139</v>
      </c>
      <c r="B56" s="107">
        <v>6.4919246314381525</v>
      </c>
      <c r="C56" s="37"/>
      <c r="D56" t="s">
        <v>15699</v>
      </c>
      <c r="E56" s="107">
        <v>2.5687652719174014</v>
      </c>
      <c r="F56" s="37"/>
      <c r="G56" s="37"/>
      <c r="H56" s="37"/>
      <c r="I56" s="37"/>
      <c r="J56" s="37"/>
    </row>
    <row r="57" spans="1:10" x14ac:dyDescent="0.25">
      <c r="A57" t="s">
        <v>12140</v>
      </c>
      <c r="B57" s="107">
        <v>6.4671716471924299</v>
      </c>
      <c r="C57" s="37"/>
      <c r="D57" t="s">
        <v>15699</v>
      </c>
      <c r="E57" s="107">
        <v>2.5651385380378833</v>
      </c>
      <c r="F57" s="37"/>
      <c r="G57" s="37"/>
      <c r="H57" s="37"/>
      <c r="I57" s="37"/>
      <c r="J57" s="37"/>
    </row>
    <row r="58" spans="1:10" x14ac:dyDescent="0.25">
      <c r="A58" t="s">
        <v>12141</v>
      </c>
      <c r="B58" s="107">
        <v>6.4076399317503752</v>
      </c>
      <c r="C58" s="37"/>
      <c r="D58" t="s">
        <v>15699</v>
      </c>
      <c r="E58" s="107">
        <v>2.50062828491204</v>
      </c>
      <c r="F58" s="37"/>
      <c r="G58" s="37"/>
      <c r="H58" s="37"/>
      <c r="I58" s="37"/>
      <c r="J58" s="37"/>
    </row>
    <row r="59" spans="1:10" x14ac:dyDescent="0.25">
      <c r="A59" t="s">
        <v>12142</v>
      </c>
      <c r="B59" s="107">
        <v>6.2508465937253614</v>
      </c>
      <c r="C59" s="37"/>
      <c r="D59" t="s">
        <v>15699</v>
      </c>
      <c r="E59" s="107">
        <v>2.4824485776464442</v>
      </c>
      <c r="F59" s="37"/>
      <c r="G59" s="37"/>
      <c r="H59" s="37"/>
      <c r="I59" s="37"/>
      <c r="J59" s="37"/>
    </row>
    <row r="60" spans="1:10" x14ac:dyDescent="0.25">
      <c r="A60" t="s">
        <v>12143</v>
      </c>
      <c r="B60" s="107">
        <v>6.234639403950152</v>
      </c>
      <c r="C60" s="37"/>
      <c r="D60" t="s">
        <v>15699</v>
      </c>
      <c r="E60" s="107">
        <v>2.4796025557932584</v>
      </c>
      <c r="F60" s="37"/>
      <c r="G60" s="37"/>
      <c r="H60" s="37"/>
      <c r="I60" s="37"/>
      <c r="J60" s="37"/>
    </row>
    <row r="61" spans="1:10" x14ac:dyDescent="0.25">
      <c r="A61" t="s">
        <v>12144</v>
      </c>
      <c r="B61" s="107">
        <v>6.1530081142380615</v>
      </c>
      <c r="C61" s="37"/>
      <c r="D61" t="s">
        <v>15699</v>
      </c>
      <c r="E61" s="107">
        <v>2.475050695747147</v>
      </c>
      <c r="F61" s="37"/>
      <c r="G61" s="37"/>
      <c r="H61" s="37"/>
      <c r="I61" s="37"/>
      <c r="J61" s="37"/>
    </row>
    <row r="62" spans="1:10" x14ac:dyDescent="0.25">
      <c r="A62" t="s">
        <v>12145</v>
      </c>
      <c r="B62" s="107">
        <v>6.131957801566676</v>
      </c>
      <c r="C62" s="37"/>
      <c r="D62" t="s">
        <v>15699</v>
      </c>
      <c r="E62" s="107">
        <v>2.4189353586339166</v>
      </c>
      <c r="F62" s="37"/>
      <c r="G62" s="37"/>
      <c r="H62" s="37"/>
      <c r="I62" s="37"/>
      <c r="J62" s="37"/>
    </row>
    <row r="63" spans="1:10" x14ac:dyDescent="0.25">
      <c r="A63" t="s">
        <v>12146</v>
      </c>
      <c r="B63" s="107">
        <v>5.9931955568042534</v>
      </c>
      <c r="C63" s="37"/>
      <c r="D63" t="s">
        <v>15699</v>
      </c>
      <c r="E63" s="107">
        <v>2.3882158858144198</v>
      </c>
      <c r="F63" s="37"/>
      <c r="G63" s="37"/>
      <c r="H63" s="37"/>
      <c r="I63" s="37"/>
      <c r="J63" s="37"/>
    </row>
    <row r="64" spans="1:10" x14ac:dyDescent="0.25">
      <c r="A64" t="s">
        <v>12147</v>
      </c>
      <c r="B64" s="107">
        <v>5.977407480558206</v>
      </c>
      <c r="C64" s="37"/>
      <c r="D64" t="s">
        <v>15699</v>
      </c>
      <c r="E64" s="107">
        <v>2.3822627888500887</v>
      </c>
      <c r="F64" s="37"/>
      <c r="G64" s="37"/>
      <c r="H64" s="37"/>
      <c r="I64" s="37"/>
      <c r="J64" s="37"/>
    </row>
    <row r="65" spans="1:10" x14ac:dyDescent="0.25">
      <c r="A65" t="s">
        <v>12148</v>
      </c>
      <c r="B65" s="107">
        <v>5.9474229541241392</v>
      </c>
      <c r="C65" s="37"/>
      <c r="D65" t="s">
        <v>15699</v>
      </c>
      <c r="E65" s="107">
        <v>2.3722334569724763</v>
      </c>
      <c r="F65" s="37"/>
      <c r="G65" s="37"/>
      <c r="H65" s="37"/>
      <c r="I65" s="37"/>
      <c r="J65" s="37"/>
    </row>
    <row r="66" spans="1:10" x14ac:dyDescent="0.25">
      <c r="A66" t="s">
        <v>12149</v>
      </c>
      <c r="B66" s="107">
        <v>5.9452330444002026</v>
      </c>
      <c r="C66" s="37"/>
      <c r="D66" t="s">
        <v>15699</v>
      </c>
      <c r="E66" s="107">
        <v>2.353550103869428</v>
      </c>
      <c r="F66" s="37"/>
      <c r="G66" s="37"/>
      <c r="H66" s="37"/>
      <c r="I66" s="37"/>
      <c r="J66" s="37"/>
    </row>
    <row r="67" spans="1:10" x14ac:dyDescent="0.25">
      <c r="A67" t="s">
        <v>12150</v>
      </c>
      <c r="B67" s="107">
        <v>5.9075092370830875</v>
      </c>
      <c r="C67" s="37"/>
      <c r="D67" t="s">
        <v>15699</v>
      </c>
      <c r="E67" s="107">
        <v>2.3513648345444236</v>
      </c>
      <c r="F67" s="37"/>
      <c r="G67" s="37"/>
      <c r="H67" s="37"/>
      <c r="I67" s="37"/>
      <c r="J67" s="37"/>
    </row>
    <row r="68" spans="1:10" x14ac:dyDescent="0.25">
      <c r="A68" t="s">
        <v>12151</v>
      </c>
      <c r="B68" s="107">
        <v>5.7858873478962396</v>
      </c>
      <c r="C68" s="37"/>
      <c r="D68" t="s">
        <v>15699</v>
      </c>
      <c r="E68" s="107">
        <v>2.3489655524228716</v>
      </c>
      <c r="F68" s="37"/>
      <c r="G68" s="37"/>
      <c r="H68" s="37"/>
      <c r="I68" s="37"/>
      <c r="J68" s="37"/>
    </row>
    <row r="69" spans="1:10" x14ac:dyDescent="0.25">
      <c r="A69" t="s">
        <v>12152</v>
      </c>
      <c r="B69" s="107">
        <v>5.7169689389949427</v>
      </c>
      <c r="C69" s="37"/>
      <c r="D69" t="s">
        <v>15699</v>
      </c>
      <c r="E69" s="107">
        <v>2.3225646047499082</v>
      </c>
      <c r="F69" s="37"/>
      <c r="G69" s="37"/>
      <c r="H69" s="37"/>
      <c r="I69" s="37"/>
      <c r="J69" s="37"/>
    </row>
    <row r="70" spans="1:10" x14ac:dyDescent="0.25">
      <c r="A70" t="s">
        <v>12153</v>
      </c>
      <c r="B70" s="107">
        <v>5.6459356018252853</v>
      </c>
      <c r="C70" s="37"/>
      <c r="D70" t="s">
        <v>15699</v>
      </c>
      <c r="E70" s="107">
        <v>2.3153520504389471</v>
      </c>
      <c r="F70" s="37"/>
      <c r="G70" s="37"/>
      <c r="H70" s="37"/>
      <c r="I70" s="37"/>
      <c r="J70" s="37"/>
    </row>
    <row r="71" spans="1:10" x14ac:dyDescent="0.25">
      <c r="A71" t="s">
        <v>12154</v>
      </c>
      <c r="B71" s="107">
        <v>5.6191184847254458</v>
      </c>
      <c r="C71" s="37"/>
      <c r="D71" t="s">
        <v>15699</v>
      </c>
      <c r="E71" s="107">
        <v>2.3015430998001603</v>
      </c>
      <c r="F71" s="37"/>
      <c r="G71" s="37"/>
      <c r="H71" s="37"/>
      <c r="I71" s="37"/>
      <c r="J71" s="37"/>
    </row>
    <row r="72" spans="1:10" x14ac:dyDescent="0.25">
      <c r="A72" t="s">
        <v>12155</v>
      </c>
      <c r="B72" s="107">
        <v>5.4478905120775174</v>
      </c>
      <c r="C72" s="37"/>
      <c r="D72" t="s">
        <v>15699</v>
      </c>
      <c r="E72" s="107">
        <v>2.2432394232457482</v>
      </c>
      <c r="F72" s="37"/>
      <c r="G72" s="37"/>
      <c r="H72" s="37"/>
      <c r="I72" s="37"/>
      <c r="J72" s="37"/>
    </row>
    <row r="73" spans="1:10" x14ac:dyDescent="0.25">
      <c r="A73" t="s">
        <v>12156</v>
      </c>
      <c r="B73" s="107">
        <v>5.4216196511667265</v>
      </c>
      <c r="C73" s="37"/>
      <c r="D73" t="s">
        <v>15699</v>
      </c>
      <c r="E73" s="107">
        <v>2.2422154226882447</v>
      </c>
      <c r="F73" s="37"/>
      <c r="G73" s="37"/>
      <c r="H73" s="37"/>
      <c r="I73" s="37"/>
      <c r="J73" s="37"/>
    </row>
    <row r="74" spans="1:10" x14ac:dyDescent="0.25">
      <c r="A74" t="s">
        <v>12157</v>
      </c>
      <c r="B74" s="107">
        <v>5.3333502607523418</v>
      </c>
      <c r="C74" s="37"/>
      <c r="D74" t="s">
        <v>15699</v>
      </c>
      <c r="E74" s="107">
        <v>2.2238735188529484</v>
      </c>
      <c r="F74" s="37"/>
      <c r="G74" s="37"/>
      <c r="H74" s="37"/>
      <c r="I74" s="37"/>
      <c r="J74" s="37"/>
    </row>
    <row r="75" spans="1:10" x14ac:dyDescent="0.25">
      <c r="A75" t="s">
        <v>12158</v>
      </c>
      <c r="B75" s="107">
        <v>5.2349716617378865</v>
      </c>
      <c r="C75" s="37"/>
      <c r="D75" t="s">
        <v>15699</v>
      </c>
      <c r="E75" s="107">
        <v>2.214822016894793</v>
      </c>
      <c r="F75" s="37"/>
      <c r="G75" s="37"/>
      <c r="H75" s="37"/>
      <c r="I75" s="37"/>
      <c r="J75" s="37"/>
    </row>
    <row r="76" spans="1:10" x14ac:dyDescent="0.25">
      <c r="A76" t="s">
        <v>12159</v>
      </c>
      <c r="B76" s="107">
        <v>5.168731931541525</v>
      </c>
      <c r="C76" s="37"/>
      <c r="D76" t="s">
        <v>15699</v>
      </c>
      <c r="E76" s="107">
        <v>2.2036477590155963</v>
      </c>
      <c r="F76" s="37"/>
      <c r="G76" s="37"/>
      <c r="H76" s="37"/>
      <c r="I76" s="37"/>
      <c r="J76" s="37"/>
    </row>
    <row r="77" spans="1:10" x14ac:dyDescent="0.25">
      <c r="A77" t="s">
        <v>12160</v>
      </c>
      <c r="B77" s="107">
        <v>5.0459101410983864</v>
      </c>
      <c r="C77" s="37"/>
      <c r="D77" t="s">
        <v>15699</v>
      </c>
      <c r="E77" s="107">
        <v>2.1983952173354129</v>
      </c>
      <c r="F77" s="37"/>
      <c r="G77" s="37"/>
      <c r="H77" s="37"/>
      <c r="I77" s="37"/>
      <c r="J77" s="37"/>
    </row>
    <row r="78" spans="1:10" x14ac:dyDescent="0.25">
      <c r="A78" t="s">
        <v>12161</v>
      </c>
      <c r="B78" s="107">
        <v>4.9984354301229512</v>
      </c>
      <c r="C78" s="37"/>
      <c r="D78" t="s">
        <v>15699</v>
      </c>
      <c r="E78" s="107">
        <v>2.1846482496366244</v>
      </c>
      <c r="F78" s="37"/>
      <c r="G78" s="37"/>
      <c r="H78" s="37"/>
      <c r="I78" s="37"/>
      <c r="J78" s="37"/>
    </row>
    <row r="79" spans="1:10" x14ac:dyDescent="0.25">
      <c r="A79" t="s">
        <v>12162</v>
      </c>
      <c r="B79" s="107">
        <v>4.9574388839942651</v>
      </c>
      <c r="C79" s="37"/>
      <c r="D79" t="s">
        <v>15699</v>
      </c>
      <c r="E79" s="107">
        <v>2.1702664211214633</v>
      </c>
      <c r="F79" s="37"/>
      <c r="G79" s="37"/>
      <c r="H79" s="37"/>
      <c r="I79" s="37"/>
      <c r="J79" s="37"/>
    </row>
    <row r="80" spans="1:10" x14ac:dyDescent="0.25">
      <c r="A80" t="s">
        <v>12163</v>
      </c>
      <c r="B80" s="107">
        <v>4.7202832067878582</v>
      </c>
      <c r="C80" s="37"/>
      <c r="D80" t="s">
        <v>15699</v>
      </c>
      <c r="E80" s="107">
        <v>2.1680472995037423</v>
      </c>
      <c r="F80" s="37"/>
      <c r="G80" s="37"/>
      <c r="H80" s="37"/>
      <c r="I80" s="37"/>
      <c r="J80" s="37"/>
    </row>
    <row r="81" spans="1:10" x14ac:dyDescent="0.25">
      <c r="A81" t="s">
        <v>12164</v>
      </c>
      <c r="B81" s="107">
        <v>4.705536555208182</v>
      </c>
      <c r="C81" s="37"/>
      <c r="D81" t="s">
        <v>15699</v>
      </c>
      <c r="E81" s="107">
        <v>2.1347890141746348</v>
      </c>
      <c r="F81" s="37"/>
      <c r="G81" s="37"/>
      <c r="H81" s="37"/>
      <c r="I81" s="37"/>
      <c r="J81" s="37"/>
    </row>
    <row r="82" spans="1:10" x14ac:dyDescent="0.25">
      <c r="A82" t="s">
        <v>12165</v>
      </c>
      <c r="B82" s="107">
        <v>4.6513229130429856</v>
      </c>
      <c r="C82" s="37"/>
      <c r="D82" t="s">
        <v>15699</v>
      </c>
      <c r="E82" s="107">
        <v>2.1149991230622915</v>
      </c>
      <c r="F82" s="37"/>
      <c r="G82" s="37"/>
      <c r="H82" s="37"/>
      <c r="I82" s="37"/>
      <c r="J82" s="37"/>
    </row>
    <row r="83" spans="1:10" x14ac:dyDescent="0.25">
      <c r="A83" t="s">
        <v>12166</v>
      </c>
      <c r="B83" s="107">
        <v>4.632838868797899</v>
      </c>
      <c r="C83" s="37"/>
      <c r="D83" t="s">
        <v>15699</v>
      </c>
      <c r="E83" s="107">
        <v>2.1121614286233292</v>
      </c>
      <c r="F83" s="37"/>
      <c r="G83" s="37"/>
      <c r="H83" s="37"/>
      <c r="I83" s="37"/>
      <c r="J83" s="37"/>
    </row>
    <row r="84" spans="1:10" x14ac:dyDescent="0.25">
      <c r="A84" t="s">
        <v>12167</v>
      </c>
      <c r="B84" s="107">
        <v>4.6323511952169012</v>
      </c>
      <c r="C84" s="37"/>
      <c r="D84" t="s">
        <v>15699</v>
      </c>
      <c r="E84" s="107">
        <v>2.0872985440585659</v>
      </c>
      <c r="F84" s="37"/>
      <c r="G84" s="37"/>
      <c r="H84" s="37"/>
      <c r="I84" s="37"/>
      <c r="J84" s="37"/>
    </row>
    <row r="85" spans="1:10" x14ac:dyDescent="0.25">
      <c r="A85" t="s">
        <v>12168</v>
      </c>
      <c r="B85" s="107">
        <v>4.4272372792329593</v>
      </c>
      <c r="C85" s="37"/>
      <c r="D85" t="s">
        <v>15699</v>
      </c>
      <c r="E85" s="107">
        <v>2.0847228126927453</v>
      </c>
      <c r="F85" s="37"/>
      <c r="G85" s="37"/>
      <c r="H85" s="37"/>
      <c r="I85" s="37"/>
      <c r="J85" s="37"/>
    </row>
    <row r="86" spans="1:10" x14ac:dyDescent="0.25">
      <c r="A86" t="s">
        <v>12169</v>
      </c>
      <c r="B86" s="107">
        <v>4.4055365861132323</v>
      </c>
      <c r="C86" s="37"/>
      <c r="D86" t="s">
        <v>15699</v>
      </c>
      <c r="E86" s="107">
        <v>2.0799841989592069</v>
      </c>
      <c r="F86" s="37"/>
      <c r="G86" s="37"/>
      <c r="H86" s="37"/>
      <c r="I86" s="37"/>
      <c r="J86" s="37"/>
    </row>
    <row r="87" spans="1:10" x14ac:dyDescent="0.25">
      <c r="A87" t="s">
        <v>12170</v>
      </c>
      <c r="B87" s="107">
        <v>4.3755565627220081</v>
      </c>
      <c r="C87" s="37"/>
      <c r="D87" t="s">
        <v>15699</v>
      </c>
      <c r="E87" s="107">
        <v>2.0758144630287054</v>
      </c>
      <c r="F87" s="37"/>
      <c r="G87" s="37"/>
      <c r="H87" s="37"/>
      <c r="I87" s="37"/>
      <c r="J87" s="37"/>
    </row>
    <row r="88" spans="1:10" x14ac:dyDescent="0.25">
      <c r="A88" t="s">
        <v>12171</v>
      </c>
      <c r="B88" s="107">
        <v>4.3206531855405048</v>
      </c>
      <c r="C88" s="37"/>
      <c r="D88" t="s">
        <v>15699</v>
      </c>
      <c r="E88" s="107">
        <v>2.0589398556334571</v>
      </c>
      <c r="F88" s="37"/>
      <c r="G88" s="37"/>
      <c r="H88" s="37"/>
      <c r="I88" s="37"/>
      <c r="J88" s="37"/>
    </row>
    <row r="89" spans="1:10" x14ac:dyDescent="0.25">
      <c r="A89" t="s">
        <v>12172</v>
      </c>
      <c r="B89" s="107">
        <v>4.3186859402953655</v>
      </c>
      <c r="C89" s="37"/>
      <c r="D89" t="s">
        <v>15699</v>
      </c>
      <c r="E89" s="107">
        <v>2.0498676584615643</v>
      </c>
      <c r="F89" s="37"/>
      <c r="G89" s="37"/>
      <c r="H89" s="37"/>
      <c r="I89" s="37"/>
      <c r="J89" s="37"/>
    </row>
    <row r="90" spans="1:10" x14ac:dyDescent="0.25">
      <c r="A90" t="s">
        <v>12173</v>
      </c>
      <c r="B90" s="107">
        <v>4.3178139713082437</v>
      </c>
      <c r="C90" s="37"/>
      <c r="D90" t="s">
        <v>15699</v>
      </c>
      <c r="E90" s="107">
        <v>2.0280302751550789</v>
      </c>
      <c r="F90" s="37"/>
      <c r="G90" s="37"/>
      <c r="H90" s="37"/>
      <c r="I90" s="37"/>
      <c r="J90" s="37"/>
    </row>
    <row r="91" spans="1:10" x14ac:dyDescent="0.25">
      <c r="A91" t="s">
        <v>12174</v>
      </c>
      <c r="B91" s="107">
        <v>4.2879506325698804</v>
      </c>
      <c r="C91" s="37"/>
      <c r="D91" t="s">
        <v>15699</v>
      </c>
      <c r="E91" s="107">
        <v>2.0270682942754066</v>
      </c>
      <c r="F91" s="37"/>
      <c r="G91" s="37"/>
      <c r="H91" s="37"/>
      <c r="I91" s="37"/>
      <c r="J91" s="37"/>
    </row>
    <row r="92" spans="1:10" x14ac:dyDescent="0.25">
      <c r="A92" t="s">
        <v>12175</v>
      </c>
      <c r="B92" s="107">
        <v>4.2738234439084577</v>
      </c>
      <c r="C92" s="37"/>
      <c r="D92" t="s">
        <v>15699</v>
      </c>
      <c r="E92" s="107">
        <v>1.9787609252368421</v>
      </c>
      <c r="F92" s="37"/>
      <c r="G92" s="37"/>
      <c r="H92" s="37"/>
      <c r="I92" s="37"/>
      <c r="J92" s="37"/>
    </row>
    <row r="93" spans="1:10" x14ac:dyDescent="0.25">
      <c r="A93" t="s">
        <v>12176</v>
      </c>
      <c r="B93" s="107">
        <v>4.2251696089410924</v>
      </c>
      <c r="C93" s="37"/>
      <c r="D93" t="s">
        <v>15699</v>
      </c>
      <c r="E93" s="107">
        <v>1.9729385206404029</v>
      </c>
      <c r="F93" s="37"/>
      <c r="G93" s="37"/>
      <c r="H93" s="37"/>
      <c r="I93" s="37"/>
      <c r="J93" s="37"/>
    </row>
    <row r="94" spans="1:10" x14ac:dyDescent="0.25">
      <c r="A94" t="s">
        <v>12177</v>
      </c>
      <c r="B94" s="107">
        <v>4.2230331829975372</v>
      </c>
      <c r="C94" s="37"/>
      <c r="D94" t="s">
        <v>15699</v>
      </c>
      <c r="E94" s="107">
        <v>1.9551903619924289</v>
      </c>
      <c r="F94" s="37"/>
      <c r="G94" s="37"/>
      <c r="H94" s="37"/>
      <c r="I94" s="37"/>
      <c r="J94" s="37"/>
    </row>
    <row r="95" spans="1:10" x14ac:dyDescent="0.25">
      <c r="A95" t="s">
        <v>12178</v>
      </c>
      <c r="B95" s="107">
        <v>4.1641823122200101</v>
      </c>
      <c r="C95" s="37"/>
      <c r="D95" t="s">
        <v>15699</v>
      </c>
      <c r="E95" s="107">
        <v>1.9178509484188633</v>
      </c>
      <c r="F95" s="37"/>
      <c r="G95" s="37"/>
      <c r="H95" s="37"/>
      <c r="I95" s="37"/>
      <c r="J95" s="37"/>
    </row>
    <row r="96" spans="1:10" x14ac:dyDescent="0.25">
      <c r="A96" t="s">
        <v>12179</v>
      </c>
      <c r="B96" s="107">
        <v>4.0990960367057498</v>
      </c>
      <c r="C96" s="37"/>
      <c r="D96" t="s">
        <v>15699</v>
      </c>
      <c r="E96" s="107">
        <v>1.9166712998126694</v>
      </c>
      <c r="F96" s="37"/>
      <c r="G96" s="37"/>
      <c r="H96" s="37"/>
      <c r="I96" s="37"/>
      <c r="J96" s="37"/>
    </row>
    <row r="97" spans="1:10" x14ac:dyDescent="0.25">
      <c r="A97" t="s">
        <v>12180</v>
      </c>
      <c r="B97" s="107">
        <v>4.0908249765197828</v>
      </c>
      <c r="C97" s="37"/>
      <c r="D97" t="s">
        <v>15699</v>
      </c>
      <c r="E97" s="107">
        <v>1.9017480456166085</v>
      </c>
      <c r="F97" s="37"/>
      <c r="G97" s="37"/>
      <c r="H97" s="37"/>
      <c r="I97" s="37"/>
      <c r="J97" s="37"/>
    </row>
    <row r="98" spans="1:10" x14ac:dyDescent="0.25">
      <c r="A98" t="s">
        <v>12181</v>
      </c>
      <c r="B98" s="107">
        <v>4.0802557166135935</v>
      </c>
      <c r="C98" s="37"/>
      <c r="D98" t="s">
        <v>15699</v>
      </c>
      <c r="E98" s="107">
        <v>1.8945299868881507</v>
      </c>
      <c r="F98" s="37"/>
      <c r="G98" s="37"/>
      <c r="H98" s="37"/>
      <c r="I98" s="37"/>
      <c r="J98" s="37"/>
    </row>
    <row r="99" spans="1:10" x14ac:dyDescent="0.25">
      <c r="A99" t="s">
        <v>12182</v>
      </c>
      <c r="B99" s="107">
        <v>4.0654351580774639</v>
      </c>
      <c r="C99" s="37"/>
      <c r="D99" t="s">
        <v>15699</v>
      </c>
      <c r="E99" s="107">
        <v>1.8928412943281712</v>
      </c>
      <c r="F99" s="37"/>
      <c r="G99" s="37"/>
      <c r="H99" s="37"/>
      <c r="I99" s="37"/>
      <c r="J99" s="37"/>
    </row>
    <row r="100" spans="1:10" x14ac:dyDescent="0.25">
      <c r="A100" t="s">
        <v>12183</v>
      </c>
      <c r="B100" s="107">
        <v>4.0046227762293833</v>
      </c>
      <c r="C100" s="37"/>
      <c r="D100" t="s">
        <v>15699</v>
      </c>
      <c r="E100" s="107">
        <v>1.8839322681280843</v>
      </c>
      <c r="F100" s="37"/>
      <c r="G100" s="37"/>
      <c r="H100" s="37"/>
      <c r="I100" s="37"/>
      <c r="J100" s="37"/>
    </row>
    <row r="101" spans="1:10" x14ac:dyDescent="0.25">
      <c r="A101" t="s">
        <v>12184</v>
      </c>
      <c r="B101" s="107">
        <v>3.995726725804376</v>
      </c>
      <c r="C101" s="37"/>
      <c r="D101" t="s">
        <v>15699</v>
      </c>
      <c r="E101" s="107">
        <v>1.8828393550933287</v>
      </c>
      <c r="F101" s="37"/>
      <c r="G101" s="37"/>
      <c r="H101" s="37"/>
      <c r="I101" s="37"/>
      <c r="J101" s="37"/>
    </row>
    <row r="102" spans="1:10" x14ac:dyDescent="0.25">
      <c r="A102" t="s">
        <v>12185</v>
      </c>
      <c r="B102" s="107">
        <v>3.9557675268604231</v>
      </c>
      <c r="C102" s="37"/>
      <c r="D102" t="s">
        <v>15699</v>
      </c>
      <c r="E102" s="107">
        <v>1.8393059355918675</v>
      </c>
      <c r="F102" s="37"/>
      <c r="G102" s="37"/>
      <c r="H102" s="37"/>
      <c r="I102" s="37"/>
      <c r="J102" s="37"/>
    </row>
    <row r="103" spans="1:10" x14ac:dyDescent="0.25">
      <c r="A103" t="s">
        <v>12186</v>
      </c>
      <c r="B103" s="107">
        <v>3.9193149640223783</v>
      </c>
      <c r="C103" s="37"/>
      <c r="D103" t="s">
        <v>15699</v>
      </c>
      <c r="E103" s="107">
        <v>1.8284837818149966</v>
      </c>
      <c r="F103" s="37"/>
      <c r="G103" s="37"/>
      <c r="H103" s="37"/>
      <c r="I103" s="37"/>
      <c r="J103" s="37"/>
    </row>
    <row r="104" spans="1:10" x14ac:dyDescent="0.25">
      <c r="A104" t="s">
        <v>12187</v>
      </c>
      <c r="B104" s="107">
        <v>3.8760620746718062</v>
      </c>
      <c r="C104" s="37"/>
      <c r="D104" t="s">
        <v>15699</v>
      </c>
      <c r="E104" s="107">
        <v>1.8253373656555951</v>
      </c>
      <c r="F104" s="37"/>
      <c r="G104" s="37"/>
      <c r="H104" s="37"/>
      <c r="I104" s="37"/>
      <c r="J104" s="37"/>
    </row>
    <row r="105" spans="1:10" x14ac:dyDescent="0.25">
      <c r="A105" t="s">
        <v>12188</v>
      </c>
      <c r="B105" s="107">
        <v>3.8528573568315729</v>
      </c>
      <c r="C105" s="37"/>
      <c r="D105" t="s">
        <v>15699</v>
      </c>
      <c r="E105" s="107">
        <v>1.8143706186653976</v>
      </c>
      <c r="F105" s="37"/>
      <c r="G105" s="37"/>
      <c r="H105" s="37"/>
      <c r="I105" s="37"/>
      <c r="J105" s="37"/>
    </row>
    <row r="106" spans="1:10" x14ac:dyDescent="0.25">
      <c r="A106" t="s">
        <v>12189</v>
      </c>
      <c r="B106" s="107">
        <v>3.8520288172439545</v>
      </c>
      <c r="C106" s="37"/>
      <c r="D106" t="s">
        <v>15699</v>
      </c>
      <c r="E106" s="107">
        <v>1.8106431498411337</v>
      </c>
      <c r="F106" s="37"/>
      <c r="G106" s="37"/>
      <c r="H106" s="37"/>
      <c r="I106" s="37"/>
      <c r="J106" s="37"/>
    </row>
    <row r="107" spans="1:10" x14ac:dyDescent="0.25">
      <c r="A107" t="s">
        <v>12190</v>
      </c>
      <c r="B107" s="107">
        <v>3.8438296324993892</v>
      </c>
      <c r="C107" s="37"/>
      <c r="D107" t="s">
        <v>15699</v>
      </c>
      <c r="E107" s="107">
        <v>1.8096607397674283</v>
      </c>
      <c r="F107" s="37"/>
      <c r="G107" s="37"/>
      <c r="H107" s="37"/>
      <c r="I107" s="37"/>
      <c r="J107" s="37"/>
    </row>
    <row r="108" spans="1:10" x14ac:dyDescent="0.25">
      <c r="A108" t="s">
        <v>12191</v>
      </c>
      <c r="B108" s="107">
        <v>3.8437769196959395</v>
      </c>
      <c r="C108" s="37"/>
      <c r="D108" t="s">
        <v>15699</v>
      </c>
      <c r="E108" s="107">
        <v>1.8022832694898443</v>
      </c>
      <c r="F108" s="37"/>
      <c r="G108" s="37"/>
      <c r="H108" s="37"/>
      <c r="I108" s="37"/>
      <c r="J108" s="37"/>
    </row>
    <row r="109" spans="1:10" x14ac:dyDescent="0.25">
      <c r="A109" t="s">
        <v>12192</v>
      </c>
      <c r="B109" s="107">
        <v>3.8040287772875403</v>
      </c>
      <c r="C109" s="37"/>
      <c r="D109" t="s">
        <v>15699</v>
      </c>
      <c r="E109" s="107">
        <v>1.7938335758235286</v>
      </c>
      <c r="F109" s="37"/>
      <c r="G109" s="37"/>
      <c r="H109" s="37"/>
      <c r="I109" s="37"/>
      <c r="J109" s="37"/>
    </row>
    <row r="110" spans="1:10" x14ac:dyDescent="0.25">
      <c r="A110" t="s">
        <v>12193</v>
      </c>
      <c r="B110" s="107">
        <v>3.7924144411497918</v>
      </c>
      <c r="C110" s="37"/>
      <c r="D110" t="s">
        <v>15699</v>
      </c>
      <c r="E110" s="107">
        <v>1.7889351023662337</v>
      </c>
      <c r="F110" s="37"/>
      <c r="G110" s="37"/>
      <c r="H110" s="37"/>
      <c r="I110" s="37"/>
      <c r="J110" s="37"/>
    </row>
    <row r="111" spans="1:10" x14ac:dyDescent="0.25">
      <c r="A111" t="s">
        <v>12194</v>
      </c>
      <c r="B111" s="107">
        <v>3.7691296785996209</v>
      </c>
      <c r="C111" s="37"/>
      <c r="D111" t="s">
        <v>15699</v>
      </c>
      <c r="E111" s="107">
        <v>1.7816843964697373</v>
      </c>
      <c r="F111" s="37"/>
      <c r="G111" s="37"/>
      <c r="H111" s="37"/>
      <c r="I111" s="37"/>
      <c r="J111" s="37"/>
    </row>
    <row r="112" spans="1:10" x14ac:dyDescent="0.25">
      <c r="A112" t="s">
        <v>12195</v>
      </c>
      <c r="B112" s="107">
        <v>3.7398721953361496</v>
      </c>
      <c r="C112" s="37"/>
      <c r="D112" t="s">
        <v>15699</v>
      </c>
      <c r="E112" s="107">
        <v>1.7782839788682707</v>
      </c>
      <c r="F112" s="37"/>
      <c r="G112" s="37"/>
      <c r="H112" s="37"/>
      <c r="I112" s="37"/>
      <c r="J112" s="37"/>
    </row>
    <row r="113" spans="1:10" x14ac:dyDescent="0.25">
      <c r="A113" t="s">
        <v>12196</v>
      </c>
      <c r="B113" s="107">
        <v>3.7270166750108404</v>
      </c>
      <c r="C113" s="37"/>
      <c r="D113" t="s">
        <v>15699</v>
      </c>
      <c r="E113" s="107">
        <v>1.7601031274340424</v>
      </c>
      <c r="F113" s="37"/>
      <c r="G113" s="37"/>
      <c r="H113" s="37"/>
      <c r="I113" s="37"/>
      <c r="J113" s="37"/>
    </row>
    <row r="114" spans="1:10" x14ac:dyDescent="0.25">
      <c r="A114" t="s">
        <v>12197</v>
      </c>
      <c r="B114" s="107">
        <v>3.7079520040037046</v>
      </c>
      <c r="C114" s="37"/>
      <c r="D114" t="s">
        <v>15699</v>
      </c>
      <c r="E114" s="107">
        <v>1.741072266770068</v>
      </c>
      <c r="F114" s="37"/>
      <c r="G114" s="37"/>
      <c r="H114" s="37"/>
      <c r="I114" s="37"/>
      <c r="J114" s="37"/>
    </row>
    <row r="115" spans="1:10" x14ac:dyDescent="0.25">
      <c r="A115" t="s">
        <v>12198</v>
      </c>
      <c r="B115" s="107">
        <v>3.6956039763407489</v>
      </c>
      <c r="C115" s="37"/>
      <c r="D115" t="s">
        <v>15699</v>
      </c>
      <c r="E115" s="107">
        <v>1.736091696657357</v>
      </c>
      <c r="F115" s="37"/>
      <c r="G115" s="37"/>
      <c r="H115" s="37"/>
      <c r="I115" s="37"/>
      <c r="J115" s="37"/>
    </row>
    <row r="116" spans="1:10" x14ac:dyDescent="0.25">
      <c r="A116" t="s">
        <v>12199</v>
      </c>
      <c r="B116" s="107">
        <v>3.6807876618868738</v>
      </c>
      <c r="C116" s="37"/>
      <c r="D116" t="s">
        <v>15699</v>
      </c>
      <c r="E116" s="107">
        <v>1.7230405775149118</v>
      </c>
      <c r="F116" s="37"/>
      <c r="G116" s="37"/>
      <c r="H116" s="37"/>
      <c r="I116" s="37"/>
      <c r="J116" s="37"/>
    </row>
    <row r="117" spans="1:10" x14ac:dyDescent="0.25">
      <c r="A117" t="s">
        <v>12200</v>
      </c>
      <c r="B117" s="107">
        <v>3.6675651318221494</v>
      </c>
      <c r="C117" s="37"/>
      <c r="D117" t="s">
        <v>15699</v>
      </c>
      <c r="E117" s="107">
        <v>1.7214296674983589</v>
      </c>
      <c r="F117" s="37"/>
      <c r="G117" s="37"/>
      <c r="H117" s="37"/>
      <c r="I117" s="37"/>
      <c r="J117" s="37"/>
    </row>
    <row r="118" spans="1:10" x14ac:dyDescent="0.25">
      <c r="A118" t="s">
        <v>12201</v>
      </c>
      <c r="B118" s="107">
        <v>3.6615085860079235</v>
      </c>
      <c r="C118" s="37"/>
      <c r="D118" t="s">
        <v>15699</v>
      </c>
      <c r="E118" s="107">
        <v>1.7148080352296358</v>
      </c>
      <c r="F118" s="37"/>
      <c r="G118" s="37"/>
      <c r="H118" s="37"/>
      <c r="I118" s="37"/>
      <c r="J118" s="37"/>
    </row>
    <row r="119" spans="1:10" x14ac:dyDescent="0.25">
      <c r="A119" t="s">
        <v>12202</v>
      </c>
      <c r="B119" s="107">
        <v>3.6556082038604059</v>
      </c>
      <c r="C119" s="37"/>
      <c r="D119" t="s">
        <v>15699</v>
      </c>
      <c r="E119" s="107">
        <v>1.7142501967395873</v>
      </c>
      <c r="F119" s="37"/>
      <c r="G119" s="37"/>
      <c r="H119" s="37"/>
      <c r="I119" s="37"/>
      <c r="J119" s="37"/>
    </row>
    <row r="120" spans="1:10" x14ac:dyDescent="0.25">
      <c r="A120" t="s">
        <v>12203</v>
      </c>
      <c r="B120" s="107">
        <v>3.6540450120213808</v>
      </c>
      <c r="C120" s="37"/>
      <c r="D120" t="s">
        <v>15699</v>
      </c>
      <c r="E120" s="107">
        <v>1.7137013978582623</v>
      </c>
      <c r="F120" s="37"/>
      <c r="G120" s="37"/>
      <c r="H120" s="37"/>
      <c r="I120" s="37"/>
      <c r="J120" s="37"/>
    </row>
    <row r="121" spans="1:10" x14ac:dyDescent="0.25">
      <c r="A121" t="s">
        <v>12204</v>
      </c>
      <c r="B121" s="107">
        <v>3.6528859861569445</v>
      </c>
      <c r="C121" s="37"/>
      <c r="D121" t="s">
        <v>15699</v>
      </c>
      <c r="E121" s="107">
        <v>1.7088281050435321</v>
      </c>
      <c r="F121" s="37"/>
      <c r="G121" s="37"/>
      <c r="H121" s="37"/>
      <c r="I121" s="37"/>
      <c r="J121" s="37"/>
    </row>
    <row r="122" spans="1:10" x14ac:dyDescent="0.25">
      <c r="A122" t="s">
        <v>12205</v>
      </c>
      <c r="B122" s="107">
        <v>3.6449292117925109</v>
      </c>
      <c r="C122" s="37"/>
      <c r="D122" t="s">
        <v>15699</v>
      </c>
      <c r="E122" s="107">
        <v>1.705844033454216</v>
      </c>
      <c r="F122" s="37"/>
      <c r="G122" s="37"/>
      <c r="H122" s="37"/>
      <c r="I122" s="37"/>
      <c r="J122" s="37"/>
    </row>
    <row r="123" spans="1:10" x14ac:dyDescent="0.25">
      <c r="A123" t="s">
        <v>12206</v>
      </c>
      <c r="B123" s="107">
        <v>3.6410563247513532</v>
      </c>
      <c r="C123" s="37"/>
      <c r="D123" t="s">
        <v>15699</v>
      </c>
      <c r="E123" s="107">
        <v>1.7009741835544285</v>
      </c>
      <c r="F123" s="37"/>
      <c r="G123" s="37"/>
      <c r="H123" s="37"/>
      <c r="I123" s="37"/>
      <c r="J123" s="37"/>
    </row>
    <row r="124" spans="1:10" x14ac:dyDescent="0.25">
      <c r="A124" t="s">
        <v>12207</v>
      </c>
      <c r="B124" s="107">
        <v>3.6319032222935155</v>
      </c>
      <c r="C124" s="37"/>
      <c r="D124" t="s">
        <v>15699</v>
      </c>
      <c r="E124" s="107">
        <v>1.6941762856115616</v>
      </c>
      <c r="F124" s="37"/>
      <c r="G124" s="37"/>
      <c r="H124" s="37"/>
      <c r="I124" s="37"/>
      <c r="J124" s="37"/>
    </row>
    <row r="125" spans="1:10" x14ac:dyDescent="0.25">
      <c r="A125" t="s">
        <v>12208</v>
      </c>
      <c r="B125" s="107">
        <v>3.6226142413739684</v>
      </c>
      <c r="C125" s="37"/>
      <c r="D125" t="s">
        <v>15699</v>
      </c>
      <c r="E125" s="107">
        <v>1.6791621276843616</v>
      </c>
      <c r="F125" s="37"/>
      <c r="G125" s="37"/>
      <c r="H125" s="37"/>
      <c r="I125" s="37"/>
      <c r="J125" s="37"/>
    </row>
    <row r="126" spans="1:10" x14ac:dyDescent="0.25">
      <c r="A126" t="s">
        <v>12209</v>
      </c>
      <c r="B126" s="107">
        <v>3.565486712720928</v>
      </c>
      <c r="C126" s="37"/>
      <c r="D126" t="s">
        <v>15699</v>
      </c>
      <c r="E126" s="107">
        <v>1.6557434697069739</v>
      </c>
      <c r="F126" s="37"/>
      <c r="G126" s="37"/>
      <c r="H126" s="37"/>
      <c r="I126" s="37"/>
      <c r="J126" s="37"/>
    </row>
    <row r="127" spans="1:10" x14ac:dyDescent="0.25">
      <c r="A127" t="s">
        <v>12210</v>
      </c>
      <c r="B127" s="107">
        <v>3.5580600252518009</v>
      </c>
      <c r="C127" s="37"/>
      <c r="D127" t="s">
        <v>15699</v>
      </c>
      <c r="E127" s="107">
        <v>1.616219343270838</v>
      </c>
      <c r="F127" s="37"/>
      <c r="G127" s="37"/>
      <c r="H127" s="37"/>
      <c r="I127" s="37"/>
      <c r="J127" s="37"/>
    </row>
    <row r="128" spans="1:10" x14ac:dyDescent="0.25">
      <c r="A128" t="s">
        <v>12211</v>
      </c>
      <c r="B128" s="107">
        <v>3.5570656144896922</v>
      </c>
      <c r="C128" s="37"/>
      <c r="D128" t="s">
        <v>15699</v>
      </c>
      <c r="E128" s="107">
        <v>1.6130222498707414</v>
      </c>
      <c r="F128" s="37"/>
      <c r="G128" s="37"/>
      <c r="H128" s="37"/>
      <c r="I128" s="37"/>
      <c r="J128" s="37"/>
    </row>
    <row r="129" spans="1:10" x14ac:dyDescent="0.25">
      <c r="A129" t="s">
        <v>12212</v>
      </c>
      <c r="B129" s="107">
        <v>3.5422252253951703</v>
      </c>
      <c r="C129" s="37"/>
      <c r="D129" t="s">
        <v>15699</v>
      </c>
      <c r="E129" s="107">
        <v>1.6011953968844574</v>
      </c>
      <c r="F129" s="37"/>
      <c r="G129" s="37"/>
      <c r="H129" s="37"/>
      <c r="I129" s="37"/>
      <c r="J129" s="37"/>
    </row>
    <row r="130" spans="1:10" x14ac:dyDescent="0.25">
      <c r="A130" t="s">
        <v>12213</v>
      </c>
      <c r="B130" s="107">
        <v>3.4961076812094354</v>
      </c>
      <c r="C130" s="37"/>
      <c r="D130" t="s">
        <v>15699</v>
      </c>
      <c r="E130" s="107">
        <v>1.598757734020573</v>
      </c>
      <c r="F130" s="37"/>
      <c r="G130" s="37"/>
      <c r="H130" s="37"/>
      <c r="I130" s="37"/>
      <c r="J130" s="37"/>
    </row>
    <row r="131" spans="1:10" x14ac:dyDescent="0.25">
      <c r="A131" t="s">
        <v>12214</v>
      </c>
      <c r="B131" s="107">
        <v>3.481542558456479</v>
      </c>
      <c r="C131" s="37"/>
      <c r="D131" t="s">
        <v>15699</v>
      </c>
      <c r="E131" s="107">
        <v>1.5985910304690034</v>
      </c>
      <c r="F131" s="37"/>
      <c r="G131" s="37"/>
      <c r="H131" s="37"/>
      <c r="I131" s="37"/>
      <c r="J131" s="37"/>
    </row>
    <row r="132" spans="1:10" x14ac:dyDescent="0.25">
      <c r="A132" t="s">
        <v>12215</v>
      </c>
      <c r="B132" s="107">
        <v>3.4644933859051101</v>
      </c>
      <c r="C132" s="37"/>
      <c r="D132" t="s">
        <v>15699</v>
      </c>
      <c r="E132" s="107">
        <v>1.5951970701136611</v>
      </c>
      <c r="F132" s="37"/>
      <c r="G132" s="37"/>
      <c r="H132" s="37"/>
      <c r="I132" s="37"/>
      <c r="J132" s="37"/>
    </row>
    <row r="133" spans="1:10" x14ac:dyDescent="0.25">
      <c r="A133" t="s">
        <v>12216</v>
      </c>
      <c r="B133" s="107">
        <v>3.4552611920852185</v>
      </c>
      <c r="C133" s="37"/>
      <c r="D133" t="s">
        <v>15699</v>
      </c>
      <c r="E133" s="107">
        <v>1.5938523886394649</v>
      </c>
      <c r="F133" s="37"/>
      <c r="G133" s="37"/>
      <c r="H133" s="37"/>
      <c r="I133" s="37"/>
      <c r="J133" s="37"/>
    </row>
    <row r="134" spans="1:10" x14ac:dyDescent="0.25">
      <c r="A134" t="s">
        <v>12217</v>
      </c>
      <c r="B134" s="107">
        <v>3.4513212946872316</v>
      </c>
      <c r="C134" s="37"/>
      <c r="D134" t="s">
        <v>15699</v>
      </c>
      <c r="E134" s="107">
        <v>1.59278933785549</v>
      </c>
      <c r="F134" s="37"/>
      <c r="G134" s="37"/>
      <c r="H134" s="37"/>
      <c r="I134" s="37"/>
      <c r="J134" s="37"/>
    </row>
    <row r="135" spans="1:10" x14ac:dyDescent="0.25">
      <c r="A135" t="s">
        <v>12218</v>
      </c>
      <c r="B135" s="107">
        <v>3.3779351343867412</v>
      </c>
      <c r="C135" s="37"/>
      <c r="D135" t="s">
        <v>15699</v>
      </c>
      <c r="E135" s="107">
        <v>1.5848760859577535</v>
      </c>
      <c r="F135" s="37"/>
      <c r="G135" s="37"/>
      <c r="H135" s="37"/>
      <c r="I135" s="37"/>
      <c r="J135" s="37"/>
    </row>
    <row r="136" spans="1:10" x14ac:dyDescent="0.25">
      <c r="A136" t="s">
        <v>12219</v>
      </c>
      <c r="B136" s="107">
        <v>3.3640860018768266</v>
      </c>
      <c r="C136" s="37"/>
      <c r="D136" t="s">
        <v>15699</v>
      </c>
      <c r="E136" s="107">
        <v>1.5835414273049839</v>
      </c>
      <c r="F136" s="37"/>
      <c r="G136" s="37"/>
      <c r="H136" s="37"/>
      <c r="I136" s="37"/>
      <c r="J136" s="37"/>
    </row>
    <row r="137" spans="1:10" x14ac:dyDescent="0.25">
      <c r="A137" t="s">
        <v>12220</v>
      </c>
      <c r="B137" s="107">
        <v>3.3539042866822601</v>
      </c>
      <c r="C137" s="37"/>
      <c r="D137" t="s">
        <v>15699</v>
      </c>
      <c r="E137" s="107">
        <v>1.580245052125602</v>
      </c>
      <c r="F137" s="37"/>
      <c r="G137" s="37"/>
      <c r="H137" s="37"/>
      <c r="I137" s="37"/>
      <c r="J137" s="37"/>
    </row>
    <row r="138" spans="1:10" x14ac:dyDescent="0.25">
      <c r="A138" t="s">
        <v>12221</v>
      </c>
      <c r="B138" s="107">
        <v>3.3529566041807399</v>
      </c>
      <c r="C138" s="37"/>
      <c r="D138" t="s">
        <v>15699</v>
      </c>
      <c r="E138" s="107">
        <v>1.5590644094147887</v>
      </c>
      <c r="F138" s="37"/>
      <c r="G138" s="37"/>
      <c r="H138" s="37"/>
      <c r="I138" s="37"/>
      <c r="J138" s="37"/>
    </row>
    <row r="139" spans="1:10" x14ac:dyDescent="0.25">
      <c r="A139" t="s">
        <v>12222</v>
      </c>
      <c r="B139" s="107">
        <v>3.3246229014568915</v>
      </c>
      <c r="C139" s="37"/>
      <c r="D139" t="s">
        <v>15699</v>
      </c>
      <c r="E139" s="107">
        <v>1.5365723226518271</v>
      </c>
      <c r="F139" s="37"/>
      <c r="G139" s="37"/>
      <c r="H139" s="37"/>
      <c r="I139" s="37"/>
      <c r="J139" s="37"/>
    </row>
    <row r="140" spans="1:10" x14ac:dyDescent="0.25">
      <c r="A140" t="s">
        <v>12223</v>
      </c>
      <c r="B140" s="107">
        <v>3.3140479152162383</v>
      </c>
      <c r="C140" s="37"/>
      <c r="D140" t="s">
        <v>15699</v>
      </c>
      <c r="E140" s="107">
        <v>1.5362435321244856</v>
      </c>
      <c r="F140" s="37"/>
      <c r="G140" s="37"/>
      <c r="H140" s="37"/>
      <c r="I140" s="37"/>
      <c r="J140" s="37"/>
    </row>
    <row r="141" spans="1:10" x14ac:dyDescent="0.25">
      <c r="A141" t="s">
        <v>12224</v>
      </c>
      <c r="B141" s="107">
        <v>3.3024989030556697</v>
      </c>
      <c r="C141" s="37"/>
      <c r="D141" t="s">
        <v>15699</v>
      </c>
      <c r="E141" s="107">
        <v>1.5360754715030449</v>
      </c>
      <c r="F141" s="37"/>
      <c r="G141" s="37"/>
      <c r="H141" s="37"/>
      <c r="I141" s="37"/>
      <c r="J141" s="37"/>
    </row>
    <row r="142" spans="1:10" x14ac:dyDescent="0.25">
      <c r="A142" t="s">
        <v>12225</v>
      </c>
      <c r="B142" s="107">
        <v>3.2771351563248583</v>
      </c>
      <c r="C142" s="37"/>
      <c r="D142" t="s">
        <v>15699</v>
      </c>
      <c r="E142" s="107">
        <v>1.5289558623989425</v>
      </c>
      <c r="F142" s="37"/>
      <c r="G142" s="37"/>
      <c r="H142" s="37"/>
      <c r="I142" s="37"/>
      <c r="J142" s="37"/>
    </row>
    <row r="143" spans="1:10" x14ac:dyDescent="0.25">
      <c r="A143" t="s">
        <v>12226</v>
      </c>
      <c r="B143" s="107">
        <v>3.2706201039943705</v>
      </c>
      <c r="C143" s="37"/>
      <c r="D143" t="s">
        <v>15699</v>
      </c>
      <c r="E143" s="107">
        <v>1.527418938554777</v>
      </c>
      <c r="F143" s="37"/>
      <c r="G143" s="37"/>
      <c r="H143" s="37"/>
      <c r="I143" s="37"/>
      <c r="J143" s="37"/>
    </row>
    <row r="144" spans="1:10" x14ac:dyDescent="0.25">
      <c r="A144" t="s">
        <v>12227</v>
      </c>
      <c r="B144" s="107">
        <v>3.252536982533782</v>
      </c>
      <c r="C144" s="37"/>
      <c r="D144" t="s">
        <v>15699</v>
      </c>
      <c r="E144" s="107">
        <v>1.508470556929371</v>
      </c>
      <c r="F144" s="37"/>
      <c r="G144" s="37"/>
      <c r="H144" s="37"/>
      <c r="I144" s="37"/>
      <c r="J144" s="37"/>
    </row>
    <row r="145" spans="1:10" x14ac:dyDescent="0.25">
      <c r="A145" t="s">
        <v>12228</v>
      </c>
      <c r="B145" s="107">
        <v>3.2304119469892334</v>
      </c>
      <c r="C145" s="37"/>
      <c r="D145" t="s">
        <v>15699</v>
      </c>
      <c r="E145" s="107">
        <v>1.4987805392502509</v>
      </c>
      <c r="F145" s="37"/>
      <c r="G145" s="37"/>
      <c r="H145" s="37"/>
      <c r="I145" s="37"/>
      <c r="J145" s="37"/>
    </row>
    <row r="146" spans="1:10" x14ac:dyDescent="0.25">
      <c r="A146" t="s">
        <v>12229</v>
      </c>
      <c r="B146" s="107">
        <v>3.2258091891653025</v>
      </c>
      <c r="C146" s="37"/>
      <c r="D146" t="s">
        <v>15699</v>
      </c>
      <c r="E146" s="107">
        <v>1.4987550049686715</v>
      </c>
      <c r="F146" s="37"/>
      <c r="G146" s="37"/>
      <c r="H146" s="37"/>
      <c r="I146" s="37"/>
      <c r="J146" s="37"/>
    </row>
    <row r="147" spans="1:10" x14ac:dyDescent="0.25">
      <c r="A147" t="s">
        <v>12230</v>
      </c>
      <c r="B147" s="107">
        <v>3.2166795185906998</v>
      </c>
      <c r="C147" s="37"/>
      <c r="D147" t="s">
        <v>15699</v>
      </c>
      <c r="E147" s="107">
        <v>1.4851318026286264</v>
      </c>
      <c r="F147" s="37"/>
      <c r="G147" s="37"/>
      <c r="H147" s="37"/>
      <c r="I147" s="37"/>
      <c r="J147" s="37"/>
    </row>
    <row r="148" spans="1:10" x14ac:dyDescent="0.25">
      <c r="A148" t="s">
        <v>12231</v>
      </c>
      <c r="B148" s="107">
        <v>3.1892019097164477</v>
      </c>
      <c r="C148" s="37"/>
      <c r="D148" t="s">
        <v>15699</v>
      </c>
      <c r="E148" s="107">
        <v>1.4789131074334976</v>
      </c>
      <c r="F148" s="37"/>
      <c r="G148" s="37"/>
      <c r="H148" s="37"/>
      <c r="I148" s="37"/>
      <c r="J148" s="37"/>
    </row>
    <row r="149" spans="1:10" x14ac:dyDescent="0.25">
      <c r="A149" t="s">
        <v>12232</v>
      </c>
      <c r="B149" s="107">
        <v>3.1778199879175282</v>
      </c>
      <c r="C149" s="37"/>
      <c r="D149" t="s">
        <v>15699</v>
      </c>
      <c r="E149" s="107">
        <v>1.477174629881242</v>
      </c>
      <c r="F149" s="37"/>
      <c r="G149" s="37"/>
      <c r="H149" s="37"/>
      <c r="I149" s="37"/>
      <c r="J149" s="37"/>
    </row>
    <row r="150" spans="1:10" x14ac:dyDescent="0.25">
      <c r="A150" t="s">
        <v>12233</v>
      </c>
      <c r="B150" s="107">
        <v>3.1545674469401983</v>
      </c>
      <c r="C150" s="37"/>
      <c r="D150" t="s">
        <v>15699</v>
      </c>
      <c r="E150" s="107">
        <v>1.4506329422636508</v>
      </c>
      <c r="F150" s="37"/>
      <c r="G150" s="37"/>
      <c r="H150" s="37"/>
      <c r="I150" s="37"/>
      <c r="J150" s="37"/>
    </row>
    <row r="151" spans="1:10" x14ac:dyDescent="0.25">
      <c r="A151" t="s">
        <v>12234</v>
      </c>
      <c r="B151" s="107">
        <v>3.1330185482866368</v>
      </c>
      <c r="C151" s="37"/>
      <c r="D151" t="s">
        <v>15699</v>
      </c>
      <c r="E151" s="107">
        <v>1.4375181740808052</v>
      </c>
      <c r="F151" s="37"/>
      <c r="G151" s="37"/>
      <c r="H151" s="37"/>
      <c r="I151" s="37"/>
      <c r="J151" s="37"/>
    </row>
    <row r="152" spans="1:10" x14ac:dyDescent="0.25">
      <c r="A152" t="s">
        <v>12235</v>
      </c>
      <c r="B152" s="107">
        <v>3.1309488581255938</v>
      </c>
      <c r="C152" s="37"/>
      <c r="D152" t="s">
        <v>15699</v>
      </c>
      <c r="E152" s="107">
        <v>1.4350125796532478</v>
      </c>
      <c r="F152" s="37"/>
      <c r="G152" s="37"/>
      <c r="H152" s="37"/>
      <c r="I152" s="37"/>
      <c r="J152" s="37"/>
    </row>
    <row r="153" spans="1:10" x14ac:dyDescent="0.25">
      <c r="A153" t="s">
        <v>12236</v>
      </c>
      <c r="B153" s="107">
        <v>3.1254769811513823</v>
      </c>
      <c r="C153" s="37"/>
      <c r="D153" t="s">
        <v>15699</v>
      </c>
      <c r="E153" s="107">
        <v>1.4329075282117203</v>
      </c>
      <c r="F153" s="37"/>
      <c r="G153" s="37"/>
      <c r="H153" s="37"/>
      <c r="I153" s="37"/>
      <c r="J153" s="37"/>
    </row>
    <row r="154" spans="1:10" x14ac:dyDescent="0.25">
      <c r="A154" t="s">
        <v>12237</v>
      </c>
      <c r="B154" s="107">
        <v>3.1243840476356111</v>
      </c>
      <c r="C154" s="37"/>
      <c r="D154" t="s">
        <v>15699</v>
      </c>
      <c r="E154" s="107">
        <v>1.4216331670697522</v>
      </c>
      <c r="F154" s="37"/>
      <c r="G154" s="37"/>
      <c r="H154" s="37"/>
      <c r="I154" s="37"/>
      <c r="J154" s="37"/>
    </row>
    <row r="155" spans="1:10" x14ac:dyDescent="0.25">
      <c r="A155" t="s">
        <v>12238</v>
      </c>
      <c r="B155" s="107">
        <v>3.0777934002214824</v>
      </c>
      <c r="C155" s="37"/>
      <c r="D155" t="s">
        <v>15699</v>
      </c>
      <c r="E155" s="107">
        <v>1.4143430057717574</v>
      </c>
      <c r="F155" s="37"/>
      <c r="G155" s="37"/>
      <c r="H155" s="37"/>
      <c r="I155" s="37"/>
      <c r="J155" s="37"/>
    </row>
    <row r="156" spans="1:10" x14ac:dyDescent="0.25">
      <c r="A156" t="s">
        <v>12239</v>
      </c>
      <c r="B156" s="107">
        <v>3.0745209413748489</v>
      </c>
      <c r="C156" s="37"/>
      <c r="D156" t="s">
        <v>15699</v>
      </c>
      <c r="E156" s="107">
        <v>1.4120959034290994</v>
      </c>
      <c r="F156" s="37"/>
      <c r="G156" s="37"/>
      <c r="H156" s="37"/>
      <c r="I156" s="37"/>
      <c r="J156" s="37"/>
    </row>
    <row r="157" spans="1:10" x14ac:dyDescent="0.25">
      <c r="A157" t="s">
        <v>12240</v>
      </c>
      <c r="B157" s="107">
        <v>3.0718546785230059</v>
      </c>
      <c r="C157" s="37"/>
      <c r="D157" t="s">
        <v>15699</v>
      </c>
      <c r="E157" s="107">
        <v>1.4098685726759279</v>
      </c>
      <c r="F157" s="37"/>
      <c r="G157" s="37"/>
      <c r="H157" s="37"/>
      <c r="I157" s="37"/>
      <c r="J157" s="37"/>
    </row>
    <row r="158" spans="1:10" x14ac:dyDescent="0.25">
      <c r="A158" t="s">
        <v>12241</v>
      </c>
      <c r="B158" s="107">
        <v>3.0708490349161002</v>
      </c>
      <c r="C158" s="37"/>
      <c r="D158" t="s">
        <v>15699</v>
      </c>
      <c r="E158" s="107">
        <v>1.4069001885467143</v>
      </c>
      <c r="F158" s="37"/>
      <c r="G158" s="37"/>
      <c r="H158" s="37"/>
      <c r="I158" s="37"/>
      <c r="J158" s="37"/>
    </row>
    <row r="159" spans="1:10" x14ac:dyDescent="0.25">
      <c r="A159" t="s">
        <v>12242</v>
      </c>
      <c r="B159" s="107">
        <v>3.0687634403720283</v>
      </c>
      <c r="C159" s="37"/>
      <c r="D159" t="s">
        <v>15699</v>
      </c>
      <c r="E159" s="107">
        <v>1.4044808383555472</v>
      </c>
      <c r="F159" s="37"/>
      <c r="G159" s="37"/>
      <c r="H159" s="37"/>
      <c r="I159" s="37"/>
      <c r="J159" s="37"/>
    </row>
    <row r="160" spans="1:10" x14ac:dyDescent="0.25">
      <c r="A160" t="s">
        <v>12243</v>
      </c>
      <c r="B160" s="107">
        <v>3.0633402153854892</v>
      </c>
      <c r="C160" s="37"/>
      <c r="D160" t="s">
        <v>15699</v>
      </c>
      <c r="E160" s="107">
        <v>1.3961034259210707</v>
      </c>
      <c r="F160" s="37"/>
      <c r="G160" s="37"/>
      <c r="H160" s="37"/>
      <c r="I160" s="37"/>
      <c r="J160" s="37"/>
    </row>
    <row r="161" spans="1:10" x14ac:dyDescent="0.25">
      <c r="A161" t="s">
        <v>12244</v>
      </c>
      <c r="B161" s="107">
        <v>3.0575804260347113</v>
      </c>
      <c r="C161" s="37"/>
      <c r="D161" t="s">
        <v>15699</v>
      </c>
      <c r="E161" s="107">
        <v>1.3928395891892678</v>
      </c>
      <c r="F161" s="37"/>
      <c r="G161" s="37"/>
      <c r="H161" s="37"/>
      <c r="I161" s="37"/>
      <c r="J161" s="37"/>
    </row>
    <row r="162" spans="1:10" x14ac:dyDescent="0.25">
      <c r="A162" t="s">
        <v>12245</v>
      </c>
      <c r="B162" s="107">
        <v>3.0562886876226569</v>
      </c>
      <c r="C162" s="37"/>
      <c r="D162" t="s">
        <v>15699</v>
      </c>
      <c r="E162" s="107">
        <v>1.392031428463405</v>
      </c>
      <c r="F162" s="37"/>
      <c r="G162" s="37"/>
      <c r="H162" s="37"/>
      <c r="I162" s="37"/>
      <c r="J162" s="37"/>
    </row>
    <row r="163" spans="1:10" x14ac:dyDescent="0.25">
      <c r="A163" t="s">
        <v>12246</v>
      </c>
      <c r="B163" s="107">
        <v>3.0552950611336813</v>
      </c>
      <c r="C163" s="37"/>
      <c r="D163" t="s">
        <v>15699</v>
      </c>
      <c r="E163" s="107">
        <v>1.3850993383027315</v>
      </c>
      <c r="F163" s="37"/>
      <c r="G163" s="37"/>
      <c r="H163" s="37"/>
      <c r="I163" s="37"/>
      <c r="J163" s="37"/>
    </row>
    <row r="164" spans="1:10" x14ac:dyDescent="0.25">
      <c r="A164" t="s">
        <v>12247</v>
      </c>
      <c r="B164" s="107">
        <v>3.0486727100233013</v>
      </c>
      <c r="C164" s="37"/>
      <c r="D164" t="s">
        <v>15699</v>
      </c>
      <c r="E164" s="107">
        <v>1.3812025950894231</v>
      </c>
      <c r="F164" s="37"/>
      <c r="G164" s="37"/>
      <c r="H164" s="37"/>
      <c r="I164" s="37"/>
      <c r="J164" s="37"/>
    </row>
    <row r="165" spans="1:10" x14ac:dyDescent="0.25">
      <c r="A165" t="s">
        <v>12248</v>
      </c>
      <c r="B165" s="107">
        <v>3.0461948744972416</v>
      </c>
      <c r="C165" s="37"/>
      <c r="D165" t="s">
        <v>15699</v>
      </c>
      <c r="E165" s="107">
        <v>1.3806720906022993</v>
      </c>
      <c r="F165" s="37"/>
      <c r="G165" s="37"/>
      <c r="H165" s="37"/>
      <c r="I165" s="37"/>
      <c r="J165" s="37"/>
    </row>
    <row r="166" spans="1:10" x14ac:dyDescent="0.25">
      <c r="A166" t="s">
        <v>12249</v>
      </c>
      <c r="B166" s="107">
        <v>3.0393119038844065</v>
      </c>
      <c r="C166" s="37"/>
      <c r="D166" t="s">
        <v>15699</v>
      </c>
      <c r="E166" s="107">
        <v>1.3739442603680176</v>
      </c>
      <c r="F166" s="37"/>
      <c r="G166" s="37"/>
      <c r="H166" s="37"/>
      <c r="I166" s="37"/>
      <c r="J166" s="37"/>
    </row>
    <row r="167" spans="1:10" x14ac:dyDescent="0.25">
      <c r="A167" t="s">
        <v>12250</v>
      </c>
      <c r="B167" s="107">
        <v>2.9902092710365857</v>
      </c>
      <c r="C167" s="37"/>
      <c r="D167" t="s">
        <v>15699</v>
      </c>
      <c r="E167" s="107">
        <v>1.3560419480081753</v>
      </c>
      <c r="F167" s="37"/>
      <c r="G167" s="37"/>
      <c r="H167" s="37"/>
      <c r="I167" s="37"/>
      <c r="J167" s="37"/>
    </row>
    <row r="168" spans="1:10" x14ac:dyDescent="0.25">
      <c r="A168" t="s">
        <v>12251</v>
      </c>
      <c r="B168" s="107">
        <v>2.9840674007801971</v>
      </c>
      <c r="C168" s="37"/>
      <c r="D168" t="s">
        <v>15699</v>
      </c>
      <c r="E168" s="107">
        <v>1.354455398866196</v>
      </c>
      <c r="F168" s="37"/>
      <c r="G168" s="37"/>
      <c r="H168" s="37"/>
      <c r="I168" s="37"/>
      <c r="J168" s="37"/>
    </row>
    <row r="169" spans="1:10" x14ac:dyDescent="0.25">
      <c r="A169" t="s">
        <v>12252</v>
      </c>
      <c r="B169" s="107">
        <v>2.9734021975207718</v>
      </c>
      <c r="C169" s="37"/>
      <c r="D169" t="s">
        <v>15699</v>
      </c>
      <c r="E169" s="107">
        <v>1.3500023535642069</v>
      </c>
      <c r="F169" s="37"/>
      <c r="G169" s="37"/>
      <c r="H169" s="37"/>
      <c r="I169" s="37"/>
      <c r="J169" s="37"/>
    </row>
    <row r="170" spans="1:10" x14ac:dyDescent="0.25">
      <c r="A170" t="s">
        <v>12253</v>
      </c>
      <c r="B170" s="107">
        <v>2.9721434044186146</v>
      </c>
      <c r="C170" s="37"/>
      <c r="D170" t="s">
        <v>15699</v>
      </c>
      <c r="E170" s="107">
        <v>1.3348767186355384</v>
      </c>
      <c r="F170" s="37"/>
      <c r="G170" s="37"/>
      <c r="H170" s="37"/>
      <c r="I170" s="37"/>
      <c r="J170" s="37"/>
    </row>
    <row r="171" spans="1:10" x14ac:dyDescent="0.25">
      <c r="A171" t="s">
        <v>12254</v>
      </c>
      <c r="B171" s="107">
        <v>2.9609780216127186</v>
      </c>
      <c r="C171" s="37"/>
      <c r="D171" t="s">
        <v>15699</v>
      </c>
      <c r="E171" s="107">
        <v>1.3190216425860712</v>
      </c>
      <c r="F171" s="37"/>
      <c r="G171" s="37"/>
      <c r="H171" s="37"/>
      <c r="I171" s="37"/>
      <c r="J171" s="37"/>
    </row>
    <row r="172" spans="1:10" x14ac:dyDescent="0.25">
      <c r="A172" t="s">
        <v>12255</v>
      </c>
      <c r="B172" s="107">
        <v>2.9590897352863914</v>
      </c>
      <c r="C172" s="37"/>
      <c r="D172" t="s">
        <v>15699</v>
      </c>
      <c r="E172" s="107">
        <v>1.3168533237076456</v>
      </c>
      <c r="F172" s="37"/>
      <c r="G172" s="37"/>
      <c r="H172" s="37"/>
      <c r="I172" s="37"/>
      <c r="J172" s="37"/>
    </row>
    <row r="173" spans="1:10" x14ac:dyDescent="0.25">
      <c r="A173" t="s">
        <v>12256</v>
      </c>
      <c r="B173" s="107">
        <v>2.9334733393369059</v>
      </c>
      <c r="C173" s="37"/>
      <c r="D173" t="s">
        <v>15699</v>
      </c>
      <c r="E173" s="107">
        <v>1.3159106627467121</v>
      </c>
      <c r="F173" s="37"/>
      <c r="G173" s="37"/>
      <c r="H173" s="37"/>
      <c r="I173" s="37"/>
      <c r="J173" s="37"/>
    </row>
    <row r="174" spans="1:10" x14ac:dyDescent="0.25">
      <c r="A174" t="s">
        <v>12257</v>
      </c>
      <c r="B174" s="107">
        <v>2.9318791986122066</v>
      </c>
      <c r="C174" s="37"/>
      <c r="D174" t="s">
        <v>15699</v>
      </c>
      <c r="E174" s="107">
        <v>1.2997838938308726</v>
      </c>
      <c r="F174" s="37"/>
      <c r="G174" s="37"/>
      <c r="H174" s="37"/>
      <c r="I174" s="37"/>
      <c r="J174" s="37"/>
    </row>
    <row r="175" spans="1:10" x14ac:dyDescent="0.25">
      <c r="A175" t="s">
        <v>12258</v>
      </c>
      <c r="B175" s="107">
        <v>2.9306793733225174</v>
      </c>
      <c r="C175" s="37"/>
      <c r="D175" t="s">
        <v>15699</v>
      </c>
      <c r="E175" s="107">
        <v>1.2997510032832365</v>
      </c>
      <c r="F175" s="37"/>
      <c r="G175" s="37"/>
      <c r="H175" s="37"/>
      <c r="I175" s="37"/>
      <c r="J175" s="37"/>
    </row>
    <row r="176" spans="1:10" x14ac:dyDescent="0.25">
      <c r="A176" t="s">
        <v>12259</v>
      </c>
      <c r="B176" s="107">
        <v>2.9277060782227449</v>
      </c>
      <c r="C176" s="37"/>
      <c r="D176" t="s">
        <v>15699</v>
      </c>
      <c r="E176" s="107">
        <v>1.2984463569761737</v>
      </c>
      <c r="F176" s="37"/>
      <c r="G176" s="37"/>
      <c r="H176" s="37"/>
      <c r="I176" s="37"/>
      <c r="J176" s="37"/>
    </row>
    <row r="177" spans="1:10" x14ac:dyDescent="0.25">
      <c r="A177" t="s">
        <v>12260</v>
      </c>
      <c r="B177" s="107">
        <v>2.9268275226638383</v>
      </c>
      <c r="C177" s="37"/>
      <c r="D177" t="s">
        <v>15699</v>
      </c>
      <c r="E177" s="107">
        <v>1.2965293626311416</v>
      </c>
      <c r="F177" s="37"/>
      <c r="G177" s="37"/>
      <c r="H177" s="37"/>
      <c r="I177" s="37"/>
      <c r="J177" s="37"/>
    </row>
    <row r="178" spans="1:10" x14ac:dyDescent="0.25">
      <c r="A178" t="s">
        <v>12261</v>
      </c>
      <c r="B178" s="107">
        <v>2.9239716956656059</v>
      </c>
      <c r="C178" s="37"/>
      <c r="D178" t="s">
        <v>15699</v>
      </c>
      <c r="E178" s="107">
        <v>1.2860948976996274</v>
      </c>
      <c r="F178" s="37"/>
      <c r="G178" s="37"/>
      <c r="H178" s="37"/>
      <c r="I178" s="37"/>
      <c r="J178" s="37"/>
    </row>
    <row r="179" spans="1:10" x14ac:dyDescent="0.25">
      <c r="A179" t="s">
        <v>12262</v>
      </c>
      <c r="B179" s="107">
        <v>2.9234780171881027</v>
      </c>
      <c r="C179" s="37"/>
      <c r="D179" t="s">
        <v>15699</v>
      </c>
      <c r="E179" s="107">
        <v>1.2859547001901439</v>
      </c>
      <c r="F179" s="37"/>
      <c r="G179" s="37"/>
      <c r="H179" s="37"/>
      <c r="I179" s="37"/>
      <c r="J179" s="37"/>
    </row>
    <row r="180" spans="1:10" x14ac:dyDescent="0.25">
      <c r="A180" t="s">
        <v>12263</v>
      </c>
      <c r="B180" s="107">
        <v>2.9044226598077412</v>
      </c>
      <c r="C180" s="37"/>
      <c r="D180" t="s">
        <v>15699</v>
      </c>
      <c r="E180" s="107">
        <v>1.2703519358239181</v>
      </c>
      <c r="F180" s="37"/>
      <c r="G180" s="37"/>
      <c r="H180" s="37"/>
      <c r="I180" s="37"/>
      <c r="J180" s="37"/>
    </row>
    <row r="181" spans="1:10" x14ac:dyDescent="0.25">
      <c r="A181" t="s">
        <v>12264</v>
      </c>
      <c r="B181" s="107">
        <v>2.8853311539940938</v>
      </c>
      <c r="C181" s="37"/>
      <c r="D181" t="s">
        <v>15699</v>
      </c>
      <c r="E181" s="107">
        <v>1.2657866482432163</v>
      </c>
      <c r="F181" s="37"/>
      <c r="G181" s="37"/>
      <c r="H181" s="37"/>
      <c r="I181" s="37"/>
      <c r="J181" s="37"/>
    </row>
    <row r="182" spans="1:10" x14ac:dyDescent="0.25">
      <c r="A182" t="s">
        <v>12265</v>
      </c>
      <c r="B182" s="107">
        <v>2.88449044535807</v>
      </c>
      <c r="C182" s="37"/>
      <c r="D182" t="s">
        <v>15699</v>
      </c>
      <c r="E182" s="107">
        <v>1.2626669491857954</v>
      </c>
      <c r="F182" s="37"/>
      <c r="G182" s="37"/>
      <c r="H182" s="37"/>
      <c r="I182" s="37"/>
      <c r="J182" s="37"/>
    </row>
    <row r="183" spans="1:10" x14ac:dyDescent="0.25">
      <c r="A183" t="s">
        <v>12266</v>
      </c>
      <c r="B183" s="107">
        <v>2.883658145761852</v>
      </c>
      <c r="C183" s="37"/>
      <c r="D183" t="s">
        <v>15699</v>
      </c>
      <c r="E183" s="107">
        <v>1.2549611034984396</v>
      </c>
      <c r="F183" s="37"/>
      <c r="G183" s="37"/>
      <c r="H183" s="37"/>
      <c r="I183" s="37"/>
      <c r="J183" s="37"/>
    </row>
    <row r="184" spans="1:10" x14ac:dyDescent="0.25">
      <c r="A184" t="s">
        <v>12267</v>
      </c>
      <c r="B184" s="107">
        <v>2.8817649165474513</v>
      </c>
      <c r="C184" s="37"/>
      <c r="D184" t="s">
        <v>15699</v>
      </c>
      <c r="E184" s="107">
        <v>1.2538722750965232</v>
      </c>
      <c r="F184" s="37"/>
      <c r="G184" s="37"/>
      <c r="H184" s="37"/>
      <c r="I184" s="37"/>
      <c r="J184" s="37"/>
    </row>
    <row r="185" spans="1:10" x14ac:dyDescent="0.25">
      <c r="A185" t="s">
        <v>12268</v>
      </c>
      <c r="B185" s="107">
        <v>2.8756440255253821</v>
      </c>
      <c r="C185" s="37"/>
      <c r="D185" t="s">
        <v>15699</v>
      </c>
      <c r="E185" s="107">
        <v>1.2504976883220063</v>
      </c>
      <c r="F185" s="37"/>
      <c r="G185" s="37"/>
      <c r="H185" s="37"/>
      <c r="I185" s="37"/>
      <c r="J185" s="37"/>
    </row>
    <row r="186" spans="1:10" x14ac:dyDescent="0.25">
      <c r="A186" t="s">
        <v>12269</v>
      </c>
      <c r="B186" s="107">
        <v>2.8627359320606289</v>
      </c>
      <c r="C186" s="37"/>
      <c r="D186" t="s">
        <v>15699</v>
      </c>
      <c r="E186" s="107">
        <v>1.2502086979799036</v>
      </c>
      <c r="F186" s="37"/>
      <c r="G186" s="37"/>
      <c r="H186" s="37"/>
      <c r="I186" s="37"/>
      <c r="J186" s="37"/>
    </row>
    <row r="187" spans="1:10" x14ac:dyDescent="0.25">
      <c r="A187" t="s">
        <v>12270</v>
      </c>
      <c r="B187" s="107">
        <v>2.8527742322769551</v>
      </c>
      <c r="C187" s="37"/>
      <c r="D187" t="s">
        <v>15699</v>
      </c>
      <c r="E187" s="107">
        <v>1.2451397461548657</v>
      </c>
      <c r="F187" s="37"/>
      <c r="G187" s="37"/>
      <c r="H187" s="37"/>
      <c r="I187" s="37"/>
      <c r="J187" s="37"/>
    </row>
    <row r="188" spans="1:10" x14ac:dyDescent="0.25">
      <c r="A188" t="s">
        <v>12271</v>
      </c>
      <c r="B188" s="107">
        <v>2.8493785153384179</v>
      </c>
      <c r="C188" s="37"/>
      <c r="D188" t="s">
        <v>15699</v>
      </c>
      <c r="E188" s="107">
        <v>1.2448960646976555</v>
      </c>
      <c r="F188" s="37"/>
      <c r="G188" s="37"/>
      <c r="H188" s="37"/>
      <c r="I188" s="37"/>
      <c r="J188" s="37"/>
    </row>
    <row r="189" spans="1:10" x14ac:dyDescent="0.25">
      <c r="A189" t="s">
        <v>12272</v>
      </c>
      <c r="B189" s="107">
        <v>2.847873021566258</v>
      </c>
      <c r="C189" s="37"/>
      <c r="D189" t="s">
        <v>15699</v>
      </c>
      <c r="E189" s="107">
        <v>1.2349195125965895</v>
      </c>
      <c r="F189" s="37"/>
      <c r="G189" s="37"/>
      <c r="H189" s="37"/>
      <c r="I189" s="37"/>
      <c r="J189" s="37"/>
    </row>
    <row r="190" spans="1:10" x14ac:dyDescent="0.25">
      <c r="A190" t="s">
        <v>12273</v>
      </c>
      <c r="B190" s="107">
        <v>2.8418234257202029</v>
      </c>
      <c r="C190" s="37"/>
      <c r="D190" t="s">
        <v>15699</v>
      </c>
      <c r="E190" s="107">
        <v>1.2274686594589341</v>
      </c>
      <c r="F190" s="37"/>
      <c r="G190" s="37"/>
      <c r="H190" s="37"/>
      <c r="I190" s="37"/>
      <c r="J190" s="37"/>
    </row>
    <row r="191" spans="1:10" x14ac:dyDescent="0.25">
      <c r="A191" t="s">
        <v>12274</v>
      </c>
      <c r="B191" s="107">
        <v>2.8285700669709195</v>
      </c>
      <c r="C191" s="37"/>
      <c r="D191" t="s">
        <v>15699</v>
      </c>
      <c r="E191" s="107">
        <v>1.2266864410311944</v>
      </c>
      <c r="F191" s="37"/>
      <c r="G191" s="37"/>
      <c r="H191" s="37"/>
      <c r="I191" s="37"/>
      <c r="J191" s="37"/>
    </row>
    <row r="192" spans="1:10" x14ac:dyDescent="0.25">
      <c r="A192" t="s">
        <v>12275</v>
      </c>
      <c r="B192" s="107">
        <v>2.8159387746080515</v>
      </c>
      <c r="C192" s="37"/>
      <c r="D192" t="s">
        <v>15699</v>
      </c>
      <c r="E192" s="107">
        <v>1.2248396948916043</v>
      </c>
      <c r="F192" s="37"/>
      <c r="G192" s="37"/>
      <c r="H192" s="37"/>
      <c r="I192" s="37"/>
      <c r="J192" s="37"/>
    </row>
    <row r="193" spans="1:10" x14ac:dyDescent="0.25">
      <c r="A193" t="s">
        <v>12276</v>
      </c>
      <c r="B193" s="107">
        <v>2.8155182443507081</v>
      </c>
      <c r="C193" s="37"/>
      <c r="D193" t="s">
        <v>15699</v>
      </c>
      <c r="E193" s="107">
        <v>1.2143717863042043</v>
      </c>
      <c r="F193" s="37"/>
      <c r="G193" s="37"/>
      <c r="H193" s="37"/>
      <c r="I193" s="37"/>
      <c r="J193" s="37"/>
    </row>
    <row r="194" spans="1:10" x14ac:dyDescent="0.25">
      <c r="A194" t="s">
        <v>12277</v>
      </c>
      <c r="B194" s="107">
        <v>2.8124197975231895</v>
      </c>
      <c r="C194" s="37"/>
      <c r="D194" t="s">
        <v>15699</v>
      </c>
      <c r="E194" s="107">
        <v>1.2137179141579375</v>
      </c>
      <c r="F194" s="37"/>
      <c r="G194" s="37"/>
      <c r="H194" s="37"/>
      <c r="I194" s="37"/>
      <c r="J194" s="37"/>
    </row>
    <row r="195" spans="1:10" x14ac:dyDescent="0.25">
      <c r="A195" t="s">
        <v>12278</v>
      </c>
      <c r="B195" s="107">
        <v>2.8078869754904194</v>
      </c>
      <c r="C195" s="37"/>
      <c r="D195" t="s">
        <v>15699</v>
      </c>
      <c r="E195" s="107">
        <v>1.2133332013701095</v>
      </c>
      <c r="F195" s="37"/>
      <c r="G195" s="37"/>
      <c r="H195" s="37"/>
      <c r="I195" s="37"/>
      <c r="J195" s="37"/>
    </row>
    <row r="196" spans="1:10" x14ac:dyDescent="0.25">
      <c r="A196" t="s">
        <v>12279</v>
      </c>
      <c r="B196" s="107">
        <v>2.7995357723434373</v>
      </c>
      <c r="C196" s="37"/>
      <c r="D196" t="s">
        <v>15699</v>
      </c>
      <c r="E196" s="107">
        <v>1.2125665307747371</v>
      </c>
      <c r="F196" s="37"/>
      <c r="G196" s="37"/>
      <c r="H196" s="37"/>
      <c r="I196" s="37"/>
      <c r="J196" s="37"/>
    </row>
    <row r="197" spans="1:10" x14ac:dyDescent="0.25">
      <c r="A197" t="s">
        <v>12280</v>
      </c>
      <c r="B197" s="107">
        <v>2.7934696335927249</v>
      </c>
      <c r="C197" s="37"/>
      <c r="D197" t="s">
        <v>15699</v>
      </c>
      <c r="E197" s="107">
        <v>1.2051796177450427</v>
      </c>
      <c r="F197" s="37"/>
      <c r="G197" s="37"/>
      <c r="H197" s="37"/>
      <c r="I197" s="37"/>
      <c r="J197" s="37"/>
    </row>
    <row r="198" spans="1:10" x14ac:dyDescent="0.25">
      <c r="A198" t="s">
        <v>12281</v>
      </c>
      <c r="B198" s="107">
        <v>2.7775184275315934</v>
      </c>
      <c r="C198" s="37"/>
      <c r="D198" t="s">
        <v>15699</v>
      </c>
      <c r="E198" s="107">
        <v>1.2051254492516614</v>
      </c>
      <c r="F198" s="37"/>
      <c r="G198" s="37"/>
      <c r="H198" s="37"/>
      <c r="I198" s="37"/>
      <c r="J198" s="37"/>
    </row>
    <row r="199" spans="1:10" x14ac:dyDescent="0.25">
      <c r="A199" t="s">
        <v>12282</v>
      </c>
      <c r="B199" s="107">
        <v>2.776397003893381</v>
      </c>
      <c r="C199" s="37"/>
      <c r="D199" t="s">
        <v>15699</v>
      </c>
      <c r="E199" s="107">
        <v>1.195237070088975</v>
      </c>
      <c r="F199" s="37"/>
      <c r="G199" s="37"/>
      <c r="H199" s="37"/>
      <c r="I199" s="37"/>
      <c r="J199" s="37"/>
    </row>
    <row r="200" spans="1:10" x14ac:dyDescent="0.25">
      <c r="A200" t="s">
        <v>12283</v>
      </c>
      <c r="B200" s="107">
        <v>2.7674967210036971</v>
      </c>
      <c r="C200" s="37"/>
      <c r="D200" t="s">
        <v>15699</v>
      </c>
      <c r="E200" s="107">
        <v>1.1923753561542507</v>
      </c>
      <c r="F200" s="37"/>
      <c r="G200" s="37"/>
      <c r="H200" s="37"/>
      <c r="I200" s="37"/>
      <c r="J200" s="37"/>
    </row>
    <row r="201" spans="1:10" x14ac:dyDescent="0.25">
      <c r="A201" t="s">
        <v>12284</v>
      </c>
      <c r="B201" s="107">
        <v>2.7508666478762915</v>
      </c>
      <c r="C201" s="37"/>
      <c r="D201" t="s">
        <v>15699</v>
      </c>
      <c r="E201" s="107">
        <v>1.1785306008731371</v>
      </c>
      <c r="F201" s="37"/>
      <c r="G201" s="37"/>
      <c r="H201" s="37"/>
      <c r="I201" s="37"/>
      <c r="J201" s="37"/>
    </row>
    <row r="202" spans="1:10" x14ac:dyDescent="0.25">
      <c r="A202" t="s">
        <v>12285</v>
      </c>
      <c r="B202" s="107">
        <v>2.7452469185122399</v>
      </c>
      <c r="C202" s="37"/>
      <c r="D202" t="s">
        <v>15699</v>
      </c>
      <c r="E202" s="107">
        <v>1.1767210811138371</v>
      </c>
      <c r="F202" s="37"/>
      <c r="G202" s="37"/>
      <c r="H202" s="37"/>
      <c r="I202" s="37"/>
      <c r="J202" s="37"/>
    </row>
    <row r="203" spans="1:10" x14ac:dyDescent="0.25">
      <c r="A203" t="s">
        <v>12286</v>
      </c>
      <c r="B203" s="107">
        <v>2.7377268408244908</v>
      </c>
      <c r="C203" s="37"/>
      <c r="D203" t="s">
        <v>15699</v>
      </c>
      <c r="E203" s="107">
        <v>1.1716064614083981</v>
      </c>
      <c r="F203" s="37"/>
      <c r="G203" s="37"/>
      <c r="H203" s="37"/>
      <c r="I203" s="37"/>
      <c r="J203" s="37"/>
    </row>
    <row r="204" spans="1:10" x14ac:dyDescent="0.25">
      <c r="A204" t="s">
        <v>12287</v>
      </c>
      <c r="B204" s="107">
        <v>2.7370062463239839</v>
      </c>
      <c r="C204" s="37"/>
      <c r="D204" t="s">
        <v>15699</v>
      </c>
      <c r="E204" s="107">
        <v>1.1701108732063199</v>
      </c>
      <c r="F204" s="37"/>
      <c r="G204" s="37"/>
      <c r="H204" s="37"/>
      <c r="I204" s="37"/>
      <c r="J204" s="37"/>
    </row>
    <row r="205" spans="1:10" x14ac:dyDescent="0.25">
      <c r="A205" t="s">
        <v>12288</v>
      </c>
      <c r="B205" s="107">
        <v>2.7359465239918577</v>
      </c>
      <c r="C205" s="37"/>
      <c r="D205" t="s">
        <v>15699</v>
      </c>
      <c r="E205" s="107">
        <v>1.1647484775493568</v>
      </c>
      <c r="F205" s="37"/>
      <c r="G205" s="37"/>
      <c r="H205" s="37"/>
      <c r="I205" s="37"/>
      <c r="J205" s="37"/>
    </row>
    <row r="206" spans="1:10" x14ac:dyDescent="0.25">
      <c r="A206" t="s">
        <v>12289</v>
      </c>
      <c r="B206" s="107">
        <v>2.7218667453674348</v>
      </c>
      <c r="C206" s="37"/>
      <c r="D206" t="s">
        <v>15699</v>
      </c>
      <c r="E206" s="107">
        <v>1.1628796394788343</v>
      </c>
      <c r="F206" s="37"/>
      <c r="G206" s="37"/>
      <c r="H206" s="37"/>
      <c r="I206" s="37"/>
      <c r="J206" s="37"/>
    </row>
    <row r="207" spans="1:10" x14ac:dyDescent="0.25">
      <c r="A207" t="s">
        <v>12290</v>
      </c>
      <c r="B207" s="107">
        <v>2.7047885938273208</v>
      </c>
      <c r="C207" s="37"/>
      <c r="D207" t="s">
        <v>15699</v>
      </c>
      <c r="E207" s="107">
        <v>1.1614656576909161</v>
      </c>
      <c r="F207" s="37"/>
      <c r="G207" s="37"/>
      <c r="H207" s="37"/>
      <c r="I207" s="37"/>
      <c r="J207" s="37"/>
    </row>
    <row r="208" spans="1:10" x14ac:dyDescent="0.25">
      <c r="A208" t="s">
        <v>12291</v>
      </c>
      <c r="B208" s="107">
        <v>2.6918032260914471</v>
      </c>
      <c r="C208" s="37"/>
      <c r="D208" t="s">
        <v>15699</v>
      </c>
      <c r="E208" s="107">
        <v>1.158172114065519</v>
      </c>
      <c r="F208" s="37"/>
      <c r="G208" s="37"/>
      <c r="H208" s="37"/>
      <c r="I208" s="37"/>
      <c r="J208" s="37"/>
    </row>
    <row r="209" spans="1:10" x14ac:dyDescent="0.25">
      <c r="A209" t="s">
        <v>12292</v>
      </c>
      <c r="B209" s="107">
        <v>2.6854756871369032</v>
      </c>
      <c r="C209" s="37"/>
      <c r="D209" t="s">
        <v>15699</v>
      </c>
      <c r="E209" s="107">
        <v>1.1579809872413378</v>
      </c>
      <c r="F209" s="37"/>
      <c r="G209" s="37"/>
      <c r="H209" s="37"/>
      <c r="I209" s="37"/>
      <c r="J209" s="37"/>
    </row>
    <row r="210" spans="1:10" x14ac:dyDescent="0.25">
      <c r="A210" t="s">
        <v>12293</v>
      </c>
      <c r="B210" s="107">
        <v>2.6793365543643541</v>
      </c>
      <c r="C210" s="37"/>
      <c r="D210" t="s">
        <v>15699</v>
      </c>
      <c r="E210" s="107">
        <v>1.1526689141000417</v>
      </c>
      <c r="F210" s="37"/>
      <c r="G210" s="37"/>
      <c r="H210" s="37"/>
      <c r="I210" s="37"/>
      <c r="J210" s="37"/>
    </row>
    <row r="211" spans="1:10" x14ac:dyDescent="0.25">
      <c r="A211" t="s">
        <v>12294</v>
      </c>
      <c r="B211" s="107">
        <v>2.6718798187184065</v>
      </c>
      <c r="C211" s="37"/>
      <c r="D211" t="s">
        <v>15699</v>
      </c>
      <c r="E211" s="107">
        <v>1.1523847321473266</v>
      </c>
      <c r="F211" s="37"/>
      <c r="G211" s="37"/>
      <c r="H211" s="37"/>
      <c r="I211" s="37"/>
      <c r="J211" s="37"/>
    </row>
    <row r="212" spans="1:10" x14ac:dyDescent="0.25">
      <c r="A212" t="s">
        <v>12295</v>
      </c>
      <c r="B212" s="107">
        <v>2.6694379891655937</v>
      </c>
      <c r="C212" s="37"/>
      <c r="D212" t="s">
        <v>15699</v>
      </c>
      <c r="E212" s="107">
        <v>1.151621131614015</v>
      </c>
      <c r="F212" s="37"/>
      <c r="G212" s="37"/>
      <c r="H212" s="37"/>
      <c r="I212" s="37"/>
      <c r="J212" s="37"/>
    </row>
    <row r="213" spans="1:10" x14ac:dyDescent="0.25">
      <c r="A213" t="s">
        <v>12296</v>
      </c>
      <c r="B213" s="107">
        <v>2.6642617771773436</v>
      </c>
      <c r="C213" s="37"/>
      <c r="D213" t="s">
        <v>15699</v>
      </c>
      <c r="E213" s="107">
        <v>1.1507424604544227</v>
      </c>
      <c r="F213" s="37"/>
      <c r="G213" s="37"/>
      <c r="H213" s="37"/>
      <c r="I213" s="37"/>
      <c r="J213" s="37"/>
    </row>
    <row r="214" spans="1:10" x14ac:dyDescent="0.25">
      <c r="A214" t="s">
        <v>12297</v>
      </c>
      <c r="B214" s="107">
        <v>2.6613910097447606</v>
      </c>
      <c r="C214" s="37"/>
      <c r="D214" t="s">
        <v>15699</v>
      </c>
      <c r="E214" s="107">
        <v>1.146231199396349</v>
      </c>
      <c r="F214" s="37"/>
      <c r="G214" s="37"/>
      <c r="H214" s="37"/>
      <c r="I214" s="37"/>
      <c r="J214" s="37"/>
    </row>
    <row r="215" spans="1:10" x14ac:dyDescent="0.25">
      <c r="A215" t="s">
        <v>12298</v>
      </c>
      <c r="B215" s="107">
        <v>2.6606110366889406</v>
      </c>
      <c r="C215" s="37"/>
      <c r="D215" t="s">
        <v>15699</v>
      </c>
      <c r="E215" s="107">
        <v>1.1413880390103717</v>
      </c>
      <c r="F215" s="37"/>
      <c r="G215" s="37"/>
      <c r="H215" s="37"/>
      <c r="I215" s="37"/>
      <c r="J215" s="37"/>
    </row>
    <row r="216" spans="1:10" x14ac:dyDescent="0.25">
      <c r="A216" t="s">
        <v>12299</v>
      </c>
      <c r="B216" s="107">
        <v>2.6508852764669015</v>
      </c>
      <c r="C216" s="37"/>
      <c r="D216" t="s">
        <v>15699</v>
      </c>
      <c r="E216" s="107">
        <v>1.1399871853211361</v>
      </c>
      <c r="F216" s="37"/>
      <c r="G216" s="37"/>
      <c r="H216" s="37"/>
      <c r="I216" s="37"/>
      <c r="J216" s="37"/>
    </row>
    <row r="217" spans="1:10" x14ac:dyDescent="0.25">
      <c r="A217" t="s">
        <v>12300</v>
      </c>
      <c r="B217" s="107">
        <v>2.6503514422425258</v>
      </c>
      <c r="C217" s="37"/>
      <c r="D217" t="s">
        <v>15699</v>
      </c>
      <c r="E217" s="107">
        <v>1.1382328333973495</v>
      </c>
      <c r="F217" s="37"/>
      <c r="G217" s="37"/>
      <c r="H217" s="37"/>
      <c r="I217" s="37"/>
      <c r="J217" s="37"/>
    </row>
    <row r="218" spans="1:10" x14ac:dyDescent="0.25">
      <c r="A218" t="s">
        <v>12301</v>
      </c>
      <c r="B218" s="107">
        <v>2.6480129184478316</v>
      </c>
      <c r="C218" s="37"/>
      <c r="D218" t="s">
        <v>15699</v>
      </c>
      <c r="E218" s="107">
        <v>1.1365634037707</v>
      </c>
      <c r="F218" s="37"/>
      <c r="G218" s="37"/>
      <c r="H218" s="37"/>
      <c r="I218" s="37"/>
      <c r="J218" s="37"/>
    </row>
    <row r="219" spans="1:10" x14ac:dyDescent="0.25">
      <c r="A219" t="s">
        <v>12302</v>
      </c>
      <c r="B219" s="107">
        <v>2.6333519012155882</v>
      </c>
      <c r="C219" s="37"/>
      <c r="D219" t="s">
        <v>15699</v>
      </c>
      <c r="E219" s="107">
        <v>1.1315369227435661</v>
      </c>
      <c r="F219" s="37"/>
      <c r="G219" s="37"/>
      <c r="H219" s="37"/>
      <c r="I219" s="37"/>
      <c r="J219" s="37"/>
    </row>
    <row r="220" spans="1:10" x14ac:dyDescent="0.25">
      <c r="A220" t="s">
        <v>12303</v>
      </c>
      <c r="B220" s="107">
        <v>2.6324683958600321</v>
      </c>
      <c r="C220" s="37"/>
      <c r="D220" t="s">
        <v>15699</v>
      </c>
      <c r="E220" s="107">
        <v>1.1255781735472217</v>
      </c>
      <c r="F220" s="37"/>
      <c r="G220" s="37"/>
      <c r="H220" s="37"/>
      <c r="I220" s="37"/>
      <c r="J220" s="37"/>
    </row>
    <row r="221" spans="1:10" x14ac:dyDescent="0.25">
      <c r="A221" t="s">
        <v>12304</v>
      </c>
      <c r="B221" s="107">
        <v>2.6230583326512038</v>
      </c>
      <c r="C221" s="37"/>
      <c r="D221" t="s">
        <v>15699</v>
      </c>
      <c r="E221" s="107">
        <v>1.1247755617240121</v>
      </c>
      <c r="F221" s="37"/>
      <c r="G221" s="37"/>
      <c r="H221" s="37"/>
      <c r="I221" s="37"/>
      <c r="J221" s="37"/>
    </row>
    <row r="222" spans="1:10" x14ac:dyDescent="0.25">
      <c r="A222" t="s">
        <v>12305</v>
      </c>
      <c r="B222" s="107">
        <v>2.61167730652783</v>
      </c>
      <c r="C222" s="37"/>
      <c r="D222" t="s">
        <v>15699</v>
      </c>
      <c r="E222" s="107">
        <v>1.1229187438588266</v>
      </c>
      <c r="F222" s="37"/>
      <c r="G222" s="37"/>
      <c r="H222" s="37"/>
      <c r="I222" s="37"/>
      <c r="J222" s="37"/>
    </row>
    <row r="223" spans="1:10" x14ac:dyDescent="0.25">
      <c r="A223" t="s">
        <v>12306</v>
      </c>
      <c r="B223" s="107">
        <v>2.6071936981020025</v>
      </c>
      <c r="C223" s="37"/>
      <c r="D223" t="s">
        <v>15699</v>
      </c>
      <c r="E223" s="107">
        <v>1.1105690351870963</v>
      </c>
      <c r="F223" s="37"/>
      <c r="G223" s="37"/>
      <c r="H223" s="37"/>
      <c r="I223" s="37"/>
      <c r="J223" s="37"/>
    </row>
    <row r="224" spans="1:10" x14ac:dyDescent="0.25">
      <c r="A224" t="s">
        <v>12307</v>
      </c>
      <c r="B224" s="107">
        <v>2.6067373606006825</v>
      </c>
      <c r="C224" s="37"/>
      <c r="D224" t="s">
        <v>15699</v>
      </c>
      <c r="E224" s="107">
        <v>1.1077639901585024</v>
      </c>
      <c r="F224" s="37"/>
      <c r="G224" s="37"/>
      <c r="H224" s="37"/>
      <c r="I224" s="37"/>
      <c r="J224" s="37"/>
    </row>
    <row r="225" spans="1:10" x14ac:dyDescent="0.25">
      <c r="A225" t="s">
        <v>12308</v>
      </c>
      <c r="B225" s="107">
        <v>2.5995817872546456</v>
      </c>
      <c r="C225" s="37"/>
      <c r="D225" t="s">
        <v>15699</v>
      </c>
      <c r="E225" s="107">
        <v>1.1071371231409426</v>
      </c>
      <c r="F225" s="37"/>
      <c r="G225" s="37"/>
      <c r="H225" s="37"/>
      <c r="I225" s="37"/>
      <c r="J225" s="37"/>
    </row>
    <row r="226" spans="1:10" x14ac:dyDescent="0.25">
      <c r="A226" t="s">
        <v>12309</v>
      </c>
      <c r="B226" s="107">
        <v>2.5882544768543285</v>
      </c>
      <c r="C226" s="37"/>
      <c r="D226" t="s">
        <v>15699</v>
      </c>
      <c r="E226" s="107">
        <v>1.1005512279467897</v>
      </c>
      <c r="F226" s="37"/>
      <c r="G226" s="37"/>
      <c r="H226" s="37"/>
      <c r="I226" s="37"/>
      <c r="J226" s="37"/>
    </row>
    <row r="227" spans="1:10" x14ac:dyDescent="0.25">
      <c r="A227" t="s">
        <v>12310</v>
      </c>
      <c r="B227" s="107">
        <v>2.5858878919449833</v>
      </c>
      <c r="C227" s="37"/>
      <c r="D227" t="s">
        <v>15699</v>
      </c>
      <c r="E227" s="107">
        <v>1.0959081738905796</v>
      </c>
      <c r="F227" s="37"/>
      <c r="G227" s="37"/>
      <c r="H227" s="37"/>
      <c r="I227" s="37"/>
      <c r="J227" s="37"/>
    </row>
    <row r="228" spans="1:10" x14ac:dyDescent="0.25">
      <c r="A228" t="s">
        <v>12311</v>
      </c>
      <c r="B228" s="107">
        <v>2.5772902031851279</v>
      </c>
      <c r="C228" s="37"/>
      <c r="D228" t="s">
        <v>15699</v>
      </c>
      <c r="E228" s="107">
        <v>1.0933224211184149</v>
      </c>
      <c r="F228" s="37"/>
      <c r="G228" s="37"/>
      <c r="H228" s="37"/>
      <c r="I228" s="37"/>
      <c r="J228" s="37"/>
    </row>
    <row r="229" spans="1:10" x14ac:dyDescent="0.25">
      <c r="A229" t="s">
        <v>12312</v>
      </c>
      <c r="B229" s="107">
        <v>2.5761810678878523</v>
      </c>
      <c r="C229" s="37"/>
      <c r="D229" t="s">
        <v>15699</v>
      </c>
      <c r="E229" s="107">
        <v>1.0846714447630479</v>
      </c>
      <c r="F229" s="37"/>
      <c r="G229" s="37"/>
      <c r="H229" s="37"/>
      <c r="I229" s="37"/>
      <c r="J229" s="37"/>
    </row>
    <row r="230" spans="1:10" x14ac:dyDescent="0.25">
      <c r="A230" t="s">
        <v>12313</v>
      </c>
      <c r="B230" s="107">
        <v>2.5729223018592116</v>
      </c>
      <c r="C230" s="37"/>
      <c r="D230" t="s">
        <v>15699</v>
      </c>
      <c r="E230" s="107">
        <v>1.0827572730874062</v>
      </c>
      <c r="F230" s="37"/>
      <c r="G230" s="37"/>
      <c r="H230" s="37"/>
      <c r="I230" s="37"/>
      <c r="J230" s="37"/>
    </row>
    <row r="231" spans="1:10" x14ac:dyDescent="0.25">
      <c r="A231" t="s">
        <v>12314</v>
      </c>
      <c r="B231" s="107">
        <v>2.5724679345997901</v>
      </c>
      <c r="C231" s="37"/>
      <c r="D231" t="s">
        <v>15699</v>
      </c>
      <c r="E231" s="107">
        <v>1.0826073467892692</v>
      </c>
      <c r="F231" s="37"/>
      <c r="G231" s="37"/>
      <c r="H231" s="37"/>
      <c r="I231" s="37"/>
      <c r="J231" s="37"/>
    </row>
    <row r="232" spans="1:10" x14ac:dyDescent="0.25">
      <c r="A232" t="s">
        <v>12315</v>
      </c>
      <c r="B232" s="107">
        <v>2.5660632622704345</v>
      </c>
      <c r="C232" s="37"/>
      <c r="D232" t="s">
        <v>15699</v>
      </c>
      <c r="E232" s="107">
        <v>1.0765112946335431</v>
      </c>
      <c r="F232" s="37"/>
      <c r="G232" s="37"/>
      <c r="H232" s="37"/>
      <c r="I232" s="37"/>
      <c r="J232" s="37"/>
    </row>
    <row r="233" spans="1:10" x14ac:dyDescent="0.25">
      <c r="A233" t="s">
        <v>12316</v>
      </c>
      <c r="B233" s="107">
        <v>2.5562906245290704</v>
      </c>
      <c r="C233" s="37"/>
      <c r="D233" t="s">
        <v>15699</v>
      </c>
      <c r="E233" s="107">
        <v>1.0760898675468988</v>
      </c>
      <c r="F233" s="37"/>
      <c r="G233" s="37"/>
      <c r="H233" s="37"/>
      <c r="I233" s="37"/>
      <c r="J233" s="37"/>
    </row>
    <row r="234" spans="1:10" x14ac:dyDescent="0.25">
      <c r="A234" t="s">
        <v>12317</v>
      </c>
      <c r="B234" s="107">
        <v>2.5513978237392649</v>
      </c>
      <c r="C234" s="37"/>
      <c r="D234" t="s">
        <v>15699</v>
      </c>
      <c r="E234" s="107">
        <v>1.0717452785525687</v>
      </c>
      <c r="F234" s="37"/>
      <c r="G234" s="37"/>
      <c r="H234" s="37"/>
      <c r="I234" s="37"/>
      <c r="J234" s="37"/>
    </row>
    <row r="235" spans="1:10" x14ac:dyDescent="0.25">
      <c r="A235" t="s">
        <v>12318</v>
      </c>
      <c r="B235" s="107">
        <v>2.5463068910498352</v>
      </c>
      <c r="C235" s="37"/>
      <c r="D235" t="s">
        <v>15699</v>
      </c>
      <c r="E235" s="107">
        <v>1.0638146078358617</v>
      </c>
      <c r="F235" s="37"/>
      <c r="G235" s="37"/>
      <c r="H235" s="37"/>
      <c r="I235" s="37"/>
      <c r="J235" s="37"/>
    </row>
    <row r="236" spans="1:10" x14ac:dyDescent="0.25">
      <c r="A236" t="s">
        <v>12319</v>
      </c>
      <c r="B236" s="107">
        <v>2.5427618372934297</v>
      </c>
      <c r="C236" s="37"/>
      <c r="D236" t="s">
        <v>15699</v>
      </c>
      <c r="E236" s="107">
        <v>1.0628040601506268</v>
      </c>
      <c r="F236" s="37"/>
      <c r="G236" s="37"/>
      <c r="H236" s="37"/>
      <c r="I236" s="37"/>
      <c r="J236" s="37"/>
    </row>
    <row r="237" spans="1:10" x14ac:dyDescent="0.25">
      <c r="A237" t="s">
        <v>12320</v>
      </c>
      <c r="B237" s="107">
        <v>2.5146133080683346</v>
      </c>
      <c r="C237" s="37"/>
      <c r="D237" t="s">
        <v>15699</v>
      </c>
      <c r="E237" s="107">
        <v>1.0566150238328313</v>
      </c>
      <c r="F237" s="37"/>
      <c r="G237" s="37"/>
      <c r="H237" s="37"/>
      <c r="I237" s="37"/>
      <c r="J237" s="37"/>
    </row>
    <row r="238" spans="1:10" x14ac:dyDescent="0.25">
      <c r="A238" t="s">
        <v>12321</v>
      </c>
      <c r="B238" s="107">
        <v>2.5096337643766384</v>
      </c>
      <c r="C238" s="37"/>
      <c r="D238" t="s">
        <v>15699</v>
      </c>
      <c r="E238" s="107">
        <v>1.0531203019470043</v>
      </c>
      <c r="F238" s="37"/>
      <c r="G238" s="37"/>
      <c r="H238" s="37"/>
      <c r="I238" s="37"/>
      <c r="J238" s="37"/>
    </row>
    <row r="239" spans="1:10" x14ac:dyDescent="0.25">
      <c r="A239" t="s">
        <v>12322</v>
      </c>
      <c r="B239" s="107">
        <v>2.4786851507571113</v>
      </c>
      <c r="C239" s="37"/>
      <c r="D239" t="s">
        <v>15699</v>
      </c>
      <c r="E239" s="107">
        <v>1.052442967175472</v>
      </c>
      <c r="F239" s="37"/>
      <c r="G239" s="37"/>
      <c r="H239" s="37"/>
      <c r="I239" s="37"/>
      <c r="J239" s="37"/>
    </row>
    <row r="240" spans="1:10" x14ac:dyDescent="0.25">
      <c r="A240" t="s">
        <v>12323</v>
      </c>
      <c r="B240" s="107">
        <v>2.4731662359033146</v>
      </c>
      <c r="C240" s="37"/>
      <c r="D240" t="s">
        <v>15699</v>
      </c>
      <c r="E240" s="107">
        <v>1.0457631792657072</v>
      </c>
      <c r="F240" s="37"/>
      <c r="G240" s="37"/>
      <c r="H240" s="37"/>
      <c r="I240" s="37"/>
      <c r="J240" s="37"/>
    </row>
    <row r="241" spans="1:10" x14ac:dyDescent="0.25">
      <c r="A241" t="s">
        <v>12324</v>
      </c>
      <c r="B241" s="107">
        <v>2.4611179412633009</v>
      </c>
      <c r="C241" s="37"/>
      <c r="D241" t="s">
        <v>15699</v>
      </c>
      <c r="E241" s="107">
        <v>1.0447310638776111</v>
      </c>
      <c r="F241" s="37"/>
      <c r="G241" s="37"/>
      <c r="H241" s="37"/>
      <c r="I241" s="37"/>
      <c r="J241" s="37"/>
    </row>
    <row r="242" spans="1:10" x14ac:dyDescent="0.25">
      <c r="A242" t="s">
        <v>12325</v>
      </c>
      <c r="B242" s="107">
        <v>2.4580675181353304</v>
      </c>
      <c r="C242" s="37"/>
      <c r="D242" t="s">
        <v>15699</v>
      </c>
      <c r="E242" s="107">
        <v>1.0428577024797943</v>
      </c>
      <c r="F242" s="37"/>
      <c r="G242" s="37"/>
      <c r="H242" s="37"/>
      <c r="I242" s="37"/>
      <c r="J242" s="37"/>
    </row>
    <row r="243" spans="1:10" x14ac:dyDescent="0.25">
      <c r="A243" t="s">
        <v>12326</v>
      </c>
      <c r="B243" s="107">
        <v>2.45117035876922</v>
      </c>
      <c r="C243" s="37"/>
      <c r="D243" t="s">
        <v>15699</v>
      </c>
      <c r="E243" s="107">
        <v>1.0412233536728186</v>
      </c>
      <c r="F243" s="37"/>
      <c r="G243" s="37"/>
      <c r="H243" s="37"/>
      <c r="I243" s="37"/>
      <c r="J243" s="37"/>
    </row>
    <row r="244" spans="1:10" x14ac:dyDescent="0.25">
      <c r="A244" t="s">
        <v>12327</v>
      </c>
      <c r="B244" s="107">
        <v>2.4488475543062127</v>
      </c>
      <c r="C244" s="37"/>
      <c r="D244" t="s">
        <v>15699</v>
      </c>
      <c r="E244" s="107">
        <v>1.0411403544673479</v>
      </c>
      <c r="F244" s="37"/>
      <c r="G244" s="37"/>
      <c r="H244" s="37"/>
      <c r="I244" s="37"/>
      <c r="J244" s="37"/>
    </row>
    <row r="245" spans="1:10" x14ac:dyDescent="0.25">
      <c r="A245" t="s">
        <v>12328</v>
      </c>
      <c r="B245" s="107">
        <v>2.4382711192383604</v>
      </c>
      <c r="C245" s="37"/>
      <c r="D245" t="s">
        <v>15699</v>
      </c>
      <c r="E245" s="107">
        <v>1.0381192999544853</v>
      </c>
      <c r="F245" s="37"/>
      <c r="G245" s="37"/>
      <c r="H245" s="37"/>
      <c r="I245" s="37"/>
      <c r="J245" s="37"/>
    </row>
    <row r="246" spans="1:10" x14ac:dyDescent="0.25">
      <c r="A246" t="s">
        <v>12329</v>
      </c>
      <c r="B246" s="107">
        <v>2.4336179453085625</v>
      </c>
      <c r="C246" s="37"/>
      <c r="D246" t="s">
        <v>15699</v>
      </c>
      <c r="E246" s="107">
        <v>1.0320087827807227</v>
      </c>
      <c r="F246" s="37"/>
      <c r="G246" s="37"/>
      <c r="H246" s="37"/>
      <c r="I246" s="37"/>
      <c r="J246" s="37"/>
    </row>
    <row r="247" spans="1:10" x14ac:dyDescent="0.25">
      <c r="A247" t="s">
        <v>12330</v>
      </c>
      <c r="B247" s="107">
        <v>2.4270370697815831</v>
      </c>
      <c r="C247" s="37"/>
      <c r="D247" t="s">
        <v>15699</v>
      </c>
      <c r="E247" s="107">
        <v>1.0286386802813754</v>
      </c>
      <c r="F247" s="37"/>
      <c r="G247" s="37"/>
      <c r="H247" s="37"/>
      <c r="I247" s="37"/>
      <c r="J247" s="37"/>
    </row>
    <row r="248" spans="1:10" x14ac:dyDescent="0.25">
      <c r="A248" t="s">
        <v>12331</v>
      </c>
      <c r="B248" s="107">
        <v>2.4213325419828622</v>
      </c>
      <c r="C248" s="37"/>
      <c r="D248" t="s">
        <v>15699</v>
      </c>
      <c r="E248" s="107">
        <v>1.0241187656923254</v>
      </c>
      <c r="F248" s="37"/>
      <c r="G248" s="37"/>
      <c r="H248" s="37"/>
      <c r="I248" s="37"/>
      <c r="J248" s="37"/>
    </row>
    <row r="249" spans="1:10" x14ac:dyDescent="0.25">
      <c r="A249" t="s">
        <v>12332</v>
      </c>
      <c r="B249" s="107">
        <v>2.414370320363151</v>
      </c>
      <c r="C249" s="37"/>
      <c r="D249" t="s">
        <v>15699</v>
      </c>
      <c r="E249" s="107">
        <v>1.0224842548360418</v>
      </c>
      <c r="F249" s="37"/>
      <c r="G249" s="37"/>
      <c r="H249" s="37"/>
      <c r="I249" s="37"/>
      <c r="J249" s="37"/>
    </row>
    <row r="250" spans="1:10" x14ac:dyDescent="0.25">
      <c r="A250" t="s">
        <v>12333</v>
      </c>
      <c r="B250" s="107">
        <v>2.4063609569277564</v>
      </c>
      <c r="C250" s="37"/>
      <c r="D250" t="s">
        <v>15699</v>
      </c>
      <c r="E250" s="107">
        <v>1.0193670525584733</v>
      </c>
      <c r="F250" s="37"/>
      <c r="G250" s="37"/>
      <c r="H250" s="37"/>
      <c r="I250" s="37"/>
      <c r="J250" s="37"/>
    </row>
    <row r="251" spans="1:10" x14ac:dyDescent="0.25">
      <c r="A251" t="s">
        <v>12334</v>
      </c>
      <c r="B251" s="107">
        <v>2.3977356880266436</v>
      </c>
      <c r="C251" s="37"/>
      <c r="D251" t="s">
        <v>15699</v>
      </c>
      <c r="E251" s="107">
        <v>1.0159534271660422</v>
      </c>
      <c r="F251" s="37"/>
      <c r="G251" s="37"/>
      <c r="H251" s="37"/>
      <c r="I251" s="37"/>
      <c r="J251" s="37"/>
    </row>
    <row r="252" spans="1:10" x14ac:dyDescent="0.25">
      <c r="A252" t="s">
        <v>12335</v>
      </c>
      <c r="B252" s="107">
        <v>2.376092281294794</v>
      </c>
      <c r="C252" s="37"/>
      <c r="D252" t="s">
        <v>15699</v>
      </c>
      <c r="E252" s="107">
        <v>1.0036881372309048</v>
      </c>
      <c r="F252" s="37"/>
      <c r="G252" s="37"/>
      <c r="H252" s="37"/>
      <c r="I252" s="37"/>
      <c r="J252" s="37"/>
    </row>
    <row r="253" spans="1:10" x14ac:dyDescent="0.25">
      <c r="A253" t="s">
        <v>12336</v>
      </c>
      <c r="B253" s="107">
        <v>2.3738630533233267</v>
      </c>
      <c r="C253" s="37"/>
      <c r="D253" t="s">
        <v>15699</v>
      </c>
      <c r="E253" s="107">
        <v>1.0035909677412471</v>
      </c>
      <c r="F253" s="37"/>
      <c r="G253" s="37"/>
      <c r="H253" s="37"/>
      <c r="I253" s="37"/>
      <c r="J253" s="37"/>
    </row>
    <row r="254" spans="1:10" x14ac:dyDescent="0.25">
      <c r="A254" t="s">
        <v>12337</v>
      </c>
      <c r="B254" s="107">
        <v>2.3702365759444208</v>
      </c>
      <c r="C254" s="37"/>
      <c r="D254" t="s">
        <v>15699</v>
      </c>
      <c r="E254" s="107">
        <v>1.0034558010969845</v>
      </c>
      <c r="F254" s="37"/>
      <c r="G254" s="37"/>
      <c r="H254" s="37"/>
      <c r="I254" s="37"/>
      <c r="J254" s="37"/>
    </row>
    <row r="255" spans="1:10" x14ac:dyDescent="0.25">
      <c r="A255" t="s">
        <v>12338</v>
      </c>
      <c r="B255" s="107">
        <v>2.3699057238558257</v>
      </c>
      <c r="C255" s="37"/>
      <c r="D255" t="s">
        <v>15699</v>
      </c>
      <c r="E255" s="107">
        <v>0.99914106778823875</v>
      </c>
      <c r="F255" s="37"/>
      <c r="G255" s="37"/>
      <c r="H255" s="37"/>
      <c r="I255" s="37"/>
      <c r="J255" s="37"/>
    </row>
    <row r="256" spans="1:10" x14ac:dyDescent="0.25">
      <c r="A256" t="s">
        <v>12339</v>
      </c>
      <c r="B256" s="107">
        <v>2.3682923165279766</v>
      </c>
      <c r="C256" s="37"/>
      <c r="D256" t="s">
        <v>15699</v>
      </c>
      <c r="E256" s="107">
        <v>0.99754016982684612</v>
      </c>
      <c r="F256" s="37"/>
      <c r="G256" s="37"/>
      <c r="H256" s="37"/>
      <c r="I256" s="37"/>
      <c r="J256" s="37"/>
    </row>
    <row r="257" spans="1:10" x14ac:dyDescent="0.25">
      <c r="A257" t="s">
        <v>12340</v>
      </c>
      <c r="B257" s="107">
        <v>2.3666254334731964</v>
      </c>
      <c r="C257" s="37"/>
      <c r="D257" t="s">
        <v>15699</v>
      </c>
      <c r="E257" s="107">
        <v>0.99160816481539427</v>
      </c>
      <c r="F257" s="37"/>
      <c r="G257" s="37"/>
      <c r="H257" s="37"/>
      <c r="I257" s="37"/>
      <c r="J257" s="37"/>
    </row>
    <row r="258" spans="1:10" x14ac:dyDescent="0.25">
      <c r="A258" t="s">
        <v>12341</v>
      </c>
      <c r="B258" s="107">
        <v>2.3651803923412649</v>
      </c>
      <c r="C258" s="37"/>
      <c r="D258" t="s">
        <v>15699</v>
      </c>
      <c r="E258" s="107">
        <v>0.98392701334797306</v>
      </c>
      <c r="F258" s="37"/>
      <c r="G258" s="37"/>
      <c r="H258" s="37"/>
      <c r="I258" s="37"/>
      <c r="J258" s="37"/>
    </row>
    <row r="259" spans="1:10" x14ac:dyDescent="0.25">
      <c r="A259" t="s">
        <v>12342</v>
      </c>
      <c r="B259" s="107">
        <v>2.35567492067152</v>
      </c>
      <c r="C259" s="37"/>
      <c r="D259" t="s">
        <v>15699</v>
      </c>
      <c r="E259" s="107">
        <v>0.98291450271744496</v>
      </c>
      <c r="F259" s="37"/>
      <c r="G259" s="37"/>
      <c r="H259" s="37"/>
      <c r="I259" s="37"/>
      <c r="J259" s="37"/>
    </row>
    <row r="260" spans="1:10" x14ac:dyDescent="0.25">
      <c r="A260" t="s">
        <v>12343</v>
      </c>
      <c r="B260" s="107">
        <v>2.3525612883740008</v>
      </c>
      <c r="C260" s="37"/>
      <c r="D260" t="s">
        <v>15699</v>
      </c>
      <c r="E260" s="107">
        <v>0.98214337136652774</v>
      </c>
      <c r="F260" s="37"/>
      <c r="G260" s="37"/>
      <c r="H260" s="37"/>
      <c r="I260" s="37"/>
      <c r="J260" s="37"/>
    </row>
    <row r="261" spans="1:10" x14ac:dyDescent="0.25">
      <c r="A261" t="s">
        <v>12344</v>
      </c>
      <c r="B261" s="107">
        <v>2.3509694704604125</v>
      </c>
      <c r="C261" s="37"/>
      <c r="D261" t="s">
        <v>15699</v>
      </c>
      <c r="E261" s="107">
        <v>0.96752303502800607</v>
      </c>
      <c r="F261" s="37"/>
      <c r="G261" s="37"/>
      <c r="H261" s="37"/>
      <c r="I261" s="37"/>
      <c r="J261" s="37"/>
    </row>
    <row r="262" spans="1:10" x14ac:dyDescent="0.25">
      <c r="A262" t="s">
        <v>12345</v>
      </c>
      <c r="B262" s="107">
        <v>2.3472786458887938</v>
      </c>
      <c r="C262" s="37"/>
      <c r="D262" t="s">
        <v>15699</v>
      </c>
      <c r="E262" s="107">
        <v>0.96520647180906494</v>
      </c>
      <c r="F262" s="37"/>
      <c r="G262" s="37"/>
      <c r="H262" s="37"/>
      <c r="I262" s="37"/>
      <c r="J262" s="37"/>
    </row>
    <row r="263" spans="1:10" x14ac:dyDescent="0.25">
      <c r="A263" t="s">
        <v>12346</v>
      </c>
      <c r="B263" s="107">
        <v>2.3426449829981051</v>
      </c>
      <c r="C263" s="37"/>
      <c r="D263" t="s">
        <v>15699</v>
      </c>
      <c r="E263" s="107">
        <v>0.95898792330220328</v>
      </c>
      <c r="F263" s="37"/>
      <c r="G263" s="37"/>
      <c r="H263" s="37"/>
      <c r="I263" s="37"/>
      <c r="J263" s="37"/>
    </row>
    <row r="264" spans="1:10" x14ac:dyDescent="0.25">
      <c r="A264" t="s">
        <v>12347</v>
      </c>
      <c r="B264" s="107">
        <v>2.3299807497492364</v>
      </c>
      <c r="C264" s="37"/>
      <c r="D264" t="s">
        <v>15699</v>
      </c>
      <c r="E264" s="107">
        <v>0.95884534176262959</v>
      </c>
      <c r="F264" s="37"/>
      <c r="G264" s="37"/>
      <c r="H264" s="37"/>
      <c r="I264" s="37"/>
      <c r="J264" s="37"/>
    </row>
    <row r="265" spans="1:10" x14ac:dyDescent="0.25">
      <c r="A265" t="s">
        <v>12348</v>
      </c>
      <c r="B265" s="107">
        <v>2.3284207196288209</v>
      </c>
      <c r="C265" s="37"/>
      <c r="D265" t="s">
        <v>15699</v>
      </c>
      <c r="E265" s="107">
        <v>0.94979868013227942</v>
      </c>
      <c r="F265" s="37"/>
      <c r="G265" s="37"/>
      <c r="H265" s="37"/>
      <c r="I265" s="37"/>
      <c r="J265" s="37"/>
    </row>
    <row r="266" spans="1:10" x14ac:dyDescent="0.25">
      <c r="A266" t="s">
        <v>12349</v>
      </c>
      <c r="B266" s="107">
        <v>2.3180794324458227</v>
      </c>
      <c r="C266" s="37"/>
      <c r="D266" t="s">
        <v>15699</v>
      </c>
      <c r="E266" s="107">
        <v>0.94785230216657035</v>
      </c>
      <c r="F266" s="37"/>
      <c r="G266" s="37"/>
      <c r="H266" s="37"/>
      <c r="I266" s="37"/>
      <c r="J266" s="37"/>
    </row>
    <row r="267" spans="1:10" x14ac:dyDescent="0.25">
      <c r="A267" t="s">
        <v>12350</v>
      </c>
      <c r="B267" s="107">
        <v>2.3133366945176403</v>
      </c>
      <c r="C267" s="37"/>
      <c r="D267" t="s">
        <v>15699</v>
      </c>
      <c r="E267" s="107">
        <v>0.94722714603832237</v>
      </c>
      <c r="F267" s="37"/>
      <c r="G267" s="37"/>
      <c r="H267" s="37"/>
      <c r="I267" s="37"/>
      <c r="J267" s="37"/>
    </row>
    <row r="268" spans="1:10" x14ac:dyDescent="0.25">
      <c r="A268" t="s">
        <v>12351</v>
      </c>
      <c r="B268" s="107">
        <v>2.2969688449097441</v>
      </c>
      <c r="C268" s="37"/>
      <c r="D268" t="s">
        <v>15699</v>
      </c>
      <c r="E268" s="107">
        <v>0.94642450270585465</v>
      </c>
      <c r="F268" s="37"/>
      <c r="G268" s="37"/>
      <c r="H268" s="37"/>
      <c r="I268" s="37"/>
      <c r="J268" s="37"/>
    </row>
    <row r="269" spans="1:10" x14ac:dyDescent="0.25">
      <c r="A269" t="s">
        <v>12352</v>
      </c>
      <c r="B269" s="107">
        <v>2.2924450659059192</v>
      </c>
      <c r="C269" s="37"/>
      <c r="D269" t="s">
        <v>15699</v>
      </c>
      <c r="E269" s="107">
        <v>0.94587244195310249</v>
      </c>
      <c r="F269" s="37"/>
      <c r="G269" s="37"/>
      <c r="H269" s="37"/>
      <c r="I269" s="37"/>
      <c r="J269" s="37"/>
    </row>
    <row r="270" spans="1:10" x14ac:dyDescent="0.25">
      <c r="A270" t="s">
        <v>12353</v>
      </c>
      <c r="B270" s="107">
        <v>2.290530312400167</v>
      </c>
      <c r="C270" s="37"/>
      <c r="D270" t="s">
        <v>15699</v>
      </c>
      <c r="E270" s="107">
        <v>0.94464858650109351</v>
      </c>
      <c r="F270" s="37"/>
      <c r="G270" s="37"/>
      <c r="H270" s="37"/>
      <c r="I270" s="37"/>
      <c r="J270" s="37"/>
    </row>
    <row r="271" spans="1:10" x14ac:dyDescent="0.25">
      <c r="A271" t="s">
        <v>12354</v>
      </c>
      <c r="B271" s="107">
        <v>2.2830496425503384</v>
      </c>
      <c r="C271" s="37"/>
      <c r="D271" t="s">
        <v>15699</v>
      </c>
      <c r="E271" s="107">
        <v>0.94369455034283756</v>
      </c>
      <c r="F271" s="37"/>
      <c r="G271" s="37"/>
      <c r="H271" s="37"/>
      <c r="I271" s="37"/>
      <c r="J271" s="37"/>
    </row>
    <row r="272" spans="1:10" x14ac:dyDescent="0.25">
      <c r="A272" t="s">
        <v>12355</v>
      </c>
      <c r="B272" s="107">
        <v>2.270056259467343</v>
      </c>
      <c r="C272" s="37"/>
      <c r="D272" t="s">
        <v>15699</v>
      </c>
      <c r="E272" s="107">
        <v>0.93936185408697115</v>
      </c>
      <c r="F272" s="37"/>
      <c r="G272" s="37"/>
      <c r="H272" s="37"/>
      <c r="I272" s="37"/>
      <c r="J272" s="37"/>
    </row>
    <row r="273" spans="1:10" x14ac:dyDescent="0.25">
      <c r="A273" t="s">
        <v>12356</v>
      </c>
      <c r="B273" s="107">
        <v>2.2483284130597472</v>
      </c>
      <c r="C273" s="37"/>
      <c r="D273" t="s">
        <v>15699</v>
      </c>
      <c r="E273" s="107">
        <v>0.939300894524847</v>
      </c>
      <c r="F273" s="37"/>
      <c r="G273" s="37"/>
      <c r="H273" s="37"/>
      <c r="I273" s="37"/>
      <c r="J273" s="37"/>
    </row>
    <row r="274" spans="1:10" x14ac:dyDescent="0.25">
      <c r="A274" t="s">
        <v>12357</v>
      </c>
      <c r="B274" s="107">
        <v>2.2468191733015277</v>
      </c>
      <c r="C274" s="37"/>
      <c r="D274" t="s">
        <v>15699</v>
      </c>
      <c r="E274" s="107">
        <v>0.937091917474279</v>
      </c>
      <c r="F274" s="37"/>
      <c r="G274" s="37"/>
      <c r="H274" s="37"/>
      <c r="I274" s="37"/>
      <c r="J274" s="37"/>
    </row>
    <row r="275" spans="1:10" x14ac:dyDescent="0.25">
      <c r="A275" t="s">
        <v>12358</v>
      </c>
      <c r="B275" s="107">
        <v>2.2350731286328411</v>
      </c>
      <c r="C275" s="37"/>
      <c r="D275" t="s">
        <v>15699</v>
      </c>
      <c r="E275" s="107">
        <v>0.93646088126673621</v>
      </c>
      <c r="F275" s="37"/>
      <c r="G275" s="37"/>
      <c r="H275" s="37"/>
      <c r="I275" s="37"/>
      <c r="J275" s="37"/>
    </row>
    <row r="276" spans="1:10" x14ac:dyDescent="0.25">
      <c r="A276" t="s">
        <v>12359</v>
      </c>
      <c r="B276" s="107">
        <v>2.2245235766052698</v>
      </c>
      <c r="C276" s="37"/>
      <c r="D276" t="s">
        <v>15699</v>
      </c>
      <c r="E276" s="107">
        <v>0.93503283711103402</v>
      </c>
      <c r="F276" s="37"/>
      <c r="G276" s="37"/>
      <c r="H276" s="37"/>
      <c r="I276" s="37"/>
      <c r="J276" s="37"/>
    </row>
    <row r="277" spans="1:10" x14ac:dyDescent="0.25">
      <c r="A277" t="s">
        <v>12360</v>
      </c>
      <c r="B277" s="107">
        <v>2.2212918589486375</v>
      </c>
      <c r="C277" s="37"/>
      <c r="D277" t="s">
        <v>15699</v>
      </c>
      <c r="E277" s="107">
        <v>0.92946279608537419</v>
      </c>
      <c r="F277" s="37"/>
      <c r="G277" s="37"/>
      <c r="H277" s="37"/>
      <c r="I277" s="37"/>
      <c r="J277" s="37"/>
    </row>
    <row r="278" spans="1:10" x14ac:dyDescent="0.25">
      <c r="A278" t="s">
        <v>12361</v>
      </c>
      <c r="B278" s="107">
        <v>2.2174535696112718</v>
      </c>
      <c r="C278" s="37"/>
      <c r="D278" t="s">
        <v>15699</v>
      </c>
      <c r="E278" s="107">
        <v>0.92627945113986765</v>
      </c>
      <c r="F278" s="37"/>
      <c r="G278" s="37"/>
      <c r="H278" s="37"/>
      <c r="I278" s="37"/>
      <c r="J278" s="37"/>
    </row>
    <row r="279" spans="1:10" x14ac:dyDescent="0.25">
      <c r="A279" t="s">
        <v>12362</v>
      </c>
      <c r="B279" s="107">
        <v>2.2109417697106761</v>
      </c>
      <c r="C279" s="37"/>
      <c r="D279" t="s">
        <v>15699</v>
      </c>
      <c r="E279" s="107">
        <v>0.92460164853385196</v>
      </c>
      <c r="F279" s="37"/>
      <c r="G279" s="37"/>
      <c r="H279" s="37"/>
      <c r="I279" s="37"/>
      <c r="J279" s="37"/>
    </row>
    <row r="280" spans="1:10" x14ac:dyDescent="0.25">
      <c r="A280" t="s">
        <v>12363</v>
      </c>
      <c r="B280" s="107">
        <v>2.205906856497891</v>
      </c>
      <c r="C280" s="37"/>
      <c r="D280" t="s">
        <v>15699</v>
      </c>
      <c r="E280" s="107">
        <v>0.92376327582893192</v>
      </c>
      <c r="F280" s="37"/>
      <c r="G280" s="37"/>
      <c r="H280" s="37"/>
      <c r="I280" s="37"/>
      <c r="J280" s="37"/>
    </row>
    <row r="281" spans="1:10" x14ac:dyDescent="0.25">
      <c r="A281" t="s">
        <v>12364</v>
      </c>
      <c r="B281" s="107">
        <v>2.1951920089455781</v>
      </c>
      <c r="C281" s="37"/>
      <c r="D281" t="s">
        <v>15699</v>
      </c>
      <c r="E281" s="107">
        <v>0.92084577177848959</v>
      </c>
      <c r="F281" s="37"/>
      <c r="G281" s="37"/>
      <c r="H281" s="37"/>
      <c r="I281" s="37"/>
      <c r="J281" s="37"/>
    </row>
    <row r="282" spans="1:10" x14ac:dyDescent="0.25">
      <c r="A282" t="s">
        <v>12365</v>
      </c>
      <c r="B282" s="107">
        <v>2.1859048364973077</v>
      </c>
      <c r="C282" s="37"/>
      <c r="D282" t="s">
        <v>15699</v>
      </c>
      <c r="E282" s="107">
        <v>0.91487375423457662</v>
      </c>
      <c r="F282" s="37"/>
      <c r="G282" s="37"/>
      <c r="H282" s="37"/>
      <c r="I282" s="37"/>
      <c r="J282" s="37"/>
    </row>
    <row r="283" spans="1:10" x14ac:dyDescent="0.25">
      <c r="A283" t="s">
        <v>12366</v>
      </c>
      <c r="B283" s="107">
        <v>2.183135575343659</v>
      </c>
      <c r="C283" s="37"/>
      <c r="D283" t="s">
        <v>15699</v>
      </c>
      <c r="E283" s="107">
        <v>0.91353120728734927</v>
      </c>
      <c r="F283" s="37"/>
      <c r="G283" s="37"/>
      <c r="H283" s="37"/>
      <c r="I283" s="37"/>
      <c r="J283" s="37"/>
    </row>
    <row r="284" spans="1:10" x14ac:dyDescent="0.25">
      <c r="A284" t="s">
        <v>12367</v>
      </c>
      <c r="B284" s="107">
        <v>2.1799497462083925</v>
      </c>
      <c r="C284" s="37"/>
      <c r="D284" t="s">
        <v>15699</v>
      </c>
      <c r="E284" s="107">
        <v>0.91120726835984167</v>
      </c>
      <c r="F284" s="37"/>
      <c r="G284" s="37"/>
      <c r="H284" s="37"/>
      <c r="I284" s="37"/>
      <c r="J284" s="37"/>
    </row>
    <row r="285" spans="1:10" x14ac:dyDescent="0.25">
      <c r="A285" t="s">
        <v>12368</v>
      </c>
      <c r="B285" s="107">
        <v>2.1796023704281544</v>
      </c>
      <c r="C285" s="37"/>
      <c r="D285" t="s">
        <v>15699</v>
      </c>
      <c r="E285" s="107">
        <v>0.90865491526731512</v>
      </c>
      <c r="F285" s="37"/>
      <c r="G285" s="37"/>
      <c r="H285" s="37"/>
      <c r="I285" s="37"/>
      <c r="J285" s="37"/>
    </row>
    <row r="286" spans="1:10" x14ac:dyDescent="0.25">
      <c r="A286" t="s">
        <v>12369</v>
      </c>
      <c r="B286" s="107">
        <v>2.1690474695832456</v>
      </c>
      <c r="C286" s="37"/>
      <c r="D286" t="s">
        <v>15699</v>
      </c>
      <c r="E286" s="107">
        <v>0.90839736884082489</v>
      </c>
      <c r="F286" s="37"/>
      <c r="G286" s="37"/>
      <c r="H286" s="37"/>
      <c r="I286" s="37"/>
      <c r="J286" s="37"/>
    </row>
    <row r="287" spans="1:10" x14ac:dyDescent="0.25">
      <c r="A287" t="s">
        <v>12370</v>
      </c>
      <c r="B287" s="107">
        <v>2.1685488364085286</v>
      </c>
      <c r="C287" s="37"/>
      <c r="D287" t="s">
        <v>15699</v>
      </c>
      <c r="E287" s="107">
        <v>0.90728250519003895</v>
      </c>
      <c r="F287" s="37"/>
      <c r="G287" s="37"/>
      <c r="H287" s="37"/>
      <c r="I287" s="37"/>
      <c r="J287" s="37"/>
    </row>
    <row r="288" spans="1:10" x14ac:dyDescent="0.25">
      <c r="A288" t="s">
        <v>12371</v>
      </c>
      <c r="B288" s="107">
        <v>2.1559549725763452</v>
      </c>
      <c r="C288" s="37"/>
      <c r="D288" t="s">
        <v>15699</v>
      </c>
      <c r="E288" s="107">
        <v>0.9071876298406738</v>
      </c>
      <c r="F288" s="37"/>
      <c r="G288" s="37"/>
      <c r="H288" s="37"/>
      <c r="I288" s="37"/>
      <c r="J288" s="37"/>
    </row>
    <row r="289" spans="1:10" x14ac:dyDescent="0.25">
      <c r="A289" t="s">
        <v>12372</v>
      </c>
      <c r="B289" s="107">
        <v>2.1409543942936544</v>
      </c>
      <c r="C289" s="37"/>
      <c r="D289" t="s">
        <v>15699</v>
      </c>
      <c r="E289" s="107">
        <v>0.90658677350236638</v>
      </c>
      <c r="F289" s="37"/>
      <c r="G289" s="37"/>
      <c r="H289" s="37"/>
      <c r="I289" s="37"/>
      <c r="J289" s="37"/>
    </row>
    <row r="290" spans="1:10" x14ac:dyDescent="0.25">
      <c r="A290" t="s">
        <v>12373</v>
      </c>
      <c r="B290" s="107">
        <v>2.1390311447174288</v>
      </c>
      <c r="C290" s="37"/>
      <c r="D290" t="s">
        <v>15699</v>
      </c>
      <c r="E290" s="107">
        <v>0.90505113211469657</v>
      </c>
      <c r="F290" s="37"/>
      <c r="G290" s="37"/>
      <c r="H290" s="37"/>
      <c r="I290" s="37"/>
      <c r="J290" s="37"/>
    </row>
    <row r="291" spans="1:10" x14ac:dyDescent="0.25">
      <c r="A291" t="s">
        <v>12374</v>
      </c>
      <c r="B291" s="107">
        <v>2.1277517117812308</v>
      </c>
      <c r="C291" s="37"/>
      <c r="D291" t="s">
        <v>15699</v>
      </c>
      <c r="E291" s="107">
        <v>0.90401688975855976</v>
      </c>
      <c r="F291" s="37"/>
      <c r="G291" s="37"/>
      <c r="H291" s="37"/>
      <c r="I291" s="37"/>
      <c r="J291" s="37"/>
    </row>
    <row r="292" spans="1:10" x14ac:dyDescent="0.25">
      <c r="A292" t="s">
        <v>12375</v>
      </c>
      <c r="B292" s="107">
        <v>2.1197919205956972</v>
      </c>
      <c r="C292" s="37"/>
      <c r="D292" t="s">
        <v>15699</v>
      </c>
      <c r="E292" s="107">
        <v>0.90383123976084312</v>
      </c>
      <c r="F292" s="37"/>
      <c r="G292" s="37"/>
      <c r="H292" s="37"/>
      <c r="I292" s="37"/>
      <c r="J292" s="37"/>
    </row>
    <row r="293" spans="1:10" x14ac:dyDescent="0.25">
      <c r="A293" t="s">
        <v>12376</v>
      </c>
      <c r="B293" s="107">
        <v>2.1152361848625336</v>
      </c>
      <c r="C293" s="37"/>
      <c r="D293" t="s">
        <v>15699</v>
      </c>
      <c r="E293" s="107">
        <v>0.89944739039688848</v>
      </c>
      <c r="F293" s="37"/>
      <c r="G293" s="37"/>
      <c r="H293" s="37"/>
      <c r="I293" s="37"/>
      <c r="J293" s="37"/>
    </row>
    <row r="294" spans="1:10" x14ac:dyDescent="0.25">
      <c r="A294" t="s">
        <v>12377</v>
      </c>
      <c r="B294" s="107">
        <v>2.114189044278457</v>
      </c>
      <c r="C294" s="37"/>
      <c r="D294" t="s">
        <v>15699</v>
      </c>
      <c r="E294" s="107">
        <v>0.89867214748859159</v>
      </c>
      <c r="F294" s="37"/>
      <c r="G294" s="37"/>
      <c r="H294" s="37"/>
      <c r="I294" s="37"/>
      <c r="J294" s="37"/>
    </row>
    <row r="295" spans="1:10" x14ac:dyDescent="0.25">
      <c r="A295" t="s">
        <v>12378</v>
      </c>
      <c r="B295" s="107">
        <v>2.1042173801069493</v>
      </c>
      <c r="C295" s="37"/>
      <c r="D295" t="s">
        <v>15699</v>
      </c>
      <c r="E295" s="107">
        <v>0.89576403724276377</v>
      </c>
      <c r="F295" s="37"/>
      <c r="G295" s="37"/>
      <c r="H295" s="37"/>
      <c r="I295" s="37"/>
      <c r="J295" s="37"/>
    </row>
    <row r="296" spans="1:10" x14ac:dyDescent="0.25">
      <c r="A296" t="s">
        <v>12379</v>
      </c>
      <c r="B296" s="107">
        <v>2.0993464027858928</v>
      </c>
      <c r="C296" s="37"/>
      <c r="D296" t="s">
        <v>15699</v>
      </c>
      <c r="E296" s="107">
        <v>0.89542907291838392</v>
      </c>
      <c r="F296" s="37"/>
      <c r="G296" s="37"/>
      <c r="H296" s="37"/>
      <c r="I296" s="37"/>
      <c r="J296" s="37"/>
    </row>
    <row r="297" spans="1:10" x14ac:dyDescent="0.25">
      <c r="A297" t="s">
        <v>12380</v>
      </c>
      <c r="B297" s="107">
        <v>2.0981599350864117</v>
      </c>
      <c r="C297" s="37"/>
      <c r="D297" t="s">
        <v>15699</v>
      </c>
      <c r="E297" s="107">
        <v>0.8951613918680521</v>
      </c>
      <c r="F297" s="37"/>
      <c r="G297" s="37"/>
      <c r="H297" s="37"/>
      <c r="I297" s="37"/>
      <c r="J297" s="37"/>
    </row>
    <row r="298" spans="1:10" x14ac:dyDescent="0.25">
      <c r="A298" t="s">
        <v>12381</v>
      </c>
      <c r="B298" s="107">
        <v>2.0935860290933217</v>
      </c>
      <c r="C298" s="37"/>
      <c r="D298" t="s">
        <v>15699</v>
      </c>
      <c r="E298" s="107">
        <v>0.89248131530879282</v>
      </c>
      <c r="F298" s="37"/>
      <c r="G298" s="37"/>
      <c r="H298" s="37"/>
      <c r="I298" s="37"/>
      <c r="J298" s="37"/>
    </row>
    <row r="299" spans="1:10" x14ac:dyDescent="0.25">
      <c r="A299" t="s">
        <v>12382</v>
      </c>
      <c r="B299" s="107">
        <v>2.091676333833123</v>
      </c>
      <c r="C299" s="37"/>
      <c r="D299" t="s">
        <v>15699</v>
      </c>
      <c r="E299" s="107">
        <v>0.89215032819174023</v>
      </c>
      <c r="F299" s="37"/>
      <c r="G299" s="37"/>
      <c r="H299" s="37"/>
      <c r="I299" s="37"/>
      <c r="J299" s="37"/>
    </row>
    <row r="300" spans="1:10" x14ac:dyDescent="0.25">
      <c r="A300" t="s">
        <v>12383</v>
      </c>
      <c r="B300" s="107">
        <v>2.0911823362098856</v>
      </c>
      <c r="C300" s="37"/>
      <c r="D300" t="s">
        <v>15699</v>
      </c>
      <c r="E300" s="107">
        <v>0.8911334390591753</v>
      </c>
      <c r="F300" s="37"/>
      <c r="G300" s="37"/>
      <c r="H300" s="37"/>
      <c r="I300" s="37"/>
      <c r="J300" s="37"/>
    </row>
    <row r="301" spans="1:10" x14ac:dyDescent="0.25">
      <c r="A301" t="s">
        <v>12384</v>
      </c>
      <c r="B301" s="107">
        <v>2.0910757908276527</v>
      </c>
      <c r="C301" s="37"/>
      <c r="D301" t="s">
        <v>15699</v>
      </c>
      <c r="E301" s="107">
        <v>0.88668406774570074</v>
      </c>
      <c r="F301" s="37"/>
      <c r="G301" s="37"/>
      <c r="H301" s="37"/>
      <c r="I301" s="37"/>
      <c r="J301" s="37"/>
    </row>
    <row r="302" spans="1:10" x14ac:dyDescent="0.25">
      <c r="A302" t="s">
        <v>12385</v>
      </c>
      <c r="B302" s="107">
        <v>2.0778697811175397</v>
      </c>
      <c r="C302" s="37"/>
      <c r="D302" t="s">
        <v>15699</v>
      </c>
      <c r="E302" s="107">
        <v>0.88556113188014929</v>
      </c>
      <c r="F302" s="37"/>
      <c r="G302" s="37"/>
      <c r="H302" s="37"/>
      <c r="I302" s="37"/>
      <c r="J302" s="37"/>
    </row>
    <row r="303" spans="1:10" x14ac:dyDescent="0.25">
      <c r="A303" t="s">
        <v>12386</v>
      </c>
      <c r="B303" s="107">
        <v>2.075686206926048</v>
      </c>
      <c r="C303" s="37"/>
      <c r="D303" t="s">
        <v>15699</v>
      </c>
      <c r="E303" s="107">
        <v>0.88460263063718625</v>
      </c>
      <c r="F303" s="37"/>
      <c r="G303" s="37"/>
      <c r="H303" s="37"/>
      <c r="I303" s="37"/>
      <c r="J303" s="37"/>
    </row>
    <row r="304" spans="1:10" x14ac:dyDescent="0.25">
      <c r="A304" t="s">
        <v>12387</v>
      </c>
      <c r="B304" s="107">
        <v>2.0722345932871269</v>
      </c>
      <c r="C304" s="37"/>
      <c r="D304" t="s">
        <v>15699</v>
      </c>
      <c r="E304" s="107">
        <v>0.883294466000904</v>
      </c>
      <c r="F304" s="37"/>
      <c r="G304" s="37"/>
      <c r="H304" s="37"/>
      <c r="I304" s="37"/>
      <c r="J304" s="37"/>
    </row>
    <row r="305" spans="1:10" x14ac:dyDescent="0.25">
      <c r="A305" t="s">
        <v>12388</v>
      </c>
      <c r="B305" s="107">
        <v>2.0641146107988795</v>
      </c>
      <c r="C305" s="37"/>
      <c r="D305" t="s">
        <v>15699</v>
      </c>
      <c r="E305" s="107">
        <v>0.8802928408689833</v>
      </c>
      <c r="F305" s="37"/>
      <c r="G305" s="37"/>
      <c r="H305" s="37"/>
      <c r="I305" s="37"/>
      <c r="J305" s="37"/>
    </row>
    <row r="306" spans="1:10" x14ac:dyDescent="0.25">
      <c r="A306" t="s">
        <v>12389</v>
      </c>
      <c r="B306" s="107">
        <v>2.0617602215607032</v>
      </c>
      <c r="C306" s="37"/>
      <c r="D306" t="s">
        <v>15699</v>
      </c>
      <c r="E306" s="107">
        <v>0.8792485279041572</v>
      </c>
      <c r="F306" s="37"/>
      <c r="G306" s="37"/>
      <c r="H306" s="37"/>
      <c r="I306" s="37"/>
      <c r="J306" s="37"/>
    </row>
    <row r="307" spans="1:10" x14ac:dyDescent="0.25">
      <c r="A307" t="s">
        <v>12390</v>
      </c>
      <c r="B307" s="107">
        <v>2.0589847656139679</v>
      </c>
      <c r="C307" s="37"/>
      <c r="D307" t="s">
        <v>15699</v>
      </c>
      <c r="E307" s="107">
        <v>0.87660223354582167</v>
      </c>
      <c r="F307" s="37"/>
      <c r="G307" s="37"/>
      <c r="H307" s="37"/>
      <c r="I307" s="37"/>
      <c r="J307" s="37"/>
    </row>
    <row r="308" spans="1:10" x14ac:dyDescent="0.25">
      <c r="A308" t="s">
        <v>12391</v>
      </c>
      <c r="B308" s="107">
        <v>2.0555489018271516</v>
      </c>
      <c r="C308" s="37"/>
      <c r="D308" t="s">
        <v>15699</v>
      </c>
      <c r="E308" s="107">
        <v>0.8761610625482249</v>
      </c>
      <c r="F308" s="37"/>
      <c r="G308" s="37"/>
      <c r="H308" s="37"/>
      <c r="I308" s="37"/>
      <c r="J308" s="37"/>
    </row>
    <row r="309" spans="1:10" x14ac:dyDescent="0.25">
      <c r="A309" t="s">
        <v>12392</v>
      </c>
      <c r="B309" s="107">
        <v>2.0502361259094055</v>
      </c>
      <c r="C309" s="37"/>
      <c r="D309" t="s">
        <v>15699</v>
      </c>
      <c r="E309" s="107">
        <v>0.87302572229253872</v>
      </c>
      <c r="F309" s="37"/>
      <c r="G309" s="37"/>
      <c r="H309" s="37"/>
      <c r="I309" s="37"/>
      <c r="J309" s="37"/>
    </row>
    <row r="310" spans="1:10" x14ac:dyDescent="0.25">
      <c r="A310" t="s">
        <v>12393</v>
      </c>
      <c r="B310" s="107">
        <v>2.04858697965697</v>
      </c>
      <c r="C310" s="37"/>
      <c r="D310" t="s">
        <v>15699</v>
      </c>
      <c r="E310" s="107">
        <v>0.870983829030612</v>
      </c>
      <c r="F310" s="37"/>
      <c r="G310" s="37"/>
      <c r="H310" s="37"/>
      <c r="I310" s="37"/>
      <c r="J310" s="37"/>
    </row>
    <row r="311" spans="1:10" x14ac:dyDescent="0.25">
      <c r="A311" t="s">
        <v>12394</v>
      </c>
      <c r="B311" s="107">
        <v>2.0416298561211126</v>
      </c>
      <c r="C311" s="37"/>
      <c r="D311" t="s">
        <v>15699</v>
      </c>
      <c r="E311" s="107">
        <v>0.87064201520075668</v>
      </c>
      <c r="F311" s="37"/>
      <c r="G311" s="37"/>
      <c r="H311" s="37"/>
      <c r="I311" s="37"/>
      <c r="J311" s="37"/>
    </row>
    <row r="312" spans="1:10" x14ac:dyDescent="0.25">
      <c r="A312" t="s">
        <v>12395</v>
      </c>
      <c r="B312" s="107">
        <v>2.0403270286807738</v>
      </c>
      <c r="C312" s="37"/>
      <c r="D312" t="s">
        <v>15699</v>
      </c>
      <c r="E312" s="107">
        <v>0.86858537579425477</v>
      </c>
      <c r="F312" s="37"/>
      <c r="G312" s="37"/>
      <c r="H312" s="37"/>
      <c r="I312" s="37"/>
      <c r="J312" s="37"/>
    </row>
    <row r="313" spans="1:10" x14ac:dyDescent="0.25">
      <c r="A313" t="s">
        <v>12396</v>
      </c>
      <c r="B313" s="107">
        <v>2.0392120364080735</v>
      </c>
      <c r="C313" s="37"/>
      <c r="D313" t="s">
        <v>15699</v>
      </c>
      <c r="E313" s="107">
        <v>0.86766534556388342</v>
      </c>
      <c r="F313" s="37"/>
      <c r="G313" s="37"/>
      <c r="H313" s="37"/>
      <c r="I313" s="37"/>
      <c r="J313" s="37"/>
    </row>
    <row r="314" spans="1:10" x14ac:dyDescent="0.25">
      <c r="A314" t="s">
        <v>12397</v>
      </c>
      <c r="B314" s="107">
        <v>2.0339231667444078</v>
      </c>
      <c r="C314" s="37"/>
      <c r="D314" t="s">
        <v>15699</v>
      </c>
      <c r="E314" s="107">
        <v>0.86105556284704221</v>
      </c>
      <c r="F314" s="37"/>
      <c r="G314" s="37"/>
      <c r="H314" s="37"/>
      <c r="I314" s="37"/>
      <c r="J314" s="37"/>
    </row>
    <row r="315" spans="1:10" x14ac:dyDescent="0.25">
      <c r="A315" t="s">
        <v>12398</v>
      </c>
      <c r="B315" s="107">
        <v>2.0336036498564041</v>
      </c>
      <c r="C315" s="37"/>
      <c r="D315" t="s">
        <v>15699</v>
      </c>
      <c r="E315" s="107">
        <v>0.86015717568383054</v>
      </c>
      <c r="F315" s="37"/>
      <c r="G315" s="37"/>
      <c r="H315" s="37"/>
      <c r="I315" s="37"/>
      <c r="J315" s="37"/>
    </row>
    <row r="316" spans="1:10" x14ac:dyDescent="0.25">
      <c r="A316" t="s">
        <v>12399</v>
      </c>
      <c r="B316" s="107">
        <v>2.0309490609298768</v>
      </c>
      <c r="C316" s="37"/>
      <c r="D316" t="s">
        <v>15699</v>
      </c>
      <c r="E316" s="107">
        <v>0.85919940263013506</v>
      </c>
      <c r="F316" s="37"/>
      <c r="G316" s="37"/>
      <c r="H316" s="37"/>
      <c r="I316" s="37"/>
      <c r="J316" s="37"/>
    </row>
    <row r="317" spans="1:10" x14ac:dyDescent="0.25">
      <c r="A317" t="s">
        <v>12400</v>
      </c>
      <c r="B317" s="107">
        <v>2.0251611917515357</v>
      </c>
      <c r="C317" s="37"/>
      <c r="D317" t="s">
        <v>15699</v>
      </c>
      <c r="E317" s="107">
        <v>0.85757296801573435</v>
      </c>
      <c r="F317" s="37"/>
      <c r="G317" s="37"/>
      <c r="H317" s="37"/>
      <c r="I317" s="37"/>
      <c r="J317" s="37"/>
    </row>
    <row r="318" spans="1:10" x14ac:dyDescent="0.25">
      <c r="A318" t="s">
        <v>12401</v>
      </c>
      <c r="B318" s="107">
        <v>2.0243012469891832</v>
      </c>
      <c r="C318" s="37"/>
      <c r="D318" t="s">
        <v>15699</v>
      </c>
      <c r="E318" s="107">
        <v>0.85232226637356812</v>
      </c>
      <c r="F318" s="37"/>
      <c r="G318" s="37"/>
      <c r="H318" s="37"/>
      <c r="I318" s="37"/>
      <c r="J318" s="37"/>
    </row>
    <row r="319" spans="1:10" x14ac:dyDescent="0.25">
      <c r="A319" t="s">
        <v>12402</v>
      </c>
      <c r="B319" s="107">
        <v>2.0209172215394275</v>
      </c>
      <c r="C319" s="37"/>
      <c r="D319" t="s">
        <v>15699</v>
      </c>
      <c r="E319" s="107">
        <v>0.85175363217172761</v>
      </c>
      <c r="F319" s="37"/>
      <c r="G319" s="37"/>
      <c r="H319" s="37"/>
      <c r="I319" s="37"/>
      <c r="J319" s="37"/>
    </row>
    <row r="320" spans="1:10" x14ac:dyDescent="0.25">
      <c r="A320" t="s">
        <v>12403</v>
      </c>
      <c r="B320" s="107">
        <v>2.0111083056092647</v>
      </c>
      <c r="C320" s="37"/>
      <c r="D320" t="s">
        <v>15699</v>
      </c>
      <c r="E320" s="107">
        <v>0.85068450012646912</v>
      </c>
      <c r="F320" s="37"/>
      <c r="G320" s="37"/>
      <c r="H320" s="37"/>
      <c r="I320" s="37"/>
      <c r="J320" s="37"/>
    </row>
    <row r="321" spans="1:10" x14ac:dyDescent="0.25">
      <c r="A321" t="s">
        <v>12404</v>
      </c>
      <c r="B321" s="107">
        <v>2.0096577472186201</v>
      </c>
      <c r="C321" s="37"/>
      <c r="D321" t="s">
        <v>15699</v>
      </c>
      <c r="E321" s="107">
        <v>0.84693366100572187</v>
      </c>
      <c r="F321" s="37"/>
      <c r="G321" s="37"/>
      <c r="H321" s="37"/>
      <c r="I321" s="37"/>
      <c r="J321" s="37"/>
    </row>
    <row r="322" spans="1:10" x14ac:dyDescent="0.25">
      <c r="A322" t="s">
        <v>12405</v>
      </c>
      <c r="B322" s="107">
        <v>2.0031873520557966</v>
      </c>
      <c r="C322" s="37"/>
      <c r="D322" t="s">
        <v>15699</v>
      </c>
      <c r="E322" s="107">
        <v>0.846326729249681</v>
      </c>
      <c r="F322" s="37"/>
      <c r="G322" s="37"/>
      <c r="H322" s="37"/>
      <c r="I322" s="37"/>
      <c r="J322" s="37"/>
    </row>
    <row r="323" spans="1:10" x14ac:dyDescent="0.25">
      <c r="A323" t="s">
        <v>12406</v>
      </c>
      <c r="B323" s="107">
        <v>2.0007888396700753</v>
      </c>
      <c r="C323" s="37"/>
      <c r="D323" t="s">
        <v>15699</v>
      </c>
      <c r="E323" s="107">
        <v>0.84538961653816103</v>
      </c>
      <c r="F323" s="37"/>
      <c r="G323" s="37"/>
      <c r="H323" s="37"/>
      <c r="I323" s="37"/>
      <c r="J323" s="37"/>
    </row>
    <row r="324" spans="1:10" x14ac:dyDescent="0.25">
      <c r="A324" t="s">
        <v>12407</v>
      </c>
      <c r="B324" s="107">
        <v>1.9883751281231778</v>
      </c>
      <c r="C324" s="37"/>
      <c r="D324" t="s">
        <v>15699</v>
      </c>
      <c r="E324" s="107">
        <v>0.84395959894050021</v>
      </c>
      <c r="F324" s="37"/>
      <c r="G324" s="37"/>
      <c r="H324" s="37"/>
      <c r="I324" s="37"/>
      <c r="J324" s="37"/>
    </row>
    <row r="325" spans="1:10" x14ac:dyDescent="0.25">
      <c r="A325" t="s">
        <v>12408</v>
      </c>
      <c r="B325" s="107">
        <v>1.9869674014607539</v>
      </c>
      <c r="C325" s="37"/>
      <c r="D325" t="s">
        <v>15699</v>
      </c>
      <c r="E325" s="107">
        <v>0.83981877398726068</v>
      </c>
      <c r="F325" s="37"/>
      <c r="G325" s="37"/>
      <c r="H325" s="37"/>
      <c r="I325" s="37"/>
      <c r="J325" s="37"/>
    </row>
    <row r="326" spans="1:10" x14ac:dyDescent="0.25">
      <c r="A326" t="s">
        <v>12409</v>
      </c>
      <c r="B326" s="107">
        <v>1.9815588034359781</v>
      </c>
      <c r="C326" s="37"/>
      <c r="D326" t="s">
        <v>15699</v>
      </c>
      <c r="E326" s="107">
        <v>0.83977308925643201</v>
      </c>
      <c r="F326" s="37"/>
      <c r="G326" s="37"/>
      <c r="H326" s="37"/>
      <c r="I326" s="37"/>
      <c r="J326" s="37"/>
    </row>
    <row r="327" spans="1:10" x14ac:dyDescent="0.25">
      <c r="A327" t="s">
        <v>12410</v>
      </c>
      <c r="B327" s="107">
        <v>1.9791115453513282</v>
      </c>
      <c r="C327" s="37"/>
      <c r="D327" t="s">
        <v>15699</v>
      </c>
      <c r="E327" s="107">
        <v>0.8349720195031759</v>
      </c>
      <c r="F327" s="37"/>
      <c r="G327" s="37"/>
      <c r="H327" s="37"/>
      <c r="I327" s="37"/>
      <c r="J327" s="37"/>
    </row>
    <row r="328" spans="1:10" x14ac:dyDescent="0.25">
      <c r="A328" t="s">
        <v>12411</v>
      </c>
      <c r="B328" s="107">
        <v>1.979042502219319</v>
      </c>
      <c r="C328" s="37"/>
      <c r="D328" t="s">
        <v>15699</v>
      </c>
      <c r="E328" s="107">
        <v>0.83254337125553879</v>
      </c>
      <c r="F328" s="37"/>
      <c r="G328" s="37"/>
      <c r="H328" s="37"/>
      <c r="I328" s="37"/>
      <c r="J328" s="37"/>
    </row>
    <row r="329" spans="1:10" x14ac:dyDescent="0.25">
      <c r="A329" t="s">
        <v>12412</v>
      </c>
      <c r="B329" s="107">
        <v>1.9758611140022722</v>
      </c>
      <c r="C329" s="37"/>
      <c r="D329" t="s">
        <v>15699</v>
      </c>
      <c r="E329" s="107">
        <v>0.83000906553310083</v>
      </c>
      <c r="F329" s="37"/>
      <c r="G329" s="37"/>
      <c r="H329" s="37"/>
      <c r="I329" s="37"/>
      <c r="J329" s="37"/>
    </row>
    <row r="330" spans="1:10" x14ac:dyDescent="0.25">
      <c r="A330" t="s">
        <v>12413</v>
      </c>
      <c r="B330" s="107">
        <v>1.9695951087011518</v>
      </c>
      <c r="C330" s="37"/>
      <c r="D330" t="s">
        <v>15699</v>
      </c>
      <c r="E330" s="107">
        <v>0.82798791947416661</v>
      </c>
      <c r="F330" s="37"/>
      <c r="G330" s="37"/>
      <c r="H330" s="37"/>
      <c r="I330" s="37"/>
      <c r="J330" s="37"/>
    </row>
    <row r="331" spans="1:10" x14ac:dyDescent="0.25">
      <c r="A331" t="s">
        <v>12414</v>
      </c>
      <c r="B331" s="107">
        <v>1.9690597987809439</v>
      </c>
      <c r="C331" s="37"/>
      <c r="D331" t="s">
        <v>15699</v>
      </c>
      <c r="E331" s="107">
        <v>0.8269167304628755</v>
      </c>
      <c r="F331" s="37"/>
      <c r="G331" s="37"/>
      <c r="H331" s="37"/>
      <c r="I331" s="37"/>
      <c r="J331" s="37"/>
    </row>
    <row r="332" spans="1:10" x14ac:dyDescent="0.25">
      <c r="A332" t="s">
        <v>12415</v>
      </c>
      <c r="B332" s="107">
        <v>1.9645256741426633</v>
      </c>
      <c r="C332" s="37"/>
      <c r="D332" t="s">
        <v>15699</v>
      </c>
      <c r="E332" s="107">
        <v>0.82558148366278838</v>
      </c>
      <c r="F332" s="37"/>
      <c r="G332" s="37"/>
      <c r="H332" s="37"/>
      <c r="I332" s="37"/>
      <c r="J332" s="37"/>
    </row>
    <row r="333" spans="1:10" x14ac:dyDescent="0.25">
      <c r="A333" t="s">
        <v>12416</v>
      </c>
      <c r="B333" s="107">
        <v>1.9628579931507566</v>
      </c>
      <c r="C333" s="37"/>
      <c r="D333" t="s">
        <v>15699</v>
      </c>
      <c r="E333" s="107">
        <v>0.8255783764381418</v>
      </c>
      <c r="F333" s="37"/>
      <c r="G333" s="37"/>
      <c r="H333" s="37"/>
      <c r="I333" s="37"/>
      <c r="J333" s="37"/>
    </row>
    <row r="334" spans="1:10" x14ac:dyDescent="0.25">
      <c r="A334" t="s">
        <v>12417</v>
      </c>
      <c r="B334" s="107">
        <v>1.9601740810271771</v>
      </c>
      <c r="C334" s="37"/>
      <c r="D334" t="s">
        <v>15699</v>
      </c>
      <c r="E334" s="107">
        <v>0.82067202547709905</v>
      </c>
      <c r="F334" s="37"/>
      <c r="G334" s="37"/>
      <c r="H334" s="37"/>
      <c r="I334" s="37"/>
      <c r="J334" s="37"/>
    </row>
    <row r="335" spans="1:10" x14ac:dyDescent="0.25">
      <c r="A335" t="s">
        <v>12418</v>
      </c>
      <c r="B335" s="107">
        <v>1.9562569141128701</v>
      </c>
      <c r="C335" s="37"/>
      <c r="D335" t="s">
        <v>15699</v>
      </c>
      <c r="E335" s="107">
        <v>0.81815819308841997</v>
      </c>
      <c r="F335" s="37"/>
      <c r="G335" s="37"/>
      <c r="H335" s="37"/>
      <c r="I335" s="37"/>
      <c r="J335" s="37"/>
    </row>
    <row r="336" spans="1:10" x14ac:dyDescent="0.25">
      <c r="A336" t="s">
        <v>12419</v>
      </c>
      <c r="B336" s="107">
        <v>1.9496197100394761</v>
      </c>
      <c r="C336" s="37"/>
      <c r="D336" t="s">
        <v>15699</v>
      </c>
      <c r="E336" s="107">
        <v>0.81630885588185387</v>
      </c>
      <c r="F336" s="37"/>
      <c r="G336" s="37"/>
      <c r="H336" s="37"/>
      <c r="I336" s="37"/>
      <c r="J336" s="37"/>
    </row>
    <row r="337" spans="1:10" x14ac:dyDescent="0.25">
      <c r="A337" t="s">
        <v>12420</v>
      </c>
      <c r="B337" s="107">
        <v>1.9442505042537612</v>
      </c>
      <c r="C337" s="37"/>
      <c r="D337" t="s">
        <v>15699</v>
      </c>
      <c r="E337" s="107">
        <v>0.81207363759192674</v>
      </c>
      <c r="F337" s="37"/>
      <c r="G337" s="37"/>
      <c r="H337" s="37"/>
      <c r="I337" s="37"/>
      <c r="J337" s="37"/>
    </row>
    <row r="338" spans="1:10" x14ac:dyDescent="0.25">
      <c r="A338" t="s">
        <v>12421</v>
      </c>
      <c r="B338" s="107">
        <v>1.9410440175116312</v>
      </c>
      <c r="C338" s="37"/>
      <c r="D338" t="s">
        <v>15699</v>
      </c>
      <c r="E338" s="107">
        <v>0.81145973497434398</v>
      </c>
      <c r="F338" s="37"/>
      <c r="G338" s="37"/>
      <c r="H338" s="37"/>
      <c r="I338" s="37"/>
      <c r="J338" s="37"/>
    </row>
    <row r="339" spans="1:10" x14ac:dyDescent="0.25">
      <c r="A339" t="s">
        <v>12422</v>
      </c>
      <c r="B339" s="107">
        <v>1.9359581521659106</v>
      </c>
      <c r="C339" s="37"/>
      <c r="D339" t="s">
        <v>15699</v>
      </c>
      <c r="E339" s="107">
        <v>0.81113690274260497</v>
      </c>
      <c r="F339" s="37"/>
      <c r="G339" s="37"/>
      <c r="H339" s="37"/>
      <c r="I339" s="37"/>
      <c r="J339" s="37"/>
    </row>
    <row r="340" spans="1:10" x14ac:dyDescent="0.25">
      <c r="A340" t="s">
        <v>12423</v>
      </c>
      <c r="B340" s="107">
        <v>1.9289158466217973</v>
      </c>
      <c r="C340" s="37"/>
      <c r="D340" t="s">
        <v>15699</v>
      </c>
      <c r="E340" s="107">
        <v>0.79876096211078129</v>
      </c>
      <c r="F340" s="37"/>
      <c r="G340" s="37"/>
      <c r="H340" s="37"/>
      <c r="I340" s="37"/>
      <c r="J340" s="37"/>
    </row>
    <row r="341" spans="1:10" x14ac:dyDescent="0.25">
      <c r="A341" t="s">
        <v>12424</v>
      </c>
      <c r="B341" s="107">
        <v>1.928504407553977</v>
      </c>
      <c r="C341" s="37"/>
      <c r="D341" t="s">
        <v>15699</v>
      </c>
      <c r="E341" s="107">
        <v>0.79810672668328875</v>
      </c>
      <c r="F341" s="37"/>
      <c r="G341" s="37"/>
      <c r="H341" s="37"/>
      <c r="I341" s="37"/>
      <c r="J341" s="37"/>
    </row>
    <row r="342" spans="1:10" x14ac:dyDescent="0.25">
      <c r="A342" t="s">
        <v>12425</v>
      </c>
      <c r="B342" s="107">
        <v>1.9269961412852912</v>
      </c>
      <c r="C342" s="37"/>
      <c r="D342" t="s">
        <v>15699</v>
      </c>
      <c r="E342" s="107">
        <v>0.79788501083810437</v>
      </c>
      <c r="F342" s="37"/>
      <c r="G342" s="37"/>
      <c r="H342" s="37"/>
      <c r="I342" s="37"/>
      <c r="J342" s="37"/>
    </row>
    <row r="343" spans="1:10" x14ac:dyDescent="0.25">
      <c r="A343" t="s">
        <v>12426</v>
      </c>
      <c r="B343" s="107">
        <v>1.926960048374647</v>
      </c>
      <c r="C343" s="37"/>
      <c r="D343" t="s">
        <v>15699</v>
      </c>
      <c r="E343" s="107">
        <v>0.79720677313800792</v>
      </c>
      <c r="F343" s="37"/>
      <c r="G343" s="37"/>
      <c r="H343" s="37"/>
      <c r="I343" s="37"/>
      <c r="J343" s="37"/>
    </row>
    <row r="344" spans="1:10" x14ac:dyDescent="0.25">
      <c r="A344" t="s">
        <v>12427</v>
      </c>
      <c r="B344" s="107">
        <v>1.9244347874594057</v>
      </c>
      <c r="C344" s="37"/>
      <c r="D344" t="s">
        <v>15699</v>
      </c>
      <c r="E344" s="107">
        <v>0.79456334097368886</v>
      </c>
      <c r="F344" s="37"/>
      <c r="G344" s="37"/>
      <c r="H344" s="37"/>
      <c r="I344" s="37"/>
      <c r="J344" s="37"/>
    </row>
    <row r="345" spans="1:10" x14ac:dyDescent="0.25">
      <c r="A345" t="s">
        <v>12428</v>
      </c>
      <c r="B345" s="107">
        <v>1.9183826325471356</v>
      </c>
      <c r="C345" s="37"/>
      <c r="D345" t="s">
        <v>15699</v>
      </c>
      <c r="E345" s="107">
        <v>0.79261323575261755</v>
      </c>
      <c r="F345" s="37"/>
      <c r="G345" s="37"/>
      <c r="H345" s="37"/>
      <c r="I345" s="37"/>
      <c r="J345" s="37"/>
    </row>
    <row r="346" spans="1:10" x14ac:dyDescent="0.25">
      <c r="A346" t="s">
        <v>12429</v>
      </c>
      <c r="B346" s="107">
        <v>1.9148919770363757</v>
      </c>
      <c r="C346" s="37"/>
      <c r="D346" t="s">
        <v>15699</v>
      </c>
      <c r="E346" s="107">
        <v>0.7901563938794367</v>
      </c>
      <c r="F346" s="37"/>
      <c r="G346" s="37"/>
      <c r="H346" s="37"/>
      <c r="I346" s="37"/>
      <c r="J346" s="37"/>
    </row>
    <row r="347" spans="1:10" x14ac:dyDescent="0.25">
      <c r="A347" t="s">
        <v>12430</v>
      </c>
      <c r="B347" s="107">
        <v>1.9108086693937769</v>
      </c>
      <c r="C347" s="37"/>
      <c r="D347" t="s">
        <v>15699</v>
      </c>
      <c r="E347" s="107">
        <v>0.78973315211975137</v>
      </c>
      <c r="F347" s="37"/>
      <c r="G347" s="37"/>
      <c r="H347" s="37"/>
      <c r="I347" s="37"/>
      <c r="J347" s="37"/>
    </row>
    <row r="348" spans="1:10" x14ac:dyDescent="0.25">
      <c r="A348" t="s">
        <v>12431</v>
      </c>
      <c r="B348" s="107">
        <v>1.9080513685220448</v>
      </c>
      <c r="C348" s="37"/>
      <c r="D348" t="s">
        <v>15699</v>
      </c>
      <c r="E348" s="107">
        <v>0.78802683938502838</v>
      </c>
      <c r="F348" s="37"/>
      <c r="G348" s="37"/>
      <c r="H348" s="37"/>
      <c r="I348" s="37"/>
      <c r="J348" s="37"/>
    </row>
    <row r="349" spans="1:10" x14ac:dyDescent="0.25">
      <c r="A349" t="s">
        <v>12432</v>
      </c>
      <c r="B349" s="107">
        <v>1.9034413183369083</v>
      </c>
      <c r="C349" s="37"/>
      <c r="D349" t="s">
        <v>15699</v>
      </c>
      <c r="E349" s="107">
        <v>0.78772517407175568</v>
      </c>
      <c r="F349" s="37"/>
      <c r="G349" s="37"/>
      <c r="H349" s="37"/>
      <c r="I349" s="37"/>
      <c r="J349" s="37"/>
    </row>
    <row r="350" spans="1:10" x14ac:dyDescent="0.25">
      <c r="A350" t="s">
        <v>12433</v>
      </c>
      <c r="B350" s="107">
        <v>1.9014195770959124</v>
      </c>
      <c r="C350" s="37"/>
      <c r="D350" t="s">
        <v>15699</v>
      </c>
      <c r="E350" s="107">
        <v>0.78764744928281294</v>
      </c>
      <c r="F350" s="37"/>
      <c r="G350" s="37"/>
      <c r="H350" s="37"/>
      <c r="I350" s="37"/>
      <c r="J350" s="37"/>
    </row>
    <row r="351" spans="1:10" x14ac:dyDescent="0.25">
      <c r="A351" t="s">
        <v>12434</v>
      </c>
      <c r="B351" s="107">
        <v>1.8977794660188554</v>
      </c>
      <c r="C351" s="37"/>
      <c r="D351" t="s">
        <v>15699</v>
      </c>
      <c r="E351" s="107">
        <v>0.78593144560809214</v>
      </c>
      <c r="F351" s="37"/>
      <c r="G351" s="37"/>
      <c r="H351" s="37"/>
      <c r="I351" s="37"/>
      <c r="J351" s="37"/>
    </row>
    <row r="352" spans="1:10" x14ac:dyDescent="0.25">
      <c r="A352" t="s">
        <v>12435</v>
      </c>
      <c r="B352" s="107">
        <v>1.8923835106575733</v>
      </c>
      <c r="C352" s="37"/>
      <c r="D352" t="s">
        <v>15699</v>
      </c>
      <c r="E352" s="107">
        <v>0.78540935366335507</v>
      </c>
      <c r="F352" s="37"/>
      <c r="G352" s="37"/>
      <c r="H352" s="37"/>
      <c r="I352" s="37"/>
      <c r="J352" s="37"/>
    </row>
    <row r="353" spans="1:10" x14ac:dyDescent="0.25">
      <c r="A353" t="s">
        <v>12436</v>
      </c>
      <c r="B353" s="107">
        <v>1.8908229432663302</v>
      </c>
      <c r="C353" s="37"/>
      <c r="D353" t="s">
        <v>15699</v>
      </c>
      <c r="E353" s="107">
        <v>0.78173604783283968</v>
      </c>
      <c r="F353" s="37"/>
      <c r="G353" s="37"/>
      <c r="H353" s="37"/>
      <c r="I353" s="37"/>
      <c r="J353" s="37"/>
    </row>
    <row r="354" spans="1:10" x14ac:dyDescent="0.25">
      <c r="A354" t="s">
        <v>12437</v>
      </c>
      <c r="B354" s="107">
        <v>1.8849411344619009</v>
      </c>
      <c r="C354" s="37"/>
      <c r="D354" t="s">
        <v>15699</v>
      </c>
      <c r="E354" s="107">
        <v>0.7764855379703629</v>
      </c>
      <c r="F354" s="37"/>
      <c r="G354" s="37"/>
      <c r="H354" s="37"/>
      <c r="I354" s="37"/>
      <c r="J354" s="37"/>
    </row>
    <row r="355" spans="1:10" x14ac:dyDescent="0.25">
      <c r="A355" t="s">
        <v>12438</v>
      </c>
      <c r="B355" s="107">
        <v>1.8804557922419636</v>
      </c>
      <c r="C355" s="37"/>
      <c r="D355" t="s">
        <v>15699</v>
      </c>
      <c r="E355" s="107">
        <v>0.77618835377975071</v>
      </c>
      <c r="F355" s="37"/>
      <c r="G355" s="37"/>
      <c r="H355" s="37"/>
      <c r="I355" s="37"/>
      <c r="J355" s="37"/>
    </row>
    <row r="356" spans="1:10" x14ac:dyDescent="0.25">
      <c r="A356" t="s">
        <v>12439</v>
      </c>
      <c r="B356" s="107">
        <v>1.8756818685140162</v>
      </c>
      <c r="C356" s="37"/>
      <c r="D356" t="s">
        <v>15699</v>
      </c>
      <c r="E356" s="107">
        <v>0.77368792543984211</v>
      </c>
      <c r="F356" s="37"/>
      <c r="G356" s="37"/>
      <c r="H356" s="37"/>
      <c r="I356" s="37"/>
      <c r="J356" s="37"/>
    </row>
    <row r="357" spans="1:10" x14ac:dyDescent="0.25">
      <c r="A357" t="s">
        <v>12440</v>
      </c>
      <c r="B357" s="107">
        <v>1.8740528041836879</v>
      </c>
      <c r="C357" s="37"/>
      <c r="D357" t="s">
        <v>15699</v>
      </c>
      <c r="E357" s="107">
        <v>0.77224895331081089</v>
      </c>
      <c r="F357" s="37"/>
      <c r="G357" s="37"/>
      <c r="H357" s="37"/>
      <c r="I357" s="37"/>
      <c r="J357" s="37"/>
    </row>
    <row r="358" spans="1:10" x14ac:dyDescent="0.25">
      <c r="A358" t="s">
        <v>12441</v>
      </c>
      <c r="B358" s="107">
        <v>1.871763614516603</v>
      </c>
      <c r="C358" s="37"/>
      <c r="D358" t="s">
        <v>15699</v>
      </c>
      <c r="E358" s="107">
        <v>0.77197043421568368</v>
      </c>
      <c r="F358" s="37"/>
      <c r="G358" s="37"/>
      <c r="H358" s="37"/>
      <c r="I358" s="37"/>
      <c r="J358" s="37"/>
    </row>
    <row r="359" spans="1:10" x14ac:dyDescent="0.25">
      <c r="A359" t="s">
        <v>12442</v>
      </c>
      <c r="B359" s="107">
        <v>1.8709075414889353</v>
      </c>
      <c r="C359" s="37"/>
      <c r="D359" t="s">
        <v>15699</v>
      </c>
      <c r="E359" s="107">
        <v>0.7689522055038791</v>
      </c>
      <c r="F359" s="37"/>
      <c r="G359" s="37"/>
      <c r="H359" s="37"/>
      <c r="I359" s="37"/>
      <c r="J359" s="37"/>
    </row>
    <row r="360" spans="1:10" x14ac:dyDescent="0.25">
      <c r="A360" t="s">
        <v>12443</v>
      </c>
      <c r="B360" s="107">
        <v>1.8703156840916095</v>
      </c>
      <c r="C360" s="37"/>
      <c r="D360" t="s">
        <v>15699</v>
      </c>
      <c r="E360" s="107">
        <v>0.76522647172154179</v>
      </c>
      <c r="F360" s="37"/>
      <c r="G360" s="37"/>
      <c r="H360" s="37"/>
      <c r="I360" s="37"/>
      <c r="J360" s="37"/>
    </row>
    <row r="361" spans="1:10" x14ac:dyDescent="0.25">
      <c r="A361" t="s">
        <v>12444</v>
      </c>
      <c r="B361" s="107">
        <v>1.8673667317488165</v>
      </c>
      <c r="C361" s="37"/>
      <c r="D361" t="s">
        <v>15699</v>
      </c>
      <c r="E361" s="107">
        <v>0.76479135749646443</v>
      </c>
      <c r="F361" s="37"/>
      <c r="G361" s="37"/>
      <c r="H361" s="37"/>
      <c r="I361" s="37"/>
      <c r="J361" s="37"/>
    </row>
    <row r="362" spans="1:10" x14ac:dyDescent="0.25">
      <c r="A362" t="s">
        <v>12445</v>
      </c>
      <c r="B362" s="107">
        <v>1.8659969057204195</v>
      </c>
      <c r="C362" s="37"/>
      <c r="D362" t="s">
        <v>15699</v>
      </c>
      <c r="E362" s="107">
        <v>0.76312131299629249</v>
      </c>
      <c r="F362" s="37"/>
      <c r="G362" s="37"/>
      <c r="H362" s="37"/>
      <c r="I362" s="37"/>
      <c r="J362" s="37"/>
    </row>
    <row r="363" spans="1:10" x14ac:dyDescent="0.25">
      <c r="A363" t="s">
        <v>12446</v>
      </c>
      <c r="B363" s="107">
        <v>1.8558950255215909</v>
      </c>
      <c r="C363" s="37"/>
      <c r="D363" t="s">
        <v>15699</v>
      </c>
      <c r="E363" s="107">
        <v>0.76259923526258966</v>
      </c>
      <c r="F363" s="37"/>
      <c r="G363" s="37"/>
      <c r="H363" s="37"/>
      <c r="I363" s="37"/>
      <c r="J363" s="37"/>
    </row>
    <row r="364" spans="1:10" x14ac:dyDescent="0.25">
      <c r="A364" t="s">
        <v>12447</v>
      </c>
      <c r="B364" s="107">
        <v>1.8524272033704277</v>
      </c>
      <c r="C364" s="37"/>
      <c r="D364" t="s">
        <v>15699</v>
      </c>
      <c r="E364" s="107">
        <v>0.7621331415228717</v>
      </c>
      <c r="F364" s="37"/>
      <c r="G364" s="37"/>
      <c r="H364" s="37"/>
      <c r="I364" s="37"/>
      <c r="J364" s="37"/>
    </row>
    <row r="365" spans="1:10" x14ac:dyDescent="0.25">
      <c r="A365" t="s">
        <v>12448</v>
      </c>
      <c r="B365" s="107">
        <v>1.8480607576348282</v>
      </c>
      <c r="C365" s="37"/>
      <c r="D365" t="s">
        <v>15699</v>
      </c>
      <c r="E365" s="107">
        <v>0.7611024707515025</v>
      </c>
      <c r="F365" s="37"/>
      <c r="G365" s="37"/>
      <c r="H365" s="37"/>
      <c r="I365" s="37"/>
      <c r="J365" s="37"/>
    </row>
    <row r="366" spans="1:10" x14ac:dyDescent="0.25">
      <c r="A366" t="s">
        <v>12449</v>
      </c>
      <c r="B366" s="107">
        <v>1.8453560199807224</v>
      </c>
      <c r="C366" s="37"/>
      <c r="D366" t="s">
        <v>15699</v>
      </c>
      <c r="E366" s="107">
        <v>0.75730114267923876</v>
      </c>
      <c r="F366" s="37"/>
      <c r="G366" s="37"/>
      <c r="H366" s="37"/>
      <c r="I366" s="37"/>
      <c r="J366" s="37"/>
    </row>
    <row r="367" spans="1:10" x14ac:dyDescent="0.25">
      <c r="A367" t="s">
        <v>12450</v>
      </c>
      <c r="B367" s="107">
        <v>1.8354722593340242</v>
      </c>
      <c r="C367" s="37"/>
      <c r="D367" t="s">
        <v>15699</v>
      </c>
      <c r="E367" s="107">
        <v>0.75466800378132637</v>
      </c>
      <c r="F367" s="37"/>
      <c r="G367" s="37"/>
      <c r="H367" s="37"/>
      <c r="I367" s="37"/>
      <c r="J367" s="37"/>
    </row>
    <row r="368" spans="1:10" x14ac:dyDescent="0.25">
      <c r="A368" t="s">
        <v>12451</v>
      </c>
      <c r="B368" s="107">
        <v>1.8318804259947643</v>
      </c>
      <c r="C368" s="37"/>
      <c r="D368" t="s">
        <v>15699</v>
      </c>
      <c r="E368" s="107">
        <v>0.75254662196204058</v>
      </c>
      <c r="F368" s="37"/>
      <c r="G368" s="37"/>
      <c r="H368" s="37"/>
      <c r="I368" s="37"/>
      <c r="J368" s="37"/>
    </row>
    <row r="369" spans="1:10" x14ac:dyDescent="0.25">
      <c r="A369" t="s">
        <v>12452</v>
      </c>
      <c r="B369" s="107">
        <v>1.8317871169785274</v>
      </c>
      <c r="C369" s="37"/>
      <c r="D369" t="s">
        <v>15699</v>
      </c>
      <c r="E369" s="107">
        <v>0.7501271443459937</v>
      </c>
      <c r="F369" s="37"/>
      <c r="G369" s="37"/>
      <c r="H369" s="37"/>
      <c r="I369" s="37"/>
      <c r="J369" s="37"/>
    </row>
    <row r="370" spans="1:10" x14ac:dyDescent="0.25">
      <c r="A370" t="s">
        <v>12453</v>
      </c>
      <c r="B370" s="107">
        <v>1.8288557035909885</v>
      </c>
      <c r="C370" s="37"/>
      <c r="D370" t="s">
        <v>15699</v>
      </c>
      <c r="E370" s="107">
        <v>0.74838847124838681</v>
      </c>
      <c r="F370" s="37"/>
      <c r="G370" s="37"/>
      <c r="H370" s="37"/>
      <c r="I370" s="37"/>
      <c r="J370" s="37"/>
    </row>
    <row r="371" spans="1:10" x14ac:dyDescent="0.25">
      <c r="A371" t="s">
        <v>12454</v>
      </c>
      <c r="B371" s="107">
        <v>1.8279117248703183</v>
      </c>
      <c r="C371" s="37"/>
      <c r="D371" t="s">
        <v>15699</v>
      </c>
      <c r="E371" s="107">
        <v>0.74249447343589325</v>
      </c>
      <c r="F371" s="37"/>
      <c r="G371" s="37"/>
      <c r="H371" s="37"/>
      <c r="I371" s="37"/>
      <c r="J371" s="37"/>
    </row>
    <row r="372" spans="1:10" x14ac:dyDescent="0.25">
      <c r="A372" t="s">
        <v>12455</v>
      </c>
      <c r="B372" s="107">
        <v>1.8274539882224601</v>
      </c>
      <c r="C372" s="37"/>
      <c r="D372" t="s">
        <v>15699</v>
      </c>
      <c r="E372" s="107">
        <v>0.7410909767109557</v>
      </c>
      <c r="F372" s="37"/>
      <c r="G372" s="37"/>
      <c r="H372" s="37"/>
      <c r="I372" s="37"/>
      <c r="J372" s="37"/>
    </row>
    <row r="373" spans="1:10" x14ac:dyDescent="0.25">
      <c r="A373" t="s">
        <v>12456</v>
      </c>
      <c r="B373" s="107">
        <v>1.8270520696029184</v>
      </c>
      <c r="C373" s="37"/>
      <c r="D373" t="s">
        <v>15699</v>
      </c>
      <c r="E373" s="107">
        <v>0.74104788216822182</v>
      </c>
      <c r="F373" s="37"/>
      <c r="G373" s="37"/>
      <c r="H373" s="37"/>
      <c r="I373" s="37"/>
      <c r="J373" s="37"/>
    </row>
    <row r="374" spans="1:10" x14ac:dyDescent="0.25">
      <c r="A374" t="s">
        <v>12457</v>
      </c>
      <c r="B374" s="107">
        <v>1.8268621877369049</v>
      </c>
      <c r="C374" s="37"/>
      <c r="D374" t="s">
        <v>15699</v>
      </c>
      <c r="E374" s="107">
        <v>0.74006733426687887</v>
      </c>
      <c r="F374" s="37"/>
      <c r="G374" s="37"/>
      <c r="H374" s="37"/>
      <c r="I374" s="37"/>
      <c r="J374" s="37"/>
    </row>
    <row r="375" spans="1:10" x14ac:dyDescent="0.25">
      <c r="A375" t="s">
        <v>12458</v>
      </c>
      <c r="B375" s="107">
        <v>1.8258816782921821</v>
      </c>
      <c r="C375" s="37"/>
      <c r="D375" t="s">
        <v>15699</v>
      </c>
      <c r="E375" s="107">
        <v>0.73780484507809718</v>
      </c>
      <c r="F375" s="37"/>
      <c r="G375" s="37"/>
      <c r="H375" s="37"/>
      <c r="I375" s="37"/>
      <c r="J375" s="37"/>
    </row>
    <row r="376" spans="1:10" x14ac:dyDescent="0.25">
      <c r="A376" t="s">
        <v>12459</v>
      </c>
      <c r="B376" s="107">
        <v>1.8249832564202253</v>
      </c>
      <c r="C376" s="37"/>
      <c r="D376" t="s">
        <v>15699</v>
      </c>
      <c r="E376" s="107">
        <v>0.73688869198221307</v>
      </c>
      <c r="F376" s="37"/>
      <c r="G376" s="37"/>
      <c r="H376" s="37"/>
      <c r="I376" s="37"/>
      <c r="J376" s="37"/>
    </row>
    <row r="377" spans="1:10" x14ac:dyDescent="0.25">
      <c r="A377" t="s">
        <v>12460</v>
      </c>
      <c r="B377" s="107">
        <v>1.8236507062546192</v>
      </c>
      <c r="C377" s="37"/>
      <c r="D377" t="s">
        <v>15699</v>
      </c>
      <c r="E377" s="107">
        <v>0.7337371918476403</v>
      </c>
      <c r="F377" s="37"/>
      <c r="G377" s="37"/>
      <c r="H377" s="37"/>
      <c r="I377" s="37"/>
      <c r="J377" s="37"/>
    </row>
    <row r="378" spans="1:10" x14ac:dyDescent="0.25">
      <c r="A378" t="s">
        <v>12461</v>
      </c>
      <c r="B378" s="107">
        <v>1.8223197255209136</v>
      </c>
      <c r="C378" s="37"/>
      <c r="D378" t="s">
        <v>15699</v>
      </c>
      <c r="E378" s="107">
        <v>0.73264983376147463</v>
      </c>
      <c r="F378" s="37"/>
      <c r="G378" s="37"/>
      <c r="H378" s="37"/>
      <c r="I378" s="37"/>
      <c r="J378" s="37"/>
    </row>
    <row r="379" spans="1:10" x14ac:dyDescent="0.25">
      <c r="A379" t="s">
        <v>12462</v>
      </c>
      <c r="B379" s="107">
        <v>1.8166337250672959</v>
      </c>
      <c r="C379" s="37"/>
      <c r="D379" t="s">
        <v>15699</v>
      </c>
      <c r="E379" s="107">
        <v>0.73241652046689165</v>
      </c>
      <c r="F379" s="37"/>
      <c r="G379" s="37"/>
      <c r="H379" s="37"/>
      <c r="I379" s="37"/>
      <c r="J379" s="37"/>
    </row>
    <row r="380" spans="1:10" x14ac:dyDescent="0.25">
      <c r="A380" t="s">
        <v>12463</v>
      </c>
      <c r="B380" s="107">
        <v>1.8138255668747696</v>
      </c>
      <c r="C380" s="37"/>
      <c r="D380" t="s">
        <v>15699</v>
      </c>
      <c r="E380" s="107">
        <v>0.72653174034284085</v>
      </c>
      <c r="F380" s="37"/>
      <c r="G380" s="37"/>
      <c r="H380" s="37"/>
      <c r="I380" s="37"/>
      <c r="J380" s="37"/>
    </row>
    <row r="381" spans="1:10" x14ac:dyDescent="0.25">
      <c r="A381" t="s">
        <v>12464</v>
      </c>
      <c r="B381" s="107">
        <v>1.813812549981991</v>
      </c>
      <c r="C381" s="37"/>
      <c r="D381" t="s">
        <v>15699</v>
      </c>
      <c r="E381" s="107">
        <v>0.72427579373773687</v>
      </c>
      <c r="F381" s="37"/>
      <c r="G381" s="37"/>
      <c r="H381" s="37"/>
      <c r="I381" s="37"/>
      <c r="J381" s="37"/>
    </row>
    <row r="382" spans="1:10" x14ac:dyDescent="0.25">
      <c r="A382" t="s">
        <v>12465</v>
      </c>
      <c r="B382" s="107">
        <v>1.811574921330674</v>
      </c>
      <c r="C382" s="37"/>
      <c r="D382" t="s">
        <v>15699</v>
      </c>
      <c r="E382" s="107">
        <v>0.72390712449578554</v>
      </c>
      <c r="F382" s="37"/>
      <c r="G382" s="37"/>
      <c r="H382" s="37"/>
      <c r="I382" s="37"/>
      <c r="J382" s="37"/>
    </row>
    <row r="383" spans="1:10" x14ac:dyDescent="0.25">
      <c r="A383" t="s">
        <v>12466</v>
      </c>
      <c r="B383" s="107">
        <v>1.8108580626581019</v>
      </c>
      <c r="C383" s="37"/>
      <c r="D383" t="s">
        <v>15699</v>
      </c>
      <c r="E383" s="107">
        <v>0.72058906509564558</v>
      </c>
      <c r="F383" s="37"/>
      <c r="G383" s="37"/>
      <c r="H383" s="37"/>
      <c r="I383" s="37"/>
      <c r="J383" s="37"/>
    </row>
    <row r="384" spans="1:10" x14ac:dyDescent="0.25">
      <c r="A384" t="s">
        <v>12467</v>
      </c>
      <c r="B384" s="107">
        <v>1.8093379391902074</v>
      </c>
      <c r="C384" s="37"/>
      <c r="D384" t="s">
        <v>15699</v>
      </c>
      <c r="E384" s="107">
        <v>0.71755447140529627</v>
      </c>
      <c r="F384" s="37"/>
      <c r="G384" s="37"/>
      <c r="H384" s="37"/>
      <c r="I384" s="37"/>
      <c r="J384" s="37"/>
    </row>
    <row r="385" spans="1:10" x14ac:dyDescent="0.25">
      <c r="A385" t="s">
        <v>12468</v>
      </c>
      <c r="B385" s="107">
        <v>1.7978106427927578</v>
      </c>
      <c r="C385" s="37"/>
      <c r="D385" t="s">
        <v>15699</v>
      </c>
      <c r="E385" s="107">
        <v>0.71736540809877036</v>
      </c>
      <c r="F385" s="37"/>
      <c r="G385" s="37"/>
      <c r="H385" s="37"/>
      <c r="I385" s="37"/>
      <c r="J385" s="37"/>
    </row>
    <row r="386" spans="1:10" x14ac:dyDescent="0.25">
      <c r="A386" t="s">
        <v>12469</v>
      </c>
      <c r="B386" s="107">
        <v>1.7958052421339281</v>
      </c>
      <c r="C386" s="37"/>
      <c r="D386" t="s">
        <v>15699</v>
      </c>
      <c r="E386" s="107">
        <v>0.71241300309479283</v>
      </c>
      <c r="F386" s="37"/>
      <c r="G386" s="37"/>
      <c r="H386" s="37"/>
      <c r="I386" s="37"/>
      <c r="J386" s="37"/>
    </row>
    <row r="387" spans="1:10" x14ac:dyDescent="0.25">
      <c r="A387" t="s">
        <v>12470</v>
      </c>
      <c r="B387" s="107">
        <v>1.7952887733132616</v>
      </c>
      <c r="C387" s="37"/>
      <c r="D387" t="s">
        <v>15699</v>
      </c>
      <c r="E387" s="107">
        <v>0.71226052908873883</v>
      </c>
      <c r="F387" s="37"/>
      <c r="G387" s="37"/>
      <c r="H387" s="37"/>
      <c r="I387" s="37"/>
      <c r="J387" s="37"/>
    </row>
    <row r="388" spans="1:10" x14ac:dyDescent="0.25">
      <c r="A388" t="s">
        <v>12471</v>
      </c>
      <c r="B388" s="107">
        <v>1.7942733993301554</v>
      </c>
      <c r="C388" s="37"/>
      <c r="D388" t="s">
        <v>15699</v>
      </c>
      <c r="E388" s="107">
        <v>0.71130391763158063</v>
      </c>
      <c r="F388" s="37"/>
      <c r="G388" s="37"/>
      <c r="H388" s="37"/>
      <c r="I388" s="37"/>
      <c r="J388" s="37"/>
    </row>
    <row r="389" spans="1:10" x14ac:dyDescent="0.25">
      <c r="A389" t="s">
        <v>12472</v>
      </c>
      <c r="B389" s="107">
        <v>1.7931898867397178</v>
      </c>
      <c r="C389" s="37"/>
      <c r="D389" t="s">
        <v>15699</v>
      </c>
      <c r="E389" s="107">
        <v>0.70797330942640035</v>
      </c>
      <c r="F389" s="37"/>
      <c r="G389" s="37"/>
      <c r="H389" s="37"/>
      <c r="I389" s="37"/>
      <c r="J389" s="37"/>
    </row>
    <row r="390" spans="1:10" x14ac:dyDescent="0.25">
      <c r="A390" t="s">
        <v>12473</v>
      </c>
      <c r="B390" s="107">
        <v>1.788336021433899</v>
      </c>
      <c r="C390" s="37"/>
      <c r="D390" t="s">
        <v>15699</v>
      </c>
      <c r="E390" s="107">
        <v>0.70744889550697765</v>
      </c>
      <c r="F390" s="37"/>
      <c r="G390" s="37"/>
      <c r="H390" s="37"/>
      <c r="I390" s="37"/>
      <c r="J390" s="37"/>
    </row>
    <row r="391" spans="1:10" x14ac:dyDescent="0.25">
      <c r="A391" t="s">
        <v>12474</v>
      </c>
      <c r="B391" s="107">
        <v>1.7859104811338347</v>
      </c>
      <c r="C391" s="37"/>
      <c r="D391" t="s">
        <v>15699</v>
      </c>
      <c r="E391" s="107">
        <v>0.70644203311364107</v>
      </c>
      <c r="F391" s="37"/>
      <c r="G391" s="37"/>
      <c r="H391" s="37"/>
      <c r="I391" s="37"/>
      <c r="J391" s="37"/>
    </row>
    <row r="392" spans="1:10" x14ac:dyDescent="0.25">
      <c r="A392" t="s">
        <v>12475</v>
      </c>
      <c r="B392" s="107">
        <v>1.7847033719515903</v>
      </c>
      <c r="C392" s="37"/>
      <c r="D392" t="s">
        <v>15699</v>
      </c>
      <c r="E392" s="107">
        <v>0.70270745427122527</v>
      </c>
      <c r="F392" s="37"/>
      <c r="G392" s="37"/>
      <c r="H392" s="37"/>
      <c r="I392" s="37"/>
      <c r="J392" s="37"/>
    </row>
    <row r="393" spans="1:10" x14ac:dyDescent="0.25">
      <c r="A393" t="s">
        <v>12476</v>
      </c>
      <c r="B393" s="107">
        <v>1.7793207139276914</v>
      </c>
      <c r="C393" s="37"/>
      <c r="D393" t="s">
        <v>15699</v>
      </c>
      <c r="E393" s="107">
        <v>0.70138826791514974</v>
      </c>
      <c r="F393" s="37"/>
      <c r="G393" s="37"/>
      <c r="H393" s="37"/>
      <c r="I393" s="37"/>
      <c r="J393" s="37"/>
    </row>
    <row r="394" spans="1:10" x14ac:dyDescent="0.25">
      <c r="A394" t="s">
        <v>12477</v>
      </c>
      <c r="B394" s="107">
        <v>1.778784335733208</v>
      </c>
      <c r="C394" s="37"/>
      <c r="D394" t="s">
        <v>15699</v>
      </c>
      <c r="E394" s="107">
        <v>0.70069894235559194</v>
      </c>
      <c r="F394" s="37"/>
      <c r="G394" s="37"/>
      <c r="H394" s="37"/>
      <c r="I394" s="37"/>
      <c r="J394" s="37"/>
    </row>
    <row r="395" spans="1:10" x14ac:dyDescent="0.25">
      <c r="A395" t="s">
        <v>12478</v>
      </c>
      <c r="B395" s="107">
        <v>1.7741293435645296</v>
      </c>
      <c r="C395" s="37"/>
      <c r="D395" t="s">
        <v>15699</v>
      </c>
      <c r="E395" s="107">
        <v>0.69846417314193621</v>
      </c>
      <c r="F395" s="37"/>
      <c r="G395" s="37"/>
      <c r="H395" s="37"/>
      <c r="I395" s="37"/>
      <c r="J395" s="37"/>
    </row>
    <row r="396" spans="1:10" x14ac:dyDescent="0.25">
      <c r="A396" t="s">
        <v>12479</v>
      </c>
      <c r="B396" s="107">
        <v>1.7706803511393578</v>
      </c>
      <c r="C396" s="37"/>
      <c r="D396" t="s">
        <v>15699</v>
      </c>
      <c r="E396" s="107">
        <v>0.69699294182825711</v>
      </c>
      <c r="F396" s="37"/>
      <c r="G396" s="37"/>
      <c r="H396" s="37"/>
      <c r="I396" s="37"/>
      <c r="J396" s="37"/>
    </row>
    <row r="397" spans="1:10" x14ac:dyDescent="0.25">
      <c r="A397" t="s">
        <v>12480</v>
      </c>
      <c r="B397" s="107">
        <v>1.7665409698732035</v>
      </c>
      <c r="C397" s="37"/>
      <c r="D397" t="s">
        <v>15699</v>
      </c>
      <c r="E397" s="107">
        <v>0.69447331658259681</v>
      </c>
      <c r="F397" s="37"/>
      <c r="G397" s="37"/>
      <c r="H397" s="37"/>
      <c r="I397" s="37"/>
      <c r="J397" s="37"/>
    </row>
    <row r="398" spans="1:10" x14ac:dyDescent="0.25">
      <c r="A398" t="s">
        <v>12481</v>
      </c>
      <c r="B398" s="107">
        <v>1.7652807897115499</v>
      </c>
      <c r="C398" s="37"/>
      <c r="D398" t="s">
        <v>15699</v>
      </c>
      <c r="E398" s="107">
        <v>0.69167000466764805</v>
      </c>
      <c r="F398" s="37"/>
      <c r="G398" s="37"/>
      <c r="H398" s="37"/>
      <c r="I398" s="37"/>
      <c r="J398" s="37"/>
    </row>
    <row r="399" spans="1:10" x14ac:dyDescent="0.25">
      <c r="A399" t="s">
        <v>12482</v>
      </c>
      <c r="B399" s="107">
        <v>1.7623700737023329</v>
      </c>
      <c r="C399" s="37"/>
      <c r="D399" t="s">
        <v>15699</v>
      </c>
      <c r="E399" s="107">
        <v>0.689007499073789</v>
      </c>
      <c r="F399" s="37"/>
      <c r="G399" s="37"/>
      <c r="H399" s="37"/>
      <c r="I399" s="37"/>
      <c r="J399" s="37"/>
    </row>
    <row r="400" spans="1:10" x14ac:dyDescent="0.25">
      <c r="A400" t="s">
        <v>12483</v>
      </c>
      <c r="B400" s="107">
        <v>1.7595148309251574</v>
      </c>
      <c r="C400" s="37"/>
      <c r="D400" t="s">
        <v>15699</v>
      </c>
      <c r="E400" s="107">
        <v>0.68586512624184437</v>
      </c>
      <c r="F400" s="37"/>
      <c r="G400" s="37"/>
      <c r="H400" s="37"/>
      <c r="I400" s="37"/>
      <c r="J400" s="37"/>
    </row>
    <row r="401" spans="1:10" x14ac:dyDescent="0.25">
      <c r="A401" t="s">
        <v>12484</v>
      </c>
      <c r="B401" s="107">
        <v>1.7562323280081138</v>
      </c>
      <c r="C401" s="37"/>
      <c r="D401" t="s">
        <v>15699</v>
      </c>
      <c r="E401" s="107">
        <v>0.68289526601350292</v>
      </c>
      <c r="F401" s="37"/>
      <c r="G401" s="37"/>
      <c r="H401" s="37"/>
      <c r="I401" s="37"/>
      <c r="J401" s="37"/>
    </row>
    <row r="402" spans="1:10" x14ac:dyDescent="0.25">
      <c r="A402" t="s">
        <v>12485</v>
      </c>
      <c r="B402" s="107">
        <v>1.7510002324126352</v>
      </c>
      <c r="C402" s="37"/>
      <c r="D402" t="s">
        <v>15699</v>
      </c>
      <c r="E402" s="107">
        <v>0.67761659331890445</v>
      </c>
      <c r="F402" s="37"/>
      <c r="G402" s="37"/>
      <c r="H402" s="37"/>
      <c r="I402" s="37"/>
      <c r="J402" s="37"/>
    </row>
    <row r="403" spans="1:10" x14ac:dyDescent="0.25">
      <c r="A403" t="s">
        <v>12486</v>
      </c>
      <c r="B403" s="107">
        <v>1.7480410664741846</v>
      </c>
      <c r="C403" s="37"/>
      <c r="D403" t="s">
        <v>15699</v>
      </c>
      <c r="E403" s="107">
        <v>0.67727438125002437</v>
      </c>
      <c r="F403" s="37"/>
      <c r="G403" s="37"/>
      <c r="H403" s="37"/>
      <c r="I403" s="37"/>
      <c r="J403" s="37"/>
    </row>
    <row r="404" spans="1:10" x14ac:dyDescent="0.25">
      <c r="A404" t="s">
        <v>12487</v>
      </c>
      <c r="B404" s="107">
        <v>1.7394965704406777</v>
      </c>
      <c r="C404" s="37"/>
      <c r="D404" t="s">
        <v>15699</v>
      </c>
      <c r="E404" s="107">
        <v>0.67719463800020052</v>
      </c>
      <c r="F404" s="37"/>
      <c r="G404" s="37"/>
      <c r="H404" s="37"/>
      <c r="I404" s="37"/>
      <c r="J404" s="37"/>
    </row>
    <row r="405" spans="1:10" x14ac:dyDescent="0.25">
      <c r="A405" t="s">
        <v>12488</v>
      </c>
      <c r="B405" s="107">
        <v>1.7394803230416023</v>
      </c>
      <c r="C405" s="37"/>
      <c r="D405" t="s">
        <v>15699</v>
      </c>
      <c r="E405" s="107">
        <v>0.67624567753113718</v>
      </c>
      <c r="F405" s="37"/>
      <c r="G405" s="37"/>
      <c r="H405" s="37"/>
      <c r="I405" s="37"/>
      <c r="J405" s="37"/>
    </row>
    <row r="406" spans="1:10" x14ac:dyDescent="0.25">
      <c r="A406" t="s">
        <v>12489</v>
      </c>
      <c r="B406" s="107">
        <v>1.738524303473763</v>
      </c>
      <c r="C406" s="37"/>
      <c r="D406" t="s">
        <v>15699</v>
      </c>
      <c r="E406" s="107">
        <v>0.67581233885514147</v>
      </c>
      <c r="F406" s="37"/>
      <c r="G406" s="37"/>
      <c r="H406" s="37"/>
      <c r="I406" s="37"/>
      <c r="J406" s="37"/>
    </row>
    <row r="407" spans="1:10" x14ac:dyDescent="0.25">
      <c r="A407" t="s">
        <v>12490</v>
      </c>
      <c r="B407" s="107">
        <v>1.7383495299337131</v>
      </c>
      <c r="C407" s="37"/>
      <c r="D407" t="s">
        <v>15699</v>
      </c>
      <c r="E407" s="107">
        <v>0.67569997005208093</v>
      </c>
      <c r="F407" s="37"/>
      <c r="G407" s="37"/>
      <c r="H407" s="37"/>
      <c r="I407" s="37"/>
      <c r="J407" s="37"/>
    </row>
    <row r="408" spans="1:10" x14ac:dyDescent="0.25">
      <c r="A408" t="s">
        <v>12491</v>
      </c>
      <c r="B408" s="107">
        <v>1.7329066204146417</v>
      </c>
      <c r="C408" s="37"/>
      <c r="D408" t="s">
        <v>15699</v>
      </c>
      <c r="E408" s="107">
        <v>0.67450723356198572</v>
      </c>
      <c r="F408" s="37"/>
      <c r="G408" s="37"/>
      <c r="H408" s="37"/>
      <c r="I408" s="37"/>
      <c r="J408" s="37"/>
    </row>
    <row r="409" spans="1:10" x14ac:dyDescent="0.25">
      <c r="A409" t="s">
        <v>12492</v>
      </c>
      <c r="B409" s="107">
        <v>1.7327589385918127</v>
      </c>
      <c r="C409" s="37"/>
      <c r="D409" t="s">
        <v>15699</v>
      </c>
      <c r="E409" s="107">
        <v>0.67421692253043297</v>
      </c>
      <c r="F409" s="37"/>
      <c r="G409" s="37"/>
      <c r="H409" s="37"/>
      <c r="I409" s="37"/>
      <c r="J409" s="37"/>
    </row>
    <row r="410" spans="1:10" x14ac:dyDescent="0.25">
      <c r="A410" t="s">
        <v>12493</v>
      </c>
      <c r="B410" s="107">
        <v>1.7216083995779041</v>
      </c>
      <c r="C410" s="37"/>
      <c r="D410" t="s">
        <v>15699</v>
      </c>
      <c r="E410" s="107">
        <v>0.67218489178313845</v>
      </c>
      <c r="F410" s="37"/>
      <c r="G410" s="37"/>
      <c r="H410" s="37"/>
      <c r="I410" s="37"/>
      <c r="J410" s="37"/>
    </row>
    <row r="411" spans="1:10" x14ac:dyDescent="0.25">
      <c r="A411" t="s">
        <v>12494</v>
      </c>
      <c r="B411" s="107">
        <v>1.7213190848898094</v>
      </c>
      <c r="C411" s="37"/>
      <c r="D411" t="s">
        <v>15699</v>
      </c>
      <c r="E411" s="107">
        <v>0.67171067671999352</v>
      </c>
      <c r="F411" s="37"/>
      <c r="G411" s="37"/>
      <c r="H411" s="37"/>
      <c r="I411" s="37"/>
      <c r="J411" s="37"/>
    </row>
    <row r="412" spans="1:10" x14ac:dyDescent="0.25">
      <c r="A412" t="s">
        <v>12495</v>
      </c>
      <c r="B412" s="107">
        <v>1.7203495564843418</v>
      </c>
      <c r="C412" s="37"/>
      <c r="D412" t="s">
        <v>15699</v>
      </c>
      <c r="E412" s="107">
        <v>0.67126402667447693</v>
      </c>
      <c r="F412" s="37"/>
      <c r="G412" s="37"/>
      <c r="H412" s="37"/>
      <c r="I412" s="37"/>
      <c r="J412" s="37"/>
    </row>
    <row r="413" spans="1:10" x14ac:dyDescent="0.25">
      <c r="A413" t="s">
        <v>12496</v>
      </c>
      <c r="B413" s="107">
        <v>1.717118149944773</v>
      </c>
      <c r="C413" s="37"/>
      <c r="D413" t="s">
        <v>15699</v>
      </c>
      <c r="E413" s="107">
        <v>0.66832225289537961</v>
      </c>
      <c r="F413" s="37"/>
      <c r="G413" s="37"/>
      <c r="H413" s="37"/>
      <c r="I413" s="37"/>
      <c r="J413" s="37"/>
    </row>
    <row r="414" spans="1:10" x14ac:dyDescent="0.25">
      <c r="A414" t="s">
        <v>12497</v>
      </c>
      <c r="B414" s="107">
        <v>1.7146842890816734</v>
      </c>
      <c r="C414" s="37"/>
      <c r="D414" t="s">
        <v>15699</v>
      </c>
      <c r="E414" s="107">
        <v>0.66625597857755625</v>
      </c>
      <c r="F414" s="37"/>
      <c r="G414" s="37"/>
      <c r="H414" s="37"/>
      <c r="I414" s="37"/>
      <c r="J414" s="37"/>
    </row>
    <row r="415" spans="1:10" x14ac:dyDescent="0.25">
      <c r="A415" t="s">
        <v>12498</v>
      </c>
      <c r="B415" s="107">
        <v>1.7144768468454037</v>
      </c>
      <c r="C415" s="37"/>
      <c r="D415" t="s">
        <v>15699</v>
      </c>
      <c r="E415" s="107">
        <v>0.66152781744535871</v>
      </c>
      <c r="F415" s="37"/>
      <c r="G415" s="37"/>
      <c r="H415" s="37"/>
      <c r="I415" s="37"/>
      <c r="J415" s="37"/>
    </row>
    <row r="416" spans="1:10" x14ac:dyDescent="0.25">
      <c r="A416" t="s">
        <v>12499</v>
      </c>
      <c r="B416" s="107">
        <v>1.7132186655290982</v>
      </c>
      <c r="C416" s="37"/>
      <c r="D416" t="s">
        <v>15699</v>
      </c>
      <c r="E416" s="107">
        <v>0.65865165181737373</v>
      </c>
      <c r="F416" s="37"/>
      <c r="G416" s="37"/>
      <c r="H416" s="37"/>
      <c r="I416" s="37"/>
      <c r="J416" s="37"/>
    </row>
    <row r="417" spans="1:10" x14ac:dyDescent="0.25">
      <c r="A417" t="s">
        <v>12500</v>
      </c>
      <c r="B417" s="107">
        <v>1.712538673649884</v>
      </c>
      <c r="C417" s="37"/>
      <c r="D417" t="s">
        <v>15699</v>
      </c>
      <c r="E417" s="107">
        <v>0.65830907634021452</v>
      </c>
      <c r="F417" s="37"/>
      <c r="G417" s="37"/>
      <c r="H417" s="37"/>
      <c r="I417" s="37"/>
      <c r="J417" s="37"/>
    </row>
    <row r="418" spans="1:10" x14ac:dyDescent="0.25">
      <c r="A418" t="s">
        <v>12501</v>
      </c>
      <c r="B418" s="107">
        <v>1.7124642381721566</v>
      </c>
      <c r="C418" s="37"/>
      <c r="D418" t="s">
        <v>15699</v>
      </c>
      <c r="E418" s="107">
        <v>0.65808468258381003</v>
      </c>
      <c r="F418" s="37"/>
      <c r="G418" s="37"/>
      <c r="H418" s="37"/>
      <c r="I418" s="37"/>
      <c r="J418" s="37"/>
    </row>
    <row r="419" spans="1:10" x14ac:dyDescent="0.25">
      <c r="A419" t="s">
        <v>12502</v>
      </c>
      <c r="B419" s="107">
        <v>1.7107680775970859</v>
      </c>
      <c r="C419" s="37"/>
      <c r="D419" t="s">
        <v>15699</v>
      </c>
      <c r="E419" s="107">
        <v>0.65632142111774761</v>
      </c>
      <c r="F419" s="37"/>
      <c r="G419" s="37"/>
      <c r="H419" s="37"/>
      <c r="I419" s="37"/>
      <c r="J419" s="37"/>
    </row>
    <row r="420" spans="1:10" x14ac:dyDescent="0.25">
      <c r="A420" t="s">
        <v>12503</v>
      </c>
      <c r="B420" s="107">
        <v>1.7100130123354922</v>
      </c>
      <c r="C420" s="37"/>
      <c r="D420" t="s">
        <v>15699</v>
      </c>
      <c r="E420" s="107">
        <v>0.6540803435000675</v>
      </c>
      <c r="F420" s="37"/>
      <c r="G420" s="37"/>
      <c r="H420" s="37"/>
      <c r="I420" s="37"/>
      <c r="J420" s="37"/>
    </row>
    <row r="421" spans="1:10" x14ac:dyDescent="0.25">
      <c r="A421" t="s">
        <v>12504</v>
      </c>
      <c r="B421" s="107">
        <v>1.7072394296135387</v>
      </c>
      <c r="C421" s="37"/>
      <c r="D421" t="s">
        <v>15699</v>
      </c>
      <c r="E421" s="107">
        <v>0.65406702674916217</v>
      </c>
      <c r="F421" s="37"/>
      <c r="G421" s="37"/>
      <c r="H421" s="37"/>
      <c r="I421" s="37"/>
      <c r="J421" s="37"/>
    </row>
    <row r="422" spans="1:10" x14ac:dyDescent="0.25">
      <c r="A422" t="s">
        <v>12505</v>
      </c>
      <c r="B422" s="107">
        <v>1.7058813258728134</v>
      </c>
      <c r="C422" s="37"/>
      <c r="D422" t="s">
        <v>15699</v>
      </c>
      <c r="E422" s="107">
        <v>0.64813132217832636</v>
      </c>
      <c r="F422" s="37"/>
      <c r="G422" s="37"/>
      <c r="H422" s="37"/>
      <c r="I422" s="37"/>
      <c r="J422" s="37"/>
    </row>
    <row r="423" spans="1:10" x14ac:dyDescent="0.25">
      <c r="A423" t="s">
        <v>12506</v>
      </c>
      <c r="B423" s="107">
        <v>1.7036693858436451</v>
      </c>
      <c r="C423" s="37"/>
      <c r="D423" t="s">
        <v>15699</v>
      </c>
      <c r="E423" s="107">
        <v>0.64748237253559449</v>
      </c>
      <c r="F423" s="37"/>
      <c r="G423" s="37"/>
      <c r="H423" s="37"/>
      <c r="I423" s="37"/>
      <c r="J423" s="37"/>
    </row>
    <row r="424" spans="1:10" x14ac:dyDescent="0.25">
      <c r="A424" t="s">
        <v>12507</v>
      </c>
      <c r="B424" s="107">
        <v>1.7033363213792865</v>
      </c>
      <c r="C424" s="37"/>
      <c r="D424" t="s">
        <v>15699</v>
      </c>
      <c r="E424" s="107">
        <v>0.64331430240167731</v>
      </c>
      <c r="F424" s="37"/>
      <c r="G424" s="37"/>
      <c r="H424" s="37"/>
      <c r="I424" s="37"/>
      <c r="J424" s="37"/>
    </row>
    <row r="425" spans="1:10" x14ac:dyDescent="0.25">
      <c r="A425" t="s">
        <v>12508</v>
      </c>
      <c r="B425" s="107">
        <v>1.7016034068078789</v>
      </c>
      <c r="C425" s="37"/>
      <c r="D425" t="s">
        <v>15699</v>
      </c>
      <c r="E425" s="107">
        <v>0.64030610847721514</v>
      </c>
      <c r="F425" s="37"/>
      <c r="G425" s="37"/>
      <c r="H425" s="37"/>
      <c r="I425" s="37"/>
      <c r="J425" s="37"/>
    </row>
    <row r="426" spans="1:10" x14ac:dyDescent="0.25">
      <c r="A426" t="s">
        <v>12509</v>
      </c>
      <c r="B426" s="107">
        <v>1.6972664895503902</v>
      </c>
      <c r="C426" s="37"/>
      <c r="D426" t="s">
        <v>15699</v>
      </c>
      <c r="E426" s="107">
        <v>0.63923329354523384</v>
      </c>
      <c r="F426" s="37"/>
      <c r="G426" s="37"/>
      <c r="H426" s="37"/>
      <c r="I426" s="37"/>
      <c r="J426" s="37"/>
    </row>
    <row r="427" spans="1:10" x14ac:dyDescent="0.25">
      <c r="A427" t="s">
        <v>12510</v>
      </c>
      <c r="B427" s="107">
        <v>1.6938669129149029</v>
      </c>
      <c r="C427" s="37"/>
      <c r="D427" t="s">
        <v>15699</v>
      </c>
      <c r="E427" s="107">
        <v>0.63765601134766747</v>
      </c>
      <c r="F427" s="37"/>
      <c r="G427" s="37"/>
      <c r="H427" s="37"/>
      <c r="I427" s="37"/>
      <c r="J427" s="37"/>
    </row>
    <row r="428" spans="1:10" x14ac:dyDescent="0.25">
      <c r="A428" t="s">
        <v>12511</v>
      </c>
      <c r="B428" s="107">
        <v>1.6899610087132071</v>
      </c>
      <c r="C428" s="37"/>
      <c r="D428" t="s">
        <v>15699</v>
      </c>
      <c r="E428" s="107">
        <v>0.63512993256060801</v>
      </c>
      <c r="F428" s="37"/>
      <c r="G428" s="37"/>
      <c r="H428" s="37"/>
      <c r="I428" s="37"/>
      <c r="J428" s="37"/>
    </row>
    <row r="429" spans="1:10" x14ac:dyDescent="0.25">
      <c r="A429" t="s">
        <v>12512</v>
      </c>
      <c r="B429" s="107">
        <v>1.6891742186820968</v>
      </c>
      <c r="C429" s="37"/>
      <c r="D429" t="s">
        <v>15699</v>
      </c>
      <c r="E429" s="107">
        <v>0.63183015169509527</v>
      </c>
      <c r="F429" s="37"/>
      <c r="G429" s="37"/>
      <c r="H429" s="37"/>
      <c r="I429" s="37"/>
      <c r="J429" s="37"/>
    </row>
    <row r="430" spans="1:10" x14ac:dyDescent="0.25">
      <c r="A430" t="s">
        <v>12513</v>
      </c>
      <c r="B430" s="107">
        <v>1.6859745773552983</v>
      </c>
      <c r="C430" s="37"/>
      <c r="D430" t="s">
        <v>15699</v>
      </c>
      <c r="E430" s="107">
        <v>0.63112623694370606</v>
      </c>
      <c r="F430" s="37"/>
      <c r="G430" s="37"/>
      <c r="H430" s="37"/>
      <c r="I430" s="37"/>
      <c r="J430" s="37"/>
    </row>
    <row r="431" spans="1:10" x14ac:dyDescent="0.25">
      <c r="A431" t="s">
        <v>12514</v>
      </c>
      <c r="B431" s="107">
        <v>1.6852906517850488</v>
      </c>
      <c r="C431" s="37"/>
      <c r="D431" t="s">
        <v>15699</v>
      </c>
      <c r="E431" s="107">
        <v>0.62900341284306649</v>
      </c>
      <c r="F431" s="37"/>
      <c r="G431" s="37"/>
      <c r="H431" s="37"/>
      <c r="I431" s="37"/>
      <c r="J431" s="37"/>
    </row>
    <row r="432" spans="1:10" x14ac:dyDescent="0.25">
      <c r="A432" t="s">
        <v>12515</v>
      </c>
      <c r="B432" s="107">
        <v>1.6801942627233102</v>
      </c>
      <c r="C432" s="37"/>
      <c r="D432" t="s">
        <v>15699</v>
      </c>
      <c r="E432" s="107">
        <v>0.62589946412012565</v>
      </c>
      <c r="F432" s="37"/>
      <c r="G432" s="37"/>
      <c r="H432" s="37"/>
      <c r="I432" s="37"/>
      <c r="J432" s="37"/>
    </row>
    <row r="433" spans="1:10" x14ac:dyDescent="0.25">
      <c r="A433" t="s">
        <v>12516</v>
      </c>
      <c r="B433" s="107">
        <v>1.6737495999480407</v>
      </c>
      <c r="C433" s="37"/>
      <c r="D433" t="s">
        <v>15699</v>
      </c>
      <c r="E433" s="107">
        <v>0.62499627557479664</v>
      </c>
      <c r="F433" s="37"/>
      <c r="G433" s="37"/>
      <c r="H433" s="37"/>
      <c r="I433" s="37"/>
      <c r="J433" s="37"/>
    </row>
    <row r="434" spans="1:10" x14ac:dyDescent="0.25">
      <c r="A434" t="s">
        <v>12517</v>
      </c>
      <c r="B434" s="107">
        <v>1.6729918590928661</v>
      </c>
      <c r="C434" s="37"/>
      <c r="D434" t="s">
        <v>15699</v>
      </c>
      <c r="E434" s="107">
        <v>0.62296154310981966</v>
      </c>
      <c r="F434" s="37"/>
      <c r="G434" s="37"/>
      <c r="H434" s="37"/>
      <c r="I434" s="37"/>
      <c r="J434" s="37"/>
    </row>
    <row r="435" spans="1:10" x14ac:dyDescent="0.25">
      <c r="A435" t="s">
        <v>12518</v>
      </c>
      <c r="B435" s="107">
        <v>1.6686365349621173</v>
      </c>
      <c r="C435" s="37"/>
      <c r="D435" t="s">
        <v>15699</v>
      </c>
      <c r="E435" s="107">
        <v>0.61800703479631613</v>
      </c>
      <c r="F435" s="37"/>
      <c r="G435" s="37"/>
      <c r="H435" s="37"/>
      <c r="I435" s="37"/>
      <c r="J435" s="37"/>
    </row>
    <row r="436" spans="1:10" x14ac:dyDescent="0.25">
      <c r="A436" t="s">
        <v>12519</v>
      </c>
      <c r="B436" s="107">
        <v>1.6648397834264057</v>
      </c>
      <c r="C436" s="37"/>
      <c r="D436" t="s">
        <v>15699</v>
      </c>
      <c r="E436" s="107">
        <v>0.61656362236676421</v>
      </c>
      <c r="F436" s="37"/>
      <c r="G436" s="37"/>
      <c r="H436" s="37"/>
      <c r="I436" s="37"/>
      <c r="J436" s="37"/>
    </row>
    <row r="437" spans="1:10" x14ac:dyDescent="0.25">
      <c r="A437" t="s">
        <v>12520</v>
      </c>
      <c r="B437" s="107">
        <v>1.6647562101746078</v>
      </c>
      <c r="C437" s="37"/>
      <c r="D437" t="s">
        <v>15699</v>
      </c>
      <c r="E437" s="107">
        <v>0.61644327319590386</v>
      </c>
      <c r="F437" s="37"/>
      <c r="G437" s="37"/>
      <c r="H437" s="37"/>
      <c r="I437" s="37"/>
      <c r="J437" s="37"/>
    </row>
    <row r="438" spans="1:10" x14ac:dyDescent="0.25">
      <c r="A438" t="s">
        <v>12521</v>
      </c>
      <c r="B438" s="107">
        <v>1.663301512273736</v>
      </c>
      <c r="C438" s="37"/>
      <c r="D438" t="s">
        <v>15699</v>
      </c>
      <c r="E438" s="107">
        <v>0.6162820927839292</v>
      </c>
      <c r="F438" s="37"/>
      <c r="G438" s="37"/>
      <c r="H438" s="37"/>
      <c r="I438" s="37"/>
      <c r="J438" s="37"/>
    </row>
    <row r="439" spans="1:10" x14ac:dyDescent="0.25">
      <c r="A439" t="s">
        <v>12522</v>
      </c>
      <c r="B439" s="107">
        <v>1.6592519179604861</v>
      </c>
      <c r="C439" s="37"/>
      <c r="D439" t="s">
        <v>15699</v>
      </c>
      <c r="E439" s="107">
        <v>0.61465954705224701</v>
      </c>
      <c r="F439" s="37"/>
      <c r="G439" s="37"/>
      <c r="H439" s="37"/>
      <c r="I439" s="37"/>
      <c r="J439" s="37"/>
    </row>
    <row r="440" spans="1:10" x14ac:dyDescent="0.25">
      <c r="A440" t="s">
        <v>12523</v>
      </c>
      <c r="B440" s="107">
        <v>1.6539493062633643</v>
      </c>
      <c r="C440" s="37"/>
      <c r="D440" t="s">
        <v>15699</v>
      </c>
      <c r="E440" s="107">
        <v>0.61328821923217858</v>
      </c>
      <c r="F440" s="37"/>
      <c r="G440" s="37"/>
      <c r="H440" s="37"/>
      <c r="I440" s="37"/>
      <c r="J440" s="37"/>
    </row>
    <row r="441" spans="1:10" x14ac:dyDescent="0.25">
      <c r="A441" t="s">
        <v>12524</v>
      </c>
      <c r="B441" s="107">
        <v>1.6493864118181099</v>
      </c>
      <c r="C441" s="37"/>
      <c r="D441" t="s">
        <v>15699</v>
      </c>
      <c r="E441" s="107">
        <v>0.61068793217691053</v>
      </c>
      <c r="F441" s="37"/>
      <c r="G441" s="37"/>
      <c r="H441" s="37"/>
      <c r="I441" s="37"/>
      <c r="J441" s="37"/>
    </row>
    <row r="442" spans="1:10" x14ac:dyDescent="0.25">
      <c r="A442" t="s">
        <v>12525</v>
      </c>
      <c r="B442" s="107">
        <v>1.6481807050851063</v>
      </c>
      <c r="C442" s="37"/>
      <c r="D442" t="s">
        <v>15699</v>
      </c>
      <c r="E442" s="107">
        <v>0.60961818464342743</v>
      </c>
      <c r="F442" s="37"/>
      <c r="G442" s="37"/>
      <c r="H442" s="37"/>
      <c r="I442" s="37"/>
      <c r="J442" s="37"/>
    </row>
    <row r="443" spans="1:10" x14ac:dyDescent="0.25">
      <c r="A443" t="s">
        <v>12526</v>
      </c>
      <c r="B443" s="107">
        <v>1.6470484147427547</v>
      </c>
      <c r="C443" s="37"/>
      <c r="D443" t="s">
        <v>15699</v>
      </c>
      <c r="E443" s="107">
        <v>0.60916534078554196</v>
      </c>
      <c r="F443" s="37"/>
      <c r="G443" s="37"/>
      <c r="H443" s="37"/>
      <c r="I443" s="37"/>
      <c r="J443" s="37"/>
    </row>
    <row r="444" spans="1:10" x14ac:dyDescent="0.25">
      <c r="A444" t="s">
        <v>12527</v>
      </c>
      <c r="B444" s="107">
        <v>1.6452791892012533</v>
      </c>
      <c r="C444" s="37"/>
      <c r="D444" t="s">
        <v>15699</v>
      </c>
      <c r="E444" s="107">
        <v>0.60710511507094345</v>
      </c>
      <c r="F444" s="37"/>
      <c r="G444" s="37"/>
      <c r="H444" s="37"/>
      <c r="I444" s="37"/>
      <c r="J444" s="37"/>
    </row>
    <row r="445" spans="1:10" x14ac:dyDescent="0.25">
      <c r="A445" t="s">
        <v>12528</v>
      </c>
      <c r="B445" s="107">
        <v>1.6433903049879734</v>
      </c>
      <c r="C445" s="37"/>
      <c r="D445" t="s">
        <v>15699</v>
      </c>
      <c r="E445" s="107">
        <v>0.60565934628739937</v>
      </c>
      <c r="F445" s="37"/>
      <c r="G445" s="37"/>
      <c r="H445" s="37"/>
      <c r="I445" s="37"/>
      <c r="J445" s="37"/>
    </row>
    <row r="446" spans="1:10" x14ac:dyDescent="0.25">
      <c r="A446" t="s">
        <v>12529</v>
      </c>
      <c r="B446" s="107">
        <v>1.642281067953399</v>
      </c>
      <c r="C446" s="37"/>
      <c r="D446" t="s">
        <v>15699</v>
      </c>
      <c r="E446" s="107">
        <v>0.60512339756063427</v>
      </c>
      <c r="F446" s="37"/>
      <c r="G446" s="37"/>
      <c r="H446" s="37"/>
      <c r="I446" s="37"/>
      <c r="J446" s="37"/>
    </row>
    <row r="447" spans="1:10" x14ac:dyDescent="0.25">
      <c r="A447" t="s">
        <v>12530</v>
      </c>
      <c r="B447" s="107">
        <v>1.6422360878288815</v>
      </c>
      <c r="C447" s="37"/>
      <c r="D447" t="s">
        <v>15699</v>
      </c>
      <c r="E447" s="107">
        <v>0.60446177570338777</v>
      </c>
      <c r="F447" s="37"/>
      <c r="G447" s="37"/>
      <c r="H447" s="37"/>
      <c r="I447" s="37"/>
      <c r="J447" s="37"/>
    </row>
    <row r="448" spans="1:10" x14ac:dyDescent="0.25">
      <c r="A448" t="s">
        <v>12531</v>
      </c>
      <c r="B448" s="107">
        <v>1.6409439508249841</v>
      </c>
      <c r="C448" s="37"/>
      <c r="D448" t="s">
        <v>15699</v>
      </c>
      <c r="E448" s="107">
        <v>0.60436279401843906</v>
      </c>
      <c r="F448" s="37"/>
      <c r="G448" s="37"/>
      <c r="H448" s="37"/>
      <c r="I448" s="37"/>
      <c r="J448" s="37"/>
    </row>
    <row r="449" spans="1:10" x14ac:dyDescent="0.25">
      <c r="A449" t="s">
        <v>12532</v>
      </c>
      <c r="B449" s="107">
        <v>1.6382329577462611</v>
      </c>
      <c r="C449" s="37"/>
      <c r="D449" t="s">
        <v>15699</v>
      </c>
      <c r="E449" s="107">
        <v>0.60344282207358246</v>
      </c>
      <c r="F449" s="37"/>
      <c r="G449" s="37"/>
      <c r="H449" s="37"/>
      <c r="I449" s="37"/>
      <c r="J449" s="37"/>
    </row>
    <row r="450" spans="1:10" x14ac:dyDescent="0.25">
      <c r="A450" t="s">
        <v>12533</v>
      </c>
      <c r="B450" s="107">
        <v>1.6380980654643214</v>
      </c>
      <c r="C450" s="37"/>
      <c r="D450" t="s">
        <v>15699</v>
      </c>
      <c r="E450" s="107">
        <v>0.60328835099478306</v>
      </c>
      <c r="F450" s="37"/>
      <c r="G450" s="37"/>
      <c r="H450" s="37"/>
      <c r="I450" s="37"/>
      <c r="J450" s="37"/>
    </row>
    <row r="451" spans="1:10" x14ac:dyDescent="0.25">
      <c r="A451" t="s">
        <v>12534</v>
      </c>
      <c r="B451" s="107">
        <v>1.6374522487077723</v>
      </c>
      <c r="C451" s="37"/>
      <c r="D451" t="s">
        <v>15699</v>
      </c>
      <c r="E451" s="107">
        <v>0.60260660631717511</v>
      </c>
      <c r="F451" s="37"/>
      <c r="G451" s="37"/>
      <c r="H451" s="37"/>
      <c r="I451" s="37"/>
      <c r="J451" s="37"/>
    </row>
    <row r="452" spans="1:10" x14ac:dyDescent="0.25">
      <c r="A452" t="s">
        <v>12535</v>
      </c>
      <c r="B452" s="107">
        <v>1.634728570334997</v>
      </c>
      <c r="C452" s="37"/>
      <c r="D452" t="s">
        <v>15699</v>
      </c>
      <c r="E452" s="107">
        <v>0.60235116140024358</v>
      </c>
      <c r="F452" s="37"/>
      <c r="G452" s="37"/>
      <c r="H452" s="37"/>
      <c r="I452" s="37"/>
      <c r="J452" s="37"/>
    </row>
    <row r="453" spans="1:10" x14ac:dyDescent="0.25">
      <c r="A453" t="s">
        <v>12536</v>
      </c>
      <c r="B453" s="107">
        <v>1.6327908000190827</v>
      </c>
      <c r="C453" s="37"/>
      <c r="D453" t="s">
        <v>15699</v>
      </c>
      <c r="E453" s="107">
        <v>0.60120141081809386</v>
      </c>
      <c r="F453" s="37"/>
      <c r="G453" s="37"/>
      <c r="H453" s="37"/>
      <c r="I453" s="37"/>
      <c r="J453" s="37"/>
    </row>
    <row r="454" spans="1:10" x14ac:dyDescent="0.25">
      <c r="A454" t="s">
        <v>12537</v>
      </c>
      <c r="B454" s="107">
        <v>1.6315182687774807</v>
      </c>
      <c r="C454" s="37"/>
      <c r="D454" t="s">
        <v>15699</v>
      </c>
      <c r="E454" s="107">
        <v>0.59831025759351197</v>
      </c>
      <c r="F454" s="37"/>
      <c r="G454" s="37"/>
      <c r="H454" s="37"/>
      <c r="I454" s="37"/>
      <c r="J454" s="37"/>
    </row>
    <row r="455" spans="1:10" x14ac:dyDescent="0.25">
      <c r="A455" t="s">
        <v>12538</v>
      </c>
      <c r="B455" s="107">
        <v>1.6308130182379306</v>
      </c>
      <c r="C455" s="37"/>
      <c r="D455" t="s">
        <v>15699</v>
      </c>
      <c r="E455" s="107">
        <v>0.59383592116997297</v>
      </c>
      <c r="F455" s="37"/>
      <c r="G455" s="37"/>
      <c r="H455" s="37"/>
      <c r="I455" s="37"/>
      <c r="J455" s="37"/>
    </row>
    <row r="456" spans="1:10" x14ac:dyDescent="0.25">
      <c r="A456" t="s">
        <v>12539</v>
      </c>
      <c r="B456" s="107">
        <v>1.6273663889586087</v>
      </c>
      <c r="C456" s="37"/>
      <c r="D456" t="s">
        <v>15699</v>
      </c>
      <c r="E456" s="107">
        <v>0.58948639985866602</v>
      </c>
      <c r="F456" s="37"/>
      <c r="G456" s="37"/>
      <c r="H456" s="37"/>
      <c r="I456" s="37"/>
      <c r="J456" s="37"/>
    </row>
    <row r="457" spans="1:10" x14ac:dyDescent="0.25">
      <c r="A457" t="s">
        <v>12540</v>
      </c>
      <c r="B457" s="107">
        <v>1.6250351896429911</v>
      </c>
      <c r="C457" s="37"/>
      <c r="D457" t="s">
        <v>15699</v>
      </c>
      <c r="E457" s="107">
        <v>0.58596234736803188</v>
      </c>
      <c r="F457" s="37"/>
      <c r="G457" s="37"/>
      <c r="H457" s="37"/>
      <c r="I457" s="37"/>
      <c r="J457" s="37"/>
    </row>
    <row r="458" spans="1:10" x14ac:dyDescent="0.25">
      <c r="A458" t="s">
        <v>12541</v>
      </c>
      <c r="B458" s="107">
        <v>1.6237451231922746</v>
      </c>
      <c r="C458" s="37"/>
      <c r="D458" t="s">
        <v>15699</v>
      </c>
      <c r="E458" s="107">
        <v>0.58251828303154085</v>
      </c>
      <c r="F458" s="37"/>
      <c r="G458" s="37"/>
      <c r="H458" s="37"/>
      <c r="I458" s="37"/>
      <c r="J458" s="37"/>
    </row>
    <row r="459" spans="1:10" x14ac:dyDescent="0.25">
      <c r="A459" t="s">
        <v>12542</v>
      </c>
      <c r="B459" s="107">
        <v>1.6236438793337358</v>
      </c>
      <c r="C459" s="37"/>
      <c r="D459" t="s">
        <v>15699</v>
      </c>
      <c r="E459" s="107">
        <v>0.58249472092538213</v>
      </c>
      <c r="F459" s="37"/>
      <c r="G459" s="37"/>
      <c r="H459" s="37"/>
      <c r="I459" s="37"/>
      <c r="J459" s="37"/>
    </row>
    <row r="460" spans="1:10" x14ac:dyDescent="0.25">
      <c r="A460" t="s">
        <v>12543</v>
      </c>
      <c r="B460" s="107">
        <v>1.6227003297853542</v>
      </c>
      <c r="C460" s="37"/>
      <c r="D460" t="s">
        <v>15699</v>
      </c>
      <c r="E460" s="107">
        <v>0.58062384958994351</v>
      </c>
      <c r="F460" s="37"/>
      <c r="G460" s="37"/>
      <c r="H460" s="37"/>
      <c r="I460" s="37"/>
      <c r="J460" s="37"/>
    </row>
    <row r="461" spans="1:10" x14ac:dyDescent="0.25">
      <c r="A461" t="s">
        <v>12544</v>
      </c>
      <c r="B461" s="107">
        <v>1.6207409437916971</v>
      </c>
      <c r="C461" s="37"/>
      <c r="D461" t="s">
        <v>15699</v>
      </c>
      <c r="E461" s="107">
        <v>0.57937449800372565</v>
      </c>
      <c r="F461" s="37"/>
      <c r="G461" s="37"/>
      <c r="H461" s="37"/>
      <c r="I461" s="37"/>
      <c r="J461" s="37"/>
    </row>
    <row r="462" spans="1:10" x14ac:dyDescent="0.25">
      <c r="A462" t="s">
        <v>12545</v>
      </c>
      <c r="B462" s="107">
        <v>1.618934919373568</v>
      </c>
      <c r="C462" s="37"/>
      <c r="D462" t="s">
        <v>15699</v>
      </c>
      <c r="E462" s="107">
        <v>0.57566650205442027</v>
      </c>
      <c r="F462" s="37"/>
      <c r="G462" s="37"/>
      <c r="H462" s="37"/>
      <c r="I462" s="37"/>
      <c r="J462" s="37"/>
    </row>
    <row r="463" spans="1:10" x14ac:dyDescent="0.25">
      <c r="A463" t="s">
        <v>12546</v>
      </c>
      <c r="B463" s="107">
        <v>1.6178910858665685</v>
      </c>
      <c r="C463" s="37"/>
      <c r="D463" t="s">
        <v>15699</v>
      </c>
      <c r="E463" s="107">
        <v>0.57480035957496667</v>
      </c>
      <c r="F463" s="37"/>
      <c r="G463" s="37"/>
      <c r="H463" s="37"/>
      <c r="I463" s="37"/>
      <c r="J463" s="37"/>
    </row>
    <row r="464" spans="1:10" x14ac:dyDescent="0.25">
      <c r="A464" t="s">
        <v>12547</v>
      </c>
      <c r="B464" s="107">
        <v>1.614270575539962</v>
      </c>
      <c r="C464" s="37"/>
      <c r="D464" t="s">
        <v>15699</v>
      </c>
      <c r="E464" s="107">
        <v>0.57441757690584572</v>
      </c>
      <c r="F464" s="37"/>
      <c r="G464" s="37"/>
      <c r="H464" s="37"/>
      <c r="I464" s="37"/>
      <c r="J464" s="37"/>
    </row>
    <row r="465" spans="1:10" x14ac:dyDescent="0.25">
      <c r="A465" t="s">
        <v>12548</v>
      </c>
      <c r="B465" s="107">
        <v>1.6127733610001085</v>
      </c>
      <c r="C465" s="37"/>
      <c r="D465" t="s">
        <v>15699</v>
      </c>
      <c r="E465" s="107">
        <v>0.57373901667671645</v>
      </c>
      <c r="F465" s="37"/>
      <c r="G465" s="37"/>
      <c r="H465" s="37"/>
      <c r="I465" s="37"/>
      <c r="J465" s="37"/>
    </row>
    <row r="466" spans="1:10" x14ac:dyDescent="0.25">
      <c r="A466" t="s">
        <v>12549</v>
      </c>
      <c r="B466" s="107">
        <v>1.6124958085299648</v>
      </c>
      <c r="C466" s="37"/>
      <c r="D466" t="s">
        <v>15699</v>
      </c>
      <c r="E466" s="107">
        <v>0.57088827637302675</v>
      </c>
      <c r="F466" s="37"/>
      <c r="G466" s="37"/>
      <c r="H466" s="37"/>
      <c r="I466" s="37"/>
      <c r="J466" s="37"/>
    </row>
    <row r="467" spans="1:10" x14ac:dyDescent="0.25">
      <c r="A467" t="s">
        <v>12550</v>
      </c>
      <c r="B467" s="107">
        <v>1.6122369631487221</v>
      </c>
      <c r="C467" s="37"/>
      <c r="D467" t="s">
        <v>15699</v>
      </c>
      <c r="E467" s="107">
        <v>0.56880833079970117</v>
      </c>
      <c r="F467" s="37"/>
      <c r="G467" s="37"/>
      <c r="H467" s="37"/>
      <c r="I467" s="37"/>
      <c r="J467" s="37"/>
    </row>
    <row r="468" spans="1:10" x14ac:dyDescent="0.25">
      <c r="A468" t="s">
        <v>12551</v>
      </c>
      <c r="B468" s="107">
        <v>1.611175211560004</v>
      </c>
      <c r="C468" s="37"/>
      <c r="D468" t="s">
        <v>15699</v>
      </c>
      <c r="E468" s="107">
        <v>0.56813687812648961</v>
      </c>
      <c r="F468" s="37"/>
      <c r="G468" s="37"/>
      <c r="H468" s="37"/>
      <c r="I468" s="37"/>
      <c r="J468" s="37"/>
    </row>
    <row r="469" spans="1:10" x14ac:dyDescent="0.25">
      <c r="A469" t="s">
        <v>12552</v>
      </c>
      <c r="B469" s="107">
        <v>1.6084493638870387</v>
      </c>
      <c r="C469" s="37"/>
      <c r="D469" t="s">
        <v>15699</v>
      </c>
      <c r="E469" s="107">
        <v>0.56644920346086403</v>
      </c>
      <c r="F469" s="37"/>
      <c r="G469" s="37"/>
      <c r="H469" s="37"/>
      <c r="I469" s="37"/>
      <c r="J469" s="37"/>
    </row>
    <row r="470" spans="1:10" x14ac:dyDescent="0.25">
      <c r="A470" t="s">
        <v>12553</v>
      </c>
      <c r="B470" s="107">
        <v>1.6024096949240394</v>
      </c>
      <c r="C470" s="37"/>
      <c r="D470" t="s">
        <v>15699</v>
      </c>
      <c r="E470" s="107">
        <v>0.56599172844001189</v>
      </c>
      <c r="F470" s="37"/>
      <c r="G470" s="37"/>
      <c r="H470" s="37"/>
      <c r="I470" s="37"/>
      <c r="J470" s="37"/>
    </row>
    <row r="471" spans="1:10" x14ac:dyDescent="0.25">
      <c r="A471" t="s">
        <v>12554</v>
      </c>
      <c r="B471" s="107">
        <v>1.6014462094839448</v>
      </c>
      <c r="C471" s="37"/>
      <c r="D471" t="s">
        <v>15699</v>
      </c>
      <c r="E471" s="107">
        <v>0.56501747179961315</v>
      </c>
      <c r="F471" s="37"/>
      <c r="G471" s="37"/>
      <c r="H471" s="37"/>
      <c r="I471" s="37"/>
      <c r="J471" s="37"/>
    </row>
    <row r="472" spans="1:10" x14ac:dyDescent="0.25">
      <c r="A472" t="s">
        <v>12555</v>
      </c>
      <c r="B472" s="107">
        <v>1.6003912756229317</v>
      </c>
      <c r="C472" s="37"/>
      <c r="D472" t="s">
        <v>15699</v>
      </c>
      <c r="E472" s="107">
        <v>0.5630928602037294</v>
      </c>
      <c r="F472" s="37"/>
      <c r="G472" s="37"/>
      <c r="H472" s="37"/>
      <c r="I472" s="37"/>
      <c r="J472" s="37"/>
    </row>
    <row r="473" spans="1:10" x14ac:dyDescent="0.25">
      <c r="A473" t="s">
        <v>12556</v>
      </c>
      <c r="B473" s="107">
        <v>1.5993256635943616</v>
      </c>
      <c r="C473" s="37"/>
      <c r="D473" t="s">
        <v>15699</v>
      </c>
      <c r="E473" s="107">
        <v>0.56194567985489075</v>
      </c>
      <c r="F473" s="37"/>
      <c r="G473" s="37"/>
      <c r="H473" s="37"/>
      <c r="I473" s="37"/>
      <c r="J473" s="37"/>
    </row>
    <row r="474" spans="1:10" x14ac:dyDescent="0.25">
      <c r="A474" t="s">
        <v>12557</v>
      </c>
      <c r="B474" s="107">
        <v>1.5971177006650175</v>
      </c>
      <c r="C474" s="37"/>
      <c r="D474" t="s">
        <v>15699</v>
      </c>
      <c r="E474" s="107">
        <v>0.5602355149486804</v>
      </c>
      <c r="F474" s="37"/>
      <c r="G474" s="37"/>
      <c r="H474" s="37"/>
      <c r="I474" s="37"/>
      <c r="J474" s="37"/>
    </row>
    <row r="475" spans="1:10" x14ac:dyDescent="0.25">
      <c r="A475" t="s">
        <v>12558</v>
      </c>
      <c r="B475" s="107">
        <v>1.5896416002582601</v>
      </c>
      <c r="C475" s="37"/>
      <c r="D475" t="s">
        <v>15699</v>
      </c>
      <c r="E475" s="107">
        <v>0.55952368551707998</v>
      </c>
      <c r="F475" s="37"/>
      <c r="G475" s="37"/>
      <c r="H475" s="37"/>
      <c r="I475" s="37"/>
      <c r="J475" s="37"/>
    </row>
    <row r="476" spans="1:10" x14ac:dyDescent="0.25">
      <c r="A476" t="s">
        <v>12559</v>
      </c>
      <c r="B476" s="107">
        <v>1.5883576813938809</v>
      </c>
      <c r="C476" s="37"/>
      <c r="D476" t="s">
        <v>15699</v>
      </c>
      <c r="E476" s="107">
        <v>0.55816863440934195</v>
      </c>
      <c r="F476" s="37"/>
      <c r="G476" s="37"/>
      <c r="H476" s="37"/>
      <c r="I476" s="37"/>
      <c r="J476" s="37"/>
    </row>
    <row r="477" spans="1:10" x14ac:dyDescent="0.25">
      <c r="A477" t="s">
        <v>12560</v>
      </c>
      <c r="B477" s="107">
        <v>1.5869263141190846</v>
      </c>
      <c r="C477" s="37"/>
      <c r="D477" t="s">
        <v>15699</v>
      </c>
      <c r="E477" s="107">
        <v>0.55612786061000852</v>
      </c>
      <c r="F477" s="37"/>
      <c r="G477" s="37"/>
      <c r="H477" s="37"/>
      <c r="I477" s="37"/>
      <c r="J477" s="37"/>
    </row>
    <row r="478" spans="1:10" x14ac:dyDescent="0.25">
      <c r="A478" t="s">
        <v>12561</v>
      </c>
      <c r="B478" s="107">
        <v>1.586076640829128</v>
      </c>
      <c r="C478" s="37"/>
      <c r="D478" t="s">
        <v>15699</v>
      </c>
      <c r="E478" s="107">
        <v>0.55468346947989755</v>
      </c>
      <c r="F478" s="37"/>
      <c r="G478" s="37"/>
      <c r="H478" s="37"/>
      <c r="I478" s="37"/>
      <c r="J478" s="37"/>
    </row>
    <row r="479" spans="1:10" x14ac:dyDescent="0.25">
      <c r="A479" t="s">
        <v>12562</v>
      </c>
      <c r="B479" s="107">
        <v>1.5860214206419783</v>
      </c>
      <c r="C479" s="37"/>
      <c r="D479" t="s">
        <v>15699</v>
      </c>
      <c r="E479" s="107">
        <v>0.554382284327675</v>
      </c>
      <c r="F479" s="37"/>
      <c r="G479" s="37"/>
      <c r="H479" s="37"/>
      <c r="I479" s="37"/>
      <c r="J479" s="37"/>
    </row>
    <row r="480" spans="1:10" x14ac:dyDescent="0.25">
      <c r="A480" t="s">
        <v>12563</v>
      </c>
      <c r="B480" s="107">
        <v>1.5832923849638498</v>
      </c>
      <c r="C480" s="37"/>
      <c r="D480" t="s">
        <v>15699</v>
      </c>
      <c r="E480" s="107">
        <v>0.55342797015162182</v>
      </c>
      <c r="F480" s="37"/>
      <c r="G480" s="37"/>
      <c r="H480" s="37"/>
      <c r="I480" s="37"/>
      <c r="J480" s="37"/>
    </row>
    <row r="481" spans="1:10" x14ac:dyDescent="0.25">
      <c r="A481" t="s">
        <v>12564</v>
      </c>
      <c r="B481" s="107">
        <v>1.582221532896845</v>
      </c>
      <c r="C481" s="37"/>
      <c r="D481" t="s">
        <v>15699</v>
      </c>
      <c r="E481" s="107">
        <v>0.55199377105505121</v>
      </c>
      <c r="F481" s="37"/>
      <c r="G481" s="37"/>
      <c r="H481" s="37"/>
      <c r="I481" s="37"/>
      <c r="J481" s="37"/>
    </row>
    <row r="482" spans="1:10" x14ac:dyDescent="0.25">
      <c r="A482" t="s">
        <v>12565</v>
      </c>
      <c r="B482" s="107">
        <v>1.5810956626731489</v>
      </c>
      <c r="C482" s="37"/>
      <c r="D482" t="s">
        <v>15699</v>
      </c>
      <c r="E482" s="107">
        <v>0.55109328341283492</v>
      </c>
      <c r="F482" s="37"/>
      <c r="G482" s="37"/>
      <c r="H482" s="37"/>
      <c r="I482" s="37"/>
      <c r="J482" s="37"/>
    </row>
    <row r="483" spans="1:10" x14ac:dyDescent="0.25">
      <c r="A483" t="s">
        <v>12566</v>
      </c>
      <c r="B483" s="107">
        <v>1.5796645902285116</v>
      </c>
      <c r="C483" s="37"/>
      <c r="D483" t="s">
        <v>15699</v>
      </c>
      <c r="E483" s="107">
        <v>0.54984253788728998</v>
      </c>
      <c r="F483" s="37"/>
      <c r="G483" s="37"/>
      <c r="H483" s="37"/>
      <c r="I483" s="37"/>
      <c r="J483" s="37"/>
    </row>
    <row r="484" spans="1:10" x14ac:dyDescent="0.25">
      <c r="A484" t="s">
        <v>12567</v>
      </c>
      <c r="B484" s="107">
        <v>1.5761932722198519</v>
      </c>
      <c r="C484" s="37"/>
      <c r="D484" t="s">
        <v>15699</v>
      </c>
      <c r="E484" s="107">
        <v>0.54950858208197206</v>
      </c>
      <c r="F484" s="37"/>
      <c r="G484" s="37"/>
      <c r="H484" s="37"/>
      <c r="I484" s="37"/>
      <c r="J484" s="37"/>
    </row>
    <row r="485" spans="1:10" x14ac:dyDescent="0.25">
      <c r="A485" t="s">
        <v>12568</v>
      </c>
      <c r="B485" s="107">
        <v>1.5754993805258897</v>
      </c>
      <c r="C485" s="37"/>
      <c r="D485" t="s">
        <v>15699</v>
      </c>
      <c r="E485" s="107">
        <v>0.54789380749895567</v>
      </c>
      <c r="F485" s="37"/>
      <c r="G485" s="37"/>
      <c r="H485" s="37"/>
      <c r="I485" s="37"/>
      <c r="J485" s="37"/>
    </row>
    <row r="486" spans="1:10" x14ac:dyDescent="0.25">
      <c r="A486" t="s">
        <v>12569</v>
      </c>
      <c r="B486" s="107">
        <v>1.575010263896045</v>
      </c>
      <c r="C486" s="37"/>
      <c r="D486" t="s">
        <v>15699</v>
      </c>
      <c r="E486" s="107">
        <v>0.54163745007773578</v>
      </c>
      <c r="F486" s="37"/>
      <c r="G486" s="37"/>
      <c r="H486" s="37"/>
      <c r="I486" s="37"/>
      <c r="J486" s="37"/>
    </row>
    <row r="487" spans="1:10" x14ac:dyDescent="0.25">
      <c r="A487" t="s">
        <v>12570</v>
      </c>
      <c r="B487" s="107">
        <v>1.5748728245201098</v>
      </c>
      <c r="C487" s="37"/>
      <c r="D487" t="s">
        <v>15699</v>
      </c>
      <c r="E487" s="107">
        <v>0.54144048609980122</v>
      </c>
      <c r="F487" s="37"/>
      <c r="G487" s="37"/>
      <c r="H487" s="37"/>
      <c r="I487" s="37"/>
      <c r="J487" s="37"/>
    </row>
    <row r="488" spans="1:10" x14ac:dyDescent="0.25">
      <c r="A488" t="s">
        <v>12571</v>
      </c>
      <c r="B488" s="107">
        <v>1.568833604341533</v>
      </c>
      <c r="C488" s="37"/>
      <c r="D488" t="s">
        <v>15699</v>
      </c>
      <c r="E488" s="107">
        <v>0.54140683145216661</v>
      </c>
      <c r="F488" s="37"/>
      <c r="G488" s="37"/>
      <c r="H488" s="37"/>
      <c r="I488" s="37"/>
      <c r="J488" s="37"/>
    </row>
    <row r="489" spans="1:10" x14ac:dyDescent="0.25">
      <c r="A489" t="s">
        <v>12572</v>
      </c>
      <c r="B489" s="107">
        <v>1.56832726740881</v>
      </c>
      <c r="C489" s="37"/>
      <c r="D489" t="s">
        <v>15699</v>
      </c>
      <c r="E489" s="107">
        <v>0.54073494776122177</v>
      </c>
      <c r="F489" s="37"/>
      <c r="G489" s="37"/>
      <c r="H489" s="37"/>
      <c r="I489" s="37"/>
      <c r="J489" s="37"/>
    </row>
    <row r="490" spans="1:10" x14ac:dyDescent="0.25">
      <c r="A490" t="s">
        <v>12573</v>
      </c>
      <c r="B490" s="107">
        <v>1.566775775646269</v>
      </c>
      <c r="C490" s="37"/>
      <c r="D490" t="s">
        <v>15699</v>
      </c>
      <c r="E490" s="107">
        <v>0.53644119605192153</v>
      </c>
      <c r="F490" s="37"/>
      <c r="G490" s="37"/>
      <c r="H490" s="37"/>
      <c r="I490" s="37"/>
      <c r="J490" s="37"/>
    </row>
    <row r="491" spans="1:10" x14ac:dyDescent="0.25">
      <c r="A491" t="s">
        <v>12574</v>
      </c>
      <c r="B491" s="107">
        <v>1.5666027722039553</v>
      </c>
      <c r="C491" s="37"/>
      <c r="D491" t="s">
        <v>15699</v>
      </c>
      <c r="E491" s="107">
        <v>0.53556893835558683</v>
      </c>
      <c r="F491" s="37"/>
      <c r="G491" s="37"/>
      <c r="H491" s="37"/>
      <c r="I491" s="37"/>
      <c r="J491" s="37"/>
    </row>
    <row r="492" spans="1:10" x14ac:dyDescent="0.25">
      <c r="A492" t="s">
        <v>12575</v>
      </c>
      <c r="B492" s="107">
        <v>1.5582379236389414</v>
      </c>
      <c r="C492" s="37"/>
      <c r="D492" t="s">
        <v>15699</v>
      </c>
      <c r="E492" s="107">
        <v>0.53355890198254052</v>
      </c>
      <c r="F492" s="37"/>
      <c r="G492" s="37"/>
      <c r="H492" s="37"/>
      <c r="I492" s="37"/>
      <c r="J492" s="37"/>
    </row>
    <row r="493" spans="1:10" x14ac:dyDescent="0.25">
      <c r="A493" t="s">
        <v>12576</v>
      </c>
      <c r="B493" s="107">
        <v>1.5502249703193203</v>
      </c>
      <c r="C493" s="37"/>
      <c r="D493" t="s">
        <v>15699</v>
      </c>
      <c r="E493" s="107">
        <v>0.53311082375046848</v>
      </c>
      <c r="F493" s="37"/>
      <c r="G493" s="37"/>
      <c r="H493" s="37"/>
      <c r="I493" s="37"/>
      <c r="J493" s="37"/>
    </row>
    <row r="494" spans="1:10" x14ac:dyDescent="0.25">
      <c r="A494" t="s">
        <v>12577</v>
      </c>
      <c r="B494" s="107">
        <v>1.5475637839253034</v>
      </c>
      <c r="C494" s="37"/>
      <c r="D494" t="s">
        <v>15699</v>
      </c>
      <c r="E494" s="107">
        <v>0.53268279868038271</v>
      </c>
      <c r="F494" s="37"/>
      <c r="G494" s="37"/>
      <c r="H494" s="37"/>
      <c r="I494" s="37"/>
      <c r="J494" s="37"/>
    </row>
    <row r="495" spans="1:10" x14ac:dyDescent="0.25">
      <c r="A495" t="s">
        <v>12578</v>
      </c>
      <c r="B495" s="107">
        <v>1.5404753392196648</v>
      </c>
      <c r="C495" s="37"/>
      <c r="D495" t="s">
        <v>15699</v>
      </c>
      <c r="E495" s="107">
        <v>0.53261025133663709</v>
      </c>
      <c r="F495" s="37"/>
      <c r="G495" s="37"/>
      <c r="H495" s="37"/>
      <c r="I495" s="37"/>
      <c r="J495" s="37"/>
    </row>
    <row r="496" spans="1:10" x14ac:dyDescent="0.25">
      <c r="A496" t="s">
        <v>12579</v>
      </c>
      <c r="B496" s="107">
        <v>1.5404734928775006</v>
      </c>
      <c r="C496" s="37"/>
      <c r="D496" t="s">
        <v>15699</v>
      </c>
      <c r="E496" s="107">
        <v>0.53067285328808733</v>
      </c>
      <c r="F496" s="37"/>
      <c r="G496" s="37"/>
      <c r="H496" s="37"/>
      <c r="I496" s="37"/>
      <c r="J496" s="37"/>
    </row>
    <row r="497" spans="1:10" x14ac:dyDescent="0.25">
      <c r="A497" t="s">
        <v>12580</v>
      </c>
      <c r="B497" s="107">
        <v>1.5394543293887271</v>
      </c>
      <c r="C497" s="37"/>
      <c r="D497" t="s">
        <v>15699</v>
      </c>
      <c r="E497" s="107">
        <v>0.53030816529603719</v>
      </c>
      <c r="F497" s="37"/>
      <c r="G497" s="37"/>
      <c r="H497" s="37"/>
      <c r="I497" s="37"/>
      <c r="J497" s="37"/>
    </row>
    <row r="498" spans="1:10" x14ac:dyDescent="0.25">
      <c r="A498" t="s">
        <v>12581</v>
      </c>
      <c r="B498" s="107">
        <v>1.5388151947614324</v>
      </c>
      <c r="C498" s="37"/>
      <c r="D498" t="s">
        <v>15699</v>
      </c>
      <c r="E498" s="107">
        <v>0.52976614412096867</v>
      </c>
      <c r="F498" s="37"/>
      <c r="G498" s="37"/>
      <c r="H498" s="37"/>
      <c r="I498" s="37"/>
      <c r="J498" s="37"/>
    </row>
    <row r="499" spans="1:10" x14ac:dyDescent="0.25">
      <c r="A499" t="s">
        <v>12582</v>
      </c>
      <c r="B499" s="107">
        <v>1.5382759791240763</v>
      </c>
      <c r="C499" s="37"/>
      <c r="D499" t="s">
        <v>15699</v>
      </c>
      <c r="E499" s="107">
        <v>0.52921928866777002</v>
      </c>
      <c r="F499" s="37"/>
      <c r="G499" s="37"/>
      <c r="H499" s="37"/>
      <c r="I499" s="37"/>
      <c r="J499" s="37"/>
    </row>
    <row r="500" spans="1:10" x14ac:dyDescent="0.25">
      <c r="A500" t="s">
        <v>12583</v>
      </c>
      <c r="B500" s="107">
        <v>1.5346002208427905</v>
      </c>
      <c r="C500" s="37"/>
      <c r="D500" t="s">
        <v>15699</v>
      </c>
      <c r="E500" s="107">
        <v>0.52863837551528714</v>
      </c>
      <c r="F500" s="37"/>
      <c r="G500" s="37"/>
      <c r="H500" s="37"/>
      <c r="I500" s="37"/>
      <c r="J500" s="37"/>
    </row>
    <row r="501" spans="1:10" x14ac:dyDescent="0.25">
      <c r="A501" t="s">
        <v>12584</v>
      </c>
      <c r="B501" s="107">
        <v>1.5343712890747774</v>
      </c>
      <c r="C501" s="37"/>
      <c r="D501" t="s">
        <v>15699</v>
      </c>
      <c r="E501" s="107">
        <v>0.52738417761031298</v>
      </c>
      <c r="F501" s="37"/>
      <c r="G501" s="37"/>
      <c r="H501" s="37"/>
      <c r="I501" s="37"/>
      <c r="J501" s="37"/>
    </row>
    <row r="502" spans="1:10" x14ac:dyDescent="0.25">
      <c r="A502" t="s">
        <v>12585</v>
      </c>
      <c r="B502" s="107">
        <v>1.5300277423075124</v>
      </c>
      <c r="C502" s="37"/>
      <c r="D502" t="s">
        <v>15699</v>
      </c>
      <c r="E502" s="107">
        <v>0.52415896442968457</v>
      </c>
      <c r="F502" s="37"/>
      <c r="G502" s="37"/>
      <c r="H502" s="37"/>
      <c r="I502" s="37"/>
      <c r="J502" s="37"/>
    </row>
    <row r="503" spans="1:10" x14ac:dyDescent="0.25">
      <c r="A503" t="s">
        <v>12586</v>
      </c>
      <c r="B503" s="107">
        <v>1.5296996558956659</v>
      </c>
      <c r="C503" s="37"/>
      <c r="D503" t="s">
        <v>15699</v>
      </c>
      <c r="E503" s="107">
        <v>0.52401069556084745</v>
      </c>
      <c r="F503" s="37"/>
      <c r="G503" s="37"/>
      <c r="H503" s="37"/>
      <c r="I503" s="37"/>
      <c r="J503" s="37"/>
    </row>
    <row r="504" spans="1:10" x14ac:dyDescent="0.25">
      <c r="A504" t="s">
        <v>12587</v>
      </c>
      <c r="B504" s="107">
        <v>1.5296678941201292</v>
      </c>
      <c r="C504" s="37"/>
      <c r="D504" t="s">
        <v>15699</v>
      </c>
      <c r="E504" s="107">
        <v>0.52337746504107541</v>
      </c>
      <c r="F504" s="37"/>
      <c r="G504" s="37"/>
      <c r="H504" s="37"/>
      <c r="I504" s="37"/>
      <c r="J504" s="37"/>
    </row>
    <row r="505" spans="1:10" x14ac:dyDescent="0.25">
      <c r="A505" t="s">
        <v>12588</v>
      </c>
      <c r="B505" s="107">
        <v>1.5296097820346164</v>
      </c>
      <c r="C505" s="37"/>
      <c r="D505" t="s">
        <v>15699</v>
      </c>
      <c r="E505" s="107">
        <v>0.52310036034189333</v>
      </c>
      <c r="F505" s="37"/>
      <c r="G505" s="37"/>
      <c r="H505" s="37"/>
      <c r="I505" s="37"/>
      <c r="J505" s="37"/>
    </row>
    <row r="506" spans="1:10" x14ac:dyDescent="0.25">
      <c r="A506" t="s">
        <v>12589</v>
      </c>
      <c r="B506" s="107">
        <v>1.529498580207526</v>
      </c>
      <c r="C506" s="37"/>
      <c r="D506" t="s">
        <v>15699</v>
      </c>
      <c r="E506" s="107">
        <v>0.5225478381193629</v>
      </c>
      <c r="F506" s="37"/>
      <c r="G506" s="37"/>
      <c r="H506" s="37"/>
      <c r="I506" s="37"/>
      <c r="J506" s="37"/>
    </row>
    <row r="507" spans="1:10" x14ac:dyDescent="0.25">
      <c r="A507" t="s">
        <v>12590</v>
      </c>
      <c r="B507" s="107">
        <v>1.5278742810674988</v>
      </c>
      <c r="C507" s="37"/>
      <c r="D507" t="s">
        <v>15699</v>
      </c>
      <c r="E507" s="107">
        <v>0.51755114581840922</v>
      </c>
      <c r="F507" s="37"/>
      <c r="G507" s="37"/>
      <c r="H507" s="37"/>
      <c r="I507" s="37"/>
      <c r="J507" s="37"/>
    </row>
    <row r="508" spans="1:10" x14ac:dyDescent="0.25">
      <c r="A508" t="s">
        <v>12591</v>
      </c>
      <c r="B508" s="107">
        <v>1.5262895508526686</v>
      </c>
      <c r="C508" s="37"/>
      <c r="D508" t="s">
        <v>15699</v>
      </c>
      <c r="E508" s="107">
        <v>0.51617345512919699</v>
      </c>
      <c r="F508" s="37"/>
      <c r="G508" s="37"/>
      <c r="H508" s="37"/>
      <c r="I508" s="37"/>
      <c r="J508" s="37"/>
    </row>
    <row r="509" spans="1:10" x14ac:dyDescent="0.25">
      <c r="A509" t="s">
        <v>12592</v>
      </c>
      <c r="B509" s="107">
        <v>1.5201256218063992</v>
      </c>
      <c r="C509" s="37"/>
      <c r="D509" t="s">
        <v>15699</v>
      </c>
      <c r="E509" s="107">
        <v>0.51616421687730929</v>
      </c>
      <c r="F509" s="37"/>
      <c r="G509" s="37"/>
      <c r="H509" s="37"/>
      <c r="I509" s="37"/>
      <c r="J509" s="37"/>
    </row>
    <row r="510" spans="1:10" x14ac:dyDescent="0.25">
      <c r="A510" t="s">
        <v>12593</v>
      </c>
      <c r="B510" s="107">
        <v>1.5190939161961381</v>
      </c>
      <c r="C510" s="37"/>
      <c r="D510" t="s">
        <v>15699</v>
      </c>
      <c r="E510" s="107">
        <v>0.51605546987270712</v>
      </c>
      <c r="F510" s="37"/>
      <c r="G510" s="37"/>
      <c r="H510" s="37"/>
      <c r="I510" s="37"/>
      <c r="J510" s="37"/>
    </row>
    <row r="511" spans="1:10" x14ac:dyDescent="0.25">
      <c r="A511" t="s">
        <v>12594</v>
      </c>
      <c r="B511" s="107">
        <v>1.5186450655022194</v>
      </c>
      <c r="C511" s="37"/>
      <c r="D511" t="s">
        <v>15699</v>
      </c>
      <c r="E511" s="107">
        <v>0.51591228462658745</v>
      </c>
      <c r="F511" s="37"/>
      <c r="G511" s="37"/>
      <c r="H511" s="37"/>
      <c r="I511" s="37"/>
      <c r="J511" s="37"/>
    </row>
    <row r="512" spans="1:10" x14ac:dyDescent="0.25">
      <c r="A512" t="s">
        <v>12595</v>
      </c>
      <c r="B512" s="107">
        <v>1.5172825576894728</v>
      </c>
      <c r="C512" s="37"/>
      <c r="D512" t="s">
        <v>15699</v>
      </c>
      <c r="E512" s="107">
        <v>0.51213498226967114</v>
      </c>
      <c r="F512" s="37"/>
      <c r="G512" s="37"/>
      <c r="H512" s="37"/>
      <c r="I512" s="37"/>
      <c r="J512" s="37"/>
    </row>
    <row r="513" spans="1:10" x14ac:dyDescent="0.25">
      <c r="A513" t="s">
        <v>12596</v>
      </c>
      <c r="B513" s="107">
        <v>1.5165888387057402</v>
      </c>
      <c r="C513" s="37"/>
      <c r="D513" t="s">
        <v>15699</v>
      </c>
      <c r="E513" s="107">
        <v>0.50995650974337181</v>
      </c>
      <c r="F513" s="37"/>
      <c r="G513" s="37"/>
      <c r="H513" s="37"/>
      <c r="I513" s="37"/>
      <c r="J513" s="37"/>
    </row>
    <row r="514" spans="1:10" x14ac:dyDescent="0.25">
      <c r="A514" t="s">
        <v>12597</v>
      </c>
      <c r="B514" s="107">
        <v>1.5144177885413057</v>
      </c>
      <c r="C514" s="37"/>
      <c r="D514" t="s">
        <v>15699</v>
      </c>
      <c r="E514" s="107">
        <v>0.50973329749341578</v>
      </c>
      <c r="F514" s="37"/>
      <c r="G514" s="37"/>
      <c r="H514" s="37"/>
      <c r="I514" s="37"/>
      <c r="J514" s="37"/>
    </row>
    <row r="515" spans="1:10" x14ac:dyDescent="0.25">
      <c r="A515" t="s">
        <v>12598</v>
      </c>
      <c r="B515" s="107">
        <v>1.5143433753944109</v>
      </c>
      <c r="C515" s="37"/>
      <c r="D515" t="s">
        <v>15699</v>
      </c>
      <c r="E515" s="107">
        <v>0.50805338743719053</v>
      </c>
      <c r="F515" s="37"/>
      <c r="G515" s="37"/>
      <c r="H515" s="37"/>
      <c r="I515" s="37"/>
      <c r="J515" s="37"/>
    </row>
    <row r="516" spans="1:10" x14ac:dyDescent="0.25">
      <c r="A516" t="s">
        <v>12599</v>
      </c>
      <c r="B516" s="107">
        <v>1.5139953251529958</v>
      </c>
      <c r="C516" s="37"/>
      <c r="D516" t="s">
        <v>15699</v>
      </c>
      <c r="E516" s="107">
        <v>0.50803391597464398</v>
      </c>
      <c r="F516" s="37"/>
      <c r="G516" s="37"/>
      <c r="H516" s="37"/>
      <c r="I516" s="37"/>
      <c r="J516" s="37"/>
    </row>
    <row r="517" spans="1:10" x14ac:dyDescent="0.25">
      <c r="A517" t="s">
        <v>12600</v>
      </c>
      <c r="B517" s="107">
        <v>1.5099296992330979</v>
      </c>
      <c r="C517" s="37"/>
      <c r="D517" t="s">
        <v>15699</v>
      </c>
      <c r="E517" s="107">
        <v>0.50778445186047727</v>
      </c>
      <c r="F517" s="37"/>
      <c r="G517" s="37"/>
      <c r="H517" s="37"/>
      <c r="I517" s="37"/>
      <c r="J517" s="37"/>
    </row>
    <row r="518" spans="1:10" x14ac:dyDescent="0.25">
      <c r="A518" t="s">
        <v>12601</v>
      </c>
      <c r="B518" s="107">
        <v>1.5066301421104564</v>
      </c>
      <c r="C518" s="37"/>
      <c r="D518" t="s">
        <v>15699</v>
      </c>
      <c r="E518" s="107">
        <v>0.50719043404981212</v>
      </c>
      <c r="F518" s="37"/>
      <c r="G518" s="37"/>
      <c r="H518" s="37"/>
      <c r="I518" s="37"/>
      <c r="J518" s="37"/>
    </row>
    <row r="519" spans="1:10" x14ac:dyDescent="0.25">
      <c r="A519" t="s">
        <v>12602</v>
      </c>
      <c r="B519" s="107">
        <v>1.5029686352294673</v>
      </c>
      <c r="C519" s="37"/>
      <c r="D519" t="s">
        <v>15699</v>
      </c>
      <c r="E519" s="107">
        <v>0.5068008181789847</v>
      </c>
      <c r="F519" s="37"/>
      <c r="G519" s="37"/>
      <c r="H519" s="37"/>
      <c r="I519" s="37"/>
      <c r="J519" s="37"/>
    </row>
    <row r="520" spans="1:10" x14ac:dyDescent="0.25">
      <c r="A520" t="s">
        <v>12603</v>
      </c>
      <c r="B520" s="107">
        <v>1.4993882508800793</v>
      </c>
      <c r="C520" s="37"/>
      <c r="D520" t="s">
        <v>15699</v>
      </c>
      <c r="E520" s="107">
        <v>0.50525913256336108</v>
      </c>
      <c r="F520" s="37"/>
      <c r="G520" s="37"/>
      <c r="H520" s="37"/>
      <c r="I520" s="37"/>
      <c r="J520" s="37"/>
    </row>
    <row r="521" spans="1:10" x14ac:dyDescent="0.25">
      <c r="A521" t="s">
        <v>12604</v>
      </c>
      <c r="B521" s="107">
        <v>1.4973472526331801</v>
      </c>
      <c r="C521" s="37"/>
      <c r="D521" t="s">
        <v>15699</v>
      </c>
      <c r="E521" s="107">
        <v>0.50406299495094387</v>
      </c>
      <c r="F521" s="37"/>
      <c r="G521" s="37"/>
      <c r="H521" s="37"/>
      <c r="I521" s="37"/>
      <c r="J521" s="37"/>
    </row>
    <row r="522" spans="1:10" x14ac:dyDescent="0.25">
      <c r="A522" t="s">
        <v>12605</v>
      </c>
      <c r="B522" s="107">
        <v>1.4967560371605539</v>
      </c>
      <c r="C522" s="37"/>
      <c r="D522" t="s">
        <v>15699</v>
      </c>
      <c r="E522" s="107">
        <v>0.50265563375424405</v>
      </c>
      <c r="F522" s="37"/>
      <c r="G522" s="37"/>
      <c r="H522" s="37"/>
      <c r="I522" s="37"/>
      <c r="J522" s="37"/>
    </row>
    <row r="523" spans="1:10" x14ac:dyDescent="0.25">
      <c r="A523" t="s">
        <v>12606</v>
      </c>
      <c r="B523" s="107">
        <v>1.4958530474308305</v>
      </c>
      <c r="C523" s="37"/>
      <c r="D523" t="s">
        <v>15699</v>
      </c>
      <c r="E523" s="107">
        <v>0.50187392151828947</v>
      </c>
      <c r="F523" s="37"/>
      <c r="G523" s="37"/>
      <c r="H523" s="37"/>
      <c r="I523" s="37"/>
      <c r="J523" s="37"/>
    </row>
    <row r="524" spans="1:10" x14ac:dyDescent="0.25">
      <c r="A524" t="s">
        <v>12607</v>
      </c>
      <c r="B524" s="107">
        <v>1.4856349801290447</v>
      </c>
      <c r="C524" s="37"/>
      <c r="D524" t="s">
        <v>15699</v>
      </c>
      <c r="E524" s="107">
        <v>0.50175974020181058</v>
      </c>
      <c r="F524" s="37"/>
      <c r="G524" s="37"/>
      <c r="H524" s="37"/>
      <c r="I524" s="37"/>
      <c r="J524" s="37"/>
    </row>
    <row r="525" spans="1:10" x14ac:dyDescent="0.25">
      <c r="A525" t="s">
        <v>12608</v>
      </c>
      <c r="B525" s="107">
        <v>1.4833016307835833</v>
      </c>
      <c r="C525" s="37"/>
      <c r="D525" t="s">
        <v>15699</v>
      </c>
      <c r="E525" s="107">
        <v>0.5014297193198991</v>
      </c>
      <c r="F525" s="37"/>
      <c r="G525" s="37"/>
      <c r="H525" s="37"/>
      <c r="I525" s="37"/>
      <c r="J525" s="37"/>
    </row>
    <row r="526" spans="1:10" x14ac:dyDescent="0.25">
      <c r="A526" t="s">
        <v>12609</v>
      </c>
      <c r="B526" s="107">
        <v>1.480155666448379</v>
      </c>
      <c r="C526" s="37"/>
      <c r="D526" t="s">
        <v>15699</v>
      </c>
      <c r="E526" s="107">
        <v>0.50057288154975133</v>
      </c>
      <c r="F526" s="37"/>
      <c r="G526" s="37"/>
      <c r="H526" s="37"/>
      <c r="I526" s="37"/>
      <c r="J526" s="37"/>
    </row>
    <row r="527" spans="1:10" x14ac:dyDescent="0.25">
      <c r="A527" t="s">
        <v>12610</v>
      </c>
      <c r="B527" s="107">
        <v>1.475487505678194</v>
      </c>
      <c r="C527" s="37"/>
      <c r="D527" t="s">
        <v>15699</v>
      </c>
      <c r="E527" s="107">
        <v>0.50033240615003294</v>
      </c>
      <c r="F527" s="37"/>
      <c r="G527" s="37"/>
      <c r="H527" s="37"/>
      <c r="I527" s="37"/>
      <c r="J527" s="37"/>
    </row>
    <row r="528" spans="1:10" x14ac:dyDescent="0.25">
      <c r="A528" t="s">
        <v>12611</v>
      </c>
      <c r="B528" s="107">
        <v>1.474393222216223</v>
      </c>
      <c r="C528" s="37"/>
      <c r="D528" t="s">
        <v>15699</v>
      </c>
      <c r="E528" s="107">
        <v>0.4996950645249541</v>
      </c>
      <c r="F528" s="37"/>
      <c r="G528" s="37"/>
      <c r="H528" s="37"/>
      <c r="I528" s="37"/>
      <c r="J528" s="37"/>
    </row>
    <row r="529" spans="1:10" x14ac:dyDescent="0.25">
      <c r="A529" t="s">
        <v>12612</v>
      </c>
      <c r="B529" s="107">
        <v>1.4740316374070681</v>
      </c>
      <c r="C529" s="37"/>
      <c r="D529" t="s">
        <v>15699</v>
      </c>
      <c r="E529" s="107">
        <v>0.49896593082598828</v>
      </c>
      <c r="F529" s="37"/>
      <c r="G529" s="37"/>
      <c r="H529" s="37"/>
      <c r="I529" s="37"/>
      <c r="J529" s="37"/>
    </row>
    <row r="530" spans="1:10" x14ac:dyDescent="0.25">
      <c r="A530" t="s">
        <v>12613</v>
      </c>
      <c r="B530" s="107">
        <v>1.4734831532728987</v>
      </c>
      <c r="C530" s="37"/>
      <c r="D530" t="s">
        <v>15699</v>
      </c>
      <c r="E530" s="107">
        <v>0.497644253577951</v>
      </c>
      <c r="F530" s="37"/>
      <c r="G530" s="37"/>
      <c r="H530" s="37"/>
      <c r="I530" s="37"/>
      <c r="J530" s="37"/>
    </row>
    <row r="531" spans="1:10" x14ac:dyDescent="0.25">
      <c r="A531" t="s">
        <v>12614</v>
      </c>
      <c r="B531" s="107">
        <v>1.4722336811969947</v>
      </c>
      <c r="C531" s="37"/>
      <c r="D531" t="s">
        <v>15699</v>
      </c>
      <c r="E531" s="107">
        <v>0.49744994749316068</v>
      </c>
      <c r="F531" s="37"/>
      <c r="G531" s="37"/>
      <c r="H531" s="37"/>
      <c r="I531" s="37"/>
      <c r="J531" s="37"/>
    </row>
    <row r="532" spans="1:10" x14ac:dyDescent="0.25">
      <c r="A532" t="s">
        <v>12615</v>
      </c>
      <c r="B532" s="107">
        <v>1.4719400982467234</v>
      </c>
      <c r="C532" s="37"/>
      <c r="D532" t="s">
        <v>15699</v>
      </c>
      <c r="E532" s="107">
        <v>0.49686897608188713</v>
      </c>
      <c r="F532" s="37"/>
      <c r="G532" s="37"/>
      <c r="H532" s="37"/>
      <c r="I532" s="37"/>
      <c r="J532" s="37"/>
    </row>
    <row r="533" spans="1:10" x14ac:dyDescent="0.25">
      <c r="A533" t="s">
        <v>12616</v>
      </c>
      <c r="B533" s="107">
        <v>1.4717963175096389</v>
      </c>
      <c r="C533" s="37"/>
      <c r="D533" t="s">
        <v>15699</v>
      </c>
      <c r="E533" s="107">
        <v>0.49579703978254241</v>
      </c>
      <c r="F533" s="37"/>
      <c r="G533" s="37"/>
      <c r="H533" s="37"/>
      <c r="I533" s="37"/>
      <c r="J533" s="37"/>
    </row>
    <row r="534" spans="1:10" x14ac:dyDescent="0.25">
      <c r="A534" t="s">
        <v>12617</v>
      </c>
      <c r="B534" s="107">
        <v>1.4710438314026735</v>
      </c>
      <c r="C534" s="37"/>
      <c r="D534" t="s">
        <v>15699</v>
      </c>
      <c r="E534" s="107">
        <v>0.49291917674801378</v>
      </c>
      <c r="F534" s="37"/>
      <c r="G534" s="37"/>
      <c r="H534" s="37"/>
      <c r="I534" s="37"/>
      <c r="J534" s="37"/>
    </row>
    <row r="535" spans="1:10" x14ac:dyDescent="0.25">
      <c r="A535" t="s">
        <v>12618</v>
      </c>
      <c r="B535" s="107">
        <v>1.468564485041904</v>
      </c>
      <c r="C535" s="37"/>
      <c r="D535" t="s">
        <v>15699</v>
      </c>
      <c r="E535" s="107">
        <v>0.49282954487102271</v>
      </c>
      <c r="F535" s="37"/>
      <c r="G535" s="37"/>
      <c r="H535" s="37"/>
      <c r="I535" s="37"/>
      <c r="J535" s="37"/>
    </row>
    <row r="536" spans="1:10" x14ac:dyDescent="0.25">
      <c r="A536" t="s">
        <v>12619</v>
      </c>
      <c r="B536" s="107">
        <v>1.4680364218497737</v>
      </c>
      <c r="C536" s="37"/>
      <c r="D536" t="s">
        <v>15699</v>
      </c>
      <c r="E536" s="107">
        <v>0.49254478851328387</v>
      </c>
      <c r="F536" s="37"/>
      <c r="G536" s="37"/>
      <c r="H536" s="37"/>
      <c r="I536" s="37"/>
      <c r="J536" s="37"/>
    </row>
    <row r="537" spans="1:10" x14ac:dyDescent="0.25">
      <c r="A537" t="s">
        <v>12620</v>
      </c>
      <c r="B537" s="107">
        <v>1.4653592346757911</v>
      </c>
      <c r="C537" s="37"/>
      <c r="D537" t="s">
        <v>15699</v>
      </c>
      <c r="E537" s="107">
        <v>0.49190106815266654</v>
      </c>
      <c r="F537" s="37"/>
      <c r="G537" s="37"/>
      <c r="H537" s="37"/>
      <c r="I537" s="37"/>
      <c r="J537" s="37"/>
    </row>
    <row r="538" spans="1:10" x14ac:dyDescent="0.25">
      <c r="A538" t="s">
        <v>12621</v>
      </c>
      <c r="B538" s="107">
        <v>1.4651853886077979</v>
      </c>
      <c r="C538" s="37"/>
      <c r="D538" t="s">
        <v>15699</v>
      </c>
      <c r="E538" s="107">
        <v>0.49079987336013531</v>
      </c>
      <c r="F538" s="37"/>
      <c r="G538" s="37"/>
      <c r="H538" s="37"/>
      <c r="I538" s="37"/>
      <c r="J538" s="37"/>
    </row>
    <row r="539" spans="1:10" x14ac:dyDescent="0.25">
      <c r="A539" t="s">
        <v>12622</v>
      </c>
      <c r="B539" s="107">
        <v>1.4640001813014238</v>
      </c>
      <c r="C539" s="37"/>
      <c r="D539" t="s">
        <v>15699</v>
      </c>
      <c r="E539" s="107">
        <v>0.49062473026402853</v>
      </c>
      <c r="F539" s="37"/>
      <c r="G539" s="37"/>
      <c r="H539" s="37"/>
      <c r="I539" s="37"/>
      <c r="J539" s="37"/>
    </row>
    <row r="540" spans="1:10" x14ac:dyDescent="0.25">
      <c r="A540" t="s">
        <v>12623</v>
      </c>
      <c r="B540" s="107">
        <v>1.4631862962143491</v>
      </c>
      <c r="C540" s="37"/>
      <c r="D540" t="s">
        <v>15699</v>
      </c>
      <c r="E540" s="107">
        <v>0.4904952027878392</v>
      </c>
      <c r="F540" s="37"/>
      <c r="G540" s="37"/>
      <c r="H540" s="37"/>
      <c r="I540" s="37"/>
      <c r="J540" s="37"/>
    </row>
    <row r="541" spans="1:10" x14ac:dyDescent="0.25">
      <c r="A541" t="s">
        <v>12624</v>
      </c>
      <c r="B541" s="107">
        <v>1.4625021012994428</v>
      </c>
      <c r="C541" s="37"/>
      <c r="D541" t="s">
        <v>15699</v>
      </c>
      <c r="E541" s="107">
        <v>0.48958772965707031</v>
      </c>
      <c r="F541" s="37"/>
      <c r="G541" s="37"/>
      <c r="H541" s="37"/>
      <c r="I541" s="37"/>
      <c r="J541" s="37"/>
    </row>
    <row r="542" spans="1:10" x14ac:dyDescent="0.25">
      <c r="A542" t="s">
        <v>12625</v>
      </c>
      <c r="B542" s="107">
        <v>1.4618754126962612</v>
      </c>
      <c r="C542" s="37"/>
      <c r="D542" t="s">
        <v>15699</v>
      </c>
      <c r="E542" s="107">
        <v>0.48669302502071743</v>
      </c>
      <c r="F542" s="37"/>
      <c r="G542" s="37"/>
      <c r="H542" s="37"/>
      <c r="I542" s="37"/>
      <c r="J542" s="37"/>
    </row>
    <row r="543" spans="1:10" x14ac:dyDescent="0.25">
      <c r="A543" t="s">
        <v>12626</v>
      </c>
      <c r="B543" s="107">
        <v>1.4582740616426806</v>
      </c>
      <c r="C543" s="37"/>
      <c r="D543" t="s">
        <v>15699</v>
      </c>
      <c r="E543" s="107">
        <v>0.48617305094223262</v>
      </c>
      <c r="F543" s="37"/>
      <c r="G543" s="37"/>
      <c r="H543" s="37"/>
      <c r="I543" s="37"/>
      <c r="J543" s="37"/>
    </row>
    <row r="544" spans="1:10" x14ac:dyDescent="0.25">
      <c r="A544" t="s">
        <v>12627</v>
      </c>
      <c r="B544" s="107">
        <v>1.4573603120265832</v>
      </c>
      <c r="C544" s="37"/>
      <c r="D544" t="s">
        <v>15699</v>
      </c>
      <c r="E544" s="107">
        <v>0.48602198313771583</v>
      </c>
      <c r="F544" s="37"/>
      <c r="G544" s="37"/>
      <c r="H544" s="37"/>
      <c r="I544" s="37"/>
      <c r="J544" s="37"/>
    </row>
    <row r="545" spans="1:10" x14ac:dyDescent="0.25">
      <c r="A545" t="s">
        <v>12628</v>
      </c>
      <c r="B545" s="107">
        <v>1.4569283558889667</v>
      </c>
      <c r="C545" s="37"/>
      <c r="D545" t="s">
        <v>15699</v>
      </c>
      <c r="E545" s="107">
        <v>0.4807530937828049</v>
      </c>
      <c r="F545" s="37"/>
      <c r="G545" s="37"/>
      <c r="H545" s="37"/>
      <c r="I545" s="37"/>
      <c r="J545" s="37"/>
    </row>
    <row r="546" spans="1:10" x14ac:dyDescent="0.25">
      <c r="A546" t="s">
        <v>12629</v>
      </c>
      <c r="B546" s="107">
        <v>1.4569070451682433</v>
      </c>
      <c r="C546" s="37"/>
      <c r="D546" t="s">
        <v>15699</v>
      </c>
      <c r="E546" s="107">
        <v>0.47955965502639092</v>
      </c>
      <c r="F546" s="37"/>
      <c r="G546" s="37"/>
      <c r="H546" s="37"/>
      <c r="I546" s="37"/>
      <c r="J546" s="37"/>
    </row>
    <row r="547" spans="1:10" x14ac:dyDescent="0.25">
      <c r="A547" t="s">
        <v>12630</v>
      </c>
      <c r="B547" s="107">
        <v>1.4559795028464748</v>
      </c>
      <c r="C547" s="37"/>
      <c r="D547" t="s">
        <v>15699</v>
      </c>
      <c r="E547" s="107">
        <v>0.47874225142476418</v>
      </c>
      <c r="F547" s="37"/>
      <c r="G547" s="37"/>
      <c r="H547" s="37"/>
      <c r="I547" s="37"/>
      <c r="J547" s="37"/>
    </row>
    <row r="548" spans="1:10" x14ac:dyDescent="0.25">
      <c r="A548" t="s">
        <v>12631</v>
      </c>
      <c r="B548" s="107">
        <v>1.4549965213363214</v>
      </c>
      <c r="C548" s="37"/>
      <c r="D548" t="s">
        <v>15699</v>
      </c>
      <c r="E548" s="107">
        <v>0.47796034681412536</v>
      </c>
      <c r="F548" s="37"/>
      <c r="G548" s="37"/>
      <c r="H548" s="37"/>
      <c r="I548" s="37"/>
      <c r="J548" s="37"/>
    </row>
    <row r="549" spans="1:10" x14ac:dyDescent="0.25">
      <c r="A549" t="s">
        <v>12632</v>
      </c>
      <c r="B549" s="107">
        <v>1.4543429026433494</v>
      </c>
      <c r="C549" s="37"/>
      <c r="D549" t="s">
        <v>15699</v>
      </c>
      <c r="E549" s="107">
        <v>0.47510006899431784</v>
      </c>
      <c r="F549" s="37"/>
      <c r="G549" s="37"/>
      <c r="H549" s="37"/>
      <c r="I549" s="37"/>
      <c r="J549" s="37"/>
    </row>
    <row r="550" spans="1:10" x14ac:dyDescent="0.25">
      <c r="A550" t="s">
        <v>12633</v>
      </c>
      <c r="B550" s="107">
        <v>1.4509416697683217</v>
      </c>
      <c r="C550" s="37"/>
      <c r="D550" t="s">
        <v>15699</v>
      </c>
      <c r="E550" s="107">
        <v>0.47249432629460031</v>
      </c>
      <c r="F550" s="37"/>
      <c r="G550" s="37"/>
      <c r="H550" s="37"/>
      <c r="I550" s="37"/>
      <c r="J550" s="37"/>
    </row>
    <row r="551" spans="1:10" x14ac:dyDescent="0.25">
      <c r="A551" t="s">
        <v>12634</v>
      </c>
      <c r="B551" s="107">
        <v>1.4496709355205657</v>
      </c>
      <c r="C551" s="37"/>
      <c r="D551" t="s">
        <v>15699</v>
      </c>
      <c r="E551" s="107">
        <v>0.47175983909413377</v>
      </c>
      <c r="F551" s="37"/>
      <c r="G551" s="37"/>
      <c r="H551" s="37"/>
      <c r="I551" s="37"/>
      <c r="J551" s="37"/>
    </row>
    <row r="552" spans="1:10" x14ac:dyDescent="0.25">
      <c r="A552" t="s">
        <v>12635</v>
      </c>
      <c r="B552" s="107">
        <v>1.4472782068823693</v>
      </c>
      <c r="C552" s="37"/>
      <c r="D552" t="s">
        <v>15699</v>
      </c>
      <c r="E552" s="107">
        <v>0.47102986894909266</v>
      </c>
      <c r="F552" s="37"/>
      <c r="G552" s="37"/>
      <c r="H552" s="37"/>
      <c r="I552" s="37"/>
      <c r="J552" s="37"/>
    </row>
    <row r="553" spans="1:10" x14ac:dyDescent="0.25">
      <c r="A553" t="s">
        <v>12636</v>
      </c>
      <c r="B553" s="107">
        <v>1.4445493360542487</v>
      </c>
      <c r="C553" s="37"/>
      <c r="D553" t="s">
        <v>15699</v>
      </c>
      <c r="E553" s="107">
        <v>0.46877774713684428</v>
      </c>
      <c r="F553" s="37"/>
      <c r="G553" s="37"/>
      <c r="H553" s="37"/>
      <c r="I553" s="37"/>
      <c r="J553" s="37"/>
    </row>
    <row r="554" spans="1:10" x14ac:dyDescent="0.25">
      <c r="A554" t="s">
        <v>12637</v>
      </c>
      <c r="B554" s="107">
        <v>1.4443223815956934</v>
      </c>
      <c r="C554" s="37"/>
      <c r="D554" t="s">
        <v>15699</v>
      </c>
      <c r="E554" s="107">
        <v>0.4684021413224545</v>
      </c>
      <c r="F554" s="37"/>
      <c r="G554" s="37"/>
      <c r="H554" s="37"/>
      <c r="I554" s="37"/>
      <c r="J554" s="37"/>
    </row>
    <row r="555" spans="1:10" x14ac:dyDescent="0.25">
      <c r="A555" t="s">
        <v>12638</v>
      </c>
      <c r="B555" s="107">
        <v>1.4432323497627308</v>
      </c>
      <c r="C555" s="37"/>
      <c r="D555" t="s">
        <v>15699</v>
      </c>
      <c r="E555" s="107">
        <v>0.46829081469487194</v>
      </c>
      <c r="F555" s="37"/>
      <c r="G555" s="37"/>
      <c r="H555" s="37"/>
      <c r="I555" s="37"/>
      <c r="J555" s="37"/>
    </row>
    <row r="556" spans="1:10" x14ac:dyDescent="0.25">
      <c r="A556" t="s">
        <v>12639</v>
      </c>
      <c r="B556" s="107">
        <v>1.4430317172448308</v>
      </c>
      <c r="C556" s="37"/>
      <c r="D556" t="s">
        <v>15699</v>
      </c>
      <c r="E556" s="107">
        <v>0.46717373898977482</v>
      </c>
      <c r="F556" s="37"/>
      <c r="G556" s="37"/>
      <c r="H556" s="37"/>
      <c r="I556" s="37"/>
      <c r="J556" s="37"/>
    </row>
    <row r="557" spans="1:10" x14ac:dyDescent="0.25">
      <c r="A557" t="s">
        <v>12640</v>
      </c>
      <c r="B557" s="107">
        <v>1.442494978572703</v>
      </c>
      <c r="C557" s="37"/>
      <c r="D557" t="s">
        <v>15699</v>
      </c>
      <c r="E557" s="107">
        <v>0.46661014039197685</v>
      </c>
      <c r="F557" s="37"/>
      <c r="G557" s="37"/>
      <c r="H557" s="37"/>
      <c r="I557" s="37"/>
      <c r="J557" s="37"/>
    </row>
    <row r="558" spans="1:10" x14ac:dyDescent="0.25">
      <c r="A558" t="s">
        <v>12641</v>
      </c>
      <c r="B558" s="107">
        <v>1.4416468322119962</v>
      </c>
      <c r="C558" s="37"/>
      <c r="D558" t="s">
        <v>15699</v>
      </c>
      <c r="E558" s="107">
        <v>0.46582610625303805</v>
      </c>
      <c r="F558" s="37"/>
      <c r="G558" s="37"/>
      <c r="H558" s="37"/>
      <c r="I558" s="37"/>
      <c r="J558" s="37"/>
    </row>
    <row r="559" spans="1:10" x14ac:dyDescent="0.25">
      <c r="A559" t="s">
        <v>12642</v>
      </c>
      <c r="B559" s="107">
        <v>1.441273852505585</v>
      </c>
      <c r="C559" s="37"/>
      <c r="D559" t="s">
        <v>15699</v>
      </c>
      <c r="E559" s="107">
        <v>0.46374190593684439</v>
      </c>
      <c r="F559" s="37"/>
      <c r="G559" s="37"/>
      <c r="H559" s="37"/>
      <c r="I559" s="37"/>
      <c r="J559" s="37"/>
    </row>
    <row r="560" spans="1:10" x14ac:dyDescent="0.25">
      <c r="A560" t="s">
        <v>12643</v>
      </c>
      <c r="B560" s="107">
        <v>1.4342977748419758</v>
      </c>
      <c r="C560" s="37"/>
      <c r="D560" t="s">
        <v>15699</v>
      </c>
      <c r="E560" s="107">
        <v>0.46071025416048161</v>
      </c>
      <c r="F560" s="37"/>
      <c r="G560" s="37"/>
      <c r="H560" s="37"/>
      <c r="I560" s="37"/>
      <c r="J560" s="37"/>
    </row>
    <row r="561" spans="1:10" x14ac:dyDescent="0.25">
      <c r="A561" t="s">
        <v>12644</v>
      </c>
      <c r="B561" s="107">
        <v>1.4315964296239858</v>
      </c>
      <c r="C561" s="37"/>
      <c r="D561" t="s">
        <v>15699</v>
      </c>
      <c r="E561" s="107">
        <v>0.4606714520319749</v>
      </c>
      <c r="F561" s="37"/>
      <c r="G561" s="37"/>
      <c r="H561" s="37"/>
      <c r="I561" s="37"/>
      <c r="J561" s="37"/>
    </row>
    <row r="562" spans="1:10" x14ac:dyDescent="0.25">
      <c r="A562" t="s">
        <v>12645</v>
      </c>
      <c r="B562" s="107">
        <v>1.4310956490574673</v>
      </c>
      <c r="C562" s="37"/>
      <c r="D562" t="s">
        <v>15699</v>
      </c>
      <c r="E562" s="107">
        <v>0.45914433546893263</v>
      </c>
      <c r="F562" s="37"/>
      <c r="G562" s="37"/>
      <c r="H562" s="37"/>
      <c r="I562" s="37"/>
      <c r="J562" s="37"/>
    </row>
    <row r="563" spans="1:10" x14ac:dyDescent="0.25">
      <c r="A563" t="s">
        <v>12646</v>
      </c>
      <c r="B563" s="107">
        <v>1.429759479265696</v>
      </c>
      <c r="C563" s="37"/>
      <c r="D563" t="s">
        <v>15699</v>
      </c>
      <c r="E563" s="107">
        <v>0.45666432719450206</v>
      </c>
      <c r="F563" s="37"/>
      <c r="G563" s="37"/>
      <c r="H563" s="37"/>
      <c r="I563" s="37"/>
      <c r="J563" s="37"/>
    </row>
    <row r="564" spans="1:10" x14ac:dyDescent="0.25">
      <c r="A564" t="s">
        <v>12647</v>
      </c>
      <c r="B564" s="107">
        <v>1.4275737765830374</v>
      </c>
      <c r="C564" s="37"/>
      <c r="D564" t="s">
        <v>15699</v>
      </c>
      <c r="E564" s="107">
        <v>0.45597537556920781</v>
      </c>
      <c r="F564" s="37"/>
      <c r="G564" s="37"/>
      <c r="H564" s="37"/>
      <c r="I564" s="37"/>
      <c r="J564" s="37"/>
    </row>
    <row r="565" spans="1:10" x14ac:dyDescent="0.25">
      <c r="A565" t="s">
        <v>12648</v>
      </c>
      <c r="B565" s="107">
        <v>1.4263677598233153</v>
      </c>
      <c r="C565" s="37"/>
      <c r="D565" t="s">
        <v>15699</v>
      </c>
      <c r="E565" s="107">
        <v>0.45467868325585797</v>
      </c>
      <c r="F565" s="37"/>
      <c r="G565" s="37"/>
      <c r="H565" s="37"/>
      <c r="I565" s="37"/>
      <c r="J565" s="37"/>
    </row>
    <row r="566" spans="1:10" x14ac:dyDescent="0.25">
      <c r="A566" t="s">
        <v>12649</v>
      </c>
      <c r="B566" s="107">
        <v>1.4245745695409948</v>
      </c>
      <c r="C566" s="37"/>
      <c r="D566" t="s">
        <v>15699</v>
      </c>
      <c r="E566" s="107">
        <v>0.45376509231652812</v>
      </c>
      <c r="F566" s="37"/>
      <c r="G566" s="37"/>
      <c r="H566" s="37"/>
      <c r="I566" s="37"/>
      <c r="J566" s="37"/>
    </row>
    <row r="567" spans="1:10" x14ac:dyDescent="0.25">
      <c r="A567" t="s">
        <v>12650</v>
      </c>
      <c r="B567" s="107">
        <v>1.4242360784191181</v>
      </c>
      <c r="C567" s="37"/>
      <c r="D567" t="s">
        <v>15699</v>
      </c>
      <c r="E567" s="107">
        <v>0.45297700291868653</v>
      </c>
      <c r="F567" s="37"/>
      <c r="G567" s="37"/>
      <c r="H567" s="37"/>
      <c r="I567" s="37"/>
      <c r="J567" s="37"/>
    </row>
    <row r="568" spans="1:10" x14ac:dyDescent="0.25">
      <c r="A568" t="s">
        <v>12651</v>
      </c>
      <c r="B568" s="107">
        <v>1.4217350360607528</v>
      </c>
      <c r="C568" s="37"/>
      <c r="D568" t="s">
        <v>15699</v>
      </c>
      <c r="E568" s="107">
        <v>0.45294594651245418</v>
      </c>
      <c r="F568" s="37"/>
      <c r="G568" s="37"/>
      <c r="H568" s="37"/>
      <c r="I568" s="37"/>
      <c r="J568" s="37"/>
    </row>
    <row r="569" spans="1:10" x14ac:dyDescent="0.25">
      <c r="A569" t="s">
        <v>12652</v>
      </c>
      <c r="B569" s="107">
        <v>1.419745229717825</v>
      </c>
      <c r="C569" s="37"/>
      <c r="D569" t="s">
        <v>15699</v>
      </c>
      <c r="E569" s="107">
        <v>0.45248984308411438</v>
      </c>
      <c r="F569" s="37"/>
      <c r="G569" s="37"/>
      <c r="H569" s="37"/>
      <c r="I569" s="37"/>
      <c r="J569" s="37"/>
    </row>
    <row r="570" spans="1:10" x14ac:dyDescent="0.25">
      <c r="A570" t="s">
        <v>12653</v>
      </c>
      <c r="B570" s="107">
        <v>1.4183556820848062</v>
      </c>
      <c r="C570" s="37"/>
      <c r="D570" t="s">
        <v>15699</v>
      </c>
      <c r="E570" s="107">
        <v>0.44982448174043732</v>
      </c>
      <c r="F570" s="37"/>
      <c r="G570" s="37"/>
      <c r="H570" s="37"/>
      <c r="I570" s="37"/>
      <c r="J570" s="37"/>
    </row>
    <row r="571" spans="1:10" x14ac:dyDescent="0.25">
      <c r="A571" t="s">
        <v>12654</v>
      </c>
      <c r="B571" s="107">
        <v>1.4180720089454759</v>
      </c>
      <c r="C571" s="37"/>
      <c r="D571" t="s">
        <v>15699</v>
      </c>
      <c r="E571" s="107">
        <v>0.44910684521221544</v>
      </c>
      <c r="F571" s="37"/>
      <c r="G571" s="37"/>
      <c r="H571" s="37"/>
      <c r="I571" s="37"/>
      <c r="J571" s="37"/>
    </row>
    <row r="572" spans="1:10" x14ac:dyDescent="0.25">
      <c r="A572" t="s">
        <v>12655</v>
      </c>
      <c r="B572" s="107">
        <v>1.4151018164125899</v>
      </c>
      <c r="C572" s="37"/>
      <c r="D572" t="s">
        <v>15699</v>
      </c>
      <c r="E572" s="107">
        <v>0.44864067289440634</v>
      </c>
      <c r="F572" s="37"/>
      <c r="G572" s="37"/>
      <c r="H572" s="37"/>
      <c r="I572" s="37"/>
      <c r="J572" s="37"/>
    </row>
    <row r="573" spans="1:10" x14ac:dyDescent="0.25">
      <c r="A573" t="s">
        <v>12656</v>
      </c>
      <c r="B573" s="107">
        <v>1.4139410743837375</v>
      </c>
      <c r="C573" s="37"/>
      <c r="D573" t="s">
        <v>15699</v>
      </c>
      <c r="E573" s="107">
        <v>0.4483339133219848</v>
      </c>
      <c r="F573" s="37"/>
      <c r="G573" s="37"/>
      <c r="H573" s="37"/>
      <c r="I573" s="37"/>
      <c r="J573" s="37"/>
    </row>
    <row r="574" spans="1:10" x14ac:dyDescent="0.25">
      <c r="A574" t="s">
        <v>12657</v>
      </c>
      <c r="B574" s="107">
        <v>1.4130326493682097</v>
      </c>
      <c r="C574" s="37"/>
      <c r="D574" t="s">
        <v>15699</v>
      </c>
      <c r="E574" s="107">
        <v>0.44780874326913284</v>
      </c>
      <c r="F574" s="37"/>
      <c r="G574" s="37"/>
      <c r="H574" s="37"/>
      <c r="I574" s="37"/>
      <c r="J574" s="37"/>
    </row>
    <row r="575" spans="1:10" x14ac:dyDescent="0.25">
      <c r="A575" t="s">
        <v>12658</v>
      </c>
      <c r="B575" s="107">
        <v>1.41203172221922</v>
      </c>
      <c r="C575" s="37"/>
      <c r="D575" t="s">
        <v>15699</v>
      </c>
      <c r="E575" s="107">
        <v>0.44759756032876213</v>
      </c>
      <c r="F575" s="37"/>
      <c r="G575" s="37"/>
      <c r="H575" s="37"/>
      <c r="I575" s="37"/>
      <c r="J575" s="37"/>
    </row>
    <row r="576" spans="1:10" x14ac:dyDescent="0.25">
      <c r="A576" t="s">
        <v>12659</v>
      </c>
      <c r="B576" s="107">
        <v>1.4112468970204439</v>
      </c>
      <c r="C576" s="37"/>
      <c r="D576" t="s">
        <v>15699</v>
      </c>
      <c r="E576" s="107">
        <v>0.44582101768826959</v>
      </c>
      <c r="F576" s="37"/>
      <c r="G576" s="37"/>
      <c r="H576" s="37"/>
      <c r="I576" s="37"/>
      <c r="J576" s="37"/>
    </row>
    <row r="577" spans="1:10" x14ac:dyDescent="0.25">
      <c r="A577" t="s">
        <v>12660</v>
      </c>
      <c r="B577" s="107">
        <v>1.4098891535714522</v>
      </c>
      <c r="C577" s="37"/>
      <c r="D577" t="s">
        <v>15699</v>
      </c>
      <c r="E577" s="107">
        <v>0.44220863461680032</v>
      </c>
      <c r="F577" s="37"/>
      <c r="G577" s="37"/>
      <c r="H577" s="37"/>
      <c r="I577" s="37"/>
      <c r="J577" s="37"/>
    </row>
    <row r="578" spans="1:10" x14ac:dyDescent="0.25">
      <c r="A578" t="s">
        <v>12661</v>
      </c>
      <c r="B578" s="107">
        <v>1.4098248504593045</v>
      </c>
      <c r="C578" s="37"/>
      <c r="D578" t="s">
        <v>15699</v>
      </c>
      <c r="E578" s="107">
        <v>0.44056912275697985</v>
      </c>
      <c r="F578" s="37"/>
      <c r="G578" s="37"/>
      <c r="H578" s="37"/>
      <c r="I578" s="37"/>
      <c r="J578" s="37"/>
    </row>
    <row r="579" spans="1:10" x14ac:dyDescent="0.25">
      <c r="A579" t="s">
        <v>12662</v>
      </c>
      <c r="B579" s="107">
        <v>1.409432407730506</v>
      </c>
      <c r="C579" s="37"/>
      <c r="D579" t="s">
        <v>15699</v>
      </c>
      <c r="E579" s="107">
        <v>0.43965816594175738</v>
      </c>
      <c r="F579" s="37"/>
      <c r="G579" s="37"/>
      <c r="H579" s="37"/>
      <c r="I579" s="37"/>
      <c r="J579" s="37"/>
    </row>
    <row r="580" spans="1:10" x14ac:dyDescent="0.25">
      <c r="A580" t="s">
        <v>12663</v>
      </c>
      <c r="B580" s="107">
        <v>1.4087161618352393</v>
      </c>
      <c r="C580" s="37"/>
      <c r="D580" t="s">
        <v>15699</v>
      </c>
      <c r="E580" s="107">
        <v>0.4382314556383613</v>
      </c>
      <c r="F580" s="37"/>
      <c r="G580" s="37"/>
      <c r="H580" s="37"/>
      <c r="I580" s="37"/>
      <c r="J580" s="37"/>
    </row>
    <row r="581" spans="1:10" x14ac:dyDescent="0.25">
      <c r="A581" t="s">
        <v>12664</v>
      </c>
      <c r="B581" s="107">
        <v>1.4070729708041214</v>
      </c>
      <c r="C581" s="37"/>
      <c r="D581" t="s">
        <v>15699</v>
      </c>
      <c r="E581" s="107">
        <v>0.43778311986151619</v>
      </c>
      <c r="F581" s="37"/>
      <c r="G581" s="37"/>
      <c r="H581" s="37"/>
      <c r="I581" s="37"/>
      <c r="J581" s="37"/>
    </row>
    <row r="582" spans="1:10" x14ac:dyDescent="0.25">
      <c r="A582" t="s">
        <v>12665</v>
      </c>
      <c r="B582" s="107">
        <v>1.4055300124397276</v>
      </c>
      <c r="C582" s="37"/>
      <c r="D582" t="s">
        <v>15699</v>
      </c>
      <c r="E582" s="107">
        <v>0.43678114368404408</v>
      </c>
      <c r="F582" s="37"/>
      <c r="G582" s="37"/>
      <c r="H582" s="37"/>
      <c r="I582" s="37"/>
      <c r="J582" s="37"/>
    </row>
    <row r="583" spans="1:10" x14ac:dyDescent="0.25">
      <c r="A583" t="s">
        <v>12666</v>
      </c>
      <c r="B583" s="107">
        <v>1.4047250926018582</v>
      </c>
      <c r="C583" s="37"/>
      <c r="D583" t="s">
        <v>15699</v>
      </c>
      <c r="E583" s="107">
        <v>0.43659347138002474</v>
      </c>
      <c r="F583" s="37"/>
      <c r="G583" s="37"/>
      <c r="H583" s="37"/>
      <c r="I583" s="37"/>
      <c r="J583" s="37"/>
    </row>
    <row r="584" spans="1:10" x14ac:dyDescent="0.25">
      <c r="A584" t="s">
        <v>12667</v>
      </c>
      <c r="B584" s="107">
        <v>1.4014318290965975</v>
      </c>
      <c r="C584" s="37"/>
      <c r="D584" t="s">
        <v>15699</v>
      </c>
      <c r="E584" s="107">
        <v>0.43592473648125829</v>
      </c>
      <c r="F584" s="37"/>
      <c r="G584" s="37"/>
      <c r="H584" s="37"/>
      <c r="I584" s="37"/>
      <c r="J584" s="37"/>
    </row>
    <row r="585" spans="1:10" x14ac:dyDescent="0.25">
      <c r="A585" t="s">
        <v>12668</v>
      </c>
      <c r="B585" s="107">
        <v>1.4011333941488153</v>
      </c>
      <c r="C585" s="37"/>
      <c r="D585" t="s">
        <v>15699</v>
      </c>
      <c r="E585" s="107">
        <v>0.43587508007970016</v>
      </c>
      <c r="F585" s="37"/>
      <c r="G585" s="37"/>
      <c r="H585" s="37"/>
      <c r="I585" s="37"/>
      <c r="J585" s="37"/>
    </row>
    <row r="586" spans="1:10" x14ac:dyDescent="0.25">
      <c r="A586" t="s">
        <v>12669</v>
      </c>
      <c r="B586" s="107">
        <v>1.4008898528562217</v>
      </c>
      <c r="C586" s="37"/>
      <c r="D586" t="s">
        <v>15699</v>
      </c>
      <c r="E586" s="107">
        <v>0.43530236517304849</v>
      </c>
      <c r="F586" s="37"/>
      <c r="G586" s="37"/>
      <c r="H586" s="37"/>
      <c r="I586" s="37"/>
      <c r="J586" s="37"/>
    </row>
    <row r="587" spans="1:10" x14ac:dyDescent="0.25">
      <c r="A587" t="s">
        <v>12670</v>
      </c>
      <c r="B587" s="107">
        <v>1.3986956135970452</v>
      </c>
      <c r="C587" s="37"/>
      <c r="D587" t="s">
        <v>15699</v>
      </c>
      <c r="E587" s="107">
        <v>0.43507184222576922</v>
      </c>
      <c r="F587" s="37"/>
      <c r="G587" s="37"/>
      <c r="H587" s="37"/>
      <c r="I587" s="37"/>
      <c r="J587" s="37"/>
    </row>
    <row r="588" spans="1:10" x14ac:dyDescent="0.25">
      <c r="A588" t="s">
        <v>12671</v>
      </c>
      <c r="B588" s="107">
        <v>1.397961072957965</v>
      </c>
      <c r="C588" s="37"/>
      <c r="D588" t="s">
        <v>15699</v>
      </c>
      <c r="E588" s="107">
        <v>0.43465729592366426</v>
      </c>
      <c r="F588" s="37"/>
      <c r="G588" s="37"/>
      <c r="H588" s="37"/>
      <c r="I588" s="37"/>
      <c r="J588" s="37"/>
    </row>
    <row r="589" spans="1:10" x14ac:dyDescent="0.25">
      <c r="A589" t="s">
        <v>12672</v>
      </c>
      <c r="B589" s="107">
        <v>1.3977714706920026</v>
      </c>
      <c r="C589" s="37"/>
      <c r="D589" t="s">
        <v>15699</v>
      </c>
      <c r="E589" s="107">
        <v>0.43352249230982592</v>
      </c>
      <c r="F589" s="37"/>
      <c r="G589" s="37"/>
      <c r="H589" s="37"/>
      <c r="I589" s="37"/>
      <c r="J589" s="37"/>
    </row>
    <row r="590" spans="1:10" x14ac:dyDescent="0.25">
      <c r="A590" t="s">
        <v>12673</v>
      </c>
      <c r="B590" s="107">
        <v>1.3972204428027344</v>
      </c>
      <c r="C590" s="37"/>
      <c r="D590" t="s">
        <v>15699</v>
      </c>
      <c r="E590" s="107">
        <v>0.43343515646353686</v>
      </c>
      <c r="F590" s="37"/>
      <c r="G590" s="37"/>
      <c r="H590" s="37"/>
      <c r="I590" s="37"/>
      <c r="J590" s="37"/>
    </row>
    <row r="591" spans="1:10" x14ac:dyDescent="0.25">
      <c r="A591" t="s">
        <v>12674</v>
      </c>
      <c r="B591" s="107">
        <v>1.3968271372519585</v>
      </c>
      <c r="C591" s="37"/>
      <c r="D591" t="s">
        <v>15699</v>
      </c>
      <c r="E591" s="107">
        <v>0.43234903291361576</v>
      </c>
      <c r="F591" s="37"/>
      <c r="G591" s="37"/>
      <c r="H591" s="37"/>
      <c r="I591" s="37"/>
      <c r="J591" s="37"/>
    </row>
    <row r="592" spans="1:10" x14ac:dyDescent="0.25">
      <c r="A592" t="s">
        <v>12675</v>
      </c>
      <c r="B592" s="107">
        <v>1.3950667401580659</v>
      </c>
      <c r="C592" s="37"/>
      <c r="D592" t="s">
        <v>15699</v>
      </c>
      <c r="E592" s="107">
        <v>0.4316192880533094</v>
      </c>
      <c r="F592" s="37"/>
      <c r="G592" s="37"/>
      <c r="H592" s="37"/>
      <c r="I592" s="37"/>
      <c r="J592" s="37"/>
    </row>
    <row r="593" spans="1:10" x14ac:dyDescent="0.25">
      <c r="A593" t="s">
        <v>12676</v>
      </c>
      <c r="B593" s="107">
        <v>1.394999103475097</v>
      </c>
      <c r="C593" s="37"/>
      <c r="D593" t="s">
        <v>15699</v>
      </c>
      <c r="E593" s="107">
        <v>0.43157034471667699</v>
      </c>
      <c r="F593" s="37"/>
      <c r="G593" s="37"/>
      <c r="H593" s="37"/>
      <c r="I593" s="37"/>
      <c r="J593" s="37"/>
    </row>
    <row r="594" spans="1:10" x14ac:dyDescent="0.25">
      <c r="A594" t="s">
        <v>12677</v>
      </c>
      <c r="B594" s="107">
        <v>1.3930679057753508</v>
      </c>
      <c r="C594" s="37"/>
      <c r="D594" t="s">
        <v>15699</v>
      </c>
      <c r="E594" s="107">
        <v>0.42869810161716032</v>
      </c>
      <c r="F594" s="37"/>
      <c r="G594" s="37"/>
      <c r="H594" s="37"/>
      <c r="I594" s="37"/>
      <c r="J594" s="37"/>
    </row>
    <row r="595" spans="1:10" x14ac:dyDescent="0.25">
      <c r="A595" t="s">
        <v>12678</v>
      </c>
      <c r="B595" s="107">
        <v>1.3922936507216555</v>
      </c>
      <c r="C595" s="37"/>
      <c r="D595" t="s">
        <v>15699</v>
      </c>
      <c r="E595" s="107">
        <v>0.42785410453019224</v>
      </c>
      <c r="F595" s="37"/>
      <c r="G595" s="37"/>
      <c r="H595" s="37"/>
      <c r="I595" s="37"/>
      <c r="J595" s="37"/>
    </row>
    <row r="596" spans="1:10" x14ac:dyDescent="0.25">
      <c r="A596" t="s">
        <v>12679</v>
      </c>
      <c r="B596" s="107">
        <v>1.391652181263823</v>
      </c>
      <c r="C596" s="37"/>
      <c r="D596" t="s">
        <v>15699</v>
      </c>
      <c r="E596" s="107">
        <v>0.42737576271390582</v>
      </c>
      <c r="F596" s="37"/>
      <c r="G596" s="37"/>
      <c r="H596" s="37"/>
      <c r="I596" s="37"/>
      <c r="J596" s="37"/>
    </row>
    <row r="597" spans="1:10" x14ac:dyDescent="0.25">
      <c r="A597" t="s">
        <v>12680</v>
      </c>
      <c r="B597" s="107">
        <v>1.3891201114099021</v>
      </c>
      <c r="C597" s="37"/>
      <c r="D597" t="s">
        <v>15699</v>
      </c>
      <c r="E597" s="107">
        <v>0.42621292749805439</v>
      </c>
      <c r="F597" s="37"/>
      <c r="G597" s="37"/>
      <c r="H597" s="37"/>
      <c r="I597" s="37"/>
      <c r="J597" s="37"/>
    </row>
    <row r="598" spans="1:10" x14ac:dyDescent="0.25">
      <c r="A598" t="s">
        <v>12681</v>
      </c>
      <c r="B598" s="107">
        <v>1.3864883938890298</v>
      </c>
      <c r="C598" s="37"/>
      <c r="D598" t="s">
        <v>15699</v>
      </c>
      <c r="E598" s="107">
        <v>0.42599075810134246</v>
      </c>
      <c r="F598" s="37"/>
      <c r="G598" s="37"/>
      <c r="H598" s="37"/>
      <c r="I598" s="37"/>
      <c r="J598" s="37"/>
    </row>
    <row r="599" spans="1:10" x14ac:dyDescent="0.25">
      <c r="A599" t="s">
        <v>12682</v>
      </c>
      <c r="B599" s="107">
        <v>1.3834510128383981</v>
      </c>
      <c r="C599" s="37"/>
      <c r="D599" t="s">
        <v>15699</v>
      </c>
      <c r="E599" s="107">
        <v>0.42393141856463679</v>
      </c>
      <c r="F599" s="37"/>
      <c r="G599" s="37"/>
      <c r="H599" s="37"/>
      <c r="I599" s="37"/>
      <c r="J599" s="37"/>
    </row>
    <row r="600" spans="1:10" x14ac:dyDescent="0.25">
      <c r="A600" t="s">
        <v>12683</v>
      </c>
      <c r="B600" s="107">
        <v>1.3830837393884099</v>
      </c>
      <c r="C600" s="37"/>
      <c r="D600" t="s">
        <v>15699</v>
      </c>
      <c r="E600" s="107">
        <v>0.42379935325426998</v>
      </c>
      <c r="F600" s="37"/>
      <c r="G600" s="37"/>
      <c r="H600" s="37"/>
      <c r="I600" s="37"/>
      <c r="J600" s="37"/>
    </row>
    <row r="601" spans="1:10" x14ac:dyDescent="0.25">
      <c r="A601" t="s">
        <v>12684</v>
      </c>
      <c r="B601" s="107">
        <v>1.3830652927094513</v>
      </c>
      <c r="C601" s="37"/>
      <c r="D601" t="s">
        <v>15699</v>
      </c>
      <c r="E601" s="107">
        <v>0.42321315718963343</v>
      </c>
      <c r="F601" s="37"/>
      <c r="G601" s="37"/>
      <c r="H601" s="37"/>
      <c r="I601" s="37"/>
      <c r="J601" s="37"/>
    </row>
    <row r="602" spans="1:10" x14ac:dyDescent="0.25">
      <c r="A602" t="s">
        <v>12685</v>
      </c>
      <c r="B602" s="107">
        <v>1.3822170455093883</v>
      </c>
      <c r="C602" s="37"/>
      <c r="D602" t="s">
        <v>15699</v>
      </c>
      <c r="E602" s="107">
        <v>0.42272630591008209</v>
      </c>
      <c r="F602" s="37"/>
      <c r="G602" s="37"/>
      <c r="H602" s="37"/>
      <c r="I602" s="37"/>
      <c r="J602" s="37"/>
    </row>
    <row r="603" spans="1:10" x14ac:dyDescent="0.25">
      <c r="A603" t="s">
        <v>12686</v>
      </c>
      <c r="B603" s="107">
        <v>1.3822043314142873</v>
      </c>
      <c r="C603" s="37"/>
      <c r="D603" t="s">
        <v>15699</v>
      </c>
      <c r="E603" s="107">
        <v>0.4175697179256429</v>
      </c>
      <c r="F603" s="37"/>
      <c r="G603" s="37"/>
      <c r="H603" s="37"/>
      <c r="I603" s="37"/>
      <c r="J603" s="37"/>
    </row>
    <row r="604" spans="1:10" x14ac:dyDescent="0.25">
      <c r="A604" t="s">
        <v>12687</v>
      </c>
      <c r="B604" s="107">
        <v>1.3752443187035051</v>
      </c>
      <c r="C604" s="37"/>
      <c r="D604" t="s">
        <v>15699</v>
      </c>
      <c r="E604" s="107">
        <v>0.41585767201976698</v>
      </c>
      <c r="F604" s="37"/>
      <c r="G604" s="37"/>
      <c r="H604" s="37"/>
      <c r="I604" s="37"/>
      <c r="J604" s="37"/>
    </row>
    <row r="605" spans="1:10" x14ac:dyDescent="0.25">
      <c r="A605" t="s">
        <v>12688</v>
      </c>
      <c r="B605" s="107">
        <v>1.3728612367146762</v>
      </c>
      <c r="C605" s="37"/>
      <c r="D605" t="s">
        <v>15699</v>
      </c>
      <c r="E605" s="107">
        <v>0.41579979499257658</v>
      </c>
      <c r="F605" s="37"/>
      <c r="G605" s="37"/>
      <c r="H605" s="37"/>
      <c r="I605" s="37"/>
      <c r="J605" s="37"/>
    </row>
    <row r="606" spans="1:10" x14ac:dyDescent="0.25">
      <c r="A606" t="s">
        <v>12689</v>
      </c>
      <c r="B606" s="107">
        <v>1.371960533760628</v>
      </c>
      <c r="C606" s="37"/>
      <c r="D606" t="s">
        <v>15699</v>
      </c>
      <c r="E606" s="107">
        <v>0.41436619714025996</v>
      </c>
      <c r="F606" s="37"/>
      <c r="G606" s="37"/>
      <c r="H606" s="37"/>
      <c r="I606" s="37"/>
      <c r="J606" s="37"/>
    </row>
    <row r="607" spans="1:10" x14ac:dyDescent="0.25">
      <c r="A607" t="s">
        <v>12690</v>
      </c>
      <c r="B607" s="107">
        <v>1.3718136473917575</v>
      </c>
      <c r="C607" s="37"/>
      <c r="D607" t="s">
        <v>15699</v>
      </c>
      <c r="E607" s="107">
        <v>0.41419288651696579</v>
      </c>
      <c r="F607" s="37"/>
      <c r="G607" s="37"/>
      <c r="H607" s="37"/>
      <c r="I607" s="37"/>
      <c r="J607" s="37"/>
    </row>
    <row r="608" spans="1:10" x14ac:dyDescent="0.25">
      <c r="A608" t="s">
        <v>12691</v>
      </c>
      <c r="B608" s="107">
        <v>1.3715953228563464</v>
      </c>
      <c r="C608" s="37"/>
      <c r="D608" t="s">
        <v>15699</v>
      </c>
      <c r="E608" s="107">
        <v>0.41259978910388007</v>
      </c>
      <c r="F608" s="37"/>
      <c r="G608" s="37"/>
      <c r="H608" s="37"/>
      <c r="I608" s="37"/>
      <c r="J608" s="37"/>
    </row>
    <row r="609" spans="1:10" x14ac:dyDescent="0.25">
      <c r="A609" t="s">
        <v>12692</v>
      </c>
      <c r="B609" s="107">
        <v>1.3678456537286721</v>
      </c>
      <c r="C609" s="37"/>
      <c r="D609" t="s">
        <v>15699</v>
      </c>
      <c r="E609" s="107">
        <v>0.41058578878914298</v>
      </c>
      <c r="F609" s="37"/>
      <c r="G609" s="37"/>
      <c r="H609" s="37"/>
      <c r="I609" s="37"/>
      <c r="J609" s="37"/>
    </row>
    <row r="610" spans="1:10" x14ac:dyDescent="0.25">
      <c r="A610" t="s">
        <v>12693</v>
      </c>
      <c r="B610" s="107">
        <v>1.3647327776676017</v>
      </c>
      <c r="C610" s="37"/>
      <c r="D610" t="s">
        <v>15699</v>
      </c>
      <c r="E610" s="107">
        <v>0.40990374078116815</v>
      </c>
      <c r="F610" s="37"/>
      <c r="G610" s="37"/>
      <c r="H610" s="37"/>
      <c r="I610" s="37"/>
      <c r="J610" s="37"/>
    </row>
    <row r="611" spans="1:10" x14ac:dyDescent="0.25">
      <c r="A611" t="s">
        <v>12694</v>
      </c>
      <c r="B611" s="107">
        <v>1.3634896224360669</v>
      </c>
      <c r="C611" s="37"/>
      <c r="D611" t="s">
        <v>15699</v>
      </c>
      <c r="E611" s="107">
        <v>0.40951224972729383</v>
      </c>
      <c r="F611" s="37"/>
      <c r="G611" s="37"/>
      <c r="H611" s="37"/>
      <c r="I611" s="37"/>
      <c r="J611" s="37"/>
    </row>
    <row r="612" spans="1:10" x14ac:dyDescent="0.25">
      <c r="A612" t="s">
        <v>12695</v>
      </c>
      <c r="B612" s="107">
        <v>1.3632440769176752</v>
      </c>
      <c r="C612" s="37"/>
      <c r="D612" t="s">
        <v>15699</v>
      </c>
      <c r="E612" s="107">
        <v>0.40948647194842497</v>
      </c>
      <c r="F612" s="37"/>
      <c r="G612" s="37"/>
      <c r="H612" s="37"/>
      <c r="I612" s="37"/>
      <c r="J612" s="37"/>
    </row>
    <row r="613" spans="1:10" x14ac:dyDescent="0.25">
      <c r="A613" t="s">
        <v>12696</v>
      </c>
      <c r="B613" s="107">
        <v>1.3602033705243572</v>
      </c>
      <c r="C613" s="37"/>
      <c r="D613" t="s">
        <v>15699</v>
      </c>
      <c r="E613" s="107">
        <v>0.40828632542665222</v>
      </c>
      <c r="F613" s="37"/>
      <c r="G613" s="37"/>
      <c r="H613" s="37"/>
      <c r="I613" s="37"/>
      <c r="J613" s="37"/>
    </row>
    <row r="614" spans="1:10" x14ac:dyDescent="0.25">
      <c r="A614" t="s">
        <v>12697</v>
      </c>
      <c r="B614" s="107">
        <v>1.3578312692890799</v>
      </c>
      <c r="C614" s="37"/>
      <c r="D614" t="s">
        <v>15699</v>
      </c>
      <c r="E614" s="107">
        <v>0.40594866993406975</v>
      </c>
      <c r="F614" s="37"/>
      <c r="G614" s="37"/>
      <c r="H614" s="37"/>
      <c r="I614" s="37"/>
      <c r="J614" s="37"/>
    </row>
    <row r="615" spans="1:10" x14ac:dyDescent="0.25">
      <c r="A615" t="s">
        <v>12698</v>
      </c>
      <c r="B615" s="107">
        <v>1.3553993277128711</v>
      </c>
      <c r="C615" s="37"/>
      <c r="D615" t="s">
        <v>15699</v>
      </c>
      <c r="E615" s="107">
        <v>0.40559544549927595</v>
      </c>
      <c r="F615" s="37"/>
      <c r="G615" s="37"/>
      <c r="H615" s="37"/>
      <c r="I615" s="37"/>
      <c r="J615" s="37"/>
    </row>
    <row r="616" spans="1:10" x14ac:dyDescent="0.25">
      <c r="A616" t="s">
        <v>12699</v>
      </c>
      <c r="B616" s="107">
        <v>1.3528317349804082</v>
      </c>
      <c r="C616" s="37"/>
      <c r="D616" t="s">
        <v>15699</v>
      </c>
      <c r="E616" s="107">
        <v>0.40485699993356239</v>
      </c>
      <c r="F616" s="37"/>
      <c r="G616" s="37"/>
      <c r="H616" s="37"/>
      <c r="I616" s="37"/>
      <c r="J616" s="37"/>
    </row>
    <row r="617" spans="1:10" x14ac:dyDescent="0.25">
      <c r="A617" t="s">
        <v>12700</v>
      </c>
      <c r="B617" s="107">
        <v>1.3525829589144107</v>
      </c>
      <c r="C617" s="37"/>
      <c r="D617" t="s">
        <v>15699</v>
      </c>
      <c r="E617" s="107">
        <v>0.40248711343054405</v>
      </c>
      <c r="F617" s="37"/>
      <c r="G617" s="37"/>
      <c r="H617" s="37"/>
      <c r="I617" s="37"/>
      <c r="J617" s="37"/>
    </row>
    <row r="618" spans="1:10" x14ac:dyDescent="0.25">
      <c r="A618" t="s">
        <v>12701</v>
      </c>
      <c r="B618" s="107">
        <v>1.3517408186774937</v>
      </c>
      <c r="C618" s="37"/>
      <c r="D618" t="s">
        <v>15699</v>
      </c>
      <c r="E618" s="107">
        <v>0.40171768689752735</v>
      </c>
      <c r="F618" s="37"/>
      <c r="G618" s="37"/>
      <c r="H618" s="37"/>
      <c r="I618" s="37"/>
      <c r="J618" s="37"/>
    </row>
    <row r="619" spans="1:10" x14ac:dyDescent="0.25">
      <c r="A619" t="s">
        <v>12702</v>
      </c>
      <c r="B619" s="107">
        <v>1.351600691442773</v>
      </c>
      <c r="C619" s="37"/>
      <c r="D619" t="s">
        <v>15699</v>
      </c>
      <c r="E619" s="107">
        <v>0.40155023071710794</v>
      </c>
      <c r="F619" s="37"/>
      <c r="G619" s="37"/>
      <c r="H619" s="37"/>
      <c r="I619" s="37"/>
      <c r="J619" s="37"/>
    </row>
    <row r="620" spans="1:10" x14ac:dyDescent="0.25">
      <c r="A620" t="s">
        <v>12703</v>
      </c>
      <c r="B620" s="107">
        <v>1.350000104250799</v>
      </c>
      <c r="C620" s="37"/>
      <c r="D620" t="s">
        <v>15699</v>
      </c>
      <c r="E620" s="107">
        <v>0.40118888597587926</v>
      </c>
      <c r="F620" s="37"/>
      <c r="G620" s="37"/>
      <c r="H620" s="37"/>
      <c r="I620" s="37"/>
      <c r="J620" s="37"/>
    </row>
    <row r="621" spans="1:10" x14ac:dyDescent="0.25">
      <c r="A621" t="s">
        <v>12704</v>
      </c>
      <c r="B621" s="107">
        <v>1.3494372418128027</v>
      </c>
      <c r="C621" s="37"/>
      <c r="D621" t="s">
        <v>15699</v>
      </c>
      <c r="E621" s="107">
        <v>0.40108293041374982</v>
      </c>
      <c r="F621" s="37"/>
      <c r="G621" s="37"/>
      <c r="H621" s="37"/>
      <c r="I621" s="37"/>
      <c r="J621" s="37"/>
    </row>
    <row r="622" spans="1:10" x14ac:dyDescent="0.25">
      <c r="A622" t="s">
        <v>12705</v>
      </c>
      <c r="B622" s="107">
        <v>1.3485513656242165</v>
      </c>
      <c r="C622" s="37"/>
      <c r="D622" t="s">
        <v>15699</v>
      </c>
      <c r="E622" s="107">
        <v>0.40009235013806377</v>
      </c>
      <c r="F622" s="37"/>
      <c r="G622" s="37"/>
      <c r="H622" s="37"/>
      <c r="I622" s="37"/>
      <c r="J622" s="37"/>
    </row>
    <row r="623" spans="1:10" x14ac:dyDescent="0.25">
      <c r="A623" t="s">
        <v>12706</v>
      </c>
      <c r="B623" s="107">
        <v>1.3474241244060778</v>
      </c>
      <c r="C623" s="37"/>
      <c r="D623" t="s">
        <v>15699</v>
      </c>
      <c r="E623" s="107">
        <v>0.39891538854776659</v>
      </c>
      <c r="F623" s="37"/>
      <c r="G623" s="37"/>
      <c r="H623" s="37"/>
      <c r="I623" s="37"/>
      <c r="J623" s="37"/>
    </row>
    <row r="624" spans="1:10" x14ac:dyDescent="0.25">
      <c r="A624" t="s">
        <v>12707</v>
      </c>
      <c r="B624" s="107">
        <v>1.3458993611886321</v>
      </c>
      <c r="C624" s="37"/>
      <c r="D624" t="s">
        <v>15699</v>
      </c>
      <c r="E624" s="107">
        <v>0.3977794546247706</v>
      </c>
      <c r="F624" s="37"/>
      <c r="G624" s="37"/>
      <c r="H624" s="37"/>
      <c r="I624" s="37"/>
      <c r="J624" s="37"/>
    </row>
    <row r="625" spans="1:10" x14ac:dyDescent="0.25">
      <c r="A625" t="s">
        <v>12708</v>
      </c>
      <c r="B625" s="107">
        <v>1.3446844725725258</v>
      </c>
      <c r="C625" s="37"/>
      <c r="D625" t="s">
        <v>15699</v>
      </c>
      <c r="E625" s="107">
        <v>0.39727769999984691</v>
      </c>
      <c r="F625" s="37"/>
      <c r="G625" s="37"/>
      <c r="H625" s="37"/>
      <c r="I625" s="37"/>
      <c r="J625" s="37"/>
    </row>
    <row r="626" spans="1:10" x14ac:dyDescent="0.25">
      <c r="A626" t="s">
        <v>12709</v>
      </c>
      <c r="B626" s="107">
        <v>1.3396037104428209</v>
      </c>
      <c r="C626" s="37"/>
      <c r="D626" t="s">
        <v>15699</v>
      </c>
      <c r="E626" s="107">
        <v>0.39717064183477369</v>
      </c>
      <c r="F626" s="37"/>
      <c r="G626" s="37"/>
      <c r="H626" s="37"/>
      <c r="I626" s="37"/>
      <c r="J626" s="37"/>
    </row>
    <row r="627" spans="1:10" x14ac:dyDescent="0.25">
      <c r="A627" t="s">
        <v>12710</v>
      </c>
      <c r="B627" s="107">
        <v>1.3393014389533358</v>
      </c>
      <c r="C627" s="37"/>
      <c r="D627" t="s">
        <v>15699</v>
      </c>
      <c r="E627" s="107">
        <v>0.39654022586692556</v>
      </c>
      <c r="F627" s="37"/>
      <c r="G627" s="37"/>
      <c r="H627" s="37"/>
      <c r="I627" s="37"/>
      <c r="J627" s="37"/>
    </row>
    <row r="628" spans="1:10" x14ac:dyDescent="0.25">
      <c r="A628" t="s">
        <v>12711</v>
      </c>
      <c r="B628" s="107">
        <v>1.3352022071810483</v>
      </c>
      <c r="C628" s="37"/>
      <c r="D628" t="s">
        <v>15699</v>
      </c>
      <c r="E628" s="107">
        <v>0.39597213459705455</v>
      </c>
      <c r="F628" s="37"/>
      <c r="G628" s="37"/>
      <c r="H628" s="37"/>
      <c r="I628" s="37"/>
      <c r="J628" s="37"/>
    </row>
    <row r="629" spans="1:10" x14ac:dyDescent="0.25">
      <c r="A629" t="s">
        <v>12712</v>
      </c>
      <c r="B629" s="107">
        <v>1.334431258412454</v>
      </c>
      <c r="C629" s="37"/>
      <c r="D629" t="s">
        <v>15699</v>
      </c>
      <c r="E629" s="107">
        <v>0.39586684159293628</v>
      </c>
      <c r="F629" s="37"/>
      <c r="G629" s="37"/>
      <c r="H629" s="37"/>
      <c r="I629" s="37"/>
      <c r="J629" s="37"/>
    </row>
    <row r="630" spans="1:10" x14ac:dyDescent="0.25">
      <c r="A630" t="s">
        <v>12713</v>
      </c>
      <c r="B630" s="107">
        <v>1.3306009746513376</v>
      </c>
      <c r="C630" s="37"/>
      <c r="D630" t="s">
        <v>15699</v>
      </c>
      <c r="E630" s="107">
        <v>0.39502180746509641</v>
      </c>
      <c r="F630" s="37"/>
      <c r="G630" s="37"/>
      <c r="H630" s="37"/>
      <c r="I630" s="37"/>
      <c r="J630" s="37"/>
    </row>
    <row r="631" spans="1:10" x14ac:dyDescent="0.25">
      <c r="A631" t="s">
        <v>12714</v>
      </c>
      <c r="B631" s="107">
        <v>1.3302106339470621</v>
      </c>
      <c r="C631" s="37"/>
      <c r="D631" t="s">
        <v>15699</v>
      </c>
      <c r="E631" s="107">
        <v>0.39434760147916575</v>
      </c>
      <c r="F631" s="37"/>
      <c r="G631" s="37"/>
      <c r="H631" s="37"/>
      <c r="I631" s="37"/>
      <c r="J631" s="37"/>
    </row>
    <row r="632" spans="1:10" x14ac:dyDescent="0.25">
      <c r="A632" t="s">
        <v>12715</v>
      </c>
      <c r="B632" s="107">
        <v>1.3297315329719499</v>
      </c>
      <c r="C632" s="37"/>
      <c r="D632" t="s">
        <v>15699</v>
      </c>
      <c r="E632" s="107">
        <v>0.39396829409246825</v>
      </c>
      <c r="F632" s="37"/>
      <c r="G632" s="37"/>
      <c r="H632" s="37"/>
      <c r="I632" s="37"/>
      <c r="J632" s="37"/>
    </row>
    <row r="633" spans="1:10" x14ac:dyDescent="0.25">
      <c r="A633" t="s">
        <v>12716</v>
      </c>
      <c r="B633" s="107">
        <v>1.3295566948792594</v>
      </c>
      <c r="C633" s="37"/>
      <c r="D633" t="s">
        <v>15699</v>
      </c>
      <c r="E633" s="107">
        <v>0.39264326948243772</v>
      </c>
      <c r="F633" s="37"/>
      <c r="G633" s="37"/>
      <c r="H633" s="37"/>
      <c r="I633" s="37"/>
      <c r="J633" s="37"/>
    </row>
    <row r="634" spans="1:10" x14ac:dyDescent="0.25">
      <c r="A634" t="s">
        <v>12717</v>
      </c>
      <c r="B634" s="107">
        <v>1.329384169250788</v>
      </c>
      <c r="C634" s="37"/>
      <c r="D634" t="s">
        <v>15699</v>
      </c>
      <c r="E634" s="107">
        <v>0.39215223768935786</v>
      </c>
      <c r="F634" s="37"/>
      <c r="G634" s="37"/>
      <c r="H634" s="37"/>
      <c r="I634" s="37"/>
      <c r="J634" s="37"/>
    </row>
    <row r="635" spans="1:10" x14ac:dyDescent="0.25">
      <c r="A635" t="s">
        <v>12718</v>
      </c>
      <c r="B635" s="107">
        <v>1.3290390471418974</v>
      </c>
      <c r="C635" s="37"/>
      <c r="D635" t="s">
        <v>15699</v>
      </c>
      <c r="E635" s="107">
        <v>0.39152215581778516</v>
      </c>
      <c r="F635" s="37"/>
      <c r="G635" s="37"/>
      <c r="H635" s="37"/>
      <c r="I635" s="37"/>
      <c r="J635" s="37"/>
    </row>
    <row r="636" spans="1:10" x14ac:dyDescent="0.25">
      <c r="A636" t="s">
        <v>12719</v>
      </c>
      <c r="B636" s="107">
        <v>1.3277653923156416</v>
      </c>
      <c r="C636" s="37"/>
      <c r="D636" t="s">
        <v>15699</v>
      </c>
      <c r="E636" s="107">
        <v>0.39033436871285765</v>
      </c>
      <c r="F636" s="37"/>
      <c r="G636" s="37"/>
      <c r="H636" s="37"/>
      <c r="I636" s="37"/>
      <c r="J636" s="37"/>
    </row>
    <row r="637" spans="1:10" x14ac:dyDescent="0.25">
      <c r="A637" t="s">
        <v>12720</v>
      </c>
      <c r="B637" s="107">
        <v>1.3268323738754302</v>
      </c>
      <c r="C637" s="37"/>
      <c r="D637" t="s">
        <v>15699</v>
      </c>
      <c r="E637" s="107">
        <v>0.39013096201338693</v>
      </c>
      <c r="F637" s="37"/>
      <c r="G637" s="37"/>
      <c r="H637" s="37"/>
      <c r="I637" s="37"/>
      <c r="J637" s="37"/>
    </row>
    <row r="638" spans="1:10" x14ac:dyDescent="0.25">
      <c r="A638" t="s">
        <v>12721</v>
      </c>
      <c r="B638" s="107">
        <v>1.3231725781558858</v>
      </c>
      <c r="C638" s="37"/>
      <c r="D638" t="s">
        <v>15699</v>
      </c>
      <c r="E638" s="107">
        <v>0.39007976919693188</v>
      </c>
      <c r="F638" s="37"/>
      <c r="G638" s="37"/>
      <c r="H638" s="37"/>
      <c r="I638" s="37"/>
      <c r="J638" s="37"/>
    </row>
    <row r="639" spans="1:10" x14ac:dyDescent="0.25">
      <c r="A639" t="s">
        <v>12722</v>
      </c>
      <c r="B639" s="107">
        <v>1.3231651714393635</v>
      </c>
      <c r="C639" s="37"/>
      <c r="D639" t="s">
        <v>15699</v>
      </c>
      <c r="E639" s="107">
        <v>0.38981024120615665</v>
      </c>
      <c r="F639" s="37"/>
      <c r="G639" s="37"/>
      <c r="H639" s="37"/>
      <c r="I639" s="37"/>
      <c r="J639" s="37"/>
    </row>
    <row r="640" spans="1:10" x14ac:dyDescent="0.25">
      <c r="A640" t="s">
        <v>12723</v>
      </c>
      <c r="B640" s="107">
        <v>1.3231048346482706</v>
      </c>
      <c r="C640" s="37"/>
      <c r="D640" t="s">
        <v>15699</v>
      </c>
      <c r="E640" s="107">
        <v>0.3886942592886376</v>
      </c>
      <c r="F640" s="37"/>
      <c r="G640" s="37"/>
      <c r="H640" s="37"/>
      <c r="I640" s="37"/>
      <c r="J640" s="37"/>
    </row>
    <row r="641" spans="1:10" x14ac:dyDescent="0.25">
      <c r="A641" t="s">
        <v>12724</v>
      </c>
      <c r="B641" s="107">
        <v>1.3222932863238268</v>
      </c>
      <c r="C641" s="37"/>
      <c r="D641" t="s">
        <v>15699</v>
      </c>
      <c r="E641" s="107">
        <v>0.38804643110714687</v>
      </c>
      <c r="F641" s="37"/>
      <c r="G641" s="37"/>
      <c r="H641" s="37"/>
      <c r="I641" s="37"/>
      <c r="J641" s="37"/>
    </row>
    <row r="642" spans="1:10" x14ac:dyDescent="0.25">
      <c r="A642" t="s">
        <v>12725</v>
      </c>
      <c r="B642" s="107">
        <v>1.3196463353068688</v>
      </c>
      <c r="C642" s="37"/>
      <c r="D642" t="s">
        <v>15699</v>
      </c>
      <c r="E642" s="107">
        <v>0.38589199033990967</v>
      </c>
      <c r="F642" s="37"/>
      <c r="G642" s="37"/>
      <c r="H642" s="37"/>
      <c r="I642" s="37"/>
      <c r="J642" s="37"/>
    </row>
    <row r="643" spans="1:10" x14ac:dyDescent="0.25">
      <c r="A643" t="s">
        <v>12726</v>
      </c>
      <c r="B643" s="107">
        <v>1.3182889985294168</v>
      </c>
      <c r="C643" s="37"/>
      <c r="D643" t="s">
        <v>15699</v>
      </c>
      <c r="E643" s="107">
        <v>0.38492295530947451</v>
      </c>
      <c r="F643" s="37"/>
      <c r="G643" s="37"/>
      <c r="H643" s="37"/>
      <c r="I643" s="37"/>
      <c r="J643" s="37"/>
    </row>
    <row r="644" spans="1:10" x14ac:dyDescent="0.25">
      <c r="A644" t="s">
        <v>12727</v>
      </c>
      <c r="B644" s="107">
        <v>1.3178864138917259</v>
      </c>
      <c r="C644" s="37"/>
      <c r="D644" t="s">
        <v>15699</v>
      </c>
      <c r="E644" s="107">
        <v>0.38352218926267151</v>
      </c>
      <c r="F644" s="37"/>
      <c r="G644" s="37"/>
      <c r="H644" s="37"/>
      <c r="I644" s="37"/>
      <c r="J644" s="37"/>
    </row>
    <row r="645" spans="1:10" x14ac:dyDescent="0.25">
      <c r="A645" t="s">
        <v>12728</v>
      </c>
      <c r="B645" s="107">
        <v>1.3176589618087435</v>
      </c>
      <c r="C645" s="37"/>
      <c r="D645" t="s">
        <v>15699</v>
      </c>
      <c r="E645" s="107">
        <v>0.38315306343131894</v>
      </c>
      <c r="F645" s="37"/>
      <c r="G645" s="37"/>
      <c r="H645" s="37"/>
      <c r="I645" s="37"/>
      <c r="J645" s="37"/>
    </row>
    <row r="646" spans="1:10" x14ac:dyDescent="0.25">
      <c r="A646" t="s">
        <v>12729</v>
      </c>
      <c r="B646" s="107">
        <v>1.3160230250564533</v>
      </c>
      <c r="C646" s="37"/>
      <c r="D646" t="s">
        <v>15699</v>
      </c>
      <c r="E646" s="107">
        <v>0.38182504157644892</v>
      </c>
      <c r="F646" s="37"/>
      <c r="G646" s="37"/>
      <c r="H646" s="37"/>
      <c r="I646" s="37"/>
      <c r="J646" s="37"/>
    </row>
    <row r="647" spans="1:10" x14ac:dyDescent="0.25">
      <c r="A647" t="s">
        <v>12730</v>
      </c>
      <c r="B647" s="107">
        <v>1.3156166789376929</v>
      </c>
      <c r="C647" s="37"/>
      <c r="D647" t="s">
        <v>15699</v>
      </c>
      <c r="E647" s="107">
        <v>0.38068480986514852</v>
      </c>
      <c r="F647" s="37"/>
      <c r="G647" s="37"/>
      <c r="H647" s="37"/>
      <c r="I647" s="37"/>
      <c r="J647" s="37"/>
    </row>
    <row r="648" spans="1:10" x14ac:dyDescent="0.25">
      <c r="A648" t="s">
        <v>12731</v>
      </c>
      <c r="B648" s="107">
        <v>1.3155753502268688</v>
      </c>
      <c r="C648" s="37"/>
      <c r="D648" t="s">
        <v>15699</v>
      </c>
      <c r="E648" s="107">
        <v>0.3803306538666395</v>
      </c>
      <c r="F648" s="37"/>
      <c r="G648" s="37"/>
      <c r="H648" s="37"/>
      <c r="I648" s="37"/>
      <c r="J648" s="37"/>
    </row>
    <row r="649" spans="1:10" x14ac:dyDescent="0.25">
      <c r="A649" t="s">
        <v>12732</v>
      </c>
      <c r="B649" s="107">
        <v>1.3137422786415252</v>
      </c>
      <c r="C649" s="37"/>
      <c r="D649" t="s">
        <v>15699</v>
      </c>
      <c r="E649" s="107">
        <v>0.38013638059188465</v>
      </c>
      <c r="F649" s="37"/>
      <c r="G649" s="37"/>
      <c r="H649" s="37"/>
      <c r="I649" s="37"/>
      <c r="J649" s="37"/>
    </row>
    <row r="650" spans="1:10" x14ac:dyDescent="0.25">
      <c r="A650" t="s">
        <v>12733</v>
      </c>
      <c r="B650" s="107">
        <v>1.3137408537574675</v>
      </c>
      <c r="C650" s="37"/>
      <c r="D650" t="s">
        <v>15699</v>
      </c>
      <c r="E650" s="107">
        <v>0.37997802419825272</v>
      </c>
      <c r="F650" s="37"/>
      <c r="G650" s="37"/>
      <c r="H650" s="37"/>
      <c r="I650" s="37"/>
      <c r="J650" s="37"/>
    </row>
    <row r="651" spans="1:10" x14ac:dyDescent="0.25">
      <c r="A651" t="s">
        <v>12734</v>
      </c>
      <c r="B651" s="107">
        <v>1.3103756331473524</v>
      </c>
      <c r="C651" s="37"/>
      <c r="D651" t="s">
        <v>15699</v>
      </c>
      <c r="E651" s="107">
        <v>0.37827895742281514</v>
      </c>
      <c r="F651" s="37"/>
      <c r="G651" s="37"/>
      <c r="H651" s="37"/>
      <c r="I651" s="37"/>
      <c r="J651" s="37"/>
    </row>
    <row r="652" spans="1:10" x14ac:dyDescent="0.25">
      <c r="A652" t="s">
        <v>12735</v>
      </c>
      <c r="B652" s="107">
        <v>1.3101660972450055</v>
      </c>
      <c r="C652" s="37"/>
      <c r="D652" t="s">
        <v>15699</v>
      </c>
      <c r="E652" s="107">
        <v>0.37807404506250042</v>
      </c>
      <c r="F652" s="37"/>
      <c r="G652" s="37"/>
      <c r="H652" s="37"/>
      <c r="I652" s="37"/>
      <c r="J652" s="37"/>
    </row>
    <row r="653" spans="1:10" x14ac:dyDescent="0.25">
      <c r="A653" t="s">
        <v>12736</v>
      </c>
      <c r="B653" s="107">
        <v>1.3100322800066753</v>
      </c>
      <c r="C653" s="37"/>
      <c r="D653" t="s">
        <v>15699</v>
      </c>
      <c r="E653" s="107">
        <v>0.37746669344123562</v>
      </c>
      <c r="F653" s="37"/>
      <c r="G653" s="37"/>
      <c r="H653" s="37"/>
      <c r="I653" s="37"/>
      <c r="J653" s="37"/>
    </row>
    <row r="654" spans="1:10" x14ac:dyDescent="0.25">
      <c r="A654" t="s">
        <v>12737</v>
      </c>
      <c r="B654" s="107">
        <v>1.3095481269964826</v>
      </c>
      <c r="C654" s="37"/>
      <c r="D654" t="s">
        <v>15699</v>
      </c>
      <c r="E654" s="107">
        <v>0.37739335509488864</v>
      </c>
      <c r="F654" s="37"/>
      <c r="G654" s="37"/>
      <c r="H654" s="37"/>
      <c r="I654" s="37"/>
      <c r="J654" s="37"/>
    </row>
    <row r="655" spans="1:10" x14ac:dyDescent="0.25">
      <c r="A655" t="s">
        <v>12738</v>
      </c>
      <c r="B655" s="107">
        <v>1.3065486139673401</v>
      </c>
      <c r="C655" s="37"/>
      <c r="D655" t="s">
        <v>15699</v>
      </c>
      <c r="E655" s="107">
        <v>0.37610490998783597</v>
      </c>
      <c r="F655" s="37"/>
      <c r="G655" s="37"/>
      <c r="H655" s="37"/>
      <c r="I655" s="37"/>
      <c r="J655" s="37"/>
    </row>
    <row r="656" spans="1:10" x14ac:dyDescent="0.25">
      <c r="A656" t="s">
        <v>12739</v>
      </c>
      <c r="B656" s="107">
        <v>1.3056568732226286</v>
      </c>
      <c r="C656" s="37"/>
      <c r="D656" t="s">
        <v>15699</v>
      </c>
      <c r="E656" s="107">
        <v>0.37518054080660251</v>
      </c>
      <c r="F656" s="37"/>
      <c r="G656" s="37"/>
      <c r="H656" s="37"/>
      <c r="I656" s="37"/>
      <c r="J656" s="37"/>
    </row>
    <row r="657" spans="1:10" x14ac:dyDescent="0.25">
      <c r="A657" t="s">
        <v>12740</v>
      </c>
      <c r="B657" s="107">
        <v>1.3027105942628581</v>
      </c>
      <c r="C657" s="37"/>
      <c r="D657" t="s">
        <v>15699</v>
      </c>
      <c r="E657" s="107">
        <v>0.37475770141797049</v>
      </c>
      <c r="F657" s="37"/>
      <c r="G657" s="37"/>
      <c r="H657" s="37"/>
      <c r="I657" s="37"/>
      <c r="J657" s="37"/>
    </row>
    <row r="658" spans="1:10" x14ac:dyDescent="0.25">
      <c r="A658" t="s">
        <v>12741</v>
      </c>
      <c r="B658" s="107">
        <v>1.302089498307466</v>
      </c>
      <c r="C658" s="37"/>
      <c r="D658" t="s">
        <v>15699</v>
      </c>
      <c r="E658" s="107">
        <v>0.37311782560352275</v>
      </c>
      <c r="F658" s="37"/>
      <c r="G658" s="37"/>
      <c r="H658" s="37"/>
      <c r="I658" s="37"/>
      <c r="J658" s="37"/>
    </row>
    <row r="659" spans="1:10" x14ac:dyDescent="0.25">
      <c r="A659" t="s">
        <v>12742</v>
      </c>
      <c r="B659" s="107">
        <v>1.3018975005429216</v>
      </c>
      <c r="C659" s="37"/>
      <c r="D659" t="s">
        <v>15699</v>
      </c>
      <c r="E659" s="107">
        <v>0.37308273454110535</v>
      </c>
      <c r="F659" s="37"/>
      <c r="G659" s="37"/>
      <c r="H659" s="37"/>
      <c r="I659" s="37"/>
      <c r="J659" s="37"/>
    </row>
    <row r="660" spans="1:10" x14ac:dyDescent="0.25">
      <c r="A660" t="s">
        <v>12743</v>
      </c>
      <c r="B660" s="107">
        <v>1.2976441624685697</v>
      </c>
      <c r="C660" s="37"/>
      <c r="D660" t="s">
        <v>15699</v>
      </c>
      <c r="E660" s="107">
        <v>0.37070224306264038</v>
      </c>
      <c r="F660" s="37"/>
      <c r="G660" s="37"/>
      <c r="H660" s="37"/>
      <c r="I660" s="37"/>
      <c r="J660" s="37"/>
    </row>
    <row r="661" spans="1:10" x14ac:dyDescent="0.25">
      <c r="A661" t="s">
        <v>12744</v>
      </c>
      <c r="B661" s="107">
        <v>1.2975194215223325</v>
      </c>
      <c r="C661" s="37"/>
      <c r="D661" t="s">
        <v>15699</v>
      </c>
      <c r="E661" s="107">
        <v>0.37066499462629821</v>
      </c>
      <c r="F661" s="37"/>
      <c r="G661" s="37"/>
      <c r="H661" s="37"/>
      <c r="I661" s="37"/>
      <c r="J661" s="37"/>
    </row>
    <row r="662" spans="1:10" x14ac:dyDescent="0.25">
      <c r="A662" t="s">
        <v>12745</v>
      </c>
      <c r="B662" s="107">
        <v>1.2967657554716037</v>
      </c>
      <c r="C662" s="37"/>
      <c r="D662" t="s">
        <v>15699</v>
      </c>
      <c r="E662" s="107">
        <v>0.36915714156728613</v>
      </c>
      <c r="F662" s="37"/>
      <c r="G662" s="37"/>
      <c r="H662" s="37"/>
      <c r="I662" s="37"/>
      <c r="J662" s="37"/>
    </row>
    <row r="663" spans="1:10" x14ac:dyDescent="0.25">
      <c r="A663" t="s">
        <v>12746</v>
      </c>
      <c r="B663" s="107">
        <v>1.2953542712019552</v>
      </c>
      <c r="C663" s="37"/>
      <c r="D663" t="s">
        <v>15699</v>
      </c>
      <c r="E663" s="107">
        <v>0.36737178249165081</v>
      </c>
      <c r="F663" s="37"/>
      <c r="G663" s="37"/>
      <c r="H663" s="37"/>
      <c r="I663" s="37"/>
      <c r="J663" s="37"/>
    </row>
    <row r="664" spans="1:10" x14ac:dyDescent="0.25">
      <c r="A664" t="s">
        <v>12747</v>
      </c>
      <c r="B664" s="107">
        <v>1.2947814316304038</v>
      </c>
      <c r="C664" s="37"/>
      <c r="D664" t="s">
        <v>15699</v>
      </c>
      <c r="E664" s="107">
        <v>0.3664132030910015</v>
      </c>
      <c r="F664" s="37"/>
      <c r="G664" s="37"/>
      <c r="H664" s="37"/>
      <c r="I664" s="37"/>
      <c r="J664" s="37"/>
    </row>
    <row r="665" spans="1:10" x14ac:dyDescent="0.25">
      <c r="A665" t="s">
        <v>12748</v>
      </c>
      <c r="B665" s="107">
        <v>1.2934097672175855</v>
      </c>
      <c r="C665" s="37"/>
      <c r="D665" t="s">
        <v>15699</v>
      </c>
      <c r="E665" s="107">
        <v>0.36506735197823814</v>
      </c>
      <c r="F665" s="37"/>
      <c r="G665" s="37"/>
      <c r="H665" s="37"/>
      <c r="I665" s="37"/>
      <c r="J665" s="37"/>
    </row>
    <row r="666" spans="1:10" x14ac:dyDescent="0.25">
      <c r="A666" t="s">
        <v>12749</v>
      </c>
      <c r="B666" s="107">
        <v>1.2922260723848951</v>
      </c>
      <c r="C666" s="37"/>
      <c r="D666" t="s">
        <v>15699</v>
      </c>
      <c r="E666" s="107">
        <v>0.36334248483925274</v>
      </c>
      <c r="F666" s="37"/>
      <c r="G666" s="37"/>
      <c r="H666" s="37"/>
      <c r="I666" s="37"/>
      <c r="J666" s="37"/>
    </row>
    <row r="667" spans="1:10" x14ac:dyDescent="0.25">
      <c r="A667" t="s">
        <v>12750</v>
      </c>
      <c r="B667" s="107">
        <v>1.2906266760523064</v>
      </c>
      <c r="C667" s="37"/>
      <c r="D667" t="s">
        <v>15699</v>
      </c>
      <c r="E667" s="107">
        <v>0.3607667727055453</v>
      </c>
      <c r="F667" s="37"/>
      <c r="G667" s="37"/>
      <c r="H667" s="37"/>
      <c r="I667" s="37"/>
      <c r="J667" s="37"/>
    </row>
    <row r="668" spans="1:10" x14ac:dyDescent="0.25">
      <c r="A668" t="s">
        <v>12751</v>
      </c>
      <c r="B668" s="107">
        <v>1.289439701121097</v>
      </c>
      <c r="C668" s="37"/>
      <c r="D668" t="s">
        <v>15699</v>
      </c>
      <c r="E668" s="107">
        <v>0.36009370498727156</v>
      </c>
      <c r="F668" s="37"/>
      <c r="G668" s="37"/>
      <c r="H668" s="37"/>
      <c r="I668" s="37"/>
      <c r="J668" s="37"/>
    </row>
    <row r="669" spans="1:10" x14ac:dyDescent="0.25">
      <c r="A669" t="s">
        <v>12752</v>
      </c>
      <c r="B669" s="107">
        <v>1.2890078403053569</v>
      </c>
      <c r="C669" s="37"/>
      <c r="D669" t="s">
        <v>15699</v>
      </c>
      <c r="E669" s="107">
        <v>0.35995691891191017</v>
      </c>
      <c r="F669" s="37"/>
      <c r="G669" s="37"/>
      <c r="H669" s="37"/>
      <c r="I669" s="37"/>
      <c r="J669" s="37"/>
    </row>
    <row r="670" spans="1:10" x14ac:dyDescent="0.25">
      <c r="A670" t="s">
        <v>12753</v>
      </c>
      <c r="B670" s="107">
        <v>1.2874441975124313</v>
      </c>
      <c r="C670" s="37"/>
      <c r="D670" t="s">
        <v>15699</v>
      </c>
      <c r="E670" s="107">
        <v>0.35859122069796562</v>
      </c>
      <c r="F670" s="37"/>
      <c r="G670" s="37"/>
      <c r="H670" s="37"/>
      <c r="I670" s="37"/>
      <c r="J670" s="37"/>
    </row>
    <row r="671" spans="1:10" x14ac:dyDescent="0.25">
      <c r="A671" t="s">
        <v>12754</v>
      </c>
      <c r="B671" s="107">
        <v>1.2870936771273085</v>
      </c>
      <c r="C671" s="37"/>
      <c r="D671" t="s">
        <v>15699</v>
      </c>
      <c r="E671" s="107">
        <v>0.35697638455287567</v>
      </c>
      <c r="F671" s="37"/>
      <c r="G671" s="37"/>
      <c r="H671" s="37"/>
      <c r="I671" s="37"/>
      <c r="J671" s="37"/>
    </row>
    <row r="672" spans="1:10" x14ac:dyDescent="0.25">
      <c r="A672" t="s">
        <v>12755</v>
      </c>
      <c r="B672" s="107">
        <v>1.2843962046586288</v>
      </c>
      <c r="C672" s="37"/>
      <c r="D672" t="s">
        <v>15699</v>
      </c>
      <c r="E672" s="107">
        <v>0.35634333891832665</v>
      </c>
      <c r="F672" s="37"/>
      <c r="G672" s="37"/>
      <c r="H672" s="37"/>
      <c r="I672" s="37"/>
      <c r="J672" s="37"/>
    </row>
    <row r="673" spans="1:10" x14ac:dyDescent="0.25">
      <c r="A673" t="s">
        <v>12756</v>
      </c>
      <c r="B673" s="107">
        <v>1.2837823387386178</v>
      </c>
      <c r="C673" s="37"/>
      <c r="D673" t="s">
        <v>15699</v>
      </c>
      <c r="E673" s="107">
        <v>0.35621870317959903</v>
      </c>
      <c r="F673" s="37"/>
      <c r="G673" s="37"/>
      <c r="H673" s="37"/>
      <c r="I673" s="37"/>
      <c r="J673" s="37"/>
    </row>
    <row r="674" spans="1:10" x14ac:dyDescent="0.25">
      <c r="A674" t="s">
        <v>12757</v>
      </c>
      <c r="B674" s="107">
        <v>1.281781613695494</v>
      </c>
      <c r="C674" s="37"/>
      <c r="D674" t="s">
        <v>15699</v>
      </c>
      <c r="E674" s="107">
        <v>0.35561561991621615</v>
      </c>
      <c r="F674" s="37"/>
      <c r="G674" s="37"/>
      <c r="H674" s="37"/>
      <c r="I674" s="37"/>
      <c r="J674" s="37"/>
    </row>
    <row r="675" spans="1:10" x14ac:dyDescent="0.25">
      <c r="A675" t="s">
        <v>12758</v>
      </c>
      <c r="B675" s="107">
        <v>1.2815710700061655</v>
      </c>
      <c r="C675" s="37"/>
      <c r="D675" t="s">
        <v>15699</v>
      </c>
      <c r="E675" s="107">
        <v>0.35558387803560837</v>
      </c>
      <c r="F675" s="37"/>
      <c r="G675" s="37"/>
      <c r="H675" s="37"/>
      <c r="I675" s="37"/>
      <c r="J675" s="37"/>
    </row>
    <row r="676" spans="1:10" x14ac:dyDescent="0.25">
      <c r="A676" t="s">
        <v>12759</v>
      </c>
      <c r="B676" s="107">
        <v>1.2804491650006795</v>
      </c>
      <c r="C676" s="37"/>
      <c r="D676" t="s">
        <v>15699</v>
      </c>
      <c r="E676" s="107">
        <v>0.35514225310827752</v>
      </c>
      <c r="F676" s="37"/>
      <c r="G676" s="37"/>
      <c r="H676" s="37"/>
      <c r="I676" s="37"/>
      <c r="J676" s="37"/>
    </row>
    <row r="677" spans="1:10" x14ac:dyDescent="0.25">
      <c r="A677" t="s">
        <v>12760</v>
      </c>
      <c r="B677" s="107">
        <v>1.2794428295971259</v>
      </c>
      <c r="C677" s="37"/>
      <c r="D677" t="s">
        <v>15699</v>
      </c>
      <c r="E677" s="107">
        <v>0.35481453070658114</v>
      </c>
      <c r="F677" s="37"/>
      <c r="G677" s="37"/>
      <c r="H677" s="37"/>
      <c r="I677" s="37"/>
      <c r="J677" s="37"/>
    </row>
    <row r="678" spans="1:10" x14ac:dyDescent="0.25">
      <c r="A678" t="s">
        <v>12761</v>
      </c>
      <c r="B678" s="107">
        <v>1.2786552296998828</v>
      </c>
      <c r="C678" s="37"/>
      <c r="D678" t="s">
        <v>15699</v>
      </c>
      <c r="E678" s="107">
        <v>0.35339346785700898</v>
      </c>
      <c r="F678" s="37"/>
      <c r="G678" s="37"/>
      <c r="H678" s="37"/>
      <c r="I678" s="37"/>
      <c r="J678" s="37"/>
    </row>
    <row r="679" spans="1:10" x14ac:dyDescent="0.25">
      <c r="A679" t="s">
        <v>12762</v>
      </c>
      <c r="B679" s="107">
        <v>1.2786231073166141</v>
      </c>
      <c r="C679" s="37"/>
      <c r="D679" t="s">
        <v>15699</v>
      </c>
      <c r="E679" s="107">
        <v>0.35334627970051852</v>
      </c>
      <c r="F679" s="37"/>
      <c r="G679" s="37"/>
      <c r="H679" s="37"/>
      <c r="I679" s="37"/>
      <c r="J679" s="37"/>
    </row>
    <row r="680" spans="1:10" x14ac:dyDescent="0.25">
      <c r="A680" t="s">
        <v>12763</v>
      </c>
      <c r="B680" s="107">
        <v>1.2749440620944816</v>
      </c>
      <c r="C680" s="37"/>
      <c r="D680" t="s">
        <v>15699</v>
      </c>
      <c r="E680" s="107">
        <v>0.34937644671090462</v>
      </c>
      <c r="F680" s="37"/>
      <c r="G680" s="37"/>
      <c r="H680" s="37"/>
      <c r="I680" s="37"/>
      <c r="J680" s="37"/>
    </row>
    <row r="681" spans="1:10" x14ac:dyDescent="0.25">
      <c r="A681" t="s">
        <v>12764</v>
      </c>
      <c r="B681" s="107">
        <v>1.2744747098478686</v>
      </c>
      <c r="C681" s="37"/>
      <c r="D681" t="s">
        <v>15699</v>
      </c>
      <c r="E681" s="107">
        <v>0.34910906122809715</v>
      </c>
      <c r="F681" s="37"/>
      <c r="G681" s="37"/>
      <c r="H681" s="37"/>
      <c r="I681" s="37"/>
      <c r="J681" s="37"/>
    </row>
    <row r="682" spans="1:10" x14ac:dyDescent="0.25">
      <c r="A682" t="s">
        <v>12765</v>
      </c>
      <c r="B682" s="107">
        <v>1.2729743700668268</v>
      </c>
      <c r="C682" s="37"/>
      <c r="D682" t="s">
        <v>15699</v>
      </c>
      <c r="E682" s="107">
        <v>0.34891872168100346</v>
      </c>
      <c r="F682" s="37"/>
      <c r="G682" s="37"/>
      <c r="H682" s="37"/>
      <c r="I682" s="37"/>
      <c r="J682" s="37"/>
    </row>
    <row r="683" spans="1:10" x14ac:dyDescent="0.25">
      <c r="A683" t="s">
        <v>12766</v>
      </c>
      <c r="B683" s="107">
        <v>1.2725458115975594</v>
      </c>
      <c r="C683" s="37"/>
      <c r="D683" t="s">
        <v>15699</v>
      </c>
      <c r="E683" s="107">
        <v>0.34808837818148569</v>
      </c>
      <c r="F683" s="37"/>
      <c r="G683" s="37"/>
      <c r="H683" s="37"/>
      <c r="I683" s="37"/>
      <c r="J683" s="37"/>
    </row>
    <row r="684" spans="1:10" x14ac:dyDescent="0.25">
      <c r="A684" t="s">
        <v>12767</v>
      </c>
      <c r="B684" s="107">
        <v>1.2725308552008132</v>
      </c>
      <c r="C684" s="37"/>
      <c r="D684" t="s">
        <v>15699</v>
      </c>
      <c r="E684" s="107">
        <v>0.34770161953091511</v>
      </c>
      <c r="F684" s="37"/>
      <c r="G684" s="37"/>
      <c r="H684" s="37"/>
      <c r="I684" s="37"/>
      <c r="J684" s="37"/>
    </row>
    <row r="685" spans="1:10" x14ac:dyDescent="0.25">
      <c r="A685" t="s">
        <v>12768</v>
      </c>
      <c r="B685" s="107">
        <v>1.2724508482220609</v>
      </c>
      <c r="C685" s="37"/>
      <c r="D685" t="s">
        <v>15699</v>
      </c>
      <c r="E685" s="107">
        <v>0.34754108956502439</v>
      </c>
      <c r="F685" s="37"/>
      <c r="G685" s="37"/>
      <c r="H685" s="37"/>
      <c r="I685" s="37"/>
      <c r="J685" s="37"/>
    </row>
    <row r="686" spans="1:10" x14ac:dyDescent="0.25">
      <c r="A686" t="s">
        <v>12769</v>
      </c>
      <c r="B686" s="107">
        <v>1.2720070958750833</v>
      </c>
      <c r="C686" s="37"/>
      <c r="D686" t="s">
        <v>15699</v>
      </c>
      <c r="E686" s="107">
        <v>0.34678653753530059</v>
      </c>
      <c r="F686" s="37"/>
      <c r="G686" s="37"/>
      <c r="H686" s="37"/>
      <c r="I686" s="37"/>
      <c r="J686" s="37"/>
    </row>
    <row r="687" spans="1:10" x14ac:dyDescent="0.25">
      <c r="A687" t="s">
        <v>12770</v>
      </c>
      <c r="B687" s="107">
        <v>1.27052946157084</v>
      </c>
      <c r="C687" s="37"/>
      <c r="D687" t="s">
        <v>15699</v>
      </c>
      <c r="E687" s="107">
        <v>0.34594480187828353</v>
      </c>
      <c r="F687" s="37"/>
      <c r="G687" s="37"/>
      <c r="H687" s="37"/>
      <c r="I687" s="37"/>
      <c r="J687" s="37"/>
    </row>
    <row r="688" spans="1:10" x14ac:dyDescent="0.25">
      <c r="A688" t="s">
        <v>12771</v>
      </c>
      <c r="B688" s="107">
        <v>1.2676617010460336</v>
      </c>
      <c r="C688" s="37"/>
      <c r="D688" t="s">
        <v>15699</v>
      </c>
      <c r="E688" s="107">
        <v>0.34517448921116317</v>
      </c>
      <c r="F688" s="37"/>
      <c r="G688" s="37"/>
      <c r="H688" s="37"/>
      <c r="I688" s="37"/>
      <c r="J688" s="37"/>
    </row>
    <row r="689" spans="1:10" x14ac:dyDescent="0.25">
      <c r="A689" t="s">
        <v>12772</v>
      </c>
      <c r="B689" s="107">
        <v>1.2672956889223359</v>
      </c>
      <c r="C689" s="37"/>
      <c r="D689" t="s">
        <v>15699</v>
      </c>
      <c r="E689" s="107">
        <v>0.34453057220927391</v>
      </c>
      <c r="F689" s="37"/>
      <c r="G689" s="37"/>
      <c r="H689" s="37"/>
      <c r="I689" s="37"/>
      <c r="J689" s="37"/>
    </row>
    <row r="690" spans="1:10" x14ac:dyDescent="0.25">
      <c r="A690" t="s">
        <v>12773</v>
      </c>
      <c r="B690" s="107">
        <v>1.2638950033002787</v>
      </c>
      <c r="C690" s="37"/>
      <c r="D690" t="s">
        <v>15699</v>
      </c>
      <c r="E690" s="107">
        <v>0.34374508542576226</v>
      </c>
      <c r="F690" s="37"/>
      <c r="G690" s="37"/>
      <c r="H690" s="37"/>
      <c r="I690" s="37"/>
      <c r="J690" s="37"/>
    </row>
    <row r="691" spans="1:10" x14ac:dyDescent="0.25">
      <c r="A691" t="s">
        <v>12774</v>
      </c>
      <c r="B691" s="107">
        <v>1.2624060309198595</v>
      </c>
      <c r="C691" s="37"/>
      <c r="D691" t="s">
        <v>15699</v>
      </c>
      <c r="E691" s="107">
        <v>0.34369148579090442</v>
      </c>
      <c r="F691" s="37"/>
      <c r="G691" s="37"/>
      <c r="H691" s="37"/>
      <c r="I691" s="37"/>
      <c r="J691" s="37"/>
    </row>
    <row r="692" spans="1:10" x14ac:dyDescent="0.25">
      <c r="A692" t="s">
        <v>12775</v>
      </c>
      <c r="B692" s="107">
        <v>1.2612079643015823</v>
      </c>
      <c r="C692" s="37"/>
      <c r="D692" t="s">
        <v>15699</v>
      </c>
      <c r="E692" s="107">
        <v>0.34361251701576173</v>
      </c>
      <c r="F692" s="37"/>
      <c r="G692" s="37"/>
      <c r="H692" s="37"/>
      <c r="I692" s="37"/>
      <c r="J692" s="37"/>
    </row>
    <row r="693" spans="1:10" x14ac:dyDescent="0.25">
      <c r="A693" t="s">
        <v>12776</v>
      </c>
      <c r="B693" s="107">
        <v>1.2611844807256538</v>
      </c>
      <c r="C693" s="37"/>
      <c r="D693" t="s">
        <v>15699</v>
      </c>
      <c r="E693" s="107">
        <v>0.34325104468347445</v>
      </c>
      <c r="F693" s="37"/>
      <c r="G693" s="37"/>
      <c r="H693" s="37"/>
      <c r="I693" s="37"/>
      <c r="J693" s="37"/>
    </row>
    <row r="694" spans="1:10" x14ac:dyDescent="0.25">
      <c r="A694" t="s">
        <v>12777</v>
      </c>
      <c r="B694" s="107">
        <v>1.260444448890282</v>
      </c>
      <c r="C694" s="37"/>
      <c r="D694" t="s">
        <v>15699</v>
      </c>
      <c r="E694" s="107">
        <v>0.3422686111529924</v>
      </c>
      <c r="F694" s="37"/>
      <c r="G694" s="37"/>
      <c r="H694" s="37"/>
      <c r="I694" s="37"/>
      <c r="J694" s="37"/>
    </row>
    <row r="695" spans="1:10" x14ac:dyDescent="0.25">
      <c r="A695" t="s">
        <v>12778</v>
      </c>
      <c r="B695" s="107">
        <v>1.2584774303879953</v>
      </c>
      <c r="C695" s="37"/>
      <c r="D695" t="s">
        <v>15699</v>
      </c>
      <c r="E695" s="107">
        <v>0.34222799090429312</v>
      </c>
      <c r="F695" s="37"/>
      <c r="G695" s="37"/>
      <c r="H695" s="37"/>
      <c r="I695" s="37"/>
      <c r="J695" s="37"/>
    </row>
    <row r="696" spans="1:10" x14ac:dyDescent="0.25">
      <c r="A696" t="s">
        <v>12779</v>
      </c>
      <c r="B696" s="107">
        <v>1.2582868256627875</v>
      </c>
      <c r="C696" s="37"/>
      <c r="D696" t="s">
        <v>15699</v>
      </c>
      <c r="E696" s="107">
        <v>0.34180917653627563</v>
      </c>
      <c r="F696" s="37"/>
      <c r="G696" s="37"/>
      <c r="H696" s="37"/>
      <c r="I696" s="37"/>
      <c r="J696" s="37"/>
    </row>
    <row r="697" spans="1:10" x14ac:dyDescent="0.25">
      <c r="A697" t="s">
        <v>12780</v>
      </c>
      <c r="B697" s="107">
        <v>1.2565584722719902</v>
      </c>
      <c r="C697" s="37"/>
      <c r="D697" t="s">
        <v>15699</v>
      </c>
      <c r="E697" s="107">
        <v>0.34135367831779689</v>
      </c>
      <c r="F697" s="37"/>
      <c r="G697" s="37"/>
      <c r="H697" s="37"/>
      <c r="I697" s="37"/>
      <c r="J697" s="37"/>
    </row>
    <row r="698" spans="1:10" x14ac:dyDescent="0.25">
      <c r="A698" t="s">
        <v>12781</v>
      </c>
      <c r="B698" s="107">
        <v>1.2559985331500609</v>
      </c>
      <c r="C698" s="37"/>
      <c r="D698" t="s">
        <v>15699</v>
      </c>
      <c r="E698" s="107">
        <v>0.34134480215140245</v>
      </c>
      <c r="F698" s="37"/>
      <c r="G698" s="37"/>
      <c r="H698" s="37"/>
      <c r="I698" s="37"/>
      <c r="J698" s="37"/>
    </row>
    <row r="699" spans="1:10" x14ac:dyDescent="0.25">
      <c r="A699" t="s">
        <v>12782</v>
      </c>
      <c r="B699" s="107">
        <v>1.2559799391685764</v>
      </c>
      <c r="C699" s="37"/>
      <c r="D699" t="s">
        <v>15699</v>
      </c>
      <c r="E699" s="107">
        <v>0.34074754597975609</v>
      </c>
      <c r="F699" s="37"/>
      <c r="G699" s="37"/>
      <c r="H699" s="37"/>
      <c r="I699" s="37"/>
      <c r="J699" s="37"/>
    </row>
    <row r="700" spans="1:10" x14ac:dyDescent="0.25">
      <c r="A700" t="s">
        <v>12783</v>
      </c>
      <c r="B700" s="107">
        <v>1.2558537433480155</v>
      </c>
      <c r="C700" s="37"/>
      <c r="D700" t="s">
        <v>15699</v>
      </c>
      <c r="E700" s="107">
        <v>0.33984628642260795</v>
      </c>
      <c r="F700" s="37"/>
      <c r="G700" s="37"/>
      <c r="H700" s="37"/>
      <c r="I700" s="37"/>
      <c r="J700" s="37"/>
    </row>
    <row r="701" spans="1:10" x14ac:dyDescent="0.25">
      <c r="A701" t="s">
        <v>12784</v>
      </c>
      <c r="B701" s="107">
        <v>1.2538188119393294</v>
      </c>
      <c r="C701" s="37"/>
      <c r="D701" t="s">
        <v>15699</v>
      </c>
      <c r="E701" s="107">
        <v>0.33867813405683012</v>
      </c>
      <c r="F701" s="37"/>
      <c r="G701" s="37"/>
      <c r="H701" s="37"/>
      <c r="I701" s="37"/>
      <c r="J701" s="37"/>
    </row>
    <row r="702" spans="1:10" x14ac:dyDescent="0.25">
      <c r="A702" t="s">
        <v>12785</v>
      </c>
      <c r="B702" s="107">
        <v>1.2490652515973391</v>
      </c>
      <c r="C702" s="37"/>
      <c r="D702" t="s">
        <v>15699</v>
      </c>
      <c r="E702" s="107">
        <v>0.33808828205560837</v>
      </c>
      <c r="F702" s="37"/>
      <c r="G702" s="37"/>
      <c r="H702" s="37"/>
      <c r="I702" s="37"/>
      <c r="J702" s="37"/>
    </row>
    <row r="703" spans="1:10" x14ac:dyDescent="0.25">
      <c r="A703" t="s">
        <v>12786</v>
      </c>
      <c r="B703" s="107">
        <v>1.2481253734001403</v>
      </c>
      <c r="C703" s="37"/>
      <c r="D703" t="s">
        <v>15699</v>
      </c>
      <c r="E703" s="107">
        <v>0.33777880535800375</v>
      </c>
      <c r="F703" s="37"/>
      <c r="G703" s="37"/>
      <c r="H703" s="37"/>
      <c r="I703" s="37"/>
      <c r="J703" s="37"/>
    </row>
    <row r="704" spans="1:10" x14ac:dyDescent="0.25">
      <c r="A704" t="s">
        <v>12787</v>
      </c>
      <c r="B704" s="107">
        <v>1.2477304684498041</v>
      </c>
      <c r="C704" s="37"/>
      <c r="D704" t="s">
        <v>15699</v>
      </c>
      <c r="E704" s="107">
        <v>0.33734537586005142</v>
      </c>
      <c r="F704" s="37"/>
      <c r="G704" s="37"/>
      <c r="H704" s="37"/>
      <c r="I704" s="37"/>
      <c r="J704" s="37"/>
    </row>
    <row r="705" spans="1:10" x14ac:dyDescent="0.25">
      <c r="A705" t="s">
        <v>12788</v>
      </c>
      <c r="B705" s="107">
        <v>1.2476082638317081</v>
      </c>
      <c r="C705" s="37"/>
      <c r="D705" t="s">
        <v>15699</v>
      </c>
      <c r="E705" s="107">
        <v>0.33729148167952094</v>
      </c>
      <c r="F705" s="37"/>
      <c r="G705" s="37"/>
      <c r="H705" s="37"/>
      <c r="I705" s="37"/>
      <c r="J705" s="37"/>
    </row>
    <row r="706" spans="1:10" x14ac:dyDescent="0.25">
      <c r="A706" t="s">
        <v>12789</v>
      </c>
      <c r="B706" s="107">
        <v>1.2468313525164276</v>
      </c>
      <c r="C706" s="37"/>
      <c r="D706" t="s">
        <v>15699</v>
      </c>
      <c r="E706" s="107">
        <v>0.33574417544574386</v>
      </c>
      <c r="F706" s="37"/>
      <c r="G706" s="37"/>
      <c r="H706" s="37"/>
      <c r="I706" s="37"/>
      <c r="J706" s="37"/>
    </row>
    <row r="707" spans="1:10" x14ac:dyDescent="0.25">
      <c r="A707" t="s">
        <v>12790</v>
      </c>
      <c r="B707" s="107">
        <v>1.2450449221450699</v>
      </c>
      <c r="C707" s="37"/>
      <c r="D707" t="s">
        <v>15699</v>
      </c>
      <c r="E707" s="107">
        <v>0.33534661489156115</v>
      </c>
      <c r="F707" s="37"/>
      <c r="G707" s="37"/>
      <c r="H707" s="37"/>
      <c r="I707" s="37"/>
      <c r="J707" s="37"/>
    </row>
    <row r="708" spans="1:10" x14ac:dyDescent="0.25">
      <c r="A708" t="s">
        <v>12791</v>
      </c>
      <c r="B708" s="107">
        <v>1.2446591871545036</v>
      </c>
      <c r="C708" s="37"/>
      <c r="D708" t="s">
        <v>15699</v>
      </c>
      <c r="E708" s="107">
        <v>0.33500870867300908</v>
      </c>
      <c r="F708" s="37"/>
      <c r="G708" s="37"/>
      <c r="H708" s="37"/>
      <c r="I708" s="37"/>
      <c r="J708" s="37"/>
    </row>
    <row r="709" spans="1:10" x14ac:dyDescent="0.25">
      <c r="A709" t="s">
        <v>12792</v>
      </c>
      <c r="B709" s="107">
        <v>1.2445939455890671</v>
      </c>
      <c r="C709" s="37"/>
      <c r="D709" t="s">
        <v>15699</v>
      </c>
      <c r="E709" s="107">
        <v>0.33440466045980716</v>
      </c>
      <c r="F709" s="37"/>
      <c r="G709" s="37"/>
      <c r="H709" s="37"/>
      <c r="I709" s="37"/>
      <c r="J709" s="37"/>
    </row>
    <row r="710" spans="1:10" x14ac:dyDescent="0.25">
      <c r="A710" t="s">
        <v>12793</v>
      </c>
      <c r="B710" s="107">
        <v>1.2445199881407967</v>
      </c>
      <c r="C710" s="37"/>
      <c r="D710" t="s">
        <v>15699</v>
      </c>
      <c r="E710" s="107">
        <v>0.3334874237249954</v>
      </c>
      <c r="F710" s="37"/>
      <c r="G710" s="37"/>
      <c r="H710" s="37"/>
      <c r="I710" s="37"/>
      <c r="J710" s="37"/>
    </row>
    <row r="711" spans="1:10" x14ac:dyDescent="0.25">
      <c r="A711" t="s">
        <v>12794</v>
      </c>
      <c r="B711" s="107">
        <v>1.2438225784300618</v>
      </c>
      <c r="C711" s="37"/>
      <c r="D711" t="s">
        <v>15699</v>
      </c>
      <c r="E711" s="107">
        <v>0.33339454877868652</v>
      </c>
      <c r="F711" s="37"/>
      <c r="G711" s="37"/>
      <c r="H711" s="37"/>
      <c r="I711" s="37"/>
      <c r="J711" s="37"/>
    </row>
    <row r="712" spans="1:10" x14ac:dyDescent="0.25">
      <c r="A712" t="s">
        <v>12795</v>
      </c>
      <c r="B712" s="107">
        <v>1.2431212053042306</v>
      </c>
      <c r="C712" s="37"/>
      <c r="D712" t="s">
        <v>15699</v>
      </c>
      <c r="E712" s="107">
        <v>0.33291581417105842</v>
      </c>
      <c r="F712" s="37"/>
      <c r="G712" s="37"/>
      <c r="H712" s="37"/>
      <c r="I712" s="37"/>
      <c r="J712" s="37"/>
    </row>
    <row r="713" spans="1:10" x14ac:dyDescent="0.25">
      <c r="A713" t="s">
        <v>12796</v>
      </c>
      <c r="B713" s="107">
        <v>1.2421243027167308</v>
      </c>
      <c r="C713" s="37"/>
      <c r="D713" t="s">
        <v>15699</v>
      </c>
      <c r="E713" s="107">
        <v>0.33204572141506422</v>
      </c>
      <c r="F713" s="37"/>
      <c r="G713" s="37"/>
      <c r="H713" s="37"/>
      <c r="I713" s="37"/>
      <c r="J713" s="37"/>
    </row>
    <row r="714" spans="1:10" x14ac:dyDescent="0.25">
      <c r="A714" t="s">
        <v>12797</v>
      </c>
      <c r="B714" s="107">
        <v>1.241019601509493</v>
      </c>
      <c r="C714" s="37"/>
      <c r="D714" t="s">
        <v>15699</v>
      </c>
      <c r="E714" s="107">
        <v>0.33110915540849584</v>
      </c>
      <c r="F714" s="37"/>
      <c r="G714" s="37"/>
      <c r="H714" s="37"/>
      <c r="I714" s="37"/>
      <c r="J714" s="37"/>
    </row>
    <row r="715" spans="1:10" x14ac:dyDescent="0.25">
      <c r="A715" t="s">
        <v>12798</v>
      </c>
      <c r="B715" s="107">
        <v>1.2397441488476619</v>
      </c>
      <c r="C715" s="37"/>
      <c r="D715" t="s">
        <v>15699</v>
      </c>
      <c r="E715" s="107">
        <v>0.33092334496003073</v>
      </c>
      <c r="F715" s="37"/>
      <c r="G715" s="37"/>
      <c r="H715" s="37"/>
      <c r="I715" s="37"/>
      <c r="J715" s="37"/>
    </row>
    <row r="716" spans="1:10" x14ac:dyDescent="0.25">
      <c r="A716" t="s">
        <v>12799</v>
      </c>
      <c r="B716" s="107">
        <v>1.2375438550740072</v>
      </c>
      <c r="C716" s="37"/>
      <c r="D716" t="s">
        <v>15699</v>
      </c>
      <c r="E716" s="107">
        <v>0.33033401152910274</v>
      </c>
      <c r="F716" s="37"/>
      <c r="G716" s="37"/>
      <c r="H716" s="37"/>
      <c r="I716" s="37"/>
      <c r="J716" s="37"/>
    </row>
    <row r="717" spans="1:10" x14ac:dyDescent="0.25">
      <c r="A717" t="s">
        <v>12800</v>
      </c>
      <c r="B717" s="107">
        <v>1.2369588790924038</v>
      </c>
      <c r="C717" s="37"/>
      <c r="D717" t="s">
        <v>15699</v>
      </c>
      <c r="E717" s="107">
        <v>0.32990237722041366</v>
      </c>
      <c r="F717" s="37"/>
      <c r="G717" s="37"/>
      <c r="H717" s="37"/>
      <c r="I717" s="37"/>
      <c r="J717" s="37"/>
    </row>
    <row r="718" spans="1:10" x14ac:dyDescent="0.25">
      <c r="A718" t="s">
        <v>12801</v>
      </c>
      <c r="B718" s="107">
        <v>1.2369297705316828</v>
      </c>
      <c r="C718" s="37"/>
      <c r="D718" t="s">
        <v>15699</v>
      </c>
      <c r="E718" s="107">
        <v>0.32909413077219407</v>
      </c>
      <c r="F718" s="37"/>
      <c r="G718" s="37"/>
      <c r="H718" s="37"/>
      <c r="I718" s="37"/>
      <c r="J718" s="37"/>
    </row>
    <row r="719" spans="1:10" x14ac:dyDescent="0.25">
      <c r="A719" t="s">
        <v>12802</v>
      </c>
      <c r="B719" s="107">
        <v>1.2359829178536073</v>
      </c>
      <c r="C719" s="37"/>
      <c r="D719" t="s">
        <v>15699</v>
      </c>
      <c r="E719" s="107">
        <v>0.3286242225098987</v>
      </c>
      <c r="F719" s="37"/>
      <c r="G719" s="37"/>
      <c r="H719" s="37"/>
      <c r="I719" s="37"/>
      <c r="J719" s="37"/>
    </row>
    <row r="720" spans="1:10" x14ac:dyDescent="0.25">
      <c r="A720" t="s">
        <v>12803</v>
      </c>
      <c r="B720" s="107">
        <v>1.2354699272456899</v>
      </c>
      <c r="C720" s="37"/>
      <c r="D720" t="s">
        <v>15699</v>
      </c>
      <c r="E720" s="107">
        <v>0.32847861081829538</v>
      </c>
      <c r="F720" s="37"/>
      <c r="G720" s="37"/>
      <c r="H720" s="37"/>
      <c r="I720" s="37"/>
      <c r="J720" s="37"/>
    </row>
    <row r="721" spans="1:10" x14ac:dyDescent="0.25">
      <c r="A721" t="s">
        <v>12804</v>
      </c>
      <c r="B721" s="107">
        <v>1.235315364454515</v>
      </c>
      <c r="C721" s="37"/>
      <c r="D721" t="s">
        <v>15699</v>
      </c>
      <c r="E721" s="107">
        <v>0.32686205181338579</v>
      </c>
      <c r="F721" s="37"/>
      <c r="G721" s="37"/>
      <c r="H721" s="37"/>
      <c r="I721" s="37"/>
      <c r="J721" s="37"/>
    </row>
    <row r="722" spans="1:10" x14ac:dyDescent="0.25">
      <c r="A722" t="s">
        <v>12805</v>
      </c>
      <c r="B722" s="107">
        <v>1.2342462410566666</v>
      </c>
      <c r="C722" s="37"/>
      <c r="D722" t="s">
        <v>15699</v>
      </c>
      <c r="E722" s="107">
        <v>0.32628532560219914</v>
      </c>
      <c r="F722" s="37"/>
      <c r="G722" s="37"/>
      <c r="H722" s="37"/>
      <c r="I722" s="37"/>
      <c r="J722" s="37"/>
    </row>
    <row r="723" spans="1:10" x14ac:dyDescent="0.25">
      <c r="A723" t="s">
        <v>12806</v>
      </c>
      <c r="B723" s="107">
        <v>1.234060474346065</v>
      </c>
      <c r="C723" s="37"/>
      <c r="D723" t="s">
        <v>15699</v>
      </c>
      <c r="E723" s="107">
        <v>0.32559140862326191</v>
      </c>
      <c r="F723" s="37"/>
      <c r="G723" s="37"/>
      <c r="H723" s="37"/>
      <c r="I723" s="37"/>
      <c r="J723" s="37"/>
    </row>
    <row r="724" spans="1:10" x14ac:dyDescent="0.25">
      <c r="A724" t="s">
        <v>12807</v>
      </c>
      <c r="B724" s="107">
        <v>1.2331128698198845</v>
      </c>
      <c r="C724" s="37"/>
      <c r="D724" t="s">
        <v>15699</v>
      </c>
      <c r="E724" s="107">
        <v>0.32522461567045513</v>
      </c>
      <c r="F724" s="37"/>
      <c r="G724" s="37"/>
      <c r="H724" s="37"/>
      <c r="I724" s="37"/>
      <c r="J724" s="37"/>
    </row>
    <row r="725" spans="1:10" x14ac:dyDescent="0.25">
      <c r="A725" t="s">
        <v>12808</v>
      </c>
      <c r="B725" s="107">
        <v>1.2323101953359064</v>
      </c>
      <c r="C725" s="37"/>
      <c r="D725" t="s">
        <v>15699</v>
      </c>
      <c r="E725" s="107">
        <v>0.324579158655455</v>
      </c>
      <c r="F725" s="37"/>
      <c r="G725" s="37"/>
      <c r="H725" s="37"/>
      <c r="I725" s="37"/>
      <c r="J725" s="37"/>
    </row>
    <row r="726" spans="1:10" x14ac:dyDescent="0.25">
      <c r="A726" t="s">
        <v>12809</v>
      </c>
      <c r="B726" s="107">
        <v>1.2309634647249723</v>
      </c>
      <c r="C726" s="37"/>
      <c r="D726" t="s">
        <v>15699</v>
      </c>
      <c r="E726" s="107">
        <v>0.32351969257189445</v>
      </c>
      <c r="F726" s="37"/>
      <c r="G726" s="37"/>
      <c r="H726" s="37"/>
      <c r="I726" s="37"/>
      <c r="J726" s="37"/>
    </row>
    <row r="727" spans="1:10" x14ac:dyDescent="0.25">
      <c r="A727" t="s">
        <v>12810</v>
      </c>
      <c r="B727" s="107">
        <v>1.2306339006555636</v>
      </c>
      <c r="C727" s="37"/>
      <c r="D727" t="s">
        <v>15699</v>
      </c>
      <c r="E727" s="107">
        <v>0.32136193118383205</v>
      </c>
      <c r="F727" s="37"/>
      <c r="G727" s="37"/>
      <c r="H727" s="37"/>
      <c r="I727" s="37"/>
      <c r="J727" s="37"/>
    </row>
    <row r="728" spans="1:10" x14ac:dyDescent="0.25">
      <c r="A728" t="s">
        <v>12811</v>
      </c>
      <c r="B728" s="107">
        <v>1.2306067933516656</v>
      </c>
      <c r="C728" s="37"/>
      <c r="D728" t="s">
        <v>15699</v>
      </c>
      <c r="E728" s="107">
        <v>0.32059994567209771</v>
      </c>
      <c r="F728" s="37"/>
      <c r="G728" s="37"/>
      <c r="H728" s="37"/>
      <c r="I728" s="37"/>
      <c r="J728" s="37"/>
    </row>
    <row r="729" spans="1:10" x14ac:dyDescent="0.25">
      <c r="A729" t="s">
        <v>12812</v>
      </c>
      <c r="B729" s="107">
        <v>1.229220560211884</v>
      </c>
      <c r="C729" s="37"/>
      <c r="D729" t="s">
        <v>15699</v>
      </c>
      <c r="E729" s="107">
        <v>0.31931187938705358</v>
      </c>
      <c r="F729" s="37"/>
      <c r="G729" s="37"/>
      <c r="H729" s="37"/>
      <c r="I729" s="37"/>
      <c r="J729" s="37"/>
    </row>
    <row r="730" spans="1:10" x14ac:dyDescent="0.25">
      <c r="A730" t="s">
        <v>12813</v>
      </c>
      <c r="B730" s="107">
        <v>1.2277353946972835</v>
      </c>
      <c r="C730" s="37"/>
      <c r="D730" t="s">
        <v>15699</v>
      </c>
      <c r="E730" s="107">
        <v>0.3182860686608005</v>
      </c>
      <c r="F730" s="37"/>
      <c r="G730" s="37"/>
      <c r="H730" s="37"/>
      <c r="I730" s="37"/>
      <c r="J730" s="37"/>
    </row>
    <row r="731" spans="1:10" x14ac:dyDescent="0.25">
      <c r="A731" t="s">
        <v>12814</v>
      </c>
      <c r="B731" s="107">
        <v>1.2193863882067018</v>
      </c>
      <c r="C731" s="37"/>
      <c r="D731" t="s">
        <v>15699</v>
      </c>
      <c r="E731" s="107">
        <v>0.31771555117295103</v>
      </c>
      <c r="F731" s="37"/>
      <c r="G731" s="37"/>
      <c r="H731" s="37"/>
      <c r="I731" s="37"/>
      <c r="J731" s="37"/>
    </row>
    <row r="732" spans="1:10" x14ac:dyDescent="0.25">
      <c r="A732" t="s">
        <v>12815</v>
      </c>
      <c r="B732" s="107">
        <v>1.2191437521441477</v>
      </c>
      <c r="C732" s="37"/>
      <c r="D732" t="s">
        <v>15699</v>
      </c>
      <c r="E732" s="107">
        <v>0.31735900316325993</v>
      </c>
      <c r="F732" s="37"/>
      <c r="G732" s="37"/>
      <c r="H732" s="37"/>
      <c r="I732" s="37"/>
      <c r="J732" s="37"/>
    </row>
    <row r="733" spans="1:10" x14ac:dyDescent="0.25">
      <c r="A733" t="s">
        <v>12816</v>
      </c>
      <c r="B733" s="107">
        <v>1.217388550659269</v>
      </c>
      <c r="C733" s="37"/>
      <c r="D733" t="s">
        <v>15699</v>
      </c>
      <c r="E733" s="107">
        <v>0.31603797896546149</v>
      </c>
      <c r="F733" s="37"/>
      <c r="G733" s="37"/>
      <c r="H733" s="37"/>
      <c r="I733" s="37"/>
      <c r="J733" s="37"/>
    </row>
    <row r="734" spans="1:10" x14ac:dyDescent="0.25">
      <c r="A734" t="s">
        <v>12817</v>
      </c>
      <c r="B734" s="107">
        <v>1.2170645439162557</v>
      </c>
      <c r="C734" s="37"/>
      <c r="D734" t="s">
        <v>15699</v>
      </c>
      <c r="E734" s="107">
        <v>0.31566530282676575</v>
      </c>
      <c r="F734" s="37"/>
      <c r="G734" s="37"/>
      <c r="H734" s="37"/>
      <c r="I734" s="37"/>
      <c r="J734" s="37"/>
    </row>
    <row r="735" spans="1:10" x14ac:dyDescent="0.25">
      <c r="A735" t="s">
        <v>12818</v>
      </c>
      <c r="B735" s="107">
        <v>1.2168217514215087</v>
      </c>
      <c r="C735" s="37"/>
      <c r="D735" t="s">
        <v>15699</v>
      </c>
      <c r="E735" s="107">
        <v>0.31532006784450956</v>
      </c>
      <c r="F735" s="37"/>
      <c r="G735" s="37"/>
      <c r="H735" s="37"/>
      <c r="I735" s="37"/>
      <c r="J735" s="37"/>
    </row>
    <row r="736" spans="1:10" x14ac:dyDescent="0.25">
      <c r="A736" t="s">
        <v>12819</v>
      </c>
      <c r="B736" s="107">
        <v>1.2166727115669238</v>
      </c>
      <c r="C736" s="37"/>
      <c r="D736" t="s">
        <v>15699</v>
      </c>
      <c r="E736" s="107">
        <v>0.31500951244402803</v>
      </c>
      <c r="F736" s="37"/>
      <c r="G736" s="37"/>
      <c r="H736" s="37"/>
      <c r="I736" s="37"/>
      <c r="J736" s="37"/>
    </row>
    <row r="737" spans="1:10" x14ac:dyDescent="0.25">
      <c r="A737" t="s">
        <v>12820</v>
      </c>
      <c r="B737" s="107">
        <v>1.2148675708826739</v>
      </c>
      <c r="C737" s="37"/>
      <c r="D737" t="s">
        <v>15699</v>
      </c>
      <c r="E737" s="107">
        <v>0.31404872861553668</v>
      </c>
      <c r="F737" s="37"/>
      <c r="G737" s="37"/>
      <c r="H737" s="37"/>
      <c r="I737" s="37"/>
      <c r="J737" s="37"/>
    </row>
    <row r="738" spans="1:10" x14ac:dyDescent="0.25">
      <c r="A738" t="s">
        <v>12821</v>
      </c>
      <c r="B738" s="107">
        <v>1.2147358281215124</v>
      </c>
      <c r="C738" s="37"/>
      <c r="D738" t="s">
        <v>15699</v>
      </c>
      <c r="E738" s="107">
        <v>0.3133374117213592</v>
      </c>
      <c r="F738" s="37"/>
      <c r="G738" s="37"/>
      <c r="H738" s="37"/>
      <c r="I738" s="37"/>
      <c r="J738" s="37"/>
    </row>
    <row r="739" spans="1:10" x14ac:dyDescent="0.25">
      <c r="A739" t="s">
        <v>12822</v>
      </c>
      <c r="B739" s="107">
        <v>1.2131121406758243</v>
      </c>
      <c r="C739" s="37"/>
      <c r="D739" t="s">
        <v>15699</v>
      </c>
      <c r="E739" s="107">
        <v>0.31263907981512556</v>
      </c>
      <c r="F739" s="37"/>
      <c r="G739" s="37"/>
      <c r="H739" s="37"/>
      <c r="I739" s="37"/>
      <c r="J739" s="37"/>
    </row>
    <row r="740" spans="1:10" x14ac:dyDescent="0.25">
      <c r="A740" t="s">
        <v>12823</v>
      </c>
      <c r="B740" s="107">
        <v>1.2128003157277989</v>
      </c>
      <c r="C740" s="37"/>
      <c r="D740" t="s">
        <v>15699</v>
      </c>
      <c r="E740" s="107">
        <v>0.31168843821095599</v>
      </c>
      <c r="F740" s="37"/>
      <c r="G740" s="37"/>
      <c r="H740" s="37"/>
      <c r="I740" s="37"/>
      <c r="J740" s="37"/>
    </row>
    <row r="741" spans="1:10" x14ac:dyDescent="0.25">
      <c r="A741" t="s">
        <v>12824</v>
      </c>
      <c r="B741" s="107">
        <v>1.2122359753266072</v>
      </c>
      <c r="C741" s="37"/>
      <c r="D741" t="s">
        <v>15699</v>
      </c>
      <c r="E741" s="107">
        <v>0.31142946297428159</v>
      </c>
      <c r="F741" s="37"/>
      <c r="G741" s="37"/>
      <c r="H741" s="37"/>
      <c r="I741" s="37"/>
      <c r="J741" s="37"/>
    </row>
    <row r="742" spans="1:10" x14ac:dyDescent="0.25">
      <c r="A742" t="s">
        <v>12825</v>
      </c>
      <c r="B742" s="107">
        <v>1.212178522495043</v>
      </c>
      <c r="C742" s="37"/>
      <c r="D742" t="s">
        <v>15699</v>
      </c>
      <c r="E742" s="107">
        <v>0.31132051965719698</v>
      </c>
      <c r="F742" s="37"/>
      <c r="G742" s="37"/>
      <c r="H742" s="37"/>
      <c r="I742" s="37"/>
      <c r="J742" s="37"/>
    </row>
    <row r="743" spans="1:10" x14ac:dyDescent="0.25">
      <c r="A743" t="s">
        <v>12826</v>
      </c>
      <c r="B743" s="107">
        <v>1.2106468442873155</v>
      </c>
      <c r="C743" s="37"/>
      <c r="D743" t="s">
        <v>15699</v>
      </c>
      <c r="E743" s="107">
        <v>0.3110091138913757</v>
      </c>
      <c r="F743" s="37"/>
      <c r="G743" s="37"/>
      <c r="H743" s="37"/>
      <c r="I743" s="37"/>
      <c r="J743" s="37"/>
    </row>
    <row r="744" spans="1:10" x14ac:dyDescent="0.25">
      <c r="A744" t="s">
        <v>12827</v>
      </c>
      <c r="B744" s="107">
        <v>1.2090706100497579</v>
      </c>
      <c r="C744" s="37"/>
      <c r="D744" t="s">
        <v>15699</v>
      </c>
      <c r="E744" s="107">
        <v>0.30900307426258633</v>
      </c>
      <c r="F744" s="37"/>
      <c r="G744" s="37"/>
      <c r="H744" s="37"/>
      <c r="I744" s="37"/>
      <c r="J744" s="37"/>
    </row>
    <row r="745" spans="1:10" x14ac:dyDescent="0.25">
      <c r="A745" t="s">
        <v>12828</v>
      </c>
      <c r="B745" s="107">
        <v>1.2077705210335969</v>
      </c>
      <c r="C745" s="37"/>
      <c r="D745" t="s">
        <v>15699</v>
      </c>
      <c r="E745" s="107">
        <v>0.30874786583102598</v>
      </c>
      <c r="F745" s="37"/>
      <c r="G745" s="37"/>
      <c r="H745" s="37"/>
      <c r="I745" s="37"/>
      <c r="J745" s="37"/>
    </row>
    <row r="746" spans="1:10" x14ac:dyDescent="0.25">
      <c r="A746" t="s">
        <v>12829</v>
      </c>
      <c r="B746" s="107">
        <v>1.2068519508263391</v>
      </c>
      <c r="C746" s="37"/>
      <c r="D746" t="s">
        <v>15699</v>
      </c>
      <c r="E746" s="107">
        <v>0.30860237018801889</v>
      </c>
      <c r="F746" s="37"/>
      <c r="G746" s="37"/>
      <c r="H746" s="37"/>
      <c r="I746" s="37"/>
      <c r="J746" s="37"/>
    </row>
    <row r="747" spans="1:10" x14ac:dyDescent="0.25">
      <c r="A747" t="s">
        <v>12830</v>
      </c>
      <c r="B747" s="107">
        <v>1.206314464277183</v>
      </c>
      <c r="C747" s="37"/>
      <c r="D747" t="s">
        <v>15699</v>
      </c>
      <c r="E747" s="107">
        <v>0.30824947997448549</v>
      </c>
      <c r="F747" s="37"/>
      <c r="G747" s="37"/>
      <c r="H747" s="37"/>
      <c r="I747" s="37"/>
      <c r="J747" s="37"/>
    </row>
    <row r="748" spans="1:10" x14ac:dyDescent="0.25">
      <c r="A748" t="s">
        <v>12831</v>
      </c>
      <c r="B748" s="107">
        <v>1.2055751172761469</v>
      </c>
      <c r="C748" s="37"/>
      <c r="D748" t="s">
        <v>15699</v>
      </c>
      <c r="E748" s="107">
        <v>0.30822506584523562</v>
      </c>
      <c r="F748" s="37"/>
      <c r="G748" s="37"/>
      <c r="H748" s="37"/>
      <c r="I748" s="37"/>
      <c r="J748" s="37"/>
    </row>
    <row r="749" spans="1:10" x14ac:dyDescent="0.25">
      <c r="A749" t="s">
        <v>12832</v>
      </c>
      <c r="B749" s="107">
        <v>1.2055495218895997</v>
      </c>
      <c r="C749" s="37"/>
      <c r="D749" t="s">
        <v>15699</v>
      </c>
      <c r="E749" s="107">
        <v>0.30800235660088859</v>
      </c>
      <c r="F749" s="37"/>
      <c r="G749" s="37"/>
      <c r="H749" s="37"/>
      <c r="I749" s="37"/>
      <c r="J749" s="37"/>
    </row>
    <row r="750" spans="1:10" x14ac:dyDescent="0.25">
      <c r="A750" t="s">
        <v>12833</v>
      </c>
      <c r="B750" s="107">
        <v>1.2046739833188067</v>
      </c>
      <c r="C750" s="37"/>
      <c r="D750" t="s">
        <v>15699</v>
      </c>
      <c r="E750" s="107">
        <v>0.30750772279258964</v>
      </c>
      <c r="F750" s="37"/>
      <c r="G750" s="37"/>
      <c r="H750" s="37"/>
      <c r="I750" s="37"/>
      <c r="J750" s="37"/>
    </row>
    <row r="751" spans="1:10" x14ac:dyDescent="0.25">
      <c r="A751" t="s">
        <v>12834</v>
      </c>
      <c r="B751" s="107">
        <v>1.2007256462575389</v>
      </c>
      <c r="C751" s="37"/>
      <c r="D751" t="s">
        <v>15699</v>
      </c>
      <c r="E751" s="107">
        <v>0.30743078797647599</v>
      </c>
      <c r="F751" s="37"/>
      <c r="G751" s="37"/>
      <c r="H751" s="37"/>
      <c r="I751" s="37"/>
      <c r="J751" s="37"/>
    </row>
    <row r="752" spans="1:10" x14ac:dyDescent="0.25">
      <c r="A752" t="s">
        <v>12835</v>
      </c>
      <c r="B752" s="107">
        <v>1.2004532824409304</v>
      </c>
      <c r="C752" s="37"/>
      <c r="D752" t="s">
        <v>15699</v>
      </c>
      <c r="E752" s="107">
        <v>0.30716860870589635</v>
      </c>
      <c r="F752" s="37"/>
      <c r="G752" s="37"/>
      <c r="H752" s="37"/>
      <c r="I752" s="37"/>
      <c r="J752" s="37"/>
    </row>
    <row r="753" spans="1:10" x14ac:dyDescent="0.25">
      <c r="A753" t="s">
        <v>12836</v>
      </c>
      <c r="B753" s="107">
        <v>1.200029834373185</v>
      </c>
      <c r="C753" s="37"/>
      <c r="D753" t="s">
        <v>15699</v>
      </c>
      <c r="E753" s="107">
        <v>0.30656782632325308</v>
      </c>
      <c r="F753" s="37"/>
      <c r="G753" s="37"/>
      <c r="H753" s="37"/>
      <c r="I753" s="37"/>
      <c r="J753" s="37"/>
    </row>
    <row r="754" spans="1:10" x14ac:dyDescent="0.25">
      <c r="A754" t="s">
        <v>12837</v>
      </c>
      <c r="B754" s="107">
        <v>1.1985134731339031</v>
      </c>
      <c r="C754" s="37"/>
      <c r="D754" t="s">
        <v>15699</v>
      </c>
      <c r="E754" s="107">
        <v>0.30581251701673295</v>
      </c>
      <c r="F754" s="37"/>
      <c r="G754" s="37"/>
      <c r="H754" s="37"/>
      <c r="I754" s="37"/>
      <c r="J754" s="37"/>
    </row>
    <row r="755" spans="1:10" x14ac:dyDescent="0.25">
      <c r="A755" t="s">
        <v>12838</v>
      </c>
      <c r="B755" s="107">
        <v>1.1983075444796059</v>
      </c>
      <c r="C755" s="37"/>
      <c r="D755" t="s">
        <v>15699</v>
      </c>
      <c r="E755" s="107">
        <v>0.30535240434290295</v>
      </c>
      <c r="F755" s="37"/>
      <c r="G755" s="37"/>
      <c r="H755" s="37"/>
      <c r="I755" s="37"/>
      <c r="J755" s="37"/>
    </row>
    <row r="756" spans="1:10" x14ac:dyDescent="0.25">
      <c r="A756" t="s">
        <v>12839</v>
      </c>
      <c r="B756" s="107">
        <v>1.1977280748503014</v>
      </c>
      <c r="C756" s="37"/>
      <c r="D756" t="s">
        <v>15699</v>
      </c>
      <c r="E756" s="107">
        <v>0.30503918694099369</v>
      </c>
      <c r="F756" s="37"/>
      <c r="G756" s="37"/>
      <c r="H756" s="37"/>
      <c r="I756" s="37"/>
      <c r="J756" s="37"/>
    </row>
    <row r="757" spans="1:10" x14ac:dyDescent="0.25">
      <c r="A757" t="s">
        <v>12840</v>
      </c>
      <c r="B757" s="107">
        <v>1.1976055161068111</v>
      </c>
      <c r="C757" s="37"/>
      <c r="D757" t="s">
        <v>15699</v>
      </c>
      <c r="E757" s="107">
        <v>0.30494071852452009</v>
      </c>
      <c r="F757" s="37"/>
      <c r="G757" s="37"/>
      <c r="H757" s="37"/>
      <c r="I757" s="37"/>
      <c r="J757" s="37"/>
    </row>
    <row r="758" spans="1:10" x14ac:dyDescent="0.25">
      <c r="A758" t="s">
        <v>12841</v>
      </c>
      <c r="B758" s="107">
        <v>1.1952133270190639</v>
      </c>
      <c r="C758" s="37"/>
      <c r="D758" t="s">
        <v>15699</v>
      </c>
      <c r="E758" s="107">
        <v>0.30340819982411071</v>
      </c>
      <c r="F758" s="37"/>
      <c r="G758" s="37"/>
      <c r="H758" s="37"/>
      <c r="I758" s="37"/>
      <c r="J758" s="37"/>
    </row>
    <row r="759" spans="1:10" x14ac:dyDescent="0.25">
      <c r="A759" t="s">
        <v>12842</v>
      </c>
      <c r="B759" s="107">
        <v>1.1948657417133461</v>
      </c>
      <c r="C759" s="37"/>
      <c r="D759" t="s">
        <v>15699</v>
      </c>
      <c r="E759" s="107">
        <v>0.30314015321997034</v>
      </c>
      <c r="F759" s="37"/>
      <c r="G759" s="37"/>
      <c r="H759" s="37"/>
      <c r="I759" s="37"/>
      <c r="J759" s="37"/>
    </row>
    <row r="760" spans="1:10" x14ac:dyDescent="0.25">
      <c r="A760" t="s">
        <v>12843</v>
      </c>
      <c r="B760" s="107">
        <v>1.1938300477143788</v>
      </c>
      <c r="C760" s="37"/>
      <c r="D760" t="s">
        <v>15699</v>
      </c>
      <c r="E760" s="107">
        <v>0.30285588941497593</v>
      </c>
      <c r="F760" s="37"/>
      <c r="G760" s="37"/>
      <c r="H760" s="37"/>
      <c r="I760" s="37"/>
      <c r="J760" s="37"/>
    </row>
    <row r="761" spans="1:10" x14ac:dyDescent="0.25">
      <c r="A761" t="s">
        <v>12844</v>
      </c>
      <c r="B761" s="107">
        <v>1.1929661808227907</v>
      </c>
      <c r="C761" s="37"/>
      <c r="D761" t="s">
        <v>15699</v>
      </c>
      <c r="E761" s="107">
        <v>0.3024915052789024</v>
      </c>
      <c r="F761" s="37"/>
      <c r="G761" s="37"/>
      <c r="H761" s="37"/>
      <c r="I761" s="37"/>
      <c r="J761" s="37"/>
    </row>
    <row r="762" spans="1:10" x14ac:dyDescent="0.25">
      <c r="A762" t="s">
        <v>12845</v>
      </c>
      <c r="B762" s="107">
        <v>1.1915663411965489</v>
      </c>
      <c r="C762" s="37"/>
      <c r="D762" t="s">
        <v>15699</v>
      </c>
      <c r="E762" s="107">
        <v>0.30245903119164519</v>
      </c>
      <c r="F762" s="37"/>
      <c r="G762" s="37"/>
      <c r="H762" s="37"/>
      <c r="I762" s="37"/>
      <c r="J762" s="37"/>
    </row>
    <row r="763" spans="1:10" x14ac:dyDescent="0.25">
      <c r="A763" t="s">
        <v>12846</v>
      </c>
      <c r="B763" s="107">
        <v>1.189210050545084</v>
      </c>
      <c r="C763" s="37"/>
      <c r="D763" t="s">
        <v>15699</v>
      </c>
      <c r="E763" s="107">
        <v>0.3016260000822143</v>
      </c>
      <c r="F763" s="37"/>
      <c r="G763" s="37"/>
      <c r="H763" s="37"/>
      <c r="I763" s="37"/>
      <c r="J763" s="37"/>
    </row>
    <row r="764" spans="1:10" x14ac:dyDescent="0.25">
      <c r="A764" t="s">
        <v>12847</v>
      </c>
      <c r="B764" s="107">
        <v>1.1886921872923242</v>
      </c>
      <c r="C764" s="37"/>
      <c r="D764" t="s">
        <v>15699</v>
      </c>
      <c r="E764" s="107">
        <v>0.30161828559123488</v>
      </c>
      <c r="F764" s="37"/>
      <c r="G764" s="37"/>
      <c r="H764" s="37"/>
      <c r="I764" s="37"/>
      <c r="J764" s="37"/>
    </row>
    <row r="765" spans="1:10" x14ac:dyDescent="0.25">
      <c r="A765" t="s">
        <v>12848</v>
      </c>
      <c r="B765" s="107">
        <v>1.1874967372490266</v>
      </c>
      <c r="C765" s="37"/>
      <c r="D765" t="s">
        <v>15699</v>
      </c>
      <c r="E765" s="107">
        <v>0.30093144988103426</v>
      </c>
      <c r="F765" s="37"/>
      <c r="G765" s="37"/>
      <c r="H765" s="37"/>
      <c r="I765" s="37"/>
      <c r="J765" s="37"/>
    </row>
    <row r="766" spans="1:10" x14ac:dyDescent="0.25">
      <c r="A766" t="s">
        <v>12849</v>
      </c>
      <c r="B766" s="107">
        <v>1.1850772641899865</v>
      </c>
      <c r="C766" s="37"/>
      <c r="D766" t="s">
        <v>15699</v>
      </c>
      <c r="E766" s="107">
        <v>0.29668138489594392</v>
      </c>
      <c r="F766" s="37"/>
      <c r="G766" s="37"/>
      <c r="H766" s="37"/>
      <c r="I766" s="37"/>
      <c r="J766" s="37"/>
    </row>
    <row r="767" spans="1:10" x14ac:dyDescent="0.25">
      <c r="A767" t="s">
        <v>12850</v>
      </c>
      <c r="B767" s="107">
        <v>1.1844515470824519</v>
      </c>
      <c r="C767" s="37"/>
      <c r="D767" t="s">
        <v>15699</v>
      </c>
      <c r="E767" s="107">
        <v>0.29565330890789765</v>
      </c>
      <c r="F767" s="37"/>
      <c r="G767" s="37"/>
      <c r="H767" s="37"/>
      <c r="I767" s="37"/>
      <c r="J767" s="37"/>
    </row>
    <row r="768" spans="1:10" x14ac:dyDescent="0.25">
      <c r="A768" t="s">
        <v>12851</v>
      </c>
      <c r="B768" s="107">
        <v>1.1841830921961787</v>
      </c>
      <c r="C768" s="37"/>
      <c r="D768" t="s">
        <v>15699</v>
      </c>
      <c r="E768" s="107">
        <v>0.29522922241913085</v>
      </c>
      <c r="F768" s="37"/>
      <c r="G768" s="37"/>
      <c r="H768" s="37"/>
      <c r="I768" s="37"/>
      <c r="J768" s="37"/>
    </row>
    <row r="769" spans="1:10" x14ac:dyDescent="0.25">
      <c r="A769" t="s">
        <v>12852</v>
      </c>
      <c r="B769" s="107">
        <v>1.1822427516406466</v>
      </c>
      <c r="C769" s="37"/>
      <c r="D769" t="s">
        <v>15699</v>
      </c>
      <c r="E769" s="107">
        <v>0.29517449574662541</v>
      </c>
      <c r="F769" s="37"/>
      <c r="G769" s="37"/>
      <c r="H769" s="37"/>
      <c r="I769" s="37"/>
      <c r="J769" s="37"/>
    </row>
    <row r="770" spans="1:10" x14ac:dyDescent="0.25">
      <c r="A770" t="s">
        <v>12853</v>
      </c>
      <c r="B770" s="107">
        <v>1.1818438326830178</v>
      </c>
      <c r="C770" s="37"/>
      <c r="D770" t="s">
        <v>15699</v>
      </c>
      <c r="E770" s="107">
        <v>0.29489654600771925</v>
      </c>
      <c r="F770" s="37"/>
      <c r="G770" s="37"/>
      <c r="H770" s="37"/>
      <c r="I770" s="37"/>
      <c r="J770" s="37"/>
    </row>
    <row r="771" spans="1:10" x14ac:dyDescent="0.25">
      <c r="A771" t="s">
        <v>12854</v>
      </c>
      <c r="B771" s="107">
        <v>1.1817967707471804</v>
      </c>
      <c r="C771" s="37"/>
      <c r="D771" t="s">
        <v>15699</v>
      </c>
      <c r="E771" s="107">
        <v>0.29458498145548612</v>
      </c>
      <c r="F771" s="37"/>
      <c r="G771" s="37"/>
      <c r="H771" s="37"/>
      <c r="I771" s="37"/>
      <c r="J771" s="37"/>
    </row>
    <row r="772" spans="1:10" x14ac:dyDescent="0.25">
      <c r="A772" t="s">
        <v>12855</v>
      </c>
      <c r="B772" s="107">
        <v>1.1810438957003655</v>
      </c>
      <c r="C772" s="37"/>
      <c r="D772" t="s">
        <v>15699</v>
      </c>
      <c r="E772" s="107">
        <v>0.29396758345811635</v>
      </c>
      <c r="F772" s="37"/>
      <c r="G772" s="37"/>
      <c r="H772" s="37"/>
      <c r="I772" s="37"/>
      <c r="J772" s="37"/>
    </row>
    <row r="773" spans="1:10" x14ac:dyDescent="0.25">
      <c r="A773" t="s">
        <v>12856</v>
      </c>
      <c r="B773" s="107">
        <v>1.1806356300643359</v>
      </c>
      <c r="C773" s="37"/>
      <c r="D773" t="s">
        <v>15699</v>
      </c>
      <c r="E773" s="107">
        <v>0.29346294788786143</v>
      </c>
      <c r="F773" s="37"/>
      <c r="G773" s="37"/>
      <c r="H773" s="37"/>
      <c r="I773" s="37"/>
      <c r="J773" s="37"/>
    </row>
    <row r="774" spans="1:10" x14ac:dyDescent="0.25">
      <c r="A774" t="s">
        <v>12857</v>
      </c>
      <c r="B774" s="107">
        <v>1.1804113778395657</v>
      </c>
      <c r="C774" s="37"/>
      <c r="D774" t="s">
        <v>15699</v>
      </c>
      <c r="E774" s="107">
        <v>0.29324058542035086</v>
      </c>
      <c r="F774" s="37"/>
      <c r="G774" s="37"/>
      <c r="H774" s="37"/>
      <c r="I774" s="37"/>
      <c r="J774" s="37"/>
    </row>
    <row r="775" spans="1:10" x14ac:dyDescent="0.25">
      <c r="A775" t="s">
        <v>12858</v>
      </c>
      <c r="B775" s="107">
        <v>1.1794313414708275</v>
      </c>
      <c r="C775" s="37"/>
      <c r="D775" t="s">
        <v>15699</v>
      </c>
      <c r="E775" s="107">
        <v>0.29241923907798989</v>
      </c>
      <c r="F775" s="37"/>
      <c r="G775" s="37"/>
      <c r="H775" s="37"/>
      <c r="I775" s="37"/>
      <c r="J775" s="37"/>
    </row>
    <row r="776" spans="1:10" x14ac:dyDescent="0.25">
      <c r="A776" t="s">
        <v>12859</v>
      </c>
      <c r="B776" s="107">
        <v>1.1792751826561332</v>
      </c>
      <c r="C776" s="37"/>
      <c r="D776" t="s">
        <v>15699</v>
      </c>
      <c r="E776" s="107">
        <v>0.29222557976704627</v>
      </c>
      <c r="F776" s="37"/>
      <c r="G776" s="37"/>
      <c r="H776" s="37"/>
      <c r="I776" s="37"/>
      <c r="J776" s="37"/>
    </row>
    <row r="777" spans="1:10" x14ac:dyDescent="0.25">
      <c r="A777" t="s">
        <v>12860</v>
      </c>
      <c r="B777" s="107">
        <v>1.1792297793190265</v>
      </c>
      <c r="C777" s="37"/>
      <c r="D777" t="s">
        <v>15699</v>
      </c>
      <c r="E777" s="107">
        <v>0.29214351584240567</v>
      </c>
      <c r="F777" s="37"/>
      <c r="G777" s="37"/>
      <c r="H777" s="37"/>
      <c r="I777" s="37"/>
      <c r="J777" s="37"/>
    </row>
    <row r="778" spans="1:10" x14ac:dyDescent="0.25">
      <c r="A778" t="s">
        <v>12861</v>
      </c>
      <c r="B778" s="107">
        <v>1.1770160448769318</v>
      </c>
      <c r="C778" s="37"/>
      <c r="D778" t="s">
        <v>15699</v>
      </c>
      <c r="E778" s="107">
        <v>0.29156438199490459</v>
      </c>
      <c r="F778" s="37"/>
      <c r="G778" s="37"/>
      <c r="H778" s="37"/>
      <c r="I778" s="37"/>
      <c r="J778" s="37"/>
    </row>
    <row r="779" spans="1:10" x14ac:dyDescent="0.25">
      <c r="A779" t="s">
        <v>12862</v>
      </c>
      <c r="B779" s="107">
        <v>1.1763137996158661</v>
      </c>
      <c r="C779" s="37"/>
      <c r="D779" t="s">
        <v>15699</v>
      </c>
      <c r="E779" s="107">
        <v>0.2911207254499073</v>
      </c>
      <c r="F779" s="37"/>
      <c r="G779" s="37"/>
      <c r="H779" s="37"/>
      <c r="I779" s="37"/>
      <c r="J779" s="37"/>
    </row>
    <row r="780" spans="1:10" x14ac:dyDescent="0.25">
      <c r="A780" t="s">
        <v>12863</v>
      </c>
      <c r="B780" s="107">
        <v>1.1747079468365531</v>
      </c>
      <c r="C780" s="37"/>
      <c r="D780" t="s">
        <v>15699</v>
      </c>
      <c r="E780" s="107">
        <v>0.2907206810434213</v>
      </c>
      <c r="F780" s="37"/>
      <c r="G780" s="37"/>
      <c r="H780" s="37"/>
      <c r="I780" s="37"/>
      <c r="J780" s="37"/>
    </row>
    <row r="781" spans="1:10" x14ac:dyDescent="0.25">
      <c r="A781" t="s">
        <v>12864</v>
      </c>
      <c r="B781" s="107">
        <v>1.1736866417991589</v>
      </c>
      <c r="C781" s="37"/>
      <c r="D781" t="s">
        <v>15699</v>
      </c>
      <c r="E781" s="107">
        <v>0.29071426094542935</v>
      </c>
      <c r="F781" s="37"/>
      <c r="G781" s="37"/>
      <c r="H781" s="37"/>
      <c r="I781" s="37"/>
      <c r="J781" s="37"/>
    </row>
    <row r="782" spans="1:10" x14ac:dyDescent="0.25">
      <c r="A782" t="s">
        <v>12865</v>
      </c>
      <c r="B782" s="107">
        <v>1.1735091203538495</v>
      </c>
      <c r="C782" s="37"/>
      <c r="D782" t="s">
        <v>15699</v>
      </c>
      <c r="E782" s="107">
        <v>0.2904881799494749</v>
      </c>
      <c r="F782" s="37"/>
      <c r="G782" s="37"/>
      <c r="H782" s="37"/>
      <c r="I782" s="37"/>
      <c r="J782" s="37"/>
    </row>
    <row r="783" spans="1:10" x14ac:dyDescent="0.25">
      <c r="A783" t="s">
        <v>12866</v>
      </c>
      <c r="B783" s="107">
        <v>1.1731207999784559</v>
      </c>
      <c r="C783" s="37"/>
      <c r="D783" t="s">
        <v>15699</v>
      </c>
      <c r="E783" s="107">
        <v>0.29033161908282545</v>
      </c>
      <c r="F783" s="37"/>
      <c r="G783" s="37"/>
      <c r="H783" s="37"/>
      <c r="I783" s="37"/>
      <c r="J783" s="37"/>
    </row>
    <row r="784" spans="1:10" x14ac:dyDescent="0.25">
      <c r="A784" t="s">
        <v>12867</v>
      </c>
      <c r="B784" s="107">
        <v>1.1719740539629531</v>
      </c>
      <c r="C784" s="37"/>
      <c r="D784" t="s">
        <v>15699</v>
      </c>
      <c r="E784" s="107">
        <v>0.29010376984191794</v>
      </c>
      <c r="F784" s="37"/>
      <c r="G784" s="37"/>
      <c r="H784" s="37"/>
      <c r="I784" s="37"/>
      <c r="J784" s="37"/>
    </row>
    <row r="785" spans="1:10" x14ac:dyDescent="0.25">
      <c r="A785" t="s">
        <v>12868</v>
      </c>
      <c r="B785" s="107">
        <v>1.1699194204220134</v>
      </c>
      <c r="C785" s="37"/>
      <c r="D785" t="s">
        <v>15699</v>
      </c>
      <c r="E785" s="107">
        <v>0.28900404036451821</v>
      </c>
      <c r="F785" s="37"/>
      <c r="G785" s="37"/>
      <c r="H785" s="37"/>
      <c r="I785" s="37"/>
      <c r="J785" s="37"/>
    </row>
    <row r="786" spans="1:10" x14ac:dyDescent="0.25">
      <c r="A786" t="s">
        <v>12869</v>
      </c>
      <c r="B786" s="107">
        <v>1.1683270539893134</v>
      </c>
      <c r="C786" s="37"/>
      <c r="D786" t="s">
        <v>15699</v>
      </c>
      <c r="E786" s="107">
        <v>0.28771925898305228</v>
      </c>
      <c r="F786" s="37"/>
      <c r="G786" s="37"/>
      <c r="H786" s="37"/>
      <c r="I786" s="37"/>
      <c r="J786" s="37"/>
    </row>
    <row r="787" spans="1:10" x14ac:dyDescent="0.25">
      <c r="A787" t="s">
        <v>12870</v>
      </c>
      <c r="B787" s="107">
        <v>1.1675933024118881</v>
      </c>
      <c r="C787" s="37"/>
      <c r="D787" t="s">
        <v>15699</v>
      </c>
      <c r="E787" s="107">
        <v>0.28744704659167852</v>
      </c>
      <c r="F787" s="37"/>
      <c r="G787" s="37"/>
      <c r="H787" s="37"/>
      <c r="I787" s="37"/>
      <c r="J787" s="37"/>
    </row>
    <row r="788" spans="1:10" x14ac:dyDescent="0.25">
      <c r="A788" t="s">
        <v>12871</v>
      </c>
      <c r="B788" s="107">
        <v>1.1670848419075219</v>
      </c>
      <c r="C788" s="37"/>
      <c r="D788" t="s">
        <v>15699</v>
      </c>
      <c r="E788" s="107">
        <v>0.28694021562592958</v>
      </c>
      <c r="F788" s="37"/>
      <c r="G788" s="37"/>
      <c r="H788" s="37"/>
      <c r="I788" s="37"/>
      <c r="J788" s="37"/>
    </row>
    <row r="789" spans="1:10" x14ac:dyDescent="0.25">
      <c r="A789" t="s">
        <v>12872</v>
      </c>
      <c r="B789" s="107">
        <v>1.1669219645588325</v>
      </c>
      <c r="C789" s="37"/>
      <c r="D789" t="s">
        <v>15699</v>
      </c>
      <c r="E789" s="107">
        <v>0.28675334656903489</v>
      </c>
      <c r="F789" s="37"/>
      <c r="G789" s="37"/>
      <c r="H789" s="37"/>
      <c r="I789" s="37"/>
      <c r="J789" s="37"/>
    </row>
    <row r="790" spans="1:10" x14ac:dyDescent="0.25">
      <c r="A790" t="s">
        <v>12873</v>
      </c>
      <c r="B790" s="107">
        <v>1.1657855534483732</v>
      </c>
      <c r="C790" s="37"/>
      <c r="D790" t="s">
        <v>15699</v>
      </c>
      <c r="E790" s="107">
        <v>0.28656604247593415</v>
      </c>
      <c r="F790" s="37"/>
      <c r="G790" s="37"/>
      <c r="H790" s="37"/>
      <c r="I790" s="37"/>
      <c r="J790" s="37"/>
    </row>
    <row r="791" spans="1:10" x14ac:dyDescent="0.25">
      <c r="A791" t="s">
        <v>12874</v>
      </c>
      <c r="B791" s="107">
        <v>1.1631074776172845</v>
      </c>
      <c r="C791" s="37"/>
      <c r="D791" t="s">
        <v>15699</v>
      </c>
      <c r="E791" s="107">
        <v>0.28622360811750325</v>
      </c>
      <c r="F791" s="37"/>
      <c r="G791" s="37"/>
      <c r="H791" s="37"/>
      <c r="I791" s="37"/>
      <c r="J791" s="37"/>
    </row>
    <row r="792" spans="1:10" x14ac:dyDescent="0.25">
      <c r="A792" t="s">
        <v>12875</v>
      </c>
      <c r="B792" s="107">
        <v>1.1629969913098197</v>
      </c>
      <c r="C792" s="37"/>
      <c r="D792" t="s">
        <v>15699</v>
      </c>
      <c r="E792" s="107">
        <v>0.2859158364436914</v>
      </c>
      <c r="F792" s="37"/>
      <c r="G792" s="37"/>
      <c r="H792" s="37"/>
      <c r="I792" s="37"/>
      <c r="J792" s="37"/>
    </row>
    <row r="793" spans="1:10" x14ac:dyDescent="0.25">
      <c r="A793" t="s">
        <v>12876</v>
      </c>
      <c r="B793" s="107">
        <v>1.1612169460963939</v>
      </c>
      <c r="C793" s="37"/>
      <c r="D793" t="s">
        <v>15699</v>
      </c>
      <c r="E793" s="107">
        <v>0.28574084858895071</v>
      </c>
      <c r="F793" s="37"/>
      <c r="G793" s="37"/>
      <c r="H793" s="37"/>
      <c r="I793" s="37"/>
      <c r="J793" s="37"/>
    </row>
    <row r="794" spans="1:10" x14ac:dyDescent="0.25">
      <c r="A794" t="s">
        <v>12877</v>
      </c>
      <c r="B794" s="107">
        <v>1.1592525394511928</v>
      </c>
      <c r="C794" s="37"/>
      <c r="D794" t="s">
        <v>15699</v>
      </c>
      <c r="E794" s="107">
        <v>0.28554399110911827</v>
      </c>
      <c r="F794" s="37"/>
      <c r="G794" s="37"/>
      <c r="H794" s="37"/>
      <c r="I794" s="37"/>
      <c r="J794" s="37"/>
    </row>
    <row r="795" spans="1:10" x14ac:dyDescent="0.25">
      <c r="A795" t="s">
        <v>12878</v>
      </c>
      <c r="B795" s="107">
        <v>1.1591108097003744</v>
      </c>
      <c r="C795" s="37"/>
      <c r="D795" t="s">
        <v>15699</v>
      </c>
      <c r="E795" s="107">
        <v>0.28438213440800686</v>
      </c>
      <c r="F795" s="37"/>
      <c r="G795" s="37"/>
      <c r="H795" s="37"/>
      <c r="I795" s="37"/>
      <c r="J795" s="37"/>
    </row>
    <row r="796" spans="1:10" x14ac:dyDescent="0.25">
      <c r="A796" t="s">
        <v>12879</v>
      </c>
      <c r="B796" s="107">
        <v>1.159069502536574</v>
      </c>
      <c r="C796" s="37"/>
      <c r="D796" t="s">
        <v>15699</v>
      </c>
      <c r="E796" s="107">
        <v>0.28417322080144108</v>
      </c>
      <c r="F796" s="37"/>
      <c r="G796" s="37"/>
      <c r="H796" s="37"/>
      <c r="I796" s="37"/>
      <c r="J796" s="37"/>
    </row>
    <row r="797" spans="1:10" x14ac:dyDescent="0.25">
      <c r="A797" t="s">
        <v>12880</v>
      </c>
      <c r="B797" s="107">
        <v>1.1589903684287972</v>
      </c>
      <c r="C797" s="37"/>
      <c r="D797" t="s">
        <v>15699</v>
      </c>
      <c r="E797" s="107">
        <v>0.28073717667057757</v>
      </c>
      <c r="F797" s="37"/>
      <c r="G797" s="37"/>
      <c r="H797" s="37"/>
      <c r="I797" s="37"/>
      <c r="J797" s="37"/>
    </row>
    <row r="798" spans="1:10" x14ac:dyDescent="0.25">
      <c r="A798" t="s">
        <v>12881</v>
      </c>
      <c r="B798" s="107">
        <v>1.1582481210824482</v>
      </c>
      <c r="C798" s="37"/>
      <c r="D798" t="s">
        <v>15699</v>
      </c>
      <c r="E798" s="107">
        <v>0.28068490235011689</v>
      </c>
      <c r="F798" s="37"/>
      <c r="G798" s="37"/>
      <c r="H798" s="37"/>
      <c r="I798" s="37"/>
      <c r="J798" s="37"/>
    </row>
    <row r="799" spans="1:10" x14ac:dyDescent="0.25">
      <c r="A799" t="s">
        <v>12882</v>
      </c>
      <c r="B799" s="107">
        <v>1.1569921581375653</v>
      </c>
      <c r="C799" s="37"/>
      <c r="D799" t="s">
        <v>15699</v>
      </c>
      <c r="E799" s="107">
        <v>0.28052867300623113</v>
      </c>
      <c r="F799" s="37"/>
      <c r="G799" s="37"/>
      <c r="H799" s="37"/>
      <c r="I799" s="37"/>
      <c r="J799" s="37"/>
    </row>
    <row r="800" spans="1:10" x14ac:dyDescent="0.25">
      <c r="A800" t="s">
        <v>12883</v>
      </c>
      <c r="B800" s="107">
        <v>1.1562302150178168</v>
      </c>
      <c r="C800" s="37"/>
      <c r="D800" t="s">
        <v>15699</v>
      </c>
      <c r="E800" s="107">
        <v>0.28052473239032849</v>
      </c>
      <c r="F800" s="37"/>
      <c r="G800" s="37"/>
      <c r="H800" s="37"/>
      <c r="I800" s="37"/>
      <c r="J800" s="37"/>
    </row>
    <row r="801" spans="1:10" x14ac:dyDescent="0.25">
      <c r="A801" t="s">
        <v>12884</v>
      </c>
      <c r="B801" s="107">
        <v>1.1555573971996222</v>
      </c>
      <c r="C801" s="37"/>
      <c r="D801" t="s">
        <v>15699</v>
      </c>
      <c r="E801" s="107">
        <v>0.28045274203209258</v>
      </c>
      <c r="F801" s="37"/>
      <c r="G801" s="37"/>
      <c r="H801" s="37"/>
      <c r="I801" s="37"/>
      <c r="J801" s="37"/>
    </row>
    <row r="802" spans="1:10" x14ac:dyDescent="0.25">
      <c r="A802" t="s">
        <v>12885</v>
      </c>
      <c r="B802" s="107">
        <v>1.1543163277265711</v>
      </c>
      <c r="C802" s="37"/>
      <c r="D802" t="s">
        <v>15699</v>
      </c>
      <c r="E802" s="107">
        <v>0.28001149398589609</v>
      </c>
      <c r="F802" s="37"/>
      <c r="G802" s="37"/>
      <c r="H802" s="37"/>
      <c r="I802" s="37"/>
      <c r="J802" s="37"/>
    </row>
    <row r="803" spans="1:10" x14ac:dyDescent="0.25">
      <c r="A803" t="s">
        <v>12886</v>
      </c>
      <c r="B803" s="107">
        <v>1.15109993946486</v>
      </c>
      <c r="C803" s="37"/>
      <c r="D803" t="s">
        <v>15699</v>
      </c>
      <c r="E803" s="107">
        <v>0.27992829780560202</v>
      </c>
      <c r="F803" s="37"/>
      <c r="G803" s="37"/>
      <c r="H803" s="37"/>
      <c r="I803" s="37"/>
      <c r="J803" s="37"/>
    </row>
    <row r="804" spans="1:10" x14ac:dyDescent="0.25">
      <c r="A804" t="s">
        <v>12887</v>
      </c>
      <c r="B804" s="107">
        <v>1.1506200462723168</v>
      </c>
      <c r="C804" s="37"/>
      <c r="D804" t="s">
        <v>15699</v>
      </c>
      <c r="E804" s="107">
        <v>0.27981076748899614</v>
      </c>
      <c r="F804" s="37"/>
      <c r="G804" s="37"/>
      <c r="H804" s="37"/>
      <c r="I804" s="37"/>
      <c r="J804" s="37"/>
    </row>
    <row r="805" spans="1:10" x14ac:dyDescent="0.25">
      <c r="A805" t="s">
        <v>12888</v>
      </c>
      <c r="B805" s="107">
        <v>1.1482920190678414</v>
      </c>
      <c r="C805" s="37"/>
      <c r="D805" t="s">
        <v>15699</v>
      </c>
      <c r="E805" s="107">
        <v>0.27954441820282849</v>
      </c>
      <c r="F805" s="37"/>
      <c r="G805" s="37"/>
      <c r="H805" s="37"/>
      <c r="I805" s="37"/>
      <c r="J805" s="37"/>
    </row>
    <row r="806" spans="1:10" x14ac:dyDescent="0.25">
      <c r="A806" t="s">
        <v>12889</v>
      </c>
      <c r="B806" s="107">
        <v>1.1467437070400506</v>
      </c>
      <c r="C806" s="37"/>
      <c r="D806" t="s">
        <v>15699</v>
      </c>
      <c r="E806" s="107">
        <v>0.27916021555590437</v>
      </c>
      <c r="F806" s="37"/>
      <c r="G806" s="37"/>
      <c r="H806" s="37"/>
      <c r="I806" s="37"/>
      <c r="J806" s="37"/>
    </row>
    <row r="807" spans="1:10" x14ac:dyDescent="0.25">
      <c r="A807" t="s">
        <v>12890</v>
      </c>
      <c r="B807" s="107">
        <v>1.1440788096573731</v>
      </c>
      <c r="C807" s="37"/>
      <c r="D807" t="s">
        <v>15699</v>
      </c>
      <c r="E807" s="107">
        <v>0.27871958632082128</v>
      </c>
      <c r="F807" s="37"/>
      <c r="G807" s="37"/>
      <c r="H807" s="37"/>
      <c r="I807" s="37"/>
      <c r="J807" s="37"/>
    </row>
    <row r="808" spans="1:10" x14ac:dyDescent="0.25">
      <c r="A808" t="s">
        <v>12891</v>
      </c>
      <c r="B808" s="107">
        <v>1.14224747501695</v>
      </c>
      <c r="C808" s="37"/>
      <c r="D808" t="s">
        <v>15699</v>
      </c>
      <c r="E808" s="107">
        <v>0.27711599342397042</v>
      </c>
      <c r="F808" s="37"/>
      <c r="G808" s="37"/>
      <c r="H808" s="37"/>
      <c r="I808" s="37"/>
      <c r="J808" s="37"/>
    </row>
    <row r="809" spans="1:10" x14ac:dyDescent="0.25">
      <c r="A809" t="s">
        <v>12892</v>
      </c>
      <c r="B809" s="107">
        <v>1.1419116810423924</v>
      </c>
      <c r="C809" s="37"/>
      <c r="D809" t="s">
        <v>15699</v>
      </c>
      <c r="E809" s="107">
        <v>0.27709301499032551</v>
      </c>
      <c r="F809" s="37"/>
      <c r="G809" s="37"/>
      <c r="H809" s="37"/>
      <c r="I809" s="37"/>
      <c r="J809" s="37"/>
    </row>
    <row r="810" spans="1:10" x14ac:dyDescent="0.25">
      <c r="A810" t="s">
        <v>12893</v>
      </c>
      <c r="B810" s="107">
        <v>1.1415595014756232</v>
      </c>
      <c r="C810" s="37"/>
      <c r="D810" t="s">
        <v>15699</v>
      </c>
      <c r="E810" s="107">
        <v>0.27619475606443072</v>
      </c>
      <c r="F810" s="37"/>
      <c r="G810" s="37"/>
      <c r="H810" s="37"/>
      <c r="I810" s="37"/>
      <c r="J810" s="37"/>
    </row>
    <row r="811" spans="1:10" x14ac:dyDescent="0.25">
      <c r="A811" t="s">
        <v>12894</v>
      </c>
      <c r="B811" s="107">
        <v>1.1410951592253702</v>
      </c>
      <c r="C811" s="37"/>
      <c r="D811" t="s">
        <v>15699</v>
      </c>
      <c r="E811" s="107">
        <v>0.27536088193203168</v>
      </c>
      <c r="F811" s="37"/>
      <c r="G811" s="37"/>
      <c r="H811" s="37"/>
      <c r="I811" s="37"/>
      <c r="J811" s="37"/>
    </row>
    <row r="812" spans="1:10" x14ac:dyDescent="0.25">
      <c r="A812" t="s">
        <v>12895</v>
      </c>
      <c r="B812" s="107">
        <v>1.1407248713125917</v>
      </c>
      <c r="C812" s="37"/>
      <c r="D812" t="s">
        <v>15699</v>
      </c>
      <c r="E812" s="107">
        <v>0.2749520850930891</v>
      </c>
      <c r="F812" s="37"/>
      <c r="G812" s="37"/>
      <c r="H812" s="37"/>
      <c r="I812" s="37"/>
      <c r="J812" s="37"/>
    </row>
    <row r="813" spans="1:10" x14ac:dyDescent="0.25">
      <c r="A813" t="s">
        <v>12896</v>
      </c>
      <c r="B813" s="107">
        <v>1.13992375342797</v>
      </c>
      <c r="C813" s="37"/>
      <c r="D813" t="s">
        <v>15699</v>
      </c>
      <c r="E813" s="107">
        <v>0.27468079693003061</v>
      </c>
      <c r="F813" s="37"/>
      <c r="G813" s="37"/>
      <c r="H813" s="37"/>
      <c r="I813" s="37"/>
      <c r="J813" s="37"/>
    </row>
    <row r="814" spans="1:10" x14ac:dyDescent="0.25">
      <c r="A814" t="s">
        <v>12897</v>
      </c>
      <c r="B814" s="107">
        <v>1.1396842778913159</v>
      </c>
      <c r="C814" s="37"/>
      <c r="D814" t="s">
        <v>15699</v>
      </c>
      <c r="E814" s="107">
        <v>0.27453257037501988</v>
      </c>
      <c r="F814" s="37"/>
      <c r="G814" s="37"/>
      <c r="H814" s="37"/>
      <c r="I814" s="37"/>
      <c r="J814" s="37"/>
    </row>
    <row r="815" spans="1:10" x14ac:dyDescent="0.25">
      <c r="A815" t="s">
        <v>12898</v>
      </c>
      <c r="B815" s="107">
        <v>1.1389965744295043</v>
      </c>
      <c r="C815" s="37"/>
      <c r="D815" t="s">
        <v>15699</v>
      </c>
      <c r="E815" s="107">
        <v>0.27410099174482333</v>
      </c>
      <c r="F815" s="37"/>
      <c r="G815" s="37"/>
      <c r="H815" s="37"/>
      <c r="I815" s="37"/>
      <c r="J815" s="37"/>
    </row>
    <row r="816" spans="1:10" x14ac:dyDescent="0.25">
      <c r="A816" t="s">
        <v>12899</v>
      </c>
      <c r="B816" s="107">
        <v>1.1372623784653331</v>
      </c>
      <c r="C816" s="37"/>
      <c r="D816" t="s">
        <v>15699</v>
      </c>
      <c r="E816" s="107">
        <v>0.27406925099053259</v>
      </c>
      <c r="F816" s="37"/>
      <c r="G816" s="37"/>
      <c r="H816" s="37"/>
      <c r="I816" s="37"/>
      <c r="J816" s="37"/>
    </row>
    <row r="817" spans="1:10" x14ac:dyDescent="0.25">
      <c r="A817" t="s">
        <v>12900</v>
      </c>
      <c r="B817" s="107">
        <v>1.1371259041097352</v>
      </c>
      <c r="C817" s="37"/>
      <c r="D817" t="s">
        <v>15699</v>
      </c>
      <c r="E817" s="107">
        <v>0.27399555331284925</v>
      </c>
      <c r="F817" s="37"/>
      <c r="G817" s="37"/>
      <c r="H817" s="37"/>
      <c r="I817" s="37"/>
      <c r="J817" s="37"/>
    </row>
    <row r="818" spans="1:10" x14ac:dyDescent="0.25">
      <c r="A818" t="s">
        <v>12901</v>
      </c>
      <c r="B818" s="107">
        <v>1.1364271539839428</v>
      </c>
      <c r="C818" s="37"/>
      <c r="D818" t="s">
        <v>15699</v>
      </c>
      <c r="E818" s="107">
        <v>0.27367036912671011</v>
      </c>
      <c r="F818" s="37"/>
      <c r="G818" s="37"/>
      <c r="H818" s="37"/>
      <c r="I818" s="37"/>
      <c r="J818" s="37"/>
    </row>
    <row r="819" spans="1:10" x14ac:dyDescent="0.25">
      <c r="A819" t="s">
        <v>12902</v>
      </c>
      <c r="B819" s="107">
        <v>1.1362227136602641</v>
      </c>
      <c r="C819" s="37"/>
      <c r="D819" t="s">
        <v>15699</v>
      </c>
      <c r="E819" s="107">
        <v>0.27213182287789495</v>
      </c>
      <c r="F819" s="37"/>
      <c r="G819" s="37"/>
      <c r="H819" s="37"/>
      <c r="I819" s="37"/>
      <c r="J819" s="37"/>
    </row>
    <row r="820" spans="1:10" x14ac:dyDescent="0.25">
      <c r="A820" t="s">
        <v>12903</v>
      </c>
      <c r="B820" s="107">
        <v>1.136111756026859</v>
      </c>
      <c r="C820" s="37"/>
      <c r="D820" t="s">
        <v>15699</v>
      </c>
      <c r="E820" s="107">
        <v>0.27140839404773021</v>
      </c>
      <c r="F820" s="37"/>
      <c r="G820" s="37"/>
      <c r="H820" s="37"/>
      <c r="I820" s="37"/>
      <c r="J820" s="37"/>
    </row>
    <row r="821" spans="1:10" x14ac:dyDescent="0.25">
      <c r="A821" t="s">
        <v>12904</v>
      </c>
      <c r="B821" s="107">
        <v>1.1345558965828946</v>
      </c>
      <c r="C821" s="37"/>
      <c r="D821" t="s">
        <v>15699</v>
      </c>
      <c r="E821" s="107">
        <v>0.27077376028958627</v>
      </c>
      <c r="F821" s="37"/>
      <c r="G821" s="37"/>
      <c r="H821" s="37"/>
      <c r="I821" s="37"/>
      <c r="J821" s="37"/>
    </row>
    <row r="822" spans="1:10" x14ac:dyDescent="0.25">
      <c r="A822" t="s">
        <v>12905</v>
      </c>
      <c r="B822" s="107">
        <v>1.1342751564552864</v>
      </c>
      <c r="C822" s="37"/>
      <c r="D822" t="s">
        <v>15699</v>
      </c>
      <c r="E822" s="107">
        <v>0.27041793045376744</v>
      </c>
      <c r="F822" s="37"/>
      <c r="G822" s="37"/>
      <c r="H822" s="37"/>
      <c r="I822" s="37"/>
      <c r="J822" s="37"/>
    </row>
    <row r="823" spans="1:10" x14ac:dyDescent="0.25">
      <c r="A823" t="s">
        <v>12906</v>
      </c>
      <c r="B823" s="107">
        <v>1.131905727491388</v>
      </c>
      <c r="C823" s="37"/>
      <c r="D823" t="s">
        <v>15699</v>
      </c>
      <c r="E823" s="107">
        <v>0.27006149254327755</v>
      </c>
      <c r="F823" s="37"/>
      <c r="G823" s="37"/>
      <c r="H823" s="37"/>
      <c r="I823" s="37"/>
      <c r="J823" s="37"/>
    </row>
    <row r="824" spans="1:10" x14ac:dyDescent="0.25">
      <c r="A824" t="s">
        <v>12907</v>
      </c>
      <c r="B824" s="107">
        <v>1.1311811975305894</v>
      </c>
      <c r="C824" s="37"/>
      <c r="D824" t="s">
        <v>15699</v>
      </c>
      <c r="E824" s="107">
        <v>0.26934652551678512</v>
      </c>
      <c r="F824" s="37"/>
      <c r="G824" s="37"/>
      <c r="H824" s="37"/>
      <c r="I824" s="37"/>
      <c r="J824" s="37"/>
    </row>
    <row r="825" spans="1:10" x14ac:dyDescent="0.25">
      <c r="A825" t="s">
        <v>12908</v>
      </c>
      <c r="B825" s="107">
        <v>1.1295436771312066</v>
      </c>
      <c r="C825" s="37"/>
      <c r="D825" t="s">
        <v>15699</v>
      </c>
      <c r="E825" s="107">
        <v>0.26921838532489722</v>
      </c>
      <c r="F825" s="37"/>
      <c r="G825" s="37"/>
      <c r="H825" s="37"/>
      <c r="I825" s="37"/>
      <c r="J825" s="37"/>
    </row>
    <row r="826" spans="1:10" x14ac:dyDescent="0.25">
      <c r="A826" t="s">
        <v>12909</v>
      </c>
      <c r="B826" s="107">
        <v>1.1287096359173008</v>
      </c>
      <c r="C826" s="37"/>
      <c r="D826" t="s">
        <v>15699</v>
      </c>
      <c r="E826" s="107">
        <v>0.26918787123781712</v>
      </c>
      <c r="F826" s="37"/>
      <c r="G826" s="37"/>
      <c r="H826" s="37"/>
      <c r="I826" s="37"/>
      <c r="J826" s="37"/>
    </row>
    <row r="827" spans="1:10" x14ac:dyDescent="0.25">
      <c r="A827" t="s">
        <v>12910</v>
      </c>
      <c r="B827" s="107">
        <v>1.1258420534496252</v>
      </c>
      <c r="C827" s="37"/>
      <c r="D827" t="s">
        <v>15699</v>
      </c>
      <c r="E827" s="107">
        <v>0.26879786589216603</v>
      </c>
      <c r="F827" s="37"/>
      <c r="G827" s="37"/>
      <c r="H827" s="37"/>
      <c r="I827" s="37"/>
      <c r="J827" s="37"/>
    </row>
    <row r="828" spans="1:10" x14ac:dyDescent="0.25">
      <c r="A828" t="s">
        <v>12911</v>
      </c>
      <c r="B828" s="107">
        <v>1.1248009857355243</v>
      </c>
      <c r="C828" s="37"/>
      <c r="D828" t="s">
        <v>15699</v>
      </c>
      <c r="E828" s="107">
        <v>0.26573725857257635</v>
      </c>
      <c r="F828" s="37"/>
      <c r="G828" s="37"/>
      <c r="H828" s="37"/>
      <c r="I828" s="37"/>
      <c r="J828" s="37"/>
    </row>
    <row r="829" spans="1:10" x14ac:dyDescent="0.25">
      <c r="A829" t="s">
        <v>12912</v>
      </c>
      <c r="B829" s="107">
        <v>1.1241043837273115</v>
      </c>
      <c r="C829" s="37"/>
      <c r="D829" t="s">
        <v>15699</v>
      </c>
      <c r="E829" s="107">
        <v>0.265505672614677</v>
      </c>
      <c r="F829" s="37"/>
      <c r="G829" s="37"/>
      <c r="H829" s="37"/>
      <c r="I829" s="37"/>
      <c r="J829" s="37"/>
    </row>
    <row r="830" spans="1:10" x14ac:dyDescent="0.25">
      <c r="A830" t="s">
        <v>12913</v>
      </c>
      <c r="B830" s="107">
        <v>1.1227473156597652</v>
      </c>
      <c r="C830" s="37"/>
      <c r="D830" t="s">
        <v>15699</v>
      </c>
      <c r="E830" s="107">
        <v>0.26479240847157792</v>
      </c>
      <c r="F830" s="37"/>
      <c r="G830" s="37"/>
      <c r="H830" s="37"/>
      <c r="I830" s="37"/>
      <c r="J830" s="37"/>
    </row>
    <row r="831" spans="1:10" x14ac:dyDescent="0.25">
      <c r="A831" t="s">
        <v>12914</v>
      </c>
      <c r="B831" s="107">
        <v>1.1219659748089734</v>
      </c>
      <c r="C831" s="37"/>
      <c r="D831" t="s">
        <v>15699</v>
      </c>
      <c r="E831" s="107">
        <v>0.26446525778208713</v>
      </c>
      <c r="F831" s="37"/>
      <c r="G831" s="37"/>
      <c r="H831" s="37"/>
      <c r="I831" s="37"/>
      <c r="J831" s="37"/>
    </row>
    <row r="832" spans="1:10" x14ac:dyDescent="0.25">
      <c r="A832" t="s">
        <v>12915</v>
      </c>
      <c r="B832" s="107">
        <v>1.1213915044090534</v>
      </c>
      <c r="C832" s="37"/>
      <c r="D832" t="s">
        <v>15699</v>
      </c>
      <c r="E832" s="107">
        <v>0.26395062348544746</v>
      </c>
      <c r="F832" s="37"/>
      <c r="G832" s="37"/>
      <c r="H832" s="37"/>
      <c r="I832" s="37"/>
      <c r="J832" s="37"/>
    </row>
    <row r="833" spans="1:10" x14ac:dyDescent="0.25">
      <c r="A833" t="s">
        <v>12916</v>
      </c>
      <c r="B833" s="107">
        <v>1.1205119129301779</v>
      </c>
      <c r="C833" s="37"/>
      <c r="D833" t="s">
        <v>15699</v>
      </c>
      <c r="E833" s="107">
        <v>0.26390175578401587</v>
      </c>
      <c r="F833" s="37"/>
      <c r="G833" s="37"/>
      <c r="H833" s="37"/>
      <c r="I833" s="37"/>
      <c r="J833" s="37"/>
    </row>
    <row r="834" spans="1:10" x14ac:dyDescent="0.25">
      <c r="A834" t="s">
        <v>12917</v>
      </c>
      <c r="B834" s="107">
        <v>1.1190099194696044</v>
      </c>
      <c r="C834" s="37"/>
      <c r="D834" t="s">
        <v>15699</v>
      </c>
      <c r="E834" s="107">
        <v>0.26284507257556194</v>
      </c>
      <c r="F834" s="37"/>
      <c r="G834" s="37"/>
      <c r="H834" s="37"/>
      <c r="I834" s="37"/>
      <c r="J834" s="37"/>
    </row>
    <row r="835" spans="1:10" x14ac:dyDescent="0.25">
      <c r="A835" t="s">
        <v>12918</v>
      </c>
      <c r="B835" s="107">
        <v>1.1179822142695894</v>
      </c>
      <c r="C835" s="37"/>
      <c r="D835" t="s">
        <v>15699</v>
      </c>
      <c r="E835" s="107">
        <v>0.26245159167256399</v>
      </c>
      <c r="F835" s="37"/>
      <c r="G835" s="37"/>
      <c r="H835" s="37"/>
      <c r="I835" s="37"/>
      <c r="J835" s="37"/>
    </row>
    <row r="836" spans="1:10" x14ac:dyDescent="0.25">
      <c r="A836" t="s">
        <v>12919</v>
      </c>
      <c r="B836" s="107">
        <v>1.1172261792912568</v>
      </c>
      <c r="C836" s="37"/>
      <c r="D836" t="s">
        <v>15699</v>
      </c>
      <c r="E836" s="107">
        <v>0.26165298327109959</v>
      </c>
      <c r="F836" s="37"/>
      <c r="G836" s="37"/>
      <c r="H836" s="37"/>
      <c r="I836" s="37"/>
      <c r="J836" s="37"/>
    </row>
    <row r="837" spans="1:10" x14ac:dyDescent="0.25">
      <c r="A837" t="s">
        <v>12920</v>
      </c>
      <c r="B837" s="107">
        <v>1.1156999259919156</v>
      </c>
      <c r="C837" s="37"/>
      <c r="D837" t="s">
        <v>15699</v>
      </c>
      <c r="E837" s="107">
        <v>0.26138248911136608</v>
      </c>
      <c r="F837" s="37"/>
      <c r="G837" s="37"/>
      <c r="H837" s="37"/>
      <c r="I837" s="37"/>
      <c r="J837" s="37"/>
    </row>
    <row r="838" spans="1:10" x14ac:dyDescent="0.25">
      <c r="A838" t="s">
        <v>12921</v>
      </c>
      <c r="B838" s="107">
        <v>1.1125744568013456</v>
      </c>
      <c r="C838" s="37"/>
      <c r="D838" t="s">
        <v>15699</v>
      </c>
      <c r="E838" s="107">
        <v>0.26119035934365553</v>
      </c>
      <c r="F838" s="37"/>
      <c r="G838" s="37"/>
      <c r="H838" s="37"/>
      <c r="I838" s="37"/>
      <c r="J838" s="37"/>
    </row>
    <row r="839" spans="1:10" x14ac:dyDescent="0.25">
      <c r="A839" t="s">
        <v>12922</v>
      </c>
      <c r="B839" s="107">
        <v>1.1122786655517398</v>
      </c>
      <c r="C839" s="37"/>
      <c r="D839" t="s">
        <v>15699</v>
      </c>
      <c r="E839" s="107">
        <v>0.25948062185948895</v>
      </c>
      <c r="F839" s="37"/>
      <c r="G839" s="37"/>
      <c r="H839" s="37"/>
      <c r="I839" s="37"/>
      <c r="J839" s="37"/>
    </row>
    <row r="840" spans="1:10" x14ac:dyDescent="0.25">
      <c r="A840" t="s">
        <v>12923</v>
      </c>
      <c r="B840" s="107">
        <v>1.1098337194956343</v>
      </c>
      <c r="C840" s="37"/>
      <c r="D840" t="s">
        <v>15699</v>
      </c>
      <c r="E840" s="107">
        <v>0.25855893486356513</v>
      </c>
      <c r="F840" s="37"/>
      <c r="G840" s="37"/>
      <c r="H840" s="37"/>
      <c r="I840" s="37"/>
      <c r="J840" s="37"/>
    </row>
    <row r="841" spans="1:10" x14ac:dyDescent="0.25">
      <c r="A841" t="s">
        <v>12924</v>
      </c>
      <c r="B841" s="107">
        <v>1.1094084455552349</v>
      </c>
      <c r="C841" s="37"/>
      <c r="D841" t="s">
        <v>15699</v>
      </c>
      <c r="E841" s="107">
        <v>0.25810242268907641</v>
      </c>
      <c r="F841" s="37"/>
      <c r="G841" s="37"/>
      <c r="H841" s="37"/>
      <c r="I841" s="37"/>
      <c r="J841" s="37"/>
    </row>
    <row r="842" spans="1:10" x14ac:dyDescent="0.25">
      <c r="A842" t="s">
        <v>12925</v>
      </c>
      <c r="B842" s="107">
        <v>1.1075458662394697</v>
      </c>
      <c r="C842" s="37"/>
      <c r="D842" t="s">
        <v>15699</v>
      </c>
      <c r="E842" s="107">
        <v>0.25802903763703389</v>
      </c>
      <c r="F842" s="37"/>
      <c r="G842" s="37"/>
      <c r="H842" s="37"/>
      <c r="I842" s="37"/>
      <c r="J842" s="37"/>
    </row>
    <row r="843" spans="1:10" x14ac:dyDescent="0.25">
      <c r="A843" t="s">
        <v>12926</v>
      </c>
      <c r="B843" s="107">
        <v>1.1066663689788432</v>
      </c>
      <c r="C843" s="37"/>
      <c r="D843" t="s">
        <v>15699</v>
      </c>
      <c r="E843" s="107">
        <v>0.2580177025571988</v>
      </c>
      <c r="F843" s="37"/>
      <c r="G843" s="37"/>
      <c r="H843" s="37"/>
      <c r="I843" s="37"/>
      <c r="J843" s="37"/>
    </row>
    <row r="844" spans="1:10" x14ac:dyDescent="0.25">
      <c r="A844" t="s">
        <v>12927</v>
      </c>
      <c r="B844" s="107">
        <v>1.1062994156745942</v>
      </c>
      <c r="C844" s="37"/>
      <c r="D844" t="s">
        <v>15699</v>
      </c>
      <c r="E844" s="107">
        <v>0.2571530043131971</v>
      </c>
      <c r="F844" s="37"/>
      <c r="G844" s="37"/>
      <c r="H844" s="37"/>
      <c r="I844" s="37"/>
      <c r="J844" s="37"/>
    </row>
    <row r="845" spans="1:10" x14ac:dyDescent="0.25">
      <c r="A845" t="s">
        <v>12928</v>
      </c>
      <c r="B845" s="107">
        <v>1.1050223374301722</v>
      </c>
      <c r="C845" s="37"/>
      <c r="D845" t="s">
        <v>15699</v>
      </c>
      <c r="E845" s="107">
        <v>0.25666187748595948</v>
      </c>
      <c r="F845" s="37"/>
      <c r="G845" s="37"/>
      <c r="H845" s="37"/>
      <c r="I845" s="37"/>
      <c r="J845" s="37"/>
    </row>
    <row r="846" spans="1:10" x14ac:dyDescent="0.25">
      <c r="A846" t="s">
        <v>12929</v>
      </c>
      <c r="B846" s="107">
        <v>1.1048381090665997</v>
      </c>
      <c r="C846" s="37"/>
      <c r="D846" t="s">
        <v>15699</v>
      </c>
      <c r="E846" s="107">
        <v>0.25640706284792991</v>
      </c>
      <c r="F846" s="37"/>
      <c r="G846" s="37"/>
      <c r="H846" s="37"/>
      <c r="I846" s="37"/>
      <c r="J846" s="37"/>
    </row>
    <row r="847" spans="1:10" x14ac:dyDescent="0.25">
      <c r="A847" t="s">
        <v>12930</v>
      </c>
      <c r="B847" s="107">
        <v>1.10414122177081</v>
      </c>
      <c r="C847" s="37"/>
      <c r="D847" t="s">
        <v>15699</v>
      </c>
      <c r="E847" s="107">
        <v>0.25618286110278871</v>
      </c>
      <c r="F847" s="37"/>
      <c r="G847" s="37"/>
      <c r="H847" s="37"/>
      <c r="I847" s="37"/>
      <c r="J847" s="37"/>
    </row>
    <row r="848" spans="1:10" x14ac:dyDescent="0.25">
      <c r="A848" t="s">
        <v>12931</v>
      </c>
      <c r="B848" s="107">
        <v>1.1036747798604272</v>
      </c>
      <c r="C848" s="37"/>
      <c r="D848" t="s">
        <v>15699</v>
      </c>
      <c r="E848" s="107">
        <v>0.25588909587700331</v>
      </c>
      <c r="F848" s="37"/>
      <c r="G848" s="37"/>
      <c r="H848" s="37"/>
      <c r="I848" s="37"/>
      <c r="J848" s="37"/>
    </row>
    <row r="849" spans="1:10" x14ac:dyDescent="0.25">
      <c r="A849" t="s">
        <v>12932</v>
      </c>
      <c r="B849" s="107">
        <v>1.1033349576795299</v>
      </c>
      <c r="C849" s="37"/>
      <c r="D849" t="s">
        <v>15699</v>
      </c>
      <c r="E849" s="107">
        <v>0.25506955848891172</v>
      </c>
      <c r="F849" s="37"/>
      <c r="G849" s="37"/>
      <c r="H849" s="37"/>
      <c r="I849" s="37"/>
      <c r="J849" s="37"/>
    </row>
    <row r="850" spans="1:10" x14ac:dyDescent="0.25">
      <c r="A850" t="s">
        <v>12933</v>
      </c>
      <c r="B850" s="107">
        <v>1.102939693709349</v>
      </c>
      <c r="C850" s="37"/>
      <c r="D850" t="s">
        <v>15699</v>
      </c>
      <c r="E850" s="107">
        <v>0.2545554070501837</v>
      </c>
      <c r="F850" s="37"/>
      <c r="G850" s="37"/>
      <c r="H850" s="37"/>
      <c r="I850" s="37"/>
      <c r="J850" s="37"/>
    </row>
    <row r="851" spans="1:10" x14ac:dyDescent="0.25">
      <c r="A851" t="s">
        <v>12934</v>
      </c>
      <c r="B851" s="107">
        <v>1.0999061297262824</v>
      </c>
      <c r="C851" s="37"/>
      <c r="D851" t="s">
        <v>15699</v>
      </c>
      <c r="E851" s="107">
        <v>0.25371054291784134</v>
      </c>
      <c r="F851" s="37"/>
      <c r="G851" s="37"/>
      <c r="H851" s="37"/>
      <c r="I851" s="37"/>
      <c r="J851" s="37"/>
    </row>
    <row r="852" spans="1:10" x14ac:dyDescent="0.25">
      <c r="A852" t="s">
        <v>12935</v>
      </c>
      <c r="B852" s="107">
        <v>1.0997089498414678</v>
      </c>
      <c r="C852" s="37"/>
      <c r="D852" t="s">
        <v>15699</v>
      </c>
      <c r="E852" s="107">
        <v>0.25339775496971167</v>
      </c>
      <c r="F852" s="37"/>
      <c r="G852" s="37"/>
      <c r="H852" s="37"/>
      <c r="I852" s="37"/>
      <c r="J852" s="37"/>
    </row>
    <row r="853" spans="1:10" x14ac:dyDescent="0.25">
      <c r="A853" t="s">
        <v>12936</v>
      </c>
      <c r="B853" s="107">
        <v>1.0995409974456933</v>
      </c>
      <c r="C853" s="37"/>
      <c r="D853" t="s">
        <v>15699</v>
      </c>
      <c r="E853" s="107">
        <v>0.2508147077918591</v>
      </c>
      <c r="F853" s="37"/>
      <c r="G853" s="37"/>
      <c r="H853" s="37"/>
      <c r="I853" s="37"/>
      <c r="J853" s="37"/>
    </row>
    <row r="854" spans="1:10" x14ac:dyDescent="0.25">
      <c r="A854" t="s">
        <v>12937</v>
      </c>
      <c r="B854" s="107">
        <v>1.0987152030620826</v>
      </c>
      <c r="C854" s="37"/>
      <c r="D854" t="s">
        <v>15699</v>
      </c>
      <c r="E854" s="107">
        <v>0.25076856644045209</v>
      </c>
      <c r="F854" s="37"/>
      <c r="G854" s="37"/>
      <c r="H854" s="37"/>
      <c r="I854" s="37"/>
      <c r="J854" s="37"/>
    </row>
    <row r="855" spans="1:10" x14ac:dyDescent="0.25">
      <c r="A855" t="s">
        <v>12938</v>
      </c>
      <c r="B855" s="107">
        <v>1.0981801278454753</v>
      </c>
      <c r="C855" s="37"/>
      <c r="D855" t="s">
        <v>15699</v>
      </c>
      <c r="E855" s="107">
        <v>0.24724522166893534</v>
      </c>
      <c r="F855" s="37"/>
      <c r="G855" s="37"/>
      <c r="H855" s="37"/>
      <c r="I855" s="37"/>
      <c r="J855" s="37"/>
    </row>
    <row r="856" spans="1:10" x14ac:dyDescent="0.25">
      <c r="A856" t="s">
        <v>12939</v>
      </c>
      <c r="B856" s="107">
        <v>1.0969291884716308</v>
      </c>
      <c r="C856" s="37"/>
      <c r="D856" t="s">
        <v>15699</v>
      </c>
      <c r="E856" s="107">
        <v>0.24586655885576927</v>
      </c>
      <c r="F856" s="37"/>
      <c r="G856" s="37"/>
      <c r="H856" s="37"/>
      <c r="I856" s="37"/>
      <c r="J856" s="37"/>
    </row>
    <row r="857" spans="1:10" x14ac:dyDescent="0.25">
      <c r="A857" t="s">
        <v>12940</v>
      </c>
      <c r="B857" s="107">
        <v>1.0968347408797501</v>
      </c>
      <c r="C857" s="37"/>
      <c r="D857" t="s">
        <v>15699</v>
      </c>
      <c r="E857" s="107">
        <v>0.24458273489277499</v>
      </c>
      <c r="F857" s="37"/>
      <c r="G857" s="37"/>
      <c r="H857" s="37"/>
      <c r="I857" s="37"/>
      <c r="J857" s="37"/>
    </row>
    <row r="858" spans="1:10" x14ac:dyDescent="0.25">
      <c r="A858" t="s">
        <v>12941</v>
      </c>
      <c r="B858" s="107">
        <v>1.0967819095848512</v>
      </c>
      <c r="C858" s="37"/>
      <c r="D858" t="s">
        <v>15699</v>
      </c>
      <c r="E858" s="107">
        <v>0.24365158269045825</v>
      </c>
      <c r="F858" s="37"/>
      <c r="G858" s="37"/>
      <c r="H858" s="37"/>
      <c r="I858" s="37"/>
      <c r="J858" s="37"/>
    </row>
    <row r="859" spans="1:10" x14ac:dyDescent="0.25">
      <c r="A859" t="s">
        <v>12942</v>
      </c>
      <c r="B859" s="107">
        <v>1.0960473763491583</v>
      </c>
      <c r="C859" s="37"/>
      <c r="D859" t="s">
        <v>15699</v>
      </c>
      <c r="E859" s="107">
        <v>0.24034001178247535</v>
      </c>
      <c r="F859" s="37"/>
      <c r="G859" s="37"/>
      <c r="H859" s="37"/>
      <c r="I859" s="37"/>
      <c r="J859" s="37"/>
    </row>
    <row r="860" spans="1:10" x14ac:dyDescent="0.25">
      <c r="A860" t="s">
        <v>12943</v>
      </c>
      <c r="B860" s="107">
        <v>1.0944233829951848</v>
      </c>
      <c r="C860" s="37"/>
      <c r="D860" t="s">
        <v>15699</v>
      </c>
      <c r="E860" s="107">
        <v>0.2399663472931178</v>
      </c>
      <c r="F860" s="37"/>
      <c r="G860" s="37"/>
      <c r="H860" s="37"/>
      <c r="I860" s="37"/>
      <c r="J860" s="37"/>
    </row>
    <row r="861" spans="1:10" x14ac:dyDescent="0.25">
      <c r="A861" t="s">
        <v>12944</v>
      </c>
      <c r="B861" s="107">
        <v>1.0936515912382812</v>
      </c>
      <c r="C861" s="37"/>
      <c r="D861" t="s">
        <v>15699</v>
      </c>
      <c r="E861" s="107">
        <v>0.2393730220390671</v>
      </c>
      <c r="F861" s="37"/>
      <c r="G861" s="37"/>
      <c r="H861" s="37"/>
      <c r="I861" s="37"/>
      <c r="J861" s="37"/>
    </row>
    <row r="862" spans="1:10" x14ac:dyDescent="0.25">
      <c r="A862" t="s">
        <v>12945</v>
      </c>
      <c r="B862" s="107">
        <v>1.091364932637515</v>
      </c>
      <c r="C862" s="37"/>
      <c r="D862" t="s">
        <v>15699</v>
      </c>
      <c r="E862" s="107">
        <v>0.23887731410587898</v>
      </c>
      <c r="F862" s="37"/>
      <c r="G862" s="37"/>
      <c r="H862" s="37"/>
      <c r="I862" s="37"/>
      <c r="J862" s="37"/>
    </row>
    <row r="863" spans="1:10" x14ac:dyDescent="0.25">
      <c r="A863" t="s">
        <v>12946</v>
      </c>
      <c r="B863" s="107">
        <v>1.0905100564445966</v>
      </c>
      <c r="C863" s="37"/>
      <c r="D863" t="s">
        <v>15699</v>
      </c>
      <c r="E863" s="107">
        <v>0.23887649370858896</v>
      </c>
      <c r="F863" s="37"/>
      <c r="G863" s="37"/>
      <c r="H863" s="37"/>
      <c r="I863" s="37"/>
      <c r="J863" s="37"/>
    </row>
    <row r="864" spans="1:10" x14ac:dyDescent="0.25">
      <c r="A864" t="s">
        <v>12947</v>
      </c>
      <c r="B864" s="107">
        <v>1.0904016783896711</v>
      </c>
      <c r="C864" s="37"/>
      <c r="D864" t="s">
        <v>15699</v>
      </c>
      <c r="E864" s="107">
        <v>0.23877991007442531</v>
      </c>
      <c r="F864" s="37"/>
      <c r="G864" s="37"/>
      <c r="H864" s="37"/>
      <c r="I864" s="37"/>
      <c r="J864" s="37"/>
    </row>
    <row r="865" spans="1:10" x14ac:dyDescent="0.25">
      <c r="A865" t="s">
        <v>12948</v>
      </c>
      <c r="B865" s="107">
        <v>1.0903051740275478</v>
      </c>
      <c r="C865" s="37"/>
      <c r="D865" t="s">
        <v>15699</v>
      </c>
      <c r="E865" s="107">
        <v>0.23794554361014023</v>
      </c>
      <c r="F865" s="37"/>
      <c r="G865" s="37"/>
      <c r="H865" s="37"/>
      <c r="I865" s="37"/>
      <c r="J865" s="37"/>
    </row>
    <row r="866" spans="1:10" x14ac:dyDescent="0.25">
      <c r="A866" t="s">
        <v>12949</v>
      </c>
      <c r="B866" s="107">
        <v>1.0901450490461504</v>
      </c>
      <c r="C866" s="37"/>
      <c r="D866" t="s">
        <v>15699</v>
      </c>
      <c r="E866" s="107">
        <v>0.23759843485076368</v>
      </c>
      <c r="F866" s="37"/>
      <c r="G866" s="37"/>
      <c r="H866" s="37"/>
      <c r="I866" s="37"/>
      <c r="J866" s="37"/>
    </row>
    <row r="867" spans="1:10" x14ac:dyDescent="0.25">
      <c r="A867" t="s">
        <v>12950</v>
      </c>
      <c r="B867" s="107">
        <v>1.0888240253141845</v>
      </c>
      <c r="C867" s="37"/>
      <c r="D867" t="s">
        <v>15699</v>
      </c>
      <c r="E867" s="107">
        <v>0.23699435347345646</v>
      </c>
      <c r="F867" s="37"/>
      <c r="G867" s="37"/>
      <c r="H867" s="37"/>
      <c r="I867" s="37"/>
      <c r="J867" s="37"/>
    </row>
    <row r="868" spans="1:10" x14ac:dyDescent="0.25">
      <c r="A868" t="s">
        <v>12951</v>
      </c>
      <c r="B868" s="107">
        <v>1.0885687136087485</v>
      </c>
      <c r="C868" s="37"/>
      <c r="D868" t="s">
        <v>15699</v>
      </c>
      <c r="E868" s="107">
        <v>0.23641583411913789</v>
      </c>
      <c r="F868" s="37"/>
      <c r="G868" s="37"/>
      <c r="H868" s="37"/>
      <c r="I868" s="37"/>
      <c r="J868" s="37"/>
    </row>
    <row r="869" spans="1:10" x14ac:dyDescent="0.25">
      <c r="A869" t="s">
        <v>12952</v>
      </c>
      <c r="B869" s="107">
        <v>1.0884888706506877</v>
      </c>
      <c r="C869" s="37"/>
      <c r="D869" t="s">
        <v>15699</v>
      </c>
      <c r="E869" s="107">
        <v>0.23624893444629655</v>
      </c>
      <c r="F869" s="37"/>
      <c r="G869" s="37"/>
      <c r="H869" s="37"/>
      <c r="I869" s="37"/>
      <c r="J869" s="37"/>
    </row>
    <row r="870" spans="1:10" x14ac:dyDescent="0.25">
      <c r="A870" t="s">
        <v>12953</v>
      </c>
      <c r="B870" s="107">
        <v>1.0875173379339029</v>
      </c>
      <c r="C870" s="37"/>
      <c r="D870" t="s">
        <v>15699</v>
      </c>
      <c r="E870" s="107">
        <v>0.23475349337155579</v>
      </c>
      <c r="F870" s="37"/>
      <c r="G870" s="37"/>
      <c r="H870" s="37"/>
      <c r="I870" s="37"/>
      <c r="J870" s="37"/>
    </row>
    <row r="871" spans="1:10" x14ac:dyDescent="0.25">
      <c r="A871" t="s">
        <v>12954</v>
      </c>
      <c r="B871" s="107">
        <v>1.0838985421488259</v>
      </c>
      <c r="C871" s="37"/>
      <c r="D871" t="s">
        <v>15699</v>
      </c>
      <c r="E871" s="107">
        <v>0.23407826899730078</v>
      </c>
      <c r="F871" s="37"/>
      <c r="G871" s="37"/>
      <c r="H871" s="37"/>
      <c r="I871" s="37"/>
      <c r="J871" s="37"/>
    </row>
    <row r="872" spans="1:10" x14ac:dyDescent="0.25">
      <c r="A872" t="s">
        <v>12955</v>
      </c>
      <c r="B872" s="107">
        <v>1.0838002075288615</v>
      </c>
      <c r="C872" s="37"/>
      <c r="D872" t="s">
        <v>15699</v>
      </c>
      <c r="E872" s="107">
        <v>0.23318000332920505</v>
      </c>
      <c r="F872" s="37"/>
      <c r="G872" s="37"/>
      <c r="H872" s="37"/>
      <c r="I872" s="37"/>
      <c r="J872" s="37"/>
    </row>
    <row r="873" spans="1:10" x14ac:dyDescent="0.25">
      <c r="A873" t="s">
        <v>12956</v>
      </c>
      <c r="B873" s="107">
        <v>1.083539388473558</v>
      </c>
      <c r="C873" s="37"/>
      <c r="D873" t="s">
        <v>15699</v>
      </c>
      <c r="E873" s="107">
        <v>0.23315299405293763</v>
      </c>
      <c r="F873" s="37"/>
      <c r="G873" s="37"/>
      <c r="H873" s="37"/>
      <c r="I873" s="37"/>
      <c r="J873" s="37"/>
    </row>
    <row r="874" spans="1:10" x14ac:dyDescent="0.25">
      <c r="A874" t="s">
        <v>12957</v>
      </c>
      <c r="B874" s="107">
        <v>1.0834046584268417</v>
      </c>
      <c r="C874" s="37"/>
      <c r="D874" t="s">
        <v>15699</v>
      </c>
      <c r="E874" s="107">
        <v>0.23212735030462714</v>
      </c>
      <c r="F874" s="37"/>
      <c r="G874" s="37"/>
      <c r="H874" s="37"/>
      <c r="I874" s="37"/>
      <c r="J874" s="37"/>
    </row>
    <row r="875" spans="1:10" x14ac:dyDescent="0.25">
      <c r="A875" t="s">
        <v>12958</v>
      </c>
      <c r="B875" s="107">
        <v>1.0829205512998517</v>
      </c>
      <c r="C875" s="37"/>
      <c r="D875" t="s">
        <v>15699</v>
      </c>
      <c r="E875" s="107">
        <v>0.2312448366876026</v>
      </c>
      <c r="F875" s="37"/>
      <c r="G875" s="37"/>
      <c r="H875" s="37"/>
      <c r="I875" s="37"/>
      <c r="J875" s="37"/>
    </row>
    <row r="876" spans="1:10" x14ac:dyDescent="0.25">
      <c r="A876" t="s">
        <v>12959</v>
      </c>
      <c r="B876" s="107">
        <v>1.0828471457498465</v>
      </c>
      <c r="C876" s="37"/>
      <c r="D876" t="s">
        <v>15699</v>
      </c>
      <c r="E876" s="107">
        <v>0.23106502466114778</v>
      </c>
      <c r="F876" s="37"/>
      <c r="G876" s="37"/>
      <c r="H876" s="37"/>
      <c r="I876" s="37"/>
      <c r="J876" s="37"/>
    </row>
    <row r="877" spans="1:10" x14ac:dyDescent="0.25">
      <c r="A877" t="s">
        <v>12960</v>
      </c>
      <c r="B877" s="107">
        <v>1.0824675496348299</v>
      </c>
      <c r="C877" s="37"/>
      <c r="D877" t="s">
        <v>15699</v>
      </c>
      <c r="E877" s="107">
        <v>0.23020483403586517</v>
      </c>
      <c r="F877" s="37"/>
      <c r="G877" s="37"/>
      <c r="H877" s="37"/>
      <c r="I877" s="37"/>
      <c r="J877" s="37"/>
    </row>
    <row r="878" spans="1:10" x14ac:dyDescent="0.25">
      <c r="A878" t="s">
        <v>12961</v>
      </c>
      <c r="B878" s="107">
        <v>1.0818126516163502</v>
      </c>
      <c r="C878" s="37"/>
      <c r="D878" t="s">
        <v>15699</v>
      </c>
      <c r="E878" s="107">
        <v>0.23020283494936436</v>
      </c>
      <c r="F878" s="37"/>
      <c r="G878" s="37"/>
      <c r="H878" s="37"/>
      <c r="I878" s="37"/>
      <c r="J878" s="37"/>
    </row>
    <row r="879" spans="1:10" x14ac:dyDescent="0.25">
      <c r="A879" t="s">
        <v>12962</v>
      </c>
      <c r="B879" s="107">
        <v>1.0792182689396042</v>
      </c>
      <c r="C879" s="37"/>
      <c r="D879" t="s">
        <v>15699</v>
      </c>
      <c r="E879" s="107">
        <v>0.22967760854271826</v>
      </c>
      <c r="F879" s="37"/>
      <c r="G879" s="37"/>
      <c r="H879" s="37"/>
      <c r="I879" s="37"/>
      <c r="J879" s="37"/>
    </row>
    <row r="880" spans="1:10" x14ac:dyDescent="0.25">
      <c r="A880" t="s">
        <v>12963</v>
      </c>
      <c r="B880" s="107">
        <v>1.0787823749938579</v>
      </c>
      <c r="C880" s="37"/>
      <c r="D880" t="s">
        <v>15699</v>
      </c>
      <c r="E880" s="107">
        <v>0.22904601514175468</v>
      </c>
      <c r="F880" s="37"/>
      <c r="G880" s="37"/>
      <c r="H880" s="37"/>
      <c r="I880" s="37"/>
      <c r="J880" s="37"/>
    </row>
    <row r="881" spans="1:10" x14ac:dyDescent="0.25">
      <c r="A881" t="s">
        <v>12964</v>
      </c>
      <c r="B881" s="107">
        <v>1.078323174494165</v>
      </c>
      <c r="C881" s="37"/>
      <c r="D881" t="s">
        <v>15699</v>
      </c>
      <c r="E881" s="107">
        <v>0.22899225515667437</v>
      </c>
      <c r="F881" s="37"/>
      <c r="G881" s="37"/>
      <c r="H881" s="37"/>
      <c r="I881" s="37"/>
      <c r="J881" s="37"/>
    </row>
    <row r="882" spans="1:10" x14ac:dyDescent="0.25">
      <c r="A882" t="s">
        <v>12965</v>
      </c>
      <c r="B882" s="107">
        <v>1.078228789385745</v>
      </c>
      <c r="C882" s="37"/>
      <c r="D882" t="s">
        <v>15699</v>
      </c>
      <c r="E882" s="107">
        <v>0.22887207961246517</v>
      </c>
      <c r="F882" s="37"/>
      <c r="G882" s="37"/>
      <c r="H882" s="37"/>
      <c r="I882" s="37"/>
      <c r="J882" s="37"/>
    </row>
    <row r="883" spans="1:10" x14ac:dyDescent="0.25">
      <c r="A883" t="s">
        <v>12966</v>
      </c>
      <c r="B883" s="107">
        <v>1.0772463763554843</v>
      </c>
      <c r="C883" s="37"/>
      <c r="D883" t="s">
        <v>15699</v>
      </c>
      <c r="E883" s="107">
        <v>0.22828286503338874</v>
      </c>
      <c r="F883" s="37"/>
      <c r="G883" s="37"/>
      <c r="H883" s="37"/>
      <c r="I883" s="37"/>
      <c r="J883" s="37"/>
    </row>
    <row r="884" spans="1:10" x14ac:dyDescent="0.25">
      <c r="A884" t="s">
        <v>12967</v>
      </c>
      <c r="B884" s="107">
        <v>1.0767024833757586</v>
      </c>
      <c r="C884" s="37"/>
      <c r="D884" t="s">
        <v>15699</v>
      </c>
      <c r="E884" s="107">
        <v>0.22808110723164435</v>
      </c>
      <c r="F884" s="37"/>
      <c r="G884" s="37"/>
      <c r="H884" s="37"/>
      <c r="I884" s="37"/>
      <c r="J884" s="37"/>
    </row>
    <row r="885" spans="1:10" x14ac:dyDescent="0.25">
      <c r="A885" t="s">
        <v>12968</v>
      </c>
      <c r="B885" s="107">
        <v>1.0730412270502767</v>
      </c>
      <c r="C885" s="37"/>
      <c r="D885" t="s">
        <v>15699</v>
      </c>
      <c r="E885" s="107">
        <v>0.22792946460647526</v>
      </c>
      <c r="F885" s="37"/>
      <c r="G885" s="37"/>
      <c r="H885" s="37"/>
      <c r="I885" s="37"/>
      <c r="J885" s="37"/>
    </row>
    <row r="886" spans="1:10" x14ac:dyDescent="0.25">
      <c r="A886" t="s">
        <v>12969</v>
      </c>
      <c r="B886" s="107">
        <v>1.0722581763036154</v>
      </c>
      <c r="C886" s="37"/>
      <c r="D886" t="s">
        <v>15699</v>
      </c>
      <c r="E886" s="107">
        <v>0.22421714972776652</v>
      </c>
      <c r="F886" s="37"/>
      <c r="G886" s="37"/>
      <c r="H886" s="37"/>
      <c r="I886" s="37"/>
      <c r="J886" s="37"/>
    </row>
    <row r="887" spans="1:10" x14ac:dyDescent="0.25">
      <c r="A887" t="s">
        <v>12970</v>
      </c>
      <c r="B887" s="107">
        <v>1.0719522004810729</v>
      </c>
      <c r="C887" s="37"/>
      <c r="D887" t="s">
        <v>15699</v>
      </c>
      <c r="E887" s="107">
        <v>0.22307685605424438</v>
      </c>
      <c r="F887" s="37"/>
      <c r="G887" s="37"/>
      <c r="H887" s="37"/>
      <c r="I887" s="37"/>
      <c r="J887" s="37"/>
    </row>
    <row r="888" spans="1:10" x14ac:dyDescent="0.25">
      <c r="A888" t="s">
        <v>12971</v>
      </c>
      <c r="B888" s="107">
        <v>1.0714413077897256</v>
      </c>
      <c r="C888" s="37"/>
      <c r="D888" t="s">
        <v>15699</v>
      </c>
      <c r="E888" s="107">
        <v>0.22267564083255045</v>
      </c>
      <c r="F888" s="37"/>
      <c r="G888" s="37"/>
      <c r="H888" s="37"/>
      <c r="I888" s="37"/>
      <c r="J888" s="37"/>
    </row>
    <row r="889" spans="1:10" x14ac:dyDescent="0.25">
      <c r="A889" t="s">
        <v>12972</v>
      </c>
      <c r="B889" s="107">
        <v>1.071232097009188</v>
      </c>
      <c r="C889" s="37"/>
      <c r="D889" t="s">
        <v>15699</v>
      </c>
      <c r="E889" s="107">
        <v>0.2226281845421946</v>
      </c>
      <c r="F889" s="37"/>
      <c r="G889" s="37"/>
      <c r="H889" s="37"/>
      <c r="I889" s="37"/>
      <c r="J889" s="37"/>
    </row>
    <row r="890" spans="1:10" x14ac:dyDescent="0.25">
      <c r="A890" t="s">
        <v>12973</v>
      </c>
      <c r="B890" s="107">
        <v>1.0709787422318002</v>
      </c>
      <c r="C890" s="37"/>
      <c r="D890" t="s">
        <v>15699</v>
      </c>
      <c r="E890" s="107">
        <v>0.22147293443482929</v>
      </c>
      <c r="F890" s="37"/>
      <c r="G890" s="37"/>
      <c r="H890" s="37"/>
      <c r="I890" s="37"/>
      <c r="J890" s="37"/>
    </row>
    <row r="891" spans="1:10" x14ac:dyDescent="0.25">
      <c r="A891" t="s">
        <v>12974</v>
      </c>
      <c r="B891" s="107">
        <v>1.0709705899334188</v>
      </c>
      <c r="C891" s="37"/>
      <c r="D891" t="s">
        <v>15699</v>
      </c>
      <c r="E891" s="107">
        <v>0.22125698647311628</v>
      </c>
      <c r="F891" s="37"/>
      <c r="G891" s="37"/>
      <c r="H891" s="37"/>
      <c r="I891" s="37"/>
      <c r="J891" s="37"/>
    </row>
    <row r="892" spans="1:10" x14ac:dyDescent="0.25">
      <c r="A892" t="s">
        <v>12975</v>
      </c>
      <c r="B892" s="107">
        <v>1.0700308480616598</v>
      </c>
      <c r="C892" s="37"/>
      <c r="D892" t="s">
        <v>15699</v>
      </c>
      <c r="E892" s="107">
        <v>0.22084350132503883</v>
      </c>
      <c r="F892" s="37"/>
      <c r="G892" s="37"/>
      <c r="H892" s="37"/>
      <c r="I892" s="37"/>
      <c r="J892" s="37"/>
    </row>
    <row r="893" spans="1:10" x14ac:dyDescent="0.25">
      <c r="A893" t="s">
        <v>12976</v>
      </c>
      <c r="B893" s="107">
        <v>1.0700096447135978</v>
      </c>
      <c r="C893" s="37"/>
      <c r="D893" t="s">
        <v>15699</v>
      </c>
      <c r="E893" s="107">
        <v>0.21934603129257524</v>
      </c>
      <c r="F893" s="37"/>
      <c r="G893" s="37"/>
      <c r="H893" s="37"/>
      <c r="I893" s="37"/>
      <c r="J893" s="37"/>
    </row>
    <row r="894" spans="1:10" x14ac:dyDescent="0.25">
      <c r="A894" t="s">
        <v>12977</v>
      </c>
      <c r="B894" s="107">
        <v>1.0690226611805449</v>
      </c>
      <c r="C894" s="37"/>
      <c r="D894" t="s">
        <v>15699</v>
      </c>
      <c r="E894" s="107">
        <v>0.2191275787010972</v>
      </c>
      <c r="F894" s="37"/>
      <c r="G894" s="37"/>
      <c r="H894" s="37"/>
      <c r="I894" s="37"/>
      <c r="J894" s="37"/>
    </row>
    <row r="895" spans="1:10" x14ac:dyDescent="0.25">
      <c r="A895" t="s">
        <v>12978</v>
      </c>
      <c r="B895" s="107">
        <v>1.0668500501716629</v>
      </c>
      <c r="C895" s="37"/>
      <c r="D895" t="s">
        <v>15699</v>
      </c>
      <c r="E895" s="107">
        <v>0.21843633971461376</v>
      </c>
      <c r="F895" s="37"/>
      <c r="G895" s="37"/>
      <c r="H895" s="37"/>
      <c r="I895" s="37"/>
      <c r="J895" s="37"/>
    </row>
    <row r="896" spans="1:10" x14ac:dyDescent="0.25">
      <c r="A896" t="s">
        <v>12979</v>
      </c>
      <c r="B896" s="107">
        <v>1.0657198353692052</v>
      </c>
      <c r="C896" s="37"/>
      <c r="D896" t="s">
        <v>15699</v>
      </c>
      <c r="E896" s="107">
        <v>0.21776220100286195</v>
      </c>
      <c r="F896" s="37"/>
      <c r="G896" s="37"/>
      <c r="H896" s="37"/>
      <c r="I896" s="37"/>
      <c r="J896" s="37"/>
    </row>
    <row r="897" spans="1:10" x14ac:dyDescent="0.25">
      <c r="A897" t="s">
        <v>12980</v>
      </c>
      <c r="B897" s="107">
        <v>1.0653684692271472</v>
      </c>
      <c r="C897" s="37"/>
      <c r="D897" t="s">
        <v>15699</v>
      </c>
      <c r="E897" s="107">
        <v>0.21662308170903483</v>
      </c>
      <c r="F897" s="37"/>
      <c r="G897" s="37"/>
      <c r="H897" s="37"/>
      <c r="I897" s="37"/>
      <c r="J897" s="37"/>
    </row>
    <row r="898" spans="1:10" x14ac:dyDescent="0.25">
      <c r="A898" t="s">
        <v>12981</v>
      </c>
      <c r="B898" s="107">
        <v>1.0650037256960505</v>
      </c>
      <c r="C898" s="37"/>
      <c r="D898" t="s">
        <v>15699</v>
      </c>
      <c r="E898" s="107">
        <v>0.21653557746690721</v>
      </c>
      <c r="F898" s="37"/>
      <c r="G898" s="37"/>
      <c r="H898" s="37"/>
      <c r="I898" s="37"/>
      <c r="J898" s="37"/>
    </row>
    <row r="899" spans="1:10" x14ac:dyDescent="0.25">
      <c r="A899" t="s">
        <v>12982</v>
      </c>
      <c r="B899" s="107">
        <v>1.0646823450615062</v>
      </c>
      <c r="C899" s="37"/>
      <c r="D899" t="s">
        <v>15699</v>
      </c>
      <c r="E899" s="107">
        <v>0.2163377125323539</v>
      </c>
      <c r="F899" s="37"/>
      <c r="G899" s="37"/>
      <c r="H899" s="37"/>
      <c r="I899" s="37"/>
      <c r="J899" s="37"/>
    </row>
    <row r="900" spans="1:10" x14ac:dyDescent="0.25">
      <c r="A900" t="s">
        <v>12983</v>
      </c>
      <c r="B900" s="107">
        <v>1.0627456019837529</v>
      </c>
      <c r="C900" s="37"/>
      <c r="D900" t="s">
        <v>15699</v>
      </c>
      <c r="E900" s="107">
        <v>0.21589093553244296</v>
      </c>
      <c r="F900" s="37"/>
      <c r="G900" s="37"/>
      <c r="H900" s="37"/>
      <c r="I900" s="37"/>
      <c r="J900" s="37"/>
    </row>
    <row r="901" spans="1:10" x14ac:dyDescent="0.25">
      <c r="A901" t="s">
        <v>12984</v>
      </c>
      <c r="B901" s="107">
        <v>1.0626513539366582</v>
      </c>
      <c r="C901" s="37"/>
      <c r="D901" t="s">
        <v>15699</v>
      </c>
      <c r="E901" s="107">
        <v>0.21577130939578515</v>
      </c>
      <c r="F901" s="37"/>
      <c r="G901" s="37"/>
      <c r="H901" s="37"/>
      <c r="I901" s="37"/>
      <c r="J901" s="37"/>
    </row>
    <row r="902" spans="1:10" x14ac:dyDescent="0.25">
      <c r="A902" t="s">
        <v>12985</v>
      </c>
      <c r="B902" s="107">
        <v>1.0611961160382544</v>
      </c>
      <c r="C902" s="37"/>
      <c r="D902" t="s">
        <v>15699</v>
      </c>
      <c r="E902" s="107">
        <v>0.21545681258583502</v>
      </c>
      <c r="F902" s="37"/>
      <c r="G902" s="37"/>
      <c r="H902" s="37"/>
      <c r="I902" s="37"/>
      <c r="J902" s="37"/>
    </row>
    <row r="903" spans="1:10" x14ac:dyDescent="0.25">
      <c r="A903" t="s">
        <v>12986</v>
      </c>
      <c r="B903" s="107">
        <v>1.060571300886632</v>
      </c>
      <c r="C903" s="37"/>
      <c r="D903" t="s">
        <v>15699</v>
      </c>
      <c r="E903" s="107">
        <v>0.21527504718621537</v>
      </c>
      <c r="F903" s="37"/>
      <c r="G903" s="37"/>
      <c r="H903" s="37"/>
      <c r="I903" s="37"/>
      <c r="J903" s="37"/>
    </row>
    <row r="904" spans="1:10" x14ac:dyDescent="0.25">
      <c r="A904" t="s">
        <v>12987</v>
      </c>
      <c r="B904" s="107">
        <v>1.0604142516048769</v>
      </c>
      <c r="C904" s="37"/>
      <c r="D904" t="s">
        <v>15699</v>
      </c>
      <c r="E904" s="107">
        <v>0.21399062861485682</v>
      </c>
      <c r="F904" s="37"/>
      <c r="G904" s="37"/>
      <c r="H904" s="37"/>
      <c r="I904" s="37"/>
      <c r="J904" s="37"/>
    </row>
    <row r="905" spans="1:10" x14ac:dyDescent="0.25">
      <c r="A905" t="s">
        <v>12988</v>
      </c>
      <c r="B905" s="107">
        <v>1.0600892802434025</v>
      </c>
      <c r="C905" s="37"/>
      <c r="D905" t="s">
        <v>15699</v>
      </c>
      <c r="E905" s="107">
        <v>0.2139760615041964</v>
      </c>
      <c r="F905" s="37"/>
      <c r="G905" s="37"/>
      <c r="H905" s="37"/>
      <c r="I905" s="37"/>
      <c r="J905" s="37"/>
    </row>
    <row r="906" spans="1:10" x14ac:dyDescent="0.25">
      <c r="A906" t="s">
        <v>12989</v>
      </c>
      <c r="B906" s="107">
        <v>1.0590869721053375</v>
      </c>
      <c r="C906" s="37"/>
      <c r="D906" t="s">
        <v>15699</v>
      </c>
      <c r="E906" s="107">
        <v>0.21319415861006324</v>
      </c>
      <c r="F906" s="37"/>
      <c r="G906" s="37"/>
      <c r="H906" s="37"/>
      <c r="I906" s="37"/>
      <c r="J906" s="37"/>
    </row>
    <row r="907" spans="1:10" x14ac:dyDescent="0.25">
      <c r="A907" t="s">
        <v>12990</v>
      </c>
      <c r="B907" s="107">
        <v>1.0588972492381827</v>
      </c>
      <c r="C907" s="37"/>
      <c r="D907" t="s">
        <v>15699</v>
      </c>
      <c r="E907" s="107">
        <v>0.21269796704864047</v>
      </c>
      <c r="F907" s="37"/>
      <c r="G907" s="37"/>
      <c r="H907" s="37"/>
      <c r="I907" s="37"/>
      <c r="J907" s="37"/>
    </row>
    <row r="908" spans="1:10" x14ac:dyDescent="0.25">
      <c r="A908" t="s">
        <v>12991</v>
      </c>
      <c r="B908" s="107">
        <v>1.0584642849837707</v>
      </c>
      <c r="C908" s="37"/>
      <c r="D908" t="s">
        <v>15699</v>
      </c>
      <c r="E908" s="107">
        <v>0.21260359292346881</v>
      </c>
      <c r="F908" s="37"/>
      <c r="G908" s="37"/>
      <c r="H908" s="37"/>
      <c r="I908" s="37"/>
      <c r="J908" s="37"/>
    </row>
    <row r="909" spans="1:10" x14ac:dyDescent="0.25">
      <c r="A909" t="s">
        <v>12992</v>
      </c>
      <c r="B909" s="107">
        <v>1.0569259105417721</v>
      </c>
      <c r="C909" s="37"/>
      <c r="D909" t="s">
        <v>15699</v>
      </c>
      <c r="E909" s="107">
        <v>0.21178329244762203</v>
      </c>
      <c r="F909" s="37"/>
      <c r="G909" s="37"/>
      <c r="H909" s="37"/>
      <c r="I909" s="37"/>
      <c r="J909" s="37"/>
    </row>
    <row r="910" spans="1:10" x14ac:dyDescent="0.25">
      <c r="A910" t="s">
        <v>12993</v>
      </c>
      <c r="B910" s="107">
        <v>1.0566955953998789</v>
      </c>
      <c r="C910" s="37"/>
      <c r="D910" t="s">
        <v>15699</v>
      </c>
      <c r="E910" s="107">
        <v>0.21041912015728634</v>
      </c>
      <c r="F910" s="37"/>
      <c r="G910" s="37"/>
      <c r="H910" s="37"/>
      <c r="I910" s="37"/>
      <c r="J910" s="37"/>
    </row>
    <row r="911" spans="1:10" x14ac:dyDescent="0.25">
      <c r="A911" t="s">
        <v>12994</v>
      </c>
      <c r="B911" s="107">
        <v>1.0564480970748427</v>
      </c>
      <c r="C911" s="37"/>
      <c r="D911" t="s">
        <v>15699</v>
      </c>
      <c r="E911" s="107">
        <v>0.20993037049307869</v>
      </c>
      <c r="F911" s="37"/>
      <c r="G911" s="37"/>
      <c r="H911" s="37"/>
      <c r="I911" s="37"/>
      <c r="J911" s="37"/>
    </row>
    <row r="912" spans="1:10" x14ac:dyDescent="0.25">
      <c r="A912" t="s">
        <v>12995</v>
      </c>
      <c r="B912" s="107">
        <v>1.0561002468326748</v>
      </c>
      <c r="C912" s="37"/>
      <c r="D912" t="s">
        <v>15699</v>
      </c>
      <c r="E912" s="107">
        <v>0.20966809608264281</v>
      </c>
      <c r="F912" s="37"/>
      <c r="G912" s="37"/>
      <c r="H912" s="37"/>
      <c r="I912" s="37"/>
      <c r="J912" s="37"/>
    </row>
    <row r="913" spans="1:10" x14ac:dyDescent="0.25">
      <c r="A913" t="s">
        <v>12996</v>
      </c>
      <c r="B913" s="107">
        <v>1.0551934029606957</v>
      </c>
      <c r="C913" s="37"/>
      <c r="D913" t="s">
        <v>15699</v>
      </c>
      <c r="E913" s="107">
        <v>0.20910408519950335</v>
      </c>
      <c r="F913" s="37"/>
      <c r="G913" s="37"/>
      <c r="H913" s="37"/>
      <c r="I913" s="37"/>
      <c r="J913" s="37"/>
    </row>
    <row r="914" spans="1:10" x14ac:dyDescent="0.25">
      <c r="A914" t="s">
        <v>12997</v>
      </c>
      <c r="B914" s="107">
        <v>1.0547656625035999</v>
      </c>
      <c r="C914" s="37"/>
      <c r="D914" t="s">
        <v>15699</v>
      </c>
      <c r="E914" s="107">
        <v>0.2076417986071242</v>
      </c>
      <c r="F914" s="37"/>
      <c r="G914" s="37"/>
      <c r="H914" s="37"/>
      <c r="I914" s="37"/>
      <c r="J914" s="37"/>
    </row>
    <row r="915" spans="1:10" x14ac:dyDescent="0.25">
      <c r="A915" t="s">
        <v>12998</v>
      </c>
      <c r="B915" s="107">
        <v>1.0535519693603246</v>
      </c>
      <c r="C915" s="37"/>
      <c r="D915" t="s">
        <v>15699</v>
      </c>
      <c r="E915" s="107">
        <v>0.20754589202488802</v>
      </c>
      <c r="F915" s="37"/>
      <c r="G915" s="37"/>
      <c r="H915" s="37"/>
      <c r="I915" s="37"/>
      <c r="J915" s="37"/>
    </row>
    <row r="916" spans="1:10" x14ac:dyDescent="0.25">
      <c r="A916" t="s">
        <v>12999</v>
      </c>
      <c r="B916" s="107">
        <v>1.0530392387536947</v>
      </c>
      <c r="C916" s="37"/>
      <c r="D916" t="s">
        <v>15699</v>
      </c>
      <c r="E916" s="107">
        <v>0.20736070290050021</v>
      </c>
      <c r="F916" s="37"/>
      <c r="G916" s="37"/>
      <c r="H916" s="37"/>
      <c r="I916" s="37"/>
      <c r="J916" s="37"/>
    </row>
    <row r="917" spans="1:10" x14ac:dyDescent="0.25">
      <c r="A917" t="s">
        <v>13000</v>
      </c>
      <c r="B917" s="107">
        <v>1.0525056866668896</v>
      </c>
      <c r="C917" s="37"/>
      <c r="D917" t="s">
        <v>15699</v>
      </c>
      <c r="E917" s="107">
        <v>0.2068077968462908</v>
      </c>
      <c r="F917" s="37"/>
      <c r="G917" s="37"/>
      <c r="H917" s="37"/>
      <c r="I917" s="37"/>
      <c r="J917" s="37"/>
    </row>
    <row r="918" spans="1:10" x14ac:dyDescent="0.25">
      <c r="A918" t="s">
        <v>13001</v>
      </c>
      <c r="B918" s="107">
        <v>1.0524264523270705</v>
      </c>
      <c r="C918" s="37"/>
      <c r="D918" t="s">
        <v>15699</v>
      </c>
      <c r="E918" s="107">
        <v>0.20680018682039222</v>
      </c>
      <c r="F918" s="37"/>
      <c r="G918" s="37"/>
      <c r="H918" s="37"/>
      <c r="I918" s="37"/>
      <c r="J918" s="37"/>
    </row>
    <row r="919" spans="1:10" x14ac:dyDescent="0.25">
      <c r="A919" t="s">
        <v>13002</v>
      </c>
      <c r="B919" s="107">
        <v>1.0501825047683544</v>
      </c>
      <c r="C919" s="37"/>
      <c r="D919" t="s">
        <v>15699</v>
      </c>
      <c r="E919" s="107">
        <v>0.20608756434568409</v>
      </c>
      <c r="F919" s="37"/>
      <c r="G919" s="37"/>
      <c r="H919" s="37"/>
      <c r="I919" s="37"/>
      <c r="J919" s="37"/>
    </row>
    <row r="920" spans="1:10" x14ac:dyDescent="0.25">
      <c r="A920" t="s">
        <v>13003</v>
      </c>
      <c r="B920" s="107">
        <v>1.0500441931100077</v>
      </c>
      <c r="C920" s="37"/>
      <c r="D920" t="s">
        <v>15699</v>
      </c>
      <c r="E920" s="107">
        <v>0.20585470636293599</v>
      </c>
      <c r="F920" s="37"/>
      <c r="G920" s="37"/>
      <c r="H920" s="37"/>
      <c r="I920" s="37"/>
      <c r="J920" s="37"/>
    </row>
    <row r="921" spans="1:10" x14ac:dyDescent="0.25">
      <c r="A921" t="s">
        <v>13004</v>
      </c>
      <c r="B921" s="107">
        <v>1.0498474083866522</v>
      </c>
      <c r="C921" s="37"/>
      <c r="D921" t="s">
        <v>15699</v>
      </c>
      <c r="E921" s="107">
        <v>0.20561726080119211</v>
      </c>
      <c r="F921" s="37"/>
      <c r="G921" s="37"/>
      <c r="H921" s="37"/>
      <c r="I921" s="37"/>
      <c r="J921" s="37"/>
    </row>
    <row r="922" spans="1:10" x14ac:dyDescent="0.25">
      <c r="A922" t="s">
        <v>13005</v>
      </c>
      <c r="B922" s="107">
        <v>1.0494614939696782</v>
      </c>
      <c r="C922" s="37"/>
      <c r="D922" t="s">
        <v>15699</v>
      </c>
      <c r="E922" s="107">
        <v>0.20381180285648742</v>
      </c>
      <c r="F922" s="37"/>
      <c r="G922" s="37"/>
      <c r="H922" s="37"/>
      <c r="I922" s="37"/>
      <c r="J922" s="37"/>
    </row>
    <row r="923" spans="1:10" x14ac:dyDescent="0.25">
      <c r="A923" t="s">
        <v>13006</v>
      </c>
      <c r="B923" s="107">
        <v>1.0491344933817324</v>
      </c>
      <c r="C923" s="37"/>
      <c r="D923" t="s">
        <v>15699</v>
      </c>
      <c r="E923" s="107">
        <v>0.20370584910546088</v>
      </c>
      <c r="F923" s="37"/>
      <c r="G923" s="37"/>
      <c r="H923" s="37"/>
      <c r="I923" s="37"/>
      <c r="J923" s="37"/>
    </row>
    <row r="924" spans="1:10" x14ac:dyDescent="0.25">
      <c r="A924" t="s">
        <v>13007</v>
      </c>
      <c r="B924" s="107">
        <v>1.0458046104970933</v>
      </c>
      <c r="C924" s="37"/>
      <c r="D924" t="s">
        <v>15699</v>
      </c>
      <c r="E924" s="107">
        <v>0.20314146681041334</v>
      </c>
      <c r="F924" s="37"/>
      <c r="G924" s="37"/>
      <c r="H924" s="37"/>
      <c r="I924" s="37"/>
      <c r="J924" s="37"/>
    </row>
    <row r="925" spans="1:10" x14ac:dyDescent="0.25">
      <c r="A925" t="s">
        <v>13008</v>
      </c>
      <c r="B925" s="107">
        <v>1.0441793777534529</v>
      </c>
      <c r="C925" s="37"/>
      <c r="D925" t="s">
        <v>15699</v>
      </c>
      <c r="E925" s="107">
        <v>0.20253378385598933</v>
      </c>
      <c r="F925" s="37"/>
      <c r="G925" s="37"/>
      <c r="H925" s="37"/>
      <c r="I925" s="37"/>
      <c r="J925" s="37"/>
    </row>
    <row r="926" spans="1:10" x14ac:dyDescent="0.25">
      <c r="A926" t="s">
        <v>13009</v>
      </c>
      <c r="B926" s="107">
        <v>1.0436538302913041</v>
      </c>
      <c r="C926" s="37"/>
      <c r="D926" t="s">
        <v>15699</v>
      </c>
      <c r="E926" s="107">
        <v>0.20155212143210577</v>
      </c>
      <c r="F926" s="37"/>
      <c r="G926" s="37"/>
      <c r="H926" s="37"/>
      <c r="I926" s="37"/>
      <c r="J926" s="37"/>
    </row>
    <row r="927" spans="1:10" x14ac:dyDescent="0.25">
      <c r="A927" t="s">
        <v>13010</v>
      </c>
      <c r="B927" s="107">
        <v>1.0433219063799517</v>
      </c>
      <c r="C927" s="37"/>
      <c r="D927" t="s">
        <v>15699</v>
      </c>
      <c r="E927" s="107">
        <v>0.20071617084169938</v>
      </c>
      <c r="F927" s="37"/>
      <c r="G927" s="37"/>
      <c r="H927" s="37"/>
      <c r="I927" s="37"/>
      <c r="J927" s="37"/>
    </row>
    <row r="928" spans="1:10" x14ac:dyDescent="0.25">
      <c r="A928" t="s">
        <v>13011</v>
      </c>
      <c r="B928" s="107">
        <v>1.0419276752410307</v>
      </c>
      <c r="C928" s="37"/>
      <c r="D928" t="s">
        <v>15699</v>
      </c>
      <c r="E928" s="107">
        <v>0.20053761305824955</v>
      </c>
      <c r="F928" s="37"/>
      <c r="G928" s="37"/>
      <c r="H928" s="37"/>
      <c r="I928" s="37"/>
      <c r="J928" s="37"/>
    </row>
    <row r="929" spans="1:10" x14ac:dyDescent="0.25">
      <c r="A929" t="s">
        <v>13012</v>
      </c>
      <c r="B929" s="107">
        <v>1.0418026757206953</v>
      </c>
      <c r="C929" s="37"/>
      <c r="D929" t="s">
        <v>15699</v>
      </c>
      <c r="E929" s="107">
        <v>0.20020518559348172</v>
      </c>
      <c r="F929" s="37"/>
      <c r="G929" s="37"/>
      <c r="H929" s="37"/>
      <c r="I929" s="37"/>
      <c r="J929" s="37"/>
    </row>
    <row r="930" spans="1:10" x14ac:dyDescent="0.25">
      <c r="A930" t="s">
        <v>13013</v>
      </c>
      <c r="B930" s="107">
        <v>1.0411961745086786</v>
      </c>
      <c r="C930" s="37"/>
      <c r="D930" t="s">
        <v>15699</v>
      </c>
      <c r="E930" s="107">
        <v>0.20007235155863956</v>
      </c>
      <c r="F930" s="37"/>
      <c r="G930" s="37"/>
      <c r="H930" s="37"/>
      <c r="I930" s="37"/>
      <c r="J930" s="37"/>
    </row>
    <row r="931" spans="1:10" x14ac:dyDescent="0.25">
      <c r="A931" t="s">
        <v>13014</v>
      </c>
      <c r="B931" s="107">
        <v>1.0405969789229703</v>
      </c>
      <c r="C931" s="37"/>
      <c r="D931" t="s">
        <v>15699</v>
      </c>
      <c r="E931" s="107">
        <v>0.19905608027882923</v>
      </c>
      <c r="F931" s="37"/>
      <c r="G931" s="37"/>
      <c r="H931" s="37"/>
      <c r="I931" s="37"/>
      <c r="J931" s="37"/>
    </row>
    <row r="932" spans="1:10" x14ac:dyDescent="0.25">
      <c r="A932" t="s">
        <v>13015</v>
      </c>
      <c r="B932" s="107">
        <v>1.0393977465546593</v>
      </c>
      <c r="C932" s="37"/>
      <c r="D932" t="s">
        <v>15699</v>
      </c>
      <c r="E932" s="107">
        <v>0.19894473587953124</v>
      </c>
      <c r="F932" s="37"/>
      <c r="G932" s="37"/>
      <c r="H932" s="37"/>
      <c r="I932" s="37"/>
      <c r="J932" s="37"/>
    </row>
    <row r="933" spans="1:10" x14ac:dyDescent="0.25">
      <c r="A933" t="s">
        <v>13016</v>
      </c>
      <c r="B933" s="107">
        <v>1.0384677914458975</v>
      </c>
      <c r="C933" s="37"/>
      <c r="D933" t="s">
        <v>15699</v>
      </c>
      <c r="E933" s="107">
        <v>0.19823100597985555</v>
      </c>
      <c r="F933" s="37"/>
      <c r="G933" s="37"/>
      <c r="H933" s="37"/>
      <c r="I933" s="37"/>
      <c r="J933" s="37"/>
    </row>
    <row r="934" spans="1:10" x14ac:dyDescent="0.25">
      <c r="A934" t="s">
        <v>13017</v>
      </c>
      <c r="B934" s="107">
        <v>1.0383145690432547</v>
      </c>
      <c r="C934" s="37"/>
      <c r="D934" t="s">
        <v>15699</v>
      </c>
      <c r="E934" s="107">
        <v>0.1975138175885913</v>
      </c>
      <c r="F934" s="37"/>
      <c r="G934" s="37"/>
      <c r="H934" s="37"/>
      <c r="I934" s="37"/>
      <c r="J934" s="37"/>
    </row>
    <row r="935" spans="1:10" x14ac:dyDescent="0.25">
      <c r="A935" t="s">
        <v>13018</v>
      </c>
      <c r="B935" s="107">
        <v>1.0376384183181107</v>
      </c>
      <c r="C935" s="37"/>
      <c r="D935" t="s">
        <v>15699</v>
      </c>
      <c r="E935" s="107">
        <v>0.19663765239655071</v>
      </c>
      <c r="F935" s="37"/>
      <c r="G935" s="37"/>
      <c r="H935" s="37"/>
      <c r="I935" s="37"/>
      <c r="J935" s="37"/>
    </row>
    <row r="936" spans="1:10" x14ac:dyDescent="0.25">
      <c r="A936" t="s">
        <v>13019</v>
      </c>
      <c r="B936" s="107">
        <v>1.0362352139289595</v>
      </c>
      <c r="C936" s="37"/>
      <c r="D936" t="s">
        <v>15699</v>
      </c>
      <c r="E936" s="107">
        <v>0.19647528135340311</v>
      </c>
      <c r="F936" s="37"/>
      <c r="G936" s="37"/>
      <c r="H936" s="37"/>
      <c r="I936" s="37"/>
      <c r="J936" s="37"/>
    </row>
    <row r="937" spans="1:10" x14ac:dyDescent="0.25">
      <c r="A937" t="s">
        <v>13020</v>
      </c>
      <c r="B937" s="107">
        <v>1.0359991981530343</v>
      </c>
      <c r="C937" s="37"/>
      <c r="D937" t="s">
        <v>15699</v>
      </c>
      <c r="E937" s="107">
        <v>0.19631303121045457</v>
      </c>
      <c r="F937" s="37"/>
      <c r="G937" s="37"/>
      <c r="H937" s="37"/>
      <c r="I937" s="37"/>
      <c r="J937" s="37"/>
    </row>
    <row r="938" spans="1:10" x14ac:dyDescent="0.25">
      <c r="A938" t="s">
        <v>13021</v>
      </c>
      <c r="B938" s="107">
        <v>1.0349369850580858</v>
      </c>
      <c r="C938" s="37"/>
      <c r="D938" t="s">
        <v>15699</v>
      </c>
      <c r="E938" s="107">
        <v>0.19590300201310812</v>
      </c>
      <c r="F938" s="37"/>
      <c r="G938" s="37"/>
      <c r="H938" s="37"/>
      <c r="I938" s="37"/>
      <c r="J938" s="37"/>
    </row>
    <row r="939" spans="1:10" x14ac:dyDescent="0.25">
      <c r="A939" t="s">
        <v>13022</v>
      </c>
      <c r="B939" s="107">
        <v>1.0344667245460115</v>
      </c>
      <c r="C939" s="37"/>
      <c r="D939" t="s">
        <v>15699</v>
      </c>
      <c r="E939" s="107">
        <v>0.19376202584119151</v>
      </c>
      <c r="F939" s="37"/>
      <c r="G939" s="37"/>
      <c r="H939" s="37"/>
      <c r="I939" s="37"/>
      <c r="J939" s="37"/>
    </row>
    <row r="940" spans="1:10" x14ac:dyDescent="0.25">
      <c r="A940" t="s">
        <v>13023</v>
      </c>
      <c r="B940" s="107">
        <v>1.0344580877293432</v>
      </c>
      <c r="C940" s="37"/>
      <c r="D940" t="s">
        <v>15699</v>
      </c>
      <c r="E940" s="107">
        <v>0.19299956984380748</v>
      </c>
      <c r="F940" s="37"/>
      <c r="G940" s="37"/>
      <c r="H940" s="37"/>
      <c r="I940" s="37"/>
      <c r="J940" s="37"/>
    </row>
    <row r="941" spans="1:10" x14ac:dyDescent="0.25">
      <c r="A941" t="s">
        <v>13024</v>
      </c>
      <c r="B941" s="107">
        <v>1.0340869466429163</v>
      </c>
      <c r="C941" s="37"/>
      <c r="D941" t="s">
        <v>15699</v>
      </c>
      <c r="E941" s="107">
        <v>0.19181717058418468</v>
      </c>
      <c r="F941" s="37"/>
      <c r="G941" s="37"/>
      <c r="H941" s="37"/>
      <c r="I941" s="37"/>
      <c r="J941" s="37"/>
    </row>
    <row r="942" spans="1:10" x14ac:dyDescent="0.25">
      <c r="A942" t="s">
        <v>13025</v>
      </c>
      <c r="B942" s="107">
        <v>1.0334705031153315</v>
      </c>
      <c r="C942" s="37"/>
      <c r="D942" t="s">
        <v>15699</v>
      </c>
      <c r="E942" s="107">
        <v>0.19165890124756138</v>
      </c>
      <c r="F942" s="37"/>
      <c r="G942" s="37"/>
      <c r="H942" s="37"/>
      <c r="I942" s="37"/>
      <c r="J942" s="37"/>
    </row>
    <row r="943" spans="1:10" x14ac:dyDescent="0.25">
      <c r="A943" t="s">
        <v>13026</v>
      </c>
      <c r="B943" s="107">
        <v>1.0332002905405564</v>
      </c>
      <c r="C943" s="37"/>
      <c r="D943" t="s">
        <v>15699</v>
      </c>
      <c r="E943" s="107">
        <v>0.19090248961319339</v>
      </c>
      <c r="F943" s="37"/>
      <c r="G943" s="37"/>
      <c r="H943" s="37"/>
      <c r="I943" s="37"/>
      <c r="J943" s="37"/>
    </row>
    <row r="944" spans="1:10" x14ac:dyDescent="0.25">
      <c r="A944" t="s">
        <v>13027</v>
      </c>
      <c r="B944" s="107">
        <v>1.0328785985214965</v>
      </c>
      <c r="C944" s="37"/>
      <c r="D944" t="s">
        <v>15699</v>
      </c>
      <c r="E944" s="107">
        <v>0.19086061674443566</v>
      </c>
      <c r="F944" s="37"/>
      <c r="G944" s="37"/>
      <c r="H944" s="37"/>
      <c r="I944" s="37"/>
      <c r="J944" s="37"/>
    </row>
    <row r="945" spans="1:10" x14ac:dyDescent="0.25">
      <c r="A945" t="s">
        <v>13028</v>
      </c>
      <c r="B945" s="107">
        <v>1.0321766304310016</v>
      </c>
      <c r="C945" s="37"/>
      <c r="D945" t="s">
        <v>15699</v>
      </c>
      <c r="E945" s="107">
        <v>0.1901809946039921</v>
      </c>
      <c r="F945" s="37"/>
      <c r="G945" s="37"/>
      <c r="H945" s="37"/>
      <c r="I945" s="37"/>
      <c r="J945" s="37"/>
    </row>
    <row r="946" spans="1:10" x14ac:dyDescent="0.25">
      <c r="A946" t="s">
        <v>13029</v>
      </c>
      <c r="B946" s="107">
        <v>1.0306452888709603</v>
      </c>
      <c r="C946" s="37"/>
      <c r="D946" t="s">
        <v>15699</v>
      </c>
      <c r="E946" s="107">
        <v>0.18982933423502621</v>
      </c>
      <c r="F946" s="37"/>
      <c r="G946" s="37"/>
      <c r="H946" s="37"/>
      <c r="I946" s="37"/>
      <c r="J946" s="37"/>
    </row>
    <row r="947" spans="1:10" x14ac:dyDescent="0.25">
      <c r="A947" t="s">
        <v>13030</v>
      </c>
      <c r="B947" s="107">
        <v>1.027948383246521</v>
      </c>
      <c r="C947" s="37"/>
      <c r="D947" t="s">
        <v>15699</v>
      </c>
      <c r="E947" s="107">
        <v>0.18940034833456687</v>
      </c>
      <c r="F947" s="37"/>
      <c r="G947" s="37"/>
      <c r="H947" s="37"/>
      <c r="I947" s="37"/>
      <c r="J947" s="37"/>
    </row>
    <row r="948" spans="1:10" x14ac:dyDescent="0.25">
      <c r="A948" t="s">
        <v>13031</v>
      </c>
      <c r="B948" s="107">
        <v>1.027715730753749</v>
      </c>
      <c r="C948" s="37"/>
      <c r="D948" t="s">
        <v>15699</v>
      </c>
      <c r="E948" s="107">
        <v>0.1886671388874698</v>
      </c>
      <c r="F948" s="37"/>
      <c r="G948" s="37"/>
      <c r="H948" s="37"/>
      <c r="I948" s="37"/>
      <c r="J948" s="37"/>
    </row>
    <row r="949" spans="1:10" x14ac:dyDescent="0.25">
      <c r="A949" t="s">
        <v>13032</v>
      </c>
      <c r="B949" s="107">
        <v>1.0271961590670828</v>
      </c>
      <c r="C949" s="37"/>
      <c r="D949" t="s">
        <v>15699</v>
      </c>
      <c r="E949" s="107">
        <v>0.18722260746150121</v>
      </c>
      <c r="F949" s="37"/>
      <c r="G949" s="37"/>
      <c r="H949" s="37"/>
      <c r="I949" s="37"/>
      <c r="J949" s="37"/>
    </row>
    <row r="950" spans="1:10" x14ac:dyDescent="0.25">
      <c r="A950" t="s">
        <v>13033</v>
      </c>
      <c r="B950" s="107">
        <v>1.0266398424397583</v>
      </c>
      <c r="C950" s="37"/>
      <c r="D950" t="s">
        <v>15699</v>
      </c>
      <c r="E950" s="107">
        <v>0.18704837662652649</v>
      </c>
      <c r="F950" s="37"/>
      <c r="G950" s="37"/>
      <c r="H950" s="37"/>
      <c r="I950" s="37"/>
      <c r="J950" s="37"/>
    </row>
    <row r="951" spans="1:10" x14ac:dyDescent="0.25">
      <c r="A951" t="s">
        <v>13034</v>
      </c>
      <c r="B951" s="107">
        <v>1.0262318983615275</v>
      </c>
      <c r="C951" s="37"/>
      <c r="D951" t="s">
        <v>15699</v>
      </c>
      <c r="E951" s="107">
        <v>0.18622469608686523</v>
      </c>
      <c r="F951" s="37"/>
      <c r="G951" s="37"/>
      <c r="H951" s="37"/>
      <c r="I951" s="37"/>
      <c r="J951" s="37"/>
    </row>
    <row r="952" spans="1:10" x14ac:dyDescent="0.25">
      <c r="A952" t="s">
        <v>13035</v>
      </c>
      <c r="B952" s="107">
        <v>1.0255893889067378</v>
      </c>
      <c r="C952" s="37"/>
      <c r="D952" t="s">
        <v>15699</v>
      </c>
      <c r="E952" s="107">
        <v>0.18512882111419629</v>
      </c>
      <c r="F952" s="37"/>
      <c r="G952" s="37"/>
      <c r="H952" s="37"/>
      <c r="I952" s="37"/>
      <c r="J952" s="37"/>
    </row>
    <row r="953" spans="1:10" x14ac:dyDescent="0.25">
      <c r="A953" t="s">
        <v>13036</v>
      </c>
      <c r="B953" s="107">
        <v>1.0252275912064255</v>
      </c>
      <c r="C953" s="37"/>
      <c r="D953" t="s">
        <v>15699</v>
      </c>
      <c r="E953" s="107">
        <v>0.18443966502125417</v>
      </c>
      <c r="F953" s="37"/>
      <c r="G953" s="37"/>
      <c r="H953" s="37"/>
      <c r="I953" s="37"/>
      <c r="J953" s="37"/>
    </row>
    <row r="954" spans="1:10" x14ac:dyDescent="0.25">
      <c r="A954" t="s">
        <v>13037</v>
      </c>
      <c r="B954" s="107">
        <v>1.0245463601365115</v>
      </c>
      <c r="C954" s="37"/>
      <c r="D954" t="s">
        <v>15699</v>
      </c>
      <c r="E954" s="107">
        <v>0.18396172795557084</v>
      </c>
      <c r="F954" s="37"/>
      <c r="G954" s="37"/>
      <c r="H954" s="37"/>
      <c r="I954" s="37"/>
      <c r="J954" s="37"/>
    </row>
    <row r="955" spans="1:10" x14ac:dyDescent="0.25">
      <c r="A955" t="s">
        <v>13038</v>
      </c>
      <c r="B955" s="107">
        <v>1.0240461816716675</v>
      </c>
      <c r="C955" s="37"/>
      <c r="D955" t="s">
        <v>15699</v>
      </c>
      <c r="E955" s="107">
        <v>0.18342092810384722</v>
      </c>
      <c r="F955" s="37"/>
      <c r="G955" s="37"/>
      <c r="H955" s="37"/>
      <c r="I955" s="37"/>
      <c r="J955" s="37"/>
    </row>
    <row r="956" spans="1:10" x14ac:dyDescent="0.25">
      <c r="A956" t="s">
        <v>13039</v>
      </c>
      <c r="B956" s="107">
        <v>1.0203784282022696</v>
      </c>
      <c r="C956" s="37"/>
      <c r="D956" t="s">
        <v>15699</v>
      </c>
      <c r="E956" s="107">
        <v>0.18253684909270707</v>
      </c>
      <c r="F956" s="37"/>
      <c r="G956" s="37"/>
      <c r="H956" s="37"/>
      <c r="I956" s="37"/>
      <c r="J956" s="37"/>
    </row>
    <row r="957" spans="1:10" x14ac:dyDescent="0.25">
      <c r="A957" t="s">
        <v>13040</v>
      </c>
      <c r="B957" s="107">
        <v>1.0194940599691267</v>
      </c>
      <c r="C957" s="37"/>
      <c r="D957" t="s">
        <v>15699</v>
      </c>
      <c r="E957" s="107">
        <v>0.18192131537941009</v>
      </c>
      <c r="F957" s="37"/>
      <c r="G957" s="37"/>
      <c r="H957" s="37"/>
      <c r="I957" s="37"/>
      <c r="J957" s="37"/>
    </row>
    <row r="958" spans="1:10" x14ac:dyDescent="0.25">
      <c r="A958" t="s">
        <v>13041</v>
      </c>
      <c r="B958" s="107">
        <v>1.0172795697557875</v>
      </c>
      <c r="C958" s="37"/>
      <c r="D958" t="s">
        <v>15699</v>
      </c>
      <c r="E958" s="107">
        <v>0.1812858530313087</v>
      </c>
      <c r="F958" s="37"/>
      <c r="G958" s="37"/>
      <c r="H958" s="37"/>
      <c r="I958" s="37"/>
      <c r="J958" s="37"/>
    </row>
    <row r="959" spans="1:10" x14ac:dyDescent="0.25">
      <c r="A959" t="s">
        <v>13042</v>
      </c>
      <c r="B959" s="107">
        <v>1.0163406799135422</v>
      </c>
      <c r="C959" s="37"/>
      <c r="D959" t="s">
        <v>15699</v>
      </c>
      <c r="E959" s="107">
        <v>0.18060485254165803</v>
      </c>
      <c r="F959" s="37"/>
      <c r="G959" s="37"/>
      <c r="H959" s="37"/>
      <c r="I959" s="37"/>
      <c r="J959" s="37"/>
    </row>
    <row r="960" spans="1:10" x14ac:dyDescent="0.25">
      <c r="A960" t="s">
        <v>13043</v>
      </c>
      <c r="B960" s="107">
        <v>1.0162659034028023</v>
      </c>
      <c r="C960" s="37"/>
      <c r="D960" t="s">
        <v>15699</v>
      </c>
      <c r="E960" s="107">
        <v>0.17964285092046056</v>
      </c>
      <c r="F960" s="37"/>
      <c r="G960" s="37"/>
      <c r="H960" s="37"/>
      <c r="I960" s="37"/>
      <c r="J960" s="37"/>
    </row>
    <row r="961" spans="1:10" x14ac:dyDescent="0.25">
      <c r="A961" t="s">
        <v>13044</v>
      </c>
      <c r="B961" s="107">
        <v>1.0150975456933502</v>
      </c>
      <c r="C961" s="37"/>
      <c r="D961" t="s">
        <v>15699</v>
      </c>
      <c r="E961" s="107">
        <v>0.17929868036455782</v>
      </c>
      <c r="F961" s="37"/>
      <c r="G961" s="37"/>
      <c r="H961" s="37"/>
      <c r="I961" s="37"/>
      <c r="J961" s="37"/>
    </row>
    <row r="962" spans="1:10" x14ac:dyDescent="0.25">
      <c r="A962" t="s">
        <v>13045</v>
      </c>
      <c r="B962" s="107">
        <v>1.0146432838095691</v>
      </c>
      <c r="C962" s="37"/>
      <c r="D962" t="s">
        <v>15699</v>
      </c>
      <c r="E962" s="107">
        <v>0.17687110008686061</v>
      </c>
      <c r="F962" s="37"/>
      <c r="G962" s="37"/>
      <c r="H962" s="37"/>
      <c r="I962" s="37"/>
      <c r="J962" s="37"/>
    </row>
    <row r="963" spans="1:10" x14ac:dyDescent="0.25">
      <c r="A963" t="s">
        <v>13046</v>
      </c>
      <c r="B963" s="107">
        <v>1.0139243447304689</v>
      </c>
      <c r="C963" s="37"/>
      <c r="D963" t="s">
        <v>15699</v>
      </c>
      <c r="E963" s="107">
        <v>0.17640187432558058</v>
      </c>
      <c r="F963" s="37"/>
      <c r="G963" s="37"/>
      <c r="H963" s="37"/>
      <c r="I963" s="37"/>
      <c r="J963" s="37"/>
    </row>
    <row r="964" spans="1:10" x14ac:dyDescent="0.25">
      <c r="A964" t="s">
        <v>13047</v>
      </c>
      <c r="B964" s="107">
        <v>1.0134217271679553</v>
      </c>
      <c r="C964" s="37"/>
      <c r="D964" t="s">
        <v>15699</v>
      </c>
      <c r="E964" s="107">
        <v>0.17612338764646662</v>
      </c>
      <c r="F964" s="37"/>
      <c r="G964" s="37"/>
      <c r="H964" s="37"/>
      <c r="I964" s="37"/>
      <c r="J964" s="37"/>
    </row>
    <row r="965" spans="1:10" x14ac:dyDescent="0.25">
      <c r="A965" t="s">
        <v>13048</v>
      </c>
      <c r="B965" s="107">
        <v>1.0128966952498042</v>
      </c>
      <c r="C965" s="37"/>
      <c r="D965" t="s">
        <v>15699</v>
      </c>
      <c r="E965" s="107">
        <v>0.17594573721728091</v>
      </c>
      <c r="F965" s="37"/>
      <c r="G965" s="37"/>
      <c r="H965" s="37"/>
      <c r="I965" s="37"/>
      <c r="J965" s="37"/>
    </row>
    <row r="966" spans="1:10" x14ac:dyDescent="0.25">
      <c r="A966" t="s">
        <v>13049</v>
      </c>
      <c r="B966" s="107">
        <v>1.0119795891287324</v>
      </c>
      <c r="C966" s="37"/>
      <c r="D966" t="s">
        <v>15699</v>
      </c>
      <c r="E966" s="107">
        <v>0.17538465435776232</v>
      </c>
      <c r="F966" s="37"/>
      <c r="G966" s="37"/>
      <c r="H966" s="37"/>
      <c r="I966" s="37"/>
      <c r="J966" s="37"/>
    </row>
    <row r="967" spans="1:10" x14ac:dyDescent="0.25">
      <c r="A967" t="s">
        <v>13050</v>
      </c>
      <c r="B967" s="107">
        <v>1.0114202066005438</v>
      </c>
      <c r="C967" s="37"/>
      <c r="D967" t="s">
        <v>15699</v>
      </c>
      <c r="E967" s="107">
        <v>0.17487649782527317</v>
      </c>
      <c r="F967" s="37"/>
      <c r="G967" s="37"/>
      <c r="H967" s="37"/>
      <c r="I967" s="37"/>
      <c r="J967" s="37"/>
    </row>
    <row r="968" spans="1:10" x14ac:dyDescent="0.25">
      <c r="A968" t="s">
        <v>13051</v>
      </c>
      <c r="B968" s="107">
        <v>1.0108990526295873</v>
      </c>
      <c r="C968" s="37"/>
      <c r="D968" t="s">
        <v>15699</v>
      </c>
      <c r="E968" s="107">
        <v>0.17330935657576471</v>
      </c>
      <c r="F968" s="37"/>
      <c r="G968" s="37"/>
      <c r="H968" s="37"/>
      <c r="I968" s="37"/>
      <c r="J968" s="37"/>
    </row>
    <row r="969" spans="1:10" x14ac:dyDescent="0.25">
      <c r="A969" t="s">
        <v>13052</v>
      </c>
      <c r="B969" s="107">
        <v>1.010393046823544</v>
      </c>
      <c r="C969" s="37"/>
      <c r="D969" t="s">
        <v>15699</v>
      </c>
      <c r="E969" s="107">
        <v>0.17286402953252411</v>
      </c>
      <c r="F969" s="37"/>
      <c r="G969" s="37"/>
      <c r="H969" s="37"/>
      <c r="I969" s="37"/>
      <c r="J969" s="37"/>
    </row>
    <row r="970" spans="1:10" x14ac:dyDescent="0.25">
      <c r="A970" t="s">
        <v>13053</v>
      </c>
      <c r="B970" s="107">
        <v>1.0090965264951284</v>
      </c>
      <c r="C970" s="37"/>
      <c r="D970" t="s">
        <v>15699</v>
      </c>
      <c r="E970" s="107">
        <v>0.17269683111181594</v>
      </c>
      <c r="F970" s="37"/>
      <c r="G970" s="37"/>
      <c r="H970" s="37"/>
      <c r="I970" s="37"/>
      <c r="J970" s="37"/>
    </row>
    <row r="971" spans="1:10" x14ac:dyDescent="0.25">
      <c r="A971" t="s">
        <v>13054</v>
      </c>
      <c r="B971" s="107">
        <v>1.0090702404701197</v>
      </c>
      <c r="C971" s="37"/>
      <c r="D971" t="s">
        <v>15699</v>
      </c>
      <c r="E971" s="107">
        <v>0.17186793283149476</v>
      </c>
      <c r="F971" s="37"/>
      <c r="G971" s="37"/>
      <c r="H971" s="37"/>
      <c r="I971" s="37"/>
      <c r="J971" s="37"/>
    </row>
    <row r="972" spans="1:10" x14ac:dyDescent="0.25">
      <c r="A972" t="s">
        <v>13055</v>
      </c>
      <c r="B972" s="107">
        <v>1.0073908723388212</v>
      </c>
      <c r="C972" s="37"/>
      <c r="D972" t="s">
        <v>15699</v>
      </c>
      <c r="E972" s="107">
        <v>0.17128398106287676</v>
      </c>
      <c r="F972" s="37"/>
      <c r="G972" s="37"/>
      <c r="H972" s="37"/>
      <c r="I972" s="37"/>
      <c r="J972" s="37"/>
    </row>
    <row r="973" spans="1:10" x14ac:dyDescent="0.25">
      <c r="A973" t="s">
        <v>13056</v>
      </c>
      <c r="B973" s="107">
        <v>1.0069131395018416</v>
      </c>
      <c r="C973" s="37"/>
      <c r="D973" t="s">
        <v>15699</v>
      </c>
      <c r="E973" s="107">
        <v>0.17040410495588407</v>
      </c>
      <c r="F973" s="37"/>
      <c r="G973" s="37"/>
      <c r="H973" s="37"/>
      <c r="I973" s="37"/>
      <c r="J973" s="37"/>
    </row>
    <row r="974" spans="1:10" x14ac:dyDescent="0.25">
      <c r="A974" t="s">
        <v>13057</v>
      </c>
      <c r="B974" s="107">
        <v>1.0041073572385417</v>
      </c>
      <c r="C974" s="37"/>
      <c r="D974" t="s">
        <v>15699</v>
      </c>
      <c r="E974" s="107">
        <v>0.16993039844959676</v>
      </c>
      <c r="F974" s="37"/>
      <c r="G974" s="37"/>
      <c r="H974" s="37"/>
      <c r="I974" s="37"/>
      <c r="J974" s="37"/>
    </row>
    <row r="975" spans="1:10" x14ac:dyDescent="0.25">
      <c r="A975" t="s">
        <v>13058</v>
      </c>
      <c r="B975" s="107">
        <v>1.0033257368590363</v>
      </c>
      <c r="C975" s="37"/>
      <c r="D975" t="s">
        <v>15699</v>
      </c>
      <c r="E975" s="107">
        <v>0.1673389131108822</v>
      </c>
      <c r="F975" s="37"/>
      <c r="G975" s="37"/>
      <c r="H975" s="37"/>
      <c r="I975" s="37"/>
      <c r="J975" s="37"/>
    </row>
    <row r="976" spans="1:10" x14ac:dyDescent="0.25">
      <c r="A976" t="s">
        <v>13059</v>
      </c>
      <c r="B976" s="107">
        <v>0.99744226304375039</v>
      </c>
      <c r="C976" s="37"/>
      <c r="D976" t="s">
        <v>15699</v>
      </c>
      <c r="E976" s="107">
        <v>0.16707564254005028</v>
      </c>
      <c r="F976" s="37"/>
      <c r="G976" s="37"/>
      <c r="H976" s="37"/>
      <c r="I976" s="37"/>
      <c r="J976" s="37"/>
    </row>
    <row r="977" spans="1:10" x14ac:dyDescent="0.25">
      <c r="A977" t="s">
        <v>13060</v>
      </c>
      <c r="B977" s="107">
        <v>0.997019370378324</v>
      </c>
      <c r="C977" s="37"/>
      <c r="D977" t="s">
        <v>15699</v>
      </c>
      <c r="E977" s="107">
        <v>0.16699589527343148</v>
      </c>
      <c r="F977" s="37"/>
      <c r="G977" s="37"/>
      <c r="H977" s="37"/>
      <c r="I977" s="37"/>
      <c r="J977" s="37"/>
    </row>
    <row r="978" spans="1:10" x14ac:dyDescent="0.25">
      <c r="A978" t="s">
        <v>13061</v>
      </c>
      <c r="B978" s="107">
        <v>0.99663411170588034</v>
      </c>
      <c r="C978" s="37"/>
      <c r="D978" t="s">
        <v>15699</v>
      </c>
      <c r="E978" s="107">
        <v>0.16629534069302943</v>
      </c>
      <c r="F978" s="37"/>
      <c r="G978" s="37"/>
      <c r="H978" s="37"/>
      <c r="I978" s="37"/>
      <c r="J978" s="37"/>
    </row>
    <row r="979" spans="1:10" x14ac:dyDescent="0.25">
      <c r="A979" t="s">
        <v>13062</v>
      </c>
      <c r="B979" s="107">
        <v>0.99661468261680586</v>
      </c>
      <c r="C979" s="37"/>
      <c r="D979" t="s">
        <v>15699</v>
      </c>
      <c r="E979" s="107">
        <v>0.16581984063000671</v>
      </c>
      <c r="F979" s="37"/>
      <c r="G979" s="37"/>
      <c r="H979" s="37"/>
      <c r="I979" s="37"/>
      <c r="J979" s="37"/>
    </row>
    <row r="980" spans="1:10" x14ac:dyDescent="0.25">
      <c r="A980" t="s">
        <v>13063</v>
      </c>
      <c r="B980" s="107">
        <v>0.99532902670796564</v>
      </c>
      <c r="C980" s="37"/>
      <c r="D980" t="s">
        <v>15699</v>
      </c>
      <c r="E980" s="107">
        <v>0.16551575416523276</v>
      </c>
      <c r="F980" s="37"/>
      <c r="G980" s="37"/>
      <c r="H980" s="37"/>
      <c r="I980" s="37"/>
      <c r="J980" s="37"/>
    </row>
    <row r="981" spans="1:10" x14ac:dyDescent="0.25">
      <c r="A981" t="s">
        <v>13064</v>
      </c>
      <c r="B981" s="107">
        <v>0.99532019123936</v>
      </c>
      <c r="C981" s="37"/>
      <c r="D981" t="s">
        <v>15699</v>
      </c>
      <c r="E981" s="107">
        <v>0.16539311154292499</v>
      </c>
      <c r="F981" s="37"/>
      <c r="G981" s="37"/>
      <c r="H981" s="37"/>
      <c r="I981" s="37"/>
      <c r="J981" s="37"/>
    </row>
    <row r="982" spans="1:10" x14ac:dyDescent="0.25">
      <c r="A982" t="s">
        <v>13065</v>
      </c>
      <c r="B982" s="107">
        <v>0.99522787251127998</v>
      </c>
      <c r="C982" s="37"/>
      <c r="D982" t="s">
        <v>15699</v>
      </c>
      <c r="E982" s="107">
        <v>0.16473565056856412</v>
      </c>
      <c r="F982" s="37"/>
      <c r="G982" s="37"/>
      <c r="H982" s="37"/>
      <c r="I982" s="37"/>
      <c r="J982" s="37"/>
    </row>
    <row r="983" spans="1:10" x14ac:dyDescent="0.25">
      <c r="A983" t="s">
        <v>13066</v>
      </c>
      <c r="B983" s="107">
        <v>0.9952097820327549</v>
      </c>
      <c r="C983" s="37"/>
      <c r="D983" t="s">
        <v>15699</v>
      </c>
      <c r="E983" s="107">
        <v>0.16434183950555509</v>
      </c>
      <c r="F983" s="37"/>
      <c r="G983" s="37"/>
      <c r="H983" s="37"/>
      <c r="I983" s="37"/>
      <c r="J983" s="37"/>
    </row>
    <row r="984" spans="1:10" x14ac:dyDescent="0.25">
      <c r="A984" t="s">
        <v>13067</v>
      </c>
      <c r="B984" s="107">
        <v>0.99518261703821376</v>
      </c>
      <c r="C984" s="37"/>
      <c r="D984" t="s">
        <v>15699</v>
      </c>
      <c r="E984" s="107">
        <v>0.1637504155848481</v>
      </c>
      <c r="F984" s="37"/>
      <c r="G984" s="37"/>
      <c r="H984" s="37"/>
      <c r="I984" s="37"/>
      <c r="J984" s="37"/>
    </row>
    <row r="985" spans="1:10" x14ac:dyDescent="0.25">
      <c r="A985" t="s">
        <v>13068</v>
      </c>
      <c r="B985" s="107">
        <v>0.99506000982254472</v>
      </c>
      <c r="C985" s="37"/>
      <c r="D985" t="s">
        <v>15699</v>
      </c>
      <c r="E985" s="107">
        <v>0.16318439207299079</v>
      </c>
      <c r="F985" s="37"/>
      <c r="G985" s="37"/>
      <c r="H985" s="37"/>
      <c r="I985" s="37"/>
      <c r="J985" s="37"/>
    </row>
    <row r="986" spans="1:10" x14ac:dyDescent="0.25">
      <c r="A986" t="s">
        <v>13069</v>
      </c>
      <c r="B986" s="107">
        <v>0.9949840909930564</v>
      </c>
      <c r="C986" s="37"/>
      <c r="D986" t="s">
        <v>15699</v>
      </c>
      <c r="E986" s="107">
        <v>0.16182342327326998</v>
      </c>
      <c r="F986" s="37"/>
      <c r="G986" s="37"/>
      <c r="H986" s="37"/>
      <c r="I986" s="37"/>
      <c r="J986" s="37"/>
    </row>
    <row r="987" spans="1:10" x14ac:dyDescent="0.25">
      <c r="A987" t="s">
        <v>13070</v>
      </c>
      <c r="B987" s="107">
        <v>0.99388018164691772</v>
      </c>
      <c r="C987" s="37"/>
      <c r="D987" t="s">
        <v>15699</v>
      </c>
      <c r="E987" s="107">
        <v>0.16181574763619253</v>
      </c>
      <c r="F987" s="37"/>
      <c r="G987" s="37"/>
      <c r="H987" s="37"/>
      <c r="I987" s="37"/>
      <c r="J987" s="37"/>
    </row>
    <row r="988" spans="1:10" x14ac:dyDescent="0.25">
      <c r="A988" t="s">
        <v>13071</v>
      </c>
      <c r="B988" s="107">
        <v>0.99229693826021026</v>
      </c>
      <c r="C988" s="37"/>
      <c r="D988" t="s">
        <v>15699</v>
      </c>
      <c r="E988" s="107">
        <v>0.16164432467912693</v>
      </c>
      <c r="F988" s="37"/>
      <c r="G988" s="37"/>
      <c r="H988" s="37"/>
      <c r="I988" s="37"/>
      <c r="J988" s="37"/>
    </row>
    <row r="989" spans="1:10" x14ac:dyDescent="0.25">
      <c r="A989" t="s">
        <v>13072</v>
      </c>
      <c r="B989" s="107">
        <v>0.99070464670639302</v>
      </c>
      <c r="C989" s="37"/>
      <c r="D989" t="s">
        <v>15699</v>
      </c>
      <c r="E989" s="107">
        <v>0.16141219276059246</v>
      </c>
      <c r="F989" s="37"/>
      <c r="G989" s="37"/>
      <c r="H989" s="37"/>
      <c r="I989" s="37"/>
      <c r="J989" s="37"/>
    </row>
    <row r="990" spans="1:10" x14ac:dyDescent="0.25">
      <c r="A990" t="s">
        <v>13073</v>
      </c>
      <c r="B990" s="107">
        <v>0.99060993525896135</v>
      </c>
      <c r="C990" s="37"/>
      <c r="D990" t="s">
        <v>15699</v>
      </c>
      <c r="E990" s="107">
        <v>0.16077271364439438</v>
      </c>
      <c r="F990" s="37"/>
      <c r="G990" s="37"/>
      <c r="H990" s="37"/>
      <c r="I990" s="37"/>
      <c r="J990" s="37"/>
    </row>
    <row r="991" spans="1:10" x14ac:dyDescent="0.25">
      <c r="A991" t="s">
        <v>13074</v>
      </c>
      <c r="B991" s="107">
        <v>0.98980548566989146</v>
      </c>
      <c r="C991" s="37"/>
      <c r="D991" t="s">
        <v>15699</v>
      </c>
      <c r="E991" s="107">
        <v>0.16009529490520727</v>
      </c>
      <c r="F991" s="37"/>
      <c r="G991" s="37"/>
      <c r="H991" s="37"/>
      <c r="I991" s="37"/>
      <c r="J991" s="37"/>
    </row>
    <row r="992" spans="1:10" x14ac:dyDescent="0.25">
      <c r="A992" t="s">
        <v>13075</v>
      </c>
      <c r="B992" s="107">
        <v>0.98832532348292401</v>
      </c>
      <c r="C992" s="37"/>
      <c r="D992" t="s">
        <v>15699</v>
      </c>
      <c r="E992" s="107">
        <v>0.15989643649465235</v>
      </c>
      <c r="F992" s="37"/>
      <c r="G992" s="37"/>
      <c r="H992" s="37"/>
      <c r="I992" s="37"/>
      <c r="J992" s="37"/>
    </row>
    <row r="993" spans="1:10" x14ac:dyDescent="0.25">
      <c r="A993" t="s">
        <v>13076</v>
      </c>
      <c r="B993" s="107">
        <v>0.98759778263236353</v>
      </c>
      <c r="C993" s="37"/>
      <c r="D993" t="s">
        <v>15699</v>
      </c>
      <c r="E993" s="107">
        <v>0.15918969119240897</v>
      </c>
      <c r="F993" s="37"/>
      <c r="G993" s="37"/>
      <c r="H993" s="37"/>
      <c r="I993" s="37"/>
      <c r="J993" s="37"/>
    </row>
    <row r="994" spans="1:10" x14ac:dyDescent="0.25">
      <c r="A994" t="s">
        <v>13077</v>
      </c>
      <c r="B994" s="107">
        <v>0.98731737145463416</v>
      </c>
      <c r="C994" s="37"/>
      <c r="D994" t="s">
        <v>15699</v>
      </c>
      <c r="E994" s="107">
        <v>0.15914231372473528</v>
      </c>
      <c r="F994" s="37"/>
      <c r="G994" s="37"/>
      <c r="H994" s="37"/>
      <c r="I994" s="37"/>
      <c r="J994" s="37"/>
    </row>
    <row r="995" spans="1:10" x14ac:dyDescent="0.25">
      <c r="A995" t="s">
        <v>13078</v>
      </c>
      <c r="B995" s="107">
        <v>0.98727938868558096</v>
      </c>
      <c r="C995" s="37"/>
      <c r="D995" t="s">
        <v>15699</v>
      </c>
      <c r="E995" s="107">
        <v>0.15890319454435697</v>
      </c>
      <c r="F995" s="37"/>
      <c r="G995" s="37"/>
      <c r="H995" s="37"/>
      <c r="I995" s="37"/>
      <c r="J995" s="37"/>
    </row>
    <row r="996" spans="1:10" x14ac:dyDescent="0.25">
      <c r="A996" t="s">
        <v>13079</v>
      </c>
      <c r="B996" s="107">
        <v>0.98619184044392072</v>
      </c>
      <c r="C996" s="37"/>
      <c r="D996" t="s">
        <v>15699</v>
      </c>
      <c r="E996" s="107">
        <v>0.15853812762858882</v>
      </c>
      <c r="F996" s="37"/>
      <c r="G996" s="37"/>
      <c r="H996" s="37"/>
      <c r="I996" s="37"/>
      <c r="J996" s="37"/>
    </row>
    <row r="997" spans="1:10" x14ac:dyDescent="0.25">
      <c r="A997" t="s">
        <v>13080</v>
      </c>
      <c r="B997" s="107">
        <v>0.98594038924462379</v>
      </c>
      <c r="C997" s="37"/>
      <c r="D997" t="s">
        <v>15699</v>
      </c>
      <c r="E997" s="107">
        <v>0.15776843495872034</v>
      </c>
      <c r="F997" s="37"/>
      <c r="G997" s="37"/>
      <c r="H997" s="37"/>
      <c r="I997" s="37"/>
      <c r="J997" s="37"/>
    </row>
    <row r="998" spans="1:10" x14ac:dyDescent="0.25">
      <c r="A998" t="s">
        <v>13081</v>
      </c>
      <c r="B998" s="107">
        <v>0.98415986011868828</v>
      </c>
      <c r="C998" s="37"/>
      <c r="D998" t="s">
        <v>15699</v>
      </c>
      <c r="E998" s="107">
        <v>0.1567548375511752</v>
      </c>
      <c r="F998" s="37"/>
      <c r="G998" s="37"/>
      <c r="H998" s="37"/>
      <c r="I998" s="37"/>
      <c r="J998" s="37"/>
    </row>
    <row r="999" spans="1:10" x14ac:dyDescent="0.25">
      <c r="A999" t="s">
        <v>13082</v>
      </c>
      <c r="B999" s="107">
        <v>0.98210223414702302</v>
      </c>
      <c r="C999" s="37"/>
      <c r="D999" t="s">
        <v>15699</v>
      </c>
      <c r="E999" s="107">
        <v>0.15638842381877241</v>
      </c>
      <c r="F999" s="37"/>
      <c r="G999" s="37"/>
      <c r="H999" s="37"/>
      <c r="I999" s="37"/>
      <c r="J999" s="37"/>
    </row>
    <row r="1000" spans="1:10" x14ac:dyDescent="0.25">
      <c r="A1000" t="s">
        <v>13083</v>
      </c>
      <c r="B1000" s="107">
        <v>0.9813130244506495</v>
      </c>
      <c r="C1000" s="37"/>
      <c r="D1000" t="s">
        <v>15699</v>
      </c>
      <c r="E1000" s="107">
        <v>0.15620556611542999</v>
      </c>
      <c r="F1000" s="37"/>
      <c r="G1000" s="37"/>
      <c r="H1000" s="37"/>
      <c r="I1000" s="37"/>
      <c r="J1000" s="37"/>
    </row>
    <row r="1001" spans="1:10" x14ac:dyDescent="0.25">
      <c r="A1001" t="s">
        <v>13084</v>
      </c>
      <c r="B1001" s="107">
        <v>0.98120827316450143</v>
      </c>
      <c r="C1001" s="37"/>
      <c r="D1001" t="s">
        <v>15699</v>
      </c>
      <c r="E1001" s="107">
        <v>0.15500119129702072</v>
      </c>
      <c r="F1001" s="37"/>
      <c r="G1001" s="37"/>
      <c r="H1001" s="37"/>
      <c r="I1001" s="37"/>
      <c r="J1001" s="37"/>
    </row>
    <row r="1002" spans="1:10" x14ac:dyDescent="0.25">
      <c r="A1002" t="s">
        <v>13085</v>
      </c>
      <c r="B1002" s="107">
        <v>0.98116113504507796</v>
      </c>
      <c r="C1002" s="37"/>
      <c r="D1002" t="s">
        <v>15699</v>
      </c>
      <c r="E1002" s="107">
        <v>0.15443599513396364</v>
      </c>
      <c r="F1002" s="37"/>
      <c r="G1002" s="37"/>
      <c r="H1002" s="37"/>
      <c r="I1002" s="37"/>
      <c r="J1002" s="37"/>
    </row>
    <row r="1003" spans="1:10" x14ac:dyDescent="0.25">
      <c r="A1003" t="s">
        <v>13086</v>
      </c>
      <c r="B1003" s="107">
        <v>0.98031977853181385</v>
      </c>
      <c r="C1003" s="37"/>
      <c r="D1003" t="s">
        <v>15699</v>
      </c>
      <c r="E1003" s="107">
        <v>0.15424887907956925</v>
      </c>
      <c r="F1003" s="37"/>
      <c r="G1003" s="37"/>
      <c r="H1003" s="37"/>
      <c r="I1003" s="37"/>
      <c r="J1003" s="37"/>
    </row>
    <row r="1004" spans="1:10" x14ac:dyDescent="0.25">
      <c r="A1004" t="s">
        <v>13087</v>
      </c>
      <c r="B1004" s="107">
        <v>0.97909037945862443</v>
      </c>
      <c r="C1004" s="37"/>
      <c r="D1004" t="s">
        <v>15699</v>
      </c>
      <c r="E1004" s="107">
        <v>0.15405130325559896</v>
      </c>
      <c r="F1004" s="37"/>
      <c r="G1004" s="37"/>
      <c r="H1004" s="37"/>
      <c r="I1004" s="37"/>
      <c r="J1004" s="37"/>
    </row>
    <row r="1005" spans="1:10" x14ac:dyDescent="0.25">
      <c r="A1005" t="s">
        <v>13088</v>
      </c>
      <c r="B1005" s="107">
        <v>0.97908820510432359</v>
      </c>
      <c r="C1005" s="37"/>
      <c r="D1005" t="s">
        <v>15699</v>
      </c>
      <c r="E1005" s="107">
        <v>0.15372625851940469</v>
      </c>
      <c r="F1005" s="37"/>
      <c r="G1005" s="37"/>
      <c r="H1005" s="37"/>
      <c r="I1005" s="37"/>
      <c r="J1005" s="37"/>
    </row>
    <row r="1006" spans="1:10" x14ac:dyDescent="0.25">
      <c r="A1006" t="s">
        <v>13089</v>
      </c>
      <c r="B1006" s="107">
        <v>0.97821320340149753</v>
      </c>
      <c r="C1006" s="37"/>
      <c r="D1006" t="s">
        <v>15699</v>
      </c>
      <c r="E1006" s="107">
        <v>0.15364521374328538</v>
      </c>
      <c r="F1006" s="37"/>
      <c r="G1006" s="37"/>
      <c r="H1006" s="37"/>
      <c r="I1006" s="37"/>
      <c r="J1006" s="37"/>
    </row>
    <row r="1007" spans="1:10" x14ac:dyDescent="0.25">
      <c r="A1007" t="s">
        <v>13090</v>
      </c>
      <c r="B1007" s="107">
        <v>0.97558642777015114</v>
      </c>
      <c r="C1007" s="37"/>
      <c r="D1007" t="s">
        <v>15699</v>
      </c>
      <c r="E1007" s="107">
        <v>0.15359327715660143</v>
      </c>
      <c r="F1007" s="37"/>
      <c r="G1007" s="37"/>
      <c r="H1007" s="37"/>
      <c r="I1007" s="37"/>
      <c r="J1007" s="37"/>
    </row>
    <row r="1008" spans="1:10" x14ac:dyDescent="0.25">
      <c r="A1008" t="s">
        <v>13091</v>
      </c>
      <c r="B1008" s="107">
        <v>0.97553931901715074</v>
      </c>
      <c r="C1008" s="37"/>
      <c r="D1008" t="s">
        <v>15699</v>
      </c>
      <c r="E1008" s="107">
        <v>0.1535468262034918</v>
      </c>
      <c r="F1008" s="37"/>
      <c r="G1008" s="37"/>
      <c r="H1008" s="37"/>
      <c r="I1008" s="37"/>
      <c r="J1008" s="37"/>
    </row>
    <row r="1009" spans="1:10" x14ac:dyDescent="0.25">
      <c r="A1009" t="s">
        <v>13092</v>
      </c>
      <c r="B1009" s="107">
        <v>0.97355120550043361</v>
      </c>
      <c r="C1009" s="37"/>
      <c r="D1009" t="s">
        <v>15699</v>
      </c>
      <c r="E1009" s="107">
        <v>0.1535077714430291</v>
      </c>
      <c r="F1009" s="37"/>
      <c r="G1009" s="37"/>
      <c r="H1009" s="37"/>
      <c r="I1009" s="37"/>
      <c r="J1009" s="37"/>
    </row>
    <row r="1010" spans="1:10" x14ac:dyDescent="0.25">
      <c r="A1010" t="s">
        <v>13093</v>
      </c>
      <c r="B1010" s="107">
        <v>0.97344351921191252</v>
      </c>
      <c r="C1010" s="37"/>
      <c r="D1010" t="s">
        <v>15699</v>
      </c>
      <c r="E1010" s="107">
        <v>0.15277852446015758</v>
      </c>
      <c r="F1010" s="37"/>
      <c r="G1010" s="37"/>
      <c r="H1010" s="37"/>
      <c r="I1010" s="37"/>
      <c r="J1010" s="37"/>
    </row>
    <row r="1011" spans="1:10" x14ac:dyDescent="0.25">
      <c r="A1011" t="s">
        <v>13094</v>
      </c>
      <c r="B1011" s="107">
        <v>0.97284805054126444</v>
      </c>
      <c r="C1011" s="37"/>
      <c r="D1011" t="s">
        <v>15699</v>
      </c>
      <c r="E1011" s="107">
        <v>0.1523956488336968</v>
      </c>
      <c r="F1011" s="37"/>
      <c r="G1011" s="37"/>
      <c r="H1011" s="37"/>
      <c r="I1011" s="37"/>
      <c r="J1011" s="37"/>
    </row>
    <row r="1012" spans="1:10" x14ac:dyDescent="0.25">
      <c r="A1012" t="s">
        <v>13095</v>
      </c>
      <c r="B1012" s="107">
        <v>0.97053778557953885</v>
      </c>
      <c r="C1012" s="37"/>
      <c r="D1012" t="s">
        <v>15699</v>
      </c>
      <c r="E1012" s="107">
        <v>0.15170780419674695</v>
      </c>
      <c r="F1012" s="37"/>
      <c r="G1012" s="37"/>
      <c r="H1012" s="37"/>
      <c r="I1012" s="37"/>
      <c r="J1012" s="37"/>
    </row>
    <row r="1013" spans="1:10" x14ac:dyDescent="0.25">
      <c r="A1013" t="s">
        <v>13096</v>
      </c>
      <c r="B1013" s="107">
        <v>0.97037912719113839</v>
      </c>
      <c r="C1013" s="37"/>
      <c r="D1013" t="s">
        <v>15699</v>
      </c>
      <c r="E1013" s="107">
        <v>0.15150722365144523</v>
      </c>
      <c r="F1013" s="37"/>
      <c r="G1013" s="37"/>
      <c r="H1013" s="37"/>
      <c r="I1013" s="37"/>
      <c r="J1013" s="37"/>
    </row>
    <row r="1014" spans="1:10" x14ac:dyDescent="0.25">
      <c r="A1014" t="s">
        <v>13097</v>
      </c>
      <c r="B1014" s="107">
        <v>0.96905364113090098</v>
      </c>
      <c r="C1014" s="37"/>
      <c r="D1014" t="s">
        <v>15699</v>
      </c>
      <c r="E1014" s="107">
        <v>0.15149127919265065</v>
      </c>
      <c r="F1014" s="37"/>
      <c r="G1014" s="37"/>
      <c r="H1014" s="37"/>
      <c r="I1014" s="37"/>
      <c r="J1014" s="37"/>
    </row>
    <row r="1015" spans="1:10" x14ac:dyDescent="0.25">
      <c r="A1015" t="s">
        <v>13098</v>
      </c>
      <c r="B1015" s="107">
        <v>0.96705170390102113</v>
      </c>
      <c r="C1015" s="37"/>
      <c r="D1015" t="s">
        <v>15699</v>
      </c>
      <c r="E1015" s="107">
        <v>0.15070455135653432</v>
      </c>
      <c r="F1015" s="37"/>
      <c r="G1015" s="37"/>
      <c r="H1015" s="37"/>
      <c r="I1015" s="37"/>
      <c r="J1015" s="37"/>
    </row>
    <row r="1016" spans="1:10" x14ac:dyDescent="0.25">
      <c r="A1016" t="s">
        <v>13099</v>
      </c>
      <c r="B1016" s="107">
        <v>0.96592961647653885</v>
      </c>
      <c r="C1016" s="37"/>
      <c r="D1016" t="s">
        <v>15699</v>
      </c>
      <c r="E1016" s="107">
        <v>0.14996415948116196</v>
      </c>
      <c r="F1016" s="37"/>
      <c r="G1016" s="37"/>
      <c r="H1016" s="37"/>
      <c r="I1016" s="37"/>
      <c r="J1016" s="37"/>
    </row>
    <row r="1017" spans="1:10" x14ac:dyDescent="0.25">
      <c r="A1017" t="s">
        <v>13100</v>
      </c>
      <c r="B1017" s="107">
        <v>0.96554243017777175</v>
      </c>
      <c r="C1017" s="37"/>
      <c r="D1017" t="s">
        <v>15699</v>
      </c>
      <c r="E1017" s="107">
        <v>0.14902220102971553</v>
      </c>
      <c r="F1017" s="37"/>
      <c r="G1017" s="37"/>
      <c r="H1017" s="37"/>
      <c r="I1017" s="37"/>
      <c r="J1017" s="37"/>
    </row>
    <row r="1018" spans="1:10" x14ac:dyDescent="0.25">
      <c r="A1018" t="s">
        <v>13101</v>
      </c>
      <c r="B1018" s="107">
        <v>0.96479680802876411</v>
      </c>
      <c r="C1018" s="37"/>
      <c r="D1018" t="s">
        <v>15699</v>
      </c>
      <c r="E1018" s="107">
        <v>0.14867098386506053</v>
      </c>
      <c r="F1018" s="37"/>
      <c r="G1018" s="37"/>
      <c r="H1018" s="37"/>
      <c r="I1018" s="37"/>
      <c r="J1018" s="37"/>
    </row>
    <row r="1019" spans="1:10" x14ac:dyDescent="0.25">
      <c r="A1019" t="s">
        <v>13102</v>
      </c>
      <c r="B1019" s="107">
        <v>0.96465465343228418</v>
      </c>
      <c r="C1019" s="37"/>
      <c r="D1019" t="s">
        <v>15699</v>
      </c>
      <c r="E1019" s="107">
        <v>0.14809099430628514</v>
      </c>
      <c r="F1019" s="37"/>
      <c r="G1019" s="37"/>
      <c r="H1019" s="37"/>
      <c r="I1019" s="37"/>
      <c r="J1019" s="37"/>
    </row>
    <row r="1020" spans="1:10" x14ac:dyDescent="0.25">
      <c r="A1020" t="s">
        <v>13103</v>
      </c>
      <c r="B1020" s="107">
        <v>0.96437399683076508</v>
      </c>
      <c r="C1020" s="37"/>
      <c r="D1020" t="s">
        <v>15699</v>
      </c>
      <c r="E1020" s="107">
        <v>0.14688577925052279</v>
      </c>
      <c r="F1020" s="37"/>
      <c r="G1020" s="37"/>
      <c r="H1020" s="37"/>
      <c r="I1020" s="37"/>
      <c r="J1020" s="37"/>
    </row>
    <row r="1021" spans="1:10" x14ac:dyDescent="0.25">
      <c r="A1021" t="s">
        <v>13104</v>
      </c>
      <c r="B1021" s="107">
        <v>0.96433591140527164</v>
      </c>
      <c r="C1021" s="37"/>
      <c r="D1021" t="s">
        <v>15699</v>
      </c>
      <c r="E1021" s="107">
        <v>0.1468740948346752</v>
      </c>
      <c r="F1021" s="37"/>
      <c r="G1021" s="37"/>
      <c r="H1021" s="37"/>
      <c r="I1021" s="37"/>
      <c r="J1021" s="37"/>
    </row>
    <row r="1022" spans="1:10" x14ac:dyDescent="0.25">
      <c r="A1022" t="s">
        <v>13105</v>
      </c>
      <c r="B1022" s="107">
        <v>0.96305853357969906</v>
      </c>
      <c r="C1022" s="37"/>
      <c r="D1022" t="s">
        <v>15699</v>
      </c>
      <c r="E1022" s="107">
        <v>0.14687161444714167</v>
      </c>
      <c r="F1022" s="37"/>
      <c r="G1022" s="37"/>
      <c r="H1022" s="37"/>
      <c r="I1022" s="37"/>
      <c r="J1022" s="37"/>
    </row>
    <row r="1023" spans="1:10" x14ac:dyDescent="0.25">
      <c r="A1023" t="s">
        <v>13106</v>
      </c>
      <c r="B1023" s="107">
        <v>0.9626361575634278</v>
      </c>
      <c r="C1023" s="37"/>
      <c r="D1023" t="s">
        <v>15699</v>
      </c>
      <c r="E1023" s="107">
        <v>0.14637910523144743</v>
      </c>
      <c r="F1023" s="37"/>
      <c r="G1023" s="37"/>
      <c r="H1023" s="37"/>
      <c r="I1023" s="37"/>
      <c r="J1023" s="37"/>
    </row>
    <row r="1024" spans="1:10" x14ac:dyDescent="0.25">
      <c r="A1024" t="s">
        <v>13107</v>
      </c>
      <c r="B1024" s="107">
        <v>0.9624262782177031</v>
      </c>
      <c r="C1024" s="37"/>
      <c r="D1024" t="s">
        <v>15699</v>
      </c>
      <c r="E1024" s="107">
        <v>0.1463472991378629</v>
      </c>
      <c r="F1024" s="37"/>
      <c r="G1024" s="37"/>
      <c r="H1024" s="37"/>
      <c r="I1024" s="37"/>
      <c r="J1024" s="37"/>
    </row>
    <row r="1025" spans="1:10" x14ac:dyDescent="0.25">
      <c r="A1025" t="s">
        <v>13108</v>
      </c>
      <c r="B1025" s="107">
        <v>0.96054185536640502</v>
      </c>
      <c r="C1025" s="37"/>
      <c r="D1025" t="s">
        <v>15699</v>
      </c>
      <c r="E1025" s="107">
        <v>0.14604308566321325</v>
      </c>
      <c r="F1025" s="37"/>
      <c r="G1025" s="37"/>
      <c r="H1025" s="37"/>
      <c r="I1025" s="37"/>
      <c r="J1025" s="37"/>
    </row>
    <row r="1026" spans="1:10" x14ac:dyDescent="0.25">
      <c r="A1026" t="s">
        <v>13109</v>
      </c>
      <c r="B1026" s="107">
        <v>0.96036904918062327</v>
      </c>
      <c r="C1026" s="37"/>
      <c r="D1026" t="s">
        <v>15699</v>
      </c>
      <c r="E1026" s="107">
        <v>0.14584377401991083</v>
      </c>
      <c r="F1026" s="37"/>
      <c r="G1026" s="37"/>
      <c r="H1026" s="37"/>
      <c r="I1026" s="37"/>
      <c r="J1026" s="37"/>
    </row>
    <row r="1027" spans="1:10" x14ac:dyDescent="0.25">
      <c r="A1027" t="s">
        <v>13110</v>
      </c>
      <c r="B1027" s="107">
        <v>0.96028256720077376</v>
      </c>
      <c r="C1027" s="37"/>
      <c r="D1027" t="s">
        <v>15699</v>
      </c>
      <c r="E1027" s="107">
        <v>0.14383135062337365</v>
      </c>
      <c r="F1027" s="37"/>
      <c r="G1027" s="37"/>
      <c r="H1027" s="37"/>
      <c r="I1027" s="37"/>
      <c r="J1027" s="37"/>
    </row>
    <row r="1028" spans="1:10" x14ac:dyDescent="0.25">
      <c r="A1028" t="s">
        <v>13111</v>
      </c>
      <c r="B1028" s="107">
        <v>0.95796146038708063</v>
      </c>
      <c r="C1028" s="37"/>
      <c r="D1028" t="s">
        <v>15699</v>
      </c>
      <c r="E1028" s="107">
        <v>0.14354173402092146</v>
      </c>
      <c r="F1028" s="37"/>
      <c r="G1028" s="37"/>
      <c r="H1028" s="37"/>
      <c r="I1028" s="37"/>
      <c r="J1028" s="37"/>
    </row>
    <row r="1029" spans="1:10" x14ac:dyDescent="0.25">
      <c r="A1029" t="s">
        <v>13112</v>
      </c>
      <c r="B1029" s="107">
        <v>0.9569630493610185</v>
      </c>
      <c r="C1029" s="37"/>
      <c r="D1029" t="s">
        <v>15699</v>
      </c>
      <c r="E1029" s="107">
        <v>0.14307950263331909</v>
      </c>
      <c r="F1029" s="37"/>
      <c r="G1029" s="37"/>
      <c r="H1029" s="37"/>
      <c r="I1029" s="37"/>
      <c r="J1029" s="37"/>
    </row>
    <row r="1030" spans="1:10" x14ac:dyDescent="0.25">
      <c r="A1030" t="s">
        <v>13113</v>
      </c>
      <c r="B1030" s="107">
        <v>0.95667831951217552</v>
      </c>
      <c r="C1030" s="37"/>
      <c r="D1030" t="s">
        <v>15699</v>
      </c>
      <c r="E1030" s="107">
        <v>0.14276409756596931</v>
      </c>
      <c r="F1030" s="37"/>
      <c r="G1030" s="37"/>
      <c r="H1030" s="37"/>
      <c r="I1030" s="37"/>
      <c r="J1030" s="37"/>
    </row>
    <row r="1031" spans="1:10" x14ac:dyDescent="0.25">
      <c r="A1031" t="s">
        <v>13114</v>
      </c>
      <c r="B1031" s="107">
        <v>0.9559325710446982</v>
      </c>
      <c r="C1031" s="37"/>
      <c r="D1031" t="s">
        <v>15699</v>
      </c>
      <c r="E1031" s="107">
        <v>0.14243385077156695</v>
      </c>
      <c r="F1031" s="37"/>
      <c r="G1031" s="37"/>
      <c r="H1031" s="37"/>
      <c r="I1031" s="37"/>
      <c r="J1031" s="37"/>
    </row>
    <row r="1032" spans="1:10" x14ac:dyDescent="0.25">
      <c r="A1032" t="s">
        <v>13115</v>
      </c>
      <c r="B1032" s="107">
        <v>0.95591303463804933</v>
      </c>
      <c r="C1032" s="37"/>
      <c r="D1032" t="s">
        <v>15699</v>
      </c>
      <c r="E1032" s="107">
        <v>0.14182336750028102</v>
      </c>
      <c r="F1032" s="37"/>
      <c r="G1032" s="37"/>
      <c r="H1032" s="37"/>
      <c r="I1032" s="37"/>
      <c r="J1032" s="37"/>
    </row>
    <row r="1033" spans="1:10" x14ac:dyDescent="0.25">
      <c r="A1033" t="s">
        <v>13116</v>
      </c>
      <c r="B1033" s="107">
        <v>0.95528241533003444</v>
      </c>
      <c r="C1033" s="37"/>
      <c r="D1033" t="s">
        <v>15699</v>
      </c>
      <c r="E1033" s="107">
        <v>0.14043862510879079</v>
      </c>
      <c r="F1033" s="37"/>
      <c r="G1033" s="37"/>
      <c r="H1033" s="37"/>
      <c r="I1033" s="37"/>
      <c r="J1033" s="37"/>
    </row>
    <row r="1034" spans="1:10" x14ac:dyDescent="0.25">
      <c r="A1034" t="s">
        <v>13117</v>
      </c>
      <c r="B1034" s="107">
        <v>0.95495165663847414</v>
      </c>
      <c r="C1034" s="37"/>
      <c r="D1034" t="s">
        <v>15699</v>
      </c>
      <c r="E1034" s="107">
        <v>0.14017365831648165</v>
      </c>
      <c r="F1034" s="37"/>
      <c r="G1034" s="37"/>
      <c r="H1034" s="37"/>
      <c r="I1034" s="37"/>
      <c r="J1034" s="37"/>
    </row>
    <row r="1035" spans="1:10" x14ac:dyDescent="0.25">
      <c r="A1035" t="s">
        <v>13118</v>
      </c>
      <c r="B1035" s="107">
        <v>0.95465240867159851</v>
      </c>
      <c r="C1035" s="37"/>
      <c r="D1035" t="s">
        <v>15699</v>
      </c>
      <c r="E1035" s="107">
        <v>0.13902065598540442</v>
      </c>
      <c r="F1035" s="37"/>
      <c r="G1035" s="37"/>
      <c r="H1035" s="37"/>
      <c r="I1035" s="37"/>
      <c r="J1035" s="37"/>
    </row>
    <row r="1036" spans="1:10" x14ac:dyDescent="0.25">
      <c r="A1036" t="s">
        <v>13119</v>
      </c>
      <c r="B1036" s="107">
        <v>0.9540737938145849</v>
      </c>
      <c r="C1036" s="37"/>
      <c r="D1036" t="s">
        <v>15699</v>
      </c>
      <c r="E1036" s="107">
        <v>0.13896597279727715</v>
      </c>
      <c r="F1036" s="37"/>
      <c r="G1036" s="37"/>
      <c r="H1036" s="37"/>
      <c r="I1036" s="37"/>
      <c r="J1036" s="37"/>
    </row>
    <row r="1037" spans="1:10" x14ac:dyDescent="0.25">
      <c r="A1037" t="s">
        <v>13120</v>
      </c>
      <c r="B1037" s="107">
        <v>0.95346786679210505</v>
      </c>
      <c r="C1037" s="37"/>
      <c r="D1037" t="s">
        <v>15699</v>
      </c>
      <c r="E1037" s="107">
        <v>0.13838230263654322</v>
      </c>
      <c r="F1037" s="37"/>
      <c r="G1037" s="37"/>
      <c r="H1037" s="37"/>
      <c r="I1037" s="37"/>
      <c r="J1037" s="37"/>
    </row>
    <row r="1038" spans="1:10" x14ac:dyDescent="0.25">
      <c r="A1038" t="s">
        <v>13121</v>
      </c>
      <c r="B1038" s="107">
        <v>0.95271320830913719</v>
      </c>
      <c r="C1038" s="37"/>
      <c r="D1038" t="s">
        <v>15699</v>
      </c>
      <c r="E1038" s="107">
        <v>0.13796863799322895</v>
      </c>
      <c r="F1038" s="37"/>
      <c r="G1038" s="37"/>
      <c r="H1038" s="37"/>
      <c r="I1038" s="37"/>
      <c r="J1038" s="37"/>
    </row>
    <row r="1039" spans="1:10" x14ac:dyDescent="0.25">
      <c r="A1039" t="s">
        <v>13122</v>
      </c>
      <c r="B1039" s="107">
        <v>0.95224770297032379</v>
      </c>
      <c r="C1039" s="37"/>
      <c r="D1039" t="s">
        <v>15699</v>
      </c>
      <c r="E1039" s="107">
        <v>0.1376207421039406</v>
      </c>
      <c r="F1039" s="37"/>
      <c r="G1039" s="37"/>
      <c r="H1039" s="37"/>
      <c r="I1039" s="37"/>
      <c r="J1039" s="37"/>
    </row>
    <row r="1040" spans="1:10" x14ac:dyDescent="0.25">
      <c r="A1040" t="s">
        <v>13123</v>
      </c>
      <c r="B1040" s="107">
        <v>0.95217047942308719</v>
      </c>
      <c r="C1040" s="37"/>
      <c r="D1040" t="s">
        <v>15699</v>
      </c>
      <c r="E1040" s="107">
        <v>0.13758784009246819</v>
      </c>
      <c r="F1040" s="37"/>
      <c r="G1040" s="37"/>
      <c r="H1040" s="37"/>
      <c r="I1040" s="37"/>
      <c r="J1040" s="37"/>
    </row>
    <row r="1041" spans="1:10" x14ac:dyDescent="0.25">
      <c r="A1041" t="s">
        <v>13124</v>
      </c>
      <c r="B1041" s="107">
        <v>0.95183573564486368</v>
      </c>
      <c r="C1041" s="37"/>
      <c r="D1041" t="s">
        <v>15699</v>
      </c>
      <c r="E1041" s="107">
        <v>0.13544256855822168</v>
      </c>
      <c r="F1041" s="37"/>
      <c r="G1041" s="37"/>
      <c r="H1041" s="37"/>
      <c r="I1041" s="37"/>
      <c r="J1041" s="37"/>
    </row>
    <row r="1042" spans="1:10" x14ac:dyDescent="0.25">
      <c r="A1042" t="s">
        <v>13125</v>
      </c>
      <c r="B1042" s="107">
        <v>0.95106063665699336</v>
      </c>
      <c r="C1042" s="37"/>
      <c r="D1042" t="s">
        <v>15699</v>
      </c>
      <c r="E1042" s="107">
        <v>0.13538837298113568</v>
      </c>
      <c r="F1042" s="37"/>
      <c r="G1042" s="37"/>
      <c r="H1042" s="37"/>
      <c r="I1042" s="37"/>
      <c r="J1042" s="37"/>
    </row>
    <row r="1043" spans="1:10" x14ac:dyDescent="0.25">
      <c r="A1043" t="s">
        <v>13126</v>
      </c>
      <c r="B1043" s="107">
        <v>0.9505153611512126</v>
      </c>
      <c r="C1043" s="37"/>
      <c r="D1043" t="s">
        <v>15699</v>
      </c>
      <c r="E1043" s="107">
        <v>0.13447016059886807</v>
      </c>
      <c r="F1043" s="37"/>
      <c r="G1043" s="37"/>
      <c r="H1043" s="37"/>
      <c r="I1043" s="37"/>
      <c r="J1043" s="37"/>
    </row>
    <row r="1044" spans="1:10" x14ac:dyDescent="0.25">
      <c r="A1044" t="s">
        <v>13127</v>
      </c>
      <c r="B1044" s="107">
        <v>0.94996516225297378</v>
      </c>
      <c r="C1044" s="37"/>
      <c r="D1044" t="s">
        <v>15699</v>
      </c>
      <c r="E1044" s="107">
        <v>0.13432337155988944</v>
      </c>
      <c r="F1044" s="37"/>
      <c r="G1044" s="37"/>
      <c r="H1044" s="37"/>
      <c r="I1044" s="37"/>
      <c r="J1044" s="37"/>
    </row>
    <row r="1045" spans="1:10" x14ac:dyDescent="0.25">
      <c r="A1045" t="s">
        <v>13128</v>
      </c>
      <c r="B1045" s="107">
        <v>0.94840788075064009</v>
      </c>
      <c r="C1045" s="37"/>
      <c r="D1045" t="s">
        <v>15699</v>
      </c>
      <c r="E1045" s="107">
        <v>0.13389621177396202</v>
      </c>
      <c r="F1045" s="37"/>
      <c r="G1045" s="37"/>
      <c r="H1045" s="37"/>
      <c r="I1045" s="37"/>
      <c r="J1045" s="37"/>
    </row>
    <row r="1046" spans="1:10" x14ac:dyDescent="0.25">
      <c r="A1046" t="s">
        <v>13129</v>
      </c>
      <c r="B1046" s="107">
        <v>0.94829867691794856</v>
      </c>
      <c r="C1046" s="37"/>
      <c r="D1046" t="s">
        <v>15699</v>
      </c>
      <c r="E1046" s="107">
        <v>0.13330320812002983</v>
      </c>
      <c r="F1046" s="37"/>
      <c r="G1046" s="37"/>
      <c r="H1046" s="37"/>
      <c r="I1046" s="37"/>
      <c r="J1046" s="37"/>
    </row>
    <row r="1047" spans="1:10" x14ac:dyDescent="0.25">
      <c r="A1047" t="s">
        <v>13130</v>
      </c>
      <c r="B1047" s="107">
        <v>0.94814652089375928</v>
      </c>
      <c r="C1047" s="37"/>
      <c r="D1047" t="s">
        <v>15699</v>
      </c>
      <c r="E1047" s="107">
        <v>0.13297682357447604</v>
      </c>
      <c r="F1047" s="37"/>
      <c r="G1047" s="37"/>
      <c r="H1047" s="37"/>
      <c r="I1047" s="37"/>
      <c r="J1047" s="37"/>
    </row>
    <row r="1048" spans="1:10" x14ac:dyDescent="0.25">
      <c r="A1048" t="s">
        <v>13131</v>
      </c>
      <c r="B1048" s="107">
        <v>0.94665577205620044</v>
      </c>
      <c r="C1048" s="37"/>
      <c r="D1048" t="s">
        <v>15699</v>
      </c>
      <c r="E1048" s="107">
        <v>0.13156683334145722</v>
      </c>
      <c r="F1048" s="37"/>
      <c r="G1048" s="37"/>
      <c r="H1048" s="37"/>
      <c r="I1048" s="37"/>
      <c r="J1048" s="37"/>
    </row>
    <row r="1049" spans="1:10" x14ac:dyDescent="0.25">
      <c r="A1049" t="s">
        <v>13132</v>
      </c>
      <c r="B1049" s="107">
        <v>0.94628709193542904</v>
      </c>
      <c r="C1049" s="37"/>
      <c r="D1049" t="s">
        <v>15699</v>
      </c>
      <c r="E1049" s="107">
        <v>0.12954764145891989</v>
      </c>
      <c r="F1049" s="37"/>
      <c r="G1049" s="37"/>
      <c r="H1049" s="37"/>
      <c r="I1049" s="37"/>
      <c r="J1049" s="37"/>
    </row>
    <row r="1050" spans="1:10" x14ac:dyDescent="0.25">
      <c r="A1050" t="s">
        <v>13133</v>
      </c>
      <c r="B1050" s="107">
        <v>0.94602963402929885</v>
      </c>
      <c r="C1050" s="37"/>
      <c r="D1050" t="s">
        <v>15699</v>
      </c>
      <c r="E1050" s="107">
        <v>0.129484386577739</v>
      </c>
      <c r="F1050" s="37"/>
      <c r="G1050" s="37"/>
      <c r="H1050" s="37"/>
      <c r="I1050" s="37"/>
      <c r="J1050" s="37"/>
    </row>
    <row r="1051" spans="1:10" x14ac:dyDescent="0.25">
      <c r="A1051" t="s">
        <v>13134</v>
      </c>
      <c r="B1051" s="107">
        <v>0.94399827078026355</v>
      </c>
      <c r="C1051" s="37"/>
      <c r="D1051" t="s">
        <v>15699</v>
      </c>
      <c r="E1051" s="107">
        <v>0.12842409057341897</v>
      </c>
      <c r="F1051" s="37"/>
      <c r="G1051" s="37"/>
      <c r="H1051" s="37"/>
      <c r="I1051" s="37"/>
      <c r="J1051" s="37"/>
    </row>
    <row r="1052" spans="1:10" x14ac:dyDescent="0.25">
      <c r="A1052" t="s">
        <v>13135</v>
      </c>
      <c r="B1052" s="107">
        <v>0.94275183283082387</v>
      </c>
      <c r="C1052" s="37"/>
      <c r="D1052" t="s">
        <v>15699</v>
      </c>
      <c r="E1052" s="107">
        <v>0.1279945037385159</v>
      </c>
      <c r="F1052" s="37"/>
      <c r="G1052" s="37"/>
      <c r="H1052" s="37"/>
      <c r="I1052" s="37"/>
      <c r="J1052" s="37"/>
    </row>
    <row r="1053" spans="1:10" x14ac:dyDescent="0.25">
      <c r="A1053" t="s">
        <v>13136</v>
      </c>
      <c r="B1053" s="107">
        <v>0.94239525986336581</v>
      </c>
      <c r="C1053" s="37"/>
      <c r="D1053" t="s">
        <v>15699</v>
      </c>
      <c r="E1053" s="107">
        <v>0.1273816688024193</v>
      </c>
      <c r="F1053" s="37"/>
      <c r="G1053" s="37"/>
      <c r="H1053" s="37"/>
      <c r="I1053" s="37"/>
      <c r="J1053" s="37"/>
    </row>
    <row r="1054" spans="1:10" x14ac:dyDescent="0.25">
      <c r="A1054" t="s">
        <v>13137</v>
      </c>
      <c r="B1054" s="107">
        <v>0.94217756096814254</v>
      </c>
      <c r="C1054" s="37"/>
      <c r="D1054" t="s">
        <v>15699</v>
      </c>
      <c r="E1054" s="107">
        <v>0.12672749070219305</v>
      </c>
      <c r="F1054" s="37"/>
      <c r="G1054" s="37"/>
      <c r="H1054" s="37"/>
      <c r="I1054" s="37"/>
      <c r="J1054" s="37"/>
    </row>
    <row r="1055" spans="1:10" x14ac:dyDescent="0.25">
      <c r="A1055" t="s">
        <v>13138</v>
      </c>
      <c r="B1055" s="107">
        <v>0.94145810192210266</v>
      </c>
      <c r="C1055" s="37"/>
      <c r="D1055" t="s">
        <v>15699</v>
      </c>
      <c r="E1055" s="107">
        <v>0.12643485996035536</v>
      </c>
      <c r="F1055" s="37"/>
      <c r="G1055" s="37"/>
      <c r="H1055" s="37"/>
      <c r="I1055" s="37"/>
      <c r="J1055" s="37"/>
    </row>
    <row r="1056" spans="1:10" x14ac:dyDescent="0.25">
      <c r="A1056" t="s">
        <v>13139</v>
      </c>
      <c r="B1056" s="107">
        <v>0.94129246710984005</v>
      </c>
      <c r="C1056" s="37"/>
      <c r="D1056" t="s">
        <v>15699</v>
      </c>
      <c r="E1056" s="107">
        <v>0.12552776170802099</v>
      </c>
      <c r="F1056" s="37"/>
      <c r="G1056" s="37"/>
      <c r="H1056" s="37"/>
      <c r="I1056" s="37"/>
      <c r="J1056" s="37"/>
    </row>
    <row r="1057" spans="1:10" x14ac:dyDescent="0.25">
      <c r="A1057" t="s">
        <v>13140</v>
      </c>
      <c r="B1057" s="107">
        <v>0.94118154720900338</v>
      </c>
      <c r="C1057" s="37"/>
      <c r="D1057" t="s">
        <v>15699</v>
      </c>
      <c r="E1057" s="107">
        <v>0.12509018477666933</v>
      </c>
      <c r="F1057" s="37"/>
      <c r="G1057" s="37"/>
      <c r="H1057" s="37"/>
      <c r="I1057" s="37"/>
      <c r="J1057" s="37"/>
    </row>
    <row r="1058" spans="1:10" x14ac:dyDescent="0.25">
      <c r="A1058" t="s">
        <v>13141</v>
      </c>
      <c r="B1058" s="107">
        <v>0.93996469286917017</v>
      </c>
      <c r="C1058" s="37"/>
      <c r="D1058" t="s">
        <v>15699</v>
      </c>
      <c r="E1058" s="107">
        <v>0.1233504116561161</v>
      </c>
      <c r="F1058" s="37"/>
      <c r="G1058" s="37"/>
      <c r="H1058" s="37"/>
      <c r="I1058" s="37"/>
      <c r="J1058" s="37"/>
    </row>
    <row r="1059" spans="1:10" x14ac:dyDescent="0.25">
      <c r="A1059" t="s">
        <v>13142</v>
      </c>
      <c r="B1059" s="107">
        <v>0.93963870691482965</v>
      </c>
      <c r="C1059" s="37"/>
      <c r="D1059" t="s">
        <v>15699</v>
      </c>
      <c r="E1059" s="107">
        <v>0.12288665924167244</v>
      </c>
      <c r="F1059" s="37"/>
      <c r="G1059" s="37"/>
      <c r="H1059" s="37"/>
      <c r="I1059" s="37"/>
      <c r="J1059" s="37"/>
    </row>
    <row r="1060" spans="1:10" x14ac:dyDescent="0.25">
      <c r="A1060" t="s">
        <v>13143</v>
      </c>
      <c r="B1060" s="107">
        <v>0.93957635522505911</v>
      </c>
      <c r="C1060" s="37"/>
      <c r="D1060" t="s">
        <v>15699</v>
      </c>
      <c r="E1060" s="107">
        <v>0.12252887960349519</v>
      </c>
      <c r="F1060" s="37"/>
      <c r="G1060" s="37"/>
      <c r="H1060" s="37"/>
      <c r="I1060" s="37"/>
      <c r="J1060" s="37"/>
    </row>
    <row r="1061" spans="1:10" x14ac:dyDescent="0.25">
      <c r="A1061" t="s">
        <v>13144</v>
      </c>
      <c r="B1061" s="107">
        <v>0.93899676357426665</v>
      </c>
      <c r="C1061" s="37"/>
      <c r="D1061" t="s">
        <v>15699</v>
      </c>
      <c r="E1061" s="107">
        <v>0.12173576230367905</v>
      </c>
      <c r="F1061" s="37"/>
      <c r="G1061" s="37"/>
      <c r="H1061" s="37"/>
      <c r="I1061" s="37"/>
      <c r="J1061" s="37"/>
    </row>
    <row r="1062" spans="1:10" x14ac:dyDescent="0.25">
      <c r="A1062" t="s">
        <v>13145</v>
      </c>
      <c r="B1062" s="107">
        <v>0.93832385751151581</v>
      </c>
      <c r="C1062" s="37"/>
      <c r="D1062" t="s">
        <v>15699</v>
      </c>
      <c r="E1062" s="107">
        <v>0.12164612823145551</v>
      </c>
      <c r="F1062" s="37"/>
      <c r="G1062" s="37"/>
      <c r="H1062" s="37"/>
      <c r="I1062" s="37"/>
      <c r="J1062" s="37"/>
    </row>
    <row r="1063" spans="1:10" x14ac:dyDescent="0.25">
      <c r="A1063" t="s">
        <v>13146</v>
      </c>
      <c r="B1063" s="107">
        <v>0.93750088561390399</v>
      </c>
      <c r="C1063" s="37"/>
      <c r="D1063" t="s">
        <v>15699</v>
      </c>
      <c r="E1063" s="107">
        <v>0.12029823677641356</v>
      </c>
      <c r="F1063" s="37"/>
      <c r="G1063" s="37"/>
      <c r="H1063" s="37"/>
      <c r="I1063" s="37"/>
      <c r="J1063" s="37"/>
    </row>
    <row r="1064" spans="1:10" x14ac:dyDescent="0.25">
      <c r="A1064" t="s">
        <v>13147</v>
      </c>
      <c r="B1064" s="107">
        <v>0.93586646607001234</v>
      </c>
      <c r="C1064" s="37"/>
      <c r="D1064" t="s">
        <v>15699</v>
      </c>
      <c r="E1064" s="107">
        <v>0.1202780224727355</v>
      </c>
      <c r="F1064" s="37"/>
      <c r="G1064" s="37"/>
      <c r="H1064" s="37"/>
      <c r="I1064" s="37"/>
      <c r="J1064" s="37"/>
    </row>
    <row r="1065" spans="1:10" x14ac:dyDescent="0.25">
      <c r="A1065" t="s">
        <v>13148</v>
      </c>
      <c r="B1065" s="107">
        <v>0.93455874923178728</v>
      </c>
      <c r="C1065" s="37"/>
      <c r="D1065" t="s">
        <v>15699</v>
      </c>
      <c r="E1065" s="107">
        <v>0.11938060359848633</v>
      </c>
      <c r="F1065" s="37"/>
      <c r="G1065" s="37"/>
      <c r="H1065" s="37"/>
      <c r="I1065" s="37"/>
      <c r="J1065" s="37"/>
    </row>
    <row r="1066" spans="1:10" x14ac:dyDescent="0.25">
      <c r="A1066" t="s">
        <v>13149</v>
      </c>
      <c r="B1066" s="107">
        <v>0.9344228688067745</v>
      </c>
      <c r="C1066" s="37"/>
      <c r="D1066" t="s">
        <v>15699</v>
      </c>
      <c r="E1066" s="107">
        <v>0.11936852590348415</v>
      </c>
      <c r="F1066" s="37"/>
      <c r="G1066" s="37"/>
      <c r="H1066" s="37"/>
      <c r="I1066" s="37"/>
      <c r="J1066" s="37"/>
    </row>
    <row r="1067" spans="1:10" x14ac:dyDescent="0.25">
      <c r="A1067" t="s">
        <v>13150</v>
      </c>
      <c r="B1067" s="107">
        <v>0.93430660905911944</v>
      </c>
      <c r="C1067" s="37"/>
      <c r="D1067" t="s">
        <v>15699</v>
      </c>
      <c r="E1067" s="107">
        <v>0.11912524911977312</v>
      </c>
      <c r="F1067" s="37"/>
      <c r="G1067" s="37"/>
      <c r="H1067" s="37"/>
      <c r="I1067" s="37"/>
      <c r="J1067" s="37"/>
    </row>
    <row r="1068" spans="1:10" x14ac:dyDescent="0.25">
      <c r="A1068" t="s">
        <v>13151</v>
      </c>
      <c r="B1068" s="107">
        <v>0.93364587384510445</v>
      </c>
      <c r="C1068" s="37"/>
      <c r="D1068" t="s">
        <v>15699</v>
      </c>
      <c r="E1068" s="107">
        <v>0.11797024885580126</v>
      </c>
      <c r="F1068" s="37"/>
      <c r="G1068" s="37"/>
      <c r="H1068" s="37"/>
      <c r="I1068" s="37"/>
      <c r="J1068" s="37"/>
    </row>
    <row r="1069" spans="1:10" x14ac:dyDescent="0.25">
      <c r="A1069" t="s">
        <v>13152</v>
      </c>
      <c r="B1069" s="107">
        <v>0.93363839087739031</v>
      </c>
      <c r="C1069" s="37"/>
      <c r="D1069" t="s">
        <v>15699</v>
      </c>
      <c r="E1069" s="107">
        <v>0.11635244154969429</v>
      </c>
      <c r="F1069" s="37"/>
      <c r="G1069" s="37"/>
      <c r="H1069" s="37"/>
      <c r="I1069" s="37"/>
      <c r="J1069" s="37"/>
    </row>
    <row r="1070" spans="1:10" x14ac:dyDescent="0.25">
      <c r="A1070" t="s">
        <v>13153</v>
      </c>
      <c r="B1070" s="107">
        <v>0.93204466919445372</v>
      </c>
      <c r="C1070" s="37"/>
      <c r="D1070" t="s">
        <v>15699</v>
      </c>
      <c r="E1070" s="107">
        <v>0.11572313773500512</v>
      </c>
      <c r="F1070" s="37"/>
      <c r="G1070" s="37"/>
      <c r="H1070" s="37"/>
      <c r="I1070" s="37"/>
      <c r="J1070" s="37"/>
    </row>
    <row r="1071" spans="1:10" x14ac:dyDescent="0.25">
      <c r="A1071" t="s">
        <v>13154</v>
      </c>
      <c r="B1071" s="107">
        <v>0.93096072833190269</v>
      </c>
      <c r="C1071" s="37"/>
      <c r="D1071" t="s">
        <v>15699</v>
      </c>
      <c r="E1071" s="107">
        <v>0.11566260548943771</v>
      </c>
      <c r="F1071" s="37"/>
      <c r="G1071" s="37"/>
      <c r="H1071" s="37"/>
      <c r="I1071" s="37"/>
      <c r="J1071" s="37"/>
    </row>
    <row r="1072" spans="1:10" x14ac:dyDescent="0.25">
      <c r="A1072" t="s">
        <v>13155</v>
      </c>
      <c r="B1072" s="107">
        <v>0.93069743893375179</v>
      </c>
      <c r="C1072" s="37"/>
      <c r="D1072" t="s">
        <v>15699</v>
      </c>
      <c r="E1072" s="107">
        <v>0.11548381508083098</v>
      </c>
      <c r="F1072" s="37"/>
      <c r="G1072" s="37"/>
      <c r="H1072" s="37"/>
      <c r="I1072" s="37"/>
      <c r="J1072" s="37"/>
    </row>
    <row r="1073" spans="1:10" x14ac:dyDescent="0.25">
      <c r="A1073" t="s">
        <v>13156</v>
      </c>
      <c r="B1073" s="107">
        <v>0.9302441504068395</v>
      </c>
      <c r="C1073" s="37"/>
      <c r="D1073" t="s">
        <v>15699</v>
      </c>
      <c r="E1073" s="107">
        <v>0.11367478050655234</v>
      </c>
      <c r="F1073" s="37"/>
      <c r="G1073" s="37"/>
      <c r="H1073" s="37"/>
      <c r="I1073" s="37"/>
      <c r="J1073" s="37"/>
    </row>
    <row r="1074" spans="1:10" x14ac:dyDescent="0.25">
      <c r="A1074" t="s">
        <v>13157</v>
      </c>
      <c r="B1074" s="107">
        <v>0.92803205524855026</v>
      </c>
      <c r="C1074" s="37"/>
      <c r="D1074" t="s">
        <v>15699</v>
      </c>
      <c r="E1074" s="107">
        <v>0.11359198262074696</v>
      </c>
      <c r="F1074" s="37"/>
      <c r="G1074" s="37"/>
      <c r="H1074" s="37"/>
      <c r="I1074" s="37"/>
      <c r="J1074" s="37"/>
    </row>
    <row r="1075" spans="1:10" x14ac:dyDescent="0.25">
      <c r="A1075" t="s">
        <v>13158</v>
      </c>
      <c r="B1075" s="107">
        <v>0.92712801042549842</v>
      </c>
      <c r="C1075" s="37"/>
      <c r="D1075" t="s">
        <v>15699</v>
      </c>
      <c r="E1075" s="107">
        <v>0.11183835434643763</v>
      </c>
      <c r="F1075" s="37"/>
      <c r="G1075" s="37"/>
      <c r="H1075" s="37"/>
      <c r="I1075" s="37"/>
      <c r="J1075" s="37"/>
    </row>
    <row r="1076" spans="1:10" x14ac:dyDescent="0.25">
      <c r="A1076" t="s">
        <v>13159</v>
      </c>
      <c r="B1076" s="107">
        <v>0.92678378485569779</v>
      </c>
      <c r="C1076" s="37"/>
      <c r="D1076" t="s">
        <v>15699</v>
      </c>
      <c r="E1076" s="107">
        <v>0.11153960399266968</v>
      </c>
      <c r="F1076" s="37"/>
      <c r="G1076" s="37"/>
      <c r="H1076" s="37"/>
      <c r="I1076" s="37"/>
      <c r="J1076" s="37"/>
    </row>
    <row r="1077" spans="1:10" x14ac:dyDescent="0.25">
      <c r="A1077" t="s">
        <v>13160</v>
      </c>
      <c r="B1077" s="107">
        <v>0.92676264989781854</v>
      </c>
      <c r="C1077" s="37"/>
      <c r="D1077" t="s">
        <v>15699</v>
      </c>
      <c r="E1077" s="107">
        <v>0.1107647400552539</v>
      </c>
      <c r="F1077" s="37"/>
      <c r="G1077" s="37"/>
      <c r="H1077" s="37"/>
      <c r="I1077" s="37"/>
      <c r="J1077" s="37"/>
    </row>
    <row r="1078" spans="1:10" x14ac:dyDescent="0.25">
      <c r="A1078" t="s">
        <v>13161</v>
      </c>
      <c r="B1078" s="107">
        <v>0.9262713510006344</v>
      </c>
      <c r="C1078" s="37"/>
      <c r="D1078" t="s">
        <v>15699</v>
      </c>
      <c r="E1078" s="107">
        <v>0.11050181422924876</v>
      </c>
      <c r="F1078" s="37"/>
      <c r="G1078" s="37"/>
      <c r="H1078" s="37"/>
      <c r="I1078" s="37"/>
      <c r="J1078" s="37"/>
    </row>
    <row r="1079" spans="1:10" x14ac:dyDescent="0.25">
      <c r="A1079" t="s">
        <v>13162</v>
      </c>
      <c r="B1079" s="107">
        <v>0.92620955221453605</v>
      </c>
      <c r="C1079" s="37"/>
      <c r="D1079" t="s">
        <v>15699</v>
      </c>
      <c r="E1079" s="107">
        <v>0.10957148388214555</v>
      </c>
      <c r="F1079" s="37"/>
      <c r="G1079" s="37"/>
      <c r="H1079" s="37"/>
      <c r="I1079" s="37"/>
      <c r="J1079" s="37"/>
    </row>
    <row r="1080" spans="1:10" x14ac:dyDescent="0.25">
      <c r="A1080" t="s">
        <v>13163</v>
      </c>
      <c r="B1080" s="107">
        <v>0.92538786450670796</v>
      </c>
      <c r="C1080" s="37"/>
      <c r="D1080" t="s">
        <v>15699</v>
      </c>
      <c r="E1080" s="107">
        <v>0.1094262307853307</v>
      </c>
      <c r="F1080" s="37"/>
      <c r="G1080" s="37"/>
      <c r="H1080" s="37"/>
      <c r="I1080" s="37"/>
      <c r="J1080" s="37"/>
    </row>
    <row r="1081" spans="1:10" x14ac:dyDescent="0.25">
      <c r="A1081" t="s">
        <v>13164</v>
      </c>
      <c r="B1081" s="107">
        <v>0.92406392815318827</v>
      </c>
      <c r="C1081" s="37"/>
      <c r="D1081" t="s">
        <v>15699</v>
      </c>
      <c r="E1081" s="107">
        <v>0.10905957474515578</v>
      </c>
      <c r="F1081" s="37"/>
      <c r="G1081" s="37"/>
      <c r="H1081" s="37"/>
      <c r="I1081" s="37"/>
      <c r="J1081" s="37"/>
    </row>
    <row r="1082" spans="1:10" x14ac:dyDescent="0.25">
      <c r="A1082" t="s">
        <v>13165</v>
      </c>
      <c r="B1082" s="107">
        <v>0.92394774669842972</v>
      </c>
      <c r="C1082" s="37"/>
      <c r="D1082" t="s">
        <v>15699</v>
      </c>
      <c r="E1082" s="107">
        <v>0.10900420120806277</v>
      </c>
      <c r="F1082" s="37"/>
      <c r="G1082" s="37"/>
      <c r="H1082" s="37"/>
      <c r="I1082" s="37"/>
      <c r="J1082" s="37"/>
    </row>
    <row r="1083" spans="1:10" x14ac:dyDescent="0.25">
      <c r="A1083" t="s">
        <v>13166</v>
      </c>
      <c r="B1083" s="107">
        <v>0.92385199408085106</v>
      </c>
      <c r="C1083" s="37"/>
      <c r="D1083" t="s">
        <v>15699</v>
      </c>
      <c r="E1083" s="107">
        <v>0.10872298748706737</v>
      </c>
      <c r="F1083" s="37"/>
      <c r="G1083" s="37"/>
      <c r="H1083" s="37"/>
      <c r="I1083" s="37"/>
      <c r="J1083" s="37"/>
    </row>
    <row r="1084" spans="1:10" x14ac:dyDescent="0.25">
      <c r="A1084" t="s">
        <v>13167</v>
      </c>
      <c r="B1084" s="107">
        <v>0.9236209415680483</v>
      </c>
      <c r="C1084" s="37"/>
      <c r="D1084" t="s">
        <v>15699</v>
      </c>
      <c r="E1084" s="107">
        <v>0.10824643314220939</v>
      </c>
      <c r="F1084" s="37"/>
      <c r="G1084" s="37"/>
      <c r="H1084" s="37"/>
      <c r="I1084" s="37"/>
      <c r="J1084" s="37"/>
    </row>
    <row r="1085" spans="1:10" x14ac:dyDescent="0.25">
      <c r="A1085" t="s">
        <v>13168</v>
      </c>
      <c r="B1085" s="107">
        <v>0.92353550650702765</v>
      </c>
      <c r="C1085" s="37"/>
      <c r="D1085" t="s">
        <v>15699</v>
      </c>
      <c r="E1085" s="107">
        <v>0.10766219865738838</v>
      </c>
      <c r="F1085" s="37"/>
      <c r="G1085" s="37"/>
      <c r="H1085" s="37"/>
      <c r="I1085" s="37"/>
      <c r="J1085" s="37"/>
    </row>
    <row r="1086" spans="1:10" x14ac:dyDescent="0.25">
      <c r="A1086" t="s">
        <v>13169</v>
      </c>
      <c r="B1086" s="107">
        <v>0.92246466069286104</v>
      </c>
      <c r="C1086" s="37"/>
      <c r="D1086" t="s">
        <v>15699</v>
      </c>
      <c r="E1086" s="107">
        <v>0.1071600279550861</v>
      </c>
      <c r="F1086" s="37"/>
      <c r="G1086" s="37"/>
      <c r="H1086" s="37"/>
      <c r="I1086" s="37"/>
      <c r="J1086" s="37"/>
    </row>
    <row r="1087" spans="1:10" x14ac:dyDescent="0.25">
      <c r="A1087" t="s">
        <v>13170</v>
      </c>
      <c r="B1087" s="107">
        <v>0.9223488858656016</v>
      </c>
      <c r="C1087" s="37"/>
      <c r="D1087" t="s">
        <v>15699</v>
      </c>
      <c r="E1087" s="107">
        <v>0.10683451016195263</v>
      </c>
      <c r="F1087" s="37"/>
      <c r="G1087" s="37"/>
      <c r="H1087" s="37"/>
      <c r="I1087" s="37"/>
      <c r="J1087" s="37"/>
    </row>
    <row r="1088" spans="1:10" x14ac:dyDescent="0.25">
      <c r="A1088" t="s">
        <v>13171</v>
      </c>
      <c r="B1088" s="107">
        <v>0.92110993728761659</v>
      </c>
      <c r="C1088" s="37"/>
      <c r="D1088" t="s">
        <v>15699</v>
      </c>
      <c r="E1088" s="107">
        <v>0.1067865003770458</v>
      </c>
      <c r="F1088" s="37"/>
      <c r="G1088" s="37"/>
      <c r="H1088" s="37"/>
      <c r="I1088" s="37"/>
      <c r="J1088" s="37"/>
    </row>
    <row r="1089" spans="1:10" x14ac:dyDescent="0.25">
      <c r="A1089" t="s">
        <v>13172</v>
      </c>
      <c r="B1089" s="107">
        <v>0.91987389344982495</v>
      </c>
      <c r="C1089" s="37"/>
      <c r="D1089" t="s">
        <v>15699</v>
      </c>
      <c r="E1089" s="107">
        <v>0.10612944802254144</v>
      </c>
      <c r="F1089" s="37"/>
      <c r="G1089" s="37"/>
      <c r="H1089" s="37"/>
      <c r="I1089" s="37"/>
      <c r="J1089" s="37"/>
    </row>
    <row r="1090" spans="1:10" x14ac:dyDescent="0.25">
      <c r="A1090" t="s">
        <v>13173</v>
      </c>
      <c r="B1090" s="107">
        <v>0.91955471125772781</v>
      </c>
      <c r="C1090" s="37"/>
      <c r="D1090" t="s">
        <v>15699</v>
      </c>
      <c r="E1090" s="107">
        <v>0.10538147469181054</v>
      </c>
      <c r="F1090" s="37"/>
      <c r="G1090" s="37"/>
      <c r="H1090" s="37"/>
      <c r="I1090" s="37"/>
      <c r="J1090" s="37"/>
    </row>
    <row r="1091" spans="1:10" x14ac:dyDescent="0.25">
      <c r="A1091" t="s">
        <v>13174</v>
      </c>
      <c r="B1091" s="107">
        <v>0.91923375847000188</v>
      </c>
      <c r="C1091" s="37"/>
      <c r="D1091" t="s">
        <v>15699</v>
      </c>
      <c r="E1091" s="107">
        <v>0.10497822579049156</v>
      </c>
      <c r="F1091" s="37"/>
      <c r="G1091" s="37"/>
      <c r="H1091" s="37"/>
      <c r="I1091" s="37"/>
      <c r="J1091" s="37"/>
    </row>
    <row r="1092" spans="1:10" x14ac:dyDescent="0.25">
      <c r="A1092" t="s">
        <v>13175</v>
      </c>
      <c r="B1092" s="107">
        <v>0.91879614800511789</v>
      </c>
      <c r="C1092" s="37"/>
      <c r="D1092" t="s">
        <v>15699</v>
      </c>
      <c r="E1092" s="107">
        <v>0.10451043068930448</v>
      </c>
      <c r="F1092" s="37"/>
      <c r="G1092" s="37"/>
      <c r="H1092" s="37"/>
      <c r="I1092" s="37"/>
      <c r="J1092" s="37"/>
    </row>
    <row r="1093" spans="1:10" x14ac:dyDescent="0.25">
      <c r="A1093" t="s">
        <v>13176</v>
      </c>
      <c r="B1093" s="107">
        <v>0.91718965333816627</v>
      </c>
      <c r="C1093" s="37"/>
      <c r="D1093" t="s">
        <v>15699</v>
      </c>
      <c r="E1093" s="107">
        <v>0.10414449127159979</v>
      </c>
      <c r="F1093" s="37"/>
      <c r="G1093" s="37"/>
      <c r="H1093" s="37"/>
      <c r="I1093" s="37"/>
      <c r="J1093" s="37"/>
    </row>
    <row r="1094" spans="1:10" x14ac:dyDescent="0.25">
      <c r="A1094" t="s">
        <v>13177</v>
      </c>
      <c r="B1094" s="107">
        <v>0.91632030537361731</v>
      </c>
      <c r="C1094" s="37"/>
      <c r="D1094" t="s">
        <v>15699</v>
      </c>
      <c r="E1094" s="107">
        <v>0.10409312991678144</v>
      </c>
      <c r="F1094" s="37"/>
      <c r="G1094" s="37"/>
      <c r="H1094" s="37"/>
      <c r="I1094" s="37"/>
      <c r="J1094" s="37"/>
    </row>
    <row r="1095" spans="1:10" x14ac:dyDescent="0.25">
      <c r="A1095" t="s">
        <v>13178</v>
      </c>
      <c r="B1095" s="107">
        <v>0.91551336283711837</v>
      </c>
      <c r="C1095" s="37"/>
      <c r="D1095" t="s">
        <v>15699</v>
      </c>
      <c r="E1095" s="107">
        <v>0.10379200407375685</v>
      </c>
      <c r="F1095" s="37"/>
      <c r="G1095" s="37"/>
      <c r="H1095" s="37"/>
      <c r="I1095" s="37"/>
      <c r="J1095" s="37"/>
    </row>
    <row r="1096" spans="1:10" x14ac:dyDescent="0.25">
      <c r="A1096" t="s">
        <v>13179</v>
      </c>
      <c r="B1096" s="107">
        <v>0.91471929700311549</v>
      </c>
      <c r="C1096" s="37"/>
      <c r="D1096" t="s">
        <v>15699</v>
      </c>
      <c r="E1096" s="107">
        <v>0.1032469074134381</v>
      </c>
      <c r="F1096" s="37"/>
      <c r="G1096" s="37"/>
      <c r="H1096" s="37"/>
      <c r="I1096" s="37"/>
      <c r="J1096" s="37"/>
    </row>
    <row r="1097" spans="1:10" x14ac:dyDescent="0.25">
      <c r="A1097" t="s">
        <v>13180</v>
      </c>
      <c r="B1097" s="107">
        <v>0.91462744716886957</v>
      </c>
      <c r="C1097" s="37"/>
      <c r="D1097" t="s">
        <v>15699</v>
      </c>
      <c r="E1097" s="107">
        <v>0.10312719433260566</v>
      </c>
      <c r="F1097" s="37"/>
      <c r="G1097" s="37"/>
      <c r="H1097" s="37"/>
      <c r="I1097" s="37"/>
      <c r="J1097" s="37"/>
    </row>
    <row r="1098" spans="1:10" x14ac:dyDescent="0.25">
      <c r="A1098" t="s">
        <v>13181</v>
      </c>
      <c r="B1098" s="107">
        <v>0.91314673438919336</v>
      </c>
      <c r="C1098" s="37"/>
      <c r="D1098" t="s">
        <v>15699</v>
      </c>
      <c r="E1098" s="107">
        <v>0.1025542579917966</v>
      </c>
      <c r="F1098" s="37"/>
      <c r="G1098" s="37"/>
      <c r="H1098" s="37"/>
      <c r="I1098" s="37"/>
      <c r="J1098" s="37"/>
    </row>
    <row r="1099" spans="1:10" x14ac:dyDescent="0.25">
      <c r="A1099" t="s">
        <v>13182</v>
      </c>
      <c r="B1099" s="107">
        <v>0.91147323064780039</v>
      </c>
      <c r="C1099" s="37"/>
      <c r="D1099" t="s">
        <v>15699</v>
      </c>
      <c r="E1099" s="107">
        <v>0.10200913256108314</v>
      </c>
      <c r="F1099" s="37"/>
      <c r="G1099" s="37"/>
      <c r="H1099" s="37"/>
      <c r="I1099" s="37"/>
      <c r="J1099" s="37"/>
    </row>
    <row r="1100" spans="1:10" x14ac:dyDescent="0.25">
      <c r="A1100" t="s">
        <v>13183</v>
      </c>
      <c r="B1100" s="107">
        <v>0.90953504835330312</v>
      </c>
      <c r="C1100" s="37"/>
      <c r="D1100" t="s">
        <v>15699</v>
      </c>
      <c r="E1100" s="107">
        <v>0.10140229989796529</v>
      </c>
      <c r="F1100" s="37"/>
      <c r="G1100" s="37"/>
      <c r="H1100" s="37"/>
      <c r="I1100" s="37"/>
      <c r="J1100" s="37"/>
    </row>
    <row r="1101" spans="1:10" x14ac:dyDescent="0.25">
      <c r="A1101" t="s">
        <v>13184</v>
      </c>
      <c r="B1101" s="107">
        <v>0.90785776692982856</v>
      </c>
      <c r="C1101" s="37"/>
      <c r="D1101" t="s">
        <v>15699</v>
      </c>
      <c r="E1101" s="107">
        <v>0.10140027503645099</v>
      </c>
      <c r="F1101" s="37"/>
      <c r="G1101" s="37"/>
      <c r="H1101" s="37"/>
      <c r="I1101" s="37"/>
      <c r="J1101" s="37"/>
    </row>
    <row r="1102" spans="1:10" x14ac:dyDescent="0.25">
      <c r="A1102" t="s">
        <v>13185</v>
      </c>
      <c r="B1102" s="107">
        <v>0.90779281030451031</v>
      </c>
      <c r="C1102" s="37"/>
      <c r="D1102" t="s">
        <v>15699</v>
      </c>
      <c r="E1102" s="107">
        <v>0.10085681049935782</v>
      </c>
      <c r="F1102" s="37"/>
      <c r="G1102" s="37"/>
      <c r="H1102" s="37"/>
      <c r="I1102" s="37"/>
      <c r="J1102" s="37"/>
    </row>
    <row r="1103" spans="1:10" x14ac:dyDescent="0.25">
      <c r="A1103" t="s">
        <v>13186</v>
      </c>
      <c r="B1103" s="107">
        <v>0.90725278314161595</v>
      </c>
      <c r="C1103" s="37"/>
      <c r="D1103" t="s">
        <v>15699</v>
      </c>
      <c r="E1103" s="107">
        <v>0.10005409193006978</v>
      </c>
      <c r="F1103" s="37"/>
      <c r="G1103" s="37"/>
      <c r="H1103" s="37"/>
      <c r="I1103" s="37"/>
      <c r="J1103" s="37"/>
    </row>
    <row r="1104" spans="1:10" x14ac:dyDescent="0.25">
      <c r="A1104" t="s">
        <v>13187</v>
      </c>
      <c r="B1104" s="107">
        <v>0.90698150745819694</v>
      </c>
      <c r="C1104" s="37"/>
      <c r="D1104" t="s">
        <v>15699</v>
      </c>
      <c r="E1104" s="107">
        <v>9.7083277194821113E-2</v>
      </c>
      <c r="F1104" s="37"/>
      <c r="G1104" s="37"/>
      <c r="H1104" s="37"/>
      <c r="I1104" s="37"/>
      <c r="J1104" s="37"/>
    </row>
    <row r="1105" spans="1:10" x14ac:dyDescent="0.25">
      <c r="A1105" t="s">
        <v>13188</v>
      </c>
      <c r="B1105" s="107">
        <v>0.90633020048014867</v>
      </c>
      <c r="C1105" s="37"/>
      <c r="D1105" t="s">
        <v>15699</v>
      </c>
      <c r="E1105" s="107">
        <v>9.6937230364458726E-2</v>
      </c>
      <c r="F1105" s="37"/>
      <c r="G1105" s="37"/>
      <c r="H1105" s="37"/>
      <c r="I1105" s="37"/>
      <c r="J1105" s="37"/>
    </row>
    <row r="1106" spans="1:10" x14ac:dyDescent="0.25">
      <c r="A1106" t="s">
        <v>13189</v>
      </c>
      <c r="B1106" s="107">
        <v>0.9057491550428588</v>
      </c>
      <c r="C1106" s="37"/>
      <c r="D1106" t="s">
        <v>15699</v>
      </c>
      <c r="E1106" s="107">
        <v>9.6251480673857387E-2</v>
      </c>
      <c r="F1106" s="37"/>
      <c r="G1106" s="37"/>
      <c r="H1106" s="37"/>
      <c r="I1106" s="37"/>
      <c r="J1106" s="37"/>
    </row>
    <row r="1107" spans="1:10" x14ac:dyDescent="0.25">
      <c r="A1107" t="s">
        <v>13190</v>
      </c>
      <c r="B1107" s="107">
        <v>0.90569557832887437</v>
      </c>
      <c r="C1107" s="37"/>
      <c r="D1107" t="s">
        <v>15699</v>
      </c>
      <c r="E1107" s="107">
        <v>9.5821367566611318E-2</v>
      </c>
      <c r="F1107" s="37"/>
      <c r="G1107" s="37"/>
      <c r="H1107" s="37"/>
      <c r="I1107" s="37"/>
      <c r="J1107" s="37"/>
    </row>
    <row r="1108" spans="1:10" x14ac:dyDescent="0.25">
      <c r="A1108" t="s">
        <v>13191</v>
      </c>
      <c r="B1108" s="107">
        <v>0.90504144754019822</v>
      </c>
      <c r="C1108" s="37"/>
      <c r="D1108" t="s">
        <v>15699</v>
      </c>
      <c r="E1108" s="107">
        <v>9.5773250096587062E-2</v>
      </c>
      <c r="F1108" s="37"/>
      <c r="G1108" s="37"/>
      <c r="H1108" s="37"/>
      <c r="I1108" s="37"/>
      <c r="J1108" s="37"/>
    </row>
    <row r="1109" spans="1:10" x14ac:dyDescent="0.25">
      <c r="A1109" t="s">
        <v>13192</v>
      </c>
      <c r="B1109" s="107">
        <v>0.90397061181883376</v>
      </c>
      <c r="C1109" s="37"/>
      <c r="D1109" t="s">
        <v>15699</v>
      </c>
      <c r="E1109" s="107">
        <v>9.4156074259522451E-2</v>
      </c>
      <c r="F1109" s="37"/>
      <c r="G1109" s="37"/>
      <c r="H1109" s="37"/>
      <c r="I1109" s="37"/>
      <c r="J1109" s="37"/>
    </row>
    <row r="1110" spans="1:10" x14ac:dyDescent="0.25">
      <c r="A1110" t="s">
        <v>13193</v>
      </c>
      <c r="B1110" s="107">
        <v>0.90381322917316431</v>
      </c>
      <c r="C1110" s="37"/>
      <c r="D1110" t="s">
        <v>15699</v>
      </c>
      <c r="E1110" s="107">
        <v>9.3631478120780001E-2</v>
      </c>
      <c r="F1110" s="37"/>
      <c r="G1110" s="37"/>
      <c r="H1110" s="37"/>
      <c r="I1110" s="37"/>
      <c r="J1110" s="37"/>
    </row>
    <row r="1111" spans="1:10" x14ac:dyDescent="0.25">
      <c r="A1111" t="s">
        <v>13194</v>
      </c>
      <c r="B1111" s="107">
        <v>0.90353931443366819</v>
      </c>
      <c r="C1111" s="37"/>
      <c r="D1111" t="s">
        <v>15699</v>
      </c>
      <c r="E1111" s="107">
        <v>9.3095773532123241E-2</v>
      </c>
      <c r="F1111" s="37"/>
      <c r="G1111" s="37"/>
      <c r="H1111" s="37"/>
      <c r="I1111" s="37"/>
      <c r="J1111" s="37"/>
    </row>
    <row r="1112" spans="1:10" x14ac:dyDescent="0.25">
      <c r="A1112" t="s">
        <v>13195</v>
      </c>
      <c r="B1112" s="107">
        <v>0.90199512372154178</v>
      </c>
      <c r="C1112" s="37"/>
      <c r="D1112" t="s">
        <v>15699</v>
      </c>
      <c r="E1112" s="107">
        <v>9.3032892154561828E-2</v>
      </c>
      <c r="F1112" s="37"/>
      <c r="G1112" s="37"/>
      <c r="H1112" s="37"/>
      <c r="I1112" s="37"/>
      <c r="J1112" s="37"/>
    </row>
    <row r="1113" spans="1:10" x14ac:dyDescent="0.25">
      <c r="A1113" t="s">
        <v>13196</v>
      </c>
      <c r="B1113" s="107">
        <v>0.90120308248409464</v>
      </c>
      <c r="C1113" s="37"/>
      <c r="D1113" t="s">
        <v>15699</v>
      </c>
      <c r="E1113" s="107">
        <v>9.2937988150237405E-2</v>
      </c>
      <c r="F1113" s="37"/>
      <c r="G1113" s="37"/>
      <c r="H1113" s="37"/>
      <c r="I1113" s="37"/>
      <c r="J1113" s="37"/>
    </row>
    <row r="1114" spans="1:10" x14ac:dyDescent="0.25">
      <c r="A1114" t="s">
        <v>13197</v>
      </c>
      <c r="B1114" s="107">
        <v>0.89894920332462291</v>
      </c>
      <c r="C1114" s="37"/>
      <c r="D1114" t="s">
        <v>15699</v>
      </c>
      <c r="E1114" s="107">
        <v>9.2809342559024788E-2</v>
      </c>
      <c r="F1114" s="37"/>
      <c r="G1114" s="37"/>
      <c r="H1114" s="37"/>
      <c r="I1114" s="37"/>
      <c r="J1114" s="37"/>
    </row>
    <row r="1115" spans="1:10" x14ac:dyDescent="0.25">
      <c r="A1115" t="s">
        <v>13198</v>
      </c>
      <c r="B1115" s="107">
        <v>0.89875254732377252</v>
      </c>
      <c r="C1115" s="37"/>
      <c r="D1115" t="s">
        <v>15699</v>
      </c>
      <c r="E1115" s="107">
        <v>9.269393572322944E-2</v>
      </c>
      <c r="F1115" s="37"/>
      <c r="G1115" s="37"/>
      <c r="H1115" s="37"/>
      <c r="I1115" s="37"/>
      <c r="J1115" s="37"/>
    </row>
    <row r="1116" spans="1:10" x14ac:dyDescent="0.25">
      <c r="A1116" t="s">
        <v>13199</v>
      </c>
      <c r="B1116" s="107">
        <v>0.8984120538792314</v>
      </c>
      <c r="C1116" s="37"/>
      <c r="D1116" t="s">
        <v>15699</v>
      </c>
      <c r="E1116" s="107">
        <v>9.254290841467086E-2</v>
      </c>
      <c r="F1116" s="37"/>
      <c r="G1116" s="37"/>
      <c r="H1116" s="37"/>
      <c r="I1116" s="37"/>
      <c r="J1116" s="37"/>
    </row>
    <row r="1117" spans="1:10" x14ac:dyDescent="0.25">
      <c r="A1117" t="s">
        <v>13200</v>
      </c>
      <c r="B1117" s="107">
        <v>0.89652052335965615</v>
      </c>
      <c r="C1117" s="37"/>
      <c r="D1117" t="s">
        <v>15699</v>
      </c>
      <c r="E1117" s="107">
        <v>9.1568030336519973E-2</v>
      </c>
      <c r="F1117" s="37"/>
      <c r="G1117" s="37"/>
      <c r="H1117" s="37"/>
      <c r="I1117" s="37"/>
      <c r="J1117" s="37"/>
    </row>
    <row r="1118" spans="1:10" x14ac:dyDescent="0.25">
      <c r="A1118" t="s">
        <v>13201</v>
      </c>
      <c r="B1118" s="107">
        <v>0.89516736310279976</v>
      </c>
      <c r="C1118" s="37"/>
      <c r="D1118" t="s">
        <v>15699</v>
      </c>
      <c r="E1118" s="107">
        <v>9.1372908521375223E-2</v>
      </c>
      <c r="F1118" s="37"/>
      <c r="G1118" s="37"/>
      <c r="H1118" s="37"/>
      <c r="I1118" s="37"/>
      <c r="J1118" s="37"/>
    </row>
    <row r="1119" spans="1:10" x14ac:dyDescent="0.25">
      <c r="A1119" t="s">
        <v>13202</v>
      </c>
      <c r="B1119" s="107">
        <v>0.89483352652326342</v>
      </c>
      <c r="C1119" s="37"/>
      <c r="D1119" t="s">
        <v>15699</v>
      </c>
      <c r="E1119" s="107">
        <v>9.0723021524034053E-2</v>
      </c>
      <c r="F1119" s="37"/>
      <c r="G1119" s="37"/>
      <c r="H1119" s="37"/>
      <c r="I1119" s="37"/>
      <c r="J1119" s="37"/>
    </row>
    <row r="1120" spans="1:10" x14ac:dyDescent="0.25">
      <c r="A1120" t="s">
        <v>13203</v>
      </c>
      <c r="B1120" s="107">
        <v>0.89439216952588019</v>
      </c>
      <c r="C1120" s="37"/>
      <c r="D1120" t="s">
        <v>15699</v>
      </c>
      <c r="E1120" s="107">
        <v>8.8309781646460472E-2</v>
      </c>
      <c r="F1120" s="37"/>
      <c r="G1120" s="37"/>
      <c r="H1120" s="37"/>
      <c r="I1120" s="37"/>
      <c r="J1120" s="37"/>
    </row>
    <row r="1121" spans="1:10" x14ac:dyDescent="0.25">
      <c r="A1121" t="s">
        <v>13204</v>
      </c>
      <c r="B1121" s="107">
        <v>0.8934380285952791</v>
      </c>
      <c r="C1121" s="37"/>
      <c r="D1121" t="s">
        <v>15699</v>
      </c>
      <c r="E1121" s="107">
        <v>8.822942015088335E-2</v>
      </c>
      <c r="F1121" s="37"/>
      <c r="G1121" s="37"/>
      <c r="H1121" s="37"/>
      <c r="I1121" s="37"/>
      <c r="J1121" s="37"/>
    </row>
    <row r="1122" spans="1:10" x14ac:dyDescent="0.25">
      <c r="A1122" t="s">
        <v>13205</v>
      </c>
      <c r="B1122" s="107">
        <v>0.89314399656521082</v>
      </c>
      <c r="C1122" s="37"/>
      <c r="D1122" t="s">
        <v>15699</v>
      </c>
      <c r="E1122" s="107">
        <v>8.8069252752447286E-2</v>
      </c>
      <c r="F1122" s="37"/>
      <c r="G1122" s="37"/>
      <c r="H1122" s="37"/>
      <c r="I1122" s="37"/>
      <c r="J1122" s="37"/>
    </row>
    <row r="1123" spans="1:10" x14ac:dyDescent="0.25">
      <c r="A1123" t="s">
        <v>13206</v>
      </c>
      <c r="B1123" s="107">
        <v>0.89291829632579744</v>
      </c>
      <c r="C1123" s="37"/>
      <c r="D1123" t="s">
        <v>15699</v>
      </c>
      <c r="E1123" s="107">
        <v>8.7392874159852876E-2</v>
      </c>
      <c r="F1123" s="37"/>
      <c r="G1123" s="37"/>
      <c r="H1123" s="37"/>
      <c r="I1123" s="37"/>
      <c r="J1123" s="37"/>
    </row>
    <row r="1124" spans="1:10" x14ac:dyDescent="0.25">
      <c r="A1124" t="s">
        <v>13207</v>
      </c>
      <c r="B1124" s="107">
        <v>0.89100958025527899</v>
      </c>
      <c r="C1124" s="37"/>
      <c r="D1124" t="s">
        <v>15699</v>
      </c>
      <c r="E1124" s="107">
        <v>8.6933033590075912E-2</v>
      </c>
      <c r="F1124" s="37"/>
      <c r="G1124" s="37"/>
      <c r="H1124" s="37"/>
      <c r="I1124" s="37"/>
      <c r="J1124" s="37"/>
    </row>
    <row r="1125" spans="1:10" x14ac:dyDescent="0.25">
      <c r="A1125" t="s">
        <v>13208</v>
      </c>
      <c r="B1125" s="107">
        <v>0.88973031170884775</v>
      </c>
      <c r="C1125" s="37"/>
      <c r="D1125" t="s">
        <v>15699</v>
      </c>
      <c r="E1125" s="107">
        <v>8.6828079494120872E-2</v>
      </c>
      <c r="F1125" s="37"/>
      <c r="G1125" s="37"/>
      <c r="H1125" s="37"/>
      <c r="I1125" s="37"/>
      <c r="J1125" s="37"/>
    </row>
    <row r="1126" spans="1:10" x14ac:dyDescent="0.25">
      <c r="A1126" t="s">
        <v>13209</v>
      </c>
      <c r="B1126" s="107">
        <v>0.88929685352952792</v>
      </c>
      <c r="C1126" s="37"/>
      <c r="D1126" t="s">
        <v>15699</v>
      </c>
      <c r="E1126" s="107">
        <v>8.5100111222842709E-2</v>
      </c>
      <c r="F1126" s="37"/>
      <c r="G1126" s="37"/>
      <c r="H1126" s="37"/>
      <c r="I1126" s="37"/>
      <c r="J1126" s="37"/>
    </row>
    <row r="1127" spans="1:10" x14ac:dyDescent="0.25">
      <c r="A1127" t="s">
        <v>13210</v>
      </c>
      <c r="B1127" s="107">
        <v>0.88852566899833485</v>
      </c>
      <c r="C1127" s="37"/>
      <c r="D1127" t="s">
        <v>15699</v>
      </c>
      <c r="E1127" s="107">
        <v>8.5086123604794839E-2</v>
      </c>
      <c r="F1127" s="37"/>
      <c r="G1127" s="37"/>
      <c r="H1127" s="37"/>
      <c r="I1127" s="37"/>
      <c r="J1127" s="37"/>
    </row>
    <row r="1128" spans="1:10" x14ac:dyDescent="0.25">
      <c r="A1128" t="s">
        <v>13211</v>
      </c>
      <c r="B1128" s="107">
        <v>0.88793983903571228</v>
      </c>
      <c r="C1128" s="37"/>
      <c r="D1128" t="s">
        <v>15699</v>
      </c>
      <c r="E1128" s="107">
        <v>8.5023841222474764E-2</v>
      </c>
      <c r="F1128" s="37"/>
      <c r="G1128" s="37"/>
      <c r="H1128" s="37"/>
      <c r="I1128" s="37"/>
      <c r="J1128" s="37"/>
    </row>
    <row r="1129" spans="1:10" x14ac:dyDescent="0.25">
      <c r="A1129" t="s">
        <v>13212</v>
      </c>
      <c r="B1129" s="107">
        <v>0.88466333265627617</v>
      </c>
      <c r="C1129" s="37"/>
      <c r="D1129" t="s">
        <v>15699</v>
      </c>
      <c r="E1129" s="107">
        <v>8.4876178885952072E-2</v>
      </c>
      <c r="F1129" s="37"/>
      <c r="G1129" s="37"/>
      <c r="H1129" s="37"/>
      <c r="I1129" s="37"/>
      <c r="J1129" s="37"/>
    </row>
    <row r="1130" spans="1:10" x14ac:dyDescent="0.25">
      <c r="A1130" t="s">
        <v>13213</v>
      </c>
      <c r="B1130" s="107">
        <v>0.88303177696122959</v>
      </c>
      <c r="C1130" s="37"/>
      <c r="D1130" t="s">
        <v>15699</v>
      </c>
      <c r="E1130" s="107">
        <v>8.4426286613571072E-2</v>
      </c>
      <c r="F1130" s="37"/>
      <c r="G1130" s="37"/>
      <c r="H1130" s="37"/>
      <c r="I1130" s="37"/>
      <c r="J1130" s="37"/>
    </row>
    <row r="1131" spans="1:10" x14ac:dyDescent="0.25">
      <c r="A1131" t="s">
        <v>13214</v>
      </c>
      <c r="B1131" s="107">
        <v>0.88270329950829185</v>
      </c>
      <c r="C1131" s="37"/>
      <c r="D1131" t="s">
        <v>15699</v>
      </c>
      <c r="E1131" s="107">
        <v>8.3319182602498099E-2</v>
      </c>
      <c r="F1131" s="37"/>
      <c r="G1131" s="37"/>
      <c r="H1131" s="37"/>
      <c r="I1131" s="37"/>
      <c r="J1131" s="37"/>
    </row>
    <row r="1132" spans="1:10" x14ac:dyDescent="0.25">
      <c r="A1132" t="s">
        <v>13215</v>
      </c>
      <c r="B1132" s="107">
        <v>0.8812796888617408</v>
      </c>
      <c r="C1132" s="37"/>
      <c r="D1132" t="s">
        <v>15699</v>
      </c>
      <c r="E1132" s="107">
        <v>8.3087257048248445E-2</v>
      </c>
      <c r="F1132" s="37"/>
      <c r="G1132" s="37"/>
      <c r="H1132" s="37"/>
      <c r="I1132" s="37"/>
      <c r="J1132" s="37"/>
    </row>
    <row r="1133" spans="1:10" x14ac:dyDescent="0.25">
      <c r="A1133" t="s">
        <v>13216</v>
      </c>
      <c r="B1133" s="107">
        <v>0.88066298653126462</v>
      </c>
      <c r="C1133" s="37"/>
      <c r="D1133" t="s">
        <v>15699</v>
      </c>
      <c r="E1133" s="107">
        <v>8.2307473637207057E-2</v>
      </c>
      <c r="F1133" s="37"/>
      <c r="G1133" s="37"/>
      <c r="H1133" s="37"/>
      <c r="I1133" s="37"/>
      <c r="J1133" s="37"/>
    </row>
    <row r="1134" spans="1:10" x14ac:dyDescent="0.25">
      <c r="A1134" t="s">
        <v>13217</v>
      </c>
      <c r="B1134" s="107">
        <v>0.87947948181598623</v>
      </c>
      <c r="C1134" s="37"/>
      <c r="D1134" t="s">
        <v>15699</v>
      </c>
      <c r="E1134" s="107">
        <v>8.1883230055113332E-2</v>
      </c>
      <c r="F1134" s="37"/>
      <c r="G1134" s="37"/>
      <c r="H1134" s="37"/>
      <c r="I1134" s="37"/>
      <c r="J1134" s="37"/>
    </row>
    <row r="1135" spans="1:10" x14ac:dyDescent="0.25">
      <c r="A1135" t="s">
        <v>13218</v>
      </c>
      <c r="B1135" s="107">
        <v>0.87924004218593688</v>
      </c>
      <c r="C1135" s="37"/>
      <c r="D1135" t="s">
        <v>15699</v>
      </c>
      <c r="E1135" s="107">
        <v>8.1634385629637873E-2</v>
      </c>
      <c r="F1135" s="37"/>
      <c r="G1135" s="37"/>
      <c r="H1135" s="37"/>
      <c r="I1135" s="37"/>
      <c r="J1135" s="37"/>
    </row>
    <row r="1136" spans="1:10" x14ac:dyDescent="0.25">
      <c r="A1136" t="s">
        <v>13219</v>
      </c>
      <c r="B1136" s="107">
        <v>0.87904934022522341</v>
      </c>
      <c r="C1136" s="37"/>
      <c r="D1136" t="s">
        <v>15699</v>
      </c>
      <c r="E1136" s="107">
        <v>8.0736585043268583E-2</v>
      </c>
      <c r="F1136" s="37"/>
      <c r="G1136" s="37"/>
      <c r="H1136" s="37"/>
      <c r="I1136" s="37"/>
      <c r="J1136" s="37"/>
    </row>
    <row r="1137" spans="1:10" x14ac:dyDescent="0.25">
      <c r="A1137" t="s">
        <v>13220</v>
      </c>
      <c r="B1137" s="107">
        <v>0.87896010553837178</v>
      </c>
      <c r="C1137" s="37"/>
      <c r="D1137" t="s">
        <v>15699</v>
      </c>
      <c r="E1137" s="107">
        <v>8.0676445871979779E-2</v>
      </c>
      <c r="F1137" s="37"/>
      <c r="G1137" s="37"/>
      <c r="H1137" s="37"/>
      <c r="I1137" s="37"/>
      <c r="J1137" s="37"/>
    </row>
    <row r="1138" spans="1:10" x14ac:dyDescent="0.25">
      <c r="A1138" t="s">
        <v>13221</v>
      </c>
      <c r="B1138" s="107">
        <v>0.8783098668743422</v>
      </c>
      <c r="C1138" s="37"/>
      <c r="D1138" t="s">
        <v>15699</v>
      </c>
      <c r="E1138" s="107">
        <v>8.0392828050344534E-2</v>
      </c>
      <c r="F1138" s="37"/>
      <c r="G1138" s="37"/>
      <c r="H1138" s="37"/>
      <c r="I1138" s="37"/>
      <c r="J1138" s="37"/>
    </row>
    <row r="1139" spans="1:10" x14ac:dyDescent="0.25">
      <c r="A1139" t="s">
        <v>13222</v>
      </c>
      <c r="B1139" s="107">
        <v>0.87798332223735598</v>
      </c>
      <c r="C1139" s="37"/>
      <c r="D1139" t="s">
        <v>15699</v>
      </c>
      <c r="E1139" s="107">
        <v>8.0057509742407496E-2</v>
      </c>
      <c r="F1139" s="37"/>
      <c r="G1139" s="37"/>
      <c r="H1139" s="37"/>
      <c r="I1139" s="37"/>
      <c r="J1139" s="37"/>
    </row>
    <row r="1140" spans="1:10" x14ac:dyDescent="0.25">
      <c r="A1140" t="s">
        <v>13223</v>
      </c>
      <c r="B1140" s="107">
        <v>0.87797826859322448</v>
      </c>
      <c r="C1140" s="37"/>
      <c r="D1140" t="s">
        <v>15699</v>
      </c>
      <c r="E1140" s="107">
        <v>8.0036882247015328E-2</v>
      </c>
      <c r="F1140" s="37"/>
      <c r="G1140" s="37"/>
      <c r="H1140" s="37"/>
      <c r="I1140" s="37"/>
      <c r="J1140" s="37"/>
    </row>
    <row r="1141" spans="1:10" x14ac:dyDescent="0.25">
      <c r="A1141" t="s">
        <v>13224</v>
      </c>
      <c r="B1141" s="107">
        <v>0.87793131615310604</v>
      </c>
      <c r="C1141" s="37"/>
      <c r="D1141" t="s">
        <v>15699</v>
      </c>
      <c r="E1141" s="107">
        <v>7.9517251418485632E-2</v>
      </c>
      <c r="F1141" s="37"/>
      <c r="G1141" s="37"/>
      <c r="H1141" s="37"/>
      <c r="I1141" s="37"/>
      <c r="J1141" s="37"/>
    </row>
    <row r="1142" spans="1:10" x14ac:dyDescent="0.25">
      <c r="A1142" t="s">
        <v>13225</v>
      </c>
      <c r="B1142" s="107">
        <v>0.87718617208060723</v>
      </c>
      <c r="C1142" s="37"/>
      <c r="D1142" t="s">
        <v>15699</v>
      </c>
      <c r="E1142" s="107">
        <v>7.9015074354664011E-2</v>
      </c>
      <c r="F1142" s="37"/>
      <c r="G1142" s="37"/>
      <c r="H1142" s="37"/>
      <c r="I1142" s="37"/>
      <c r="J1142" s="37"/>
    </row>
    <row r="1143" spans="1:10" x14ac:dyDescent="0.25">
      <c r="A1143" t="s">
        <v>13226</v>
      </c>
      <c r="B1143" s="107">
        <v>0.87690841006381626</v>
      </c>
      <c r="C1143" s="37"/>
      <c r="D1143" t="s">
        <v>15699</v>
      </c>
      <c r="E1143" s="107">
        <v>7.7635289370029711E-2</v>
      </c>
      <c r="F1143" s="37"/>
      <c r="G1143" s="37"/>
      <c r="H1143" s="37"/>
      <c r="I1143" s="37"/>
      <c r="J1143" s="37"/>
    </row>
    <row r="1144" spans="1:10" x14ac:dyDescent="0.25">
      <c r="A1144" t="s">
        <v>13227</v>
      </c>
      <c r="B1144" s="107">
        <v>0.87516152825989491</v>
      </c>
      <c r="C1144" s="37"/>
      <c r="D1144" t="s">
        <v>15699</v>
      </c>
      <c r="E1144" s="107">
        <v>7.728777848822288E-2</v>
      </c>
      <c r="F1144" s="37"/>
      <c r="G1144" s="37"/>
      <c r="H1144" s="37"/>
      <c r="I1144" s="37"/>
      <c r="J1144" s="37"/>
    </row>
    <row r="1145" spans="1:10" x14ac:dyDescent="0.25">
      <c r="A1145" t="s">
        <v>13228</v>
      </c>
      <c r="B1145" s="107">
        <v>0.8751347153662935</v>
      </c>
      <c r="C1145" s="37"/>
      <c r="D1145" t="s">
        <v>15699</v>
      </c>
      <c r="E1145" s="107">
        <v>7.5885049140605482E-2</v>
      </c>
      <c r="F1145" s="37"/>
      <c r="G1145" s="37"/>
      <c r="H1145" s="37"/>
      <c r="I1145" s="37"/>
      <c r="J1145" s="37"/>
    </row>
    <row r="1146" spans="1:10" x14ac:dyDescent="0.25">
      <c r="A1146" t="s">
        <v>13229</v>
      </c>
      <c r="B1146" s="107">
        <v>0.87487972770813294</v>
      </c>
      <c r="C1146" s="37"/>
      <c r="D1146" t="s">
        <v>15699</v>
      </c>
      <c r="E1146" s="107">
        <v>7.5260370593677725E-2</v>
      </c>
      <c r="F1146" s="37"/>
      <c r="G1146" s="37"/>
      <c r="H1146" s="37"/>
      <c r="I1146" s="37"/>
      <c r="J1146" s="37"/>
    </row>
    <row r="1147" spans="1:10" x14ac:dyDescent="0.25">
      <c r="A1147" t="s">
        <v>13230</v>
      </c>
      <c r="B1147" s="107">
        <v>0.87466098471073983</v>
      </c>
      <c r="C1147" s="37"/>
      <c r="D1147" t="s">
        <v>15699</v>
      </c>
      <c r="E1147" s="107">
        <v>7.4139831615927826E-2</v>
      </c>
      <c r="F1147" s="37"/>
      <c r="G1147" s="37"/>
      <c r="H1147" s="37"/>
      <c r="I1147" s="37"/>
      <c r="J1147" s="37"/>
    </row>
    <row r="1148" spans="1:10" x14ac:dyDescent="0.25">
      <c r="A1148" t="s">
        <v>13231</v>
      </c>
      <c r="B1148" s="107">
        <v>0.87464886987234958</v>
      </c>
      <c r="C1148" s="37"/>
      <c r="D1148" t="s">
        <v>15699</v>
      </c>
      <c r="E1148" s="107">
        <v>7.3589745012276261E-2</v>
      </c>
      <c r="F1148" s="37"/>
      <c r="G1148" s="37"/>
      <c r="H1148" s="37"/>
      <c r="I1148" s="37"/>
      <c r="J1148" s="37"/>
    </row>
    <row r="1149" spans="1:10" x14ac:dyDescent="0.25">
      <c r="A1149" t="s">
        <v>13232</v>
      </c>
      <c r="B1149" s="107">
        <v>0.87421155434885445</v>
      </c>
      <c r="C1149" s="37"/>
      <c r="D1149" t="s">
        <v>15699</v>
      </c>
      <c r="E1149" s="107">
        <v>7.3106743523191714E-2</v>
      </c>
      <c r="F1149" s="37"/>
      <c r="G1149" s="37"/>
      <c r="H1149" s="37"/>
      <c r="I1149" s="37"/>
      <c r="J1149" s="37"/>
    </row>
    <row r="1150" spans="1:10" x14ac:dyDescent="0.25">
      <c r="A1150" t="s">
        <v>13233</v>
      </c>
      <c r="B1150" s="107">
        <v>0.87359028579292053</v>
      </c>
      <c r="C1150" s="37"/>
      <c r="D1150" t="s">
        <v>15699</v>
      </c>
      <c r="E1150" s="107">
        <v>7.2192394908023025E-2</v>
      </c>
      <c r="F1150" s="37"/>
      <c r="G1150" s="37"/>
      <c r="H1150" s="37"/>
      <c r="I1150" s="37"/>
      <c r="J1150" s="37"/>
    </row>
    <row r="1151" spans="1:10" x14ac:dyDescent="0.25">
      <c r="A1151" t="s">
        <v>13234</v>
      </c>
      <c r="B1151" s="107">
        <v>0.87281187226385015</v>
      </c>
      <c r="C1151" s="37"/>
      <c r="D1151" t="s">
        <v>15699</v>
      </c>
      <c r="E1151" s="107">
        <v>7.1229840541627953E-2</v>
      </c>
      <c r="F1151" s="37"/>
      <c r="G1151" s="37"/>
      <c r="H1151" s="37"/>
      <c r="I1151" s="37"/>
      <c r="J1151" s="37"/>
    </row>
    <row r="1152" spans="1:10" x14ac:dyDescent="0.25">
      <c r="A1152" t="s">
        <v>13235</v>
      </c>
      <c r="B1152" s="107">
        <v>0.87237496806669412</v>
      </c>
      <c r="C1152" s="37"/>
      <c r="D1152" t="s">
        <v>15699</v>
      </c>
      <c r="E1152" s="107">
        <v>7.0521446377524069E-2</v>
      </c>
      <c r="F1152" s="37"/>
      <c r="G1152" s="37"/>
      <c r="H1152" s="37"/>
      <c r="I1152" s="37"/>
      <c r="J1152" s="37"/>
    </row>
    <row r="1153" spans="1:10" x14ac:dyDescent="0.25">
      <c r="A1153" t="s">
        <v>13236</v>
      </c>
      <c r="B1153" s="107">
        <v>0.87236363369735692</v>
      </c>
      <c r="C1153" s="37"/>
      <c r="D1153" t="s">
        <v>15699</v>
      </c>
      <c r="E1153" s="107">
        <v>7.0495043899607562E-2</v>
      </c>
      <c r="F1153" s="37"/>
      <c r="G1153" s="37"/>
      <c r="H1153" s="37"/>
      <c r="I1153" s="37"/>
      <c r="J1153" s="37"/>
    </row>
    <row r="1154" spans="1:10" x14ac:dyDescent="0.25">
      <c r="A1154" t="s">
        <v>13237</v>
      </c>
      <c r="B1154" s="107">
        <v>0.87213734051813052</v>
      </c>
      <c r="C1154" s="37"/>
      <c r="D1154" t="s">
        <v>15699</v>
      </c>
      <c r="E1154" s="107">
        <v>7.0050889216954251E-2</v>
      </c>
      <c r="F1154" s="37"/>
      <c r="G1154" s="37"/>
      <c r="H1154" s="37"/>
      <c r="I1154" s="37"/>
      <c r="J1154" s="37"/>
    </row>
    <row r="1155" spans="1:10" x14ac:dyDescent="0.25">
      <c r="A1155" t="s">
        <v>13238</v>
      </c>
      <c r="B1155" s="107">
        <v>0.87176869309191951</v>
      </c>
      <c r="C1155" s="37"/>
      <c r="D1155" t="s">
        <v>15699</v>
      </c>
      <c r="E1155" s="107">
        <v>6.9992083707501568E-2</v>
      </c>
      <c r="F1155" s="37"/>
      <c r="G1155" s="37"/>
      <c r="H1155" s="37"/>
      <c r="I1155" s="37"/>
      <c r="J1155" s="37"/>
    </row>
    <row r="1156" spans="1:10" x14ac:dyDescent="0.25">
      <c r="A1156" t="s">
        <v>13239</v>
      </c>
      <c r="B1156" s="107">
        <v>0.87157028014166871</v>
      </c>
      <c r="C1156" s="37"/>
      <c r="D1156" t="s">
        <v>15699</v>
      </c>
      <c r="E1156" s="107">
        <v>6.9893004231834907E-2</v>
      </c>
      <c r="F1156" s="37"/>
      <c r="G1156" s="37"/>
      <c r="H1156" s="37"/>
      <c r="I1156" s="37"/>
      <c r="J1156" s="37"/>
    </row>
    <row r="1157" spans="1:10" x14ac:dyDescent="0.25">
      <c r="A1157" t="s">
        <v>13240</v>
      </c>
      <c r="B1157" s="107">
        <v>0.87054919913397755</v>
      </c>
      <c r="C1157" s="37"/>
      <c r="D1157" t="s">
        <v>15699</v>
      </c>
      <c r="E1157" s="107">
        <v>6.9199007242651378E-2</v>
      </c>
      <c r="F1157" s="37"/>
      <c r="G1157" s="37"/>
      <c r="H1157" s="37"/>
      <c r="I1157" s="37"/>
      <c r="J1157" s="37"/>
    </row>
    <row r="1158" spans="1:10" x14ac:dyDescent="0.25">
      <c r="A1158" t="s">
        <v>13241</v>
      </c>
      <c r="B1158" s="107">
        <v>0.86988387798412103</v>
      </c>
      <c r="C1158" s="37"/>
      <c r="D1158" t="s">
        <v>15699</v>
      </c>
      <c r="E1158" s="107">
        <v>6.8295622254812921E-2</v>
      </c>
      <c r="F1158" s="37"/>
      <c r="G1158" s="37"/>
      <c r="H1158" s="37"/>
      <c r="I1158" s="37"/>
      <c r="J1158" s="37"/>
    </row>
    <row r="1159" spans="1:10" x14ac:dyDescent="0.25">
      <c r="A1159" t="s">
        <v>13242</v>
      </c>
      <c r="B1159" s="107">
        <v>0.86885220515482386</v>
      </c>
      <c r="C1159" s="37"/>
      <c r="D1159" t="s">
        <v>15699</v>
      </c>
      <c r="E1159" s="107">
        <v>6.8047312838375076E-2</v>
      </c>
      <c r="F1159" s="37"/>
      <c r="G1159" s="37"/>
      <c r="H1159" s="37"/>
      <c r="I1159" s="37"/>
      <c r="J1159" s="37"/>
    </row>
    <row r="1160" spans="1:10" x14ac:dyDescent="0.25">
      <c r="A1160" t="s">
        <v>13243</v>
      </c>
      <c r="B1160" s="107">
        <v>0.86769861576897611</v>
      </c>
      <c r="C1160" s="37"/>
      <c r="D1160" t="s">
        <v>15699</v>
      </c>
      <c r="E1160" s="107">
        <v>6.7685066820346529E-2</v>
      </c>
      <c r="F1160" s="37"/>
      <c r="G1160" s="37"/>
      <c r="H1160" s="37"/>
      <c r="I1160" s="37"/>
      <c r="J1160" s="37"/>
    </row>
    <row r="1161" spans="1:10" x14ac:dyDescent="0.25">
      <c r="A1161" t="s">
        <v>13244</v>
      </c>
      <c r="B1161" s="107">
        <v>0.86605982067780984</v>
      </c>
      <c r="C1161" s="37"/>
      <c r="D1161" t="s">
        <v>15699</v>
      </c>
      <c r="E1161" s="107">
        <v>6.7547563759916218E-2</v>
      </c>
      <c r="F1161" s="37"/>
      <c r="G1161" s="37"/>
      <c r="H1161" s="37"/>
      <c r="I1161" s="37"/>
      <c r="J1161" s="37"/>
    </row>
    <row r="1162" spans="1:10" x14ac:dyDescent="0.25">
      <c r="A1162" t="s">
        <v>13245</v>
      </c>
      <c r="B1162" s="107">
        <v>0.86525786678541106</v>
      </c>
      <c r="C1162" s="37"/>
      <c r="D1162" t="s">
        <v>15699</v>
      </c>
      <c r="E1162" s="107">
        <v>6.7268774296389486E-2</v>
      </c>
      <c r="F1162" s="37"/>
      <c r="G1162" s="37"/>
      <c r="H1162" s="37"/>
      <c r="I1162" s="37"/>
      <c r="J1162" s="37"/>
    </row>
    <row r="1163" spans="1:10" x14ac:dyDescent="0.25">
      <c r="A1163" t="s">
        <v>13246</v>
      </c>
      <c r="B1163" s="107">
        <v>0.86469121532477722</v>
      </c>
      <c r="C1163" s="37"/>
      <c r="D1163" t="s">
        <v>15699</v>
      </c>
      <c r="E1163" s="107">
        <v>6.7191476956202298E-2</v>
      </c>
      <c r="F1163" s="37"/>
      <c r="G1163" s="37"/>
      <c r="H1163" s="37"/>
      <c r="I1163" s="37"/>
      <c r="J1163" s="37"/>
    </row>
    <row r="1164" spans="1:10" x14ac:dyDescent="0.25">
      <c r="A1164" t="s">
        <v>13247</v>
      </c>
      <c r="B1164" s="107">
        <v>0.86440774462715664</v>
      </c>
      <c r="C1164" s="37"/>
      <c r="D1164" t="s">
        <v>15699</v>
      </c>
      <c r="E1164" s="107">
        <v>6.6499690049021482E-2</v>
      </c>
      <c r="F1164" s="37"/>
      <c r="G1164" s="37"/>
      <c r="H1164" s="37"/>
      <c r="I1164" s="37"/>
      <c r="J1164" s="37"/>
    </row>
    <row r="1165" spans="1:10" x14ac:dyDescent="0.25">
      <c r="A1165" t="s">
        <v>13248</v>
      </c>
      <c r="B1165" s="107">
        <v>0.86431548033688743</v>
      </c>
      <c r="C1165" s="37"/>
      <c r="D1165" t="s">
        <v>15699</v>
      </c>
      <c r="E1165" s="107">
        <v>6.5909366880787426E-2</v>
      </c>
      <c r="F1165" s="37"/>
      <c r="G1165" s="37"/>
      <c r="H1165" s="37"/>
      <c r="I1165" s="37"/>
      <c r="J1165" s="37"/>
    </row>
    <row r="1166" spans="1:10" x14ac:dyDescent="0.25">
      <c r="A1166" t="s">
        <v>13249</v>
      </c>
      <c r="B1166" s="107">
        <v>0.86196817706825102</v>
      </c>
      <c r="C1166" s="37"/>
      <c r="D1166" t="s">
        <v>15699</v>
      </c>
      <c r="E1166" s="107">
        <v>6.5597715114253302E-2</v>
      </c>
      <c r="F1166" s="37"/>
      <c r="G1166" s="37"/>
      <c r="H1166" s="37"/>
      <c r="I1166" s="37"/>
      <c r="J1166" s="37"/>
    </row>
    <row r="1167" spans="1:10" x14ac:dyDescent="0.25">
      <c r="A1167" t="s">
        <v>13250</v>
      </c>
      <c r="B1167" s="107">
        <v>0.86194684362479645</v>
      </c>
      <c r="C1167" s="37"/>
      <c r="D1167" t="s">
        <v>15699</v>
      </c>
      <c r="E1167" s="107">
        <v>6.4936862344420365E-2</v>
      </c>
      <c r="F1167" s="37"/>
      <c r="G1167" s="37"/>
      <c r="H1167" s="37"/>
      <c r="I1167" s="37"/>
      <c r="J1167" s="37"/>
    </row>
    <row r="1168" spans="1:10" x14ac:dyDescent="0.25">
      <c r="A1168" t="s">
        <v>13251</v>
      </c>
      <c r="B1168" s="107">
        <v>0.86144098416415582</v>
      </c>
      <c r="C1168" s="37"/>
      <c r="D1168" t="s">
        <v>15699</v>
      </c>
      <c r="E1168" s="107">
        <v>6.4735495413062588E-2</v>
      </c>
      <c r="F1168" s="37"/>
      <c r="G1168" s="37"/>
      <c r="H1168" s="37"/>
      <c r="I1168" s="37"/>
      <c r="J1168" s="37"/>
    </row>
    <row r="1169" spans="1:10" x14ac:dyDescent="0.25">
      <c r="A1169" t="s">
        <v>13252</v>
      </c>
      <c r="B1169" s="107">
        <v>0.86130861467777042</v>
      </c>
      <c r="C1169" s="37"/>
      <c r="D1169" t="s">
        <v>15699</v>
      </c>
      <c r="E1169" s="107">
        <v>6.4022638688188027E-2</v>
      </c>
      <c r="F1169" s="37"/>
      <c r="G1169" s="37"/>
      <c r="H1169" s="37"/>
      <c r="I1169" s="37"/>
      <c r="J1169" s="37"/>
    </row>
    <row r="1170" spans="1:10" x14ac:dyDescent="0.25">
      <c r="A1170" t="s">
        <v>13253</v>
      </c>
      <c r="B1170" s="107">
        <v>0.86109455074017216</v>
      </c>
      <c r="C1170" s="37"/>
      <c r="D1170" t="s">
        <v>15699</v>
      </c>
      <c r="E1170" s="107">
        <v>6.3598722000877669E-2</v>
      </c>
      <c r="F1170" s="37"/>
      <c r="G1170" s="37"/>
      <c r="H1170" s="37"/>
      <c r="I1170" s="37"/>
      <c r="J1170" s="37"/>
    </row>
    <row r="1171" spans="1:10" x14ac:dyDescent="0.25">
      <c r="A1171" t="s">
        <v>13254</v>
      </c>
      <c r="B1171" s="107">
        <v>0.86093834505409561</v>
      </c>
      <c r="C1171" s="37"/>
      <c r="D1171" t="s">
        <v>15699</v>
      </c>
      <c r="E1171" s="107">
        <v>6.3218804039454679E-2</v>
      </c>
      <c r="F1171" s="37"/>
      <c r="G1171" s="37"/>
      <c r="H1171" s="37"/>
      <c r="I1171" s="37"/>
      <c r="J1171" s="37"/>
    </row>
    <row r="1172" spans="1:10" x14ac:dyDescent="0.25">
      <c r="A1172" t="s">
        <v>13255</v>
      </c>
      <c r="B1172" s="107">
        <v>0.86078333919376948</v>
      </c>
      <c r="C1172" s="37"/>
      <c r="D1172" t="s">
        <v>15699</v>
      </c>
      <c r="E1172" s="107">
        <v>6.196773050840048E-2</v>
      </c>
      <c r="F1172" s="37"/>
      <c r="G1172" s="37"/>
      <c r="H1172" s="37"/>
      <c r="I1172" s="37"/>
      <c r="J1172" s="37"/>
    </row>
    <row r="1173" spans="1:10" x14ac:dyDescent="0.25">
      <c r="A1173" t="s">
        <v>13256</v>
      </c>
      <c r="B1173" s="107">
        <v>0.85969354494512029</v>
      </c>
      <c r="C1173" s="37"/>
      <c r="D1173" t="s">
        <v>15699</v>
      </c>
      <c r="E1173" s="107">
        <v>6.1683634747052997E-2</v>
      </c>
      <c r="F1173" s="37"/>
      <c r="G1173" s="37"/>
      <c r="H1173" s="37"/>
      <c r="I1173" s="37"/>
      <c r="J1173" s="37"/>
    </row>
    <row r="1174" spans="1:10" x14ac:dyDescent="0.25">
      <c r="A1174" t="s">
        <v>13257</v>
      </c>
      <c r="B1174" s="107">
        <v>0.85915140000412504</v>
      </c>
      <c r="C1174" s="37"/>
      <c r="D1174" t="s">
        <v>15699</v>
      </c>
      <c r="E1174" s="107">
        <v>6.1360852642619833E-2</v>
      </c>
      <c r="F1174" s="37"/>
      <c r="G1174" s="37"/>
      <c r="H1174" s="37"/>
      <c r="I1174" s="37"/>
      <c r="J1174" s="37"/>
    </row>
    <row r="1175" spans="1:10" x14ac:dyDescent="0.25">
      <c r="A1175" t="s">
        <v>13258</v>
      </c>
      <c r="B1175" s="107">
        <v>0.85796327053731969</v>
      </c>
      <c r="C1175" s="37"/>
      <c r="D1175" t="s">
        <v>15699</v>
      </c>
      <c r="E1175" s="107">
        <v>6.1211705180378127E-2</v>
      </c>
      <c r="F1175" s="37"/>
      <c r="G1175" s="37"/>
      <c r="H1175" s="37"/>
      <c r="I1175" s="37"/>
      <c r="J1175" s="37"/>
    </row>
    <row r="1176" spans="1:10" x14ac:dyDescent="0.25">
      <c r="A1176" t="s">
        <v>13259</v>
      </c>
      <c r="B1176" s="107">
        <v>0.8575731737224046</v>
      </c>
      <c r="C1176" s="37"/>
      <c r="D1176" t="s">
        <v>15699</v>
      </c>
      <c r="E1176" s="107">
        <v>6.1108784151503337E-2</v>
      </c>
      <c r="F1176" s="37"/>
      <c r="G1176" s="37"/>
      <c r="H1176" s="37"/>
      <c r="I1176" s="37"/>
      <c r="J1176" s="37"/>
    </row>
    <row r="1177" spans="1:10" x14ac:dyDescent="0.25">
      <c r="A1177" t="s">
        <v>13260</v>
      </c>
      <c r="B1177" s="107">
        <v>0.85744914814389483</v>
      </c>
      <c r="C1177" s="37"/>
      <c r="D1177" t="s">
        <v>15699</v>
      </c>
      <c r="E1177" s="107">
        <v>6.0776008269417037E-2</v>
      </c>
      <c r="F1177" s="37"/>
      <c r="G1177" s="37"/>
      <c r="H1177" s="37"/>
      <c r="I1177" s="37"/>
      <c r="J1177" s="37"/>
    </row>
    <row r="1178" spans="1:10" x14ac:dyDescent="0.25">
      <c r="A1178" t="s">
        <v>13261</v>
      </c>
      <c r="B1178" s="107">
        <v>0.85662753791732948</v>
      </c>
      <c r="C1178" s="37"/>
      <c r="D1178" t="s">
        <v>15699</v>
      </c>
      <c r="E1178" s="107">
        <v>5.9965271211556689E-2</v>
      </c>
      <c r="F1178" s="37"/>
      <c r="G1178" s="37"/>
      <c r="H1178" s="37"/>
      <c r="I1178" s="37"/>
      <c r="J1178" s="37"/>
    </row>
    <row r="1179" spans="1:10" x14ac:dyDescent="0.25">
      <c r="A1179" t="s">
        <v>13262</v>
      </c>
      <c r="B1179" s="107">
        <v>0.85606353966304471</v>
      </c>
      <c r="C1179" s="37"/>
      <c r="D1179" t="s">
        <v>15699</v>
      </c>
      <c r="E1179" s="107">
        <v>5.972062346521019E-2</v>
      </c>
      <c r="F1179" s="37"/>
      <c r="G1179" s="37"/>
      <c r="H1179" s="37"/>
      <c r="I1179" s="37"/>
      <c r="J1179" s="37"/>
    </row>
    <row r="1180" spans="1:10" x14ac:dyDescent="0.25">
      <c r="A1180" t="s">
        <v>13263</v>
      </c>
      <c r="B1180" s="107">
        <v>0.85493783097665677</v>
      </c>
      <c r="C1180" s="37"/>
      <c r="D1180" t="s">
        <v>15699</v>
      </c>
      <c r="E1180" s="107">
        <v>5.9648149219004035E-2</v>
      </c>
      <c r="F1180" s="37"/>
      <c r="G1180" s="37"/>
      <c r="H1180" s="37"/>
      <c r="I1180" s="37"/>
      <c r="J1180" s="37"/>
    </row>
    <row r="1181" spans="1:10" x14ac:dyDescent="0.25">
      <c r="A1181" t="s">
        <v>13264</v>
      </c>
      <c r="B1181" s="107">
        <v>0.85429147062578514</v>
      </c>
      <c r="C1181" s="37"/>
      <c r="D1181" t="s">
        <v>15699</v>
      </c>
      <c r="E1181" s="107">
        <v>5.9407232535060146E-2</v>
      </c>
      <c r="F1181" s="37"/>
      <c r="G1181" s="37"/>
      <c r="H1181" s="37"/>
      <c r="I1181" s="37"/>
      <c r="J1181" s="37"/>
    </row>
    <row r="1182" spans="1:10" x14ac:dyDescent="0.25">
      <c r="A1182" t="s">
        <v>13265</v>
      </c>
      <c r="B1182" s="107">
        <v>0.85422831798379395</v>
      </c>
      <c r="C1182" s="37"/>
      <c r="D1182" t="s">
        <v>15699</v>
      </c>
      <c r="E1182" s="107">
        <v>5.914123014215561E-2</v>
      </c>
      <c r="F1182" s="37"/>
      <c r="G1182" s="37"/>
      <c r="H1182" s="37"/>
      <c r="I1182" s="37"/>
      <c r="J1182" s="37"/>
    </row>
    <row r="1183" spans="1:10" x14ac:dyDescent="0.25">
      <c r="A1183" t="s">
        <v>13266</v>
      </c>
      <c r="B1183" s="107">
        <v>0.85418289626480592</v>
      </c>
      <c r="C1183" s="37"/>
      <c r="D1183" t="s">
        <v>15699</v>
      </c>
      <c r="E1183" s="107">
        <v>5.8785453433424936E-2</v>
      </c>
      <c r="F1183" s="37"/>
      <c r="G1183" s="37"/>
      <c r="H1183" s="37"/>
      <c r="I1183" s="37"/>
      <c r="J1183" s="37"/>
    </row>
    <row r="1184" spans="1:10" x14ac:dyDescent="0.25">
      <c r="A1184" t="s">
        <v>13267</v>
      </c>
      <c r="B1184" s="107">
        <v>0.85363418593079154</v>
      </c>
      <c r="C1184" s="37"/>
      <c r="D1184" t="s">
        <v>15699</v>
      </c>
      <c r="E1184" s="107">
        <v>5.7631771695208119E-2</v>
      </c>
      <c r="F1184" s="37"/>
      <c r="G1184" s="37"/>
      <c r="H1184" s="37"/>
      <c r="I1184" s="37"/>
      <c r="J1184" s="37"/>
    </row>
    <row r="1185" spans="1:10" x14ac:dyDescent="0.25">
      <c r="A1185" t="s">
        <v>13268</v>
      </c>
      <c r="B1185" s="107">
        <v>0.85336935059937535</v>
      </c>
      <c r="C1185" s="37"/>
      <c r="D1185" t="s">
        <v>15699</v>
      </c>
      <c r="E1185" s="107">
        <v>5.6877144686102686E-2</v>
      </c>
      <c r="F1185" s="37"/>
      <c r="G1185" s="37"/>
      <c r="H1185" s="37"/>
      <c r="I1185" s="37"/>
      <c r="J1185" s="37"/>
    </row>
    <row r="1186" spans="1:10" x14ac:dyDescent="0.25">
      <c r="A1186" t="s">
        <v>13269</v>
      </c>
      <c r="B1186" s="107">
        <v>0.85102882026659965</v>
      </c>
      <c r="C1186" s="37"/>
      <c r="D1186" t="s">
        <v>15699</v>
      </c>
      <c r="E1186" s="107">
        <v>5.6337951414561389E-2</v>
      </c>
      <c r="F1186" s="37"/>
      <c r="G1186" s="37"/>
      <c r="H1186" s="37"/>
      <c r="I1186" s="37"/>
      <c r="J1186" s="37"/>
    </row>
    <row r="1187" spans="1:10" x14ac:dyDescent="0.25">
      <c r="A1187" t="s">
        <v>13270</v>
      </c>
      <c r="B1187" s="107">
        <v>0.85052735023041282</v>
      </c>
      <c r="C1187" s="37"/>
      <c r="D1187" t="s">
        <v>15699</v>
      </c>
      <c r="E1187" s="107">
        <v>5.598997669732781E-2</v>
      </c>
      <c r="F1187" s="37"/>
      <c r="G1187" s="37"/>
      <c r="H1187" s="37"/>
      <c r="I1187" s="37"/>
      <c r="J1187" s="37"/>
    </row>
    <row r="1188" spans="1:10" x14ac:dyDescent="0.25">
      <c r="A1188" t="s">
        <v>13271</v>
      </c>
      <c r="B1188" s="107">
        <v>0.85028947825927037</v>
      </c>
      <c r="C1188" s="37"/>
      <c r="D1188" t="s">
        <v>15699</v>
      </c>
      <c r="E1188" s="107">
        <v>5.5970261273278359E-2</v>
      </c>
      <c r="F1188" s="37"/>
      <c r="G1188" s="37"/>
      <c r="H1188" s="37"/>
      <c r="I1188" s="37"/>
      <c r="J1188" s="37"/>
    </row>
    <row r="1189" spans="1:10" x14ac:dyDescent="0.25">
      <c r="A1189" t="s">
        <v>13272</v>
      </c>
      <c r="B1189" s="107">
        <v>0.85016955704986374</v>
      </c>
      <c r="C1189" s="37"/>
      <c r="D1189" t="s">
        <v>15699</v>
      </c>
      <c r="E1189" s="107">
        <v>5.5918694516467783E-2</v>
      </c>
      <c r="F1189" s="37"/>
      <c r="G1189" s="37"/>
      <c r="H1189" s="37"/>
      <c r="I1189" s="37"/>
      <c r="J1189" s="37"/>
    </row>
    <row r="1190" spans="1:10" x14ac:dyDescent="0.25">
      <c r="A1190" t="s">
        <v>13273</v>
      </c>
      <c r="B1190" s="107">
        <v>0.84963613350695466</v>
      </c>
      <c r="C1190" s="37"/>
      <c r="D1190" t="s">
        <v>15699</v>
      </c>
      <c r="E1190" s="107">
        <v>5.3696663899968848E-2</v>
      </c>
      <c r="F1190" s="37"/>
      <c r="G1190" s="37"/>
      <c r="H1190" s="37"/>
      <c r="I1190" s="37"/>
      <c r="J1190" s="37"/>
    </row>
    <row r="1191" spans="1:10" x14ac:dyDescent="0.25">
      <c r="A1191" t="s">
        <v>13274</v>
      </c>
      <c r="B1191" s="107">
        <v>0.84957132759910159</v>
      </c>
      <c r="C1191" s="37"/>
      <c r="D1191" t="s">
        <v>15699</v>
      </c>
      <c r="E1191" s="107">
        <v>5.3530080722145532E-2</v>
      </c>
      <c r="F1191" s="37"/>
      <c r="G1191" s="37"/>
      <c r="H1191" s="37"/>
      <c r="I1191" s="37"/>
      <c r="J1191" s="37"/>
    </row>
    <row r="1192" spans="1:10" x14ac:dyDescent="0.25">
      <c r="A1192" t="s">
        <v>13275</v>
      </c>
      <c r="B1192" s="107">
        <v>0.84889816128242046</v>
      </c>
      <c r="C1192" s="37"/>
      <c r="D1192" t="s">
        <v>15699</v>
      </c>
      <c r="E1192" s="107">
        <v>5.3133628687198176E-2</v>
      </c>
      <c r="F1192" s="37"/>
      <c r="G1192" s="37"/>
      <c r="H1192" s="37"/>
      <c r="I1192" s="37"/>
      <c r="J1192" s="37"/>
    </row>
    <row r="1193" spans="1:10" x14ac:dyDescent="0.25">
      <c r="A1193" t="s">
        <v>13276</v>
      </c>
      <c r="B1193" s="107">
        <v>0.84766902678125389</v>
      </c>
      <c r="C1193" s="37"/>
      <c r="D1193" t="s">
        <v>15699</v>
      </c>
      <c r="E1193" s="107">
        <v>5.1456435125613403E-2</v>
      </c>
      <c r="F1193" s="37"/>
      <c r="G1193" s="37"/>
      <c r="H1193" s="37"/>
      <c r="I1193" s="37"/>
      <c r="J1193" s="37"/>
    </row>
    <row r="1194" spans="1:10" x14ac:dyDescent="0.25">
      <c r="A1194" t="s">
        <v>13277</v>
      </c>
      <c r="B1194" s="107">
        <v>0.84760732956521345</v>
      </c>
      <c r="C1194" s="37"/>
      <c r="D1194" t="s">
        <v>15699</v>
      </c>
      <c r="E1194" s="107">
        <v>5.1306440311646703E-2</v>
      </c>
      <c r="F1194" s="37"/>
      <c r="G1194" s="37"/>
      <c r="H1194" s="37"/>
      <c r="I1194" s="37"/>
      <c r="J1194" s="37"/>
    </row>
    <row r="1195" spans="1:10" x14ac:dyDescent="0.25">
      <c r="A1195" t="s">
        <v>13278</v>
      </c>
      <c r="B1195" s="107">
        <v>0.84424010270891414</v>
      </c>
      <c r="C1195" s="37"/>
      <c r="D1195" t="s">
        <v>15699</v>
      </c>
      <c r="E1195" s="107">
        <v>5.1102827359793539E-2</v>
      </c>
      <c r="F1195" s="37"/>
      <c r="G1195" s="37"/>
      <c r="H1195" s="37"/>
      <c r="I1195" s="37"/>
      <c r="J1195" s="37"/>
    </row>
    <row r="1196" spans="1:10" x14ac:dyDescent="0.25">
      <c r="A1196" t="s">
        <v>13279</v>
      </c>
      <c r="B1196" s="107">
        <v>0.84411550875297281</v>
      </c>
      <c r="C1196" s="37"/>
      <c r="D1196" t="s">
        <v>15699</v>
      </c>
      <c r="E1196" s="107">
        <v>4.9108521814729876E-2</v>
      </c>
      <c r="F1196" s="37"/>
      <c r="G1196" s="37"/>
      <c r="H1196" s="37"/>
      <c r="I1196" s="37"/>
      <c r="J1196" s="37"/>
    </row>
    <row r="1197" spans="1:10" x14ac:dyDescent="0.25">
      <c r="A1197" t="s">
        <v>13280</v>
      </c>
      <c r="B1197" s="107">
        <v>0.84396517173974528</v>
      </c>
      <c r="C1197" s="37"/>
      <c r="D1197" t="s">
        <v>15699</v>
      </c>
      <c r="E1197" s="107">
        <v>4.844512114461598E-2</v>
      </c>
      <c r="F1197" s="37"/>
      <c r="G1197" s="37"/>
      <c r="H1197" s="37"/>
      <c r="I1197" s="37"/>
      <c r="J1197" s="37"/>
    </row>
    <row r="1198" spans="1:10" x14ac:dyDescent="0.25">
      <c r="A1198" t="s">
        <v>13281</v>
      </c>
      <c r="B1198" s="107">
        <v>0.8428543410038094</v>
      </c>
      <c r="C1198" s="37"/>
      <c r="D1198" t="s">
        <v>15699</v>
      </c>
      <c r="E1198" s="107">
        <v>4.5548348826072012E-2</v>
      </c>
      <c r="F1198" s="37"/>
      <c r="G1198" s="37"/>
      <c r="H1198" s="37"/>
      <c r="I1198" s="37"/>
      <c r="J1198" s="37"/>
    </row>
    <row r="1199" spans="1:10" x14ac:dyDescent="0.25">
      <c r="A1199" t="s">
        <v>13282</v>
      </c>
      <c r="B1199" s="107">
        <v>0.84187792037663023</v>
      </c>
      <c r="C1199" s="37"/>
      <c r="D1199" t="s">
        <v>15699</v>
      </c>
      <c r="E1199" s="107">
        <v>4.5524615120902598E-2</v>
      </c>
      <c r="F1199" s="37"/>
      <c r="G1199" s="37"/>
      <c r="H1199" s="37"/>
      <c r="I1199" s="37"/>
      <c r="J1199" s="37"/>
    </row>
    <row r="1200" spans="1:10" x14ac:dyDescent="0.25">
      <c r="A1200" t="s">
        <v>13283</v>
      </c>
      <c r="B1200" s="107">
        <v>0.84175427269224345</v>
      </c>
      <c r="C1200" s="37"/>
      <c r="D1200" t="s">
        <v>15699</v>
      </c>
      <c r="E1200" s="107">
        <v>4.5372472212249063E-2</v>
      </c>
      <c r="F1200" s="37"/>
      <c r="G1200" s="37"/>
      <c r="H1200" s="37"/>
      <c r="I1200" s="37"/>
      <c r="J1200" s="37"/>
    </row>
    <row r="1201" spans="1:10" x14ac:dyDescent="0.25">
      <c r="A1201" t="s">
        <v>13284</v>
      </c>
      <c r="B1201" s="107">
        <v>0.8416055895944935</v>
      </c>
      <c r="C1201" s="37"/>
      <c r="D1201" t="s">
        <v>15699</v>
      </c>
      <c r="E1201" s="107">
        <v>4.4629305892320434E-2</v>
      </c>
      <c r="F1201" s="37"/>
      <c r="G1201" s="37"/>
      <c r="H1201" s="37"/>
      <c r="I1201" s="37"/>
      <c r="J1201" s="37"/>
    </row>
    <row r="1202" spans="1:10" x14ac:dyDescent="0.25">
      <c r="A1202" t="s">
        <v>13285</v>
      </c>
      <c r="B1202" s="107">
        <v>0.84136131900578359</v>
      </c>
      <c r="C1202" s="37"/>
      <c r="D1202" t="s">
        <v>15699</v>
      </c>
      <c r="E1202" s="107">
        <v>4.4564067352619335E-2</v>
      </c>
      <c r="F1202" s="37"/>
      <c r="G1202" s="37"/>
      <c r="H1202" s="37"/>
      <c r="I1202" s="37"/>
      <c r="J1202" s="37"/>
    </row>
    <row r="1203" spans="1:10" x14ac:dyDescent="0.25">
      <c r="A1203" t="s">
        <v>13286</v>
      </c>
      <c r="B1203" s="107">
        <v>0.83907908245308305</v>
      </c>
      <c r="C1203" s="37"/>
      <c r="D1203" t="s">
        <v>15699</v>
      </c>
      <c r="E1203" s="107">
        <v>4.4366536852263792E-2</v>
      </c>
      <c r="F1203" s="37"/>
      <c r="G1203" s="37"/>
      <c r="H1203" s="37"/>
      <c r="I1203" s="37"/>
      <c r="J1203" s="37"/>
    </row>
    <row r="1204" spans="1:10" x14ac:dyDescent="0.25">
      <c r="A1204" t="s">
        <v>13287</v>
      </c>
      <c r="B1204" s="107">
        <v>0.83888762886617119</v>
      </c>
      <c r="C1204" s="37"/>
      <c r="D1204" t="s">
        <v>15699</v>
      </c>
      <c r="E1204" s="107">
        <v>4.3206921487618427E-2</v>
      </c>
      <c r="F1204" s="37"/>
      <c r="G1204" s="37"/>
      <c r="H1204" s="37"/>
      <c r="I1204" s="37"/>
      <c r="J1204" s="37"/>
    </row>
    <row r="1205" spans="1:10" x14ac:dyDescent="0.25">
      <c r="A1205" t="s">
        <v>13288</v>
      </c>
      <c r="B1205" s="107">
        <v>0.83822857100018811</v>
      </c>
      <c r="C1205" s="37"/>
      <c r="D1205" t="s">
        <v>15699</v>
      </c>
      <c r="E1205" s="107">
        <v>4.260337221963946E-2</v>
      </c>
      <c r="F1205" s="37"/>
      <c r="G1205" s="37"/>
      <c r="H1205" s="37"/>
      <c r="I1205" s="37"/>
      <c r="J1205" s="37"/>
    </row>
    <row r="1206" spans="1:10" x14ac:dyDescent="0.25">
      <c r="A1206" t="s">
        <v>13289</v>
      </c>
      <c r="B1206" s="107">
        <v>0.83690723037141235</v>
      </c>
      <c r="C1206" s="37"/>
      <c r="D1206" t="s">
        <v>15699</v>
      </c>
      <c r="E1206" s="107">
        <v>4.2479305023041439E-2</v>
      </c>
      <c r="F1206" s="37"/>
      <c r="G1206" s="37"/>
      <c r="H1206" s="37"/>
      <c r="I1206" s="37"/>
      <c r="J1206" s="37"/>
    </row>
    <row r="1207" spans="1:10" x14ac:dyDescent="0.25">
      <c r="A1207" t="s">
        <v>13290</v>
      </c>
      <c r="B1207" s="107">
        <v>0.83633237433825058</v>
      </c>
      <c r="C1207" s="37"/>
      <c r="D1207" t="s">
        <v>15699</v>
      </c>
      <c r="E1207" s="107">
        <v>4.2284070163118304E-2</v>
      </c>
      <c r="F1207" s="37"/>
      <c r="G1207" s="37"/>
      <c r="H1207" s="37"/>
      <c r="I1207" s="37"/>
      <c r="J1207" s="37"/>
    </row>
    <row r="1208" spans="1:10" x14ac:dyDescent="0.25">
      <c r="A1208" t="s">
        <v>13291</v>
      </c>
      <c r="B1208" s="107">
        <v>0.83591371721826346</v>
      </c>
      <c r="C1208" s="37"/>
      <c r="D1208" t="s">
        <v>15699</v>
      </c>
      <c r="E1208" s="107">
        <v>4.1918458202351808E-2</v>
      </c>
      <c r="F1208" s="37"/>
      <c r="G1208" s="37"/>
      <c r="H1208" s="37"/>
      <c r="I1208" s="37"/>
      <c r="J1208" s="37"/>
    </row>
    <row r="1209" spans="1:10" x14ac:dyDescent="0.25">
      <c r="A1209" t="s">
        <v>13292</v>
      </c>
      <c r="B1209" s="107">
        <v>0.83556898874215657</v>
      </c>
      <c r="C1209" s="37"/>
      <c r="D1209" t="s">
        <v>15699</v>
      </c>
      <c r="E1209" s="107">
        <v>4.1356277142958267E-2</v>
      </c>
      <c r="F1209" s="37"/>
      <c r="G1209" s="37"/>
      <c r="H1209" s="37"/>
      <c r="I1209" s="37"/>
      <c r="J1209" s="37"/>
    </row>
    <row r="1210" spans="1:10" x14ac:dyDescent="0.25">
      <c r="A1210" t="s">
        <v>13293</v>
      </c>
      <c r="B1210" s="107">
        <v>0.83461483676785597</v>
      </c>
      <c r="C1210" s="37"/>
      <c r="D1210" t="s">
        <v>15699</v>
      </c>
      <c r="E1210" s="107">
        <v>4.125470528337373E-2</v>
      </c>
      <c r="F1210" s="37"/>
      <c r="G1210" s="37"/>
      <c r="H1210" s="37"/>
      <c r="I1210" s="37"/>
      <c r="J1210" s="37"/>
    </row>
    <row r="1211" spans="1:10" x14ac:dyDescent="0.25">
      <c r="A1211" t="s">
        <v>13294</v>
      </c>
      <c r="B1211" s="107">
        <v>0.83286557110757953</v>
      </c>
      <c r="C1211" s="37"/>
      <c r="D1211" t="s">
        <v>15699</v>
      </c>
      <c r="E1211" s="107">
        <v>4.0760711761119853E-2</v>
      </c>
      <c r="F1211" s="37"/>
      <c r="G1211" s="37"/>
      <c r="H1211" s="37"/>
      <c r="I1211" s="37"/>
      <c r="J1211" s="37"/>
    </row>
    <row r="1212" spans="1:10" x14ac:dyDescent="0.25">
      <c r="A1212" t="s">
        <v>13295</v>
      </c>
      <c r="B1212" s="107">
        <v>0.83201350465503454</v>
      </c>
      <c r="C1212" s="37"/>
      <c r="D1212" t="s">
        <v>15699</v>
      </c>
      <c r="E1212" s="107">
        <v>4.048864885783493E-2</v>
      </c>
      <c r="F1212" s="37"/>
      <c r="G1212" s="37"/>
      <c r="H1212" s="37"/>
      <c r="I1212" s="37"/>
      <c r="J1212" s="37"/>
    </row>
    <row r="1213" spans="1:10" x14ac:dyDescent="0.25">
      <c r="A1213" t="s">
        <v>13296</v>
      </c>
      <c r="B1213" s="107">
        <v>0.83048043470164024</v>
      </c>
      <c r="C1213" s="37"/>
      <c r="D1213" t="s">
        <v>15699</v>
      </c>
      <c r="E1213" s="107">
        <v>3.9386624724648919E-2</v>
      </c>
      <c r="F1213" s="37"/>
      <c r="G1213" s="37"/>
      <c r="H1213" s="37"/>
      <c r="I1213" s="37"/>
      <c r="J1213" s="37"/>
    </row>
    <row r="1214" spans="1:10" x14ac:dyDescent="0.25">
      <c r="A1214" t="s">
        <v>13297</v>
      </c>
      <c r="B1214" s="107">
        <v>0.83012302433081508</v>
      </c>
      <c r="C1214" s="37"/>
      <c r="D1214" t="s">
        <v>15699</v>
      </c>
      <c r="E1214" s="107">
        <v>3.8284750504563168E-2</v>
      </c>
      <c r="F1214" s="37"/>
      <c r="G1214" s="37"/>
      <c r="H1214" s="37"/>
      <c r="I1214" s="37"/>
      <c r="J1214" s="37"/>
    </row>
    <row r="1215" spans="1:10" x14ac:dyDescent="0.25">
      <c r="A1215" t="s">
        <v>13298</v>
      </c>
      <c r="B1215" s="107">
        <v>0.8300972936346076</v>
      </c>
      <c r="C1215" s="37"/>
      <c r="D1215" t="s">
        <v>15699</v>
      </c>
      <c r="E1215" s="107">
        <v>3.8123195040373377E-2</v>
      </c>
      <c r="F1215" s="37"/>
      <c r="G1215" s="37"/>
      <c r="H1215" s="37"/>
      <c r="I1215" s="37"/>
      <c r="J1215" s="37"/>
    </row>
    <row r="1216" spans="1:10" x14ac:dyDescent="0.25">
      <c r="A1216" t="s">
        <v>13299</v>
      </c>
      <c r="B1216" s="107">
        <v>0.8290285415143277</v>
      </c>
      <c r="C1216" s="37"/>
      <c r="D1216" t="s">
        <v>15699</v>
      </c>
      <c r="E1216" s="107">
        <v>3.7524671131178237E-2</v>
      </c>
      <c r="F1216" s="37"/>
      <c r="G1216" s="37"/>
      <c r="H1216" s="37"/>
      <c r="I1216" s="37"/>
      <c r="J1216" s="37"/>
    </row>
    <row r="1217" spans="1:10" x14ac:dyDescent="0.25">
      <c r="A1217" t="s">
        <v>13300</v>
      </c>
      <c r="B1217" s="107">
        <v>0.82895089718182224</v>
      </c>
      <c r="C1217" s="37"/>
      <c r="D1217" t="s">
        <v>15699</v>
      </c>
      <c r="E1217" s="107">
        <v>3.6752061602439365E-2</v>
      </c>
      <c r="F1217" s="37"/>
      <c r="G1217" s="37"/>
      <c r="H1217" s="37"/>
      <c r="I1217" s="37"/>
      <c r="J1217" s="37"/>
    </row>
    <row r="1218" spans="1:10" x14ac:dyDescent="0.25">
      <c r="A1218" t="s">
        <v>13301</v>
      </c>
      <c r="B1218" s="107">
        <v>0.82777449704767592</v>
      </c>
      <c r="C1218" s="37"/>
      <c r="D1218" t="s">
        <v>15699</v>
      </c>
      <c r="E1218" s="107">
        <v>3.6288616772527288E-2</v>
      </c>
      <c r="F1218" s="37"/>
      <c r="G1218" s="37"/>
      <c r="H1218" s="37"/>
      <c r="I1218" s="37"/>
      <c r="J1218" s="37"/>
    </row>
    <row r="1219" spans="1:10" x14ac:dyDescent="0.25">
      <c r="A1219" t="s">
        <v>13302</v>
      </c>
      <c r="B1219" s="107">
        <v>0.82703594470904129</v>
      </c>
      <c r="C1219" s="37"/>
      <c r="D1219" t="s">
        <v>15699</v>
      </c>
      <c r="E1219" s="107">
        <v>3.5326496626243875E-2</v>
      </c>
      <c r="F1219" s="37"/>
      <c r="G1219" s="37"/>
      <c r="H1219" s="37"/>
      <c r="I1219" s="37"/>
      <c r="J1219" s="37"/>
    </row>
    <row r="1220" spans="1:10" x14ac:dyDescent="0.25">
      <c r="A1220" t="s">
        <v>13303</v>
      </c>
      <c r="B1220" s="107">
        <v>0.82609497141987398</v>
      </c>
      <c r="C1220" s="37"/>
      <c r="D1220" t="s">
        <v>15699</v>
      </c>
      <c r="E1220" s="107">
        <v>3.5055724522773432E-2</v>
      </c>
      <c r="F1220" s="37"/>
      <c r="G1220" s="37"/>
      <c r="H1220" s="37"/>
      <c r="I1220" s="37"/>
      <c r="J1220" s="37"/>
    </row>
    <row r="1221" spans="1:10" x14ac:dyDescent="0.25">
      <c r="A1221" t="s">
        <v>13304</v>
      </c>
      <c r="B1221" s="107">
        <v>0.82485865286480708</v>
      </c>
      <c r="C1221" s="37"/>
      <c r="D1221" t="s">
        <v>15699</v>
      </c>
      <c r="E1221" s="107">
        <v>3.5006451883759233E-2</v>
      </c>
      <c r="F1221" s="37"/>
      <c r="G1221" s="37"/>
      <c r="H1221" s="37"/>
      <c r="I1221" s="37"/>
      <c r="J1221" s="37"/>
    </row>
    <row r="1222" spans="1:10" x14ac:dyDescent="0.25">
      <c r="A1222" t="s">
        <v>13305</v>
      </c>
      <c r="B1222" s="107">
        <v>0.82468641433158252</v>
      </c>
      <c r="C1222" s="37"/>
      <c r="D1222" t="s">
        <v>15699</v>
      </c>
      <c r="E1222" s="107">
        <v>3.452850944812632E-2</v>
      </c>
      <c r="F1222" s="37"/>
      <c r="G1222" s="37"/>
      <c r="H1222" s="37"/>
      <c r="I1222" s="37"/>
      <c r="J1222" s="37"/>
    </row>
    <row r="1223" spans="1:10" x14ac:dyDescent="0.25">
      <c r="A1223" t="s">
        <v>13306</v>
      </c>
      <c r="B1223" s="107">
        <v>0.82438275569155517</v>
      </c>
      <c r="C1223" s="37"/>
      <c r="D1223" t="s">
        <v>15699</v>
      </c>
      <c r="E1223" s="107">
        <v>3.2753314293602676E-2</v>
      </c>
      <c r="F1223" s="37"/>
      <c r="G1223" s="37"/>
      <c r="H1223" s="37"/>
      <c r="I1223" s="37"/>
      <c r="J1223" s="37"/>
    </row>
    <row r="1224" spans="1:10" x14ac:dyDescent="0.25">
      <c r="A1224" t="s">
        <v>13307</v>
      </c>
      <c r="B1224" s="107">
        <v>0.82139612346664903</v>
      </c>
      <c r="C1224" s="37"/>
      <c r="D1224" t="s">
        <v>15699</v>
      </c>
      <c r="E1224" s="107">
        <v>3.2392512485256368E-2</v>
      </c>
      <c r="F1224" s="37"/>
      <c r="G1224" s="37"/>
      <c r="H1224" s="37"/>
      <c r="I1224" s="37"/>
      <c r="J1224" s="37"/>
    </row>
    <row r="1225" spans="1:10" x14ac:dyDescent="0.25">
      <c r="A1225" t="s">
        <v>13308</v>
      </c>
      <c r="B1225" s="107">
        <v>0.82131874299120855</v>
      </c>
      <c r="C1225" s="37"/>
      <c r="D1225" t="s">
        <v>15699</v>
      </c>
      <c r="E1225" s="107">
        <v>3.2159353061432056E-2</v>
      </c>
      <c r="F1225" s="37"/>
      <c r="G1225" s="37"/>
      <c r="H1225" s="37"/>
      <c r="I1225" s="37"/>
      <c r="J1225" s="37"/>
    </row>
    <row r="1226" spans="1:10" x14ac:dyDescent="0.25">
      <c r="A1226" t="s">
        <v>13309</v>
      </c>
      <c r="B1226" s="107">
        <v>0.82097587182337839</v>
      </c>
      <c r="C1226" s="37"/>
      <c r="D1226" t="s">
        <v>15699</v>
      </c>
      <c r="E1226" s="107">
        <v>3.1911749189523456E-2</v>
      </c>
      <c r="F1226" s="37"/>
      <c r="G1226" s="37"/>
      <c r="H1226" s="37"/>
      <c r="I1226" s="37"/>
      <c r="J1226" s="37"/>
    </row>
    <row r="1227" spans="1:10" x14ac:dyDescent="0.25">
      <c r="A1227" t="s">
        <v>13310</v>
      </c>
      <c r="B1227" s="107">
        <v>0.82085036618603135</v>
      </c>
      <c r="C1227" s="37"/>
      <c r="D1227" t="s">
        <v>15699</v>
      </c>
      <c r="E1227" s="107">
        <v>3.1854735237242193E-2</v>
      </c>
      <c r="F1227" s="37"/>
      <c r="G1227" s="37"/>
      <c r="H1227" s="37"/>
      <c r="I1227" s="37"/>
      <c r="J1227" s="37"/>
    </row>
    <row r="1228" spans="1:10" x14ac:dyDescent="0.25">
      <c r="A1228" t="s">
        <v>13311</v>
      </c>
      <c r="B1228" s="107">
        <v>0.82064240758479012</v>
      </c>
      <c r="C1228" s="37"/>
      <c r="D1228" t="s">
        <v>15699</v>
      </c>
      <c r="E1228" s="107">
        <v>3.1752902092338588E-2</v>
      </c>
      <c r="F1228" s="37"/>
      <c r="G1228" s="37"/>
      <c r="H1228" s="37"/>
      <c r="I1228" s="37"/>
      <c r="J1228" s="37"/>
    </row>
    <row r="1229" spans="1:10" x14ac:dyDescent="0.25">
      <c r="A1229" t="s">
        <v>13312</v>
      </c>
      <c r="B1229" s="107">
        <v>0.8203253199183218</v>
      </c>
      <c r="C1229" s="37"/>
      <c r="D1229" t="s">
        <v>15699</v>
      </c>
      <c r="E1229" s="107">
        <v>3.1669995299644323E-2</v>
      </c>
      <c r="F1229" s="37"/>
      <c r="G1229" s="37"/>
      <c r="H1229" s="37"/>
      <c r="I1229" s="37"/>
      <c r="J1229" s="37"/>
    </row>
    <row r="1230" spans="1:10" x14ac:dyDescent="0.25">
      <c r="A1230" t="s">
        <v>13313</v>
      </c>
      <c r="B1230" s="107">
        <v>0.8198664282571918</v>
      </c>
      <c r="C1230" s="37"/>
      <c r="D1230" t="s">
        <v>15699</v>
      </c>
      <c r="E1230" s="107">
        <v>3.1598952231654015E-2</v>
      </c>
      <c r="F1230" s="37"/>
      <c r="G1230" s="37"/>
      <c r="H1230" s="37"/>
      <c r="I1230" s="37"/>
      <c r="J1230" s="37"/>
    </row>
    <row r="1231" spans="1:10" x14ac:dyDescent="0.25">
      <c r="A1231" t="s">
        <v>13314</v>
      </c>
      <c r="B1231" s="107">
        <v>0.81784003756329149</v>
      </c>
      <c r="C1231" s="37"/>
      <c r="D1231" t="s">
        <v>15699</v>
      </c>
      <c r="E1231" s="107">
        <v>3.1288919740321622E-2</v>
      </c>
      <c r="F1231" s="37"/>
      <c r="G1231" s="37"/>
      <c r="H1231" s="37"/>
      <c r="I1231" s="37"/>
      <c r="J1231" s="37"/>
    </row>
    <row r="1232" spans="1:10" x14ac:dyDescent="0.25">
      <c r="A1232" t="s">
        <v>13315</v>
      </c>
      <c r="B1232" s="107">
        <v>0.81782693267499906</v>
      </c>
      <c r="C1232" s="37"/>
      <c r="D1232" t="s">
        <v>15699</v>
      </c>
      <c r="E1232" s="107">
        <v>3.0586246626093272E-2</v>
      </c>
      <c r="F1232" s="37"/>
      <c r="G1232" s="37"/>
      <c r="H1232" s="37"/>
      <c r="I1232" s="37"/>
      <c r="J1232" s="37"/>
    </row>
    <row r="1233" spans="1:10" x14ac:dyDescent="0.25">
      <c r="A1233" t="s">
        <v>13316</v>
      </c>
      <c r="B1233" s="107">
        <v>0.81760052339649369</v>
      </c>
      <c r="C1233" s="37"/>
      <c r="D1233" t="s">
        <v>15699</v>
      </c>
      <c r="E1233" s="107">
        <v>3.0453361872925688E-2</v>
      </c>
      <c r="F1233" s="37"/>
      <c r="G1233" s="37"/>
      <c r="H1233" s="37"/>
      <c r="I1233" s="37"/>
      <c r="J1233" s="37"/>
    </row>
    <row r="1234" spans="1:10" x14ac:dyDescent="0.25">
      <c r="A1234" t="s">
        <v>13317</v>
      </c>
      <c r="B1234" s="107">
        <v>0.81508448796919442</v>
      </c>
      <c r="C1234" s="37"/>
      <c r="D1234" t="s">
        <v>15699</v>
      </c>
      <c r="E1234" s="107">
        <v>3.0112333088922447E-2</v>
      </c>
      <c r="F1234" s="37"/>
      <c r="G1234" s="37"/>
      <c r="H1234" s="37"/>
      <c r="I1234" s="37"/>
      <c r="J1234" s="37"/>
    </row>
    <row r="1235" spans="1:10" x14ac:dyDescent="0.25">
      <c r="A1235" t="s">
        <v>13318</v>
      </c>
      <c r="B1235" s="107">
        <v>0.8141391557637393</v>
      </c>
      <c r="C1235" s="37"/>
      <c r="D1235" t="s">
        <v>15699</v>
      </c>
      <c r="E1235" s="107">
        <v>2.9734923209839424E-2</v>
      </c>
      <c r="F1235" s="37"/>
      <c r="G1235" s="37"/>
      <c r="H1235" s="37"/>
      <c r="I1235" s="37"/>
      <c r="J1235" s="37"/>
    </row>
    <row r="1236" spans="1:10" x14ac:dyDescent="0.25">
      <c r="A1236" t="s">
        <v>13319</v>
      </c>
      <c r="B1236" s="107">
        <v>0.81375025747165175</v>
      </c>
      <c r="C1236" s="37"/>
      <c r="D1236" t="s">
        <v>15699</v>
      </c>
      <c r="E1236" s="107">
        <v>2.9502752819918186E-2</v>
      </c>
      <c r="F1236" s="37"/>
      <c r="G1236" s="37"/>
      <c r="H1236" s="37"/>
      <c r="I1236" s="37"/>
      <c r="J1236" s="37"/>
    </row>
    <row r="1237" spans="1:10" x14ac:dyDescent="0.25">
      <c r="A1237" t="s">
        <v>13320</v>
      </c>
      <c r="B1237" s="107">
        <v>0.81369763546844875</v>
      </c>
      <c r="C1237" s="37"/>
      <c r="D1237" t="s">
        <v>15699</v>
      </c>
      <c r="E1237" s="107">
        <v>2.9195184806692941E-2</v>
      </c>
      <c r="F1237" s="37"/>
      <c r="G1237" s="37"/>
      <c r="H1237" s="37"/>
      <c r="I1237" s="37"/>
      <c r="J1237" s="37"/>
    </row>
    <row r="1238" spans="1:10" x14ac:dyDescent="0.25">
      <c r="A1238" t="s">
        <v>13321</v>
      </c>
      <c r="B1238" s="107">
        <v>0.81358644850130901</v>
      </c>
      <c r="C1238" s="37"/>
      <c r="D1238" t="s">
        <v>15699</v>
      </c>
      <c r="E1238" s="107">
        <v>2.8809303464295825E-2</v>
      </c>
      <c r="F1238" s="37"/>
      <c r="G1238" s="37"/>
      <c r="H1238" s="37"/>
      <c r="I1238" s="37"/>
      <c r="J1238" s="37"/>
    </row>
    <row r="1239" spans="1:10" x14ac:dyDescent="0.25">
      <c r="A1239" t="s">
        <v>13322</v>
      </c>
      <c r="B1239" s="107">
        <v>0.81272467596256692</v>
      </c>
      <c r="C1239" s="37"/>
      <c r="D1239" t="s">
        <v>15699</v>
      </c>
      <c r="E1239" s="107">
        <v>2.8735782519735142E-2</v>
      </c>
      <c r="F1239" s="37"/>
      <c r="G1239" s="37"/>
      <c r="H1239" s="37"/>
      <c r="I1239" s="37"/>
      <c r="J1239" s="37"/>
    </row>
    <row r="1240" spans="1:10" x14ac:dyDescent="0.25">
      <c r="A1240" t="s">
        <v>13323</v>
      </c>
      <c r="B1240" s="107">
        <v>0.81226306802536163</v>
      </c>
      <c r="C1240" s="37"/>
      <c r="D1240" t="s">
        <v>15699</v>
      </c>
      <c r="E1240" s="107">
        <v>2.7891027754202626E-2</v>
      </c>
      <c r="F1240" s="37"/>
      <c r="G1240" s="37"/>
      <c r="H1240" s="37"/>
      <c r="I1240" s="37"/>
      <c r="J1240" s="37"/>
    </row>
    <row r="1241" spans="1:10" x14ac:dyDescent="0.25">
      <c r="A1241" t="s">
        <v>13324</v>
      </c>
      <c r="B1241" s="107">
        <v>0.81185552677244877</v>
      </c>
      <c r="C1241" s="37"/>
      <c r="D1241" t="s">
        <v>15699</v>
      </c>
      <c r="E1241" s="107">
        <v>2.7378976951459907E-2</v>
      </c>
      <c r="F1241" s="37"/>
      <c r="G1241" s="37"/>
      <c r="H1241" s="37"/>
      <c r="I1241" s="37"/>
      <c r="J1241" s="37"/>
    </row>
    <row r="1242" spans="1:10" x14ac:dyDescent="0.25">
      <c r="A1242" t="s">
        <v>13325</v>
      </c>
      <c r="B1242" s="107">
        <v>0.81117764661628822</v>
      </c>
      <c r="C1242" s="37"/>
      <c r="D1242" t="s">
        <v>15699</v>
      </c>
      <c r="E1242" s="107">
        <v>2.7299115952485319E-2</v>
      </c>
      <c r="F1242" s="37"/>
      <c r="G1242" s="37"/>
      <c r="H1242" s="37"/>
      <c r="I1242" s="37"/>
      <c r="J1242" s="37"/>
    </row>
    <row r="1243" spans="1:10" x14ac:dyDescent="0.25">
      <c r="A1243" t="s">
        <v>13326</v>
      </c>
      <c r="B1243" s="107">
        <v>0.81044912610788322</v>
      </c>
      <c r="C1243" s="37"/>
      <c r="D1243" t="s">
        <v>15699</v>
      </c>
      <c r="E1243" s="107">
        <v>2.7269177059220478E-2</v>
      </c>
      <c r="F1243" s="37"/>
      <c r="G1243" s="37"/>
      <c r="H1243" s="37"/>
      <c r="I1243" s="37"/>
      <c r="J1243" s="37"/>
    </row>
    <row r="1244" spans="1:10" x14ac:dyDescent="0.25">
      <c r="A1244" t="s">
        <v>13327</v>
      </c>
      <c r="B1244" s="107">
        <v>0.80990734684517462</v>
      </c>
      <c r="C1244" s="37"/>
      <c r="D1244" t="s">
        <v>15699</v>
      </c>
      <c r="E1244" s="107">
        <v>2.6980740567439827E-2</v>
      </c>
      <c r="F1244" s="37"/>
      <c r="G1244" s="37"/>
      <c r="H1244" s="37"/>
      <c r="I1244" s="37"/>
      <c r="J1244" s="37"/>
    </row>
    <row r="1245" spans="1:10" x14ac:dyDescent="0.25">
      <c r="A1245" t="s">
        <v>13328</v>
      </c>
      <c r="B1245" s="107">
        <v>0.80953151624463004</v>
      </c>
      <c r="C1245" s="37"/>
      <c r="D1245" t="s">
        <v>15699</v>
      </c>
      <c r="E1245" s="107">
        <v>2.6588859512931221E-2</v>
      </c>
      <c r="F1245" s="37"/>
      <c r="G1245" s="37"/>
      <c r="H1245" s="37"/>
      <c r="I1245" s="37"/>
      <c r="J1245" s="37"/>
    </row>
    <row r="1246" spans="1:10" x14ac:dyDescent="0.25">
      <c r="A1246" t="s">
        <v>13329</v>
      </c>
      <c r="B1246" s="107">
        <v>0.80919020433703093</v>
      </c>
      <c r="C1246" s="37"/>
      <c r="D1246" t="s">
        <v>15699</v>
      </c>
      <c r="E1246" s="107">
        <v>2.6054442651078185E-2</v>
      </c>
      <c r="F1246" s="37"/>
      <c r="G1246" s="37"/>
      <c r="H1246" s="37"/>
      <c r="I1246" s="37"/>
      <c r="J1246" s="37"/>
    </row>
    <row r="1247" spans="1:10" x14ac:dyDescent="0.25">
      <c r="A1247" t="s">
        <v>13330</v>
      </c>
      <c r="B1247" s="107">
        <v>0.80853662806976234</v>
      </c>
      <c r="C1247" s="37"/>
      <c r="D1247" t="s">
        <v>15699</v>
      </c>
      <c r="E1247" s="107">
        <v>2.219342575642106E-2</v>
      </c>
      <c r="F1247" s="37"/>
      <c r="G1247" s="37"/>
      <c r="H1247" s="37"/>
      <c r="I1247" s="37"/>
      <c r="J1247" s="37"/>
    </row>
    <row r="1248" spans="1:10" x14ac:dyDescent="0.25">
      <c r="A1248" t="s">
        <v>13331</v>
      </c>
      <c r="B1248" s="107">
        <v>0.80831852139744542</v>
      </c>
      <c r="C1248" s="37"/>
      <c r="D1248" t="s">
        <v>15699</v>
      </c>
      <c r="E1248" s="107">
        <v>2.2134929533885364E-2</v>
      </c>
      <c r="F1248" s="37"/>
      <c r="G1248" s="37"/>
      <c r="H1248" s="37"/>
      <c r="I1248" s="37"/>
      <c r="J1248" s="37"/>
    </row>
    <row r="1249" spans="1:10" x14ac:dyDescent="0.25">
      <c r="A1249" t="s">
        <v>13332</v>
      </c>
      <c r="B1249" s="107">
        <v>0.80683754199475077</v>
      </c>
      <c r="C1249" s="37"/>
      <c r="D1249" t="s">
        <v>15699</v>
      </c>
      <c r="E1249" s="107">
        <v>1.9574086134556547E-2</v>
      </c>
      <c r="F1249" s="37"/>
      <c r="G1249" s="37"/>
      <c r="H1249" s="37"/>
      <c r="I1249" s="37"/>
      <c r="J1249" s="37"/>
    </row>
    <row r="1250" spans="1:10" x14ac:dyDescent="0.25">
      <c r="A1250" t="s">
        <v>13333</v>
      </c>
      <c r="B1250" s="107">
        <v>0.80645467689187078</v>
      </c>
      <c r="C1250" s="37"/>
      <c r="D1250" t="s">
        <v>15699</v>
      </c>
      <c r="E1250" s="107">
        <v>1.9415964113294291E-2</v>
      </c>
      <c r="F1250" s="37"/>
      <c r="G1250" s="37"/>
      <c r="H1250" s="37"/>
      <c r="I1250" s="37"/>
      <c r="J1250" s="37"/>
    </row>
    <row r="1251" spans="1:10" x14ac:dyDescent="0.25">
      <c r="A1251" t="s">
        <v>13334</v>
      </c>
      <c r="B1251" s="107">
        <v>0.80645391025177815</v>
      </c>
      <c r="C1251" s="37"/>
      <c r="D1251" t="s">
        <v>15699</v>
      </c>
      <c r="E1251" s="107">
        <v>1.7370533078992546E-2</v>
      </c>
      <c r="F1251" s="37"/>
      <c r="G1251" s="37"/>
      <c r="H1251" s="37"/>
      <c r="I1251" s="37"/>
      <c r="J1251" s="37"/>
    </row>
    <row r="1252" spans="1:10" x14ac:dyDescent="0.25">
      <c r="A1252" t="s">
        <v>13335</v>
      </c>
      <c r="B1252" s="107">
        <v>0.8063647514992861</v>
      </c>
      <c r="C1252" s="37"/>
      <c r="D1252" t="s">
        <v>15699</v>
      </c>
      <c r="E1252" s="107">
        <v>1.6128439634831369E-2</v>
      </c>
      <c r="F1252" s="37"/>
      <c r="G1252" s="37"/>
      <c r="H1252" s="37"/>
      <c r="I1252" s="37"/>
      <c r="J1252" s="37"/>
    </row>
    <row r="1253" spans="1:10" x14ac:dyDescent="0.25">
      <c r="A1253" t="s">
        <v>13336</v>
      </c>
      <c r="B1253" s="107">
        <v>0.80632249825257196</v>
      </c>
      <c r="C1253" s="37"/>
      <c r="D1253" t="s">
        <v>15699</v>
      </c>
      <c r="E1253" s="107">
        <v>1.5774216196245135E-2</v>
      </c>
      <c r="F1253" s="37"/>
      <c r="G1253" s="37"/>
      <c r="H1253" s="37"/>
      <c r="I1253" s="37"/>
      <c r="J1253" s="37"/>
    </row>
    <row r="1254" spans="1:10" x14ac:dyDescent="0.25">
      <c r="A1254" t="s">
        <v>13337</v>
      </c>
      <c r="B1254" s="107">
        <v>0.80600375786157819</v>
      </c>
      <c r="C1254" s="37"/>
      <c r="D1254" t="s">
        <v>15699</v>
      </c>
      <c r="E1254" s="107">
        <v>1.5618421546033868E-2</v>
      </c>
      <c r="F1254" s="37"/>
      <c r="G1254" s="37"/>
      <c r="H1254" s="37"/>
      <c r="I1254" s="37"/>
      <c r="J1254" s="37"/>
    </row>
    <row r="1255" spans="1:10" x14ac:dyDescent="0.25">
      <c r="A1255" t="s">
        <v>13338</v>
      </c>
      <c r="B1255" s="107">
        <v>0.80540200114837945</v>
      </c>
      <c r="C1255" s="37"/>
      <c r="D1255" t="s">
        <v>15699</v>
      </c>
      <c r="E1255" s="107">
        <v>1.4262766077816555E-2</v>
      </c>
      <c r="F1255" s="37"/>
      <c r="G1255" s="37"/>
      <c r="H1255" s="37"/>
      <c r="I1255" s="37"/>
      <c r="J1255" s="37"/>
    </row>
    <row r="1256" spans="1:10" x14ac:dyDescent="0.25">
      <c r="A1256" t="s">
        <v>13339</v>
      </c>
      <c r="B1256" s="107">
        <v>0.80463703869054559</v>
      </c>
      <c r="C1256" s="37"/>
      <c r="D1256" t="s">
        <v>15699</v>
      </c>
      <c r="E1256" s="107">
        <v>1.2106915327929683E-2</v>
      </c>
      <c r="F1256" s="37"/>
      <c r="G1256" s="37"/>
      <c r="H1256" s="37"/>
      <c r="I1256" s="37"/>
      <c r="J1256" s="37"/>
    </row>
    <row r="1257" spans="1:10" x14ac:dyDescent="0.25">
      <c r="A1257" t="s">
        <v>13340</v>
      </c>
      <c r="B1257" s="107">
        <v>0.80433753458744528</v>
      </c>
      <c r="C1257" s="37"/>
      <c r="D1257" t="s">
        <v>15699</v>
      </c>
      <c r="E1257" s="107">
        <v>1.1985857002337955E-2</v>
      </c>
      <c r="F1257" s="37"/>
      <c r="G1257" s="37"/>
      <c r="H1257" s="37"/>
      <c r="I1257" s="37"/>
      <c r="J1257" s="37"/>
    </row>
    <row r="1258" spans="1:10" x14ac:dyDescent="0.25">
      <c r="A1258" t="s">
        <v>13341</v>
      </c>
      <c r="B1258" s="107">
        <v>0.80413988846069107</v>
      </c>
      <c r="C1258" s="37"/>
      <c r="D1258" t="s">
        <v>15699</v>
      </c>
      <c r="E1258" s="107">
        <v>1.1369064535644667E-2</v>
      </c>
      <c r="F1258" s="37"/>
      <c r="G1258" s="37"/>
      <c r="H1258" s="37"/>
      <c r="I1258" s="37"/>
      <c r="J1258" s="37"/>
    </row>
    <row r="1259" spans="1:10" x14ac:dyDescent="0.25">
      <c r="A1259" t="s">
        <v>13342</v>
      </c>
      <c r="B1259" s="107">
        <v>0.80407656909295111</v>
      </c>
      <c r="C1259" s="37"/>
      <c r="D1259" t="s">
        <v>15699</v>
      </c>
      <c r="E1259" s="107">
        <v>9.4488146296098068E-3</v>
      </c>
      <c r="F1259" s="37"/>
      <c r="G1259" s="37"/>
      <c r="H1259" s="37"/>
      <c r="I1259" s="37"/>
      <c r="J1259" s="37"/>
    </row>
    <row r="1260" spans="1:10" x14ac:dyDescent="0.25">
      <c r="A1260" t="s">
        <v>13343</v>
      </c>
      <c r="B1260" s="107">
        <v>0.80290315512331278</v>
      </c>
      <c r="C1260" s="37"/>
      <c r="D1260" t="s">
        <v>15699</v>
      </c>
      <c r="E1260" s="107">
        <v>8.3614689885846607E-3</v>
      </c>
      <c r="F1260" s="37"/>
      <c r="G1260" s="37"/>
      <c r="H1260" s="37"/>
      <c r="I1260" s="37"/>
      <c r="J1260" s="37"/>
    </row>
    <row r="1261" spans="1:10" x14ac:dyDescent="0.25">
      <c r="A1261" t="s">
        <v>13344</v>
      </c>
      <c r="B1261" s="107">
        <v>0.80211772873007725</v>
      </c>
      <c r="C1261" s="37"/>
      <c r="D1261" t="s">
        <v>15699</v>
      </c>
      <c r="E1261" s="107">
        <v>6.9899927167408277E-3</v>
      </c>
      <c r="F1261" s="37"/>
      <c r="G1261" s="37"/>
      <c r="H1261" s="37"/>
      <c r="I1261" s="37"/>
      <c r="J1261" s="37"/>
    </row>
    <row r="1262" spans="1:10" x14ac:dyDescent="0.25">
      <c r="A1262" t="s">
        <v>13345</v>
      </c>
      <c r="B1262" s="107">
        <v>0.80019008792809865</v>
      </c>
      <c r="C1262" s="37"/>
      <c r="D1262" t="s">
        <v>15699</v>
      </c>
      <c r="E1262" s="107">
        <v>5.9591558682346099E-3</v>
      </c>
      <c r="F1262" s="37"/>
      <c r="G1262" s="37"/>
      <c r="H1262" s="37"/>
      <c r="I1262" s="37"/>
      <c r="J1262" s="37"/>
    </row>
    <row r="1263" spans="1:10" x14ac:dyDescent="0.25">
      <c r="A1263" t="s">
        <v>13346</v>
      </c>
      <c r="B1263" s="107">
        <v>0.80010499939415947</v>
      </c>
      <c r="C1263" s="37"/>
      <c r="D1263" t="s">
        <v>15699</v>
      </c>
      <c r="E1263" s="107">
        <v>5.5001514097409677E-3</v>
      </c>
      <c r="F1263" s="37"/>
      <c r="G1263" s="37"/>
      <c r="H1263" s="37"/>
      <c r="I1263" s="37"/>
      <c r="J1263" s="37"/>
    </row>
    <row r="1264" spans="1:10" x14ac:dyDescent="0.25">
      <c r="A1264" t="s">
        <v>13347</v>
      </c>
      <c r="B1264" s="107">
        <v>0.79975566952854549</v>
      </c>
      <c r="C1264" s="37"/>
      <c r="D1264" t="s">
        <v>15699</v>
      </c>
      <c r="E1264" s="107">
        <v>3.8440823626758307E-3</v>
      </c>
      <c r="F1264" s="37"/>
      <c r="G1264" s="37"/>
      <c r="H1264" s="37"/>
      <c r="I1264" s="37"/>
      <c r="J1264" s="37"/>
    </row>
    <row r="1265" spans="1:10" x14ac:dyDescent="0.25">
      <c r="A1265" t="s">
        <v>13348</v>
      </c>
      <c r="B1265" s="107">
        <v>0.79909291184647069</v>
      </c>
      <c r="C1265" s="37"/>
      <c r="D1265" t="s">
        <v>15699</v>
      </c>
      <c r="E1265" s="107">
        <v>2.6690415736524433E-3</v>
      </c>
      <c r="F1265" s="37"/>
      <c r="G1265" s="37"/>
      <c r="H1265" s="37"/>
      <c r="I1265" s="37"/>
      <c r="J1265" s="37"/>
    </row>
    <row r="1266" spans="1:10" x14ac:dyDescent="0.25">
      <c r="A1266" t="s">
        <v>13349</v>
      </c>
      <c r="B1266" s="107">
        <v>0.7986025673785877</v>
      </c>
      <c r="C1266" s="37"/>
      <c r="D1266" t="s">
        <v>15699</v>
      </c>
      <c r="E1266" s="107">
        <v>2.3641404779398824E-3</v>
      </c>
      <c r="F1266" s="37"/>
      <c r="G1266" s="37"/>
      <c r="H1266" s="37"/>
      <c r="I1266" s="37"/>
      <c r="J1266" s="37"/>
    </row>
    <row r="1267" spans="1:10" ht="15.75" thickBot="1" x14ac:dyDescent="0.3">
      <c r="A1267" t="s">
        <v>13350</v>
      </c>
      <c r="B1267" s="107">
        <v>0.7985121187567864</v>
      </c>
      <c r="C1267" s="37"/>
      <c r="D1267" t="s">
        <v>15699</v>
      </c>
      <c r="E1267" s="109">
        <v>0</v>
      </c>
      <c r="F1267" s="37"/>
      <c r="G1267" s="37"/>
      <c r="H1267" s="37"/>
      <c r="I1267" s="37"/>
      <c r="J1267" s="37"/>
    </row>
    <row r="1268" spans="1:10" x14ac:dyDescent="0.25">
      <c r="A1268" t="s">
        <v>13351</v>
      </c>
      <c r="B1268" s="107">
        <v>0.79791587676285802</v>
      </c>
      <c r="C1268" s="37"/>
      <c r="D1268" s="37"/>
      <c r="E1268" s="37"/>
      <c r="F1268" s="37"/>
      <c r="G1268" s="37"/>
      <c r="H1268" s="37"/>
      <c r="I1268" s="37"/>
      <c r="J1268" s="37"/>
    </row>
    <row r="1269" spans="1:10" x14ac:dyDescent="0.25">
      <c r="A1269" t="s">
        <v>13352</v>
      </c>
      <c r="B1269" s="107">
        <v>0.79786144538015014</v>
      </c>
      <c r="C1269" s="37"/>
      <c r="D1269" s="37"/>
      <c r="E1269" s="37"/>
      <c r="F1269" s="37"/>
      <c r="G1269" s="37"/>
      <c r="H1269" s="37"/>
      <c r="I1269" s="37"/>
      <c r="J1269" s="37"/>
    </row>
    <row r="1270" spans="1:10" x14ac:dyDescent="0.25">
      <c r="A1270" t="s">
        <v>13353</v>
      </c>
      <c r="B1270" s="107">
        <v>0.79628837167890854</v>
      </c>
      <c r="C1270" s="37"/>
      <c r="D1270" s="37"/>
      <c r="E1270" s="37"/>
      <c r="F1270" s="37"/>
      <c r="G1270" s="37"/>
      <c r="H1270" s="37"/>
      <c r="I1270" s="37"/>
      <c r="J1270" s="37"/>
    </row>
    <row r="1271" spans="1:10" x14ac:dyDescent="0.25">
      <c r="A1271" t="s">
        <v>13354</v>
      </c>
      <c r="B1271" s="107">
        <v>0.7962408118804668</v>
      </c>
      <c r="C1271" s="37"/>
      <c r="D1271" s="37"/>
      <c r="E1271" s="37"/>
      <c r="F1271" s="37"/>
      <c r="G1271" s="37"/>
      <c r="H1271" s="37"/>
      <c r="I1271" s="37"/>
      <c r="J1271" s="37"/>
    </row>
    <row r="1272" spans="1:10" x14ac:dyDescent="0.25">
      <c r="A1272" t="s">
        <v>13355</v>
      </c>
      <c r="B1272" s="107">
        <v>0.79613745593435281</v>
      </c>
      <c r="C1272" s="37"/>
      <c r="D1272" s="37"/>
      <c r="E1272" s="37"/>
      <c r="F1272" s="37"/>
      <c r="G1272" s="37"/>
      <c r="H1272" s="37"/>
      <c r="I1272" s="37"/>
      <c r="J1272" s="37"/>
    </row>
    <row r="1273" spans="1:10" x14ac:dyDescent="0.25">
      <c r="A1273" t="s">
        <v>13356</v>
      </c>
      <c r="B1273" s="107">
        <v>0.79518764941350795</v>
      </c>
      <c r="C1273" s="37"/>
      <c r="D1273" s="37"/>
      <c r="E1273" s="37"/>
      <c r="F1273" s="37"/>
      <c r="G1273" s="37"/>
      <c r="H1273" s="37"/>
      <c r="I1273" s="37"/>
      <c r="J1273" s="37"/>
    </row>
    <row r="1274" spans="1:10" x14ac:dyDescent="0.25">
      <c r="A1274" t="s">
        <v>13357</v>
      </c>
      <c r="B1274" s="107">
        <v>0.79476944249240644</v>
      </c>
      <c r="C1274" s="37"/>
      <c r="D1274" s="37"/>
      <c r="E1274" s="37"/>
      <c r="F1274" s="37"/>
      <c r="G1274" s="37"/>
      <c r="H1274" s="37"/>
      <c r="I1274" s="37"/>
      <c r="J1274" s="37"/>
    </row>
    <row r="1275" spans="1:10" x14ac:dyDescent="0.25">
      <c r="A1275" t="s">
        <v>13358</v>
      </c>
      <c r="B1275" s="107">
        <v>0.79443376572548774</v>
      </c>
      <c r="C1275" s="37"/>
      <c r="D1275" s="37"/>
      <c r="E1275" s="37"/>
      <c r="F1275" s="37"/>
      <c r="G1275" s="37"/>
      <c r="H1275" s="37"/>
      <c r="I1275" s="37"/>
      <c r="J1275" s="37"/>
    </row>
    <row r="1276" spans="1:10" x14ac:dyDescent="0.25">
      <c r="A1276" t="s">
        <v>13359</v>
      </c>
      <c r="B1276" s="107">
        <v>0.79391715799504103</v>
      </c>
      <c r="C1276" s="37"/>
      <c r="D1276" s="37"/>
      <c r="E1276" s="37"/>
      <c r="F1276" s="37"/>
      <c r="G1276" s="37"/>
      <c r="H1276" s="37"/>
      <c r="I1276" s="37"/>
      <c r="J1276" s="37"/>
    </row>
    <row r="1277" spans="1:10" x14ac:dyDescent="0.25">
      <c r="A1277" t="s">
        <v>13360</v>
      </c>
      <c r="B1277" s="107">
        <v>0.79379656386272535</v>
      </c>
      <c r="C1277" s="37"/>
      <c r="D1277" s="37"/>
      <c r="E1277" s="37"/>
      <c r="F1277" s="37"/>
      <c r="G1277" s="37"/>
      <c r="H1277" s="37"/>
      <c r="I1277" s="37"/>
      <c r="J1277" s="37"/>
    </row>
    <row r="1278" spans="1:10" x14ac:dyDescent="0.25">
      <c r="A1278" t="s">
        <v>13361</v>
      </c>
      <c r="B1278" s="107">
        <v>0.79356290527766915</v>
      </c>
      <c r="C1278" s="37"/>
      <c r="D1278" s="37"/>
      <c r="E1278" s="37"/>
      <c r="F1278" s="37"/>
      <c r="G1278" s="37"/>
      <c r="H1278" s="37"/>
      <c r="I1278" s="37"/>
      <c r="J1278" s="37"/>
    </row>
    <row r="1279" spans="1:10" x14ac:dyDescent="0.25">
      <c r="A1279" t="s">
        <v>13362</v>
      </c>
      <c r="B1279" s="107">
        <v>0.79292251059737895</v>
      </c>
      <c r="C1279" s="37"/>
      <c r="D1279" s="37"/>
      <c r="E1279" s="37"/>
      <c r="F1279" s="37"/>
      <c r="G1279" s="37"/>
      <c r="H1279" s="37"/>
      <c r="I1279" s="37"/>
      <c r="J1279" s="37"/>
    </row>
    <row r="1280" spans="1:10" x14ac:dyDescent="0.25">
      <c r="A1280" t="s">
        <v>13363</v>
      </c>
      <c r="B1280" s="107">
        <v>0.79281637266477567</v>
      </c>
      <c r="C1280" s="37"/>
      <c r="D1280" s="37"/>
      <c r="E1280" s="37"/>
      <c r="F1280" s="37"/>
      <c r="G1280" s="37"/>
      <c r="H1280" s="37"/>
      <c r="I1280" s="37"/>
      <c r="J1280" s="37"/>
    </row>
    <row r="1281" spans="1:10" x14ac:dyDescent="0.25">
      <c r="A1281" t="s">
        <v>13364</v>
      </c>
      <c r="B1281" s="107">
        <v>0.79210023745045577</v>
      </c>
      <c r="C1281" s="37"/>
      <c r="D1281" s="37"/>
      <c r="E1281" s="37"/>
      <c r="F1281" s="37"/>
      <c r="G1281" s="37"/>
      <c r="H1281" s="37"/>
      <c r="I1281" s="37"/>
      <c r="J1281" s="37"/>
    </row>
    <row r="1282" spans="1:10" x14ac:dyDescent="0.25">
      <c r="A1282" t="s">
        <v>13365</v>
      </c>
      <c r="B1282" s="107">
        <v>0.79179226801576341</v>
      </c>
      <c r="C1282" s="37"/>
      <c r="D1282" s="37"/>
      <c r="E1282" s="37"/>
      <c r="F1282" s="37"/>
      <c r="G1282" s="37"/>
      <c r="H1282" s="37"/>
      <c r="I1282" s="37"/>
      <c r="J1282" s="37"/>
    </row>
    <row r="1283" spans="1:10" x14ac:dyDescent="0.25">
      <c r="A1283" t="s">
        <v>13366</v>
      </c>
      <c r="B1283" s="107">
        <v>0.7916463956797124</v>
      </c>
      <c r="C1283" s="37"/>
      <c r="D1283" s="37"/>
      <c r="E1283" s="37"/>
      <c r="F1283" s="37"/>
      <c r="G1283" s="37"/>
      <c r="H1283" s="37"/>
      <c r="I1283" s="37"/>
      <c r="J1283" s="37"/>
    </row>
    <row r="1284" spans="1:10" x14ac:dyDescent="0.25">
      <c r="A1284" t="s">
        <v>13367</v>
      </c>
      <c r="B1284" s="107">
        <v>0.79159295669056551</v>
      </c>
      <c r="C1284" s="37"/>
      <c r="D1284" s="37"/>
      <c r="E1284" s="37"/>
      <c r="F1284" s="37"/>
      <c r="G1284" s="37"/>
      <c r="H1284" s="37"/>
      <c r="I1284" s="37"/>
      <c r="J1284" s="37"/>
    </row>
    <row r="1285" spans="1:10" x14ac:dyDescent="0.25">
      <c r="A1285" t="s">
        <v>13368</v>
      </c>
      <c r="B1285" s="107">
        <v>0.79157070705234955</v>
      </c>
      <c r="C1285" s="37"/>
      <c r="D1285" s="37"/>
      <c r="E1285" s="37"/>
      <c r="F1285" s="37"/>
      <c r="G1285" s="37"/>
      <c r="H1285" s="37"/>
      <c r="I1285" s="37"/>
      <c r="J1285" s="37"/>
    </row>
    <row r="1286" spans="1:10" x14ac:dyDescent="0.25">
      <c r="A1286" t="s">
        <v>13369</v>
      </c>
      <c r="B1286" s="107">
        <v>0.79156590189621712</v>
      </c>
      <c r="C1286" s="37"/>
      <c r="D1286" s="37"/>
      <c r="E1286" s="37"/>
      <c r="F1286" s="37"/>
      <c r="G1286" s="37"/>
      <c r="H1286" s="37"/>
      <c r="I1286" s="37"/>
      <c r="J1286" s="37"/>
    </row>
    <row r="1287" spans="1:10" x14ac:dyDescent="0.25">
      <c r="A1287" t="s">
        <v>13370</v>
      </c>
      <c r="B1287" s="107">
        <v>0.79131424981425402</v>
      </c>
      <c r="C1287" s="37"/>
      <c r="D1287" s="37"/>
      <c r="E1287" s="37"/>
      <c r="F1287" s="37"/>
      <c r="G1287" s="37"/>
      <c r="H1287" s="37"/>
      <c r="I1287" s="37"/>
      <c r="J1287" s="37"/>
    </row>
    <row r="1288" spans="1:10" x14ac:dyDescent="0.25">
      <c r="A1288" t="s">
        <v>13371</v>
      </c>
      <c r="B1288" s="107">
        <v>0.79064871904263756</v>
      </c>
      <c r="C1288" s="37"/>
      <c r="D1288" s="37"/>
      <c r="E1288" s="37"/>
      <c r="F1288" s="37"/>
      <c r="G1288" s="37"/>
      <c r="H1288" s="37"/>
      <c r="I1288" s="37"/>
      <c r="J1288" s="37"/>
    </row>
    <row r="1289" spans="1:10" x14ac:dyDescent="0.25">
      <c r="A1289" t="s">
        <v>13372</v>
      </c>
      <c r="B1289" s="107">
        <v>0.79028860787301924</v>
      </c>
      <c r="C1289" s="37"/>
      <c r="D1289" s="37"/>
      <c r="E1289" s="37"/>
      <c r="F1289" s="37"/>
      <c r="G1289" s="37"/>
      <c r="H1289" s="37"/>
      <c r="I1289" s="37"/>
      <c r="J1289" s="37"/>
    </row>
    <row r="1290" spans="1:10" x14ac:dyDescent="0.25">
      <c r="A1290" t="s">
        <v>13373</v>
      </c>
      <c r="B1290" s="107">
        <v>0.79004868753013713</v>
      </c>
      <c r="C1290" s="37"/>
      <c r="D1290" s="37"/>
      <c r="E1290" s="37"/>
      <c r="F1290" s="37"/>
      <c r="G1290" s="37"/>
      <c r="H1290" s="37"/>
      <c r="I1290" s="37"/>
      <c r="J1290" s="37"/>
    </row>
    <row r="1291" spans="1:10" x14ac:dyDescent="0.25">
      <c r="A1291" t="s">
        <v>13374</v>
      </c>
      <c r="B1291" s="107">
        <v>0.78998603090763864</v>
      </c>
      <c r="C1291" s="37"/>
      <c r="D1291" s="37"/>
      <c r="E1291" s="37"/>
      <c r="F1291" s="37"/>
      <c r="G1291" s="37"/>
      <c r="H1291" s="37"/>
      <c r="I1291" s="37"/>
      <c r="J1291" s="37"/>
    </row>
    <row r="1292" spans="1:10" x14ac:dyDescent="0.25">
      <c r="A1292" t="s">
        <v>13375</v>
      </c>
      <c r="B1292" s="107">
        <v>0.78934286834177625</v>
      </c>
      <c r="C1292" s="37"/>
      <c r="D1292" s="37"/>
      <c r="E1292" s="37"/>
      <c r="F1292" s="37"/>
      <c r="G1292" s="37"/>
      <c r="H1292" s="37"/>
      <c r="I1292" s="37"/>
      <c r="J1292" s="37"/>
    </row>
    <row r="1293" spans="1:10" x14ac:dyDescent="0.25">
      <c r="A1293" t="s">
        <v>13376</v>
      </c>
      <c r="B1293" s="107">
        <v>0.78884780440119195</v>
      </c>
      <c r="C1293" s="37"/>
      <c r="D1293" s="37"/>
      <c r="E1293" s="37"/>
      <c r="F1293" s="37"/>
      <c r="G1293" s="37"/>
      <c r="H1293" s="37"/>
      <c r="I1293" s="37"/>
      <c r="J1293" s="37"/>
    </row>
    <row r="1294" spans="1:10" x14ac:dyDescent="0.25">
      <c r="A1294" t="s">
        <v>13377</v>
      </c>
      <c r="B1294" s="107">
        <v>0.78877784032335385</v>
      </c>
      <c r="C1294" s="37"/>
      <c r="D1294" s="37"/>
      <c r="E1294" s="37"/>
      <c r="F1294" s="37"/>
      <c r="G1294" s="37"/>
      <c r="H1294" s="37"/>
      <c r="I1294" s="37"/>
      <c r="J1294" s="37"/>
    </row>
    <row r="1295" spans="1:10" x14ac:dyDescent="0.25">
      <c r="A1295" t="s">
        <v>13378</v>
      </c>
      <c r="B1295" s="107">
        <v>0.78865905935808422</v>
      </c>
      <c r="C1295" s="37"/>
      <c r="D1295" s="37"/>
      <c r="E1295" s="37"/>
      <c r="F1295" s="37"/>
      <c r="G1295" s="37"/>
      <c r="H1295" s="37"/>
      <c r="I1295" s="37"/>
      <c r="J1295" s="37"/>
    </row>
    <row r="1296" spans="1:10" x14ac:dyDescent="0.25">
      <c r="A1296" t="s">
        <v>13379</v>
      </c>
      <c r="B1296" s="107">
        <v>0.78857684478562307</v>
      </c>
      <c r="C1296" s="37"/>
      <c r="D1296" s="37"/>
      <c r="E1296" s="37"/>
      <c r="F1296" s="37"/>
      <c r="G1296" s="37"/>
      <c r="H1296" s="37"/>
      <c r="I1296" s="37"/>
      <c r="J1296" s="37"/>
    </row>
    <row r="1297" spans="1:10" x14ac:dyDescent="0.25">
      <c r="A1297" t="s">
        <v>13380</v>
      </c>
      <c r="B1297" s="107">
        <v>0.78790974455723484</v>
      </c>
      <c r="C1297" s="37"/>
      <c r="D1297" s="37"/>
      <c r="E1297" s="37"/>
      <c r="F1297" s="37"/>
      <c r="G1297" s="37"/>
      <c r="H1297" s="37"/>
      <c r="I1297" s="37"/>
      <c r="J1297" s="37"/>
    </row>
    <row r="1298" spans="1:10" x14ac:dyDescent="0.25">
      <c r="A1298" t="s">
        <v>13381</v>
      </c>
      <c r="B1298" s="107">
        <v>0.78782353348042167</v>
      </c>
      <c r="C1298" s="37"/>
      <c r="D1298" s="37"/>
      <c r="E1298" s="37"/>
      <c r="F1298" s="37"/>
      <c r="G1298" s="37"/>
      <c r="H1298" s="37"/>
      <c r="I1298" s="37"/>
      <c r="J1298" s="37"/>
    </row>
    <row r="1299" spans="1:10" x14ac:dyDescent="0.25">
      <c r="A1299" t="s">
        <v>13382</v>
      </c>
      <c r="B1299" s="107">
        <v>0.78760633834774585</v>
      </c>
      <c r="C1299" s="37"/>
      <c r="D1299" s="37"/>
      <c r="E1299" s="37"/>
      <c r="F1299" s="37"/>
      <c r="G1299" s="37"/>
      <c r="H1299" s="37"/>
      <c r="I1299" s="37"/>
      <c r="J1299" s="37"/>
    </row>
    <row r="1300" spans="1:10" x14ac:dyDescent="0.25">
      <c r="A1300" t="s">
        <v>13383</v>
      </c>
      <c r="B1300" s="107">
        <v>0.78655658955168195</v>
      </c>
      <c r="C1300" s="37"/>
      <c r="D1300" s="37"/>
      <c r="E1300" s="37"/>
      <c r="F1300" s="37"/>
      <c r="G1300" s="37"/>
      <c r="H1300" s="37"/>
      <c r="I1300" s="37"/>
      <c r="J1300" s="37"/>
    </row>
    <row r="1301" spans="1:10" x14ac:dyDescent="0.25">
      <c r="A1301" t="s">
        <v>13384</v>
      </c>
      <c r="B1301" s="107">
        <v>0.78558288255301434</v>
      </c>
      <c r="C1301" s="37"/>
      <c r="D1301" s="37"/>
      <c r="E1301" s="37"/>
      <c r="F1301" s="37"/>
      <c r="G1301" s="37"/>
      <c r="H1301" s="37"/>
      <c r="I1301" s="37"/>
      <c r="J1301" s="37"/>
    </row>
    <row r="1302" spans="1:10" x14ac:dyDescent="0.25">
      <c r="A1302" t="s">
        <v>13385</v>
      </c>
      <c r="B1302" s="107">
        <v>0.78512197160022235</v>
      </c>
      <c r="C1302" s="37"/>
      <c r="D1302" s="37"/>
      <c r="E1302" s="37"/>
      <c r="F1302" s="37"/>
      <c r="G1302" s="37"/>
      <c r="H1302" s="37"/>
      <c r="I1302" s="37"/>
      <c r="J1302" s="37"/>
    </row>
    <row r="1303" spans="1:10" x14ac:dyDescent="0.25">
      <c r="A1303" t="s">
        <v>13386</v>
      </c>
      <c r="B1303" s="107">
        <v>0.78451865348377525</v>
      </c>
      <c r="C1303" s="37"/>
      <c r="D1303" s="37"/>
      <c r="E1303" s="37"/>
      <c r="F1303" s="37"/>
      <c r="G1303" s="37"/>
      <c r="H1303" s="37"/>
      <c r="I1303" s="37"/>
      <c r="J1303" s="37"/>
    </row>
    <row r="1304" spans="1:10" x14ac:dyDescent="0.25">
      <c r="A1304" t="s">
        <v>13387</v>
      </c>
      <c r="B1304" s="107">
        <v>0.78404934786122038</v>
      </c>
      <c r="C1304" s="37"/>
      <c r="D1304" s="37"/>
      <c r="E1304" s="37"/>
      <c r="F1304" s="37"/>
      <c r="G1304" s="37"/>
      <c r="H1304" s="37"/>
      <c r="I1304" s="37"/>
      <c r="J1304" s="37"/>
    </row>
    <row r="1305" spans="1:10" x14ac:dyDescent="0.25">
      <c r="A1305" t="s">
        <v>13388</v>
      </c>
      <c r="B1305" s="107">
        <v>0.78393993540478868</v>
      </c>
      <c r="C1305" s="37"/>
      <c r="D1305" s="37"/>
      <c r="E1305" s="37"/>
      <c r="F1305" s="37"/>
      <c r="G1305" s="37"/>
      <c r="H1305" s="37"/>
      <c r="I1305" s="37"/>
      <c r="J1305" s="37"/>
    </row>
    <row r="1306" spans="1:10" x14ac:dyDescent="0.25">
      <c r="A1306" t="s">
        <v>13389</v>
      </c>
      <c r="B1306" s="107">
        <v>0.78310220305465938</v>
      </c>
      <c r="C1306" s="37"/>
      <c r="D1306" s="37"/>
      <c r="E1306" s="37"/>
      <c r="F1306" s="37"/>
      <c r="G1306" s="37"/>
      <c r="H1306" s="37"/>
      <c r="I1306" s="37"/>
      <c r="J1306" s="37"/>
    </row>
    <row r="1307" spans="1:10" x14ac:dyDescent="0.25">
      <c r="A1307" t="s">
        <v>13390</v>
      </c>
      <c r="B1307" s="107">
        <v>0.78298019402627239</v>
      </c>
      <c r="C1307" s="37"/>
      <c r="D1307" s="37"/>
      <c r="E1307" s="37"/>
      <c r="F1307" s="37"/>
      <c r="G1307" s="37"/>
      <c r="H1307" s="37"/>
      <c r="I1307" s="37"/>
      <c r="J1307" s="37"/>
    </row>
    <row r="1308" spans="1:10" x14ac:dyDescent="0.25">
      <c r="A1308" t="s">
        <v>13391</v>
      </c>
      <c r="B1308" s="107">
        <v>0.78230764214275783</v>
      </c>
      <c r="C1308" s="37"/>
      <c r="D1308" s="37"/>
      <c r="E1308" s="37"/>
      <c r="F1308" s="37"/>
      <c r="G1308" s="37"/>
      <c r="H1308" s="37"/>
      <c r="I1308" s="37"/>
      <c r="J1308" s="37"/>
    </row>
    <row r="1309" spans="1:10" x14ac:dyDescent="0.25">
      <c r="A1309" t="s">
        <v>13392</v>
      </c>
      <c r="B1309" s="107">
        <v>0.78121464925730399</v>
      </c>
      <c r="C1309" s="37"/>
      <c r="D1309" s="37"/>
      <c r="E1309" s="37"/>
      <c r="F1309" s="37"/>
      <c r="G1309" s="37"/>
      <c r="H1309" s="37"/>
      <c r="I1309" s="37"/>
      <c r="J1309" s="37"/>
    </row>
    <row r="1310" spans="1:10" x14ac:dyDescent="0.25">
      <c r="A1310" t="s">
        <v>13393</v>
      </c>
      <c r="B1310" s="107">
        <v>0.78092046317491604</v>
      </c>
      <c r="C1310" s="37"/>
      <c r="D1310" s="37"/>
      <c r="E1310" s="37"/>
      <c r="F1310" s="37"/>
      <c r="G1310" s="37"/>
      <c r="H1310" s="37"/>
      <c r="I1310" s="37"/>
      <c r="J1310" s="37"/>
    </row>
    <row r="1311" spans="1:10" x14ac:dyDescent="0.25">
      <c r="A1311" t="s">
        <v>13394</v>
      </c>
      <c r="B1311" s="107">
        <v>0.78077152093225888</v>
      </c>
      <c r="C1311" s="37"/>
      <c r="D1311" s="37"/>
      <c r="E1311" s="37"/>
      <c r="F1311" s="37"/>
      <c r="G1311" s="37"/>
      <c r="H1311" s="37"/>
      <c r="I1311" s="37"/>
      <c r="J1311" s="37"/>
    </row>
    <row r="1312" spans="1:10" x14ac:dyDescent="0.25">
      <c r="A1312" t="s">
        <v>13395</v>
      </c>
      <c r="B1312" s="107">
        <v>0.78073247382839916</v>
      </c>
      <c r="C1312" s="37"/>
      <c r="D1312" s="37"/>
      <c r="E1312" s="37"/>
      <c r="F1312" s="37"/>
      <c r="G1312" s="37"/>
      <c r="H1312" s="37"/>
      <c r="I1312" s="37"/>
      <c r="J1312" s="37"/>
    </row>
    <row r="1313" spans="1:10" x14ac:dyDescent="0.25">
      <c r="A1313" t="s">
        <v>13396</v>
      </c>
      <c r="B1313" s="107">
        <v>0.77983748608664116</v>
      </c>
      <c r="C1313" s="37"/>
      <c r="D1313" s="37"/>
      <c r="E1313" s="37"/>
      <c r="F1313" s="37"/>
      <c r="G1313" s="37"/>
      <c r="H1313" s="37"/>
      <c r="I1313" s="37"/>
      <c r="J1313" s="37"/>
    </row>
    <row r="1314" spans="1:10" x14ac:dyDescent="0.25">
      <c r="A1314" t="s">
        <v>13397</v>
      </c>
      <c r="B1314" s="107">
        <v>0.77956295172984802</v>
      </c>
      <c r="C1314" s="37"/>
      <c r="D1314" s="37"/>
      <c r="E1314" s="37"/>
      <c r="F1314" s="37"/>
      <c r="G1314" s="37"/>
      <c r="H1314" s="37"/>
      <c r="I1314" s="37"/>
      <c r="J1314" s="37"/>
    </row>
    <row r="1315" spans="1:10" x14ac:dyDescent="0.25">
      <c r="A1315" t="s">
        <v>13398</v>
      </c>
      <c r="B1315" s="107">
        <v>0.77947946623104747</v>
      </c>
      <c r="C1315" s="37"/>
      <c r="D1315" s="37"/>
      <c r="E1315" s="37"/>
      <c r="F1315" s="37"/>
      <c r="G1315" s="37"/>
      <c r="H1315" s="37"/>
      <c r="I1315" s="37"/>
      <c r="J1315" s="37"/>
    </row>
    <row r="1316" spans="1:10" x14ac:dyDescent="0.25">
      <c r="A1316" t="s">
        <v>13399</v>
      </c>
      <c r="B1316" s="107">
        <v>0.77924400649519088</v>
      </c>
      <c r="C1316" s="37"/>
      <c r="D1316" s="37"/>
      <c r="E1316" s="37"/>
      <c r="F1316" s="37"/>
      <c r="G1316" s="37"/>
      <c r="H1316" s="37"/>
      <c r="I1316" s="37"/>
      <c r="J1316" s="37"/>
    </row>
    <row r="1317" spans="1:10" x14ac:dyDescent="0.25">
      <c r="A1317" t="s">
        <v>13400</v>
      </c>
      <c r="B1317" s="107">
        <v>0.7778813557679517</v>
      </c>
      <c r="C1317" s="37"/>
      <c r="D1317" s="37"/>
      <c r="E1317" s="37"/>
      <c r="F1317" s="37"/>
      <c r="G1317" s="37"/>
      <c r="H1317" s="37"/>
      <c r="I1317" s="37"/>
      <c r="J1317" s="37"/>
    </row>
    <row r="1318" spans="1:10" x14ac:dyDescent="0.25">
      <c r="A1318" t="s">
        <v>13401</v>
      </c>
      <c r="B1318" s="107">
        <v>0.77715435674308653</v>
      </c>
      <c r="C1318" s="37"/>
      <c r="D1318" s="37"/>
      <c r="E1318" s="37"/>
      <c r="F1318" s="37"/>
      <c r="G1318" s="37"/>
      <c r="H1318" s="37"/>
      <c r="I1318" s="37"/>
      <c r="J1318" s="37"/>
    </row>
    <row r="1319" spans="1:10" x14ac:dyDescent="0.25">
      <c r="A1319" t="s">
        <v>13402</v>
      </c>
      <c r="B1319" s="107">
        <v>0.77466591172390464</v>
      </c>
      <c r="C1319" s="37"/>
      <c r="D1319" s="37"/>
      <c r="E1319" s="37"/>
      <c r="F1319" s="37"/>
      <c r="G1319" s="37"/>
      <c r="H1319" s="37"/>
      <c r="I1319" s="37"/>
      <c r="J1319" s="37"/>
    </row>
    <row r="1320" spans="1:10" x14ac:dyDescent="0.25">
      <c r="A1320" t="s">
        <v>13403</v>
      </c>
      <c r="B1320" s="107">
        <v>0.77425576100272231</v>
      </c>
      <c r="C1320" s="37"/>
      <c r="D1320" s="37"/>
      <c r="E1320" s="37"/>
      <c r="F1320" s="37"/>
      <c r="G1320" s="37"/>
      <c r="H1320" s="37"/>
      <c r="I1320" s="37"/>
      <c r="J1320" s="37"/>
    </row>
    <row r="1321" spans="1:10" x14ac:dyDescent="0.25">
      <c r="A1321" t="s">
        <v>13404</v>
      </c>
      <c r="B1321" s="107">
        <v>0.77344729918659472</v>
      </c>
      <c r="C1321" s="37"/>
      <c r="D1321" s="37"/>
      <c r="E1321" s="37"/>
      <c r="F1321" s="37"/>
      <c r="G1321" s="37"/>
      <c r="H1321" s="37"/>
      <c r="I1321" s="37"/>
      <c r="J1321" s="37"/>
    </row>
    <row r="1322" spans="1:10" x14ac:dyDescent="0.25">
      <c r="A1322" t="s">
        <v>13405</v>
      </c>
      <c r="B1322" s="107">
        <v>0.77332962829781682</v>
      </c>
      <c r="C1322" s="37"/>
      <c r="D1322" s="37"/>
      <c r="E1322" s="37"/>
      <c r="F1322" s="37"/>
      <c r="G1322" s="37"/>
      <c r="H1322" s="37"/>
      <c r="I1322" s="37"/>
      <c r="J1322" s="37"/>
    </row>
    <row r="1323" spans="1:10" x14ac:dyDescent="0.25">
      <c r="A1323" t="s">
        <v>13406</v>
      </c>
      <c r="B1323" s="107">
        <v>0.7727084645956489</v>
      </c>
      <c r="C1323" s="37"/>
      <c r="D1323" s="37"/>
      <c r="E1323" s="37"/>
      <c r="F1323" s="37"/>
      <c r="G1323" s="37"/>
      <c r="H1323" s="37"/>
      <c r="I1323" s="37"/>
      <c r="J1323" s="37"/>
    </row>
    <row r="1324" spans="1:10" x14ac:dyDescent="0.25">
      <c r="A1324" t="s">
        <v>13407</v>
      </c>
      <c r="B1324" s="107">
        <v>0.77255600763608401</v>
      </c>
      <c r="C1324" s="37"/>
      <c r="D1324" s="37"/>
      <c r="E1324" s="37"/>
      <c r="F1324" s="37"/>
      <c r="G1324" s="37"/>
      <c r="H1324" s="37"/>
      <c r="I1324" s="37"/>
      <c r="J1324" s="37"/>
    </row>
    <row r="1325" spans="1:10" x14ac:dyDescent="0.25">
      <c r="A1325" t="s">
        <v>13408</v>
      </c>
      <c r="B1325" s="107">
        <v>0.77213701900316922</v>
      </c>
      <c r="C1325" s="37"/>
      <c r="D1325" s="37"/>
      <c r="E1325" s="37"/>
      <c r="F1325" s="37"/>
      <c r="G1325" s="37"/>
      <c r="H1325" s="37"/>
      <c r="I1325" s="37"/>
      <c r="J1325" s="37"/>
    </row>
    <row r="1326" spans="1:10" x14ac:dyDescent="0.25">
      <c r="A1326" t="s">
        <v>13409</v>
      </c>
      <c r="B1326" s="107">
        <v>0.77188842101685962</v>
      </c>
      <c r="C1326" s="37"/>
      <c r="D1326" s="37"/>
      <c r="E1326" s="37"/>
      <c r="F1326" s="37"/>
      <c r="G1326" s="37"/>
      <c r="H1326" s="37"/>
      <c r="I1326" s="37"/>
      <c r="J1326" s="37"/>
    </row>
    <row r="1327" spans="1:10" x14ac:dyDescent="0.25">
      <c r="A1327" t="s">
        <v>13410</v>
      </c>
      <c r="B1327" s="107">
        <v>0.77109321411759446</v>
      </c>
      <c r="C1327" s="37"/>
      <c r="D1327" s="37"/>
      <c r="E1327" s="37"/>
      <c r="F1327" s="37"/>
      <c r="G1327" s="37"/>
      <c r="H1327" s="37"/>
      <c r="I1327" s="37"/>
      <c r="J1327" s="37"/>
    </row>
    <row r="1328" spans="1:10" x14ac:dyDescent="0.25">
      <c r="A1328" t="s">
        <v>13411</v>
      </c>
      <c r="B1328" s="107">
        <v>0.76992762830155281</v>
      </c>
      <c r="C1328" s="37"/>
      <c r="D1328" s="37"/>
      <c r="E1328" s="37"/>
      <c r="F1328" s="37"/>
      <c r="G1328" s="37"/>
      <c r="H1328" s="37"/>
      <c r="I1328" s="37"/>
      <c r="J1328" s="37"/>
    </row>
    <row r="1329" spans="1:10" x14ac:dyDescent="0.25">
      <c r="A1329" t="s">
        <v>13412</v>
      </c>
      <c r="B1329" s="107">
        <v>0.76985580253084773</v>
      </c>
      <c r="C1329" s="37"/>
      <c r="D1329" s="37"/>
      <c r="E1329" s="37"/>
      <c r="F1329" s="37"/>
      <c r="G1329" s="37"/>
      <c r="H1329" s="37"/>
      <c r="I1329" s="37"/>
      <c r="J1329" s="37"/>
    </row>
    <row r="1330" spans="1:10" x14ac:dyDescent="0.25">
      <c r="A1330" t="s">
        <v>13413</v>
      </c>
      <c r="B1330" s="107">
        <v>0.76947062386828313</v>
      </c>
      <c r="C1330" s="37"/>
      <c r="D1330" s="37"/>
      <c r="E1330" s="37"/>
      <c r="F1330" s="37"/>
      <c r="G1330" s="37"/>
      <c r="H1330" s="37"/>
      <c r="I1330" s="37"/>
      <c r="J1330" s="37"/>
    </row>
    <row r="1331" spans="1:10" x14ac:dyDescent="0.25">
      <c r="A1331" t="s">
        <v>13414</v>
      </c>
      <c r="B1331" s="107">
        <v>0.76917573836335174</v>
      </c>
      <c r="C1331" s="37"/>
      <c r="D1331" s="37"/>
      <c r="E1331" s="37"/>
      <c r="F1331" s="37"/>
      <c r="G1331" s="37"/>
      <c r="H1331" s="37"/>
      <c r="I1331" s="37"/>
      <c r="J1331" s="37"/>
    </row>
    <row r="1332" spans="1:10" x14ac:dyDescent="0.25">
      <c r="A1332" t="s">
        <v>13415</v>
      </c>
      <c r="B1332" s="107">
        <v>0.7688821444272872</v>
      </c>
      <c r="C1332" s="37"/>
      <c r="D1332" s="37"/>
      <c r="E1332" s="37"/>
      <c r="F1332" s="37"/>
      <c r="G1332" s="37"/>
      <c r="H1332" s="37"/>
      <c r="I1332" s="37"/>
      <c r="J1332" s="37"/>
    </row>
    <row r="1333" spans="1:10" x14ac:dyDescent="0.25">
      <c r="A1333" t="s">
        <v>13416</v>
      </c>
      <c r="B1333" s="107">
        <v>0.76839393791994981</v>
      </c>
      <c r="C1333" s="37"/>
      <c r="D1333" s="37"/>
      <c r="E1333" s="37"/>
      <c r="F1333" s="37"/>
      <c r="G1333" s="37"/>
      <c r="H1333" s="37"/>
      <c r="I1333" s="37"/>
      <c r="J1333" s="37"/>
    </row>
    <row r="1334" spans="1:10" x14ac:dyDescent="0.25">
      <c r="A1334" t="s">
        <v>13417</v>
      </c>
      <c r="B1334" s="107">
        <v>0.76827197305379291</v>
      </c>
      <c r="C1334" s="37"/>
      <c r="D1334" s="37"/>
      <c r="E1334" s="37"/>
      <c r="F1334" s="37"/>
      <c r="G1334" s="37"/>
      <c r="H1334" s="37"/>
      <c r="I1334" s="37"/>
      <c r="J1334" s="37"/>
    </row>
    <row r="1335" spans="1:10" x14ac:dyDescent="0.25">
      <c r="A1335" t="s">
        <v>13418</v>
      </c>
      <c r="B1335" s="107">
        <v>0.76770471969591736</v>
      </c>
      <c r="C1335" s="37"/>
      <c r="D1335" s="37"/>
      <c r="E1335" s="37"/>
      <c r="F1335" s="37"/>
      <c r="G1335" s="37"/>
      <c r="H1335" s="37"/>
      <c r="I1335" s="37"/>
      <c r="J1335" s="37"/>
    </row>
    <row r="1336" spans="1:10" x14ac:dyDescent="0.25">
      <c r="A1336" t="s">
        <v>13419</v>
      </c>
      <c r="B1336" s="107">
        <v>0.7672342193766577</v>
      </c>
      <c r="C1336" s="37"/>
      <c r="D1336" s="37"/>
      <c r="E1336" s="37"/>
      <c r="F1336" s="37"/>
      <c r="G1336" s="37"/>
      <c r="H1336" s="37"/>
      <c r="I1336" s="37"/>
      <c r="J1336" s="37"/>
    </row>
    <row r="1337" spans="1:10" x14ac:dyDescent="0.25">
      <c r="A1337" t="s">
        <v>13420</v>
      </c>
      <c r="B1337" s="107">
        <v>0.76696681695875757</v>
      </c>
      <c r="C1337" s="37"/>
      <c r="D1337" s="37"/>
      <c r="E1337" s="37"/>
      <c r="F1337" s="37"/>
      <c r="G1337" s="37"/>
      <c r="H1337" s="37"/>
      <c r="I1337" s="37"/>
      <c r="J1337" s="37"/>
    </row>
    <row r="1338" spans="1:10" x14ac:dyDescent="0.25">
      <c r="A1338" t="s">
        <v>13421</v>
      </c>
      <c r="B1338" s="107">
        <v>0.76689930600153766</v>
      </c>
      <c r="C1338" s="37"/>
      <c r="D1338" s="37"/>
      <c r="E1338" s="37"/>
      <c r="F1338" s="37"/>
      <c r="G1338" s="37"/>
      <c r="H1338" s="37"/>
      <c r="I1338" s="37"/>
      <c r="J1338" s="37"/>
    </row>
    <row r="1339" spans="1:10" x14ac:dyDescent="0.25">
      <c r="A1339" t="s">
        <v>13422</v>
      </c>
      <c r="B1339" s="107">
        <v>0.76592241254812843</v>
      </c>
      <c r="C1339" s="37"/>
      <c r="D1339" s="37"/>
      <c r="E1339" s="37"/>
      <c r="F1339" s="37"/>
      <c r="G1339" s="37"/>
      <c r="H1339" s="37"/>
      <c r="I1339" s="37"/>
      <c r="J1339" s="37"/>
    </row>
    <row r="1340" spans="1:10" x14ac:dyDescent="0.25">
      <c r="A1340" t="s">
        <v>13423</v>
      </c>
      <c r="B1340" s="107">
        <v>0.76529797455553272</v>
      </c>
      <c r="C1340" s="37"/>
      <c r="D1340" s="37"/>
      <c r="E1340" s="37"/>
      <c r="F1340" s="37"/>
      <c r="G1340" s="37"/>
      <c r="H1340" s="37"/>
      <c r="I1340" s="37"/>
      <c r="J1340" s="37"/>
    </row>
    <row r="1341" spans="1:10" x14ac:dyDescent="0.25">
      <c r="A1341" t="s">
        <v>13424</v>
      </c>
      <c r="B1341" s="107">
        <v>0.76511857726360843</v>
      </c>
      <c r="C1341" s="37"/>
      <c r="D1341" s="37"/>
      <c r="E1341" s="37"/>
      <c r="F1341" s="37"/>
      <c r="G1341" s="37"/>
      <c r="H1341" s="37"/>
      <c r="I1341" s="37"/>
      <c r="J1341" s="37"/>
    </row>
    <row r="1342" spans="1:10" x14ac:dyDescent="0.25">
      <c r="A1342" t="s">
        <v>13425</v>
      </c>
      <c r="B1342" s="107">
        <v>0.7650429275057915</v>
      </c>
      <c r="C1342" s="37"/>
      <c r="D1342" s="37"/>
      <c r="E1342" s="37"/>
      <c r="F1342" s="37"/>
      <c r="G1342" s="37"/>
      <c r="H1342" s="37"/>
      <c r="I1342" s="37"/>
      <c r="J1342" s="37"/>
    </row>
    <row r="1343" spans="1:10" x14ac:dyDescent="0.25">
      <c r="A1343" t="s">
        <v>13426</v>
      </c>
      <c r="B1343" s="107">
        <v>0.76473862892717503</v>
      </c>
      <c r="C1343" s="37"/>
      <c r="D1343" s="37"/>
      <c r="E1343" s="37"/>
      <c r="F1343" s="37"/>
      <c r="G1343" s="37"/>
      <c r="H1343" s="37"/>
      <c r="I1343" s="37"/>
      <c r="J1343" s="37"/>
    </row>
    <row r="1344" spans="1:10" x14ac:dyDescent="0.25">
      <c r="A1344" t="s">
        <v>13427</v>
      </c>
      <c r="B1344" s="107">
        <v>0.76285850274044609</v>
      </c>
      <c r="C1344" s="37"/>
      <c r="D1344" s="37"/>
      <c r="E1344" s="37"/>
      <c r="F1344" s="37"/>
      <c r="G1344" s="37"/>
      <c r="H1344" s="37"/>
      <c r="I1344" s="37"/>
      <c r="J1344" s="37"/>
    </row>
    <row r="1345" spans="1:10" x14ac:dyDescent="0.25">
      <c r="A1345" t="s">
        <v>13428</v>
      </c>
      <c r="B1345" s="107">
        <v>0.76221038628119198</v>
      </c>
      <c r="C1345" s="37"/>
      <c r="D1345" s="37"/>
      <c r="E1345" s="37"/>
      <c r="F1345" s="37"/>
      <c r="G1345" s="37"/>
      <c r="H1345" s="37"/>
      <c r="I1345" s="37"/>
      <c r="J1345" s="37"/>
    </row>
    <row r="1346" spans="1:10" x14ac:dyDescent="0.25">
      <c r="A1346" t="s">
        <v>13429</v>
      </c>
      <c r="B1346" s="107">
        <v>0.76217193446985709</v>
      </c>
      <c r="C1346" s="37"/>
      <c r="D1346" s="37"/>
      <c r="E1346" s="37"/>
      <c r="F1346" s="37"/>
      <c r="G1346" s="37"/>
      <c r="H1346" s="37"/>
      <c r="I1346" s="37"/>
      <c r="J1346" s="37"/>
    </row>
    <row r="1347" spans="1:10" x14ac:dyDescent="0.25">
      <c r="A1347" t="s">
        <v>13430</v>
      </c>
      <c r="B1347" s="107">
        <v>0.76199529876707117</v>
      </c>
      <c r="C1347" s="37"/>
      <c r="D1347" s="37"/>
      <c r="E1347" s="37"/>
      <c r="F1347" s="37"/>
      <c r="G1347" s="37"/>
      <c r="H1347" s="37"/>
      <c r="I1347" s="37"/>
      <c r="J1347" s="37"/>
    </row>
    <row r="1348" spans="1:10" x14ac:dyDescent="0.25">
      <c r="A1348" t="s">
        <v>13431</v>
      </c>
      <c r="B1348" s="107">
        <v>0.76149251483221969</v>
      </c>
      <c r="C1348" s="37"/>
      <c r="D1348" s="37"/>
      <c r="E1348" s="37"/>
      <c r="F1348" s="37"/>
      <c r="G1348" s="37"/>
      <c r="H1348" s="37"/>
      <c r="I1348" s="37"/>
      <c r="J1348" s="37"/>
    </row>
    <row r="1349" spans="1:10" x14ac:dyDescent="0.25">
      <c r="A1349" t="s">
        <v>13432</v>
      </c>
      <c r="B1349" s="107">
        <v>0.76058035353180031</v>
      </c>
      <c r="C1349" s="37"/>
      <c r="D1349" s="37"/>
      <c r="E1349" s="37"/>
      <c r="F1349" s="37"/>
      <c r="G1349" s="37"/>
      <c r="H1349" s="37"/>
      <c r="I1349" s="37"/>
      <c r="J1349" s="37"/>
    </row>
    <row r="1350" spans="1:10" x14ac:dyDescent="0.25">
      <c r="A1350" t="s">
        <v>13433</v>
      </c>
      <c r="B1350" s="107">
        <v>0.76019125972216717</v>
      </c>
      <c r="C1350" s="37"/>
      <c r="D1350" s="37"/>
      <c r="E1350" s="37"/>
      <c r="F1350" s="37"/>
      <c r="G1350" s="37"/>
      <c r="H1350" s="37"/>
      <c r="I1350" s="37"/>
      <c r="J1350" s="37"/>
    </row>
    <row r="1351" spans="1:10" x14ac:dyDescent="0.25">
      <c r="A1351" t="s">
        <v>13434</v>
      </c>
      <c r="B1351" s="107">
        <v>0.75856484910463939</v>
      </c>
      <c r="C1351" s="37"/>
      <c r="D1351" s="37"/>
      <c r="E1351" s="37"/>
      <c r="F1351" s="37"/>
      <c r="G1351" s="37"/>
      <c r="H1351" s="37"/>
      <c r="I1351" s="37"/>
      <c r="J1351" s="37"/>
    </row>
    <row r="1352" spans="1:10" x14ac:dyDescent="0.25">
      <c r="A1352" t="s">
        <v>13435</v>
      </c>
      <c r="B1352" s="107">
        <v>0.75849452815817908</v>
      </c>
      <c r="C1352" s="37"/>
      <c r="D1352" s="37"/>
      <c r="E1352" s="37"/>
      <c r="F1352" s="37"/>
      <c r="G1352" s="37"/>
      <c r="H1352" s="37"/>
      <c r="I1352" s="37"/>
      <c r="J1352" s="37"/>
    </row>
    <row r="1353" spans="1:10" x14ac:dyDescent="0.25">
      <c r="A1353" t="s">
        <v>13436</v>
      </c>
      <c r="B1353" s="107">
        <v>0.75816808419826442</v>
      </c>
      <c r="C1353" s="37"/>
      <c r="D1353" s="37"/>
      <c r="E1353" s="37"/>
      <c r="F1353" s="37"/>
      <c r="G1353" s="37"/>
      <c r="H1353" s="37"/>
      <c r="I1353" s="37"/>
      <c r="J1353" s="37"/>
    </row>
    <row r="1354" spans="1:10" x14ac:dyDescent="0.25">
      <c r="A1354" t="s">
        <v>13437</v>
      </c>
      <c r="B1354" s="107">
        <v>0.75812850834809042</v>
      </c>
      <c r="C1354" s="37"/>
      <c r="D1354" s="37"/>
      <c r="E1354" s="37"/>
      <c r="F1354" s="37"/>
      <c r="G1354" s="37"/>
      <c r="H1354" s="37"/>
      <c r="I1354" s="37"/>
      <c r="J1354" s="37"/>
    </row>
    <row r="1355" spans="1:10" x14ac:dyDescent="0.25">
      <c r="A1355" t="s">
        <v>13438</v>
      </c>
      <c r="B1355" s="107">
        <v>0.75798138296427875</v>
      </c>
      <c r="C1355" s="37"/>
      <c r="D1355" s="37"/>
      <c r="E1355" s="37"/>
      <c r="F1355" s="37"/>
      <c r="G1355" s="37"/>
      <c r="H1355" s="37"/>
      <c r="I1355" s="37"/>
      <c r="J1355" s="37"/>
    </row>
    <row r="1356" spans="1:10" x14ac:dyDescent="0.25">
      <c r="A1356" t="s">
        <v>13439</v>
      </c>
      <c r="B1356" s="107">
        <v>0.75779873674764664</v>
      </c>
      <c r="C1356" s="37"/>
      <c r="D1356" s="37"/>
      <c r="E1356" s="37"/>
      <c r="F1356" s="37"/>
      <c r="G1356" s="37"/>
      <c r="H1356" s="37"/>
      <c r="I1356" s="37"/>
      <c r="J1356" s="37"/>
    </row>
    <row r="1357" spans="1:10" x14ac:dyDescent="0.25">
      <c r="A1357" t="s">
        <v>13440</v>
      </c>
      <c r="B1357" s="107">
        <v>0.757075141066198</v>
      </c>
      <c r="C1357" s="37"/>
      <c r="D1357" s="37"/>
      <c r="E1357" s="37"/>
      <c r="F1357" s="37"/>
      <c r="G1357" s="37"/>
      <c r="H1357" s="37"/>
      <c r="I1357" s="37"/>
      <c r="J1357" s="37"/>
    </row>
    <row r="1358" spans="1:10" x14ac:dyDescent="0.25">
      <c r="A1358" t="s">
        <v>13441</v>
      </c>
      <c r="B1358" s="107">
        <v>0.75661631364555826</v>
      </c>
      <c r="C1358" s="37"/>
      <c r="D1358" s="37"/>
      <c r="E1358" s="37"/>
      <c r="F1358" s="37"/>
      <c r="G1358" s="37"/>
      <c r="H1358" s="37"/>
      <c r="I1358" s="37"/>
      <c r="J1358" s="37"/>
    </row>
    <row r="1359" spans="1:10" x14ac:dyDescent="0.25">
      <c r="A1359" t="s">
        <v>13442</v>
      </c>
      <c r="B1359" s="107">
        <v>0.75661624877680178</v>
      </c>
      <c r="C1359" s="37"/>
      <c r="D1359" s="37"/>
      <c r="E1359" s="37"/>
      <c r="F1359" s="37"/>
      <c r="G1359" s="37"/>
      <c r="H1359" s="37"/>
      <c r="I1359" s="37"/>
      <c r="J1359" s="37"/>
    </row>
    <row r="1360" spans="1:10" x14ac:dyDescent="0.25">
      <c r="A1360" t="s">
        <v>13443</v>
      </c>
      <c r="B1360" s="107">
        <v>0.75620463952777783</v>
      </c>
      <c r="C1360" s="37"/>
      <c r="D1360" s="37"/>
      <c r="E1360" s="37"/>
      <c r="F1360" s="37"/>
      <c r="G1360" s="37"/>
      <c r="H1360" s="37"/>
      <c r="I1360" s="37"/>
      <c r="J1360" s="37"/>
    </row>
    <row r="1361" spans="1:10" x14ac:dyDescent="0.25">
      <c r="A1361" t="s">
        <v>13444</v>
      </c>
      <c r="B1361" s="107">
        <v>0.75616618120063106</v>
      </c>
      <c r="C1361" s="37"/>
      <c r="D1361" s="37"/>
      <c r="E1361" s="37"/>
      <c r="F1361" s="37"/>
      <c r="G1361" s="37"/>
      <c r="H1361" s="37"/>
      <c r="I1361" s="37"/>
      <c r="J1361" s="37"/>
    </row>
    <row r="1362" spans="1:10" x14ac:dyDescent="0.25">
      <c r="A1362" t="s">
        <v>13445</v>
      </c>
      <c r="B1362" s="107">
        <v>0.75612989623591831</v>
      </c>
      <c r="C1362" s="37"/>
      <c r="D1362" s="37"/>
      <c r="E1362" s="37"/>
      <c r="F1362" s="37"/>
      <c r="G1362" s="37"/>
      <c r="H1362" s="37"/>
      <c r="I1362" s="37"/>
      <c r="J1362" s="37"/>
    </row>
    <row r="1363" spans="1:10" x14ac:dyDescent="0.25">
      <c r="A1363" t="s">
        <v>13446</v>
      </c>
      <c r="B1363" s="107">
        <v>0.75544549103228686</v>
      </c>
      <c r="C1363" s="37"/>
      <c r="D1363" s="37"/>
      <c r="E1363" s="37"/>
      <c r="F1363" s="37"/>
      <c r="G1363" s="37"/>
      <c r="H1363" s="37"/>
      <c r="I1363" s="37"/>
      <c r="J1363" s="37"/>
    </row>
    <row r="1364" spans="1:10" x14ac:dyDescent="0.25">
      <c r="A1364" t="s">
        <v>13447</v>
      </c>
      <c r="B1364" s="107">
        <v>0.75376169825553596</v>
      </c>
      <c r="C1364" s="37"/>
      <c r="D1364" s="37"/>
      <c r="E1364" s="37"/>
      <c r="F1364" s="37"/>
      <c r="G1364" s="37"/>
      <c r="H1364" s="37"/>
      <c r="I1364" s="37"/>
      <c r="J1364" s="37"/>
    </row>
    <row r="1365" spans="1:10" x14ac:dyDescent="0.25">
      <c r="A1365" t="s">
        <v>13448</v>
      </c>
      <c r="B1365" s="107">
        <v>0.75364240839597962</v>
      </c>
      <c r="C1365" s="37"/>
      <c r="D1365" s="37"/>
      <c r="E1365" s="37"/>
      <c r="F1365" s="37"/>
      <c r="G1365" s="37"/>
      <c r="H1365" s="37"/>
      <c r="I1365" s="37"/>
      <c r="J1365" s="37"/>
    </row>
    <row r="1366" spans="1:10" x14ac:dyDescent="0.25">
      <c r="A1366" t="s">
        <v>13449</v>
      </c>
      <c r="B1366" s="107">
        <v>0.75338337190542259</v>
      </c>
      <c r="C1366" s="37"/>
      <c r="D1366" s="37"/>
      <c r="E1366" s="37"/>
      <c r="F1366" s="37"/>
      <c r="G1366" s="37"/>
      <c r="H1366" s="37"/>
      <c r="I1366" s="37"/>
      <c r="J1366" s="37"/>
    </row>
    <row r="1367" spans="1:10" x14ac:dyDescent="0.25">
      <c r="A1367" t="s">
        <v>13450</v>
      </c>
      <c r="B1367" s="107">
        <v>0.75314872462617544</v>
      </c>
      <c r="C1367" s="37"/>
      <c r="D1367" s="37"/>
      <c r="E1367" s="37"/>
      <c r="F1367" s="37"/>
      <c r="G1367" s="37"/>
      <c r="H1367" s="37"/>
      <c r="I1367" s="37"/>
      <c r="J1367" s="37"/>
    </row>
    <row r="1368" spans="1:10" x14ac:dyDescent="0.25">
      <c r="A1368" t="s">
        <v>13451</v>
      </c>
      <c r="B1368" s="107">
        <v>0.75282349565324469</v>
      </c>
      <c r="C1368" s="37"/>
      <c r="D1368" s="37"/>
      <c r="E1368" s="37"/>
      <c r="F1368" s="37"/>
      <c r="G1368" s="37"/>
      <c r="H1368" s="37"/>
      <c r="I1368" s="37"/>
      <c r="J1368" s="37"/>
    </row>
    <row r="1369" spans="1:10" x14ac:dyDescent="0.25">
      <c r="A1369" t="s">
        <v>13452</v>
      </c>
      <c r="B1369" s="107">
        <v>0.75259402876323078</v>
      </c>
      <c r="C1369" s="37"/>
      <c r="D1369" s="37"/>
      <c r="E1369" s="37"/>
      <c r="F1369" s="37"/>
      <c r="G1369" s="37"/>
      <c r="H1369" s="37"/>
      <c r="I1369" s="37"/>
      <c r="J1369" s="37"/>
    </row>
    <row r="1370" spans="1:10" x14ac:dyDescent="0.25">
      <c r="A1370" t="s">
        <v>13453</v>
      </c>
      <c r="B1370" s="107">
        <v>0.75245953842975866</v>
      </c>
      <c r="C1370" s="37"/>
      <c r="D1370" s="37"/>
      <c r="E1370" s="37"/>
      <c r="F1370" s="37"/>
      <c r="G1370" s="37"/>
      <c r="H1370" s="37"/>
      <c r="I1370" s="37"/>
      <c r="J1370" s="37"/>
    </row>
    <row r="1371" spans="1:10" x14ac:dyDescent="0.25">
      <c r="A1371" t="s">
        <v>13454</v>
      </c>
      <c r="B1371" s="107">
        <v>0.75233951331200699</v>
      </c>
      <c r="C1371" s="37"/>
      <c r="D1371" s="37"/>
      <c r="E1371" s="37"/>
      <c r="F1371" s="37"/>
      <c r="G1371" s="37"/>
      <c r="H1371" s="37"/>
      <c r="I1371" s="37"/>
      <c r="J1371" s="37"/>
    </row>
    <row r="1372" spans="1:10" x14ac:dyDescent="0.25">
      <c r="A1372" t="s">
        <v>13455</v>
      </c>
      <c r="B1372" s="107">
        <v>0.75218838657120701</v>
      </c>
      <c r="C1372" s="37"/>
      <c r="D1372" s="37"/>
      <c r="E1372" s="37"/>
      <c r="F1372" s="37"/>
      <c r="G1372" s="37"/>
      <c r="H1372" s="37"/>
      <c r="I1372" s="37"/>
      <c r="J1372" s="37"/>
    </row>
    <row r="1373" spans="1:10" x14ac:dyDescent="0.25">
      <c r="A1373" t="s">
        <v>13456</v>
      </c>
      <c r="B1373" s="107">
        <v>0.75155050730961148</v>
      </c>
      <c r="C1373" s="37"/>
      <c r="D1373" s="37"/>
      <c r="E1373" s="37"/>
      <c r="F1373" s="37"/>
      <c r="G1373" s="37"/>
      <c r="H1373" s="37"/>
      <c r="I1373" s="37"/>
      <c r="J1373" s="37"/>
    </row>
    <row r="1374" spans="1:10" x14ac:dyDescent="0.25">
      <c r="A1374" t="s">
        <v>13457</v>
      </c>
      <c r="B1374" s="107">
        <v>0.75150297380081277</v>
      </c>
      <c r="C1374" s="37"/>
      <c r="D1374" s="37"/>
      <c r="E1374" s="37"/>
      <c r="F1374" s="37"/>
      <c r="G1374" s="37"/>
      <c r="H1374" s="37"/>
      <c r="I1374" s="37"/>
      <c r="J1374" s="37"/>
    </row>
    <row r="1375" spans="1:10" x14ac:dyDescent="0.25">
      <c r="A1375" t="s">
        <v>13458</v>
      </c>
      <c r="B1375" s="107">
        <v>0.75098352833681903</v>
      </c>
      <c r="C1375" s="37"/>
      <c r="D1375" s="37"/>
      <c r="E1375" s="37"/>
      <c r="F1375" s="37"/>
      <c r="G1375" s="37"/>
      <c r="H1375" s="37"/>
      <c r="I1375" s="37"/>
      <c r="J1375" s="37"/>
    </row>
    <row r="1376" spans="1:10" x14ac:dyDescent="0.25">
      <c r="A1376" t="s">
        <v>13459</v>
      </c>
      <c r="B1376" s="107">
        <v>0.75028817526054237</v>
      </c>
      <c r="C1376" s="37"/>
      <c r="D1376" s="37"/>
      <c r="E1376" s="37"/>
      <c r="F1376" s="37"/>
      <c r="G1376" s="37"/>
      <c r="H1376" s="37"/>
      <c r="I1376" s="37"/>
      <c r="J1376" s="37"/>
    </row>
    <row r="1377" spans="1:10" x14ac:dyDescent="0.25">
      <c r="A1377" t="s">
        <v>13460</v>
      </c>
      <c r="B1377" s="107">
        <v>0.75016238752017594</v>
      </c>
      <c r="C1377" s="37"/>
      <c r="D1377" s="37"/>
      <c r="E1377" s="37"/>
      <c r="F1377" s="37"/>
      <c r="G1377" s="37"/>
      <c r="H1377" s="37"/>
      <c r="I1377" s="37"/>
      <c r="J1377" s="37"/>
    </row>
    <row r="1378" spans="1:10" x14ac:dyDescent="0.25">
      <c r="A1378" t="s">
        <v>13461</v>
      </c>
      <c r="B1378" s="107">
        <v>0.74887927380824293</v>
      </c>
      <c r="C1378" s="37"/>
      <c r="D1378" s="37"/>
      <c r="E1378" s="37"/>
      <c r="F1378" s="37"/>
      <c r="G1378" s="37"/>
      <c r="H1378" s="37"/>
      <c r="I1378" s="37"/>
      <c r="J1378" s="37"/>
    </row>
    <row r="1379" spans="1:10" x14ac:dyDescent="0.25">
      <c r="A1379" t="s">
        <v>13462</v>
      </c>
      <c r="B1379" s="107">
        <v>0.74848552939558854</v>
      </c>
      <c r="C1379" s="37"/>
      <c r="D1379" s="37"/>
      <c r="E1379" s="37"/>
      <c r="F1379" s="37"/>
      <c r="G1379" s="37"/>
      <c r="H1379" s="37"/>
      <c r="I1379" s="37"/>
      <c r="J1379" s="37"/>
    </row>
    <row r="1380" spans="1:10" x14ac:dyDescent="0.25">
      <c r="A1380" t="s">
        <v>13463</v>
      </c>
      <c r="B1380" s="107">
        <v>0.74773860417738358</v>
      </c>
      <c r="C1380" s="37"/>
      <c r="D1380" s="37"/>
      <c r="E1380" s="37"/>
      <c r="F1380" s="37"/>
      <c r="G1380" s="37"/>
      <c r="H1380" s="37"/>
      <c r="I1380" s="37"/>
      <c r="J1380" s="37"/>
    </row>
    <row r="1381" spans="1:10" x14ac:dyDescent="0.25">
      <c r="A1381" t="s">
        <v>13464</v>
      </c>
      <c r="B1381" s="107">
        <v>0.74765493344320633</v>
      </c>
      <c r="C1381" s="37"/>
      <c r="D1381" s="37"/>
      <c r="E1381" s="37"/>
      <c r="F1381" s="37"/>
      <c r="G1381" s="37"/>
      <c r="H1381" s="37"/>
      <c r="I1381" s="37"/>
      <c r="J1381" s="37"/>
    </row>
    <row r="1382" spans="1:10" x14ac:dyDescent="0.25">
      <c r="A1382" t="s">
        <v>13465</v>
      </c>
      <c r="B1382" s="107">
        <v>0.74717357181766519</v>
      </c>
      <c r="C1382" s="37"/>
      <c r="D1382" s="37"/>
      <c r="E1382" s="37"/>
      <c r="F1382" s="37"/>
      <c r="G1382" s="37"/>
      <c r="H1382" s="37"/>
      <c r="I1382" s="37"/>
      <c r="J1382" s="37"/>
    </row>
    <row r="1383" spans="1:10" x14ac:dyDescent="0.25">
      <c r="A1383" t="s">
        <v>13466</v>
      </c>
      <c r="B1383" s="107">
        <v>0.74713547731533159</v>
      </c>
      <c r="C1383" s="37"/>
      <c r="D1383" s="37"/>
      <c r="E1383" s="37"/>
      <c r="F1383" s="37"/>
      <c r="G1383" s="37"/>
      <c r="H1383" s="37"/>
      <c r="I1383" s="37"/>
      <c r="J1383" s="37"/>
    </row>
    <row r="1384" spans="1:10" x14ac:dyDescent="0.25">
      <c r="A1384" t="s">
        <v>13467</v>
      </c>
      <c r="B1384" s="107">
        <v>0.74696246919362308</v>
      </c>
      <c r="C1384" s="37"/>
      <c r="D1384" s="37"/>
      <c r="E1384" s="37"/>
      <c r="F1384" s="37"/>
      <c r="G1384" s="37"/>
      <c r="H1384" s="37"/>
      <c r="I1384" s="37"/>
      <c r="J1384" s="37"/>
    </row>
    <row r="1385" spans="1:10" x14ac:dyDescent="0.25">
      <c r="A1385" t="s">
        <v>13468</v>
      </c>
      <c r="B1385" s="107">
        <v>0.74572784410851078</v>
      </c>
      <c r="C1385" s="37"/>
      <c r="D1385" s="37"/>
      <c r="E1385" s="37"/>
      <c r="F1385" s="37"/>
      <c r="G1385" s="37"/>
      <c r="H1385" s="37"/>
      <c r="I1385" s="37"/>
      <c r="J1385" s="37"/>
    </row>
    <row r="1386" spans="1:10" x14ac:dyDescent="0.25">
      <c r="A1386" t="s">
        <v>13469</v>
      </c>
      <c r="B1386" s="107">
        <v>0.74553993595432277</v>
      </c>
      <c r="C1386" s="37"/>
      <c r="D1386" s="37"/>
      <c r="E1386" s="37"/>
      <c r="F1386" s="37"/>
      <c r="G1386" s="37"/>
      <c r="H1386" s="37"/>
      <c r="I1386" s="37"/>
      <c r="J1386" s="37"/>
    </row>
    <row r="1387" spans="1:10" x14ac:dyDescent="0.25">
      <c r="A1387" t="s">
        <v>13470</v>
      </c>
      <c r="B1387" s="107">
        <v>0.74552741420377278</v>
      </c>
      <c r="C1387" s="37"/>
      <c r="D1387" s="37"/>
      <c r="E1387" s="37"/>
      <c r="F1387" s="37"/>
      <c r="G1387" s="37"/>
      <c r="H1387" s="37"/>
      <c r="I1387" s="37"/>
      <c r="J1387" s="37"/>
    </row>
    <row r="1388" spans="1:10" x14ac:dyDescent="0.25">
      <c r="A1388" t="s">
        <v>13471</v>
      </c>
      <c r="B1388" s="107">
        <v>0.74507688971381492</v>
      </c>
      <c r="C1388" s="37"/>
      <c r="D1388" s="37"/>
      <c r="E1388" s="37"/>
      <c r="F1388" s="37"/>
      <c r="G1388" s="37"/>
      <c r="H1388" s="37"/>
      <c r="I1388" s="37"/>
      <c r="J1388" s="37"/>
    </row>
    <row r="1389" spans="1:10" x14ac:dyDescent="0.25">
      <c r="A1389" t="s">
        <v>13472</v>
      </c>
      <c r="B1389" s="107">
        <v>0.74461116187963483</v>
      </c>
      <c r="C1389" s="37"/>
      <c r="D1389" s="37"/>
      <c r="E1389" s="37"/>
      <c r="F1389" s="37"/>
      <c r="G1389" s="37"/>
      <c r="H1389" s="37"/>
      <c r="I1389" s="37"/>
      <c r="J1389" s="37"/>
    </row>
    <row r="1390" spans="1:10" x14ac:dyDescent="0.25">
      <c r="A1390" t="s">
        <v>13473</v>
      </c>
      <c r="B1390" s="107">
        <v>0.74455197302923204</v>
      </c>
      <c r="C1390" s="37"/>
      <c r="D1390" s="37"/>
      <c r="E1390" s="37"/>
      <c r="F1390" s="37"/>
      <c r="G1390" s="37"/>
      <c r="H1390" s="37"/>
      <c r="I1390" s="37"/>
      <c r="J1390" s="37"/>
    </row>
    <row r="1391" spans="1:10" x14ac:dyDescent="0.25">
      <c r="A1391" t="s">
        <v>13474</v>
      </c>
      <c r="B1391" s="107">
        <v>0.74361699788175339</v>
      </c>
      <c r="C1391" s="37"/>
      <c r="D1391" s="37"/>
      <c r="E1391" s="37"/>
      <c r="F1391" s="37"/>
      <c r="G1391" s="37"/>
      <c r="H1391" s="37"/>
      <c r="I1391" s="37"/>
      <c r="J1391" s="37"/>
    </row>
    <row r="1392" spans="1:10" x14ac:dyDescent="0.25">
      <c r="A1392" t="s">
        <v>13475</v>
      </c>
      <c r="B1392" s="107">
        <v>0.74269442673562769</v>
      </c>
      <c r="C1392" s="37"/>
      <c r="D1392" s="37"/>
      <c r="E1392" s="37"/>
      <c r="F1392" s="37"/>
      <c r="G1392" s="37"/>
      <c r="H1392" s="37"/>
      <c r="I1392" s="37"/>
      <c r="J1392" s="37"/>
    </row>
    <row r="1393" spans="1:10" x14ac:dyDescent="0.25">
      <c r="A1393" t="s">
        <v>13476</v>
      </c>
      <c r="B1393" s="107">
        <v>0.74249402483676274</v>
      </c>
      <c r="C1393" s="37"/>
      <c r="D1393" s="37"/>
      <c r="E1393" s="37"/>
      <c r="F1393" s="37"/>
      <c r="G1393" s="37"/>
      <c r="H1393" s="37"/>
      <c r="I1393" s="37"/>
      <c r="J1393" s="37"/>
    </row>
    <row r="1394" spans="1:10" x14ac:dyDescent="0.25">
      <c r="A1394" t="s">
        <v>13477</v>
      </c>
      <c r="B1394" s="107">
        <v>0.7421021158555311</v>
      </c>
      <c r="C1394" s="37"/>
      <c r="D1394" s="37"/>
      <c r="E1394" s="37"/>
      <c r="F1394" s="37"/>
      <c r="G1394" s="37"/>
      <c r="H1394" s="37"/>
      <c r="I1394" s="37"/>
      <c r="J1394" s="37"/>
    </row>
    <row r="1395" spans="1:10" x14ac:dyDescent="0.25">
      <c r="A1395" t="s">
        <v>13478</v>
      </c>
      <c r="B1395" s="107">
        <v>0.74208389940897979</v>
      </c>
      <c r="C1395" s="37"/>
      <c r="D1395" s="37"/>
      <c r="E1395" s="37"/>
      <c r="F1395" s="37"/>
      <c r="G1395" s="37"/>
      <c r="H1395" s="37"/>
      <c r="I1395" s="37"/>
      <c r="J1395" s="37"/>
    </row>
    <row r="1396" spans="1:10" x14ac:dyDescent="0.25">
      <c r="A1396" t="s">
        <v>13479</v>
      </c>
      <c r="B1396" s="107">
        <v>0.74147477152692398</v>
      </c>
      <c r="C1396" s="37"/>
      <c r="D1396" s="37"/>
      <c r="E1396" s="37"/>
      <c r="F1396" s="37"/>
      <c r="G1396" s="37"/>
      <c r="H1396" s="37"/>
      <c r="I1396" s="37"/>
      <c r="J1396" s="37"/>
    </row>
    <row r="1397" spans="1:10" x14ac:dyDescent="0.25">
      <c r="A1397" t="s">
        <v>13480</v>
      </c>
      <c r="B1397" s="107">
        <v>0.74123300341382259</v>
      </c>
      <c r="C1397" s="37"/>
      <c r="D1397" s="37"/>
      <c r="E1397" s="37"/>
      <c r="F1397" s="37"/>
      <c r="G1397" s="37"/>
      <c r="H1397" s="37"/>
      <c r="I1397" s="37"/>
      <c r="J1397" s="37"/>
    </row>
    <row r="1398" spans="1:10" x14ac:dyDescent="0.25">
      <c r="A1398" t="s">
        <v>13481</v>
      </c>
      <c r="B1398" s="107">
        <v>0.74112168842812354</v>
      </c>
      <c r="C1398" s="37"/>
      <c r="D1398" s="37"/>
      <c r="E1398" s="37"/>
      <c r="F1398" s="37"/>
      <c r="G1398" s="37"/>
      <c r="H1398" s="37"/>
      <c r="I1398" s="37"/>
      <c r="J1398" s="37"/>
    </row>
    <row r="1399" spans="1:10" x14ac:dyDescent="0.25">
      <c r="A1399" t="s">
        <v>13482</v>
      </c>
      <c r="B1399" s="107">
        <v>0.74094508570581863</v>
      </c>
      <c r="C1399" s="37"/>
      <c r="D1399" s="37"/>
      <c r="E1399" s="37"/>
      <c r="F1399" s="37"/>
      <c r="G1399" s="37"/>
      <c r="H1399" s="37"/>
      <c r="I1399" s="37"/>
      <c r="J1399" s="37"/>
    </row>
    <row r="1400" spans="1:10" x14ac:dyDescent="0.25">
      <c r="A1400" t="s">
        <v>13483</v>
      </c>
      <c r="B1400" s="107">
        <v>0.74051130030849044</v>
      </c>
      <c r="C1400" s="37"/>
      <c r="D1400" s="37"/>
      <c r="E1400" s="37"/>
      <c r="F1400" s="37"/>
      <c r="G1400" s="37"/>
      <c r="H1400" s="37"/>
      <c r="I1400" s="37"/>
      <c r="J1400" s="37"/>
    </row>
    <row r="1401" spans="1:10" x14ac:dyDescent="0.25">
      <c r="A1401" t="s">
        <v>13484</v>
      </c>
      <c r="B1401" s="107">
        <v>0.73959413543425356</v>
      </c>
      <c r="C1401" s="37"/>
      <c r="D1401" s="37"/>
      <c r="E1401" s="37"/>
      <c r="F1401" s="37"/>
      <c r="G1401" s="37"/>
      <c r="H1401" s="37"/>
      <c r="I1401" s="37"/>
      <c r="J1401" s="37"/>
    </row>
    <row r="1402" spans="1:10" x14ac:dyDescent="0.25">
      <c r="A1402" t="s">
        <v>13485</v>
      </c>
      <c r="B1402" s="107">
        <v>0.73908424493464198</v>
      </c>
      <c r="C1402" s="37"/>
      <c r="D1402" s="37"/>
      <c r="E1402" s="37"/>
      <c r="F1402" s="37"/>
      <c r="G1402" s="37"/>
      <c r="H1402" s="37"/>
      <c r="I1402" s="37"/>
      <c r="J1402" s="37"/>
    </row>
    <row r="1403" spans="1:10" x14ac:dyDescent="0.25">
      <c r="A1403" t="s">
        <v>13486</v>
      </c>
      <c r="B1403" s="107">
        <v>0.73875909208449786</v>
      </c>
      <c r="C1403" s="37"/>
      <c r="D1403" s="37"/>
      <c r="E1403" s="37"/>
      <c r="F1403" s="37"/>
      <c r="G1403" s="37"/>
      <c r="H1403" s="37"/>
      <c r="I1403" s="37"/>
      <c r="J1403" s="37"/>
    </row>
    <row r="1404" spans="1:10" x14ac:dyDescent="0.25">
      <c r="A1404" t="s">
        <v>13487</v>
      </c>
      <c r="B1404" s="107">
        <v>0.73831771706739469</v>
      </c>
      <c r="C1404" s="37"/>
      <c r="D1404" s="37"/>
      <c r="E1404" s="37"/>
      <c r="F1404" s="37"/>
      <c r="G1404" s="37"/>
      <c r="H1404" s="37"/>
      <c r="I1404" s="37"/>
      <c r="J1404" s="37"/>
    </row>
    <row r="1405" spans="1:10" x14ac:dyDescent="0.25">
      <c r="A1405" t="s">
        <v>13488</v>
      </c>
      <c r="B1405" s="107">
        <v>0.73735567079740294</v>
      </c>
      <c r="C1405" s="37"/>
      <c r="D1405" s="37"/>
      <c r="E1405" s="37"/>
      <c r="F1405" s="37"/>
      <c r="G1405" s="37"/>
      <c r="H1405" s="37"/>
      <c r="I1405" s="37"/>
      <c r="J1405" s="37"/>
    </row>
    <row r="1406" spans="1:10" x14ac:dyDescent="0.25">
      <c r="A1406" t="s">
        <v>13489</v>
      </c>
      <c r="B1406" s="107">
        <v>0.73699235154975629</v>
      </c>
      <c r="C1406" s="37"/>
      <c r="D1406" s="37"/>
      <c r="E1406" s="37"/>
      <c r="F1406" s="37"/>
      <c r="G1406" s="37"/>
      <c r="H1406" s="37"/>
      <c r="I1406" s="37"/>
      <c r="J1406" s="37"/>
    </row>
    <row r="1407" spans="1:10" x14ac:dyDescent="0.25">
      <c r="A1407" t="s">
        <v>13490</v>
      </c>
      <c r="B1407" s="107">
        <v>0.73664676208578406</v>
      </c>
      <c r="C1407" s="37"/>
      <c r="D1407" s="37"/>
      <c r="E1407" s="37"/>
      <c r="F1407" s="37"/>
      <c r="G1407" s="37"/>
      <c r="H1407" s="37"/>
      <c r="I1407" s="37"/>
      <c r="J1407" s="37"/>
    </row>
    <row r="1408" spans="1:10" x14ac:dyDescent="0.25">
      <c r="A1408" t="s">
        <v>13491</v>
      </c>
      <c r="B1408" s="107">
        <v>0.73649926204250327</v>
      </c>
      <c r="C1408" s="37"/>
      <c r="D1408" s="37"/>
      <c r="E1408" s="37"/>
      <c r="F1408" s="37"/>
      <c r="G1408" s="37"/>
      <c r="H1408" s="37"/>
      <c r="I1408" s="37"/>
      <c r="J1408" s="37"/>
    </row>
    <row r="1409" spans="1:10" x14ac:dyDescent="0.25">
      <c r="A1409" t="s">
        <v>13492</v>
      </c>
      <c r="B1409" s="107">
        <v>0.73638292781894499</v>
      </c>
      <c r="C1409" s="37"/>
      <c r="D1409" s="37"/>
      <c r="E1409" s="37"/>
      <c r="F1409" s="37"/>
      <c r="G1409" s="37"/>
      <c r="H1409" s="37"/>
      <c r="I1409" s="37"/>
      <c r="J1409" s="37"/>
    </row>
    <row r="1410" spans="1:10" x14ac:dyDescent="0.25">
      <c r="A1410" t="s">
        <v>13493</v>
      </c>
      <c r="B1410" s="107">
        <v>0.73527504692045209</v>
      </c>
      <c r="C1410" s="37"/>
      <c r="D1410" s="37"/>
      <c r="E1410" s="37"/>
      <c r="F1410" s="37"/>
      <c r="G1410" s="37"/>
      <c r="H1410" s="37"/>
      <c r="I1410" s="37"/>
      <c r="J1410" s="37"/>
    </row>
    <row r="1411" spans="1:10" x14ac:dyDescent="0.25">
      <c r="A1411" t="s">
        <v>13494</v>
      </c>
      <c r="B1411" s="107">
        <v>0.73453095785213385</v>
      </c>
      <c r="C1411" s="37"/>
      <c r="D1411" s="37"/>
      <c r="E1411" s="37"/>
      <c r="F1411" s="37"/>
      <c r="G1411" s="37"/>
      <c r="H1411" s="37"/>
      <c r="I1411" s="37"/>
      <c r="J1411" s="37"/>
    </row>
    <row r="1412" spans="1:10" x14ac:dyDescent="0.25">
      <c r="A1412" t="s">
        <v>13495</v>
      </c>
      <c r="B1412" s="107">
        <v>0.7337373728610711</v>
      </c>
      <c r="C1412" s="37"/>
      <c r="D1412" s="37"/>
      <c r="E1412" s="37"/>
      <c r="F1412" s="37"/>
      <c r="G1412" s="37"/>
      <c r="H1412" s="37"/>
      <c r="I1412" s="37"/>
      <c r="J1412" s="37"/>
    </row>
    <row r="1413" spans="1:10" x14ac:dyDescent="0.25">
      <c r="A1413" t="s">
        <v>13496</v>
      </c>
      <c r="B1413" s="107">
        <v>0.73368947601053858</v>
      </c>
      <c r="C1413" s="37"/>
      <c r="D1413" s="37"/>
      <c r="E1413" s="37"/>
      <c r="F1413" s="37"/>
      <c r="G1413" s="37"/>
      <c r="H1413" s="37"/>
      <c r="I1413" s="37"/>
      <c r="J1413" s="37"/>
    </row>
    <row r="1414" spans="1:10" x14ac:dyDescent="0.25">
      <c r="A1414" t="s">
        <v>13497</v>
      </c>
      <c r="B1414" s="107">
        <v>0.73366535928677712</v>
      </c>
      <c r="C1414" s="37"/>
      <c r="D1414" s="37"/>
      <c r="E1414" s="37"/>
      <c r="F1414" s="37"/>
      <c r="G1414" s="37"/>
      <c r="H1414" s="37"/>
      <c r="I1414" s="37"/>
      <c r="J1414" s="37"/>
    </row>
    <row r="1415" spans="1:10" x14ac:dyDescent="0.25">
      <c r="A1415" t="s">
        <v>13498</v>
      </c>
      <c r="B1415" s="107">
        <v>0.73304065788752426</v>
      </c>
      <c r="C1415" s="37"/>
      <c r="D1415" s="37"/>
      <c r="E1415" s="37"/>
      <c r="F1415" s="37"/>
      <c r="G1415" s="37"/>
      <c r="H1415" s="37"/>
      <c r="I1415" s="37"/>
      <c r="J1415" s="37"/>
    </row>
    <row r="1416" spans="1:10" x14ac:dyDescent="0.25">
      <c r="A1416" t="s">
        <v>13499</v>
      </c>
      <c r="B1416" s="107">
        <v>0.73253548647045807</v>
      </c>
      <c r="C1416" s="37"/>
      <c r="D1416" s="37"/>
      <c r="E1416" s="37"/>
      <c r="F1416" s="37"/>
      <c r="G1416" s="37"/>
      <c r="H1416" s="37"/>
      <c r="I1416" s="37"/>
      <c r="J1416" s="37"/>
    </row>
    <row r="1417" spans="1:10" x14ac:dyDescent="0.25">
      <c r="A1417" t="s">
        <v>13500</v>
      </c>
      <c r="B1417" s="107">
        <v>0.73208514214965636</v>
      </c>
      <c r="C1417" s="37"/>
      <c r="D1417" s="37"/>
      <c r="E1417" s="37"/>
      <c r="F1417" s="37"/>
      <c r="G1417" s="37"/>
      <c r="H1417" s="37"/>
      <c r="I1417" s="37"/>
      <c r="J1417" s="37"/>
    </row>
    <row r="1418" spans="1:10" x14ac:dyDescent="0.25">
      <c r="A1418" t="s">
        <v>13501</v>
      </c>
      <c r="B1418" s="107">
        <v>0.73151601095531515</v>
      </c>
      <c r="C1418" s="37"/>
      <c r="D1418" s="37"/>
      <c r="E1418" s="37"/>
      <c r="F1418" s="37"/>
      <c r="G1418" s="37"/>
      <c r="H1418" s="37"/>
      <c r="I1418" s="37"/>
      <c r="J1418" s="37"/>
    </row>
    <row r="1419" spans="1:10" x14ac:dyDescent="0.25">
      <c r="A1419" t="s">
        <v>13502</v>
      </c>
      <c r="B1419" s="107">
        <v>0.73120482627994787</v>
      </c>
      <c r="C1419" s="37"/>
      <c r="D1419" s="37"/>
      <c r="E1419" s="37"/>
      <c r="F1419" s="37"/>
      <c r="G1419" s="37"/>
      <c r="H1419" s="37"/>
      <c r="I1419" s="37"/>
      <c r="J1419" s="37"/>
    </row>
    <row r="1420" spans="1:10" x14ac:dyDescent="0.25">
      <c r="A1420" t="s">
        <v>13503</v>
      </c>
      <c r="B1420" s="107">
        <v>0.7306004752585552</v>
      </c>
      <c r="C1420" s="37"/>
      <c r="D1420" s="37"/>
      <c r="E1420" s="37"/>
      <c r="F1420" s="37"/>
      <c r="G1420" s="37"/>
      <c r="H1420" s="37"/>
      <c r="I1420" s="37"/>
      <c r="J1420" s="37"/>
    </row>
    <row r="1421" spans="1:10" x14ac:dyDescent="0.25">
      <c r="A1421" t="s">
        <v>13504</v>
      </c>
      <c r="B1421" s="107">
        <v>0.72912336160415414</v>
      </c>
      <c r="C1421" s="37"/>
      <c r="D1421" s="37"/>
      <c r="E1421" s="37"/>
      <c r="F1421" s="37"/>
      <c r="G1421" s="37"/>
      <c r="H1421" s="37"/>
      <c r="I1421" s="37"/>
      <c r="J1421" s="37"/>
    </row>
    <row r="1422" spans="1:10" x14ac:dyDescent="0.25">
      <c r="A1422" t="s">
        <v>13505</v>
      </c>
      <c r="B1422" s="107">
        <v>0.72902769352883434</v>
      </c>
      <c r="C1422" s="37"/>
      <c r="D1422" s="37"/>
      <c r="E1422" s="37"/>
      <c r="F1422" s="37"/>
      <c r="G1422" s="37"/>
      <c r="H1422" s="37"/>
      <c r="I1422" s="37"/>
      <c r="J1422" s="37"/>
    </row>
    <row r="1423" spans="1:10" x14ac:dyDescent="0.25">
      <c r="A1423" t="s">
        <v>13506</v>
      </c>
      <c r="B1423" s="107">
        <v>0.72846656509312235</v>
      </c>
      <c r="C1423" s="37"/>
      <c r="D1423" s="37"/>
      <c r="E1423" s="37"/>
      <c r="F1423" s="37"/>
      <c r="G1423" s="37"/>
      <c r="H1423" s="37"/>
      <c r="I1423" s="37"/>
      <c r="J1423" s="37"/>
    </row>
    <row r="1424" spans="1:10" x14ac:dyDescent="0.25">
      <c r="A1424" t="s">
        <v>13507</v>
      </c>
      <c r="B1424" s="107">
        <v>0.72794555184295207</v>
      </c>
      <c r="C1424" s="37"/>
      <c r="D1424" s="37"/>
      <c r="E1424" s="37"/>
      <c r="F1424" s="37"/>
      <c r="G1424" s="37"/>
      <c r="H1424" s="37"/>
      <c r="I1424" s="37"/>
      <c r="J1424" s="37"/>
    </row>
    <row r="1425" spans="1:10" x14ac:dyDescent="0.25">
      <c r="A1425" t="s">
        <v>13508</v>
      </c>
      <c r="B1425" s="107">
        <v>0.72688466998431434</v>
      </c>
      <c r="C1425" s="37"/>
      <c r="D1425" s="37"/>
      <c r="E1425" s="37"/>
      <c r="F1425" s="37"/>
      <c r="G1425" s="37"/>
      <c r="H1425" s="37"/>
      <c r="I1425" s="37"/>
      <c r="J1425" s="37"/>
    </row>
    <row r="1426" spans="1:10" x14ac:dyDescent="0.25">
      <c r="A1426" t="s">
        <v>13509</v>
      </c>
      <c r="B1426" s="107">
        <v>0.7266162147234333</v>
      </c>
      <c r="C1426" s="37"/>
      <c r="D1426" s="37"/>
      <c r="E1426" s="37"/>
      <c r="F1426" s="37"/>
      <c r="G1426" s="37"/>
      <c r="H1426" s="37"/>
      <c r="I1426" s="37"/>
      <c r="J1426" s="37"/>
    </row>
    <row r="1427" spans="1:10" x14ac:dyDescent="0.25">
      <c r="A1427" t="s">
        <v>13510</v>
      </c>
      <c r="B1427" s="107">
        <v>0.72627192642961536</v>
      </c>
      <c r="C1427" s="37"/>
      <c r="D1427" s="37"/>
      <c r="E1427" s="37"/>
      <c r="F1427" s="37"/>
      <c r="G1427" s="37"/>
      <c r="H1427" s="37"/>
      <c r="I1427" s="37"/>
      <c r="J1427" s="37"/>
    </row>
    <row r="1428" spans="1:10" x14ac:dyDescent="0.25">
      <c r="A1428" t="s">
        <v>13511</v>
      </c>
      <c r="B1428" s="107">
        <v>0.72604288831487174</v>
      </c>
      <c r="C1428" s="37"/>
      <c r="D1428" s="37"/>
      <c r="E1428" s="37"/>
      <c r="F1428" s="37"/>
      <c r="G1428" s="37"/>
      <c r="H1428" s="37"/>
      <c r="I1428" s="37"/>
      <c r="J1428" s="37"/>
    </row>
    <row r="1429" spans="1:10" x14ac:dyDescent="0.25">
      <c r="A1429" t="s">
        <v>13512</v>
      </c>
      <c r="B1429" s="107">
        <v>0.72531996354265027</v>
      </c>
      <c r="C1429" s="37"/>
      <c r="D1429" s="37"/>
      <c r="E1429" s="37"/>
      <c r="F1429" s="37"/>
      <c r="G1429" s="37"/>
      <c r="H1429" s="37"/>
      <c r="I1429" s="37"/>
      <c r="J1429" s="37"/>
    </row>
    <row r="1430" spans="1:10" x14ac:dyDescent="0.25">
      <c r="A1430" t="s">
        <v>13513</v>
      </c>
      <c r="B1430" s="107">
        <v>0.72516900443529453</v>
      </c>
      <c r="C1430" s="37"/>
      <c r="D1430" s="37"/>
      <c r="E1430" s="37"/>
      <c r="F1430" s="37"/>
      <c r="G1430" s="37"/>
      <c r="H1430" s="37"/>
      <c r="I1430" s="37"/>
      <c r="J1430" s="37"/>
    </row>
    <row r="1431" spans="1:10" x14ac:dyDescent="0.25">
      <c r="A1431" t="s">
        <v>13514</v>
      </c>
      <c r="B1431" s="107">
        <v>0.72421063725857437</v>
      </c>
      <c r="C1431" s="37"/>
      <c r="D1431" s="37"/>
      <c r="E1431" s="37"/>
      <c r="F1431" s="37"/>
      <c r="G1431" s="37"/>
      <c r="H1431" s="37"/>
      <c r="I1431" s="37"/>
      <c r="J1431" s="37"/>
    </row>
    <row r="1432" spans="1:10" x14ac:dyDescent="0.25">
      <c r="A1432" t="s">
        <v>13515</v>
      </c>
      <c r="B1432" s="107">
        <v>0.72401463814621947</v>
      </c>
      <c r="C1432" s="37"/>
      <c r="D1432" s="37"/>
      <c r="E1432" s="37"/>
      <c r="F1432" s="37"/>
      <c r="G1432" s="37"/>
      <c r="H1432" s="37"/>
      <c r="I1432" s="37"/>
      <c r="J1432" s="37"/>
    </row>
    <row r="1433" spans="1:10" x14ac:dyDescent="0.25">
      <c r="A1433" t="s">
        <v>13516</v>
      </c>
      <c r="B1433" s="107">
        <v>0.72376476602140372</v>
      </c>
      <c r="C1433" s="37"/>
      <c r="D1433" s="37"/>
      <c r="E1433" s="37"/>
      <c r="F1433" s="37"/>
      <c r="G1433" s="37"/>
      <c r="H1433" s="37"/>
      <c r="I1433" s="37"/>
      <c r="J1433" s="37"/>
    </row>
    <row r="1434" spans="1:10" x14ac:dyDescent="0.25">
      <c r="A1434" t="s">
        <v>13517</v>
      </c>
      <c r="B1434" s="107">
        <v>0.72347705764863457</v>
      </c>
      <c r="C1434" s="37"/>
      <c r="D1434" s="37"/>
      <c r="E1434" s="37"/>
      <c r="F1434" s="37"/>
      <c r="G1434" s="37"/>
      <c r="H1434" s="37"/>
      <c r="I1434" s="37"/>
      <c r="J1434" s="37"/>
    </row>
    <row r="1435" spans="1:10" x14ac:dyDescent="0.25">
      <c r="A1435" t="s">
        <v>13518</v>
      </c>
      <c r="B1435" s="107">
        <v>0.72302997664623148</v>
      </c>
      <c r="C1435" s="37"/>
      <c r="D1435" s="37"/>
      <c r="E1435" s="37"/>
      <c r="F1435" s="37"/>
      <c r="G1435" s="37"/>
      <c r="H1435" s="37"/>
      <c r="I1435" s="37"/>
      <c r="J1435" s="37"/>
    </row>
    <row r="1436" spans="1:10" x14ac:dyDescent="0.25">
      <c r="A1436" t="s">
        <v>13519</v>
      </c>
      <c r="B1436" s="107">
        <v>0.72138504187856722</v>
      </c>
      <c r="C1436" s="37"/>
      <c r="D1436" s="37"/>
      <c r="E1436" s="37"/>
      <c r="F1436" s="37"/>
      <c r="G1436" s="37"/>
      <c r="H1436" s="37"/>
      <c r="I1436" s="37"/>
      <c r="J1436" s="37"/>
    </row>
    <row r="1437" spans="1:10" x14ac:dyDescent="0.25">
      <c r="A1437" t="s">
        <v>13520</v>
      </c>
      <c r="B1437" s="107">
        <v>0.72125632590873456</v>
      </c>
      <c r="C1437" s="37"/>
      <c r="D1437" s="37"/>
      <c r="E1437" s="37"/>
      <c r="F1437" s="37"/>
      <c r="G1437" s="37"/>
      <c r="H1437" s="37"/>
      <c r="I1437" s="37"/>
      <c r="J1437" s="37"/>
    </row>
    <row r="1438" spans="1:10" x14ac:dyDescent="0.25">
      <c r="A1438" t="s">
        <v>13521</v>
      </c>
      <c r="B1438" s="107">
        <v>0.72020225565474938</v>
      </c>
      <c r="C1438" s="37"/>
      <c r="D1438" s="37"/>
      <c r="E1438" s="37"/>
      <c r="F1438" s="37"/>
      <c r="G1438" s="37"/>
      <c r="H1438" s="37"/>
      <c r="I1438" s="37"/>
      <c r="J1438" s="37"/>
    </row>
    <row r="1439" spans="1:10" x14ac:dyDescent="0.25">
      <c r="A1439" t="s">
        <v>13522</v>
      </c>
      <c r="B1439" s="107">
        <v>0.72002262036109432</v>
      </c>
      <c r="C1439" s="37"/>
      <c r="D1439" s="37"/>
      <c r="E1439" s="37"/>
      <c r="F1439" s="37"/>
      <c r="G1439" s="37"/>
      <c r="H1439" s="37"/>
      <c r="I1439" s="37"/>
      <c r="J1439" s="37"/>
    </row>
    <row r="1440" spans="1:10" x14ac:dyDescent="0.25">
      <c r="A1440" t="s">
        <v>13523</v>
      </c>
      <c r="B1440" s="107">
        <v>0.71931980033864273</v>
      </c>
      <c r="C1440" s="37"/>
      <c r="D1440" s="37"/>
      <c r="E1440" s="37"/>
      <c r="F1440" s="37"/>
      <c r="G1440" s="37"/>
      <c r="H1440" s="37"/>
      <c r="I1440" s="37"/>
      <c r="J1440" s="37"/>
    </row>
    <row r="1441" spans="1:10" x14ac:dyDescent="0.25">
      <c r="A1441" t="s">
        <v>13524</v>
      </c>
      <c r="B1441" s="107">
        <v>0.71870745322050489</v>
      </c>
      <c r="C1441" s="37"/>
      <c r="D1441" s="37"/>
      <c r="E1441" s="37"/>
      <c r="F1441" s="37"/>
      <c r="G1441" s="37"/>
      <c r="H1441" s="37"/>
      <c r="I1441" s="37"/>
      <c r="J1441" s="37"/>
    </row>
    <row r="1442" spans="1:10" x14ac:dyDescent="0.25">
      <c r="A1442" t="s">
        <v>13525</v>
      </c>
      <c r="B1442" s="107">
        <v>0.71750642276693077</v>
      </c>
      <c r="C1442" s="37"/>
      <c r="D1442" s="37"/>
      <c r="E1442" s="37"/>
      <c r="F1442" s="37"/>
      <c r="G1442" s="37"/>
      <c r="H1442" s="37"/>
      <c r="I1442" s="37"/>
      <c r="J1442" s="37"/>
    </row>
    <row r="1443" spans="1:10" x14ac:dyDescent="0.25">
      <c r="A1443" t="s">
        <v>13526</v>
      </c>
      <c r="B1443" s="107">
        <v>0.71743764832422541</v>
      </c>
      <c r="C1443" s="37"/>
      <c r="D1443" s="37"/>
      <c r="E1443" s="37"/>
      <c r="F1443" s="37"/>
      <c r="G1443" s="37"/>
      <c r="H1443" s="37"/>
      <c r="I1443" s="37"/>
      <c r="J1443" s="37"/>
    </row>
    <row r="1444" spans="1:10" x14ac:dyDescent="0.25">
      <c r="A1444" t="s">
        <v>13527</v>
      </c>
      <c r="B1444" s="107">
        <v>0.71730580740251815</v>
      </c>
      <c r="C1444" s="37"/>
      <c r="D1444" s="37"/>
      <c r="E1444" s="37"/>
      <c r="F1444" s="37"/>
      <c r="G1444" s="37"/>
      <c r="H1444" s="37"/>
      <c r="I1444" s="37"/>
      <c r="J1444" s="37"/>
    </row>
    <row r="1445" spans="1:10" x14ac:dyDescent="0.25">
      <c r="A1445" t="s">
        <v>13528</v>
      </c>
      <c r="B1445" s="107">
        <v>0.71700819162402207</v>
      </c>
      <c r="C1445" s="37"/>
      <c r="D1445" s="37"/>
      <c r="E1445" s="37"/>
      <c r="F1445" s="37"/>
      <c r="G1445" s="37"/>
      <c r="H1445" s="37"/>
      <c r="I1445" s="37"/>
      <c r="J1445" s="37"/>
    </row>
    <row r="1446" spans="1:10" x14ac:dyDescent="0.25">
      <c r="A1446" t="s">
        <v>13529</v>
      </c>
      <c r="B1446" s="107">
        <v>0.71682258293606249</v>
      </c>
      <c r="C1446" s="37"/>
      <c r="D1446" s="37"/>
      <c r="E1446" s="37"/>
      <c r="F1446" s="37"/>
      <c r="G1446" s="37"/>
      <c r="H1446" s="37"/>
      <c r="I1446" s="37"/>
      <c r="J1446" s="37"/>
    </row>
    <row r="1447" spans="1:10" x14ac:dyDescent="0.25">
      <c r="A1447" t="s">
        <v>13530</v>
      </c>
      <c r="B1447" s="107">
        <v>0.71640982068498782</v>
      </c>
      <c r="C1447" s="37"/>
      <c r="D1447" s="37"/>
      <c r="E1447" s="37"/>
      <c r="F1447" s="37"/>
      <c r="G1447" s="37"/>
      <c r="H1447" s="37"/>
      <c r="I1447" s="37"/>
      <c r="J1447" s="37"/>
    </row>
    <row r="1448" spans="1:10" x14ac:dyDescent="0.25">
      <c r="A1448" t="s">
        <v>13531</v>
      </c>
      <c r="B1448" s="107">
        <v>0.71591817743424102</v>
      </c>
      <c r="C1448" s="37"/>
      <c r="D1448" s="37"/>
      <c r="E1448" s="37"/>
      <c r="F1448" s="37"/>
      <c r="G1448" s="37"/>
      <c r="H1448" s="37"/>
      <c r="I1448" s="37"/>
      <c r="J1448" s="37"/>
    </row>
    <row r="1449" spans="1:10" x14ac:dyDescent="0.25">
      <c r="A1449" t="s">
        <v>13532</v>
      </c>
      <c r="B1449" s="107">
        <v>0.71553391129285682</v>
      </c>
      <c r="C1449" s="37"/>
      <c r="D1449" s="37"/>
      <c r="E1449" s="37"/>
      <c r="F1449" s="37"/>
      <c r="G1449" s="37"/>
      <c r="H1449" s="37"/>
      <c r="I1449" s="37"/>
      <c r="J1449" s="37"/>
    </row>
    <row r="1450" spans="1:10" x14ac:dyDescent="0.25">
      <c r="A1450" t="s">
        <v>13533</v>
      </c>
      <c r="B1450" s="107">
        <v>0.71520381797004051</v>
      </c>
      <c r="C1450" s="37"/>
      <c r="D1450" s="37"/>
      <c r="E1450" s="37"/>
      <c r="F1450" s="37"/>
      <c r="G1450" s="37"/>
      <c r="H1450" s="37"/>
      <c r="I1450" s="37"/>
      <c r="J1450" s="37"/>
    </row>
    <row r="1451" spans="1:10" x14ac:dyDescent="0.25">
      <c r="A1451" t="s">
        <v>13534</v>
      </c>
      <c r="B1451" s="107">
        <v>0.71515367583925948</v>
      </c>
      <c r="C1451" s="37"/>
      <c r="D1451" s="37"/>
      <c r="E1451" s="37"/>
      <c r="F1451" s="37"/>
      <c r="G1451" s="37"/>
      <c r="H1451" s="37"/>
      <c r="I1451" s="37"/>
      <c r="J1451" s="37"/>
    </row>
    <row r="1452" spans="1:10" x14ac:dyDescent="0.25">
      <c r="A1452" t="s">
        <v>13535</v>
      </c>
      <c r="B1452" s="107">
        <v>0.71470732733655484</v>
      </c>
      <c r="C1452" s="37"/>
      <c r="D1452" s="37"/>
      <c r="E1452" s="37"/>
      <c r="F1452" s="37"/>
      <c r="G1452" s="37"/>
      <c r="H1452" s="37"/>
      <c r="I1452" s="37"/>
      <c r="J1452" s="37"/>
    </row>
    <row r="1453" spans="1:10" x14ac:dyDescent="0.25">
      <c r="A1453" t="s">
        <v>13536</v>
      </c>
      <c r="B1453" s="107">
        <v>0.71446499110224948</v>
      </c>
      <c r="C1453" s="37"/>
      <c r="D1453" s="37"/>
      <c r="E1453" s="37"/>
      <c r="F1453" s="37"/>
      <c r="G1453" s="37"/>
      <c r="H1453" s="37"/>
      <c r="I1453" s="37"/>
      <c r="J1453" s="37"/>
    </row>
    <row r="1454" spans="1:10" x14ac:dyDescent="0.25">
      <c r="A1454" t="s">
        <v>13537</v>
      </c>
      <c r="B1454" s="107">
        <v>0.71363147715912134</v>
      </c>
      <c r="C1454" s="37"/>
      <c r="D1454" s="37"/>
      <c r="E1454" s="37"/>
      <c r="F1454" s="37"/>
      <c r="G1454" s="37"/>
      <c r="H1454" s="37"/>
      <c r="I1454" s="37"/>
      <c r="J1454" s="37"/>
    </row>
    <row r="1455" spans="1:10" x14ac:dyDescent="0.25">
      <c r="A1455" t="s">
        <v>13538</v>
      </c>
      <c r="B1455" s="107">
        <v>0.71310561152767538</v>
      </c>
      <c r="C1455" s="37"/>
      <c r="D1455" s="37"/>
      <c r="E1455" s="37"/>
      <c r="F1455" s="37"/>
      <c r="G1455" s="37"/>
      <c r="H1455" s="37"/>
      <c r="I1455" s="37"/>
      <c r="J1455" s="37"/>
    </row>
    <row r="1456" spans="1:10" x14ac:dyDescent="0.25">
      <c r="A1456" t="s">
        <v>13539</v>
      </c>
      <c r="B1456" s="107">
        <v>0.71295096603336816</v>
      </c>
      <c r="C1456" s="37"/>
      <c r="D1456" s="37"/>
      <c r="E1456" s="37"/>
      <c r="F1456" s="37"/>
      <c r="G1456" s="37"/>
      <c r="H1456" s="37"/>
      <c r="I1456" s="37"/>
      <c r="J1456" s="37"/>
    </row>
    <row r="1457" spans="1:10" x14ac:dyDescent="0.25">
      <c r="A1457" t="s">
        <v>13540</v>
      </c>
      <c r="B1457" s="107">
        <v>0.71274881804300183</v>
      </c>
      <c r="C1457" s="37"/>
      <c r="D1457" s="37"/>
      <c r="E1457" s="37"/>
      <c r="F1457" s="37"/>
      <c r="G1457" s="37"/>
      <c r="H1457" s="37"/>
      <c r="I1457" s="37"/>
      <c r="J1457" s="37"/>
    </row>
    <row r="1458" spans="1:10" x14ac:dyDescent="0.25">
      <c r="A1458" t="s">
        <v>13541</v>
      </c>
      <c r="B1458" s="107">
        <v>0.71271159687610752</v>
      </c>
      <c r="C1458" s="37"/>
      <c r="D1458" s="37"/>
      <c r="E1458" s="37"/>
      <c r="F1458" s="37"/>
      <c r="G1458" s="37"/>
      <c r="H1458" s="37"/>
      <c r="I1458" s="37"/>
      <c r="J1458" s="37"/>
    </row>
    <row r="1459" spans="1:10" x14ac:dyDescent="0.25">
      <c r="A1459" t="s">
        <v>13542</v>
      </c>
      <c r="B1459" s="107">
        <v>0.71205588876138881</v>
      </c>
      <c r="C1459" s="37"/>
      <c r="D1459" s="37"/>
      <c r="E1459" s="37"/>
      <c r="F1459" s="37"/>
      <c r="G1459" s="37"/>
      <c r="H1459" s="37"/>
      <c r="I1459" s="37"/>
      <c r="J1459" s="37"/>
    </row>
    <row r="1460" spans="1:10" x14ac:dyDescent="0.25">
      <c r="A1460" t="s">
        <v>13543</v>
      </c>
      <c r="B1460" s="107">
        <v>0.71204305866836382</v>
      </c>
      <c r="C1460" s="37"/>
      <c r="D1460" s="37"/>
      <c r="E1460" s="37"/>
      <c r="F1460" s="37"/>
      <c r="G1460" s="37"/>
      <c r="H1460" s="37"/>
      <c r="I1460" s="37"/>
      <c r="J1460" s="37"/>
    </row>
    <row r="1461" spans="1:10" x14ac:dyDescent="0.25">
      <c r="A1461" t="s">
        <v>13544</v>
      </c>
      <c r="B1461" s="107">
        <v>0.71197038619563979</v>
      </c>
      <c r="C1461" s="37"/>
      <c r="D1461" s="37"/>
      <c r="E1461" s="37"/>
      <c r="F1461" s="37"/>
      <c r="G1461" s="37"/>
      <c r="H1461" s="37"/>
      <c r="I1461" s="37"/>
      <c r="J1461" s="37"/>
    </row>
    <row r="1462" spans="1:10" x14ac:dyDescent="0.25">
      <c r="A1462" t="s">
        <v>13545</v>
      </c>
      <c r="B1462" s="107">
        <v>0.71187329840585556</v>
      </c>
      <c r="C1462" s="37"/>
      <c r="D1462" s="37"/>
      <c r="E1462" s="37"/>
      <c r="F1462" s="37"/>
      <c r="G1462" s="37"/>
      <c r="H1462" s="37"/>
      <c r="I1462" s="37"/>
      <c r="J1462" s="37"/>
    </row>
    <row r="1463" spans="1:10" x14ac:dyDescent="0.25">
      <c r="A1463" t="s">
        <v>13546</v>
      </c>
      <c r="B1463" s="107">
        <v>0.711169498806272</v>
      </c>
      <c r="C1463" s="37"/>
      <c r="D1463" s="37"/>
      <c r="E1463" s="37"/>
      <c r="F1463" s="37"/>
      <c r="G1463" s="37"/>
      <c r="H1463" s="37"/>
      <c r="I1463" s="37"/>
      <c r="J1463" s="37"/>
    </row>
    <row r="1464" spans="1:10" x14ac:dyDescent="0.25">
      <c r="A1464" t="s">
        <v>13547</v>
      </c>
      <c r="B1464" s="107">
        <v>0.71081258514556966</v>
      </c>
      <c r="C1464" s="37"/>
      <c r="D1464" s="37"/>
      <c r="E1464" s="37"/>
      <c r="F1464" s="37"/>
      <c r="G1464" s="37"/>
      <c r="H1464" s="37"/>
      <c r="I1464" s="37"/>
      <c r="J1464" s="37"/>
    </row>
    <row r="1465" spans="1:10" x14ac:dyDescent="0.25">
      <c r="A1465" t="s">
        <v>13548</v>
      </c>
      <c r="B1465" s="107">
        <v>0.71058365726667871</v>
      </c>
      <c r="C1465" s="37"/>
      <c r="D1465" s="37"/>
      <c r="E1465" s="37"/>
      <c r="F1465" s="37"/>
      <c r="G1465" s="37"/>
      <c r="H1465" s="37"/>
      <c r="I1465" s="37"/>
      <c r="J1465" s="37"/>
    </row>
    <row r="1466" spans="1:10" x14ac:dyDescent="0.25">
      <c r="A1466" t="s">
        <v>13549</v>
      </c>
      <c r="B1466" s="107">
        <v>0.70996966226723779</v>
      </c>
      <c r="C1466" s="37"/>
      <c r="D1466" s="37"/>
      <c r="E1466" s="37"/>
      <c r="F1466" s="37"/>
      <c r="G1466" s="37"/>
      <c r="H1466" s="37"/>
      <c r="I1466" s="37"/>
      <c r="J1466" s="37"/>
    </row>
    <row r="1467" spans="1:10" x14ac:dyDescent="0.25">
      <c r="A1467" t="s">
        <v>13550</v>
      </c>
      <c r="B1467" s="107">
        <v>0.70915941651824621</v>
      </c>
      <c r="C1467" s="37"/>
      <c r="D1467" s="37"/>
      <c r="E1467" s="37"/>
      <c r="F1467" s="37"/>
      <c r="G1467" s="37"/>
      <c r="H1467" s="37"/>
      <c r="I1467" s="37"/>
      <c r="J1467" s="37"/>
    </row>
    <row r="1468" spans="1:10" x14ac:dyDescent="0.25">
      <c r="A1468" t="s">
        <v>13551</v>
      </c>
      <c r="B1468" s="107">
        <v>0.70857589310322744</v>
      </c>
      <c r="C1468" s="37"/>
      <c r="D1468" s="37"/>
      <c r="E1468" s="37"/>
      <c r="F1468" s="37"/>
      <c r="G1468" s="37"/>
      <c r="H1468" s="37"/>
      <c r="I1468" s="37"/>
      <c r="J1468" s="37"/>
    </row>
    <row r="1469" spans="1:10" x14ac:dyDescent="0.25">
      <c r="A1469" t="s">
        <v>13552</v>
      </c>
      <c r="B1469" s="107">
        <v>0.70837787138342356</v>
      </c>
      <c r="C1469" s="37"/>
      <c r="D1469" s="37"/>
      <c r="E1469" s="37"/>
      <c r="F1469" s="37"/>
      <c r="G1469" s="37"/>
      <c r="H1469" s="37"/>
      <c r="I1469" s="37"/>
      <c r="J1469" s="37"/>
    </row>
    <row r="1470" spans="1:10" x14ac:dyDescent="0.25">
      <c r="A1470" t="s">
        <v>13553</v>
      </c>
      <c r="B1470" s="107">
        <v>0.7081913865263646</v>
      </c>
      <c r="C1470" s="37"/>
      <c r="D1470" s="37"/>
      <c r="E1470" s="37"/>
      <c r="F1470" s="37"/>
      <c r="G1470" s="37"/>
      <c r="H1470" s="37"/>
      <c r="I1470" s="37"/>
      <c r="J1470" s="37"/>
    </row>
    <row r="1471" spans="1:10" x14ac:dyDescent="0.25">
      <c r="A1471" t="s">
        <v>13554</v>
      </c>
      <c r="B1471" s="107">
        <v>0.70804798413487025</v>
      </c>
      <c r="C1471" s="37"/>
      <c r="D1471" s="37"/>
      <c r="E1471" s="37"/>
      <c r="F1471" s="37"/>
      <c r="G1471" s="37"/>
      <c r="H1471" s="37"/>
      <c r="I1471" s="37"/>
      <c r="J1471" s="37"/>
    </row>
    <row r="1472" spans="1:10" x14ac:dyDescent="0.25">
      <c r="A1472" t="s">
        <v>13555</v>
      </c>
      <c r="B1472" s="107">
        <v>0.70797360235194051</v>
      </c>
      <c r="C1472" s="37"/>
      <c r="D1472" s="37"/>
      <c r="E1472" s="37"/>
      <c r="F1472" s="37"/>
      <c r="G1472" s="37"/>
      <c r="H1472" s="37"/>
      <c r="I1472" s="37"/>
      <c r="J1472" s="37"/>
    </row>
    <row r="1473" spans="1:10" x14ac:dyDescent="0.25">
      <c r="A1473" t="s">
        <v>13556</v>
      </c>
      <c r="B1473" s="107">
        <v>0.70777579463272933</v>
      </c>
      <c r="C1473" s="37"/>
      <c r="D1473" s="37"/>
      <c r="E1473" s="37"/>
      <c r="F1473" s="37"/>
      <c r="G1473" s="37"/>
      <c r="H1473" s="37"/>
      <c r="I1473" s="37"/>
      <c r="J1473" s="37"/>
    </row>
    <row r="1474" spans="1:10" x14ac:dyDescent="0.25">
      <c r="A1474" t="s">
        <v>13557</v>
      </c>
      <c r="B1474" s="107">
        <v>0.70749802329572131</v>
      </c>
      <c r="C1474" s="37"/>
      <c r="D1474" s="37"/>
      <c r="E1474" s="37"/>
      <c r="F1474" s="37"/>
      <c r="G1474" s="37"/>
      <c r="H1474" s="37"/>
      <c r="I1474" s="37"/>
      <c r="J1474" s="37"/>
    </row>
    <row r="1475" spans="1:10" x14ac:dyDescent="0.25">
      <c r="A1475" t="s">
        <v>13558</v>
      </c>
      <c r="B1475" s="107">
        <v>0.70745199329116659</v>
      </c>
      <c r="C1475" s="37"/>
      <c r="D1475" s="37"/>
      <c r="E1475" s="37"/>
      <c r="F1475" s="37"/>
      <c r="G1475" s="37"/>
      <c r="H1475" s="37"/>
      <c r="I1475" s="37"/>
      <c r="J1475" s="37"/>
    </row>
    <row r="1476" spans="1:10" x14ac:dyDescent="0.25">
      <c r="A1476" t="s">
        <v>13559</v>
      </c>
      <c r="B1476" s="107">
        <v>0.70736780770970042</v>
      </c>
      <c r="C1476" s="37"/>
      <c r="D1476" s="37"/>
      <c r="E1476" s="37"/>
      <c r="F1476" s="37"/>
      <c r="G1476" s="37"/>
      <c r="H1476" s="37"/>
      <c r="I1476" s="37"/>
      <c r="J1476" s="37"/>
    </row>
    <row r="1477" spans="1:10" x14ac:dyDescent="0.25">
      <c r="A1477" t="s">
        <v>13560</v>
      </c>
      <c r="B1477" s="107">
        <v>0.70706241311165274</v>
      </c>
      <c r="C1477" s="37"/>
      <c r="D1477" s="37"/>
      <c r="E1477" s="37"/>
      <c r="F1477" s="37"/>
      <c r="G1477" s="37"/>
      <c r="H1477" s="37"/>
      <c r="I1477" s="37"/>
      <c r="J1477" s="37"/>
    </row>
    <row r="1478" spans="1:10" x14ac:dyDescent="0.25">
      <c r="A1478" t="s">
        <v>13561</v>
      </c>
      <c r="B1478" s="107">
        <v>0.70688795178675756</v>
      </c>
      <c r="C1478" s="37"/>
      <c r="D1478" s="37"/>
      <c r="E1478" s="37"/>
      <c r="F1478" s="37"/>
      <c r="G1478" s="37"/>
      <c r="H1478" s="37"/>
      <c r="I1478" s="37"/>
      <c r="J1478" s="37"/>
    </row>
    <row r="1479" spans="1:10" x14ac:dyDescent="0.25">
      <c r="A1479" t="s">
        <v>13562</v>
      </c>
      <c r="B1479" s="107">
        <v>0.70652532808954904</v>
      </c>
      <c r="C1479" s="37"/>
      <c r="D1479" s="37"/>
      <c r="E1479" s="37"/>
      <c r="F1479" s="37"/>
      <c r="G1479" s="37"/>
      <c r="H1479" s="37"/>
      <c r="I1479" s="37"/>
      <c r="J1479" s="37"/>
    </row>
    <row r="1480" spans="1:10" x14ac:dyDescent="0.25">
      <c r="A1480" t="s">
        <v>13563</v>
      </c>
      <c r="B1480" s="107">
        <v>0.70635975654367966</v>
      </c>
      <c r="C1480" s="37"/>
      <c r="D1480" s="37"/>
      <c r="E1480" s="37"/>
      <c r="F1480" s="37"/>
      <c r="G1480" s="37"/>
      <c r="H1480" s="37"/>
      <c r="I1480" s="37"/>
      <c r="J1480" s="37"/>
    </row>
    <row r="1481" spans="1:10" x14ac:dyDescent="0.25">
      <c r="A1481" t="s">
        <v>13564</v>
      </c>
      <c r="B1481" s="107">
        <v>0.70614485914288938</v>
      </c>
      <c r="C1481" s="37"/>
      <c r="D1481" s="37"/>
      <c r="E1481" s="37"/>
      <c r="F1481" s="37"/>
      <c r="G1481" s="37"/>
      <c r="H1481" s="37"/>
      <c r="I1481" s="37"/>
      <c r="J1481" s="37"/>
    </row>
    <row r="1482" spans="1:10" x14ac:dyDescent="0.25">
      <c r="A1482" t="s">
        <v>13565</v>
      </c>
      <c r="B1482" s="107">
        <v>0.70537345397571349</v>
      </c>
      <c r="C1482" s="37"/>
      <c r="D1482" s="37"/>
      <c r="E1482" s="37"/>
      <c r="F1482" s="37"/>
      <c r="G1482" s="37"/>
      <c r="H1482" s="37"/>
      <c r="I1482" s="37"/>
      <c r="J1482" s="37"/>
    </row>
    <row r="1483" spans="1:10" x14ac:dyDescent="0.25">
      <c r="A1483" t="s">
        <v>13566</v>
      </c>
      <c r="B1483" s="107">
        <v>0.70506611131770192</v>
      </c>
      <c r="C1483" s="37"/>
      <c r="D1483" s="37"/>
      <c r="E1483" s="37"/>
      <c r="F1483" s="37"/>
      <c r="G1483" s="37"/>
      <c r="H1483" s="37"/>
      <c r="I1483" s="37"/>
      <c r="J1483" s="37"/>
    </row>
    <row r="1484" spans="1:10" x14ac:dyDescent="0.25">
      <c r="A1484" t="s">
        <v>13567</v>
      </c>
      <c r="B1484" s="107">
        <v>0.70496150321472129</v>
      </c>
      <c r="C1484" s="37"/>
      <c r="D1484" s="37"/>
      <c r="E1484" s="37"/>
      <c r="F1484" s="37"/>
      <c r="G1484" s="37"/>
      <c r="H1484" s="37"/>
      <c r="I1484" s="37"/>
      <c r="J1484" s="37"/>
    </row>
    <row r="1485" spans="1:10" x14ac:dyDescent="0.25">
      <c r="A1485" t="s">
        <v>13568</v>
      </c>
      <c r="B1485" s="107">
        <v>0.70443529467286647</v>
      </c>
      <c r="C1485" s="37"/>
      <c r="D1485" s="37"/>
      <c r="E1485" s="37"/>
      <c r="F1485" s="37"/>
      <c r="G1485" s="37"/>
      <c r="H1485" s="37"/>
      <c r="I1485" s="37"/>
      <c r="J1485" s="37"/>
    </row>
    <row r="1486" spans="1:10" x14ac:dyDescent="0.25">
      <c r="A1486" t="s">
        <v>13569</v>
      </c>
      <c r="B1486" s="107">
        <v>0.70422988290402821</v>
      </c>
      <c r="C1486" s="37"/>
      <c r="D1486" s="37"/>
      <c r="E1486" s="37"/>
      <c r="F1486" s="37"/>
      <c r="G1486" s="37"/>
      <c r="H1486" s="37"/>
      <c r="I1486" s="37"/>
      <c r="J1486" s="37"/>
    </row>
    <row r="1487" spans="1:10" x14ac:dyDescent="0.25">
      <c r="A1487" t="s">
        <v>13570</v>
      </c>
      <c r="B1487" s="107">
        <v>0.70395276915157712</v>
      </c>
      <c r="C1487" s="37"/>
      <c r="D1487" s="37"/>
      <c r="E1487" s="37"/>
      <c r="F1487" s="37"/>
      <c r="G1487" s="37"/>
      <c r="H1487" s="37"/>
      <c r="I1487" s="37"/>
      <c r="J1487" s="37"/>
    </row>
    <row r="1488" spans="1:10" x14ac:dyDescent="0.25">
      <c r="A1488" t="s">
        <v>13571</v>
      </c>
      <c r="B1488" s="107">
        <v>0.70387796836481931</v>
      </c>
      <c r="C1488" s="37"/>
      <c r="D1488" s="37"/>
      <c r="E1488" s="37"/>
      <c r="F1488" s="37"/>
      <c r="G1488" s="37"/>
      <c r="H1488" s="37"/>
      <c r="I1488" s="37"/>
      <c r="J1488" s="37"/>
    </row>
    <row r="1489" spans="1:10" x14ac:dyDescent="0.25">
      <c r="A1489" t="s">
        <v>13572</v>
      </c>
      <c r="B1489" s="107">
        <v>0.70365458745156961</v>
      </c>
      <c r="C1489" s="37"/>
      <c r="D1489" s="37"/>
      <c r="E1489" s="37"/>
      <c r="F1489" s="37"/>
      <c r="G1489" s="37"/>
      <c r="H1489" s="37"/>
      <c r="I1489" s="37"/>
      <c r="J1489" s="37"/>
    </row>
    <row r="1490" spans="1:10" x14ac:dyDescent="0.25">
      <c r="A1490" t="s">
        <v>13573</v>
      </c>
      <c r="B1490" s="107">
        <v>0.70360811701140558</v>
      </c>
      <c r="C1490" s="37"/>
      <c r="D1490" s="37"/>
      <c r="E1490" s="37"/>
      <c r="F1490" s="37"/>
      <c r="G1490" s="37"/>
      <c r="H1490" s="37"/>
      <c r="I1490" s="37"/>
      <c r="J1490" s="37"/>
    </row>
    <row r="1491" spans="1:10" x14ac:dyDescent="0.25">
      <c r="A1491" t="s">
        <v>13574</v>
      </c>
      <c r="B1491" s="107">
        <v>0.70311457299471192</v>
      </c>
      <c r="C1491" s="37"/>
      <c r="D1491" s="37"/>
      <c r="E1491" s="37"/>
      <c r="F1491" s="37"/>
      <c r="G1491" s="37"/>
      <c r="H1491" s="37"/>
      <c r="I1491" s="37"/>
      <c r="J1491" s="37"/>
    </row>
    <row r="1492" spans="1:10" x14ac:dyDescent="0.25">
      <c r="A1492" t="s">
        <v>13575</v>
      </c>
      <c r="B1492" s="107">
        <v>0.70290837060592204</v>
      </c>
      <c r="C1492" s="37"/>
      <c r="D1492" s="37"/>
      <c r="E1492" s="37"/>
      <c r="F1492" s="37"/>
      <c r="G1492" s="37"/>
      <c r="H1492" s="37"/>
      <c r="I1492" s="37"/>
      <c r="J1492" s="37"/>
    </row>
    <row r="1493" spans="1:10" x14ac:dyDescent="0.25">
      <c r="A1493" t="s">
        <v>13576</v>
      </c>
      <c r="B1493" s="107">
        <v>0.70260149706277653</v>
      </c>
      <c r="C1493" s="37"/>
      <c r="D1493" s="37"/>
      <c r="E1493" s="37"/>
      <c r="F1493" s="37"/>
      <c r="G1493" s="37"/>
      <c r="H1493" s="37"/>
      <c r="I1493" s="37"/>
      <c r="J1493" s="37"/>
    </row>
    <row r="1494" spans="1:10" x14ac:dyDescent="0.25">
      <c r="A1494" t="s">
        <v>13577</v>
      </c>
      <c r="B1494" s="107">
        <v>0.70249747800837836</v>
      </c>
      <c r="C1494" s="37"/>
      <c r="D1494" s="37"/>
      <c r="E1494" s="37"/>
      <c r="F1494" s="37"/>
      <c r="G1494" s="37"/>
      <c r="H1494" s="37"/>
      <c r="I1494" s="37"/>
      <c r="J1494" s="37"/>
    </row>
    <row r="1495" spans="1:10" x14ac:dyDescent="0.25">
      <c r="A1495" t="s">
        <v>13578</v>
      </c>
      <c r="B1495" s="107">
        <v>0.70162030659772279</v>
      </c>
      <c r="C1495" s="37"/>
      <c r="D1495" s="37"/>
      <c r="E1495" s="37"/>
      <c r="F1495" s="37"/>
      <c r="G1495" s="37"/>
      <c r="H1495" s="37"/>
      <c r="I1495" s="37"/>
      <c r="J1495" s="37"/>
    </row>
    <row r="1496" spans="1:10" x14ac:dyDescent="0.25">
      <c r="A1496" t="s">
        <v>13579</v>
      </c>
      <c r="B1496" s="107">
        <v>0.70113789615615862</v>
      </c>
      <c r="C1496" s="37"/>
      <c r="D1496" s="37"/>
      <c r="E1496" s="37"/>
      <c r="F1496" s="37"/>
      <c r="G1496" s="37"/>
      <c r="H1496" s="37"/>
      <c r="I1496" s="37"/>
      <c r="J1496" s="37"/>
    </row>
    <row r="1497" spans="1:10" x14ac:dyDescent="0.25">
      <c r="A1497" t="s">
        <v>13580</v>
      </c>
      <c r="B1497" s="107">
        <v>0.70098144190745348</v>
      </c>
      <c r="C1497" s="37"/>
      <c r="D1497" s="37"/>
      <c r="E1497" s="37"/>
      <c r="F1497" s="37"/>
      <c r="G1497" s="37"/>
      <c r="H1497" s="37"/>
      <c r="I1497" s="37"/>
      <c r="J1497" s="37"/>
    </row>
    <row r="1498" spans="1:10" x14ac:dyDescent="0.25">
      <c r="A1498" t="s">
        <v>13581</v>
      </c>
      <c r="B1498" s="107">
        <v>0.70085649146190399</v>
      </c>
      <c r="C1498" s="37"/>
      <c r="D1498" s="37"/>
      <c r="E1498" s="37"/>
      <c r="F1498" s="37"/>
      <c r="G1498" s="37"/>
      <c r="H1498" s="37"/>
      <c r="I1498" s="37"/>
      <c r="J1498" s="37"/>
    </row>
    <row r="1499" spans="1:10" x14ac:dyDescent="0.25">
      <c r="A1499" t="s">
        <v>13582</v>
      </c>
      <c r="B1499" s="107">
        <v>0.70029848893789792</v>
      </c>
      <c r="C1499" s="37"/>
      <c r="D1499" s="37"/>
      <c r="E1499" s="37"/>
      <c r="F1499" s="37"/>
      <c r="G1499" s="37"/>
      <c r="H1499" s="37"/>
      <c r="I1499" s="37"/>
      <c r="J1499" s="37"/>
    </row>
    <row r="1500" spans="1:10" x14ac:dyDescent="0.25">
      <c r="A1500" t="s">
        <v>13583</v>
      </c>
      <c r="B1500" s="107">
        <v>0.69920379023213641</v>
      </c>
      <c r="C1500" s="37"/>
      <c r="D1500" s="37"/>
      <c r="E1500" s="37"/>
      <c r="F1500" s="37"/>
      <c r="G1500" s="37"/>
      <c r="H1500" s="37"/>
      <c r="I1500" s="37"/>
      <c r="J1500" s="37"/>
    </row>
    <row r="1501" spans="1:10" x14ac:dyDescent="0.25">
      <c r="A1501" t="s">
        <v>13584</v>
      </c>
      <c r="B1501" s="107">
        <v>0.69787610469372074</v>
      </c>
      <c r="C1501" s="37"/>
      <c r="D1501" s="37"/>
      <c r="E1501" s="37"/>
      <c r="F1501" s="37"/>
      <c r="G1501" s="37"/>
      <c r="H1501" s="37"/>
      <c r="I1501" s="37"/>
      <c r="J1501" s="37"/>
    </row>
    <row r="1502" spans="1:10" x14ac:dyDescent="0.25">
      <c r="A1502" t="s">
        <v>13585</v>
      </c>
      <c r="B1502" s="107">
        <v>0.69734094349983755</v>
      </c>
      <c r="C1502" s="37"/>
      <c r="D1502" s="37"/>
      <c r="E1502" s="37"/>
      <c r="F1502" s="37"/>
      <c r="G1502" s="37"/>
      <c r="H1502" s="37"/>
      <c r="I1502" s="37"/>
      <c r="J1502" s="37"/>
    </row>
    <row r="1503" spans="1:10" x14ac:dyDescent="0.25">
      <c r="A1503" t="s">
        <v>13586</v>
      </c>
      <c r="B1503" s="107">
        <v>0.69724324102700963</v>
      </c>
      <c r="C1503" s="37"/>
      <c r="D1503" s="37"/>
      <c r="E1503" s="37"/>
      <c r="F1503" s="37"/>
      <c r="G1503" s="37"/>
      <c r="H1503" s="37"/>
      <c r="I1503" s="37"/>
      <c r="J1503" s="37"/>
    </row>
    <row r="1504" spans="1:10" x14ac:dyDescent="0.25">
      <c r="A1504" t="s">
        <v>13587</v>
      </c>
      <c r="B1504" s="107">
        <v>0.69691076385366368</v>
      </c>
      <c r="C1504" s="37"/>
      <c r="D1504" s="37"/>
      <c r="E1504" s="37"/>
      <c r="F1504" s="37"/>
      <c r="G1504" s="37"/>
      <c r="H1504" s="37"/>
      <c r="I1504" s="37"/>
      <c r="J1504" s="37"/>
    </row>
    <row r="1505" spans="1:10" x14ac:dyDescent="0.25">
      <c r="A1505" t="s">
        <v>13588</v>
      </c>
      <c r="B1505" s="107">
        <v>0.69685877785621386</v>
      </c>
      <c r="C1505" s="37"/>
      <c r="D1505" s="37"/>
      <c r="E1505" s="37"/>
      <c r="F1505" s="37"/>
      <c r="G1505" s="37"/>
      <c r="H1505" s="37"/>
      <c r="I1505" s="37"/>
      <c r="J1505" s="37"/>
    </row>
    <row r="1506" spans="1:10" x14ac:dyDescent="0.25">
      <c r="A1506" t="s">
        <v>13589</v>
      </c>
      <c r="B1506" s="107">
        <v>0.69564623198643549</v>
      </c>
      <c r="C1506" s="37"/>
      <c r="D1506" s="37"/>
      <c r="E1506" s="37"/>
      <c r="F1506" s="37"/>
      <c r="G1506" s="37"/>
      <c r="H1506" s="37"/>
      <c r="I1506" s="37"/>
      <c r="J1506" s="37"/>
    </row>
    <row r="1507" spans="1:10" x14ac:dyDescent="0.25">
      <c r="A1507" t="s">
        <v>13590</v>
      </c>
      <c r="B1507" s="107">
        <v>0.69556309874876798</v>
      </c>
      <c r="C1507" s="37"/>
      <c r="D1507" s="37"/>
      <c r="E1507" s="37"/>
      <c r="F1507" s="37"/>
      <c r="G1507" s="37"/>
      <c r="H1507" s="37"/>
      <c r="I1507" s="37"/>
      <c r="J1507" s="37"/>
    </row>
    <row r="1508" spans="1:10" x14ac:dyDescent="0.25">
      <c r="A1508" t="s">
        <v>13591</v>
      </c>
      <c r="B1508" s="107">
        <v>0.69547733667659239</v>
      </c>
      <c r="C1508" s="37"/>
      <c r="D1508" s="37"/>
      <c r="E1508" s="37"/>
      <c r="F1508" s="37"/>
      <c r="G1508" s="37"/>
      <c r="H1508" s="37"/>
      <c r="I1508" s="37"/>
      <c r="J1508" s="37"/>
    </row>
    <row r="1509" spans="1:10" x14ac:dyDescent="0.25">
      <c r="A1509" t="s">
        <v>13592</v>
      </c>
      <c r="B1509" s="107">
        <v>0.69470015238043104</v>
      </c>
      <c r="C1509" s="37"/>
      <c r="D1509" s="37"/>
      <c r="E1509" s="37"/>
      <c r="F1509" s="37"/>
      <c r="G1509" s="37"/>
      <c r="H1509" s="37"/>
      <c r="I1509" s="37"/>
      <c r="J1509" s="37"/>
    </row>
    <row r="1510" spans="1:10" x14ac:dyDescent="0.25">
      <c r="A1510" t="s">
        <v>13593</v>
      </c>
      <c r="B1510" s="107">
        <v>0.69445410632628046</v>
      </c>
      <c r="C1510" s="37"/>
      <c r="D1510" s="37"/>
      <c r="E1510" s="37"/>
      <c r="F1510" s="37"/>
      <c r="G1510" s="37"/>
      <c r="H1510" s="37"/>
      <c r="I1510" s="37"/>
      <c r="J1510" s="37"/>
    </row>
    <row r="1511" spans="1:10" x14ac:dyDescent="0.25">
      <c r="A1511" t="s">
        <v>13594</v>
      </c>
      <c r="B1511" s="107">
        <v>0.6931727151702054</v>
      </c>
      <c r="C1511" s="37"/>
      <c r="D1511" s="37"/>
      <c r="E1511" s="37"/>
      <c r="F1511" s="37"/>
      <c r="G1511" s="37"/>
      <c r="H1511" s="37"/>
      <c r="I1511" s="37"/>
      <c r="J1511" s="37"/>
    </row>
    <row r="1512" spans="1:10" x14ac:dyDescent="0.25">
      <c r="A1512" t="s">
        <v>13595</v>
      </c>
      <c r="B1512" s="107">
        <v>0.6921119049267398</v>
      </c>
      <c r="C1512" s="37"/>
      <c r="D1512" s="37"/>
      <c r="E1512" s="37"/>
      <c r="F1512" s="37"/>
      <c r="G1512" s="37"/>
      <c r="H1512" s="37"/>
      <c r="I1512" s="37"/>
      <c r="J1512" s="37"/>
    </row>
    <row r="1513" spans="1:10" x14ac:dyDescent="0.25">
      <c r="A1513" t="s">
        <v>13596</v>
      </c>
      <c r="B1513" s="107">
        <v>0.69175112806934558</v>
      </c>
      <c r="C1513" s="37"/>
      <c r="D1513" s="37"/>
      <c r="E1513" s="37"/>
      <c r="F1513" s="37"/>
      <c r="G1513" s="37"/>
      <c r="H1513" s="37"/>
      <c r="I1513" s="37"/>
      <c r="J1513" s="37"/>
    </row>
    <row r="1514" spans="1:10" x14ac:dyDescent="0.25">
      <c r="A1514" t="s">
        <v>13597</v>
      </c>
      <c r="B1514" s="107">
        <v>0.68992282998011267</v>
      </c>
      <c r="C1514" s="37"/>
      <c r="D1514" s="37"/>
      <c r="E1514" s="37"/>
      <c r="F1514" s="37"/>
      <c r="G1514" s="37"/>
      <c r="H1514" s="37"/>
      <c r="I1514" s="37"/>
      <c r="J1514" s="37"/>
    </row>
    <row r="1515" spans="1:10" x14ac:dyDescent="0.25">
      <c r="A1515" t="s">
        <v>13598</v>
      </c>
      <c r="B1515" s="107">
        <v>0.68884565267201225</v>
      </c>
      <c r="C1515" s="37"/>
      <c r="D1515" s="37"/>
      <c r="E1515" s="37"/>
      <c r="F1515" s="37"/>
      <c r="G1515" s="37"/>
      <c r="H1515" s="37"/>
      <c r="I1515" s="37"/>
      <c r="J1515" s="37"/>
    </row>
    <row r="1516" spans="1:10" x14ac:dyDescent="0.25">
      <c r="A1516" t="s">
        <v>13599</v>
      </c>
      <c r="B1516" s="107">
        <v>0.6887821080879889</v>
      </c>
      <c r="C1516" s="37"/>
      <c r="D1516" s="37"/>
      <c r="E1516" s="37"/>
      <c r="F1516" s="37"/>
      <c r="G1516" s="37"/>
      <c r="H1516" s="37"/>
      <c r="I1516" s="37"/>
      <c r="J1516" s="37"/>
    </row>
    <row r="1517" spans="1:10" x14ac:dyDescent="0.25">
      <c r="A1517" t="s">
        <v>13600</v>
      </c>
      <c r="B1517" s="107">
        <v>0.68868531027364688</v>
      </c>
      <c r="C1517" s="37"/>
      <c r="D1517" s="37"/>
      <c r="E1517" s="37"/>
      <c r="F1517" s="37"/>
      <c r="G1517" s="37"/>
      <c r="H1517" s="37"/>
      <c r="I1517" s="37"/>
      <c r="J1517" s="37"/>
    </row>
    <row r="1518" spans="1:10" x14ac:dyDescent="0.25">
      <c r="A1518" t="s">
        <v>13601</v>
      </c>
      <c r="B1518" s="107">
        <v>0.68850163834333911</v>
      </c>
      <c r="C1518" s="37"/>
      <c r="D1518" s="37"/>
      <c r="E1518" s="37"/>
      <c r="F1518" s="37"/>
      <c r="G1518" s="37"/>
      <c r="H1518" s="37"/>
      <c r="I1518" s="37"/>
      <c r="J1518" s="37"/>
    </row>
    <row r="1519" spans="1:10" x14ac:dyDescent="0.25">
      <c r="A1519" t="s">
        <v>13602</v>
      </c>
      <c r="B1519" s="107">
        <v>0.68699593612270238</v>
      </c>
      <c r="C1519" s="37"/>
      <c r="D1519" s="37"/>
      <c r="E1519" s="37"/>
      <c r="F1519" s="37"/>
      <c r="G1519" s="37"/>
      <c r="H1519" s="37"/>
      <c r="I1519" s="37"/>
      <c r="J1519" s="37"/>
    </row>
    <row r="1520" spans="1:10" x14ac:dyDescent="0.25">
      <c r="A1520" t="s">
        <v>13603</v>
      </c>
      <c r="B1520" s="107">
        <v>0.68656755588938467</v>
      </c>
      <c r="C1520" s="37"/>
      <c r="D1520" s="37"/>
      <c r="E1520" s="37"/>
      <c r="F1520" s="37"/>
      <c r="G1520" s="37"/>
      <c r="H1520" s="37"/>
      <c r="I1520" s="37"/>
      <c r="J1520" s="37"/>
    </row>
    <row r="1521" spans="1:10" x14ac:dyDescent="0.25">
      <c r="A1521" t="s">
        <v>13604</v>
      </c>
      <c r="B1521" s="107">
        <v>0.68633272232533471</v>
      </c>
      <c r="C1521" s="37"/>
      <c r="D1521" s="37"/>
      <c r="E1521" s="37"/>
      <c r="F1521" s="37"/>
      <c r="G1521" s="37"/>
      <c r="H1521" s="37"/>
      <c r="I1521" s="37"/>
      <c r="J1521" s="37"/>
    </row>
    <row r="1522" spans="1:10" x14ac:dyDescent="0.25">
      <c r="A1522" t="s">
        <v>13605</v>
      </c>
      <c r="B1522" s="107">
        <v>0.68569989837075529</v>
      </c>
      <c r="C1522" s="37"/>
      <c r="D1522" s="37"/>
      <c r="E1522" s="37"/>
      <c r="F1522" s="37"/>
      <c r="G1522" s="37"/>
      <c r="H1522" s="37"/>
      <c r="I1522" s="37"/>
      <c r="J1522" s="37"/>
    </row>
    <row r="1523" spans="1:10" x14ac:dyDescent="0.25">
      <c r="A1523" t="s">
        <v>13606</v>
      </c>
      <c r="B1523" s="107">
        <v>0.68514232479118076</v>
      </c>
      <c r="C1523" s="37"/>
      <c r="D1523" s="37"/>
      <c r="E1523" s="37"/>
      <c r="F1523" s="37"/>
      <c r="G1523" s="37"/>
      <c r="H1523" s="37"/>
      <c r="I1523" s="37"/>
      <c r="J1523" s="37"/>
    </row>
    <row r="1524" spans="1:10" x14ac:dyDescent="0.25">
      <c r="A1524" t="s">
        <v>13607</v>
      </c>
      <c r="B1524" s="107">
        <v>0.68510219746561729</v>
      </c>
      <c r="C1524" s="37"/>
      <c r="D1524" s="37"/>
      <c r="E1524" s="37"/>
      <c r="F1524" s="37"/>
      <c r="G1524" s="37"/>
      <c r="H1524" s="37"/>
      <c r="I1524" s="37"/>
      <c r="J1524" s="37"/>
    </row>
    <row r="1525" spans="1:10" x14ac:dyDescent="0.25">
      <c r="A1525" t="s">
        <v>13608</v>
      </c>
      <c r="B1525" s="107">
        <v>0.68470072872768983</v>
      </c>
      <c r="C1525" s="37"/>
      <c r="D1525" s="37"/>
      <c r="E1525" s="37"/>
      <c r="F1525" s="37"/>
      <c r="G1525" s="37"/>
      <c r="H1525" s="37"/>
      <c r="I1525" s="37"/>
      <c r="J1525" s="37"/>
    </row>
    <row r="1526" spans="1:10" x14ac:dyDescent="0.25">
      <c r="A1526" t="s">
        <v>13609</v>
      </c>
      <c r="B1526" s="107">
        <v>0.68366426463227969</v>
      </c>
      <c r="C1526" s="37"/>
      <c r="D1526" s="37"/>
      <c r="E1526" s="37"/>
      <c r="F1526" s="37"/>
      <c r="G1526" s="37"/>
      <c r="H1526" s="37"/>
      <c r="I1526" s="37"/>
      <c r="J1526" s="37"/>
    </row>
    <row r="1527" spans="1:10" x14ac:dyDescent="0.25">
      <c r="A1527" t="s">
        <v>13610</v>
      </c>
      <c r="B1527" s="107">
        <v>0.68350068023162325</v>
      </c>
      <c r="C1527" s="37"/>
      <c r="D1527" s="37"/>
      <c r="E1527" s="37"/>
      <c r="F1527" s="37"/>
      <c r="G1527" s="37"/>
      <c r="H1527" s="37"/>
      <c r="I1527" s="37"/>
      <c r="J1527" s="37"/>
    </row>
    <row r="1528" spans="1:10" x14ac:dyDescent="0.25">
      <c r="A1528" t="s">
        <v>13611</v>
      </c>
      <c r="B1528" s="107">
        <v>0.68325559223588117</v>
      </c>
      <c r="C1528" s="37"/>
      <c r="D1528" s="37"/>
      <c r="E1528" s="37"/>
      <c r="F1528" s="37"/>
      <c r="G1528" s="37"/>
      <c r="H1528" s="37"/>
      <c r="I1528" s="37"/>
      <c r="J1528" s="37"/>
    </row>
    <row r="1529" spans="1:10" x14ac:dyDescent="0.25">
      <c r="A1529" t="s">
        <v>13612</v>
      </c>
      <c r="B1529" s="107">
        <v>0.68215298643222244</v>
      </c>
      <c r="C1529" s="37"/>
      <c r="D1529" s="37"/>
      <c r="E1529" s="37"/>
      <c r="F1529" s="37"/>
      <c r="G1529" s="37"/>
      <c r="H1529" s="37"/>
      <c r="I1529" s="37"/>
      <c r="J1529" s="37"/>
    </row>
    <row r="1530" spans="1:10" x14ac:dyDescent="0.25">
      <c r="A1530" t="s">
        <v>13613</v>
      </c>
      <c r="B1530" s="107">
        <v>0.68160274377272101</v>
      </c>
      <c r="C1530" s="37"/>
      <c r="D1530" s="37"/>
      <c r="E1530" s="37"/>
      <c r="F1530" s="37"/>
      <c r="G1530" s="37"/>
      <c r="H1530" s="37"/>
      <c r="I1530" s="37"/>
      <c r="J1530" s="37"/>
    </row>
    <row r="1531" spans="1:10" x14ac:dyDescent="0.25">
      <c r="A1531" t="s">
        <v>13614</v>
      </c>
      <c r="B1531" s="107">
        <v>0.68150022131278187</v>
      </c>
      <c r="C1531" s="37"/>
      <c r="D1531" s="37"/>
      <c r="E1531" s="37"/>
      <c r="F1531" s="37"/>
      <c r="G1531" s="37"/>
      <c r="H1531" s="37"/>
      <c r="I1531" s="37"/>
      <c r="J1531" s="37"/>
    </row>
    <row r="1532" spans="1:10" x14ac:dyDescent="0.25">
      <c r="A1532" t="s">
        <v>13615</v>
      </c>
      <c r="B1532" s="107">
        <v>0.68025494289070743</v>
      </c>
      <c r="C1532" s="37"/>
      <c r="D1532" s="37"/>
      <c r="E1532" s="37"/>
      <c r="F1532" s="37"/>
      <c r="G1532" s="37"/>
      <c r="H1532" s="37"/>
      <c r="I1532" s="37"/>
      <c r="J1532" s="37"/>
    </row>
    <row r="1533" spans="1:10" x14ac:dyDescent="0.25">
      <c r="A1533" t="s">
        <v>13616</v>
      </c>
      <c r="B1533" s="107">
        <v>0.67950511584148432</v>
      </c>
      <c r="C1533" s="37"/>
      <c r="D1533" s="37"/>
      <c r="E1533" s="37"/>
      <c r="F1533" s="37"/>
      <c r="G1533" s="37"/>
      <c r="H1533" s="37"/>
      <c r="I1533" s="37"/>
      <c r="J1533" s="37"/>
    </row>
    <row r="1534" spans="1:10" x14ac:dyDescent="0.25">
      <c r="A1534" t="s">
        <v>13617</v>
      </c>
      <c r="B1534" s="107">
        <v>0.67913824865073358</v>
      </c>
      <c r="C1534" s="37"/>
      <c r="D1534" s="37"/>
      <c r="E1534" s="37"/>
      <c r="F1534" s="37"/>
      <c r="G1534" s="37"/>
      <c r="H1534" s="37"/>
      <c r="I1534" s="37"/>
      <c r="J1534" s="37"/>
    </row>
    <row r="1535" spans="1:10" x14ac:dyDescent="0.25">
      <c r="A1535" t="s">
        <v>13618</v>
      </c>
      <c r="B1535" s="107">
        <v>0.67898827106067794</v>
      </c>
      <c r="C1535" s="37"/>
      <c r="D1535" s="37"/>
      <c r="E1535" s="37"/>
      <c r="F1535" s="37"/>
      <c r="G1535" s="37"/>
      <c r="H1535" s="37"/>
      <c r="I1535" s="37"/>
      <c r="J1535" s="37"/>
    </row>
    <row r="1536" spans="1:10" x14ac:dyDescent="0.25">
      <c r="A1536" t="s">
        <v>13619</v>
      </c>
      <c r="B1536" s="107">
        <v>0.67823415350379213</v>
      </c>
      <c r="C1536" s="37"/>
      <c r="D1536" s="37"/>
      <c r="E1536" s="37"/>
      <c r="F1536" s="37"/>
      <c r="G1536" s="37"/>
      <c r="H1536" s="37"/>
      <c r="I1536" s="37"/>
      <c r="J1536" s="37"/>
    </row>
    <row r="1537" spans="1:10" x14ac:dyDescent="0.25">
      <c r="A1537" t="s">
        <v>13620</v>
      </c>
      <c r="B1537" s="107">
        <v>0.67740581535176581</v>
      </c>
      <c r="C1537" s="37"/>
      <c r="D1537" s="37"/>
      <c r="E1537" s="37"/>
      <c r="F1537" s="37"/>
      <c r="G1537" s="37"/>
      <c r="H1537" s="37"/>
      <c r="I1537" s="37"/>
      <c r="J1537" s="37"/>
    </row>
    <row r="1538" spans="1:10" x14ac:dyDescent="0.25">
      <c r="A1538" t="s">
        <v>13621</v>
      </c>
      <c r="B1538" s="107">
        <v>0.67681180133399665</v>
      </c>
      <c r="C1538" s="37"/>
      <c r="D1538" s="37"/>
      <c r="E1538" s="37"/>
      <c r="F1538" s="37"/>
      <c r="G1538" s="37"/>
      <c r="H1538" s="37"/>
      <c r="I1538" s="37"/>
      <c r="J1538" s="37"/>
    </row>
    <row r="1539" spans="1:10" x14ac:dyDescent="0.25">
      <c r="A1539" t="s">
        <v>13622</v>
      </c>
      <c r="B1539" s="107">
        <v>0.67634560849803704</v>
      </c>
      <c r="C1539" s="37"/>
      <c r="D1539" s="37"/>
      <c r="E1539" s="37"/>
      <c r="F1539" s="37"/>
      <c r="G1539" s="37"/>
      <c r="H1539" s="37"/>
      <c r="I1539" s="37"/>
      <c r="J1539" s="37"/>
    </row>
    <row r="1540" spans="1:10" x14ac:dyDescent="0.25">
      <c r="A1540" t="s">
        <v>13623</v>
      </c>
      <c r="B1540" s="107">
        <v>0.67618629284538856</v>
      </c>
      <c r="C1540" s="37"/>
      <c r="D1540" s="37"/>
      <c r="E1540" s="37"/>
      <c r="F1540" s="37"/>
      <c r="G1540" s="37"/>
      <c r="H1540" s="37"/>
      <c r="I1540" s="37"/>
      <c r="J1540" s="37"/>
    </row>
    <row r="1541" spans="1:10" x14ac:dyDescent="0.25">
      <c r="A1541" t="s">
        <v>13624</v>
      </c>
      <c r="B1541" s="107">
        <v>0.67575355585384056</v>
      </c>
      <c r="C1541" s="37"/>
      <c r="D1541" s="37"/>
      <c r="E1541" s="37"/>
      <c r="F1541" s="37"/>
      <c r="G1541" s="37"/>
      <c r="H1541" s="37"/>
      <c r="I1541" s="37"/>
      <c r="J1541" s="37"/>
    </row>
    <row r="1542" spans="1:10" x14ac:dyDescent="0.25">
      <c r="A1542" t="s">
        <v>13625</v>
      </c>
      <c r="B1542" s="107">
        <v>0.6751991062686088</v>
      </c>
      <c r="C1542" s="37"/>
      <c r="D1542" s="37"/>
      <c r="E1542" s="37"/>
      <c r="F1542" s="37"/>
      <c r="G1542" s="37"/>
      <c r="H1542" s="37"/>
      <c r="I1542" s="37"/>
      <c r="J1542" s="37"/>
    </row>
    <row r="1543" spans="1:10" x14ac:dyDescent="0.25">
      <c r="A1543" t="s">
        <v>13626</v>
      </c>
      <c r="B1543" s="107">
        <v>0.67477069208004548</v>
      </c>
      <c r="C1543" s="37"/>
      <c r="D1543" s="37"/>
      <c r="E1543" s="37"/>
      <c r="F1543" s="37"/>
      <c r="G1543" s="37"/>
      <c r="H1543" s="37"/>
      <c r="I1543" s="37"/>
      <c r="J1543" s="37"/>
    </row>
    <row r="1544" spans="1:10" x14ac:dyDescent="0.25">
      <c r="A1544" t="s">
        <v>13627</v>
      </c>
      <c r="B1544" s="107">
        <v>0.67463502928091046</v>
      </c>
      <c r="C1544" s="37"/>
      <c r="D1544" s="37"/>
      <c r="E1544" s="37"/>
      <c r="F1544" s="37"/>
      <c r="G1544" s="37"/>
      <c r="H1544" s="37"/>
      <c r="I1544" s="37"/>
      <c r="J1544" s="37"/>
    </row>
    <row r="1545" spans="1:10" x14ac:dyDescent="0.25">
      <c r="A1545" t="s">
        <v>13628</v>
      </c>
      <c r="B1545" s="107">
        <v>0.67447732525531257</v>
      </c>
      <c r="C1545" s="37"/>
      <c r="D1545" s="37"/>
      <c r="E1545" s="37"/>
      <c r="F1545" s="37"/>
      <c r="G1545" s="37"/>
      <c r="H1545" s="37"/>
      <c r="I1545" s="37"/>
      <c r="J1545" s="37"/>
    </row>
    <row r="1546" spans="1:10" x14ac:dyDescent="0.25">
      <c r="A1546" t="s">
        <v>13629</v>
      </c>
      <c r="B1546" s="107">
        <v>0.6743507565217024</v>
      </c>
      <c r="C1546" s="37"/>
      <c r="D1546" s="37"/>
      <c r="E1546" s="37"/>
      <c r="F1546" s="37"/>
      <c r="G1546" s="37"/>
      <c r="H1546" s="37"/>
      <c r="I1546" s="37"/>
      <c r="J1546" s="37"/>
    </row>
    <row r="1547" spans="1:10" x14ac:dyDescent="0.25">
      <c r="A1547" t="s">
        <v>13630</v>
      </c>
      <c r="B1547" s="107">
        <v>0.67426053524300822</v>
      </c>
      <c r="C1547" s="37"/>
      <c r="D1547" s="37"/>
      <c r="E1547" s="37"/>
      <c r="F1547" s="37"/>
      <c r="G1547" s="37"/>
      <c r="H1547" s="37"/>
      <c r="I1547" s="37"/>
      <c r="J1547" s="37"/>
    </row>
    <row r="1548" spans="1:10" x14ac:dyDescent="0.25">
      <c r="A1548" t="s">
        <v>13631</v>
      </c>
      <c r="B1548" s="107">
        <v>0.6739649843881852</v>
      </c>
      <c r="C1548" s="37"/>
      <c r="D1548" s="37"/>
      <c r="E1548" s="37"/>
      <c r="F1548" s="37"/>
      <c r="G1548" s="37"/>
      <c r="H1548" s="37"/>
      <c r="I1548" s="37"/>
      <c r="J1548" s="37"/>
    </row>
    <row r="1549" spans="1:10" x14ac:dyDescent="0.25">
      <c r="A1549" t="s">
        <v>13632</v>
      </c>
      <c r="B1549" s="107">
        <v>0.67310416940558315</v>
      </c>
      <c r="C1549" s="37"/>
      <c r="D1549" s="37"/>
      <c r="E1549" s="37"/>
      <c r="F1549" s="37"/>
      <c r="G1549" s="37"/>
      <c r="H1549" s="37"/>
      <c r="I1549" s="37"/>
      <c r="J1549" s="37"/>
    </row>
    <row r="1550" spans="1:10" x14ac:dyDescent="0.25">
      <c r="A1550" t="s">
        <v>13633</v>
      </c>
      <c r="B1550" s="107">
        <v>0.67278490724204343</v>
      </c>
      <c r="C1550" s="37"/>
      <c r="D1550" s="37"/>
      <c r="E1550" s="37"/>
      <c r="F1550" s="37"/>
      <c r="G1550" s="37"/>
      <c r="H1550" s="37"/>
      <c r="I1550" s="37"/>
      <c r="J1550" s="37"/>
    </row>
    <row r="1551" spans="1:10" x14ac:dyDescent="0.25">
      <c r="A1551" t="s">
        <v>13634</v>
      </c>
      <c r="B1551" s="107">
        <v>0.67276459149219692</v>
      </c>
      <c r="C1551" s="37"/>
      <c r="D1551" s="37"/>
      <c r="E1551" s="37"/>
      <c r="F1551" s="37"/>
      <c r="G1551" s="37"/>
      <c r="H1551" s="37"/>
      <c r="I1551" s="37"/>
      <c r="J1551" s="37"/>
    </row>
    <row r="1552" spans="1:10" x14ac:dyDescent="0.25">
      <c r="A1552" t="s">
        <v>13635</v>
      </c>
      <c r="B1552" s="107">
        <v>0.67239890535233371</v>
      </c>
      <c r="C1552" s="37"/>
      <c r="D1552" s="37"/>
      <c r="E1552" s="37"/>
      <c r="F1552" s="37"/>
      <c r="G1552" s="37"/>
      <c r="H1552" s="37"/>
      <c r="I1552" s="37"/>
      <c r="J1552" s="37"/>
    </row>
    <row r="1553" spans="1:10" x14ac:dyDescent="0.25">
      <c r="A1553" t="s">
        <v>13636</v>
      </c>
      <c r="B1553" s="107">
        <v>0.67212437382731616</v>
      </c>
      <c r="C1553" s="37"/>
      <c r="D1553" s="37"/>
      <c r="E1553" s="37"/>
      <c r="F1553" s="37"/>
      <c r="G1553" s="37"/>
      <c r="H1553" s="37"/>
      <c r="I1553" s="37"/>
      <c r="J1553" s="37"/>
    </row>
    <row r="1554" spans="1:10" x14ac:dyDescent="0.25">
      <c r="A1554" t="s">
        <v>13637</v>
      </c>
      <c r="B1554" s="107">
        <v>0.6708501431448155</v>
      </c>
      <c r="C1554" s="37"/>
      <c r="D1554" s="37"/>
      <c r="E1554" s="37"/>
      <c r="F1554" s="37"/>
      <c r="G1554" s="37"/>
      <c r="H1554" s="37"/>
      <c r="I1554" s="37"/>
      <c r="J1554" s="37"/>
    </row>
    <row r="1555" spans="1:10" x14ac:dyDescent="0.25">
      <c r="A1555" t="s">
        <v>13638</v>
      </c>
      <c r="B1555" s="107">
        <v>0.66895094662831678</v>
      </c>
      <c r="C1555" s="37"/>
      <c r="D1555" s="37"/>
      <c r="E1555" s="37"/>
      <c r="F1555" s="37"/>
      <c r="G1555" s="37"/>
      <c r="H1555" s="37"/>
      <c r="I1555" s="37"/>
      <c r="J1555" s="37"/>
    </row>
    <row r="1556" spans="1:10" x14ac:dyDescent="0.25">
      <c r="A1556" t="s">
        <v>13639</v>
      </c>
      <c r="B1556" s="107">
        <v>0.66894628561122005</v>
      </c>
      <c r="C1556" s="37"/>
      <c r="D1556" s="37"/>
      <c r="E1556" s="37"/>
      <c r="F1556" s="37"/>
      <c r="G1556" s="37"/>
      <c r="H1556" s="37"/>
      <c r="I1556" s="37"/>
      <c r="J1556" s="37"/>
    </row>
    <row r="1557" spans="1:10" x14ac:dyDescent="0.25">
      <c r="A1557" t="s">
        <v>13640</v>
      </c>
      <c r="B1557" s="107">
        <v>0.66885553835002753</v>
      </c>
      <c r="C1557" s="37"/>
      <c r="D1557" s="37"/>
      <c r="E1557" s="37"/>
      <c r="F1557" s="37"/>
      <c r="G1557" s="37"/>
      <c r="H1557" s="37"/>
      <c r="I1557" s="37"/>
      <c r="J1557" s="37"/>
    </row>
    <row r="1558" spans="1:10" x14ac:dyDescent="0.25">
      <c r="A1558" t="s">
        <v>13641</v>
      </c>
      <c r="B1558" s="107">
        <v>0.66884869435563943</v>
      </c>
      <c r="C1558" s="37"/>
      <c r="D1558" s="37"/>
      <c r="E1558" s="37"/>
      <c r="F1558" s="37"/>
      <c r="G1558" s="37"/>
      <c r="H1558" s="37"/>
      <c r="I1558" s="37"/>
      <c r="J1558" s="37"/>
    </row>
    <row r="1559" spans="1:10" x14ac:dyDescent="0.25">
      <c r="A1559" t="s">
        <v>13642</v>
      </c>
      <c r="B1559" s="107">
        <v>0.66881361501075165</v>
      </c>
      <c r="C1559" s="37"/>
      <c r="D1559" s="37"/>
      <c r="E1559" s="37"/>
      <c r="F1559" s="37"/>
      <c r="G1559" s="37"/>
      <c r="H1559" s="37"/>
      <c r="I1559" s="37"/>
      <c r="J1559" s="37"/>
    </row>
    <row r="1560" spans="1:10" x14ac:dyDescent="0.25">
      <c r="A1560" t="s">
        <v>13643</v>
      </c>
      <c r="B1560" s="107">
        <v>0.66793230003282411</v>
      </c>
      <c r="C1560" s="37"/>
      <c r="D1560" s="37"/>
      <c r="E1560" s="37"/>
      <c r="F1560" s="37"/>
      <c r="G1560" s="37"/>
      <c r="H1560" s="37"/>
      <c r="I1560" s="37"/>
      <c r="J1560" s="37"/>
    </row>
    <row r="1561" spans="1:10" x14ac:dyDescent="0.25">
      <c r="A1561" t="s">
        <v>13644</v>
      </c>
      <c r="B1561" s="107">
        <v>0.66788840140113825</v>
      </c>
      <c r="C1561" s="37"/>
      <c r="D1561" s="37"/>
      <c r="E1561" s="37"/>
      <c r="F1561" s="37"/>
      <c r="G1561" s="37"/>
      <c r="H1561" s="37"/>
      <c r="I1561" s="37"/>
      <c r="J1561" s="37"/>
    </row>
    <row r="1562" spans="1:10" x14ac:dyDescent="0.25">
      <c r="A1562" t="s">
        <v>13645</v>
      </c>
      <c r="B1562" s="107">
        <v>0.66781224551320173</v>
      </c>
      <c r="C1562" s="37"/>
      <c r="D1562" s="37"/>
      <c r="E1562" s="37"/>
      <c r="F1562" s="37"/>
      <c r="G1562" s="37"/>
      <c r="H1562" s="37"/>
      <c r="I1562" s="37"/>
      <c r="J1562" s="37"/>
    </row>
    <row r="1563" spans="1:10" x14ac:dyDescent="0.25">
      <c r="A1563" t="s">
        <v>13646</v>
      </c>
      <c r="B1563" s="107">
        <v>0.66772954322194622</v>
      </c>
      <c r="C1563" s="37"/>
      <c r="D1563" s="37"/>
      <c r="E1563" s="37"/>
      <c r="F1563" s="37"/>
      <c r="G1563" s="37"/>
      <c r="H1563" s="37"/>
      <c r="I1563" s="37"/>
      <c r="J1563" s="37"/>
    </row>
    <row r="1564" spans="1:10" x14ac:dyDescent="0.25">
      <c r="A1564" t="s">
        <v>13647</v>
      </c>
      <c r="B1564" s="107">
        <v>0.66732557364888323</v>
      </c>
      <c r="C1564" s="37"/>
      <c r="D1564" s="37"/>
      <c r="E1564" s="37"/>
      <c r="F1564" s="37"/>
      <c r="G1564" s="37"/>
      <c r="H1564" s="37"/>
      <c r="I1564" s="37"/>
      <c r="J1564" s="37"/>
    </row>
    <row r="1565" spans="1:10" x14ac:dyDescent="0.25">
      <c r="A1565" t="s">
        <v>13648</v>
      </c>
      <c r="B1565" s="107">
        <v>0.66684559511064012</v>
      </c>
      <c r="C1565" s="37"/>
      <c r="D1565" s="37"/>
      <c r="E1565" s="37"/>
      <c r="F1565" s="37"/>
      <c r="G1565" s="37"/>
      <c r="H1565" s="37"/>
      <c r="I1565" s="37"/>
      <c r="J1565" s="37"/>
    </row>
    <row r="1566" spans="1:10" x14ac:dyDescent="0.25">
      <c r="A1566" t="s">
        <v>13649</v>
      </c>
      <c r="B1566" s="107">
        <v>0.66590134398962275</v>
      </c>
      <c r="C1566" s="37"/>
      <c r="D1566" s="37"/>
      <c r="E1566" s="37"/>
      <c r="F1566" s="37"/>
      <c r="G1566" s="37"/>
      <c r="H1566" s="37"/>
      <c r="I1566" s="37"/>
      <c r="J1566" s="37"/>
    </row>
    <row r="1567" spans="1:10" x14ac:dyDescent="0.25">
      <c r="A1567" t="s">
        <v>13650</v>
      </c>
      <c r="B1567" s="107">
        <v>0.66516623110508621</v>
      </c>
      <c r="C1567" s="37"/>
      <c r="D1567" s="37"/>
      <c r="E1567" s="37"/>
      <c r="F1567" s="37"/>
      <c r="G1567" s="37"/>
      <c r="H1567" s="37"/>
      <c r="I1567" s="37"/>
      <c r="J1567" s="37"/>
    </row>
    <row r="1568" spans="1:10" x14ac:dyDescent="0.25">
      <c r="A1568" t="s">
        <v>13651</v>
      </c>
      <c r="B1568" s="107">
        <v>0.66515447756744284</v>
      </c>
      <c r="C1568" s="37"/>
      <c r="D1568" s="37"/>
      <c r="E1568" s="37"/>
      <c r="F1568" s="37"/>
      <c r="G1568" s="37"/>
      <c r="H1568" s="37"/>
      <c r="I1568" s="37"/>
      <c r="J1568" s="37"/>
    </row>
    <row r="1569" spans="1:10" x14ac:dyDescent="0.25">
      <c r="A1569" t="s">
        <v>13652</v>
      </c>
      <c r="B1569" s="107">
        <v>0.66501025888595922</v>
      </c>
      <c r="C1569" s="37"/>
      <c r="D1569" s="37"/>
      <c r="E1569" s="37"/>
      <c r="F1569" s="37"/>
      <c r="G1569" s="37"/>
      <c r="H1569" s="37"/>
      <c r="I1569" s="37"/>
      <c r="J1569" s="37"/>
    </row>
    <row r="1570" spans="1:10" x14ac:dyDescent="0.25">
      <c r="A1570" t="s">
        <v>13653</v>
      </c>
      <c r="B1570" s="107">
        <v>0.66365223304937326</v>
      </c>
      <c r="C1570" s="37"/>
      <c r="D1570" s="37"/>
      <c r="E1570" s="37"/>
      <c r="F1570" s="37"/>
      <c r="G1570" s="37"/>
      <c r="H1570" s="37"/>
      <c r="I1570" s="37"/>
      <c r="J1570" s="37"/>
    </row>
    <row r="1571" spans="1:10" x14ac:dyDescent="0.25">
      <c r="A1571" t="s">
        <v>13654</v>
      </c>
      <c r="B1571" s="107">
        <v>0.66363752925863895</v>
      </c>
      <c r="C1571" s="37"/>
      <c r="D1571" s="37"/>
      <c r="E1571" s="37"/>
      <c r="F1571" s="37"/>
      <c r="G1571" s="37"/>
      <c r="H1571" s="37"/>
      <c r="I1571" s="37"/>
      <c r="J1571" s="37"/>
    </row>
    <row r="1572" spans="1:10" x14ac:dyDescent="0.25">
      <c r="A1572" t="s">
        <v>13655</v>
      </c>
      <c r="B1572" s="107">
        <v>0.66341285581798248</v>
      </c>
      <c r="C1572" s="37"/>
      <c r="D1572" s="37"/>
      <c r="E1572" s="37"/>
      <c r="F1572" s="37"/>
      <c r="G1572" s="37"/>
      <c r="H1572" s="37"/>
      <c r="I1572" s="37"/>
      <c r="J1572" s="37"/>
    </row>
    <row r="1573" spans="1:10" x14ac:dyDescent="0.25">
      <c r="A1573" t="s">
        <v>13656</v>
      </c>
      <c r="B1573" s="107">
        <v>0.66233443046435492</v>
      </c>
      <c r="C1573" s="37"/>
      <c r="D1573" s="37"/>
      <c r="E1573" s="37"/>
      <c r="F1573" s="37"/>
      <c r="G1573" s="37"/>
      <c r="H1573" s="37"/>
      <c r="I1573" s="37"/>
      <c r="J1573" s="37"/>
    </row>
    <row r="1574" spans="1:10" x14ac:dyDescent="0.25">
      <c r="A1574" t="s">
        <v>13657</v>
      </c>
      <c r="B1574" s="107">
        <v>0.66211888001111996</v>
      </c>
      <c r="C1574" s="37"/>
      <c r="D1574" s="37"/>
      <c r="E1574" s="37"/>
      <c r="F1574" s="37"/>
      <c r="G1574" s="37"/>
      <c r="H1574" s="37"/>
      <c r="I1574" s="37"/>
      <c r="J1574" s="37"/>
    </row>
    <row r="1575" spans="1:10" x14ac:dyDescent="0.25">
      <c r="A1575" t="s">
        <v>13658</v>
      </c>
      <c r="B1575" s="107">
        <v>0.66191552447708857</v>
      </c>
      <c r="C1575" s="37"/>
      <c r="D1575" s="37"/>
      <c r="E1575" s="37"/>
      <c r="F1575" s="37"/>
      <c r="G1575" s="37"/>
      <c r="H1575" s="37"/>
      <c r="I1575" s="37"/>
      <c r="J1575" s="37"/>
    </row>
    <row r="1576" spans="1:10" x14ac:dyDescent="0.25">
      <c r="A1576" t="s">
        <v>13659</v>
      </c>
      <c r="B1576" s="107">
        <v>0.66112372209879733</v>
      </c>
      <c r="C1576" s="37"/>
      <c r="D1576" s="37"/>
      <c r="E1576" s="37"/>
      <c r="F1576" s="37"/>
      <c r="G1576" s="37"/>
      <c r="H1576" s="37"/>
      <c r="I1576" s="37"/>
      <c r="J1576" s="37"/>
    </row>
    <row r="1577" spans="1:10" x14ac:dyDescent="0.25">
      <c r="A1577" t="s">
        <v>13660</v>
      </c>
      <c r="B1577" s="107">
        <v>0.6603748997869382</v>
      </c>
      <c r="C1577" s="37"/>
      <c r="D1577" s="37"/>
      <c r="E1577" s="37"/>
      <c r="F1577" s="37"/>
      <c r="G1577" s="37"/>
      <c r="H1577" s="37"/>
      <c r="I1577" s="37"/>
      <c r="J1577" s="37"/>
    </row>
    <row r="1578" spans="1:10" x14ac:dyDescent="0.25">
      <c r="A1578" t="s">
        <v>13661</v>
      </c>
      <c r="B1578" s="107">
        <v>0.66030701297776984</v>
      </c>
      <c r="C1578" s="37"/>
      <c r="D1578" s="37"/>
      <c r="E1578" s="37"/>
      <c r="F1578" s="37"/>
      <c r="G1578" s="37"/>
      <c r="H1578" s="37"/>
      <c r="I1578" s="37"/>
      <c r="J1578" s="37"/>
    </row>
    <row r="1579" spans="1:10" x14ac:dyDescent="0.25">
      <c r="A1579" t="s">
        <v>13662</v>
      </c>
      <c r="B1579" s="107">
        <v>0.65983989715207481</v>
      </c>
      <c r="C1579" s="37"/>
      <c r="D1579" s="37"/>
      <c r="E1579" s="37"/>
      <c r="F1579" s="37"/>
      <c r="G1579" s="37"/>
      <c r="H1579" s="37"/>
      <c r="I1579" s="37"/>
      <c r="J1579" s="37"/>
    </row>
    <row r="1580" spans="1:10" x14ac:dyDescent="0.25">
      <c r="A1580" t="s">
        <v>13663</v>
      </c>
      <c r="B1580" s="107">
        <v>0.65981057221482631</v>
      </c>
      <c r="C1580" s="37"/>
      <c r="D1580" s="37"/>
      <c r="E1580" s="37"/>
      <c r="F1580" s="37"/>
      <c r="G1580" s="37"/>
      <c r="H1580" s="37"/>
      <c r="I1580" s="37"/>
      <c r="J1580" s="37"/>
    </row>
    <row r="1581" spans="1:10" x14ac:dyDescent="0.25">
      <c r="A1581" t="s">
        <v>13664</v>
      </c>
      <c r="B1581" s="107">
        <v>0.65964356860385243</v>
      </c>
      <c r="C1581" s="37"/>
      <c r="D1581" s="37"/>
      <c r="E1581" s="37"/>
      <c r="F1581" s="37"/>
      <c r="G1581" s="37"/>
      <c r="H1581" s="37"/>
      <c r="I1581" s="37"/>
      <c r="J1581" s="37"/>
    </row>
    <row r="1582" spans="1:10" x14ac:dyDescent="0.25">
      <c r="A1582" t="s">
        <v>13665</v>
      </c>
      <c r="B1582" s="107">
        <v>0.65906373875384172</v>
      </c>
      <c r="C1582" s="37"/>
      <c r="D1582" s="37"/>
      <c r="E1582" s="37"/>
      <c r="F1582" s="37"/>
      <c r="G1582" s="37"/>
      <c r="H1582" s="37"/>
      <c r="I1582" s="37"/>
      <c r="J1582" s="37"/>
    </row>
    <row r="1583" spans="1:10" x14ac:dyDescent="0.25">
      <c r="A1583" t="s">
        <v>13666</v>
      </c>
      <c r="B1583" s="107">
        <v>0.65872122158822444</v>
      </c>
      <c r="C1583" s="37"/>
      <c r="D1583" s="37"/>
      <c r="E1583" s="37"/>
      <c r="F1583" s="37"/>
      <c r="G1583" s="37"/>
      <c r="H1583" s="37"/>
      <c r="I1583" s="37"/>
      <c r="J1583" s="37"/>
    </row>
    <row r="1584" spans="1:10" x14ac:dyDescent="0.25">
      <c r="A1584" t="s">
        <v>13667</v>
      </c>
      <c r="B1584" s="107">
        <v>0.65823902776129273</v>
      </c>
      <c r="C1584" s="37"/>
      <c r="D1584" s="37"/>
      <c r="E1584" s="37"/>
      <c r="F1584" s="37"/>
      <c r="G1584" s="37"/>
      <c r="H1584" s="37"/>
      <c r="I1584" s="37"/>
      <c r="J1584" s="37"/>
    </row>
    <row r="1585" spans="1:10" x14ac:dyDescent="0.25">
      <c r="A1585" t="s">
        <v>13668</v>
      </c>
      <c r="B1585" s="107">
        <v>0.65823059954441465</v>
      </c>
      <c r="C1585" s="37"/>
      <c r="D1585" s="37"/>
      <c r="E1585" s="37"/>
      <c r="F1585" s="37"/>
      <c r="G1585" s="37"/>
      <c r="H1585" s="37"/>
      <c r="I1585" s="37"/>
      <c r="J1585" s="37"/>
    </row>
    <row r="1586" spans="1:10" x14ac:dyDescent="0.25">
      <c r="A1586" t="s">
        <v>13669</v>
      </c>
      <c r="B1586" s="107">
        <v>0.65811389288876199</v>
      </c>
      <c r="C1586" s="37"/>
      <c r="D1586" s="37"/>
      <c r="E1586" s="37"/>
      <c r="F1586" s="37"/>
      <c r="G1586" s="37"/>
      <c r="H1586" s="37"/>
      <c r="I1586" s="37"/>
      <c r="J1586" s="37"/>
    </row>
    <row r="1587" spans="1:10" x14ac:dyDescent="0.25">
      <c r="A1587" t="s">
        <v>13670</v>
      </c>
      <c r="B1587" s="107">
        <v>0.65755456335491058</v>
      </c>
      <c r="C1587" s="37"/>
      <c r="D1587" s="37"/>
      <c r="E1587" s="37"/>
      <c r="F1587" s="37"/>
      <c r="G1587" s="37"/>
      <c r="H1587" s="37"/>
      <c r="I1587" s="37"/>
      <c r="J1587" s="37"/>
    </row>
    <row r="1588" spans="1:10" x14ac:dyDescent="0.25">
      <c r="A1588" t="s">
        <v>13671</v>
      </c>
      <c r="B1588" s="107">
        <v>0.65598803680312401</v>
      </c>
      <c r="C1588" s="37"/>
      <c r="D1588" s="37"/>
      <c r="E1588" s="37"/>
      <c r="F1588" s="37"/>
      <c r="G1588" s="37"/>
      <c r="H1588" s="37"/>
      <c r="I1588" s="37"/>
      <c r="J1588" s="37"/>
    </row>
    <row r="1589" spans="1:10" x14ac:dyDescent="0.25">
      <c r="A1589" t="s">
        <v>13672</v>
      </c>
      <c r="B1589" s="107">
        <v>0.65587873318763623</v>
      </c>
      <c r="C1589" s="37"/>
      <c r="D1589" s="37"/>
      <c r="E1589" s="37"/>
      <c r="F1589" s="37"/>
      <c r="G1589" s="37"/>
      <c r="H1589" s="37"/>
      <c r="I1589" s="37"/>
      <c r="J1589" s="37"/>
    </row>
    <row r="1590" spans="1:10" x14ac:dyDescent="0.25">
      <c r="A1590" t="s">
        <v>13673</v>
      </c>
      <c r="B1590" s="107">
        <v>0.6553271679491447</v>
      </c>
      <c r="C1590" s="37"/>
      <c r="D1590" s="37"/>
      <c r="E1590" s="37"/>
      <c r="F1590" s="37"/>
      <c r="G1590" s="37"/>
      <c r="H1590" s="37"/>
      <c r="I1590" s="37"/>
      <c r="J1590" s="37"/>
    </row>
    <row r="1591" spans="1:10" x14ac:dyDescent="0.25">
      <c r="A1591" t="s">
        <v>13674</v>
      </c>
      <c r="B1591" s="107">
        <v>0.65528401248780299</v>
      </c>
      <c r="C1591" s="37"/>
      <c r="D1591" s="37"/>
      <c r="E1591" s="37"/>
      <c r="F1591" s="37"/>
      <c r="G1591" s="37"/>
      <c r="H1591" s="37"/>
      <c r="I1591" s="37"/>
      <c r="J1591" s="37"/>
    </row>
    <row r="1592" spans="1:10" x14ac:dyDescent="0.25">
      <c r="A1592" t="s">
        <v>13675</v>
      </c>
      <c r="B1592" s="107">
        <v>0.65520801529000905</v>
      </c>
      <c r="C1592" s="37"/>
      <c r="D1592" s="37"/>
      <c r="E1592" s="37"/>
      <c r="F1592" s="37"/>
      <c r="G1592" s="37"/>
      <c r="H1592" s="37"/>
      <c r="I1592" s="37"/>
      <c r="J1592" s="37"/>
    </row>
    <row r="1593" spans="1:10" x14ac:dyDescent="0.25">
      <c r="A1593" t="s">
        <v>13676</v>
      </c>
      <c r="B1593" s="107">
        <v>0.65402078650006856</v>
      </c>
      <c r="C1593" s="37"/>
      <c r="D1593" s="37"/>
      <c r="E1593" s="37"/>
      <c r="F1593" s="37"/>
      <c r="G1593" s="37"/>
      <c r="H1593" s="37"/>
      <c r="I1593" s="37"/>
      <c r="J1593" s="37"/>
    </row>
    <row r="1594" spans="1:10" x14ac:dyDescent="0.25">
      <c r="A1594" t="s">
        <v>13677</v>
      </c>
      <c r="B1594" s="107">
        <v>0.65370382046432607</v>
      </c>
      <c r="C1594" s="37"/>
      <c r="D1594" s="37"/>
      <c r="E1594" s="37"/>
      <c r="F1594" s="37"/>
      <c r="G1594" s="37"/>
      <c r="H1594" s="37"/>
      <c r="I1594" s="37"/>
      <c r="J1594" s="37"/>
    </row>
    <row r="1595" spans="1:10" x14ac:dyDescent="0.25">
      <c r="A1595" t="s">
        <v>13678</v>
      </c>
      <c r="B1595" s="107">
        <v>0.65292529439679314</v>
      </c>
      <c r="C1595" s="37"/>
      <c r="D1595" s="37"/>
      <c r="E1595" s="37"/>
      <c r="F1595" s="37"/>
      <c r="G1595" s="37"/>
      <c r="H1595" s="37"/>
      <c r="I1595" s="37"/>
      <c r="J1595" s="37"/>
    </row>
    <row r="1596" spans="1:10" x14ac:dyDescent="0.25">
      <c r="A1596" t="s">
        <v>13679</v>
      </c>
      <c r="B1596" s="107">
        <v>0.65266688407875684</v>
      </c>
      <c r="C1596" s="37"/>
      <c r="D1596" s="37"/>
      <c r="E1596" s="37"/>
      <c r="F1596" s="37"/>
      <c r="G1596" s="37"/>
      <c r="H1596" s="37"/>
      <c r="I1596" s="37"/>
      <c r="J1596" s="37"/>
    </row>
    <row r="1597" spans="1:10" x14ac:dyDescent="0.25">
      <c r="A1597" t="s">
        <v>13680</v>
      </c>
      <c r="B1597" s="107">
        <v>0.6524914877993071</v>
      </c>
      <c r="C1597" s="37"/>
      <c r="D1597" s="37"/>
      <c r="E1597" s="37"/>
      <c r="F1597" s="37"/>
      <c r="G1597" s="37"/>
      <c r="H1597" s="37"/>
      <c r="I1597" s="37"/>
      <c r="J1597" s="37"/>
    </row>
    <row r="1598" spans="1:10" x14ac:dyDescent="0.25">
      <c r="A1598" t="s">
        <v>13681</v>
      </c>
      <c r="B1598" s="107">
        <v>0.65233913081463801</v>
      </c>
      <c r="C1598" s="37"/>
      <c r="D1598" s="37"/>
      <c r="E1598" s="37"/>
      <c r="F1598" s="37"/>
      <c r="G1598" s="37"/>
      <c r="H1598" s="37"/>
      <c r="I1598" s="37"/>
      <c r="J1598" s="37"/>
    </row>
    <row r="1599" spans="1:10" x14ac:dyDescent="0.25">
      <c r="A1599" t="s">
        <v>13682</v>
      </c>
      <c r="B1599" s="107">
        <v>0.65204184764599182</v>
      </c>
      <c r="C1599" s="37"/>
      <c r="D1599" s="37"/>
      <c r="E1599" s="37"/>
      <c r="F1599" s="37"/>
      <c r="G1599" s="37"/>
      <c r="H1599" s="37"/>
      <c r="I1599" s="37"/>
      <c r="J1599" s="37"/>
    </row>
    <row r="1600" spans="1:10" x14ac:dyDescent="0.25">
      <c r="A1600" t="s">
        <v>13683</v>
      </c>
      <c r="B1600" s="107">
        <v>0.65197895692728469</v>
      </c>
      <c r="C1600" s="37"/>
      <c r="D1600" s="37"/>
      <c r="E1600" s="37"/>
      <c r="F1600" s="37"/>
      <c r="G1600" s="37"/>
      <c r="H1600" s="37"/>
      <c r="I1600" s="37"/>
      <c r="J1600" s="37"/>
    </row>
    <row r="1601" spans="1:10" x14ac:dyDescent="0.25">
      <c r="A1601" t="s">
        <v>13684</v>
      </c>
      <c r="B1601" s="107">
        <v>0.65108552378129947</v>
      </c>
      <c r="C1601" s="37"/>
      <c r="D1601" s="37"/>
      <c r="E1601" s="37"/>
      <c r="F1601" s="37"/>
      <c r="G1601" s="37"/>
      <c r="H1601" s="37"/>
      <c r="I1601" s="37"/>
      <c r="J1601" s="37"/>
    </row>
    <row r="1602" spans="1:10" x14ac:dyDescent="0.25">
      <c r="A1602" t="s">
        <v>13685</v>
      </c>
      <c r="B1602" s="107">
        <v>0.64981197110407463</v>
      </c>
      <c r="C1602" s="37"/>
      <c r="D1602" s="37"/>
      <c r="E1602" s="37"/>
      <c r="F1602" s="37"/>
      <c r="G1602" s="37"/>
      <c r="H1602" s="37"/>
      <c r="I1602" s="37"/>
      <c r="J1602" s="37"/>
    </row>
    <row r="1603" spans="1:10" x14ac:dyDescent="0.25">
      <c r="A1603" t="s">
        <v>13686</v>
      </c>
      <c r="B1603" s="107">
        <v>0.64946115471882593</v>
      </c>
      <c r="C1603" s="37"/>
      <c r="D1603" s="37"/>
      <c r="E1603" s="37"/>
      <c r="F1603" s="37"/>
      <c r="G1603" s="37"/>
      <c r="H1603" s="37"/>
      <c r="I1603" s="37"/>
      <c r="J1603" s="37"/>
    </row>
    <row r="1604" spans="1:10" x14ac:dyDescent="0.25">
      <c r="A1604" t="s">
        <v>13687</v>
      </c>
      <c r="B1604" s="107">
        <v>0.64936434630306061</v>
      </c>
      <c r="C1604" s="37"/>
      <c r="D1604" s="37"/>
      <c r="E1604" s="37"/>
      <c r="F1604" s="37"/>
      <c r="G1604" s="37"/>
      <c r="H1604" s="37"/>
      <c r="I1604" s="37"/>
      <c r="J1604" s="37"/>
    </row>
    <row r="1605" spans="1:10" x14ac:dyDescent="0.25">
      <c r="A1605" t="s">
        <v>13688</v>
      </c>
      <c r="B1605" s="107">
        <v>0.64903796810215042</v>
      </c>
      <c r="C1605" s="37"/>
      <c r="D1605" s="37"/>
      <c r="E1605" s="37"/>
      <c r="F1605" s="37"/>
      <c r="G1605" s="37"/>
      <c r="H1605" s="37"/>
      <c r="I1605" s="37"/>
      <c r="J1605" s="37"/>
    </row>
    <row r="1606" spans="1:10" x14ac:dyDescent="0.25">
      <c r="A1606" t="s">
        <v>13689</v>
      </c>
      <c r="B1606" s="107">
        <v>0.648527356878147</v>
      </c>
      <c r="C1606" s="37"/>
      <c r="D1606" s="37"/>
      <c r="E1606" s="37"/>
      <c r="F1606" s="37"/>
      <c r="G1606" s="37"/>
      <c r="H1606" s="37"/>
      <c r="I1606" s="37"/>
      <c r="J1606" s="37"/>
    </row>
    <row r="1607" spans="1:10" x14ac:dyDescent="0.25">
      <c r="A1607" t="s">
        <v>13690</v>
      </c>
      <c r="B1607" s="107">
        <v>0.64779167629286172</v>
      </c>
      <c r="C1607" s="37"/>
      <c r="D1607" s="37"/>
      <c r="E1607" s="37"/>
      <c r="F1607" s="37"/>
      <c r="G1607" s="37"/>
      <c r="H1607" s="37"/>
      <c r="I1607" s="37"/>
      <c r="J1607" s="37"/>
    </row>
    <row r="1608" spans="1:10" x14ac:dyDescent="0.25">
      <c r="A1608" t="s">
        <v>13691</v>
      </c>
      <c r="B1608" s="107">
        <v>0.64754026834275336</v>
      </c>
      <c r="C1608" s="37"/>
      <c r="D1608" s="37"/>
      <c r="E1608" s="37"/>
      <c r="F1608" s="37"/>
      <c r="G1608" s="37"/>
      <c r="H1608" s="37"/>
      <c r="I1608" s="37"/>
      <c r="J1608" s="37"/>
    </row>
    <row r="1609" spans="1:10" x14ac:dyDescent="0.25">
      <c r="A1609" t="s">
        <v>13692</v>
      </c>
      <c r="B1609" s="107">
        <v>0.64729952199642615</v>
      </c>
      <c r="C1609" s="37"/>
      <c r="D1609" s="37"/>
      <c r="E1609" s="37"/>
      <c r="F1609" s="37"/>
      <c r="G1609" s="37"/>
      <c r="H1609" s="37"/>
      <c r="I1609" s="37"/>
      <c r="J1609" s="37"/>
    </row>
    <row r="1610" spans="1:10" x14ac:dyDescent="0.25">
      <c r="A1610" t="s">
        <v>13693</v>
      </c>
      <c r="B1610" s="107">
        <v>0.64707907519901053</v>
      </c>
      <c r="C1610" s="37"/>
      <c r="D1610" s="37"/>
      <c r="E1610" s="37"/>
      <c r="F1610" s="37"/>
      <c r="G1610" s="37"/>
      <c r="H1610" s="37"/>
      <c r="I1610" s="37"/>
      <c r="J1610" s="37"/>
    </row>
    <row r="1611" spans="1:10" x14ac:dyDescent="0.25">
      <c r="A1611" t="s">
        <v>13694</v>
      </c>
      <c r="B1611" s="107">
        <v>0.6466916487227713</v>
      </c>
      <c r="C1611" s="37"/>
      <c r="D1611" s="37"/>
      <c r="E1611" s="37"/>
      <c r="F1611" s="37"/>
      <c r="G1611" s="37"/>
      <c r="H1611" s="37"/>
      <c r="I1611" s="37"/>
      <c r="J1611" s="37"/>
    </row>
    <row r="1612" spans="1:10" x14ac:dyDescent="0.25">
      <c r="A1612" t="s">
        <v>13695</v>
      </c>
      <c r="B1612" s="107">
        <v>0.64661259717913599</v>
      </c>
      <c r="C1612" s="37"/>
      <c r="D1612" s="37"/>
      <c r="E1612" s="37"/>
      <c r="F1612" s="37"/>
      <c r="G1612" s="37"/>
      <c r="H1612" s="37"/>
      <c r="I1612" s="37"/>
      <c r="J1612" s="37"/>
    </row>
    <row r="1613" spans="1:10" x14ac:dyDescent="0.25">
      <c r="A1613" t="s">
        <v>13696</v>
      </c>
      <c r="B1613" s="107">
        <v>0.64632103062876944</v>
      </c>
      <c r="C1613" s="37"/>
      <c r="D1613" s="37"/>
      <c r="E1613" s="37"/>
      <c r="F1613" s="37"/>
      <c r="G1613" s="37"/>
      <c r="H1613" s="37"/>
      <c r="I1613" s="37"/>
      <c r="J1613" s="37"/>
    </row>
    <row r="1614" spans="1:10" x14ac:dyDescent="0.25">
      <c r="A1614" t="s">
        <v>13697</v>
      </c>
      <c r="B1614" s="107">
        <v>0.64587779476716289</v>
      </c>
      <c r="C1614" s="37"/>
      <c r="D1614" s="37"/>
      <c r="E1614" s="37"/>
      <c r="F1614" s="37"/>
      <c r="G1614" s="37"/>
      <c r="H1614" s="37"/>
      <c r="I1614" s="37"/>
      <c r="J1614" s="37"/>
    </row>
    <row r="1615" spans="1:10" x14ac:dyDescent="0.25">
      <c r="A1615" t="s">
        <v>13698</v>
      </c>
      <c r="B1615" s="107">
        <v>0.64575275940546129</v>
      </c>
      <c r="C1615" s="37"/>
      <c r="D1615" s="37"/>
      <c r="E1615" s="37"/>
      <c r="F1615" s="37"/>
      <c r="G1615" s="37"/>
      <c r="H1615" s="37"/>
      <c r="I1615" s="37"/>
      <c r="J1615" s="37"/>
    </row>
    <row r="1616" spans="1:10" x14ac:dyDescent="0.25">
      <c r="A1616" t="s">
        <v>13699</v>
      </c>
      <c r="B1616" s="107">
        <v>0.64476592189684456</v>
      </c>
      <c r="C1616" s="37"/>
      <c r="D1616" s="37"/>
      <c r="E1616" s="37"/>
      <c r="F1616" s="37"/>
      <c r="G1616" s="37"/>
      <c r="H1616" s="37"/>
      <c r="I1616" s="37"/>
      <c r="J1616" s="37"/>
    </row>
    <row r="1617" spans="1:10" x14ac:dyDescent="0.25">
      <c r="A1617" t="s">
        <v>13700</v>
      </c>
      <c r="B1617" s="107">
        <v>0.64476527372804349</v>
      </c>
      <c r="C1617" s="37"/>
      <c r="D1617" s="37"/>
      <c r="E1617" s="37"/>
      <c r="F1617" s="37"/>
      <c r="G1617" s="37"/>
      <c r="H1617" s="37"/>
      <c r="I1617" s="37"/>
      <c r="J1617" s="37"/>
    </row>
    <row r="1618" spans="1:10" x14ac:dyDescent="0.25">
      <c r="A1618" t="s">
        <v>13701</v>
      </c>
      <c r="B1618" s="107">
        <v>0.64440272023938105</v>
      </c>
      <c r="C1618" s="37"/>
      <c r="D1618" s="37"/>
      <c r="E1618" s="37"/>
      <c r="F1618" s="37"/>
      <c r="G1618" s="37"/>
      <c r="H1618" s="37"/>
      <c r="I1618" s="37"/>
      <c r="J1618" s="37"/>
    </row>
    <row r="1619" spans="1:10" x14ac:dyDescent="0.25">
      <c r="A1619" t="s">
        <v>13702</v>
      </c>
      <c r="B1619" s="107">
        <v>0.64372711593185272</v>
      </c>
      <c r="C1619" s="37"/>
      <c r="D1619" s="37"/>
      <c r="E1619" s="37"/>
      <c r="F1619" s="37"/>
      <c r="G1619" s="37"/>
      <c r="H1619" s="37"/>
      <c r="I1619" s="37"/>
      <c r="J1619" s="37"/>
    </row>
    <row r="1620" spans="1:10" x14ac:dyDescent="0.25">
      <c r="A1620" t="s">
        <v>13703</v>
      </c>
      <c r="B1620" s="107">
        <v>0.64371721713200825</v>
      </c>
      <c r="C1620" s="37"/>
      <c r="D1620" s="37"/>
      <c r="E1620" s="37"/>
      <c r="F1620" s="37"/>
      <c r="G1620" s="37"/>
      <c r="H1620" s="37"/>
      <c r="I1620" s="37"/>
      <c r="J1620" s="37"/>
    </row>
    <row r="1621" spans="1:10" x14ac:dyDescent="0.25">
      <c r="A1621" t="s">
        <v>13704</v>
      </c>
      <c r="B1621" s="107">
        <v>0.64338395385278146</v>
      </c>
      <c r="C1621" s="37"/>
      <c r="D1621" s="37"/>
      <c r="E1621" s="37"/>
      <c r="F1621" s="37"/>
      <c r="G1621" s="37"/>
      <c r="H1621" s="37"/>
      <c r="I1621" s="37"/>
      <c r="J1621" s="37"/>
    </row>
    <row r="1622" spans="1:10" x14ac:dyDescent="0.25">
      <c r="A1622" t="s">
        <v>13705</v>
      </c>
      <c r="B1622" s="107">
        <v>0.64334885856931645</v>
      </c>
      <c r="C1622" s="37"/>
      <c r="D1622" s="37"/>
      <c r="E1622" s="37"/>
      <c r="F1622" s="37"/>
      <c r="G1622" s="37"/>
      <c r="H1622" s="37"/>
      <c r="I1622" s="37"/>
      <c r="J1622" s="37"/>
    </row>
    <row r="1623" spans="1:10" x14ac:dyDescent="0.25">
      <c r="A1623" t="s">
        <v>13706</v>
      </c>
      <c r="B1623" s="107">
        <v>0.64324828041408455</v>
      </c>
      <c r="C1623" s="37"/>
      <c r="D1623" s="37"/>
      <c r="E1623" s="37"/>
      <c r="F1623" s="37"/>
      <c r="G1623" s="37"/>
      <c r="H1623" s="37"/>
      <c r="I1623" s="37"/>
      <c r="J1623" s="37"/>
    </row>
    <row r="1624" spans="1:10" x14ac:dyDescent="0.25">
      <c r="A1624" t="s">
        <v>13707</v>
      </c>
      <c r="B1624" s="107">
        <v>0.6428028189562659</v>
      </c>
      <c r="C1624" s="37"/>
      <c r="D1624" s="37"/>
      <c r="E1624" s="37"/>
      <c r="F1624" s="37"/>
      <c r="G1624" s="37"/>
      <c r="H1624" s="37"/>
      <c r="I1624" s="37"/>
      <c r="J1624" s="37"/>
    </row>
    <row r="1625" spans="1:10" x14ac:dyDescent="0.25">
      <c r="A1625" t="s">
        <v>13708</v>
      </c>
      <c r="B1625" s="107">
        <v>0.64226389374945925</v>
      </c>
      <c r="C1625" s="37"/>
      <c r="D1625" s="37"/>
      <c r="E1625" s="37"/>
      <c r="F1625" s="37"/>
      <c r="G1625" s="37"/>
      <c r="H1625" s="37"/>
      <c r="I1625" s="37"/>
      <c r="J1625" s="37"/>
    </row>
    <row r="1626" spans="1:10" x14ac:dyDescent="0.25">
      <c r="A1626" t="s">
        <v>13709</v>
      </c>
      <c r="B1626" s="107">
        <v>0.6420702288917215</v>
      </c>
      <c r="C1626" s="37"/>
      <c r="D1626" s="37"/>
      <c r="E1626" s="37"/>
      <c r="F1626" s="37"/>
      <c r="G1626" s="37"/>
      <c r="H1626" s="37"/>
      <c r="I1626" s="37"/>
      <c r="J1626" s="37"/>
    </row>
    <row r="1627" spans="1:10" x14ac:dyDescent="0.25">
      <c r="A1627" t="s">
        <v>13710</v>
      </c>
      <c r="B1627" s="107">
        <v>0.64179221126055896</v>
      </c>
      <c r="C1627" s="37"/>
      <c r="D1627" s="37"/>
      <c r="E1627" s="37"/>
      <c r="F1627" s="37"/>
      <c r="G1627" s="37"/>
      <c r="H1627" s="37"/>
      <c r="I1627" s="37"/>
      <c r="J1627" s="37"/>
    </row>
    <row r="1628" spans="1:10" x14ac:dyDescent="0.25">
      <c r="A1628" t="s">
        <v>13711</v>
      </c>
      <c r="B1628" s="107">
        <v>0.64157007257545307</v>
      </c>
      <c r="C1628" s="37"/>
      <c r="D1628" s="37"/>
      <c r="E1628" s="37"/>
      <c r="F1628" s="37"/>
      <c r="G1628" s="37"/>
      <c r="H1628" s="37"/>
      <c r="I1628" s="37"/>
      <c r="J1628" s="37"/>
    </row>
    <row r="1629" spans="1:10" x14ac:dyDescent="0.25">
      <c r="A1629" t="s">
        <v>13712</v>
      </c>
      <c r="B1629" s="107">
        <v>0.640938020091252</v>
      </c>
      <c r="C1629" s="37"/>
      <c r="D1629" s="37"/>
      <c r="E1629" s="37"/>
      <c r="F1629" s="37"/>
      <c r="G1629" s="37"/>
      <c r="H1629" s="37"/>
      <c r="I1629" s="37"/>
      <c r="J1629" s="37"/>
    </row>
    <row r="1630" spans="1:10" x14ac:dyDescent="0.25">
      <c r="A1630" t="s">
        <v>13713</v>
      </c>
      <c r="B1630" s="107">
        <v>0.6406999659155308</v>
      </c>
      <c r="C1630" s="37"/>
      <c r="D1630" s="37"/>
      <c r="E1630" s="37"/>
      <c r="F1630" s="37"/>
      <c r="G1630" s="37"/>
      <c r="H1630" s="37"/>
      <c r="I1630" s="37"/>
      <c r="J1630" s="37"/>
    </row>
    <row r="1631" spans="1:10" x14ac:dyDescent="0.25">
      <c r="A1631" t="s">
        <v>13714</v>
      </c>
      <c r="B1631" s="107">
        <v>0.64042678487046345</v>
      </c>
      <c r="C1631" s="37"/>
      <c r="D1631" s="37"/>
      <c r="E1631" s="37"/>
      <c r="F1631" s="37"/>
      <c r="G1631" s="37"/>
      <c r="H1631" s="37"/>
      <c r="I1631" s="37"/>
      <c r="J1631" s="37"/>
    </row>
    <row r="1632" spans="1:10" x14ac:dyDescent="0.25">
      <c r="A1632" t="s">
        <v>13715</v>
      </c>
      <c r="B1632" s="107">
        <v>0.64024406057508887</v>
      </c>
      <c r="C1632" s="37"/>
      <c r="D1632" s="37"/>
      <c r="E1632" s="37"/>
      <c r="F1632" s="37"/>
      <c r="G1632" s="37"/>
      <c r="H1632" s="37"/>
      <c r="I1632" s="37"/>
      <c r="J1632" s="37"/>
    </row>
    <row r="1633" spans="1:10" x14ac:dyDescent="0.25">
      <c r="A1633" t="s">
        <v>13716</v>
      </c>
      <c r="B1633" s="107">
        <v>0.64006610373679595</v>
      </c>
      <c r="C1633" s="37"/>
      <c r="D1633" s="37"/>
      <c r="E1633" s="37"/>
      <c r="F1633" s="37"/>
      <c r="G1633" s="37"/>
      <c r="H1633" s="37"/>
      <c r="I1633" s="37"/>
      <c r="J1633" s="37"/>
    </row>
    <row r="1634" spans="1:10" x14ac:dyDescent="0.25">
      <c r="A1634" t="s">
        <v>13717</v>
      </c>
      <c r="B1634" s="107">
        <v>0.63994321773768625</v>
      </c>
      <c r="C1634" s="37"/>
      <c r="D1634" s="37"/>
      <c r="E1634" s="37"/>
      <c r="F1634" s="37"/>
      <c r="G1634" s="37"/>
      <c r="H1634" s="37"/>
      <c r="I1634" s="37"/>
      <c r="J1634" s="37"/>
    </row>
    <row r="1635" spans="1:10" x14ac:dyDescent="0.25">
      <c r="A1635" t="s">
        <v>13718</v>
      </c>
      <c r="B1635" s="107">
        <v>0.63986068761904091</v>
      </c>
      <c r="C1635" s="37"/>
      <c r="D1635" s="37"/>
      <c r="E1635" s="37"/>
      <c r="F1635" s="37"/>
      <c r="G1635" s="37"/>
      <c r="H1635" s="37"/>
      <c r="I1635" s="37"/>
      <c r="J1635" s="37"/>
    </row>
    <row r="1636" spans="1:10" x14ac:dyDescent="0.25">
      <c r="A1636" t="s">
        <v>13719</v>
      </c>
      <c r="B1636" s="107">
        <v>0.63863351002387425</v>
      </c>
      <c r="C1636" s="37"/>
      <c r="D1636" s="37"/>
      <c r="E1636" s="37"/>
      <c r="F1636" s="37"/>
      <c r="G1636" s="37"/>
      <c r="H1636" s="37"/>
      <c r="I1636" s="37"/>
      <c r="J1636" s="37"/>
    </row>
    <row r="1637" spans="1:10" x14ac:dyDescent="0.25">
      <c r="A1637" t="s">
        <v>13720</v>
      </c>
      <c r="B1637" s="107">
        <v>0.63681774450179884</v>
      </c>
      <c r="C1637" s="37"/>
      <c r="D1637" s="37"/>
      <c r="E1637" s="37"/>
      <c r="F1637" s="37"/>
      <c r="G1637" s="37"/>
      <c r="H1637" s="37"/>
      <c r="I1637" s="37"/>
      <c r="J1637" s="37"/>
    </row>
    <row r="1638" spans="1:10" x14ac:dyDescent="0.25">
      <c r="A1638" t="s">
        <v>13721</v>
      </c>
      <c r="B1638" s="107">
        <v>0.63597952301322069</v>
      </c>
      <c r="C1638" s="37"/>
      <c r="D1638" s="37"/>
      <c r="E1638" s="37"/>
      <c r="F1638" s="37"/>
      <c r="G1638" s="37"/>
      <c r="H1638" s="37"/>
      <c r="I1638" s="37"/>
      <c r="J1638" s="37"/>
    </row>
    <row r="1639" spans="1:10" x14ac:dyDescent="0.25">
      <c r="A1639" t="s">
        <v>13722</v>
      </c>
      <c r="B1639" s="107">
        <v>0.63456057171352598</v>
      </c>
      <c r="C1639" s="37"/>
      <c r="D1639" s="37"/>
      <c r="E1639" s="37"/>
      <c r="F1639" s="37"/>
      <c r="G1639" s="37"/>
      <c r="H1639" s="37"/>
      <c r="I1639" s="37"/>
      <c r="J1639" s="37"/>
    </row>
    <row r="1640" spans="1:10" x14ac:dyDescent="0.25">
      <c r="A1640" t="s">
        <v>13723</v>
      </c>
      <c r="B1640" s="107">
        <v>0.63422598690734433</v>
      </c>
      <c r="C1640" s="37"/>
      <c r="D1640" s="37"/>
      <c r="E1640" s="37"/>
      <c r="F1640" s="37"/>
      <c r="G1640" s="37"/>
      <c r="H1640" s="37"/>
      <c r="I1640" s="37"/>
      <c r="J1640" s="37"/>
    </row>
    <row r="1641" spans="1:10" x14ac:dyDescent="0.25">
      <c r="A1641" t="s">
        <v>13724</v>
      </c>
      <c r="B1641" s="107">
        <v>0.63405565311091416</v>
      </c>
      <c r="C1641" s="37"/>
      <c r="D1641" s="37"/>
      <c r="E1641" s="37"/>
      <c r="F1641" s="37"/>
      <c r="G1641" s="37"/>
      <c r="H1641" s="37"/>
      <c r="I1641" s="37"/>
      <c r="J1641" s="37"/>
    </row>
    <row r="1642" spans="1:10" x14ac:dyDescent="0.25">
      <c r="A1642" t="s">
        <v>13725</v>
      </c>
      <c r="B1642" s="107">
        <v>0.63381267950396236</v>
      </c>
      <c r="C1642" s="37"/>
      <c r="D1642" s="37"/>
      <c r="E1642" s="37"/>
      <c r="F1642" s="37"/>
      <c r="G1642" s="37"/>
      <c r="H1642" s="37"/>
      <c r="I1642" s="37"/>
      <c r="J1642" s="37"/>
    </row>
    <row r="1643" spans="1:10" x14ac:dyDescent="0.25">
      <c r="A1643" t="s">
        <v>13726</v>
      </c>
      <c r="B1643" s="107">
        <v>0.63354183329779701</v>
      </c>
      <c r="C1643" s="37"/>
      <c r="D1643" s="37"/>
      <c r="E1643" s="37"/>
      <c r="F1643" s="37"/>
      <c r="G1643" s="37"/>
      <c r="H1643" s="37"/>
      <c r="I1643" s="37"/>
      <c r="J1643" s="37"/>
    </row>
    <row r="1644" spans="1:10" x14ac:dyDescent="0.25">
      <c r="A1644" t="s">
        <v>13727</v>
      </c>
      <c r="B1644" s="107">
        <v>0.63346806063288286</v>
      </c>
      <c r="C1644" s="37"/>
      <c r="D1644" s="37"/>
      <c r="E1644" s="37"/>
      <c r="F1644" s="37"/>
      <c r="G1644" s="37"/>
      <c r="H1644" s="37"/>
      <c r="I1644" s="37"/>
      <c r="J1644" s="37"/>
    </row>
    <row r="1645" spans="1:10" x14ac:dyDescent="0.25">
      <c r="A1645" t="s">
        <v>13728</v>
      </c>
      <c r="B1645" s="107">
        <v>0.6331331544271479</v>
      </c>
      <c r="C1645" s="37"/>
      <c r="D1645" s="37"/>
      <c r="E1645" s="37"/>
      <c r="F1645" s="37"/>
      <c r="G1645" s="37"/>
      <c r="H1645" s="37"/>
      <c r="I1645" s="37"/>
      <c r="J1645" s="37"/>
    </row>
    <row r="1646" spans="1:10" x14ac:dyDescent="0.25">
      <c r="A1646" t="s">
        <v>13729</v>
      </c>
      <c r="B1646" s="107">
        <v>0.63305279349783161</v>
      </c>
      <c r="C1646" s="37"/>
      <c r="D1646" s="37"/>
      <c r="E1646" s="37"/>
      <c r="F1646" s="37"/>
      <c r="G1646" s="37"/>
      <c r="H1646" s="37"/>
      <c r="I1646" s="37"/>
      <c r="J1646" s="37"/>
    </row>
    <row r="1647" spans="1:10" x14ac:dyDescent="0.25">
      <c r="A1647" t="s">
        <v>13730</v>
      </c>
      <c r="B1647" s="107">
        <v>0.63235918797423107</v>
      </c>
      <c r="C1647" s="37"/>
      <c r="D1647" s="37"/>
      <c r="E1647" s="37"/>
      <c r="F1647" s="37"/>
      <c r="G1647" s="37"/>
      <c r="H1647" s="37"/>
      <c r="I1647" s="37"/>
      <c r="J1647" s="37"/>
    </row>
    <row r="1648" spans="1:10" x14ac:dyDescent="0.25">
      <c r="A1648" t="s">
        <v>13731</v>
      </c>
      <c r="B1648" s="107">
        <v>0.63217176725473878</v>
      </c>
      <c r="C1648" s="37"/>
      <c r="D1648" s="37"/>
      <c r="E1648" s="37"/>
      <c r="F1648" s="37"/>
      <c r="G1648" s="37"/>
      <c r="H1648" s="37"/>
      <c r="I1648" s="37"/>
      <c r="J1648" s="37"/>
    </row>
    <row r="1649" spans="1:10" x14ac:dyDescent="0.25">
      <c r="A1649" t="s">
        <v>13732</v>
      </c>
      <c r="B1649" s="107">
        <v>0.63195365902123579</v>
      </c>
      <c r="C1649" s="37"/>
      <c r="D1649" s="37"/>
      <c r="E1649" s="37"/>
      <c r="F1649" s="37"/>
      <c r="G1649" s="37"/>
      <c r="H1649" s="37"/>
      <c r="I1649" s="37"/>
      <c r="J1649" s="37"/>
    </row>
    <row r="1650" spans="1:10" x14ac:dyDescent="0.25">
      <c r="A1650" t="s">
        <v>13733</v>
      </c>
      <c r="B1650" s="107">
        <v>0.63144428160190125</v>
      </c>
      <c r="C1650" s="37"/>
      <c r="D1650" s="37"/>
      <c r="E1650" s="37"/>
      <c r="F1650" s="37"/>
      <c r="G1650" s="37"/>
      <c r="H1650" s="37"/>
      <c r="I1650" s="37"/>
      <c r="J1650" s="37"/>
    </row>
    <row r="1651" spans="1:10" x14ac:dyDescent="0.25">
      <c r="A1651" t="s">
        <v>13734</v>
      </c>
      <c r="B1651" s="107">
        <v>0.63056937773768973</v>
      </c>
      <c r="C1651" s="37"/>
      <c r="D1651" s="37"/>
      <c r="E1651" s="37"/>
      <c r="F1651" s="37"/>
      <c r="G1651" s="37"/>
      <c r="H1651" s="37"/>
      <c r="I1651" s="37"/>
      <c r="J1651" s="37"/>
    </row>
    <row r="1652" spans="1:10" x14ac:dyDescent="0.25">
      <c r="A1652" t="s">
        <v>13735</v>
      </c>
      <c r="B1652" s="107">
        <v>0.63056766918716611</v>
      </c>
      <c r="C1652" s="37"/>
      <c r="D1652" s="37"/>
      <c r="E1652" s="37"/>
      <c r="F1652" s="37"/>
      <c r="G1652" s="37"/>
      <c r="H1652" s="37"/>
      <c r="I1652" s="37"/>
      <c r="J1652" s="37"/>
    </row>
    <row r="1653" spans="1:10" x14ac:dyDescent="0.25">
      <c r="A1653" t="s">
        <v>13736</v>
      </c>
      <c r="B1653" s="107">
        <v>0.63045947675982472</v>
      </c>
      <c r="C1653" s="37"/>
      <c r="D1653" s="37"/>
      <c r="E1653" s="37"/>
      <c r="F1653" s="37"/>
      <c r="G1653" s="37"/>
      <c r="H1653" s="37"/>
      <c r="I1653" s="37"/>
      <c r="J1653" s="37"/>
    </row>
    <row r="1654" spans="1:10" x14ac:dyDescent="0.25">
      <c r="A1654" t="s">
        <v>13737</v>
      </c>
      <c r="B1654" s="107">
        <v>0.63001319320535898</v>
      </c>
      <c r="C1654" s="37"/>
      <c r="D1654" s="37"/>
      <c r="E1654" s="37"/>
      <c r="F1654" s="37"/>
      <c r="G1654" s="37"/>
      <c r="H1654" s="37"/>
      <c r="I1654" s="37"/>
      <c r="J1654" s="37"/>
    </row>
    <row r="1655" spans="1:10" x14ac:dyDescent="0.25">
      <c r="A1655" t="s">
        <v>13738</v>
      </c>
      <c r="B1655" s="107">
        <v>0.62937308444734252</v>
      </c>
      <c r="C1655" s="37"/>
      <c r="D1655" s="37"/>
      <c r="E1655" s="37"/>
      <c r="F1655" s="37"/>
      <c r="G1655" s="37"/>
      <c r="H1655" s="37"/>
      <c r="I1655" s="37"/>
      <c r="J1655" s="37"/>
    </row>
    <row r="1656" spans="1:10" x14ac:dyDescent="0.25">
      <c r="A1656" t="s">
        <v>13739</v>
      </c>
      <c r="B1656" s="107">
        <v>0.62933549845485381</v>
      </c>
      <c r="C1656" s="37"/>
      <c r="D1656" s="37"/>
      <c r="E1656" s="37"/>
      <c r="F1656" s="37"/>
      <c r="G1656" s="37"/>
      <c r="H1656" s="37"/>
      <c r="I1656" s="37"/>
      <c r="J1656" s="37"/>
    </row>
    <row r="1657" spans="1:10" x14ac:dyDescent="0.25">
      <c r="A1657" t="s">
        <v>13740</v>
      </c>
      <c r="B1657" s="107">
        <v>0.62910465582106279</v>
      </c>
      <c r="C1657" s="37"/>
      <c r="D1657" s="37"/>
      <c r="E1657" s="37"/>
      <c r="F1657" s="37"/>
      <c r="G1657" s="37"/>
      <c r="H1657" s="37"/>
      <c r="I1657" s="37"/>
      <c r="J1657" s="37"/>
    </row>
    <row r="1658" spans="1:10" x14ac:dyDescent="0.25">
      <c r="A1658" t="s">
        <v>13741</v>
      </c>
      <c r="B1658" s="107">
        <v>0.6286124536674903</v>
      </c>
      <c r="C1658" s="37"/>
      <c r="D1658" s="37"/>
      <c r="E1658" s="37"/>
      <c r="F1658" s="37"/>
      <c r="G1658" s="37"/>
      <c r="H1658" s="37"/>
      <c r="I1658" s="37"/>
      <c r="J1658" s="37"/>
    </row>
    <row r="1659" spans="1:10" x14ac:dyDescent="0.25">
      <c r="A1659" t="s">
        <v>13742</v>
      </c>
      <c r="B1659" s="107">
        <v>0.62854025642168332</v>
      </c>
      <c r="C1659" s="37"/>
      <c r="D1659" s="37"/>
      <c r="E1659" s="37"/>
      <c r="F1659" s="37"/>
      <c r="G1659" s="37"/>
      <c r="H1659" s="37"/>
      <c r="I1659" s="37"/>
      <c r="J1659" s="37"/>
    </row>
    <row r="1660" spans="1:10" x14ac:dyDescent="0.25">
      <c r="A1660" t="s">
        <v>13743</v>
      </c>
      <c r="B1660" s="107">
        <v>0.62849110094249117</v>
      </c>
      <c r="C1660" s="37"/>
      <c r="D1660" s="37"/>
      <c r="E1660" s="37"/>
      <c r="F1660" s="37"/>
      <c r="G1660" s="37"/>
      <c r="H1660" s="37"/>
      <c r="I1660" s="37"/>
      <c r="J1660" s="37"/>
    </row>
    <row r="1661" spans="1:10" x14ac:dyDescent="0.25">
      <c r="A1661" t="s">
        <v>13744</v>
      </c>
      <c r="B1661" s="107">
        <v>0.62827583219254823</v>
      </c>
      <c r="C1661" s="37"/>
      <c r="D1661" s="37"/>
      <c r="E1661" s="37"/>
      <c r="F1661" s="37"/>
      <c r="G1661" s="37"/>
      <c r="H1661" s="37"/>
      <c r="I1661" s="37"/>
      <c r="J1661" s="37"/>
    </row>
    <row r="1662" spans="1:10" x14ac:dyDescent="0.25">
      <c r="A1662" t="s">
        <v>13745</v>
      </c>
      <c r="B1662" s="107">
        <v>0.62794393597474973</v>
      </c>
      <c r="C1662" s="37"/>
      <c r="D1662" s="37"/>
      <c r="E1662" s="37"/>
      <c r="F1662" s="37"/>
      <c r="G1662" s="37"/>
      <c r="H1662" s="37"/>
      <c r="I1662" s="37"/>
      <c r="J1662" s="37"/>
    </row>
    <row r="1663" spans="1:10" x14ac:dyDescent="0.25">
      <c r="A1663" t="s">
        <v>13746</v>
      </c>
      <c r="B1663" s="107">
        <v>0.62757644806820134</v>
      </c>
      <c r="C1663" s="37"/>
      <c r="D1663" s="37"/>
      <c r="E1663" s="37"/>
      <c r="F1663" s="37"/>
      <c r="G1663" s="37"/>
      <c r="H1663" s="37"/>
      <c r="I1663" s="37"/>
      <c r="J1663" s="37"/>
    </row>
    <row r="1664" spans="1:10" x14ac:dyDescent="0.25">
      <c r="A1664" t="s">
        <v>13747</v>
      </c>
      <c r="B1664" s="107">
        <v>0.62749680245851192</v>
      </c>
      <c r="C1664" s="37"/>
      <c r="D1664" s="37"/>
      <c r="E1664" s="37"/>
      <c r="F1664" s="37"/>
      <c r="G1664" s="37"/>
      <c r="H1664" s="37"/>
      <c r="I1664" s="37"/>
      <c r="J1664" s="37"/>
    </row>
    <row r="1665" spans="1:10" x14ac:dyDescent="0.25">
      <c r="A1665" t="s">
        <v>13748</v>
      </c>
      <c r="B1665" s="107">
        <v>0.62715199907335184</v>
      </c>
      <c r="C1665" s="37"/>
      <c r="D1665" s="37"/>
      <c r="E1665" s="37"/>
      <c r="F1665" s="37"/>
      <c r="G1665" s="37"/>
      <c r="H1665" s="37"/>
      <c r="I1665" s="37"/>
      <c r="J1665" s="37"/>
    </row>
    <row r="1666" spans="1:10" x14ac:dyDescent="0.25">
      <c r="A1666" t="s">
        <v>13749</v>
      </c>
      <c r="B1666" s="107">
        <v>0.62619045856182942</v>
      </c>
      <c r="C1666" s="37"/>
      <c r="D1666" s="37"/>
      <c r="E1666" s="37"/>
      <c r="F1666" s="37"/>
      <c r="G1666" s="37"/>
      <c r="H1666" s="37"/>
      <c r="I1666" s="37"/>
      <c r="J1666" s="37"/>
    </row>
    <row r="1667" spans="1:10" x14ac:dyDescent="0.25">
      <c r="A1667" t="s">
        <v>13750</v>
      </c>
      <c r="B1667" s="107">
        <v>0.62584967400693003</v>
      </c>
      <c r="C1667" s="37"/>
      <c r="D1667" s="37"/>
      <c r="E1667" s="37"/>
      <c r="F1667" s="37"/>
      <c r="G1667" s="37"/>
      <c r="H1667" s="37"/>
      <c r="I1667" s="37"/>
      <c r="J1667" s="37"/>
    </row>
    <row r="1668" spans="1:10" x14ac:dyDescent="0.25">
      <c r="A1668" t="s">
        <v>13751</v>
      </c>
      <c r="B1668" s="107">
        <v>0.62555717260081078</v>
      </c>
      <c r="C1668" s="37"/>
      <c r="D1668" s="37"/>
      <c r="E1668" s="37"/>
      <c r="F1668" s="37"/>
      <c r="G1668" s="37"/>
      <c r="H1668" s="37"/>
      <c r="I1668" s="37"/>
      <c r="J1668" s="37"/>
    </row>
    <row r="1669" spans="1:10" x14ac:dyDescent="0.25">
      <c r="A1669" t="s">
        <v>13752</v>
      </c>
      <c r="B1669" s="107">
        <v>0.62540105062537277</v>
      </c>
      <c r="C1669" s="37"/>
      <c r="D1669" s="37"/>
      <c r="E1669" s="37"/>
      <c r="F1669" s="37"/>
      <c r="G1669" s="37"/>
      <c r="H1669" s="37"/>
      <c r="I1669" s="37"/>
      <c r="J1669" s="37"/>
    </row>
    <row r="1670" spans="1:10" x14ac:dyDescent="0.25">
      <c r="A1670" t="s">
        <v>13753</v>
      </c>
      <c r="B1670" s="107">
        <v>0.62485202946979002</v>
      </c>
      <c r="C1670" s="37"/>
      <c r="D1670" s="37"/>
      <c r="E1670" s="37"/>
      <c r="F1670" s="37"/>
      <c r="G1670" s="37"/>
      <c r="H1670" s="37"/>
      <c r="I1670" s="37"/>
      <c r="J1670" s="37"/>
    </row>
    <row r="1671" spans="1:10" x14ac:dyDescent="0.25">
      <c r="A1671" t="s">
        <v>13754</v>
      </c>
      <c r="B1671" s="107">
        <v>0.62437925752046752</v>
      </c>
      <c r="C1671" s="37"/>
      <c r="D1671" s="37"/>
      <c r="E1671" s="37"/>
      <c r="F1671" s="37"/>
      <c r="G1671" s="37"/>
      <c r="H1671" s="37"/>
      <c r="I1671" s="37"/>
      <c r="J1671" s="37"/>
    </row>
    <row r="1672" spans="1:10" x14ac:dyDescent="0.25">
      <c r="A1672" t="s">
        <v>13755</v>
      </c>
      <c r="B1672" s="107">
        <v>0.6240283522739426</v>
      </c>
      <c r="C1672" s="37"/>
      <c r="D1672" s="37"/>
      <c r="E1672" s="37"/>
      <c r="F1672" s="37"/>
      <c r="G1672" s="37"/>
      <c r="H1672" s="37"/>
      <c r="I1672" s="37"/>
      <c r="J1672" s="37"/>
    </row>
    <row r="1673" spans="1:10" x14ac:dyDescent="0.25">
      <c r="A1673" t="s">
        <v>13756</v>
      </c>
      <c r="B1673" s="107">
        <v>0.62380899414152269</v>
      </c>
      <c r="C1673" s="37"/>
      <c r="D1673" s="37"/>
      <c r="E1673" s="37"/>
      <c r="F1673" s="37"/>
      <c r="G1673" s="37"/>
      <c r="H1673" s="37"/>
      <c r="I1673" s="37"/>
      <c r="J1673" s="37"/>
    </row>
    <row r="1674" spans="1:10" x14ac:dyDescent="0.25">
      <c r="A1674" t="s">
        <v>13757</v>
      </c>
      <c r="B1674" s="107">
        <v>0.62375578003110332</v>
      </c>
      <c r="C1674" s="37"/>
      <c r="D1674" s="37"/>
      <c r="E1674" s="37"/>
      <c r="F1674" s="37"/>
      <c r="G1674" s="37"/>
      <c r="H1674" s="37"/>
      <c r="I1674" s="37"/>
      <c r="J1674" s="37"/>
    </row>
    <row r="1675" spans="1:10" x14ac:dyDescent="0.25">
      <c r="A1675" t="s">
        <v>13758</v>
      </c>
      <c r="B1675" s="107">
        <v>0.62374861530867198</v>
      </c>
      <c r="C1675" s="37"/>
      <c r="D1675" s="37"/>
      <c r="E1675" s="37"/>
      <c r="F1675" s="37"/>
      <c r="G1675" s="37"/>
      <c r="H1675" s="37"/>
      <c r="I1675" s="37"/>
      <c r="J1675" s="37"/>
    </row>
    <row r="1676" spans="1:10" x14ac:dyDescent="0.25">
      <c r="A1676" t="s">
        <v>13759</v>
      </c>
      <c r="B1676" s="107">
        <v>0.62325895925664032</v>
      </c>
      <c r="C1676" s="37"/>
      <c r="D1676" s="37"/>
      <c r="E1676" s="37"/>
      <c r="F1676" s="37"/>
      <c r="G1676" s="37"/>
      <c r="H1676" s="37"/>
      <c r="I1676" s="37"/>
      <c r="J1676" s="37"/>
    </row>
    <row r="1677" spans="1:10" x14ac:dyDescent="0.25">
      <c r="A1677" t="s">
        <v>13760</v>
      </c>
      <c r="B1677" s="107">
        <v>0.62325271500757928</v>
      </c>
      <c r="C1677" s="37"/>
      <c r="D1677" s="37"/>
      <c r="E1677" s="37"/>
      <c r="F1677" s="37"/>
      <c r="G1677" s="37"/>
      <c r="H1677" s="37"/>
      <c r="I1677" s="37"/>
      <c r="J1677" s="37"/>
    </row>
    <row r="1678" spans="1:10" x14ac:dyDescent="0.25">
      <c r="A1678" t="s">
        <v>13761</v>
      </c>
      <c r="B1678" s="107">
        <v>0.62300388476225987</v>
      </c>
      <c r="C1678" s="37"/>
      <c r="D1678" s="37"/>
      <c r="E1678" s="37"/>
      <c r="F1678" s="37"/>
      <c r="G1678" s="37"/>
      <c r="H1678" s="37"/>
      <c r="I1678" s="37"/>
      <c r="J1678" s="37"/>
    </row>
    <row r="1679" spans="1:10" x14ac:dyDescent="0.25">
      <c r="A1679" t="s">
        <v>13762</v>
      </c>
      <c r="B1679" s="107">
        <v>0.62269878965283476</v>
      </c>
      <c r="C1679" s="37"/>
      <c r="D1679" s="37"/>
      <c r="E1679" s="37"/>
      <c r="F1679" s="37"/>
      <c r="G1679" s="37"/>
      <c r="H1679" s="37"/>
      <c r="I1679" s="37"/>
      <c r="J1679" s="37"/>
    </row>
    <row r="1680" spans="1:10" x14ac:dyDescent="0.25">
      <c r="A1680" t="s">
        <v>13763</v>
      </c>
      <c r="B1680" s="107">
        <v>0.62268706261230011</v>
      </c>
      <c r="C1680" s="37"/>
      <c r="D1680" s="37"/>
      <c r="E1680" s="37"/>
      <c r="F1680" s="37"/>
      <c r="G1680" s="37"/>
      <c r="H1680" s="37"/>
      <c r="I1680" s="37"/>
      <c r="J1680" s="37"/>
    </row>
    <row r="1681" spans="1:10" x14ac:dyDescent="0.25">
      <c r="A1681" t="s">
        <v>13764</v>
      </c>
      <c r="B1681" s="107">
        <v>0.62236609898769657</v>
      </c>
      <c r="C1681" s="37"/>
      <c r="D1681" s="37"/>
      <c r="E1681" s="37"/>
      <c r="F1681" s="37"/>
      <c r="G1681" s="37"/>
      <c r="H1681" s="37"/>
      <c r="I1681" s="37"/>
      <c r="J1681" s="37"/>
    </row>
    <row r="1682" spans="1:10" x14ac:dyDescent="0.25">
      <c r="A1682" t="s">
        <v>13765</v>
      </c>
      <c r="B1682" s="107">
        <v>0.62235037602702659</v>
      </c>
      <c r="C1682" s="37"/>
      <c r="D1682" s="37"/>
      <c r="E1682" s="37"/>
      <c r="F1682" s="37"/>
      <c r="G1682" s="37"/>
      <c r="H1682" s="37"/>
      <c r="I1682" s="37"/>
      <c r="J1682" s="37"/>
    </row>
    <row r="1683" spans="1:10" x14ac:dyDescent="0.25">
      <c r="A1683" t="s">
        <v>13766</v>
      </c>
      <c r="B1683" s="107">
        <v>0.62209494048114211</v>
      </c>
      <c r="C1683" s="37"/>
      <c r="D1683" s="37"/>
      <c r="E1683" s="37"/>
      <c r="F1683" s="37"/>
      <c r="G1683" s="37"/>
      <c r="H1683" s="37"/>
      <c r="I1683" s="37"/>
      <c r="J1683" s="37"/>
    </row>
    <row r="1684" spans="1:10" x14ac:dyDescent="0.25">
      <c r="A1684" t="s">
        <v>13767</v>
      </c>
      <c r="B1684" s="107">
        <v>0.62175276070834751</v>
      </c>
      <c r="C1684" s="37"/>
      <c r="D1684" s="37"/>
      <c r="E1684" s="37"/>
      <c r="F1684" s="37"/>
      <c r="G1684" s="37"/>
      <c r="H1684" s="37"/>
      <c r="I1684" s="37"/>
      <c r="J1684" s="37"/>
    </row>
    <row r="1685" spans="1:10" x14ac:dyDescent="0.25">
      <c r="A1685" t="s">
        <v>13768</v>
      </c>
      <c r="B1685" s="107">
        <v>0.62129379775417837</v>
      </c>
      <c r="C1685" s="37"/>
      <c r="D1685" s="37"/>
      <c r="E1685" s="37"/>
      <c r="F1685" s="37"/>
      <c r="G1685" s="37"/>
      <c r="H1685" s="37"/>
      <c r="I1685" s="37"/>
      <c r="J1685" s="37"/>
    </row>
    <row r="1686" spans="1:10" x14ac:dyDescent="0.25">
      <c r="A1686" t="s">
        <v>13769</v>
      </c>
      <c r="B1686" s="107">
        <v>0.62097516550353982</v>
      </c>
      <c r="C1686" s="37"/>
      <c r="D1686" s="37"/>
      <c r="E1686" s="37"/>
      <c r="F1686" s="37"/>
      <c r="G1686" s="37"/>
      <c r="H1686" s="37"/>
      <c r="I1686" s="37"/>
      <c r="J1686" s="37"/>
    </row>
    <row r="1687" spans="1:10" x14ac:dyDescent="0.25">
      <c r="A1687" t="s">
        <v>13770</v>
      </c>
      <c r="B1687" s="107">
        <v>0.62087275150518528</v>
      </c>
      <c r="C1687" s="37"/>
      <c r="D1687" s="37"/>
      <c r="E1687" s="37"/>
      <c r="F1687" s="37"/>
      <c r="G1687" s="37"/>
      <c r="H1687" s="37"/>
      <c r="I1687" s="37"/>
      <c r="J1687" s="37"/>
    </row>
    <row r="1688" spans="1:10" x14ac:dyDescent="0.25">
      <c r="A1688" t="s">
        <v>13771</v>
      </c>
      <c r="B1688" s="107">
        <v>0.6205226944779304</v>
      </c>
      <c r="C1688" s="37"/>
      <c r="D1688" s="37"/>
      <c r="E1688" s="37"/>
      <c r="F1688" s="37"/>
      <c r="G1688" s="37"/>
      <c r="H1688" s="37"/>
      <c r="I1688" s="37"/>
      <c r="J1688" s="37"/>
    </row>
    <row r="1689" spans="1:10" x14ac:dyDescent="0.25">
      <c r="A1689" t="s">
        <v>13772</v>
      </c>
      <c r="B1689" s="107">
        <v>0.62030076074310392</v>
      </c>
      <c r="C1689" s="37"/>
      <c r="D1689" s="37"/>
      <c r="E1689" s="37"/>
      <c r="F1689" s="37"/>
      <c r="G1689" s="37"/>
      <c r="H1689" s="37"/>
      <c r="I1689" s="37"/>
      <c r="J1689" s="37"/>
    </row>
    <row r="1690" spans="1:10" x14ac:dyDescent="0.25">
      <c r="A1690" t="s">
        <v>13773</v>
      </c>
      <c r="B1690" s="107">
        <v>0.61999801949677569</v>
      </c>
      <c r="C1690" s="37"/>
      <c r="D1690" s="37"/>
      <c r="E1690" s="37"/>
      <c r="F1690" s="37"/>
      <c r="G1690" s="37"/>
      <c r="H1690" s="37"/>
      <c r="I1690" s="37"/>
      <c r="J1690" s="37"/>
    </row>
    <row r="1691" spans="1:10" x14ac:dyDescent="0.25">
      <c r="A1691" t="s">
        <v>13774</v>
      </c>
      <c r="B1691" s="107">
        <v>0.61990503299461408</v>
      </c>
      <c r="C1691" s="37"/>
      <c r="D1691" s="37"/>
      <c r="E1691" s="37"/>
      <c r="F1691" s="37"/>
      <c r="G1691" s="37"/>
      <c r="H1691" s="37"/>
      <c r="I1691" s="37"/>
      <c r="J1691" s="37"/>
    </row>
    <row r="1692" spans="1:10" x14ac:dyDescent="0.25">
      <c r="A1692" t="s">
        <v>13775</v>
      </c>
      <c r="B1692" s="107">
        <v>0.61940724243699918</v>
      </c>
      <c r="C1692" s="37"/>
      <c r="D1692" s="37"/>
      <c r="E1692" s="37"/>
      <c r="F1692" s="37"/>
      <c r="G1692" s="37"/>
      <c r="H1692" s="37"/>
      <c r="I1692" s="37"/>
      <c r="J1692" s="37"/>
    </row>
    <row r="1693" spans="1:10" x14ac:dyDescent="0.25">
      <c r="A1693" t="s">
        <v>13776</v>
      </c>
      <c r="B1693" s="107">
        <v>0.61881118479277153</v>
      </c>
      <c r="C1693" s="37"/>
      <c r="D1693" s="37"/>
      <c r="E1693" s="37"/>
      <c r="F1693" s="37"/>
      <c r="G1693" s="37"/>
      <c r="H1693" s="37"/>
      <c r="I1693" s="37"/>
      <c r="J1693" s="37"/>
    </row>
    <row r="1694" spans="1:10" x14ac:dyDescent="0.25">
      <c r="A1694" t="s">
        <v>13777</v>
      </c>
      <c r="B1694" s="107">
        <v>0.61851224774492541</v>
      </c>
      <c r="C1694" s="37"/>
      <c r="D1694" s="37"/>
      <c r="E1694" s="37"/>
      <c r="F1694" s="37"/>
      <c r="G1694" s="37"/>
      <c r="H1694" s="37"/>
      <c r="I1694" s="37"/>
      <c r="J1694" s="37"/>
    </row>
    <row r="1695" spans="1:10" x14ac:dyDescent="0.25">
      <c r="A1695" t="s">
        <v>13778</v>
      </c>
      <c r="B1695" s="107">
        <v>0.61748843041089618</v>
      </c>
      <c r="C1695" s="37"/>
      <c r="D1695" s="37"/>
      <c r="E1695" s="37"/>
      <c r="F1695" s="37"/>
      <c r="G1695" s="37"/>
      <c r="H1695" s="37"/>
      <c r="I1695" s="37"/>
      <c r="J1695" s="37"/>
    </row>
    <row r="1696" spans="1:10" x14ac:dyDescent="0.25">
      <c r="A1696" t="s">
        <v>13779</v>
      </c>
      <c r="B1696" s="107">
        <v>0.61730761145166757</v>
      </c>
      <c r="C1696" s="37"/>
      <c r="D1696" s="37"/>
      <c r="E1696" s="37"/>
      <c r="F1696" s="37"/>
      <c r="G1696" s="37"/>
      <c r="H1696" s="37"/>
      <c r="I1696" s="37"/>
      <c r="J1696" s="37"/>
    </row>
    <row r="1697" spans="1:10" x14ac:dyDescent="0.25">
      <c r="A1697" t="s">
        <v>13780</v>
      </c>
      <c r="B1697" s="107">
        <v>0.61713523456142982</v>
      </c>
      <c r="C1697" s="37"/>
      <c r="D1697" s="37"/>
      <c r="E1697" s="37"/>
      <c r="F1697" s="37"/>
      <c r="G1697" s="37"/>
      <c r="H1697" s="37"/>
      <c r="I1697" s="37"/>
      <c r="J1697" s="37"/>
    </row>
    <row r="1698" spans="1:10" x14ac:dyDescent="0.25">
      <c r="A1698" t="s">
        <v>13781</v>
      </c>
      <c r="B1698" s="107">
        <v>0.61708984361667685</v>
      </c>
      <c r="C1698" s="37"/>
      <c r="D1698" s="37"/>
      <c r="E1698" s="37"/>
      <c r="F1698" s="37"/>
      <c r="G1698" s="37"/>
      <c r="H1698" s="37"/>
      <c r="I1698" s="37"/>
      <c r="J1698" s="37"/>
    </row>
    <row r="1699" spans="1:10" x14ac:dyDescent="0.25">
      <c r="A1699" t="s">
        <v>13782</v>
      </c>
      <c r="B1699" s="107">
        <v>0.61704229178731163</v>
      </c>
      <c r="C1699" s="37"/>
      <c r="D1699" s="37"/>
      <c r="E1699" s="37"/>
      <c r="F1699" s="37"/>
      <c r="G1699" s="37"/>
      <c r="H1699" s="37"/>
      <c r="I1699" s="37"/>
      <c r="J1699" s="37"/>
    </row>
    <row r="1700" spans="1:10" x14ac:dyDescent="0.25">
      <c r="A1700" t="s">
        <v>13783</v>
      </c>
      <c r="B1700" s="107">
        <v>0.61679570007197926</v>
      </c>
      <c r="C1700" s="37"/>
      <c r="D1700" s="37"/>
      <c r="E1700" s="37"/>
      <c r="F1700" s="37"/>
      <c r="G1700" s="37"/>
      <c r="H1700" s="37"/>
      <c r="I1700" s="37"/>
      <c r="J1700" s="37"/>
    </row>
    <row r="1701" spans="1:10" x14ac:dyDescent="0.25">
      <c r="A1701" t="s">
        <v>13784</v>
      </c>
      <c r="B1701" s="107">
        <v>0.61663702829327693</v>
      </c>
      <c r="C1701" s="37"/>
      <c r="D1701" s="37"/>
      <c r="E1701" s="37"/>
      <c r="F1701" s="37"/>
      <c r="G1701" s="37"/>
      <c r="H1701" s="37"/>
      <c r="I1701" s="37"/>
      <c r="J1701" s="37"/>
    </row>
    <row r="1702" spans="1:10" x14ac:dyDescent="0.25">
      <c r="A1702" t="s">
        <v>13785</v>
      </c>
      <c r="B1702" s="107">
        <v>0.61653137988191831</v>
      </c>
      <c r="C1702" s="37"/>
      <c r="D1702" s="37"/>
      <c r="E1702" s="37"/>
      <c r="F1702" s="37"/>
      <c r="G1702" s="37"/>
      <c r="H1702" s="37"/>
      <c r="I1702" s="37"/>
      <c r="J1702" s="37"/>
    </row>
    <row r="1703" spans="1:10" x14ac:dyDescent="0.25">
      <c r="A1703" t="s">
        <v>13786</v>
      </c>
      <c r="B1703" s="107">
        <v>0.61571927192505338</v>
      </c>
      <c r="C1703" s="37"/>
      <c r="D1703" s="37"/>
      <c r="E1703" s="37"/>
      <c r="F1703" s="37"/>
      <c r="G1703" s="37"/>
      <c r="H1703" s="37"/>
      <c r="I1703" s="37"/>
      <c r="J1703" s="37"/>
    </row>
    <row r="1704" spans="1:10" x14ac:dyDescent="0.25">
      <c r="A1704" t="s">
        <v>13787</v>
      </c>
      <c r="B1704" s="107">
        <v>0.61538291039373338</v>
      </c>
      <c r="C1704" s="37"/>
      <c r="D1704" s="37"/>
      <c r="E1704" s="37"/>
      <c r="F1704" s="37"/>
      <c r="G1704" s="37"/>
      <c r="H1704" s="37"/>
      <c r="I1704" s="37"/>
      <c r="J1704" s="37"/>
    </row>
    <row r="1705" spans="1:10" x14ac:dyDescent="0.25">
      <c r="A1705" t="s">
        <v>13788</v>
      </c>
      <c r="B1705" s="107">
        <v>0.61456401132919303</v>
      </c>
      <c r="C1705" s="37"/>
      <c r="D1705" s="37"/>
      <c r="E1705" s="37"/>
      <c r="F1705" s="37"/>
      <c r="G1705" s="37"/>
      <c r="H1705" s="37"/>
      <c r="I1705" s="37"/>
      <c r="J1705" s="37"/>
    </row>
    <row r="1706" spans="1:10" x14ac:dyDescent="0.25">
      <c r="A1706" t="s">
        <v>13789</v>
      </c>
      <c r="B1706" s="107">
        <v>0.61440981235683145</v>
      </c>
      <c r="C1706" s="37"/>
      <c r="D1706" s="37"/>
      <c r="E1706" s="37"/>
      <c r="F1706" s="37"/>
      <c r="G1706" s="37"/>
      <c r="H1706" s="37"/>
      <c r="I1706" s="37"/>
      <c r="J1706" s="37"/>
    </row>
    <row r="1707" spans="1:10" x14ac:dyDescent="0.25">
      <c r="A1707" t="s">
        <v>13790</v>
      </c>
      <c r="B1707" s="107">
        <v>0.61330779127530632</v>
      </c>
      <c r="C1707" s="37"/>
      <c r="D1707" s="37"/>
      <c r="E1707" s="37"/>
      <c r="F1707" s="37"/>
      <c r="G1707" s="37"/>
      <c r="H1707" s="37"/>
      <c r="I1707" s="37"/>
      <c r="J1707" s="37"/>
    </row>
    <row r="1708" spans="1:10" x14ac:dyDescent="0.25">
      <c r="A1708" t="s">
        <v>13791</v>
      </c>
      <c r="B1708" s="107">
        <v>0.61296313838990435</v>
      </c>
      <c r="C1708" s="37"/>
      <c r="D1708" s="37"/>
      <c r="E1708" s="37"/>
      <c r="F1708" s="37"/>
      <c r="G1708" s="37"/>
      <c r="H1708" s="37"/>
      <c r="I1708" s="37"/>
      <c r="J1708" s="37"/>
    </row>
    <row r="1709" spans="1:10" x14ac:dyDescent="0.25">
      <c r="A1709" t="s">
        <v>13792</v>
      </c>
      <c r="B1709" s="107">
        <v>0.61285631050669076</v>
      </c>
      <c r="C1709" s="37"/>
      <c r="D1709" s="37"/>
      <c r="E1709" s="37"/>
      <c r="F1709" s="37"/>
      <c r="G1709" s="37"/>
      <c r="H1709" s="37"/>
      <c r="I1709" s="37"/>
      <c r="J1709" s="37"/>
    </row>
    <row r="1710" spans="1:10" x14ac:dyDescent="0.25">
      <c r="A1710" t="s">
        <v>13793</v>
      </c>
      <c r="B1710" s="107">
        <v>0.61232210280050303</v>
      </c>
      <c r="C1710" s="37"/>
      <c r="D1710" s="37"/>
      <c r="E1710" s="37"/>
      <c r="F1710" s="37"/>
      <c r="G1710" s="37"/>
      <c r="H1710" s="37"/>
      <c r="I1710" s="37"/>
      <c r="J1710" s="37"/>
    </row>
    <row r="1711" spans="1:10" x14ac:dyDescent="0.25">
      <c r="A1711" t="s">
        <v>13794</v>
      </c>
      <c r="B1711" s="107">
        <v>0.61210705261354259</v>
      </c>
      <c r="C1711" s="37"/>
      <c r="D1711" s="37"/>
      <c r="E1711" s="37"/>
      <c r="F1711" s="37"/>
      <c r="G1711" s="37"/>
      <c r="H1711" s="37"/>
      <c r="I1711" s="37"/>
      <c r="J1711" s="37"/>
    </row>
    <row r="1712" spans="1:10" x14ac:dyDescent="0.25">
      <c r="A1712" t="s">
        <v>13795</v>
      </c>
      <c r="B1712" s="107">
        <v>0.61199949862814862</v>
      </c>
      <c r="C1712" s="37"/>
      <c r="D1712" s="37"/>
      <c r="E1712" s="37"/>
      <c r="F1712" s="37"/>
      <c r="G1712" s="37"/>
      <c r="H1712" s="37"/>
      <c r="I1712" s="37"/>
      <c r="J1712" s="37"/>
    </row>
    <row r="1713" spans="1:10" x14ac:dyDescent="0.25">
      <c r="A1713" t="s">
        <v>13796</v>
      </c>
      <c r="B1713" s="107">
        <v>0.61195366814571683</v>
      </c>
      <c r="C1713" s="37"/>
      <c r="D1713" s="37"/>
      <c r="E1713" s="37"/>
      <c r="F1713" s="37"/>
      <c r="G1713" s="37"/>
      <c r="H1713" s="37"/>
      <c r="I1713" s="37"/>
      <c r="J1713" s="37"/>
    </row>
    <row r="1714" spans="1:10" x14ac:dyDescent="0.25">
      <c r="A1714" t="s">
        <v>13797</v>
      </c>
      <c r="B1714" s="107">
        <v>0.61172920749599147</v>
      </c>
      <c r="C1714" s="37"/>
      <c r="D1714" s="37"/>
      <c r="E1714" s="37"/>
      <c r="F1714" s="37"/>
      <c r="G1714" s="37"/>
      <c r="H1714" s="37"/>
      <c r="I1714" s="37"/>
      <c r="J1714" s="37"/>
    </row>
    <row r="1715" spans="1:10" x14ac:dyDescent="0.25">
      <c r="A1715" t="s">
        <v>13798</v>
      </c>
      <c r="B1715" s="107">
        <v>0.61169014668335142</v>
      </c>
      <c r="C1715" s="37"/>
      <c r="D1715" s="37"/>
      <c r="E1715" s="37"/>
      <c r="F1715" s="37"/>
      <c r="G1715" s="37"/>
      <c r="H1715" s="37"/>
      <c r="I1715" s="37"/>
      <c r="J1715" s="37"/>
    </row>
    <row r="1716" spans="1:10" x14ac:dyDescent="0.25">
      <c r="A1716" t="s">
        <v>13799</v>
      </c>
      <c r="B1716" s="107">
        <v>0.61134689273692666</v>
      </c>
      <c r="C1716" s="37"/>
      <c r="D1716" s="37"/>
      <c r="E1716" s="37"/>
      <c r="F1716" s="37"/>
      <c r="G1716" s="37"/>
      <c r="H1716" s="37"/>
      <c r="I1716" s="37"/>
      <c r="J1716" s="37"/>
    </row>
    <row r="1717" spans="1:10" x14ac:dyDescent="0.25">
      <c r="A1717" t="s">
        <v>13800</v>
      </c>
      <c r="B1717" s="107">
        <v>0.61065213352269554</v>
      </c>
      <c r="C1717" s="37"/>
      <c r="D1717" s="37"/>
      <c r="E1717" s="37"/>
      <c r="F1717" s="37"/>
      <c r="G1717" s="37"/>
      <c r="H1717" s="37"/>
      <c r="I1717" s="37"/>
      <c r="J1717" s="37"/>
    </row>
    <row r="1718" spans="1:10" x14ac:dyDescent="0.25">
      <c r="A1718" t="s">
        <v>13801</v>
      </c>
      <c r="B1718" s="107">
        <v>0.61010594651970174</v>
      </c>
      <c r="C1718" s="37"/>
      <c r="D1718" s="37"/>
      <c r="E1718" s="37"/>
      <c r="F1718" s="37"/>
      <c r="G1718" s="37"/>
      <c r="H1718" s="37"/>
      <c r="I1718" s="37"/>
      <c r="J1718" s="37"/>
    </row>
    <row r="1719" spans="1:10" x14ac:dyDescent="0.25">
      <c r="A1719" t="s">
        <v>13802</v>
      </c>
      <c r="B1719" s="107">
        <v>0.60985124958042825</v>
      </c>
      <c r="C1719" s="37"/>
      <c r="D1719" s="37"/>
      <c r="E1719" s="37"/>
      <c r="F1719" s="37"/>
      <c r="G1719" s="37"/>
      <c r="H1719" s="37"/>
      <c r="I1719" s="37"/>
      <c r="J1719" s="37"/>
    </row>
    <row r="1720" spans="1:10" x14ac:dyDescent="0.25">
      <c r="A1720" t="s">
        <v>13803</v>
      </c>
      <c r="B1720" s="107">
        <v>0.609007164624079</v>
      </c>
      <c r="C1720" s="37"/>
      <c r="D1720" s="37"/>
      <c r="E1720" s="37"/>
      <c r="F1720" s="37"/>
      <c r="G1720" s="37"/>
      <c r="H1720" s="37"/>
      <c r="I1720" s="37"/>
      <c r="J1720" s="37"/>
    </row>
    <row r="1721" spans="1:10" x14ac:dyDescent="0.25">
      <c r="A1721" t="s">
        <v>13804</v>
      </c>
      <c r="B1721" s="107">
        <v>0.60883046423558673</v>
      </c>
      <c r="C1721" s="37"/>
      <c r="D1721" s="37"/>
      <c r="E1721" s="37"/>
      <c r="F1721" s="37"/>
      <c r="G1721" s="37"/>
      <c r="H1721" s="37"/>
      <c r="I1721" s="37"/>
      <c r="J1721" s="37"/>
    </row>
    <row r="1722" spans="1:10" x14ac:dyDescent="0.25">
      <c r="A1722" t="s">
        <v>13805</v>
      </c>
      <c r="B1722" s="107">
        <v>0.60864603094642955</v>
      </c>
      <c r="C1722" s="37"/>
      <c r="D1722" s="37"/>
      <c r="E1722" s="37"/>
      <c r="F1722" s="37"/>
      <c r="G1722" s="37"/>
      <c r="H1722" s="37"/>
      <c r="I1722" s="37"/>
      <c r="J1722" s="37"/>
    </row>
    <row r="1723" spans="1:10" x14ac:dyDescent="0.25">
      <c r="A1723" t="s">
        <v>13806</v>
      </c>
      <c r="B1723" s="107">
        <v>0.60796197224874771</v>
      </c>
      <c r="C1723" s="37"/>
      <c r="D1723" s="37"/>
      <c r="E1723" s="37"/>
      <c r="F1723" s="37"/>
      <c r="G1723" s="37"/>
      <c r="H1723" s="37"/>
      <c r="I1723" s="37"/>
      <c r="J1723" s="37"/>
    </row>
    <row r="1724" spans="1:10" x14ac:dyDescent="0.25">
      <c r="A1724" t="s">
        <v>13807</v>
      </c>
      <c r="B1724" s="107">
        <v>0.60782261900552681</v>
      </c>
      <c r="C1724" s="37"/>
      <c r="D1724" s="37"/>
      <c r="E1724" s="37"/>
      <c r="F1724" s="37"/>
      <c r="G1724" s="37"/>
      <c r="H1724" s="37"/>
      <c r="I1724" s="37"/>
      <c r="J1724" s="37"/>
    </row>
    <row r="1725" spans="1:10" x14ac:dyDescent="0.25">
      <c r="A1725" t="s">
        <v>13808</v>
      </c>
      <c r="B1725" s="107">
        <v>0.60781268672238387</v>
      </c>
      <c r="C1725" s="37"/>
      <c r="D1725" s="37"/>
      <c r="E1725" s="37"/>
      <c r="F1725" s="37"/>
      <c r="G1725" s="37"/>
      <c r="H1725" s="37"/>
      <c r="I1725" s="37"/>
      <c r="J1725" s="37"/>
    </row>
    <row r="1726" spans="1:10" x14ac:dyDescent="0.25">
      <c r="A1726" t="s">
        <v>13809</v>
      </c>
      <c r="B1726" s="107">
        <v>0.60776254735017199</v>
      </c>
      <c r="C1726" s="37"/>
      <c r="D1726" s="37"/>
      <c r="E1726" s="37"/>
      <c r="F1726" s="37"/>
      <c r="G1726" s="37"/>
      <c r="H1726" s="37"/>
      <c r="I1726" s="37"/>
      <c r="J1726" s="37"/>
    </row>
    <row r="1727" spans="1:10" x14ac:dyDescent="0.25">
      <c r="A1727" t="s">
        <v>13810</v>
      </c>
      <c r="B1727" s="107">
        <v>0.60744222501413081</v>
      </c>
      <c r="C1727" s="37"/>
      <c r="D1727" s="37"/>
      <c r="E1727" s="37"/>
      <c r="F1727" s="37"/>
      <c r="G1727" s="37"/>
      <c r="H1727" s="37"/>
      <c r="I1727" s="37"/>
      <c r="J1727" s="37"/>
    </row>
    <row r="1728" spans="1:10" x14ac:dyDescent="0.25">
      <c r="A1728" t="s">
        <v>13811</v>
      </c>
      <c r="B1728" s="107">
        <v>0.60708717438896509</v>
      </c>
      <c r="C1728" s="37"/>
      <c r="D1728" s="37"/>
      <c r="E1728" s="37"/>
      <c r="F1728" s="37"/>
      <c r="G1728" s="37"/>
      <c r="H1728" s="37"/>
      <c r="I1728" s="37"/>
      <c r="J1728" s="37"/>
    </row>
    <row r="1729" spans="1:10" x14ac:dyDescent="0.25">
      <c r="A1729" t="s">
        <v>13812</v>
      </c>
      <c r="B1729" s="107">
        <v>0.60692657153010665</v>
      </c>
      <c r="C1729" s="37"/>
      <c r="D1729" s="37"/>
      <c r="E1729" s="37"/>
      <c r="F1729" s="37"/>
      <c r="G1729" s="37"/>
      <c r="H1729" s="37"/>
      <c r="I1729" s="37"/>
      <c r="J1729" s="37"/>
    </row>
    <row r="1730" spans="1:10" x14ac:dyDescent="0.25">
      <c r="A1730" t="s">
        <v>13813</v>
      </c>
      <c r="B1730" s="107">
        <v>0.60609789295502681</v>
      </c>
      <c r="C1730" s="37"/>
      <c r="D1730" s="37"/>
      <c r="E1730" s="37"/>
      <c r="F1730" s="37"/>
      <c r="G1730" s="37"/>
      <c r="H1730" s="37"/>
      <c r="I1730" s="37"/>
      <c r="J1730" s="37"/>
    </row>
    <row r="1731" spans="1:10" x14ac:dyDescent="0.25">
      <c r="A1731" t="s">
        <v>13814</v>
      </c>
      <c r="B1731" s="107">
        <v>0.60604339157135556</v>
      </c>
      <c r="C1731" s="37"/>
      <c r="D1731" s="37"/>
      <c r="E1731" s="37"/>
      <c r="F1731" s="37"/>
      <c r="G1731" s="37"/>
      <c r="H1731" s="37"/>
      <c r="I1731" s="37"/>
      <c r="J1731" s="37"/>
    </row>
    <row r="1732" spans="1:10" x14ac:dyDescent="0.25">
      <c r="A1732" t="s">
        <v>13815</v>
      </c>
      <c r="B1732" s="107">
        <v>0.60542820029507527</v>
      </c>
      <c r="C1732" s="37"/>
      <c r="D1732" s="37"/>
      <c r="E1732" s="37"/>
      <c r="F1732" s="37"/>
      <c r="G1732" s="37"/>
      <c r="H1732" s="37"/>
      <c r="I1732" s="37"/>
      <c r="J1732" s="37"/>
    </row>
    <row r="1733" spans="1:10" x14ac:dyDescent="0.25">
      <c r="A1733" t="s">
        <v>13816</v>
      </c>
      <c r="B1733" s="107">
        <v>0.60503107983428084</v>
      </c>
      <c r="C1733" s="37"/>
      <c r="D1733" s="37"/>
      <c r="E1733" s="37"/>
      <c r="F1733" s="37"/>
      <c r="G1733" s="37"/>
      <c r="H1733" s="37"/>
      <c r="I1733" s="37"/>
      <c r="J1733" s="37"/>
    </row>
    <row r="1734" spans="1:10" x14ac:dyDescent="0.25">
      <c r="A1734" t="s">
        <v>13817</v>
      </c>
      <c r="B1734" s="107">
        <v>0.60440774271499931</v>
      </c>
      <c r="C1734" s="37"/>
      <c r="D1734" s="37"/>
      <c r="E1734" s="37"/>
      <c r="F1734" s="37"/>
      <c r="G1734" s="37"/>
      <c r="H1734" s="37"/>
      <c r="I1734" s="37"/>
      <c r="J1734" s="37"/>
    </row>
    <row r="1735" spans="1:10" x14ac:dyDescent="0.25">
      <c r="A1735" t="s">
        <v>13818</v>
      </c>
      <c r="B1735" s="107">
        <v>0.60430428849802498</v>
      </c>
      <c r="C1735" s="37"/>
      <c r="D1735" s="37"/>
      <c r="E1735" s="37"/>
      <c r="F1735" s="37"/>
      <c r="G1735" s="37"/>
      <c r="H1735" s="37"/>
      <c r="I1735" s="37"/>
      <c r="J1735" s="37"/>
    </row>
    <row r="1736" spans="1:10" x14ac:dyDescent="0.25">
      <c r="A1736" t="s">
        <v>13819</v>
      </c>
      <c r="B1736" s="107">
        <v>0.60395517204800064</v>
      </c>
      <c r="C1736" s="37"/>
      <c r="D1736" s="37"/>
      <c r="E1736" s="37"/>
      <c r="F1736" s="37"/>
      <c r="G1736" s="37"/>
      <c r="H1736" s="37"/>
      <c r="I1736" s="37"/>
      <c r="J1736" s="37"/>
    </row>
    <row r="1737" spans="1:10" x14ac:dyDescent="0.25">
      <c r="A1737" t="s">
        <v>13820</v>
      </c>
      <c r="B1737" s="107">
        <v>0.60356154834613407</v>
      </c>
      <c r="C1737" s="37"/>
      <c r="D1737" s="37"/>
      <c r="E1737" s="37"/>
      <c r="F1737" s="37"/>
      <c r="G1737" s="37"/>
      <c r="H1737" s="37"/>
      <c r="I1737" s="37"/>
      <c r="J1737" s="37"/>
    </row>
    <row r="1738" spans="1:10" x14ac:dyDescent="0.25">
      <c r="A1738" t="s">
        <v>13821</v>
      </c>
      <c r="B1738" s="107">
        <v>0.60302769611013896</v>
      </c>
      <c r="C1738" s="37"/>
      <c r="D1738" s="37"/>
      <c r="E1738" s="37"/>
      <c r="F1738" s="37"/>
      <c r="G1738" s="37"/>
      <c r="H1738" s="37"/>
      <c r="I1738" s="37"/>
      <c r="J1738" s="37"/>
    </row>
    <row r="1739" spans="1:10" x14ac:dyDescent="0.25">
      <c r="A1739" t="s">
        <v>13822</v>
      </c>
      <c r="B1739" s="107">
        <v>0.60281291253857694</v>
      </c>
      <c r="C1739" s="37"/>
      <c r="D1739" s="37"/>
      <c r="E1739" s="37"/>
      <c r="F1739" s="37"/>
      <c r="G1739" s="37"/>
      <c r="H1739" s="37"/>
      <c r="I1739" s="37"/>
      <c r="J1739" s="37"/>
    </row>
    <row r="1740" spans="1:10" x14ac:dyDescent="0.25">
      <c r="A1740" t="s">
        <v>13823</v>
      </c>
      <c r="B1740" s="107">
        <v>0.60278384700929999</v>
      </c>
      <c r="C1740" s="37"/>
      <c r="D1740" s="37"/>
      <c r="E1740" s="37"/>
      <c r="F1740" s="37"/>
      <c r="G1740" s="37"/>
      <c r="H1740" s="37"/>
      <c r="I1740" s="37"/>
      <c r="J1740" s="37"/>
    </row>
    <row r="1741" spans="1:10" x14ac:dyDescent="0.25">
      <c r="A1741" t="s">
        <v>13824</v>
      </c>
      <c r="B1741" s="107">
        <v>0.60257812211277184</v>
      </c>
      <c r="C1741" s="37"/>
      <c r="D1741" s="37"/>
      <c r="E1741" s="37"/>
      <c r="F1741" s="37"/>
      <c r="G1741" s="37"/>
      <c r="H1741" s="37"/>
      <c r="I1741" s="37"/>
      <c r="J1741" s="37"/>
    </row>
    <row r="1742" spans="1:10" x14ac:dyDescent="0.25">
      <c r="A1742" t="s">
        <v>13825</v>
      </c>
      <c r="B1742" s="107">
        <v>0.60239257728242768</v>
      </c>
      <c r="C1742" s="37"/>
      <c r="D1742" s="37"/>
      <c r="E1742" s="37"/>
      <c r="F1742" s="37"/>
      <c r="G1742" s="37"/>
      <c r="H1742" s="37"/>
      <c r="I1742" s="37"/>
      <c r="J1742" s="37"/>
    </row>
    <row r="1743" spans="1:10" x14ac:dyDescent="0.25">
      <c r="A1743" t="s">
        <v>13826</v>
      </c>
      <c r="B1743" s="107">
        <v>0.60202425658280434</v>
      </c>
      <c r="C1743" s="37"/>
      <c r="D1743" s="37"/>
      <c r="E1743" s="37"/>
      <c r="F1743" s="37"/>
      <c r="G1743" s="37"/>
      <c r="H1743" s="37"/>
      <c r="I1743" s="37"/>
      <c r="J1743" s="37"/>
    </row>
    <row r="1744" spans="1:10" x14ac:dyDescent="0.25">
      <c r="A1744" t="s">
        <v>13827</v>
      </c>
      <c r="B1744" s="107">
        <v>0.60155177840070206</v>
      </c>
      <c r="C1744" s="37"/>
      <c r="D1744" s="37"/>
      <c r="E1744" s="37"/>
      <c r="F1744" s="37"/>
      <c r="G1744" s="37"/>
      <c r="H1744" s="37"/>
      <c r="I1744" s="37"/>
      <c r="J1744" s="37"/>
    </row>
    <row r="1745" spans="1:10" x14ac:dyDescent="0.25">
      <c r="A1745" t="s">
        <v>13828</v>
      </c>
      <c r="B1745" s="107">
        <v>0.60147983321965415</v>
      </c>
      <c r="C1745" s="37"/>
      <c r="D1745" s="37"/>
      <c r="E1745" s="37"/>
      <c r="F1745" s="37"/>
      <c r="G1745" s="37"/>
      <c r="H1745" s="37"/>
      <c r="I1745" s="37"/>
      <c r="J1745" s="37"/>
    </row>
    <row r="1746" spans="1:10" x14ac:dyDescent="0.25">
      <c r="A1746" t="s">
        <v>13829</v>
      </c>
      <c r="B1746" s="107">
        <v>0.60105132951638585</v>
      </c>
      <c r="C1746" s="37"/>
      <c r="D1746" s="37"/>
      <c r="E1746" s="37"/>
      <c r="F1746" s="37"/>
      <c r="G1746" s="37"/>
      <c r="H1746" s="37"/>
      <c r="I1746" s="37"/>
      <c r="J1746" s="37"/>
    </row>
    <row r="1747" spans="1:10" x14ac:dyDescent="0.25">
      <c r="A1747" t="s">
        <v>13830</v>
      </c>
      <c r="B1747" s="107">
        <v>0.60070670987130503</v>
      </c>
      <c r="C1747" s="37"/>
      <c r="D1747" s="37"/>
      <c r="E1747" s="37"/>
      <c r="F1747" s="37"/>
      <c r="G1747" s="37"/>
      <c r="H1747" s="37"/>
      <c r="I1747" s="37"/>
      <c r="J1747" s="37"/>
    </row>
    <row r="1748" spans="1:10" x14ac:dyDescent="0.25">
      <c r="A1748" t="s">
        <v>13831</v>
      </c>
      <c r="B1748" s="107">
        <v>0.60019333707444933</v>
      </c>
      <c r="C1748" s="37"/>
      <c r="D1748" s="37"/>
      <c r="E1748" s="37"/>
      <c r="F1748" s="37"/>
      <c r="G1748" s="37"/>
      <c r="H1748" s="37"/>
      <c r="I1748" s="37"/>
      <c r="J1748" s="37"/>
    </row>
    <row r="1749" spans="1:10" x14ac:dyDescent="0.25">
      <c r="A1749" t="s">
        <v>13832</v>
      </c>
      <c r="B1749" s="107">
        <v>0.59973066745495796</v>
      </c>
      <c r="C1749" s="37"/>
      <c r="D1749" s="37"/>
      <c r="E1749" s="37"/>
      <c r="F1749" s="37"/>
      <c r="G1749" s="37"/>
      <c r="H1749" s="37"/>
      <c r="I1749" s="37"/>
      <c r="J1749" s="37"/>
    </row>
    <row r="1750" spans="1:10" x14ac:dyDescent="0.25">
      <c r="A1750" t="s">
        <v>13833</v>
      </c>
      <c r="B1750" s="107">
        <v>0.59919806178643342</v>
      </c>
      <c r="C1750" s="37"/>
      <c r="D1750" s="37"/>
      <c r="E1750" s="37"/>
      <c r="F1750" s="37"/>
      <c r="G1750" s="37"/>
      <c r="H1750" s="37"/>
      <c r="I1750" s="37"/>
      <c r="J1750" s="37"/>
    </row>
    <row r="1751" spans="1:10" x14ac:dyDescent="0.25">
      <c r="A1751" t="s">
        <v>13834</v>
      </c>
      <c r="B1751" s="107">
        <v>0.59873992183664004</v>
      </c>
      <c r="C1751" s="37"/>
      <c r="D1751" s="37"/>
      <c r="E1751" s="37"/>
      <c r="F1751" s="37"/>
      <c r="G1751" s="37"/>
      <c r="H1751" s="37"/>
      <c r="I1751" s="37"/>
      <c r="J1751" s="37"/>
    </row>
    <row r="1752" spans="1:10" x14ac:dyDescent="0.25">
      <c r="A1752" t="s">
        <v>13835</v>
      </c>
      <c r="B1752" s="107">
        <v>0.59870865175935839</v>
      </c>
      <c r="C1752" s="37"/>
      <c r="D1752" s="37"/>
      <c r="E1752" s="37"/>
      <c r="F1752" s="37"/>
      <c r="G1752" s="37"/>
      <c r="H1752" s="37"/>
      <c r="I1752" s="37"/>
      <c r="J1752" s="37"/>
    </row>
    <row r="1753" spans="1:10" x14ac:dyDescent="0.25">
      <c r="A1753" t="s">
        <v>13836</v>
      </c>
      <c r="B1753" s="107">
        <v>0.5987001019930055</v>
      </c>
      <c r="C1753" s="37"/>
      <c r="D1753" s="37"/>
      <c r="E1753" s="37"/>
      <c r="F1753" s="37"/>
      <c r="G1753" s="37"/>
      <c r="H1753" s="37"/>
      <c r="I1753" s="37"/>
      <c r="J1753" s="37"/>
    </row>
    <row r="1754" spans="1:10" x14ac:dyDescent="0.25">
      <c r="A1754" t="s">
        <v>13837</v>
      </c>
      <c r="B1754" s="107">
        <v>0.59818468054427532</v>
      </c>
      <c r="C1754" s="37"/>
      <c r="D1754" s="37"/>
      <c r="E1754" s="37"/>
      <c r="F1754" s="37"/>
      <c r="G1754" s="37"/>
      <c r="H1754" s="37"/>
      <c r="I1754" s="37"/>
      <c r="J1754" s="37"/>
    </row>
    <row r="1755" spans="1:10" x14ac:dyDescent="0.25">
      <c r="A1755" t="s">
        <v>13838</v>
      </c>
      <c r="B1755" s="107">
        <v>0.59813651325183026</v>
      </c>
      <c r="C1755" s="37"/>
      <c r="D1755" s="37"/>
      <c r="E1755" s="37"/>
      <c r="F1755" s="37"/>
      <c r="G1755" s="37"/>
      <c r="H1755" s="37"/>
      <c r="I1755" s="37"/>
      <c r="J1755" s="37"/>
    </row>
    <row r="1756" spans="1:10" x14ac:dyDescent="0.25">
      <c r="A1756" t="s">
        <v>13839</v>
      </c>
      <c r="B1756" s="107">
        <v>0.59811372754780545</v>
      </c>
      <c r="C1756" s="37"/>
      <c r="D1756" s="37"/>
      <c r="E1756" s="37"/>
      <c r="F1756" s="37"/>
      <c r="G1756" s="37"/>
      <c r="H1756" s="37"/>
      <c r="I1756" s="37"/>
      <c r="J1756" s="37"/>
    </row>
    <row r="1757" spans="1:10" x14ac:dyDescent="0.25">
      <c r="A1757" t="s">
        <v>13840</v>
      </c>
      <c r="B1757" s="107">
        <v>0.59713741780705554</v>
      </c>
      <c r="C1757" s="37"/>
      <c r="D1757" s="37"/>
      <c r="E1757" s="37"/>
      <c r="F1757" s="37"/>
      <c r="G1757" s="37"/>
      <c r="H1757" s="37"/>
      <c r="I1757" s="37"/>
      <c r="J1757" s="37"/>
    </row>
    <row r="1758" spans="1:10" x14ac:dyDescent="0.25">
      <c r="A1758" t="s">
        <v>13841</v>
      </c>
      <c r="B1758" s="107">
        <v>0.59675282825341991</v>
      </c>
      <c r="C1758" s="37"/>
      <c r="D1758" s="37"/>
      <c r="E1758" s="37"/>
      <c r="F1758" s="37"/>
      <c r="G1758" s="37"/>
      <c r="H1758" s="37"/>
      <c r="I1758" s="37"/>
      <c r="J1758" s="37"/>
    </row>
    <row r="1759" spans="1:10" x14ac:dyDescent="0.25">
      <c r="A1759" t="s">
        <v>13842</v>
      </c>
      <c r="B1759" s="107">
        <v>0.59630714590547951</v>
      </c>
      <c r="C1759" s="37"/>
      <c r="D1759" s="37"/>
      <c r="E1759" s="37"/>
      <c r="F1759" s="37"/>
      <c r="G1759" s="37"/>
      <c r="H1759" s="37"/>
      <c r="I1759" s="37"/>
      <c r="J1759" s="37"/>
    </row>
    <row r="1760" spans="1:10" x14ac:dyDescent="0.25">
      <c r="A1760" t="s">
        <v>13843</v>
      </c>
      <c r="B1760" s="107">
        <v>0.59612592965378819</v>
      </c>
      <c r="C1760" s="37"/>
      <c r="D1760" s="37"/>
      <c r="E1760" s="37"/>
      <c r="F1760" s="37"/>
      <c r="G1760" s="37"/>
      <c r="H1760" s="37"/>
      <c r="I1760" s="37"/>
      <c r="J1760" s="37"/>
    </row>
    <row r="1761" spans="1:10" x14ac:dyDescent="0.25">
      <c r="A1761" t="s">
        <v>13844</v>
      </c>
      <c r="B1761" s="107">
        <v>0.59583786692954466</v>
      </c>
      <c r="C1761" s="37"/>
      <c r="D1761" s="37"/>
      <c r="E1761" s="37"/>
      <c r="F1761" s="37"/>
      <c r="G1761" s="37"/>
      <c r="H1761" s="37"/>
      <c r="I1761" s="37"/>
      <c r="J1761" s="37"/>
    </row>
    <row r="1762" spans="1:10" x14ac:dyDescent="0.25">
      <c r="A1762" t="s">
        <v>13845</v>
      </c>
      <c r="B1762" s="107">
        <v>0.59562869259639561</v>
      </c>
      <c r="C1762" s="37"/>
      <c r="D1762" s="37"/>
      <c r="E1762" s="37"/>
      <c r="F1762" s="37"/>
      <c r="G1762" s="37"/>
      <c r="H1762" s="37"/>
      <c r="I1762" s="37"/>
      <c r="J1762" s="37"/>
    </row>
    <row r="1763" spans="1:10" x14ac:dyDescent="0.25">
      <c r="A1763" t="s">
        <v>13846</v>
      </c>
      <c r="B1763" s="107">
        <v>0.59542720666675741</v>
      </c>
      <c r="C1763" s="37"/>
      <c r="D1763" s="37"/>
      <c r="E1763" s="37"/>
      <c r="F1763" s="37"/>
      <c r="G1763" s="37"/>
      <c r="H1763" s="37"/>
      <c r="I1763" s="37"/>
      <c r="J1763" s="37"/>
    </row>
    <row r="1764" spans="1:10" x14ac:dyDescent="0.25">
      <c r="A1764" t="s">
        <v>13847</v>
      </c>
      <c r="B1764" s="107">
        <v>0.59403214506721069</v>
      </c>
      <c r="C1764" s="37"/>
      <c r="D1764" s="37"/>
      <c r="E1764" s="37"/>
      <c r="F1764" s="37"/>
      <c r="G1764" s="37"/>
      <c r="H1764" s="37"/>
      <c r="I1764" s="37"/>
      <c r="J1764" s="37"/>
    </row>
    <row r="1765" spans="1:10" x14ac:dyDescent="0.25">
      <c r="A1765" t="s">
        <v>13848</v>
      </c>
      <c r="B1765" s="107">
        <v>0.59287612114189547</v>
      </c>
      <c r="C1765" s="37"/>
      <c r="D1765" s="37"/>
      <c r="E1765" s="37"/>
      <c r="F1765" s="37"/>
      <c r="G1765" s="37"/>
      <c r="H1765" s="37"/>
      <c r="I1765" s="37"/>
      <c r="J1765" s="37"/>
    </row>
    <row r="1766" spans="1:10" x14ac:dyDescent="0.25">
      <c r="A1766" t="s">
        <v>13849</v>
      </c>
      <c r="B1766" s="107">
        <v>0.59259933462618042</v>
      </c>
      <c r="C1766" s="37"/>
      <c r="D1766" s="37"/>
      <c r="E1766" s="37"/>
      <c r="F1766" s="37"/>
      <c r="G1766" s="37"/>
      <c r="H1766" s="37"/>
      <c r="I1766" s="37"/>
      <c r="J1766" s="37"/>
    </row>
    <row r="1767" spans="1:10" x14ac:dyDescent="0.25">
      <c r="A1767" t="s">
        <v>13850</v>
      </c>
      <c r="B1767" s="107">
        <v>0.59247770717572501</v>
      </c>
      <c r="C1767" s="37"/>
      <c r="D1767" s="37"/>
      <c r="E1767" s="37"/>
      <c r="F1767" s="37"/>
      <c r="G1767" s="37"/>
      <c r="H1767" s="37"/>
      <c r="I1767" s="37"/>
      <c r="J1767" s="37"/>
    </row>
    <row r="1768" spans="1:10" x14ac:dyDescent="0.25">
      <c r="A1768" t="s">
        <v>13851</v>
      </c>
      <c r="B1768" s="107">
        <v>0.5923510547528551</v>
      </c>
      <c r="C1768" s="37"/>
      <c r="D1768" s="37"/>
      <c r="E1768" s="37"/>
      <c r="F1768" s="37"/>
      <c r="G1768" s="37"/>
      <c r="H1768" s="37"/>
      <c r="I1768" s="37"/>
      <c r="J1768" s="37"/>
    </row>
    <row r="1769" spans="1:10" x14ac:dyDescent="0.25">
      <c r="A1769" t="s">
        <v>13852</v>
      </c>
      <c r="B1769" s="107">
        <v>0.59084540931648222</v>
      </c>
      <c r="C1769" s="37"/>
      <c r="D1769" s="37"/>
      <c r="E1769" s="37"/>
      <c r="F1769" s="37"/>
      <c r="G1769" s="37"/>
      <c r="H1769" s="37"/>
      <c r="I1769" s="37"/>
      <c r="J1769" s="37"/>
    </row>
    <row r="1770" spans="1:10" x14ac:dyDescent="0.25">
      <c r="A1770" t="s">
        <v>13853</v>
      </c>
      <c r="B1770" s="107">
        <v>0.5894647544725059</v>
      </c>
      <c r="C1770" s="37"/>
      <c r="D1770" s="37"/>
      <c r="E1770" s="37"/>
      <c r="F1770" s="37"/>
      <c r="G1770" s="37"/>
      <c r="H1770" s="37"/>
      <c r="I1770" s="37"/>
      <c r="J1770" s="37"/>
    </row>
    <row r="1771" spans="1:10" x14ac:dyDescent="0.25">
      <c r="A1771" t="s">
        <v>13854</v>
      </c>
      <c r="B1771" s="107">
        <v>0.58898180064370553</v>
      </c>
      <c r="C1771" s="37"/>
      <c r="D1771" s="37"/>
      <c r="E1771" s="37"/>
      <c r="F1771" s="37"/>
      <c r="G1771" s="37"/>
      <c r="H1771" s="37"/>
      <c r="I1771" s="37"/>
      <c r="J1771" s="37"/>
    </row>
    <row r="1772" spans="1:10" x14ac:dyDescent="0.25">
      <c r="A1772" t="s">
        <v>13855</v>
      </c>
      <c r="B1772" s="107">
        <v>0.58893818757497118</v>
      </c>
      <c r="C1772" s="37"/>
      <c r="D1772" s="37"/>
      <c r="E1772" s="37"/>
      <c r="F1772" s="37"/>
      <c r="G1772" s="37"/>
      <c r="H1772" s="37"/>
      <c r="I1772" s="37"/>
      <c r="J1772" s="37"/>
    </row>
    <row r="1773" spans="1:10" x14ac:dyDescent="0.25">
      <c r="A1773" t="s">
        <v>13856</v>
      </c>
      <c r="B1773" s="107">
        <v>0.58875648452148299</v>
      </c>
      <c r="C1773" s="37"/>
      <c r="D1773" s="37"/>
      <c r="E1773" s="37"/>
      <c r="F1773" s="37"/>
      <c r="G1773" s="37"/>
      <c r="H1773" s="37"/>
      <c r="I1773" s="37"/>
      <c r="J1773" s="37"/>
    </row>
    <row r="1774" spans="1:10" x14ac:dyDescent="0.25">
      <c r="A1774" t="s">
        <v>13857</v>
      </c>
      <c r="B1774" s="107">
        <v>0.58808543186911932</v>
      </c>
      <c r="C1774" s="37"/>
      <c r="D1774" s="37"/>
      <c r="E1774" s="37"/>
      <c r="F1774" s="37"/>
      <c r="G1774" s="37"/>
      <c r="H1774" s="37"/>
      <c r="I1774" s="37"/>
      <c r="J1774" s="37"/>
    </row>
    <row r="1775" spans="1:10" x14ac:dyDescent="0.25">
      <c r="A1775" t="s">
        <v>13858</v>
      </c>
      <c r="B1775" s="107">
        <v>0.58805739399511681</v>
      </c>
      <c r="C1775" s="37"/>
      <c r="D1775" s="37"/>
      <c r="E1775" s="37"/>
      <c r="F1775" s="37"/>
      <c r="G1775" s="37"/>
      <c r="H1775" s="37"/>
      <c r="I1775" s="37"/>
      <c r="J1775" s="37"/>
    </row>
    <row r="1776" spans="1:10" x14ac:dyDescent="0.25">
      <c r="A1776" t="s">
        <v>13859</v>
      </c>
      <c r="B1776" s="107">
        <v>0.5880375862962951</v>
      </c>
      <c r="C1776" s="37"/>
      <c r="D1776" s="37"/>
      <c r="E1776" s="37"/>
      <c r="F1776" s="37"/>
      <c r="G1776" s="37"/>
      <c r="H1776" s="37"/>
      <c r="I1776" s="37"/>
      <c r="J1776" s="37"/>
    </row>
    <row r="1777" spans="1:10" x14ac:dyDescent="0.25">
      <c r="A1777" t="s">
        <v>13860</v>
      </c>
      <c r="B1777" s="107">
        <v>0.5879894873482896</v>
      </c>
      <c r="C1777" s="37"/>
      <c r="D1777" s="37"/>
      <c r="E1777" s="37"/>
      <c r="F1777" s="37"/>
      <c r="G1777" s="37"/>
      <c r="H1777" s="37"/>
      <c r="I1777" s="37"/>
      <c r="J1777" s="37"/>
    </row>
    <row r="1778" spans="1:10" x14ac:dyDescent="0.25">
      <c r="A1778" t="s">
        <v>13861</v>
      </c>
      <c r="B1778" s="107">
        <v>0.58786517420542184</v>
      </c>
      <c r="C1778" s="37"/>
      <c r="D1778" s="37"/>
      <c r="E1778" s="37"/>
      <c r="F1778" s="37"/>
      <c r="G1778" s="37"/>
      <c r="H1778" s="37"/>
      <c r="I1778" s="37"/>
      <c r="J1778" s="37"/>
    </row>
    <row r="1779" spans="1:10" x14ac:dyDescent="0.25">
      <c r="A1779" t="s">
        <v>13862</v>
      </c>
      <c r="B1779" s="107">
        <v>0.58782497408327894</v>
      </c>
      <c r="C1779" s="37"/>
      <c r="D1779" s="37"/>
      <c r="E1779" s="37"/>
      <c r="F1779" s="37"/>
      <c r="G1779" s="37"/>
      <c r="H1779" s="37"/>
      <c r="I1779" s="37"/>
      <c r="J1779" s="37"/>
    </row>
    <row r="1780" spans="1:10" x14ac:dyDescent="0.25">
      <c r="A1780" t="s">
        <v>13863</v>
      </c>
      <c r="B1780" s="107">
        <v>0.58776806881736754</v>
      </c>
      <c r="C1780" s="37"/>
      <c r="D1780" s="37"/>
      <c r="E1780" s="37"/>
      <c r="F1780" s="37"/>
      <c r="G1780" s="37"/>
      <c r="H1780" s="37"/>
      <c r="I1780" s="37"/>
      <c r="J1780" s="37"/>
    </row>
    <row r="1781" spans="1:10" x14ac:dyDescent="0.25">
      <c r="A1781" t="s">
        <v>13864</v>
      </c>
      <c r="B1781" s="107">
        <v>0.58732496779516319</v>
      </c>
      <c r="C1781" s="37"/>
      <c r="D1781" s="37"/>
      <c r="E1781" s="37"/>
      <c r="F1781" s="37"/>
      <c r="G1781" s="37"/>
      <c r="H1781" s="37"/>
      <c r="I1781" s="37"/>
      <c r="J1781" s="37"/>
    </row>
    <row r="1782" spans="1:10" x14ac:dyDescent="0.25">
      <c r="A1782" t="s">
        <v>13865</v>
      </c>
      <c r="B1782" s="107">
        <v>0.58716758586876183</v>
      </c>
      <c r="C1782" s="37"/>
      <c r="D1782" s="37"/>
      <c r="E1782" s="37"/>
      <c r="F1782" s="37"/>
      <c r="G1782" s="37"/>
      <c r="H1782" s="37"/>
      <c r="I1782" s="37"/>
      <c r="J1782" s="37"/>
    </row>
    <row r="1783" spans="1:10" x14ac:dyDescent="0.25">
      <c r="A1783" t="s">
        <v>13866</v>
      </c>
      <c r="B1783" s="107">
        <v>0.58611109118583482</v>
      </c>
      <c r="C1783" s="37"/>
      <c r="D1783" s="37"/>
      <c r="E1783" s="37"/>
      <c r="F1783" s="37"/>
      <c r="G1783" s="37"/>
      <c r="H1783" s="37"/>
      <c r="I1783" s="37"/>
      <c r="J1783" s="37"/>
    </row>
    <row r="1784" spans="1:10" x14ac:dyDescent="0.25">
      <c r="A1784" t="s">
        <v>13867</v>
      </c>
      <c r="B1784" s="107">
        <v>0.58588362769385671</v>
      </c>
      <c r="C1784" s="37"/>
      <c r="D1784" s="37"/>
      <c r="E1784" s="37"/>
      <c r="F1784" s="37"/>
      <c r="G1784" s="37"/>
      <c r="H1784" s="37"/>
      <c r="I1784" s="37"/>
      <c r="J1784" s="37"/>
    </row>
    <row r="1785" spans="1:10" x14ac:dyDescent="0.25">
      <c r="A1785" t="s">
        <v>13868</v>
      </c>
      <c r="B1785" s="107">
        <v>0.58556631182043162</v>
      </c>
      <c r="C1785" s="37"/>
      <c r="D1785" s="37"/>
      <c r="E1785" s="37"/>
      <c r="F1785" s="37"/>
      <c r="G1785" s="37"/>
      <c r="H1785" s="37"/>
      <c r="I1785" s="37"/>
      <c r="J1785" s="37"/>
    </row>
    <row r="1786" spans="1:10" x14ac:dyDescent="0.25">
      <c r="A1786" t="s">
        <v>13869</v>
      </c>
      <c r="B1786" s="107">
        <v>0.58500381374598787</v>
      </c>
      <c r="C1786" s="37"/>
      <c r="D1786" s="37"/>
      <c r="E1786" s="37"/>
      <c r="F1786" s="37"/>
      <c r="G1786" s="37"/>
      <c r="H1786" s="37"/>
      <c r="I1786" s="37"/>
      <c r="J1786" s="37"/>
    </row>
    <row r="1787" spans="1:10" x14ac:dyDescent="0.25">
      <c r="A1787" t="s">
        <v>13870</v>
      </c>
      <c r="B1787" s="107">
        <v>0.58482587076275028</v>
      </c>
      <c r="C1787" s="37"/>
      <c r="D1787" s="37"/>
      <c r="E1787" s="37"/>
      <c r="F1787" s="37"/>
      <c r="G1787" s="37"/>
      <c r="H1787" s="37"/>
      <c r="I1787" s="37"/>
      <c r="J1787" s="37"/>
    </row>
    <row r="1788" spans="1:10" x14ac:dyDescent="0.25">
      <c r="A1788" t="s">
        <v>13871</v>
      </c>
      <c r="B1788" s="107">
        <v>0.58462026905911912</v>
      </c>
      <c r="C1788" s="37"/>
      <c r="D1788" s="37"/>
      <c r="E1788" s="37"/>
      <c r="F1788" s="37"/>
      <c r="G1788" s="37"/>
      <c r="H1788" s="37"/>
      <c r="I1788" s="37"/>
      <c r="J1788" s="37"/>
    </row>
    <row r="1789" spans="1:10" x14ac:dyDescent="0.25">
      <c r="A1789" t="s">
        <v>13872</v>
      </c>
      <c r="B1789" s="107">
        <v>0.58430865439336432</v>
      </c>
      <c r="C1789" s="37"/>
      <c r="D1789" s="37"/>
      <c r="E1789" s="37"/>
      <c r="F1789" s="37"/>
      <c r="G1789" s="37"/>
      <c r="H1789" s="37"/>
      <c r="I1789" s="37"/>
      <c r="J1789" s="37"/>
    </row>
    <row r="1790" spans="1:10" x14ac:dyDescent="0.25">
      <c r="A1790" t="s">
        <v>13873</v>
      </c>
      <c r="B1790" s="107">
        <v>0.58317021975376482</v>
      </c>
      <c r="C1790" s="37"/>
      <c r="D1790" s="37"/>
      <c r="E1790" s="37"/>
      <c r="F1790" s="37"/>
      <c r="G1790" s="37"/>
      <c r="H1790" s="37"/>
      <c r="I1790" s="37"/>
      <c r="J1790" s="37"/>
    </row>
    <row r="1791" spans="1:10" x14ac:dyDescent="0.25">
      <c r="A1791" t="s">
        <v>13874</v>
      </c>
      <c r="B1791" s="107">
        <v>0.58311939806502466</v>
      </c>
      <c r="C1791" s="37"/>
      <c r="D1791" s="37"/>
      <c r="E1791" s="37"/>
      <c r="F1791" s="37"/>
      <c r="G1791" s="37"/>
      <c r="H1791" s="37"/>
      <c r="I1791" s="37"/>
      <c r="J1791" s="37"/>
    </row>
    <row r="1792" spans="1:10" x14ac:dyDescent="0.25">
      <c r="A1792" t="s">
        <v>13875</v>
      </c>
      <c r="B1792" s="107">
        <v>0.5829629802222025</v>
      </c>
      <c r="C1792" s="37"/>
      <c r="D1792" s="37"/>
      <c r="E1792" s="37"/>
      <c r="F1792" s="37"/>
      <c r="G1792" s="37"/>
      <c r="H1792" s="37"/>
      <c r="I1792" s="37"/>
      <c r="J1792" s="37"/>
    </row>
    <row r="1793" spans="1:10" x14ac:dyDescent="0.25">
      <c r="A1793" t="s">
        <v>13876</v>
      </c>
      <c r="B1793" s="107">
        <v>0.58255275186311017</v>
      </c>
      <c r="C1793" s="37"/>
      <c r="D1793" s="37"/>
      <c r="E1793" s="37"/>
      <c r="F1793" s="37"/>
      <c r="G1793" s="37"/>
      <c r="H1793" s="37"/>
      <c r="I1793" s="37"/>
      <c r="J1793" s="37"/>
    </row>
    <row r="1794" spans="1:10" x14ac:dyDescent="0.25">
      <c r="A1794" t="s">
        <v>13877</v>
      </c>
      <c r="B1794" s="107">
        <v>0.58230090550259483</v>
      </c>
      <c r="C1794" s="37"/>
      <c r="D1794" s="37"/>
      <c r="E1794" s="37"/>
      <c r="F1794" s="37"/>
      <c r="G1794" s="37"/>
      <c r="H1794" s="37"/>
      <c r="I1794" s="37"/>
      <c r="J1794" s="37"/>
    </row>
    <row r="1795" spans="1:10" x14ac:dyDescent="0.25">
      <c r="A1795" t="s">
        <v>13878</v>
      </c>
      <c r="B1795" s="107">
        <v>0.58162404731603812</v>
      </c>
      <c r="C1795" s="37"/>
      <c r="D1795" s="37"/>
      <c r="E1795" s="37"/>
      <c r="F1795" s="37"/>
      <c r="G1795" s="37"/>
      <c r="H1795" s="37"/>
      <c r="I1795" s="37"/>
      <c r="J1795" s="37"/>
    </row>
    <row r="1796" spans="1:10" x14ac:dyDescent="0.25">
      <c r="A1796" t="s">
        <v>13879</v>
      </c>
      <c r="B1796" s="107">
        <v>0.58141185993880706</v>
      </c>
      <c r="C1796" s="37"/>
      <c r="D1796" s="37"/>
      <c r="E1796" s="37"/>
      <c r="F1796" s="37"/>
      <c r="G1796" s="37"/>
      <c r="H1796" s="37"/>
      <c r="I1796" s="37"/>
      <c r="J1796" s="37"/>
    </row>
    <row r="1797" spans="1:10" x14ac:dyDescent="0.25">
      <c r="A1797" t="s">
        <v>13880</v>
      </c>
      <c r="B1797" s="107">
        <v>0.5812660030493787</v>
      </c>
      <c r="C1797" s="37"/>
      <c r="D1797" s="37"/>
      <c r="E1797" s="37"/>
      <c r="F1797" s="37"/>
      <c r="G1797" s="37"/>
      <c r="H1797" s="37"/>
      <c r="I1797" s="37"/>
      <c r="J1797" s="37"/>
    </row>
    <row r="1798" spans="1:10" x14ac:dyDescent="0.25">
      <c r="A1798" t="s">
        <v>13881</v>
      </c>
      <c r="B1798" s="107">
        <v>0.58095210638088901</v>
      </c>
      <c r="C1798" s="37"/>
      <c r="D1798" s="37"/>
      <c r="E1798" s="37"/>
      <c r="F1798" s="37"/>
      <c r="G1798" s="37"/>
      <c r="H1798" s="37"/>
      <c r="I1798" s="37"/>
      <c r="J1798" s="37"/>
    </row>
    <row r="1799" spans="1:10" x14ac:dyDescent="0.25">
      <c r="A1799" t="s">
        <v>13882</v>
      </c>
      <c r="B1799" s="107">
        <v>0.58067465586728928</v>
      </c>
      <c r="C1799" s="37"/>
      <c r="D1799" s="37"/>
      <c r="E1799" s="37"/>
      <c r="F1799" s="37"/>
      <c r="G1799" s="37"/>
      <c r="H1799" s="37"/>
      <c r="I1799" s="37"/>
      <c r="J1799" s="37"/>
    </row>
    <row r="1800" spans="1:10" x14ac:dyDescent="0.25">
      <c r="A1800" t="s">
        <v>13883</v>
      </c>
      <c r="B1800" s="107">
        <v>0.58021900926884307</v>
      </c>
      <c r="C1800" s="37"/>
      <c r="D1800" s="37"/>
      <c r="E1800" s="37"/>
      <c r="F1800" s="37"/>
      <c r="G1800" s="37"/>
      <c r="H1800" s="37"/>
      <c r="I1800" s="37"/>
      <c r="J1800" s="37"/>
    </row>
    <row r="1801" spans="1:10" x14ac:dyDescent="0.25">
      <c r="A1801" t="s">
        <v>13884</v>
      </c>
      <c r="B1801" s="107">
        <v>0.58016723311170038</v>
      </c>
      <c r="C1801" s="37"/>
      <c r="D1801" s="37"/>
      <c r="E1801" s="37"/>
      <c r="F1801" s="37"/>
      <c r="G1801" s="37"/>
      <c r="H1801" s="37"/>
      <c r="I1801" s="37"/>
      <c r="J1801" s="37"/>
    </row>
    <row r="1802" spans="1:10" x14ac:dyDescent="0.25">
      <c r="A1802" t="s">
        <v>13885</v>
      </c>
      <c r="B1802" s="107">
        <v>0.58012267507100135</v>
      </c>
      <c r="C1802" s="37"/>
      <c r="D1802" s="37"/>
      <c r="E1802" s="37"/>
      <c r="F1802" s="37"/>
      <c r="G1802" s="37"/>
      <c r="H1802" s="37"/>
      <c r="I1802" s="37"/>
      <c r="J1802" s="37"/>
    </row>
    <row r="1803" spans="1:10" x14ac:dyDescent="0.25">
      <c r="A1803" t="s">
        <v>13886</v>
      </c>
      <c r="B1803" s="107">
        <v>0.57975970157839374</v>
      </c>
      <c r="C1803" s="37"/>
      <c r="D1803" s="37"/>
      <c r="E1803" s="37"/>
      <c r="F1803" s="37"/>
      <c r="G1803" s="37"/>
      <c r="H1803" s="37"/>
      <c r="I1803" s="37"/>
      <c r="J1803" s="37"/>
    </row>
    <row r="1804" spans="1:10" x14ac:dyDescent="0.25">
      <c r="A1804" t="s">
        <v>13887</v>
      </c>
      <c r="B1804" s="107">
        <v>0.57886332932159645</v>
      </c>
      <c r="C1804" s="37"/>
      <c r="D1804" s="37"/>
      <c r="E1804" s="37"/>
      <c r="F1804" s="37"/>
      <c r="G1804" s="37"/>
      <c r="H1804" s="37"/>
      <c r="I1804" s="37"/>
      <c r="J1804" s="37"/>
    </row>
    <row r="1805" spans="1:10" x14ac:dyDescent="0.25">
      <c r="A1805" t="s">
        <v>13888</v>
      </c>
      <c r="B1805" s="107">
        <v>0.57785193731213169</v>
      </c>
      <c r="C1805" s="37"/>
      <c r="D1805" s="37"/>
      <c r="E1805" s="37"/>
      <c r="F1805" s="37"/>
      <c r="G1805" s="37"/>
      <c r="H1805" s="37"/>
      <c r="I1805" s="37"/>
      <c r="J1805" s="37"/>
    </row>
    <row r="1806" spans="1:10" x14ac:dyDescent="0.25">
      <c r="A1806" t="s">
        <v>13889</v>
      </c>
      <c r="B1806" s="107">
        <v>0.57774762797421431</v>
      </c>
      <c r="C1806" s="37"/>
      <c r="D1806" s="37"/>
      <c r="E1806" s="37"/>
      <c r="F1806" s="37"/>
      <c r="G1806" s="37"/>
      <c r="H1806" s="37"/>
      <c r="I1806" s="37"/>
      <c r="J1806" s="37"/>
    </row>
    <row r="1807" spans="1:10" x14ac:dyDescent="0.25">
      <c r="A1807" t="s">
        <v>13890</v>
      </c>
      <c r="B1807" s="107">
        <v>0.57764289261644597</v>
      </c>
      <c r="C1807" s="37"/>
      <c r="D1807" s="37"/>
      <c r="E1807" s="37"/>
      <c r="F1807" s="37"/>
      <c r="G1807" s="37"/>
      <c r="H1807" s="37"/>
      <c r="I1807" s="37"/>
      <c r="J1807" s="37"/>
    </row>
    <row r="1808" spans="1:10" x14ac:dyDescent="0.25">
      <c r="A1808" t="s">
        <v>13891</v>
      </c>
      <c r="B1808" s="107">
        <v>0.5772787235156257</v>
      </c>
      <c r="C1808" s="37"/>
      <c r="D1808" s="37"/>
      <c r="E1808" s="37"/>
      <c r="F1808" s="37"/>
      <c r="G1808" s="37"/>
      <c r="H1808" s="37"/>
      <c r="I1808" s="37"/>
      <c r="J1808" s="37"/>
    </row>
    <row r="1809" spans="1:10" x14ac:dyDescent="0.25">
      <c r="A1809" t="s">
        <v>13892</v>
      </c>
      <c r="B1809" s="107">
        <v>0.57717474962469373</v>
      </c>
      <c r="C1809" s="37"/>
      <c r="D1809" s="37"/>
      <c r="E1809" s="37"/>
      <c r="F1809" s="37"/>
      <c r="G1809" s="37"/>
      <c r="H1809" s="37"/>
      <c r="I1809" s="37"/>
      <c r="J1809" s="37"/>
    </row>
    <row r="1810" spans="1:10" x14ac:dyDescent="0.25">
      <c r="A1810" t="s">
        <v>13893</v>
      </c>
      <c r="B1810" s="107">
        <v>0.57667430499891714</v>
      </c>
      <c r="C1810" s="37"/>
      <c r="D1810" s="37"/>
      <c r="E1810" s="37"/>
      <c r="F1810" s="37"/>
      <c r="G1810" s="37"/>
      <c r="H1810" s="37"/>
      <c r="I1810" s="37"/>
      <c r="J1810" s="37"/>
    </row>
    <row r="1811" spans="1:10" x14ac:dyDescent="0.25">
      <c r="A1811" t="s">
        <v>13894</v>
      </c>
      <c r="B1811" s="107">
        <v>0.5755373935100635</v>
      </c>
      <c r="C1811" s="37"/>
      <c r="D1811" s="37"/>
      <c r="E1811" s="37"/>
      <c r="F1811" s="37"/>
      <c r="G1811" s="37"/>
      <c r="H1811" s="37"/>
      <c r="I1811" s="37"/>
      <c r="J1811" s="37"/>
    </row>
    <row r="1812" spans="1:10" x14ac:dyDescent="0.25">
      <c r="A1812" t="s">
        <v>13895</v>
      </c>
      <c r="B1812" s="107">
        <v>0.57494994939797528</v>
      </c>
      <c r="C1812" s="37"/>
      <c r="D1812" s="37"/>
      <c r="E1812" s="37"/>
      <c r="F1812" s="37"/>
      <c r="G1812" s="37"/>
      <c r="H1812" s="37"/>
      <c r="I1812" s="37"/>
      <c r="J1812" s="37"/>
    </row>
    <row r="1813" spans="1:10" x14ac:dyDescent="0.25">
      <c r="A1813" t="s">
        <v>13896</v>
      </c>
      <c r="B1813" s="107">
        <v>0.57486757446508874</v>
      </c>
      <c r="C1813" s="37"/>
      <c r="D1813" s="37"/>
      <c r="E1813" s="37"/>
      <c r="F1813" s="37"/>
      <c r="G1813" s="37"/>
      <c r="H1813" s="37"/>
      <c r="I1813" s="37"/>
      <c r="J1813" s="37"/>
    </row>
    <row r="1814" spans="1:10" x14ac:dyDescent="0.25">
      <c r="A1814" t="s">
        <v>13897</v>
      </c>
      <c r="B1814" s="107">
        <v>0.57433172547738631</v>
      </c>
      <c r="C1814" s="37"/>
      <c r="D1814" s="37"/>
      <c r="E1814" s="37"/>
      <c r="F1814" s="37"/>
      <c r="G1814" s="37"/>
      <c r="H1814" s="37"/>
      <c r="I1814" s="37"/>
      <c r="J1814" s="37"/>
    </row>
    <row r="1815" spans="1:10" x14ac:dyDescent="0.25">
      <c r="A1815" t="s">
        <v>13898</v>
      </c>
      <c r="B1815" s="107">
        <v>0.57405174864032538</v>
      </c>
      <c r="C1815" s="37"/>
      <c r="D1815" s="37"/>
      <c r="E1815" s="37"/>
      <c r="F1815" s="37"/>
      <c r="G1815" s="37"/>
      <c r="H1815" s="37"/>
      <c r="I1815" s="37"/>
      <c r="J1815" s="37"/>
    </row>
    <row r="1816" spans="1:10" x14ac:dyDescent="0.25">
      <c r="A1816" t="s">
        <v>13899</v>
      </c>
      <c r="B1816" s="107">
        <v>0.57383697783431065</v>
      </c>
      <c r="C1816" s="37"/>
      <c r="D1816" s="37"/>
      <c r="E1816" s="37"/>
      <c r="F1816" s="37"/>
      <c r="G1816" s="37"/>
      <c r="H1816" s="37"/>
      <c r="I1816" s="37"/>
      <c r="J1816" s="37"/>
    </row>
    <row r="1817" spans="1:10" x14ac:dyDescent="0.25">
      <c r="A1817" t="s">
        <v>13900</v>
      </c>
      <c r="B1817" s="107">
        <v>0.57330967412147582</v>
      </c>
      <c r="C1817" s="37"/>
      <c r="D1817" s="37"/>
      <c r="E1817" s="37"/>
      <c r="F1817" s="37"/>
      <c r="G1817" s="37"/>
      <c r="H1817" s="37"/>
      <c r="I1817" s="37"/>
      <c r="J1817" s="37"/>
    </row>
    <row r="1818" spans="1:10" x14ac:dyDescent="0.25">
      <c r="A1818" t="s">
        <v>13901</v>
      </c>
      <c r="B1818" s="107">
        <v>0.57296881163870905</v>
      </c>
      <c r="C1818" s="37"/>
      <c r="D1818" s="37"/>
      <c r="E1818" s="37"/>
      <c r="F1818" s="37"/>
      <c r="G1818" s="37"/>
      <c r="H1818" s="37"/>
      <c r="I1818" s="37"/>
      <c r="J1818" s="37"/>
    </row>
    <row r="1819" spans="1:10" x14ac:dyDescent="0.25">
      <c r="A1819" t="s">
        <v>13902</v>
      </c>
      <c r="B1819" s="107">
        <v>0.57291728982187029</v>
      </c>
      <c r="C1819" s="37"/>
      <c r="D1819" s="37"/>
      <c r="E1819" s="37"/>
      <c r="F1819" s="37"/>
      <c r="G1819" s="37"/>
      <c r="H1819" s="37"/>
      <c r="I1819" s="37"/>
      <c r="J1819" s="37"/>
    </row>
    <row r="1820" spans="1:10" x14ac:dyDescent="0.25">
      <c r="A1820" t="s">
        <v>13903</v>
      </c>
      <c r="B1820" s="107">
        <v>0.57275660207267753</v>
      </c>
      <c r="C1820" s="37"/>
      <c r="D1820" s="37"/>
      <c r="E1820" s="37"/>
      <c r="F1820" s="37"/>
      <c r="G1820" s="37"/>
      <c r="H1820" s="37"/>
      <c r="I1820" s="37"/>
      <c r="J1820" s="37"/>
    </row>
    <row r="1821" spans="1:10" x14ac:dyDescent="0.25">
      <c r="A1821" t="s">
        <v>13904</v>
      </c>
      <c r="B1821" s="107">
        <v>0.57236901725189404</v>
      </c>
      <c r="C1821" s="37"/>
      <c r="D1821" s="37"/>
      <c r="E1821" s="37"/>
      <c r="F1821" s="37"/>
      <c r="G1821" s="37"/>
      <c r="H1821" s="37"/>
      <c r="I1821" s="37"/>
      <c r="J1821" s="37"/>
    </row>
    <row r="1822" spans="1:10" x14ac:dyDescent="0.25">
      <c r="A1822" t="s">
        <v>13905</v>
      </c>
      <c r="B1822" s="107">
        <v>0.57178830686294624</v>
      </c>
      <c r="C1822" s="37"/>
      <c r="D1822" s="37"/>
      <c r="E1822" s="37"/>
      <c r="F1822" s="37"/>
      <c r="G1822" s="37"/>
      <c r="H1822" s="37"/>
      <c r="I1822" s="37"/>
      <c r="J1822" s="37"/>
    </row>
    <row r="1823" spans="1:10" x14ac:dyDescent="0.25">
      <c r="A1823" t="s">
        <v>13906</v>
      </c>
      <c r="B1823" s="107">
        <v>0.57115440841917853</v>
      </c>
      <c r="C1823" s="37"/>
      <c r="D1823" s="37"/>
      <c r="E1823" s="37"/>
      <c r="F1823" s="37"/>
      <c r="G1823" s="37"/>
      <c r="H1823" s="37"/>
      <c r="I1823" s="37"/>
      <c r="J1823" s="37"/>
    </row>
    <row r="1824" spans="1:10" x14ac:dyDescent="0.25">
      <c r="A1824" t="s">
        <v>13907</v>
      </c>
      <c r="B1824" s="107">
        <v>0.57060201961052215</v>
      </c>
      <c r="C1824" s="37"/>
      <c r="D1824" s="37"/>
      <c r="E1824" s="37"/>
      <c r="F1824" s="37"/>
      <c r="G1824" s="37"/>
      <c r="H1824" s="37"/>
      <c r="I1824" s="37"/>
      <c r="J1824" s="37"/>
    </row>
    <row r="1825" spans="1:10" x14ac:dyDescent="0.25">
      <c r="A1825" t="s">
        <v>13908</v>
      </c>
      <c r="B1825" s="107">
        <v>0.57020371566069039</v>
      </c>
      <c r="C1825" s="37"/>
      <c r="D1825" s="37"/>
      <c r="E1825" s="37"/>
      <c r="F1825" s="37"/>
      <c r="G1825" s="37"/>
      <c r="H1825" s="37"/>
      <c r="I1825" s="37"/>
      <c r="J1825" s="37"/>
    </row>
    <row r="1826" spans="1:10" x14ac:dyDescent="0.25">
      <c r="A1826" t="s">
        <v>13909</v>
      </c>
      <c r="B1826" s="107">
        <v>0.56993288748423232</v>
      </c>
      <c r="C1826" s="37"/>
      <c r="D1826" s="37"/>
      <c r="E1826" s="37"/>
      <c r="F1826" s="37"/>
      <c r="G1826" s="37"/>
      <c r="H1826" s="37"/>
      <c r="I1826" s="37"/>
      <c r="J1826" s="37"/>
    </row>
    <row r="1827" spans="1:10" x14ac:dyDescent="0.25">
      <c r="A1827" t="s">
        <v>13910</v>
      </c>
      <c r="B1827" s="107">
        <v>0.56989212446931192</v>
      </c>
      <c r="C1827" s="37"/>
      <c r="D1827" s="37"/>
      <c r="E1827" s="37"/>
      <c r="F1827" s="37"/>
      <c r="G1827" s="37"/>
      <c r="H1827" s="37"/>
      <c r="I1827" s="37"/>
      <c r="J1827" s="37"/>
    </row>
    <row r="1828" spans="1:10" x14ac:dyDescent="0.25">
      <c r="A1828" t="s">
        <v>13911</v>
      </c>
      <c r="B1828" s="107">
        <v>0.56970501263679596</v>
      </c>
      <c r="C1828" s="37"/>
      <c r="D1828" s="37"/>
      <c r="E1828" s="37"/>
      <c r="F1828" s="37"/>
      <c r="G1828" s="37"/>
      <c r="H1828" s="37"/>
      <c r="I1828" s="37"/>
      <c r="J1828" s="37"/>
    </row>
    <row r="1829" spans="1:10" x14ac:dyDescent="0.25">
      <c r="A1829" t="s">
        <v>13912</v>
      </c>
      <c r="B1829" s="107">
        <v>0.5695490259239312</v>
      </c>
      <c r="C1829" s="37"/>
      <c r="D1829" s="37"/>
      <c r="E1829" s="37"/>
      <c r="F1829" s="37"/>
      <c r="G1829" s="37"/>
      <c r="H1829" s="37"/>
      <c r="I1829" s="37"/>
      <c r="J1829" s="37"/>
    </row>
    <row r="1830" spans="1:10" x14ac:dyDescent="0.25">
      <c r="A1830" t="s">
        <v>13913</v>
      </c>
      <c r="B1830" s="107">
        <v>0.56931076571191841</v>
      </c>
      <c r="C1830" s="37"/>
      <c r="D1830" s="37"/>
      <c r="E1830" s="37"/>
      <c r="F1830" s="37"/>
      <c r="G1830" s="37"/>
      <c r="H1830" s="37"/>
      <c r="I1830" s="37"/>
      <c r="J1830" s="37"/>
    </row>
    <row r="1831" spans="1:10" x14ac:dyDescent="0.25">
      <c r="A1831" t="s">
        <v>13914</v>
      </c>
      <c r="B1831" s="107">
        <v>0.5693010223476378</v>
      </c>
      <c r="C1831" s="37"/>
      <c r="D1831" s="37"/>
      <c r="E1831" s="37"/>
      <c r="F1831" s="37"/>
      <c r="G1831" s="37"/>
      <c r="H1831" s="37"/>
      <c r="I1831" s="37"/>
      <c r="J1831" s="37"/>
    </row>
    <row r="1832" spans="1:10" x14ac:dyDescent="0.25">
      <c r="A1832" t="s">
        <v>13915</v>
      </c>
      <c r="B1832" s="107">
        <v>0.56914961933894404</v>
      </c>
      <c r="C1832" s="37"/>
      <c r="D1832" s="37"/>
      <c r="E1832" s="37"/>
      <c r="F1832" s="37"/>
      <c r="G1832" s="37"/>
      <c r="H1832" s="37"/>
      <c r="I1832" s="37"/>
      <c r="J1832" s="37"/>
    </row>
    <row r="1833" spans="1:10" x14ac:dyDescent="0.25">
      <c r="A1833" t="s">
        <v>13916</v>
      </c>
      <c r="B1833" s="107">
        <v>0.56859769167195051</v>
      </c>
      <c r="C1833" s="37"/>
      <c r="D1833" s="37"/>
      <c r="E1833" s="37"/>
      <c r="F1833" s="37"/>
      <c r="G1833" s="37"/>
      <c r="H1833" s="37"/>
      <c r="I1833" s="37"/>
      <c r="J1833" s="37"/>
    </row>
    <row r="1834" spans="1:10" x14ac:dyDescent="0.25">
      <c r="A1834" t="s">
        <v>13917</v>
      </c>
      <c r="B1834" s="107">
        <v>0.56836943193253009</v>
      </c>
      <c r="C1834" s="37"/>
      <c r="D1834" s="37"/>
      <c r="E1834" s="37"/>
      <c r="F1834" s="37"/>
      <c r="G1834" s="37"/>
      <c r="H1834" s="37"/>
      <c r="I1834" s="37"/>
      <c r="J1834" s="37"/>
    </row>
    <row r="1835" spans="1:10" x14ac:dyDescent="0.25">
      <c r="A1835" t="s">
        <v>13918</v>
      </c>
      <c r="B1835" s="107">
        <v>0.56739060021964294</v>
      </c>
      <c r="C1835" s="37"/>
      <c r="D1835" s="37"/>
      <c r="E1835" s="37"/>
      <c r="F1835" s="37"/>
      <c r="G1835" s="37"/>
      <c r="H1835" s="37"/>
      <c r="I1835" s="37"/>
      <c r="J1835" s="37"/>
    </row>
    <row r="1836" spans="1:10" x14ac:dyDescent="0.25">
      <c r="A1836" t="s">
        <v>13919</v>
      </c>
      <c r="B1836" s="107">
        <v>0.56705907544164702</v>
      </c>
      <c r="C1836" s="37"/>
      <c r="D1836" s="37"/>
      <c r="E1836" s="37"/>
      <c r="F1836" s="37"/>
      <c r="G1836" s="37"/>
      <c r="H1836" s="37"/>
      <c r="I1836" s="37"/>
      <c r="J1836" s="37"/>
    </row>
    <row r="1837" spans="1:10" x14ac:dyDescent="0.25">
      <c r="A1837" t="s">
        <v>13920</v>
      </c>
      <c r="B1837" s="107">
        <v>0.56668812153472714</v>
      </c>
      <c r="C1837" s="37"/>
      <c r="D1837" s="37"/>
      <c r="E1837" s="37"/>
      <c r="F1837" s="37"/>
      <c r="G1837" s="37"/>
      <c r="H1837" s="37"/>
      <c r="I1837" s="37"/>
      <c r="J1837" s="37"/>
    </row>
    <row r="1838" spans="1:10" x14ac:dyDescent="0.25">
      <c r="A1838" t="s">
        <v>13921</v>
      </c>
      <c r="B1838" s="107">
        <v>0.56663446893459846</v>
      </c>
      <c r="C1838" s="37"/>
      <c r="D1838" s="37"/>
      <c r="E1838" s="37"/>
      <c r="F1838" s="37"/>
      <c r="G1838" s="37"/>
      <c r="H1838" s="37"/>
      <c r="I1838" s="37"/>
      <c r="J1838" s="37"/>
    </row>
    <row r="1839" spans="1:10" x14ac:dyDescent="0.25">
      <c r="A1839" t="s">
        <v>13922</v>
      </c>
      <c r="B1839" s="107">
        <v>0.5662503380871432</v>
      </c>
      <c r="C1839" s="37"/>
      <c r="D1839" s="37"/>
      <c r="E1839" s="37"/>
      <c r="F1839" s="37"/>
      <c r="G1839" s="37"/>
      <c r="H1839" s="37"/>
      <c r="I1839" s="37"/>
      <c r="J1839" s="37"/>
    </row>
    <row r="1840" spans="1:10" x14ac:dyDescent="0.25">
      <c r="A1840" t="s">
        <v>13923</v>
      </c>
      <c r="B1840" s="107">
        <v>0.56572645462190241</v>
      </c>
      <c r="C1840" s="37"/>
      <c r="D1840" s="37"/>
      <c r="E1840" s="37"/>
      <c r="F1840" s="37"/>
      <c r="G1840" s="37"/>
      <c r="H1840" s="37"/>
      <c r="I1840" s="37"/>
      <c r="J1840" s="37"/>
    </row>
    <row r="1841" spans="1:10" x14ac:dyDescent="0.25">
      <c r="A1841" t="s">
        <v>13924</v>
      </c>
      <c r="B1841" s="107">
        <v>0.56518338261637502</v>
      </c>
      <c r="C1841" s="37"/>
      <c r="D1841" s="37"/>
      <c r="E1841" s="37"/>
      <c r="F1841" s="37"/>
      <c r="G1841" s="37"/>
      <c r="H1841" s="37"/>
      <c r="I1841" s="37"/>
      <c r="J1841" s="37"/>
    </row>
    <row r="1842" spans="1:10" x14ac:dyDescent="0.25">
      <c r="A1842" t="s">
        <v>13925</v>
      </c>
      <c r="B1842" s="107">
        <v>0.56503638598636374</v>
      </c>
      <c r="C1842" s="37"/>
      <c r="D1842" s="37"/>
      <c r="E1842" s="37"/>
      <c r="F1842" s="37"/>
      <c r="G1842" s="37"/>
      <c r="H1842" s="37"/>
      <c r="I1842" s="37"/>
      <c r="J1842" s="37"/>
    </row>
    <row r="1843" spans="1:10" x14ac:dyDescent="0.25">
      <c r="A1843" t="s">
        <v>13926</v>
      </c>
      <c r="B1843" s="107">
        <v>0.56466356585114363</v>
      </c>
      <c r="C1843" s="37"/>
      <c r="D1843" s="37"/>
      <c r="E1843" s="37"/>
      <c r="F1843" s="37"/>
      <c r="G1843" s="37"/>
      <c r="H1843" s="37"/>
      <c r="I1843" s="37"/>
      <c r="J1843" s="37"/>
    </row>
    <row r="1844" spans="1:10" x14ac:dyDescent="0.25">
      <c r="A1844" t="s">
        <v>13927</v>
      </c>
      <c r="B1844" s="107">
        <v>0.56452558108050799</v>
      </c>
      <c r="C1844" s="37"/>
      <c r="D1844" s="37"/>
      <c r="E1844" s="37"/>
      <c r="F1844" s="37"/>
      <c r="G1844" s="37"/>
      <c r="H1844" s="37"/>
      <c r="I1844" s="37"/>
      <c r="J1844" s="37"/>
    </row>
    <row r="1845" spans="1:10" x14ac:dyDescent="0.25">
      <c r="A1845" t="s">
        <v>13928</v>
      </c>
      <c r="B1845" s="107">
        <v>0.56437684726657611</v>
      </c>
      <c r="C1845" s="37"/>
      <c r="D1845" s="37"/>
      <c r="E1845" s="37"/>
      <c r="F1845" s="37"/>
      <c r="G1845" s="37"/>
      <c r="H1845" s="37"/>
      <c r="I1845" s="37"/>
      <c r="J1845" s="37"/>
    </row>
    <row r="1846" spans="1:10" x14ac:dyDescent="0.25">
      <c r="A1846" t="s">
        <v>13929</v>
      </c>
      <c r="B1846" s="107">
        <v>0.56413394313003928</v>
      </c>
      <c r="C1846" s="37"/>
      <c r="D1846" s="37"/>
      <c r="E1846" s="37"/>
      <c r="F1846" s="37"/>
      <c r="G1846" s="37"/>
      <c r="H1846" s="37"/>
      <c r="I1846" s="37"/>
      <c r="J1846" s="37"/>
    </row>
    <row r="1847" spans="1:10" x14ac:dyDescent="0.25">
      <c r="A1847" t="s">
        <v>13930</v>
      </c>
      <c r="B1847" s="107">
        <v>0.56350054028145202</v>
      </c>
      <c r="C1847" s="37"/>
      <c r="D1847" s="37"/>
      <c r="E1847" s="37"/>
      <c r="F1847" s="37"/>
      <c r="G1847" s="37"/>
      <c r="H1847" s="37"/>
      <c r="I1847" s="37"/>
      <c r="J1847" s="37"/>
    </row>
    <row r="1848" spans="1:10" x14ac:dyDescent="0.25">
      <c r="A1848" t="s">
        <v>13931</v>
      </c>
      <c r="B1848" s="107">
        <v>0.56324471116136798</v>
      </c>
      <c r="C1848" s="37"/>
      <c r="D1848" s="37"/>
      <c r="E1848" s="37"/>
      <c r="F1848" s="37"/>
      <c r="G1848" s="37"/>
      <c r="H1848" s="37"/>
      <c r="I1848" s="37"/>
      <c r="J1848" s="37"/>
    </row>
    <row r="1849" spans="1:10" x14ac:dyDescent="0.25">
      <c r="A1849" t="s">
        <v>13932</v>
      </c>
      <c r="B1849" s="107">
        <v>0.5630957411497266</v>
      </c>
      <c r="C1849" s="37"/>
      <c r="D1849" s="37"/>
      <c r="E1849" s="37"/>
      <c r="F1849" s="37"/>
      <c r="G1849" s="37"/>
      <c r="H1849" s="37"/>
      <c r="I1849" s="37"/>
      <c r="J1849" s="37"/>
    </row>
    <row r="1850" spans="1:10" x14ac:dyDescent="0.25">
      <c r="A1850" t="s">
        <v>13933</v>
      </c>
      <c r="B1850" s="107">
        <v>0.56218909592743704</v>
      </c>
      <c r="C1850" s="37"/>
      <c r="D1850" s="37"/>
      <c r="E1850" s="37"/>
      <c r="F1850" s="37"/>
      <c r="G1850" s="37"/>
      <c r="H1850" s="37"/>
      <c r="I1850" s="37"/>
      <c r="J1850" s="37"/>
    </row>
    <row r="1851" spans="1:10" x14ac:dyDescent="0.25">
      <c r="A1851" t="s">
        <v>13934</v>
      </c>
      <c r="B1851" s="107">
        <v>0.56210100289873322</v>
      </c>
      <c r="C1851" s="37"/>
      <c r="D1851" s="37"/>
      <c r="E1851" s="37"/>
      <c r="F1851" s="37"/>
      <c r="G1851" s="37"/>
      <c r="H1851" s="37"/>
      <c r="I1851" s="37"/>
      <c r="J1851" s="37"/>
    </row>
    <row r="1852" spans="1:10" x14ac:dyDescent="0.25">
      <c r="A1852" t="s">
        <v>13935</v>
      </c>
      <c r="B1852" s="107">
        <v>0.56184174403711662</v>
      </c>
      <c r="C1852" s="37"/>
      <c r="D1852" s="37"/>
      <c r="E1852" s="37"/>
      <c r="F1852" s="37"/>
      <c r="G1852" s="37"/>
      <c r="H1852" s="37"/>
      <c r="I1852" s="37"/>
      <c r="J1852" s="37"/>
    </row>
    <row r="1853" spans="1:10" x14ac:dyDescent="0.25">
      <c r="A1853" t="s">
        <v>13936</v>
      </c>
      <c r="B1853" s="107">
        <v>0.56119269541665984</v>
      </c>
      <c r="C1853" s="37"/>
      <c r="D1853" s="37"/>
      <c r="E1853" s="37"/>
      <c r="F1853" s="37"/>
      <c r="G1853" s="37"/>
      <c r="H1853" s="37"/>
      <c r="I1853" s="37"/>
      <c r="J1853" s="37"/>
    </row>
    <row r="1854" spans="1:10" x14ac:dyDescent="0.25">
      <c r="A1854" t="s">
        <v>13937</v>
      </c>
      <c r="B1854" s="107">
        <v>0.56083486404793015</v>
      </c>
      <c r="C1854" s="37"/>
      <c r="D1854" s="37"/>
      <c r="E1854" s="37"/>
      <c r="F1854" s="37"/>
      <c r="G1854" s="37"/>
      <c r="H1854" s="37"/>
      <c r="I1854" s="37"/>
      <c r="J1854" s="37"/>
    </row>
    <row r="1855" spans="1:10" x14ac:dyDescent="0.25">
      <c r="A1855" t="s">
        <v>13938</v>
      </c>
      <c r="B1855" s="107">
        <v>0.5607210999883625</v>
      </c>
      <c r="C1855" s="37"/>
      <c r="D1855" s="37"/>
      <c r="E1855" s="37"/>
      <c r="F1855" s="37"/>
      <c r="G1855" s="37"/>
      <c r="H1855" s="37"/>
      <c r="I1855" s="37"/>
      <c r="J1855" s="37"/>
    </row>
    <row r="1856" spans="1:10" x14ac:dyDescent="0.25">
      <c r="A1856" t="s">
        <v>13939</v>
      </c>
      <c r="B1856" s="107">
        <v>0.56071350062324588</v>
      </c>
      <c r="C1856" s="37"/>
      <c r="D1856" s="37"/>
      <c r="E1856" s="37"/>
      <c r="F1856" s="37"/>
      <c r="G1856" s="37"/>
      <c r="H1856" s="37"/>
      <c r="I1856" s="37"/>
      <c r="J1856" s="37"/>
    </row>
    <row r="1857" spans="1:10" x14ac:dyDescent="0.25">
      <c r="A1857" t="s">
        <v>13940</v>
      </c>
      <c r="B1857" s="107">
        <v>0.56034390592496819</v>
      </c>
      <c r="C1857" s="37"/>
      <c r="D1857" s="37"/>
      <c r="E1857" s="37"/>
      <c r="F1857" s="37"/>
      <c r="G1857" s="37"/>
      <c r="H1857" s="37"/>
      <c r="I1857" s="37"/>
      <c r="J1857" s="37"/>
    </row>
    <row r="1858" spans="1:10" x14ac:dyDescent="0.25">
      <c r="A1858" t="s">
        <v>13941</v>
      </c>
      <c r="B1858" s="107">
        <v>0.55975981398622876</v>
      </c>
      <c r="C1858" s="37"/>
      <c r="D1858" s="37"/>
      <c r="E1858" s="37"/>
      <c r="F1858" s="37"/>
      <c r="G1858" s="37"/>
      <c r="H1858" s="37"/>
      <c r="I1858" s="37"/>
      <c r="J1858" s="37"/>
    </row>
    <row r="1859" spans="1:10" x14ac:dyDescent="0.25">
      <c r="A1859" t="s">
        <v>13942</v>
      </c>
      <c r="B1859" s="107">
        <v>0.55951646266286892</v>
      </c>
      <c r="C1859" s="37"/>
      <c r="D1859" s="37"/>
      <c r="E1859" s="37"/>
      <c r="F1859" s="37"/>
      <c r="G1859" s="37"/>
      <c r="H1859" s="37"/>
      <c r="I1859" s="37"/>
      <c r="J1859" s="37"/>
    </row>
    <row r="1860" spans="1:10" x14ac:dyDescent="0.25">
      <c r="A1860" t="s">
        <v>13943</v>
      </c>
      <c r="B1860" s="107">
        <v>0.55936588400972009</v>
      </c>
      <c r="C1860" s="37"/>
      <c r="D1860" s="37"/>
      <c r="E1860" s="37"/>
      <c r="F1860" s="37"/>
      <c r="G1860" s="37"/>
      <c r="H1860" s="37"/>
      <c r="I1860" s="37"/>
      <c r="J1860" s="37"/>
    </row>
    <row r="1861" spans="1:10" x14ac:dyDescent="0.25">
      <c r="A1861" t="s">
        <v>13944</v>
      </c>
      <c r="B1861" s="107">
        <v>0.55888612619772016</v>
      </c>
      <c r="C1861" s="37"/>
      <c r="D1861" s="37"/>
      <c r="E1861" s="37"/>
      <c r="F1861" s="37"/>
      <c r="G1861" s="37"/>
      <c r="H1861" s="37"/>
      <c r="I1861" s="37"/>
      <c r="J1861" s="37"/>
    </row>
    <row r="1862" spans="1:10" x14ac:dyDescent="0.25">
      <c r="A1862" t="s">
        <v>13945</v>
      </c>
      <c r="B1862" s="107">
        <v>0.55869071488725952</v>
      </c>
      <c r="C1862" s="37"/>
      <c r="D1862" s="37"/>
      <c r="E1862" s="37"/>
      <c r="F1862" s="37"/>
      <c r="G1862" s="37"/>
      <c r="H1862" s="37"/>
      <c r="I1862" s="37"/>
      <c r="J1862" s="37"/>
    </row>
    <row r="1863" spans="1:10" x14ac:dyDescent="0.25">
      <c r="A1863" t="s">
        <v>13946</v>
      </c>
      <c r="B1863" s="107">
        <v>0.55846949844366423</v>
      </c>
      <c r="C1863" s="37"/>
      <c r="D1863" s="37"/>
      <c r="E1863" s="37"/>
      <c r="F1863" s="37"/>
      <c r="G1863" s="37"/>
      <c r="H1863" s="37"/>
      <c r="I1863" s="37"/>
      <c r="J1863" s="37"/>
    </row>
    <row r="1864" spans="1:10" x14ac:dyDescent="0.25">
      <c r="A1864" t="s">
        <v>13947</v>
      </c>
      <c r="B1864" s="107">
        <v>0.55823221517805743</v>
      </c>
      <c r="C1864" s="37"/>
      <c r="D1864" s="37"/>
      <c r="E1864" s="37"/>
      <c r="F1864" s="37"/>
      <c r="G1864" s="37"/>
      <c r="H1864" s="37"/>
      <c r="I1864" s="37"/>
      <c r="J1864" s="37"/>
    </row>
    <row r="1865" spans="1:10" x14ac:dyDescent="0.25">
      <c r="A1865" t="s">
        <v>13948</v>
      </c>
      <c r="B1865" s="107">
        <v>0.55731955341214312</v>
      </c>
      <c r="C1865" s="37"/>
      <c r="D1865" s="37"/>
      <c r="E1865" s="37"/>
      <c r="F1865" s="37"/>
      <c r="G1865" s="37"/>
      <c r="H1865" s="37"/>
      <c r="I1865" s="37"/>
      <c r="J1865" s="37"/>
    </row>
    <row r="1866" spans="1:10" x14ac:dyDescent="0.25">
      <c r="A1866" t="s">
        <v>13949</v>
      </c>
      <c r="B1866" s="107">
        <v>0.55696190468667572</v>
      </c>
      <c r="C1866" s="37"/>
      <c r="D1866" s="37"/>
      <c r="E1866" s="37"/>
      <c r="F1866" s="37"/>
      <c r="G1866" s="37"/>
      <c r="H1866" s="37"/>
      <c r="I1866" s="37"/>
      <c r="J1866" s="37"/>
    </row>
    <row r="1867" spans="1:10" x14ac:dyDescent="0.25">
      <c r="A1867" t="s">
        <v>13950</v>
      </c>
      <c r="B1867" s="107">
        <v>0.55680603796630035</v>
      </c>
      <c r="C1867" s="37"/>
      <c r="D1867" s="37"/>
      <c r="E1867" s="37"/>
      <c r="F1867" s="37"/>
      <c r="G1867" s="37"/>
      <c r="H1867" s="37"/>
      <c r="I1867" s="37"/>
      <c r="J1867" s="37"/>
    </row>
    <row r="1868" spans="1:10" x14ac:dyDescent="0.25">
      <c r="A1868" t="s">
        <v>13951</v>
      </c>
      <c r="B1868" s="107">
        <v>0.55669681502955293</v>
      </c>
      <c r="C1868" s="37"/>
      <c r="D1868" s="37"/>
      <c r="E1868" s="37"/>
      <c r="F1868" s="37"/>
      <c r="G1868" s="37"/>
      <c r="H1868" s="37"/>
      <c r="I1868" s="37"/>
      <c r="J1868" s="37"/>
    </row>
    <row r="1869" spans="1:10" x14ac:dyDescent="0.25">
      <c r="A1869" t="s">
        <v>13952</v>
      </c>
      <c r="B1869" s="107">
        <v>0.55655124770986164</v>
      </c>
      <c r="C1869" s="37"/>
      <c r="D1869" s="37"/>
      <c r="E1869" s="37"/>
      <c r="F1869" s="37"/>
      <c r="G1869" s="37"/>
      <c r="H1869" s="37"/>
      <c r="I1869" s="37"/>
      <c r="J1869" s="37"/>
    </row>
    <row r="1870" spans="1:10" x14ac:dyDescent="0.25">
      <c r="A1870" t="s">
        <v>13953</v>
      </c>
      <c r="B1870" s="107">
        <v>0.55652992656041145</v>
      </c>
      <c r="C1870" s="37"/>
      <c r="D1870" s="37"/>
      <c r="E1870" s="37"/>
      <c r="F1870" s="37"/>
      <c r="G1870" s="37"/>
      <c r="H1870" s="37"/>
      <c r="I1870" s="37"/>
      <c r="J1870" s="37"/>
    </row>
    <row r="1871" spans="1:10" x14ac:dyDescent="0.25">
      <c r="A1871" t="s">
        <v>13954</v>
      </c>
      <c r="B1871" s="107">
        <v>0.55620443915845064</v>
      </c>
      <c r="C1871" s="37"/>
      <c r="D1871" s="37"/>
      <c r="E1871" s="37"/>
      <c r="F1871" s="37"/>
      <c r="G1871" s="37"/>
      <c r="H1871" s="37"/>
      <c r="I1871" s="37"/>
      <c r="J1871" s="37"/>
    </row>
    <row r="1872" spans="1:10" x14ac:dyDescent="0.25">
      <c r="A1872" t="s">
        <v>13955</v>
      </c>
      <c r="B1872" s="107">
        <v>0.55613932643473041</v>
      </c>
      <c r="C1872" s="37"/>
      <c r="D1872" s="37"/>
      <c r="E1872" s="37"/>
      <c r="F1872" s="37"/>
      <c r="G1872" s="37"/>
      <c r="H1872" s="37"/>
      <c r="I1872" s="37"/>
      <c r="J1872" s="37"/>
    </row>
    <row r="1873" spans="1:10" x14ac:dyDescent="0.25">
      <c r="A1873" t="s">
        <v>13956</v>
      </c>
      <c r="B1873" s="107">
        <v>0.55575646959528413</v>
      </c>
      <c r="C1873" s="37"/>
      <c r="D1873" s="37"/>
      <c r="E1873" s="37"/>
      <c r="F1873" s="37"/>
      <c r="G1873" s="37"/>
      <c r="H1873" s="37"/>
      <c r="I1873" s="37"/>
      <c r="J1873" s="37"/>
    </row>
    <row r="1874" spans="1:10" x14ac:dyDescent="0.25">
      <c r="A1874" t="s">
        <v>13957</v>
      </c>
      <c r="B1874" s="107">
        <v>0.55568939552643637</v>
      </c>
      <c r="C1874" s="37"/>
      <c r="D1874" s="37"/>
      <c r="E1874" s="37"/>
      <c r="F1874" s="37"/>
      <c r="G1874" s="37"/>
      <c r="H1874" s="37"/>
      <c r="I1874" s="37"/>
      <c r="J1874" s="37"/>
    </row>
    <row r="1875" spans="1:10" x14ac:dyDescent="0.25">
      <c r="A1875" t="s">
        <v>13958</v>
      </c>
      <c r="B1875" s="107">
        <v>0.55549745487849345</v>
      </c>
      <c r="C1875" s="37"/>
      <c r="D1875" s="37"/>
      <c r="E1875" s="37"/>
      <c r="F1875" s="37"/>
      <c r="G1875" s="37"/>
      <c r="H1875" s="37"/>
      <c r="I1875" s="37"/>
      <c r="J1875" s="37"/>
    </row>
    <row r="1876" spans="1:10" x14ac:dyDescent="0.25">
      <c r="A1876" t="s">
        <v>13959</v>
      </c>
      <c r="B1876" s="107">
        <v>0.55536813837567056</v>
      </c>
      <c r="C1876" s="37"/>
      <c r="D1876" s="37"/>
      <c r="E1876" s="37"/>
      <c r="F1876" s="37"/>
      <c r="G1876" s="37"/>
      <c r="H1876" s="37"/>
      <c r="I1876" s="37"/>
      <c r="J1876" s="37"/>
    </row>
    <row r="1877" spans="1:10" x14ac:dyDescent="0.25">
      <c r="A1877" t="s">
        <v>13960</v>
      </c>
      <c r="B1877" s="107">
        <v>0.55533218777647753</v>
      </c>
      <c r="C1877" s="37"/>
      <c r="D1877" s="37"/>
      <c r="E1877" s="37"/>
      <c r="F1877" s="37"/>
      <c r="G1877" s="37"/>
      <c r="H1877" s="37"/>
      <c r="I1877" s="37"/>
      <c r="J1877" s="37"/>
    </row>
    <row r="1878" spans="1:10" x14ac:dyDescent="0.25">
      <c r="A1878" t="s">
        <v>13961</v>
      </c>
      <c r="B1878" s="107">
        <v>0.55464361684585262</v>
      </c>
      <c r="C1878" s="37"/>
      <c r="D1878" s="37"/>
      <c r="E1878" s="37"/>
      <c r="F1878" s="37"/>
      <c r="G1878" s="37"/>
      <c r="H1878" s="37"/>
      <c r="I1878" s="37"/>
      <c r="J1878" s="37"/>
    </row>
    <row r="1879" spans="1:10" x14ac:dyDescent="0.25">
      <c r="A1879" t="s">
        <v>13962</v>
      </c>
      <c r="B1879" s="107">
        <v>0.55460947597807719</v>
      </c>
      <c r="C1879" s="37"/>
      <c r="D1879" s="37"/>
      <c r="E1879" s="37"/>
      <c r="F1879" s="37"/>
      <c r="G1879" s="37"/>
      <c r="H1879" s="37"/>
      <c r="I1879" s="37"/>
      <c r="J1879" s="37"/>
    </row>
    <row r="1880" spans="1:10" x14ac:dyDescent="0.25">
      <c r="A1880" t="s">
        <v>13963</v>
      </c>
      <c r="B1880" s="107">
        <v>0.5540127906020037</v>
      </c>
      <c r="C1880" s="37"/>
      <c r="D1880" s="37"/>
      <c r="E1880" s="37"/>
      <c r="F1880" s="37"/>
      <c r="G1880" s="37"/>
      <c r="H1880" s="37"/>
      <c r="I1880" s="37"/>
      <c r="J1880" s="37"/>
    </row>
    <row r="1881" spans="1:10" x14ac:dyDescent="0.25">
      <c r="A1881" t="s">
        <v>13964</v>
      </c>
      <c r="B1881" s="107">
        <v>0.55377355182471477</v>
      </c>
      <c r="C1881" s="37"/>
      <c r="D1881" s="37"/>
      <c r="E1881" s="37"/>
      <c r="F1881" s="37"/>
      <c r="G1881" s="37"/>
      <c r="H1881" s="37"/>
      <c r="I1881" s="37"/>
      <c r="J1881" s="37"/>
    </row>
    <row r="1882" spans="1:10" x14ac:dyDescent="0.25">
      <c r="A1882" t="s">
        <v>13965</v>
      </c>
      <c r="B1882" s="107">
        <v>0.55353395439169151</v>
      </c>
      <c r="C1882" s="37"/>
      <c r="D1882" s="37"/>
      <c r="E1882" s="37"/>
      <c r="F1882" s="37"/>
      <c r="G1882" s="37"/>
      <c r="H1882" s="37"/>
      <c r="I1882" s="37"/>
      <c r="J1882" s="37"/>
    </row>
    <row r="1883" spans="1:10" x14ac:dyDescent="0.25">
      <c r="A1883" t="s">
        <v>13966</v>
      </c>
      <c r="B1883" s="107">
        <v>0.5534381158171825</v>
      </c>
      <c r="C1883" s="37"/>
      <c r="D1883" s="37"/>
      <c r="E1883" s="37"/>
      <c r="F1883" s="37"/>
      <c r="G1883" s="37"/>
      <c r="H1883" s="37"/>
      <c r="I1883" s="37"/>
      <c r="J1883" s="37"/>
    </row>
    <row r="1884" spans="1:10" x14ac:dyDescent="0.25">
      <c r="A1884" t="s">
        <v>13967</v>
      </c>
      <c r="B1884" s="107">
        <v>0.55328632754401685</v>
      </c>
      <c r="C1884" s="37"/>
      <c r="D1884" s="37"/>
      <c r="E1884" s="37"/>
      <c r="F1884" s="37"/>
      <c r="G1884" s="37"/>
      <c r="H1884" s="37"/>
      <c r="I1884" s="37"/>
      <c r="J1884" s="37"/>
    </row>
    <row r="1885" spans="1:10" x14ac:dyDescent="0.25">
      <c r="A1885" t="s">
        <v>13968</v>
      </c>
      <c r="B1885" s="107">
        <v>0.55288443561311562</v>
      </c>
      <c r="C1885" s="37"/>
      <c r="D1885" s="37"/>
      <c r="E1885" s="37"/>
      <c r="F1885" s="37"/>
      <c r="G1885" s="37"/>
      <c r="H1885" s="37"/>
      <c r="I1885" s="37"/>
      <c r="J1885" s="37"/>
    </row>
    <row r="1886" spans="1:10" x14ac:dyDescent="0.25">
      <c r="A1886" t="s">
        <v>13969</v>
      </c>
      <c r="B1886" s="107">
        <v>0.55264691380234998</v>
      </c>
      <c r="C1886" s="37"/>
      <c r="D1886" s="37"/>
      <c r="E1886" s="37"/>
      <c r="F1886" s="37"/>
      <c r="G1886" s="37"/>
      <c r="H1886" s="37"/>
      <c r="I1886" s="37"/>
      <c r="J1886" s="37"/>
    </row>
    <row r="1887" spans="1:10" x14ac:dyDescent="0.25">
      <c r="A1887" t="s">
        <v>13970</v>
      </c>
      <c r="B1887" s="107">
        <v>0.55261505000059985</v>
      </c>
      <c r="C1887" s="37"/>
      <c r="D1887" s="37"/>
      <c r="E1887" s="37"/>
      <c r="F1887" s="37"/>
      <c r="G1887" s="37"/>
      <c r="H1887" s="37"/>
      <c r="I1887" s="37"/>
      <c r="J1887" s="37"/>
    </row>
    <row r="1888" spans="1:10" x14ac:dyDescent="0.25">
      <c r="A1888" t="s">
        <v>13971</v>
      </c>
      <c r="B1888" s="107">
        <v>0.55151942571103396</v>
      </c>
      <c r="C1888" s="37"/>
      <c r="D1888" s="37"/>
      <c r="E1888" s="37"/>
      <c r="F1888" s="37"/>
      <c r="G1888" s="37"/>
      <c r="H1888" s="37"/>
      <c r="I1888" s="37"/>
      <c r="J1888" s="37"/>
    </row>
    <row r="1889" spans="1:10" x14ac:dyDescent="0.25">
      <c r="A1889" t="s">
        <v>13972</v>
      </c>
      <c r="B1889" s="107">
        <v>0.55141602722301708</v>
      </c>
      <c r="C1889" s="37"/>
      <c r="D1889" s="37"/>
      <c r="E1889" s="37"/>
      <c r="F1889" s="37"/>
      <c r="G1889" s="37"/>
      <c r="H1889" s="37"/>
      <c r="I1889" s="37"/>
      <c r="J1889" s="37"/>
    </row>
    <row r="1890" spans="1:10" x14ac:dyDescent="0.25">
      <c r="A1890" t="s">
        <v>13973</v>
      </c>
      <c r="B1890" s="107">
        <v>0.55127412452017566</v>
      </c>
      <c r="C1890" s="37"/>
      <c r="D1890" s="37"/>
      <c r="E1890" s="37"/>
      <c r="F1890" s="37"/>
      <c r="G1890" s="37"/>
      <c r="H1890" s="37"/>
      <c r="I1890" s="37"/>
      <c r="J1890" s="37"/>
    </row>
    <row r="1891" spans="1:10" x14ac:dyDescent="0.25">
      <c r="A1891" t="s">
        <v>13974</v>
      </c>
      <c r="B1891" s="107">
        <v>0.55108841788889162</v>
      </c>
      <c r="C1891" s="37"/>
      <c r="D1891" s="37"/>
      <c r="E1891" s="37"/>
      <c r="F1891" s="37"/>
      <c r="G1891" s="37"/>
      <c r="H1891" s="37"/>
      <c r="I1891" s="37"/>
      <c r="J1891" s="37"/>
    </row>
    <row r="1892" spans="1:10" x14ac:dyDescent="0.25">
      <c r="A1892" t="s">
        <v>13975</v>
      </c>
      <c r="B1892" s="107">
        <v>0.55026275436281669</v>
      </c>
      <c r="C1892" s="37"/>
      <c r="D1892" s="37"/>
      <c r="E1892" s="37"/>
      <c r="F1892" s="37"/>
      <c r="G1892" s="37"/>
      <c r="H1892" s="37"/>
      <c r="I1892" s="37"/>
      <c r="J1892" s="37"/>
    </row>
    <row r="1893" spans="1:10" x14ac:dyDescent="0.25">
      <c r="A1893" t="s">
        <v>13976</v>
      </c>
      <c r="B1893" s="107">
        <v>0.5499687608476258</v>
      </c>
      <c r="C1893" s="37"/>
      <c r="D1893" s="37"/>
      <c r="E1893" s="37"/>
      <c r="F1893" s="37"/>
      <c r="G1893" s="37"/>
      <c r="H1893" s="37"/>
      <c r="I1893" s="37"/>
      <c r="J1893" s="37"/>
    </row>
    <row r="1894" spans="1:10" x14ac:dyDescent="0.25">
      <c r="A1894" t="s">
        <v>13977</v>
      </c>
      <c r="B1894" s="107">
        <v>0.54982195522013033</v>
      </c>
      <c r="C1894" s="37"/>
      <c r="D1894" s="37"/>
      <c r="E1894" s="37"/>
      <c r="F1894" s="37"/>
      <c r="G1894" s="37"/>
      <c r="H1894" s="37"/>
      <c r="I1894" s="37"/>
      <c r="J1894" s="37"/>
    </row>
    <row r="1895" spans="1:10" x14ac:dyDescent="0.25">
      <c r="A1895" t="s">
        <v>13978</v>
      </c>
      <c r="B1895" s="107">
        <v>0.54961502480860491</v>
      </c>
      <c r="C1895" s="37"/>
      <c r="D1895" s="37"/>
      <c r="E1895" s="37"/>
      <c r="F1895" s="37"/>
      <c r="G1895" s="37"/>
      <c r="H1895" s="37"/>
      <c r="I1895" s="37"/>
      <c r="J1895" s="37"/>
    </row>
    <row r="1896" spans="1:10" x14ac:dyDescent="0.25">
      <c r="A1896" t="s">
        <v>13979</v>
      </c>
      <c r="B1896" s="107">
        <v>0.54943488902567239</v>
      </c>
      <c r="C1896" s="37"/>
      <c r="D1896" s="37"/>
      <c r="E1896" s="37"/>
      <c r="F1896" s="37"/>
      <c r="G1896" s="37"/>
      <c r="H1896" s="37"/>
      <c r="I1896" s="37"/>
      <c r="J1896" s="37"/>
    </row>
    <row r="1897" spans="1:10" x14ac:dyDescent="0.25">
      <c r="A1897" t="s">
        <v>13980</v>
      </c>
      <c r="B1897" s="107">
        <v>0.548693855168086</v>
      </c>
      <c r="C1897" s="37"/>
      <c r="D1897" s="37"/>
      <c r="E1897" s="37"/>
      <c r="F1897" s="37"/>
      <c r="G1897" s="37"/>
      <c r="H1897" s="37"/>
      <c r="I1897" s="37"/>
      <c r="J1897" s="37"/>
    </row>
    <row r="1898" spans="1:10" x14ac:dyDescent="0.25">
      <c r="A1898" t="s">
        <v>13981</v>
      </c>
      <c r="B1898" s="107">
        <v>0.54800827918943551</v>
      </c>
      <c r="C1898" s="37"/>
      <c r="D1898" s="37"/>
      <c r="E1898" s="37"/>
      <c r="F1898" s="37"/>
      <c r="G1898" s="37"/>
      <c r="H1898" s="37"/>
      <c r="I1898" s="37"/>
      <c r="J1898" s="37"/>
    </row>
    <row r="1899" spans="1:10" x14ac:dyDescent="0.25">
      <c r="A1899" t="s">
        <v>13982</v>
      </c>
      <c r="B1899" s="107">
        <v>0.54765223063346868</v>
      </c>
      <c r="C1899" s="37"/>
      <c r="D1899" s="37"/>
      <c r="E1899" s="37"/>
      <c r="F1899" s="37"/>
      <c r="G1899" s="37"/>
      <c r="H1899" s="37"/>
      <c r="I1899" s="37"/>
      <c r="J1899" s="37"/>
    </row>
    <row r="1900" spans="1:10" x14ac:dyDescent="0.25">
      <c r="A1900" t="s">
        <v>13983</v>
      </c>
      <c r="B1900" s="107">
        <v>0.5475780213758783</v>
      </c>
      <c r="C1900" s="37"/>
      <c r="D1900" s="37"/>
      <c r="E1900" s="37"/>
      <c r="F1900" s="37"/>
      <c r="G1900" s="37"/>
      <c r="H1900" s="37"/>
      <c r="I1900" s="37"/>
      <c r="J1900" s="37"/>
    </row>
    <row r="1901" spans="1:10" x14ac:dyDescent="0.25">
      <c r="A1901" t="s">
        <v>13984</v>
      </c>
      <c r="B1901" s="107">
        <v>0.54741664546466329</v>
      </c>
      <c r="C1901" s="37"/>
      <c r="D1901" s="37"/>
      <c r="E1901" s="37"/>
      <c r="F1901" s="37"/>
      <c r="G1901" s="37"/>
      <c r="H1901" s="37"/>
      <c r="I1901" s="37"/>
      <c r="J1901" s="37"/>
    </row>
    <row r="1902" spans="1:10" x14ac:dyDescent="0.25">
      <c r="A1902" t="s">
        <v>13985</v>
      </c>
      <c r="B1902" s="107">
        <v>0.54721350661958623</v>
      </c>
      <c r="C1902" s="37"/>
      <c r="D1902" s="37"/>
      <c r="E1902" s="37"/>
      <c r="F1902" s="37"/>
      <c r="G1902" s="37"/>
      <c r="H1902" s="37"/>
      <c r="I1902" s="37"/>
      <c r="J1902" s="37"/>
    </row>
    <row r="1903" spans="1:10" x14ac:dyDescent="0.25">
      <c r="A1903" t="s">
        <v>13986</v>
      </c>
      <c r="B1903" s="107">
        <v>0.54714701280534428</v>
      </c>
      <c r="C1903" s="37"/>
      <c r="D1903" s="37"/>
      <c r="E1903" s="37"/>
      <c r="F1903" s="37"/>
      <c r="G1903" s="37"/>
      <c r="H1903" s="37"/>
      <c r="I1903" s="37"/>
      <c r="J1903" s="37"/>
    </row>
    <row r="1904" spans="1:10" x14ac:dyDescent="0.25">
      <c r="A1904" t="s">
        <v>13987</v>
      </c>
      <c r="B1904" s="107">
        <v>0.54709642037579409</v>
      </c>
      <c r="C1904" s="37"/>
      <c r="D1904" s="37"/>
      <c r="E1904" s="37"/>
      <c r="F1904" s="37"/>
      <c r="G1904" s="37"/>
      <c r="H1904" s="37"/>
      <c r="I1904" s="37"/>
      <c r="J1904" s="37"/>
    </row>
    <row r="1905" spans="1:10" x14ac:dyDescent="0.25">
      <c r="A1905" t="s">
        <v>13988</v>
      </c>
      <c r="B1905" s="107">
        <v>0.54694591116133184</v>
      </c>
      <c r="C1905" s="37"/>
      <c r="D1905" s="37"/>
      <c r="E1905" s="37"/>
      <c r="F1905" s="37"/>
      <c r="G1905" s="37"/>
      <c r="H1905" s="37"/>
      <c r="I1905" s="37"/>
      <c r="J1905" s="37"/>
    </row>
    <row r="1906" spans="1:10" x14ac:dyDescent="0.25">
      <c r="A1906" t="s">
        <v>13989</v>
      </c>
      <c r="B1906" s="107">
        <v>0.5460804734924013</v>
      </c>
      <c r="C1906" s="37"/>
      <c r="D1906" s="37"/>
      <c r="E1906" s="37"/>
      <c r="F1906" s="37"/>
      <c r="G1906" s="37"/>
      <c r="H1906" s="37"/>
      <c r="I1906" s="37"/>
      <c r="J1906" s="37"/>
    </row>
    <row r="1907" spans="1:10" x14ac:dyDescent="0.25">
      <c r="A1907" t="s">
        <v>13990</v>
      </c>
      <c r="B1907" s="107">
        <v>0.54599976912321679</v>
      </c>
      <c r="C1907" s="37"/>
      <c r="D1907" s="37"/>
      <c r="E1907" s="37"/>
      <c r="F1907" s="37"/>
      <c r="G1907" s="37"/>
      <c r="H1907" s="37"/>
      <c r="I1907" s="37"/>
      <c r="J1907" s="37"/>
    </row>
    <row r="1908" spans="1:10" x14ac:dyDescent="0.25">
      <c r="A1908" t="s">
        <v>13991</v>
      </c>
      <c r="B1908" s="107">
        <v>0.54590790602717487</v>
      </c>
      <c r="C1908" s="37"/>
      <c r="D1908" s="37"/>
      <c r="E1908" s="37"/>
      <c r="F1908" s="37"/>
      <c r="G1908" s="37"/>
      <c r="H1908" s="37"/>
      <c r="I1908" s="37"/>
      <c r="J1908" s="37"/>
    </row>
    <row r="1909" spans="1:10" x14ac:dyDescent="0.25">
      <c r="A1909" t="s">
        <v>13992</v>
      </c>
      <c r="B1909" s="107">
        <v>0.54557331000265319</v>
      </c>
      <c r="C1909" s="37"/>
      <c r="D1909" s="37"/>
      <c r="E1909" s="37"/>
      <c r="F1909" s="37"/>
      <c r="G1909" s="37"/>
      <c r="H1909" s="37"/>
      <c r="I1909" s="37"/>
      <c r="J1909" s="37"/>
    </row>
    <row r="1910" spans="1:10" x14ac:dyDescent="0.25">
      <c r="A1910" t="s">
        <v>13993</v>
      </c>
      <c r="B1910" s="107">
        <v>0.54554644957980636</v>
      </c>
      <c r="C1910" s="37"/>
      <c r="D1910" s="37"/>
      <c r="E1910" s="37"/>
      <c r="F1910" s="37"/>
      <c r="G1910" s="37"/>
      <c r="H1910" s="37"/>
      <c r="I1910" s="37"/>
      <c r="J1910" s="37"/>
    </row>
    <row r="1911" spans="1:10" x14ac:dyDescent="0.25">
      <c r="A1911" t="s">
        <v>13994</v>
      </c>
      <c r="B1911" s="107">
        <v>0.5453151300613378</v>
      </c>
      <c r="C1911" s="37"/>
      <c r="D1911" s="37"/>
      <c r="E1911" s="37"/>
      <c r="F1911" s="37"/>
      <c r="G1911" s="37"/>
      <c r="H1911" s="37"/>
      <c r="I1911" s="37"/>
      <c r="J1911" s="37"/>
    </row>
    <row r="1912" spans="1:10" x14ac:dyDescent="0.25">
      <c r="A1912" t="s">
        <v>13995</v>
      </c>
      <c r="B1912" s="107">
        <v>0.5452699503425642</v>
      </c>
      <c r="C1912" s="37"/>
      <c r="D1912" s="37"/>
      <c r="E1912" s="37"/>
      <c r="F1912" s="37"/>
      <c r="G1912" s="37"/>
      <c r="H1912" s="37"/>
      <c r="I1912" s="37"/>
      <c r="J1912" s="37"/>
    </row>
    <row r="1913" spans="1:10" x14ac:dyDescent="0.25">
      <c r="A1913" t="s">
        <v>13996</v>
      </c>
      <c r="B1913" s="107">
        <v>0.54436312937443831</v>
      </c>
      <c r="C1913" s="37"/>
      <c r="D1913" s="37"/>
      <c r="E1913" s="37"/>
      <c r="F1913" s="37"/>
      <c r="G1913" s="37"/>
      <c r="H1913" s="37"/>
      <c r="I1913" s="37"/>
      <c r="J1913" s="37"/>
    </row>
    <row r="1914" spans="1:10" x14ac:dyDescent="0.25">
      <c r="A1914" t="s">
        <v>13997</v>
      </c>
      <c r="B1914" s="107">
        <v>0.54430648726832997</v>
      </c>
      <c r="C1914" s="37"/>
      <c r="D1914" s="37"/>
      <c r="E1914" s="37"/>
      <c r="F1914" s="37"/>
      <c r="G1914" s="37"/>
      <c r="H1914" s="37"/>
      <c r="I1914" s="37"/>
      <c r="J1914" s="37"/>
    </row>
    <row r="1915" spans="1:10" x14ac:dyDescent="0.25">
      <c r="A1915" t="s">
        <v>13998</v>
      </c>
      <c r="B1915" s="107">
        <v>0.54340992735090943</v>
      </c>
      <c r="C1915" s="37"/>
      <c r="D1915" s="37"/>
      <c r="E1915" s="37"/>
      <c r="F1915" s="37"/>
      <c r="G1915" s="37"/>
      <c r="H1915" s="37"/>
      <c r="I1915" s="37"/>
      <c r="J1915" s="37"/>
    </row>
    <row r="1916" spans="1:10" x14ac:dyDescent="0.25">
      <c r="A1916" t="s">
        <v>13999</v>
      </c>
      <c r="B1916" s="107">
        <v>0.54338417672504646</v>
      </c>
      <c r="C1916" s="37"/>
      <c r="D1916" s="37"/>
      <c r="E1916" s="37"/>
      <c r="F1916" s="37"/>
      <c r="G1916" s="37"/>
      <c r="H1916" s="37"/>
      <c r="I1916" s="37"/>
      <c r="J1916" s="37"/>
    </row>
    <row r="1917" spans="1:10" x14ac:dyDescent="0.25">
      <c r="A1917" t="s">
        <v>14000</v>
      </c>
      <c r="B1917" s="107">
        <v>0.5432680286077709</v>
      </c>
      <c r="C1917" s="37"/>
      <c r="D1917" s="37"/>
      <c r="E1917" s="37"/>
      <c r="F1917" s="37"/>
      <c r="G1917" s="37"/>
      <c r="H1917" s="37"/>
      <c r="I1917" s="37"/>
      <c r="J1917" s="37"/>
    </row>
    <row r="1918" spans="1:10" x14ac:dyDescent="0.25">
      <c r="A1918" t="s">
        <v>14001</v>
      </c>
      <c r="B1918" s="107">
        <v>0.54307255467635251</v>
      </c>
      <c r="C1918" s="37"/>
      <c r="D1918" s="37"/>
      <c r="E1918" s="37"/>
      <c r="F1918" s="37"/>
      <c r="G1918" s="37"/>
      <c r="H1918" s="37"/>
      <c r="I1918" s="37"/>
      <c r="J1918" s="37"/>
    </row>
    <row r="1919" spans="1:10" x14ac:dyDescent="0.25">
      <c r="A1919" t="s">
        <v>14002</v>
      </c>
      <c r="B1919" s="107">
        <v>0.54256287366843337</v>
      </c>
      <c r="C1919" s="37"/>
      <c r="D1919" s="37"/>
      <c r="E1919" s="37"/>
      <c r="F1919" s="37"/>
      <c r="G1919" s="37"/>
      <c r="H1919" s="37"/>
      <c r="I1919" s="37"/>
      <c r="J1919" s="37"/>
    </row>
    <row r="1920" spans="1:10" x14ac:dyDescent="0.25">
      <c r="A1920" t="s">
        <v>14003</v>
      </c>
      <c r="B1920" s="107">
        <v>0.54230871476797582</v>
      </c>
      <c r="C1920" s="37"/>
      <c r="D1920" s="37"/>
      <c r="E1920" s="37"/>
      <c r="F1920" s="37"/>
      <c r="G1920" s="37"/>
      <c r="H1920" s="37"/>
      <c r="I1920" s="37"/>
      <c r="J1920" s="37"/>
    </row>
    <row r="1921" spans="1:10" x14ac:dyDescent="0.25">
      <c r="A1921" t="s">
        <v>14004</v>
      </c>
      <c r="B1921" s="107">
        <v>0.54229374496789395</v>
      </c>
      <c r="C1921" s="37"/>
      <c r="D1921" s="37"/>
      <c r="E1921" s="37"/>
      <c r="F1921" s="37"/>
      <c r="G1921" s="37"/>
      <c r="H1921" s="37"/>
      <c r="I1921" s="37"/>
      <c r="J1921" s="37"/>
    </row>
    <row r="1922" spans="1:10" x14ac:dyDescent="0.25">
      <c r="A1922" t="s">
        <v>14005</v>
      </c>
      <c r="B1922" s="107">
        <v>0.54203410998135249</v>
      </c>
      <c r="C1922" s="37"/>
      <c r="D1922" s="37"/>
      <c r="E1922" s="37"/>
      <c r="F1922" s="37"/>
      <c r="G1922" s="37"/>
      <c r="H1922" s="37"/>
      <c r="I1922" s="37"/>
      <c r="J1922" s="37"/>
    </row>
    <row r="1923" spans="1:10" x14ac:dyDescent="0.25">
      <c r="A1923" t="s">
        <v>14006</v>
      </c>
      <c r="B1923" s="107">
        <v>0.5418097258960004</v>
      </c>
      <c r="C1923" s="37"/>
      <c r="D1923" s="37"/>
      <c r="E1923" s="37"/>
      <c r="F1923" s="37"/>
      <c r="G1923" s="37"/>
      <c r="H1923" s="37"/>
      <c r="I1923" s="37"/>
      <c r="J1923" s="37"/>
    </row>
    <row r="1924" spans="1:10" x14ac:dyDescent="0.25">
      <c r="A1924" t="s">
        <v>14007</v>
      </c>
      <c r="B1924" s="107">
        <v>0.54179466824582789</v>
      </c>
      <c r="C1924" s="37"/>
      <c r="D1924" s="37"/>
      <c r="E1924" s="37"/>
      <c r="F1924" s="37"/>
      <c r="G1924" s="37"/>
      <c r="H1924" s="37"/>
      <c r="I1924" s="37"/>
      <c r="J1924" s="37"/>
    </row>
    <row r="1925" spans="1:10" x14ac:dyDescent="0.25">
      <c r="A1925" t="s">
        <v>14008</v>
      </c>
      <c r="B1925" s="107">
        <v>0.54028265076572224</v>
      </c>
      <c r="C1925" s="37"/>
      <c r="D1925" s="37"/>
      <c r="E1925" s="37"/>
      <c r="F1925" s="37"/>
      <c r="G1925" s="37"/>
      <c r="H1925" s="37"/>
      <c r="I1925" s="37"/>
      <c r="J1925" s="37"/>
    </row>
    <row r="1926" spans="1:10" x14ac:dyDescent="0.25">
      <c r="A1926" t="s">
        <v>14009</v>
      </c>
      <c r="B1926" s="107">
        <v>0.54002082249420857</v>
      </c>
      <c r="C1926" s="37"/>
      <c r="D1926" s="37"/>
      <c r="E1926" s="37"/>
      <c r="F1926" s="37"/>
      <c r="G1926" s="37"/>
      <c r="H1926" s="37"/>
      <c r="I1926" s="37"/>
      <c r="J1926" s="37"/>
    </row>
    <row r="1927" spans="1:10" x14ac:dyDescent="0.25">
      <c r="A1927" t="s">
        <v>14010</v>
      </c>
      <c r="B1927" s="107">
        <v>0.53994897812813114</v>
      </c>
      <c r="C1927" s="37"/>
      <c r="D1927" s="37"/>
      <c r="E1927" s="37"/>
      <c r="F1927" s="37"/>
      <c r="G1927" s="37"/>
      <c r="H1927" s="37"/>
      <c r="I1927" s="37"/>
      <c r="J1927" s="37"/>
    </row>
    <row r="1928" spans="1:10" x14ac:dyDescent="0.25">
      <c r="A1928" t="s">
        <v>14011</v>
      </c>
      <c r="B1928" s="107">
        <v>0.53962472535263517</v>
      </c>
      <c r="C1928" s="37"/>
      <c r="D1928" s="37"/>
      <c r="E1928" s="37"/>
      <c r="F1928" s="37"/>
      <c r="G1928" s="37"/>
      <c r="H1928" s="37"/>
      <c r="I1928" s="37"/>
      <c r="J1928" s="37"/>
    </row>
    <row r="1929" spans="1:10" x14ac:dyDescent="0.25">
      <c r="A1929" t="s">
        <v>14012</v>
      </c>
      <c r="B1929" s="107">
        <v>0.53922129692186882</v>
      </c>
      <c r="C1929" s="37"/>
      <c r="D1929" s="37"/>
      <c r="E1929" s="37"/>
      <c r="F1929" s="37"/>
      <c r="G1929" s="37"/>
      <c r="H1929" s="37"/>
      <c r="I1929" s="37"/>
      <c r="J1929" s="37"/>
    </row>
    <row r="1930" spans="1:10" x14ac:dyDescent="0.25">
      <c r="A1930" t="s">
        <v>14013</v>
      </c>
      <c r="B1930" s="107">
        <v>0.53875530303540442</v>
      </c>
      <c r="C1930" s="37"/>
      <c r="D1930" s="37"/>
      <c r="E1930" s="37"/>
      <c r="F1930" s="37"/>
      <c r="G1930" s="37"/>
      <c r="H1930" s="37"/>
      <c r="I1930" s="37"/>
      <c r="J1930" s="37"/>
    </row>
    <row r="1931" spans="1:10" x14ac:dyDescent="0.25">
      <c r="A1931" t="s">
        <v>14014</v>
      </c>
      <c r="B1931" s="107">
        <v>0.5378866095860465</v>
      </c>
      <c r="C1931" s="37"/>
      <c r="D1931" s="37"/>
      <c r="E1931" s="37"/>
      <c r="F1931" s="37"/>
      <c r="G1931" s="37"/>
      <c r="H1931" s="37"/>
      <c r="I1931" s="37"/>
      <c r="J1931" s="37"/>
    </row>
    <row r="1932" spans="1:10" x14ac:dyDescent="0.25">
      <c r="A1932" t="s">
        <v>14015</v>
      </c>
      <c r="B1932" s="107">
        <v>0.53752336981693039</v>
      </c>
      <c r="C1932" s="37"/>
      <c r="D1932" s="37"/>
      <c r="E1932" s="37"/>
      <c r="F1932" s="37"/>
      <c r="G1932" s="37"/>
      <c r="H1932" s="37"/>
      <c r="I1932" s="37"/>
      <c r="J1932" s="37"/>
    </row>
    <row r="1933" spans="1:10" x14ac:dyDescent="0.25">
      <c r="A1933" t="s">
        <v>14016</v>
      </c>
      <c r="B1933" s="107">
        <v>0.537408661116341</v>
      </c>
      <c r="C1933" s="37"/>
      <c r="D1933" s="37"/>
      <c r="E1933" s="37"/>
      <c r="F1933" s="37"/>
      <c r="G1933" s="37"/>
      <c r="H1933" s="37"/>
      <c r="I1933" s="37"/>
      <c r="J1933" s="37"/>
    </row>
    <row r="1934" spans="1:10" x14ac:dyDescent="0.25">
      <c r="A1934" t="s">
        <v>14017</v>
      </c>
      <c r="B1934" s="107">
        <v>0.53630082902477505</v>
      </c>
      <c r="C1934" s="37"/>
      <c r="D1934" s="37"/>
      <c r="E1934" s="37"/>
      <c r="F1934" s="37"/>
      <c r="G1934" s="37"/>
      <c r="H1934" s="37"/>
      <c r="I1934" s="37"/>
      <c r="J1934" s="37"/>
    </row>
    <row r="1935" spans="1:10" x14ac:dyDescent="0.25">
      <c r="A1935" t="s">
        <v>14018</v>
      </c>
      <c r="B1935" s="107">
        <v>0.53629753803310365</v>
      </c>
      <c r="C1935" s="37"/>
      <c r="D1935" s="37"/>
      <c r="E1935" s="37"/>
      <c r="F1935" s="37"/>
      <c r="G1935" s="37"/>
      <c r="H1935" s="37"/>
      <c r="I1935" s="37"/>
      <c r="J1935" s="37"/>
    </row>
    <row r="1936" spans="1:10" x14ac:dyDescent="0.25">
      <c r="A1936" t="s">
        <v>14019</v>
      </c>
      <c r="B1936" s="107">
        <v>0.53604400375536965</v>
      </c>
      <c r="C1936" s="37"/>
      <c r="D1936" s="37"/>
      <c r="E1936" s="37"/>
      <c r="F1936" s="37"/>
      <c r="G1936" s="37"/>
      <c r="H1936" s="37"/>
      <c r="I1936" s="37"/>
      <c r="J1936" s="37"/>
    </row>
    <row r="1937" spans="1:10" x14ac:dyDescent="0.25">
      <c r="A1937" t="s">
        <v>14020</v>
      </c>
      <c r="B1937" s="107">
        <v>0.53590457522601764</v>
      </c>
      <c r="C1937" s="37"/>
      <c r="D1937" s="37"/>
      <c r="E1937" s="37"/>
      <c r="F1937" s="37"/>
      <c r="G1937" s="37"/>
      <c r="H1937" s="37"/>
      <c r="I1937" s="37"/>
      <c r="J1937" s="37"/>
    </row>
    <row r="1938" spans="1:10" x14ac:dyDescent="0.25">
      <c r="A1938" t="s">
        <v>14021</v>
      </c>
      <c r="B1938" s="107">
        <v>0.53570244996830485</v>
      </c>
      <c r="C1938" s="37"/>
      <c r="D1938" s="37"/>
      <c r="E1938" s="37"/>
      <c r="F1938" s="37"/>
      <c r="G1938" s="37"/>
      <c r="H1938" s="37"/>
      <c r="I1938" s="37"/>
      <c r="J1938" s="37"/>
    </row>
    <row r="1939" spans="1:10" x14ac:dyDescent="0.25">
      <c r="A1939" t="s">
        <v>14022</v>
      </c>
      <c r="B1939" s="107">
        <v>0.53537898877993984</v>
      </c>
      <c r="C1939" s="37"/>
      <c r="D1939" s="37"/>
      <c r="E1939" s="37"/>
      <c r="F1939" s="37"/>
      <c r="G1939" s="37"/>
      <c r="H1939" s="37"/>
      <c r="I1939" s="37"/>
      <c r="J1939" s="37"/>
    </row>
    <row r="1940" spans="1:10" x14ac:dyDescent="0.25">
      <c r="A1940" t="s">
        <v>14023</v>
      </c>
      <c r="B1940" s="107">
        <v>0.53438880403366484</v>
      </c>
      <c r="C1940" s="37"/>
      <c r="D1940" s="37"/>
      <c r="E1940" s="37"/>
      <c r="F1940" s="37"/>
      <c r="G1940" s="37"/>
      <c r="H1940" s="37"/>
      <c r="I1940" s="37"/>
      <c r="J1940" s="37"/>
    </row>
    <row r="1941" spans="1:10" x14ac:dyDescent="0.25">
      <c r="A1941" t="s">
        <v>14024</v>
      </c>
      <c r="B1941" s="107">
        <v>0.53429502356309144</v>
      </c>
      <c r="C1941" s="37"/>
      <c r="D1941" s="37"/>
      <c r="E1941" s="37"/>
      <c r="F1941" s="37"/>
      <c r="G1941" s="37"/>
      <c r="H1941" s="37"/>
      <c r="I1941" s="37"/>
      <c r="J1941" s="37"/>
    </row>
    <row r="1942" spans="1:10" x14ac:dyDescent="0.25">
      <c r="A1942" t="s">
        <v>14025</v>
      </c>
      <c r="B1942" s="107">
        <v>0.53421394940199551</v>
      </c>
      <c r="C1942" s="37"/>
      <c r="D1942" s="37"/>
      <c r="E1942" s="37"/>
      <c r="F1942" s="37"/>
      <c r="G1942" s="37"/>
      <c r="H1942" s="37"/>
      <c r="I1942" s="37"/>
      <c r="J1942" s="37"/>
    </row>
    <row r="1943" spans="1:10" x14ac:dyDescent="0.25">
      <c r="A1943" t="s">
        <v>14026</v>
      </c>
      <c r="B1943" s="107">
        <v>0.53390365805419082</v>
      </c>
      <c r="C1943" s="37"/>
      <c r="D1943" s="37"/>
      <c r="E1943" s="37"/>
      <c r="F1943" s="37"/>
      <c r="G1943" s="37"/>
      <c r="H1943" s="37"/>
      <c r="I1943" s="37"/>
      <c r="J1943" s="37"/>
    </row>
    <row r="1944" spans="1:10" x14ac:dyDescent="0.25">
      <c r="A1944" t="s">
        <v>14027</v>
      </c>
      <c r="B1944" s="107">
        <v>0.53368225921903445</v>
      </c>
      <c r="C1944" s="37"/>
      <c r="D1944" s="37"/>
      <c r="E1944" s="37"/>
      <c r="F1944" s="37"/>
      <c r="G1944" s="37"/>
      <c r="H1944" s="37"/>
      <c r="I1944" s="37"/>
      <c r="J1944" s="37"/>
    </row>
    <row r="1945" spans="1:10" x14ac:dyDescent="0.25">
      <c r="A1945" t="s">
        <v>14028</v>
      </c>
      <c r="B1945" s="107">
        <v>0.53349075683730329</v>
      </c>
      <c r="C1945" s="37"/>
      <c r="D1945" s="37"/>
      <c r="E1945" s="37"/>
      <c r="F1945" s="37"/>
      <c r="G1945" s="37"/>
      <c r="H1945" s="37"/>
      <c r="I1945" s="37"/>
      <c r="J1945" s="37"/>
    </row>
    <row r="1946" spans="1:10" x14ac:dyDescent="0.25">
      <c r="A1946" t="s">
        <v>14029</v>
      </c>
      <c r="B1946" s="107">
        <v>0.53335179371098174</v>
      </c>
      <c r="C1946" s="37"/>
      <c r="D1946" s="37"/>
      <c r="E1946" s="37"/>
      <c r="F1946" s="37"/>
      <c r="G1946" s="37"/>
      <c r="H1946" s="37"/>
      <c r="I1946" s="37"/>
      <c r="J1946" s="37"/>
    </row>
    <row r="1947" spans="1:10" x14ac:dyDescent="0.25">
      <c r="A1947" t="s">
        <v>14030</v>
      </c>
      <c r="B1947" s="107">
        <v>0.53312713154640012</v>
      </c>
      <c r="C1947" s="37"/>
      <c r="D1947" s="37"/>
      <c r="E1947" s="37"/>
      <c r="F1947" s="37"/>
      <c r="G1947" s="37"/>
      <c r="H1947" s="37"/>
      <c r="I1947" s="37"/>
      <c r="J1947" s="37"/>
    </row>
    <row r="1948" spans="1:10" x14ac:dyDescent="0.25">
      <c r="A1948" t="s">
        <v>14031</v>
      </c>
      <c r="B1948" s="107">
        <v>0.53265537760505566</v>
      </c>
      <c r="C1948" s="37"/>
      <c r="D1948" s="37"/>
      <c r="E1948" s="37"/>
      <c r="F1948" s="37"/>
      <c r="G1948" s="37"/>
      <c r="H1948" s="37"/>
      <c r="I1948" s="37"/>
      <c r="J1948" s="37"/>
    </row>
    <row r="1949" spans="1:10" x14ac:dyDescent="0.25">
      <c r="A1949" t="s">
        <v>14032</v>
      </c>
      <c r="B1949" s="107">
        <v>0.53228747036964419</v>
      </c>
      <c r="C1949" s="37"/>
      <c r="D1949" s="37"/>
      <c r="E1949" s="37"/>
      <c r="F1949" s="37"/>
      <c r="G1949" s="37"/>
      <c r="H1949" s="37"/>
      <c r="I1949" s="37"/>
      <c r="J1949" s="37"/>
    </row>
    <row r="1950" spans="1:10" x14ac:dyDescent="0.25">
      <c r="A1950" t="s">
        <v>14033</v>
      </c>
      <c r="B1950" s="107">
        <v>0.53178504332291321</v>
      </c>
      <c r="C1950" s="37"/>
      <c r="D1950" s="37"/>
      <c r="E1950" s="37"/>
      <c r="F1950" s="37"/>
      <c r="G1950" s="37"/>
      <c r="H1950" s="37"/>
      <c r="I1950" s="37"/>
      <c r="J1950" s="37"/>
    </row>
    <row r="1951" spans="1:10" x14ac:dyDescent="0.25">
      <c r="A1951" t="s">
        <v>14034</v>
      </c>
      <c r="B1951" s="107">
        <v>0.53167824149422405</v>
      </c>
      <c r="C1951" s="37"/>
      <c r="D1951" s="37"/>
      <c r="E1951" s="37"/>
      <c r="F1951" s="37"/>
      <c r="G1951" s="37"/>
      <c r="H1951" s="37"/>
      <c r="I1951" s="37"/>
      <c r="J1951" s="37"/>
    </row>
    <row r="1952" spans="1:10" x14ac:dyDescent="0.25">
      <c r="A1952" t="s">
        <v>14035</v>
      </c>
      <c r="B1952" s="107">
        <v>0.53157819343873913</v>
      </c>
      <c r="C1952" s="37"/>
      <c r="D1952" s="37"/>
      <c r="E1952" s="37"/>
      <c r="F1952" s="37"/>
      <c r="G1952" s="37"/>
      <c r="H1952" s="37"/>
      <c r="I1952" s="37"/>
      <c r="J1952" s="37"/>
    </row>
    <row r="1953" spans="1:10" x14ac:dyDescent="0.25">
      <c r="A1953" t="s">
        <v>14036</v>
      </c>
      <c r="B1953" s="107">
        <v>0.52941445504408802</v>
      </c>
      <c r="C1953" s="37"/>
      <c r="D1953" s="37"/>
      <c r="E1953" s="37"/>
      <c r="F1953" s="37"/>
      <c r="G1953" s="37"/>
      <c r="H1953" s="37"/>
      <c r="I1953" s="37"/>
      <c r="J1953" s="37"/>
    </row>
    <row r="1954" spans="1:10" x14ac:dyDescent="0.25">
      <c r="A1954" t="s">
        <v>14037</v>
      </c>
      <c r="B1954" s="107">
        <v>0.52941053197107391</v>
      </c>
      <c r="C1954" s="37"/>
      <c r="D1954" s="37"/>
      <c r="E1954" s="37"/>
      <c r="F1954" s="37"/>
      <c r="G1954" s="37"/>
      <c r="H1954" s="37"/>
      <c r="I1954" s="37"/>
      <c r="J1954" s="37"/>
    </row>
    <row r="1955" spans="1:10" x14ac:dyDescent="0.25">
      <c r="A1955" t="s">
        <v>14038</v>
      </c>
      <c r="B1955" s="107">
        <v>0.52880391690503348</v>
      </c>
      <c r="C1955" s="37"/>
      <c r="D1955" s="37"/>
      <c r="E1955" s="37"/>
      <c r="F1955" s="37"/>
      <c r="G1955" s="37"/>
      <c r="H1955" s="37"/>
      <c r="I1955" s="37"/>
      <c r="J1955" s="37"/>
    </row>
    <row r="1956" spans="1:10" x14ac:dyDescent="0.25">
      <c r="A1956" t="s">
        <v>14039</v>
      </c>
      <c r="B1956" s="107">
        <v>0.52838042176447009</v>
      </c>
      <c r="C1956" s="37"/>
      <c r="D1956" s="37"/>
      <c r="E1956" s="37"/>
      <c r="F1956" s="37"/>
      <c r="G1956" s="37"/>
      <c r="H1956" s="37"/>
      <c r="I1956" s="37"/>
      <c r="J1956" s="37"/>
    </row>
    <row r="1957" spans="1:10" x14ac:dyDescent="0.25">
      <c r="A1957" t="s">
        <v>14040</v>
      </c>
      <c r="B1957" s="107">
        <v>0.52835807156086589</v>
      </c>
      <c r="C1957" s="37"/>
      <c r="D1957" s="37"/>
      <c r="E1957" s="37"/>
      <c r="F1957" s="37"/>
      <c r="G1957" s="37"/>
      <c r="H1957" s="37"/>
      <c r="I1957" s="37"/>
      <c r="J1957" s="37"/>
    </row>
    <row r="1958" spans="1:10" x14ac:dyDescent="0.25">
      <c r="A1958" t="s">
        <v>14041</v>
      </c>
      <c r="B1958" s="107">
        <v>0.52808066342489091</v>
      </c>
      <c r="C1958" s="37"/>
      <c r="D1958" s="37"/>
      <c r="E1958" s="37"/>
      <c r="F1958" s="37"/>
      <c r="G1958" s="37"/>
      <c r="H1958" s="37"/>
      <c r="I1958" s="37"/>
      <c r="J1958" s="37"/>
    </row>
    <row r="1959" spans="1:10" x14ac:dyDescent="0.25">
      <c r="A1959" t="s">
        <v>14042</v>
      </c>
      <c r="B1959" s="107">
        <v>0.52806212583175571</v>
      </c>
      <c r="C1959" s="37"/>
      <c r="D1959" s="37"/>
      <c r="E1959" s="37"/>
      <c r="F1959" s="37"/>
      <c r="G1959" s="37"/>
      <c r="H1959" s="37"/>
      <c r="I1959" s="37"/>
      <c r="J1959" s="37"/>
    </row>
    <row r="1960" spans="1:10" x14ac:dyDescent="0.25">
      <c r="A1960" t="s">
        <v>14043</v>
      </c>
      <c r="B1960" s="107">
        <v>0.52771804407125156</v>
      </c>
      <c r="C1960" s="37"/>
      <c r="D1960" s="37"/>
      <c r="E1960" s="37"/>
      <c r="F1960" s="37"/>
      <c r="G1960" s="37"/>
      <c r="H1960" s="37"/>
      <c r="I1960" s="37"/>
      <c r="J1960" s="37"/>
    </row>
    <row r="1961" spans="1:10" x14ac:dyDescent="0.25">
      <c r="A1961" t="s">
        <v>14044</v>
      </c>
      <c r="B1961" s="107">
        <v>0.52758690794879948</v>
      </c>
      <c r="C1961" s="37"/>
      <c r="D1961" s="37"/>
      <c r="E1961" s="37"/>
      <c r="F1961" s="37"/>
      <c r="G1961" s="37"/>
      <c r="H1961" s="37"/>
      <c r="I1961" s="37"/>
      <c r="J1961" s="37"/>
    </row>
    <row r="1962" spans="1:10" x14ac:dyDescent="0.25">
      <c r="A1962" t="s">
        <v>14045</v>
      </c>
      <c r="B1962" s="107">
        <v>0.52757995825069448</v>
      </c>
      <c r="C1962" s="37"/>
      <c r="D1962" s="37"/>
      <c r="E1962" s="37"/>
      <c r="F1962" s="37"/>
      <c r="G1962" s="37"/>
      <c r="H1962" s="37"/>
      <c r="I1962" s="37"/>
      <c r="J1962" s="37"/>
    </row>
    <row r="1963" spans="1:10" x14ac:dyDescent="0.25">
      <c r="A1963" t="s">
        <v>14046</v>
      </c>
      <c r="B1963" s="107">
        <v>0.52724727365988755</v>
      </c>
      <c r="C1963" s="37"/>
      <c r="D1963" s="37"/>
      <c r="E1963" s="37"/>
      <c r="F1963" s="37"/>
      <c r="G1963" s="37"/>
      <c r="H1963" s="37"/>
      <c r="I1963" s="37"/>
      <c r="J1963" s="37"/>
    </row>
    <row r="1964" spans="1:10" x14ac:dyDescent="0.25">
      <c r="A1964" t="s">
        <v>14047</v>
      </c>
      <c r="B1964" s="107">
        <v>0.52715964600557019</v>
      </c>
      <c r="C1964" s="37"/>
      <c r="D1964" s="37"/>
      <c r="E1964" s="37"/>
      <c r="F1964" s="37"/>
      <c r="G1964" s="37"/>
      <c r="H1964" s="37"/>
      <c r="I1964" s="37"/>
      <c r="J1964" s="37"/>
    </row>
    <row r="1965" spans="1:10" x14ac:dyDescent="0.25">
      <c r="A1965" t="s">
        <v>14048</v>
      </c>
      <c r="B1965" s="107">
        <v>0.52659806397992459</v>
      </c>
      <c r="C1965" s="37"/>
      <c r="D1965" s="37"/>
      <c r="E1965" s="37"/>
      <c r="F1965" s="37"/>
      <c r="G1965" s="37"/>
      <c r="H1965" s="37"/>
      <c r="I1965" s="37"/>
      <c r="J1965" s="37"/>
    </row>
    <row r="1966" spans="1:10" x14ac:dyDescent="0.25">
      <c r="A1966" t="s">
        <v>14049</v>
      </c>
      <c r="B1966" s="107">
        <v>0.52616652406266073</v>
      </c>
      <c r="C1966" s="37"/>
      <c r="D1966" s="37"/>
      <c r="E1966" s="37"/>
      <c r="F1966" s="37"/>
      <c r="G1966" s="37"/>
      <c r="H1966" s="37"/>
      <c r="I1966" s="37"/>
      <c r="J1966" s="37"/>
    </row>
    <row r="1967" spans="1:10" x14ac:dyDescent="0.25">
      <c r="A1967" t="s">
        <v>14050</v>
      </c>
      <c r="B1967" s="107">
        <v>0.52574149811527837</v>
      </c>
      <c r="C1967" s="37"/>
      <c r="D1967" s="37"/>
      <c r="E1967" s="37"/>
      <c r="F1967" s="37"/>
      <c r="G1967" s="37"/>
      <c r="H1967" s="37"/>
      <c r="I1967" s="37"/>
      <c r="J1967" s="37"/>
    </row>
    <row r="1968" spans="1:10" x14ac:dyDescent="0.25">
      <c r="A1968" t="s">
        <v>14051</v>
      </c>
      <c r="B1968" s="107">
        <v>0.52539335848980939</v>
      </c>
      <c r="C1968" s="37"/>
      <c r="D1968" s="37"/>
      <c r="E1968" s="37"/>
      <c r="F1968" s="37"/>
      <c r="G1968" s="37"/>
      <c r="H1968" s="37"/>
      <c r="I1968" s="37"/>
      <c r="J1968" s="37"/>
    </row>
    <row r="1969" spans="1:10" x14ac:dyDescent="0.25">
      <c r="A1969" t="s">
        <v>14052</v>
      </c>
      <c r="B1969" s="107">
        <v>0.52473599305199214</v>
      </c>
      <c r="C1969" s="37"/>
      <c r="D1969" s="37"/>
      <c r="E1969" s="37"/>
      <c r="F1969" s="37"/>
      <c r="G1969" s="37"/>
      <c r="H1969" s="37"/>
      <c r="I1969" s="37"/>
      <c r="J1969" s="37"/>
    </row>
    <row r="1970" spans="1:10" x14ac:dyDescent="0.25">
      <c r="A1970" t="s">
        <v>14053</v>
      </c>
      <c r="B1970" s="107">
        <v>0.52399826352929479</v>
      </c>
      <c r="C1970" s="37"/>
      <c r="D1970" s="37"/>
      <c r="E1970" s="37"/>
      <c r="F1970" s="37"/>
      <c r="G1970" s="37"/>
      <c r="H1970" s="37"/>
      <c r="I1970" s="37"/>
      <c r="J1970" s="37"/>
    </row>
    <row r="1971" spans="1:10" x14ac:dyDescent="0.25">
      <c r="A1971" t="s">
        <v>14054</v>
      </c>
      <c r="B1971" s="107">
        <v>0.52357064556311961</v>
      </c>
      <c r="C1971" s="37"/>
      <c r="D1971" s="37"/>
      <c r="E1971" s="37"/>
      <c r="F1971" s="37"/>
      <c r="G1971" s="37"/>
      <c r="H1971" s="37"/>
      <c r="I1971" s="37"/>
      <c r="J1971" s="37"/>
    </row>
    <row r="1972" spans="1:10" x14ac:dyDescent="0.25">
      <c r="A1972" t="s">
        <v>14055</v>
      </c>
      <c r="B1972" s="107">
        <v>0.52327700356444284</v>
      </c>
      <c r="C1972" s="37"/>
      <c r="D1972" s="37"/>
      <c r="E1972" s="37"/>
      <c r="F1972" s="37"/>
      <c r="G1972" s="37"/>
      <c r="H1972" s="37"/>
      <c r="I1972" s="37"/>
      <c r="J1972" s="37"/>
    </row>
    <row r="1973" spans="1:10" x14ac:dyDescent="0.25">
      <c r="A1973" t="s">
        <v>14056</v>
      </c>
      <c r="B1973" s="107">
        <v>0.52322554444664193</v>
      </c>
      <c r="C1973" s="37"/>
      <c r="D1973" s="37"/>
      <c r="E1973" s="37"/>
      <c r="F1973" s="37"/>
      <c r="G1973" s="37"/>
      <c r="H1973" s="37"/>
      <c r="I1973" s="37"/>
      <c r="J1973" s="37"/>
    </row>
    <row r="1974" spans="1:10" x14ac:dyDescent="0.25">
      <c r="A1974" t="s">
        <v>14057</v>
      </c>
      <c r="B1974" s="107">
        <v>0.52278099560761804</v>
      </c>
      <c r="C1974" s="37"/>
      <c r="D1974" s="37"/>
      <c r="E1974" s="37"/>
      <c r="F1974" s="37"/>
      <c r="G1974" s="37"/>
      <c r="H1974" s="37"/>
      <c r="I1974" s="37"/>
      <c r="J1974" s="37"/>
    </row>
    <row r="1975" spans="1:10" x14ac:dyDescent="0.25">
      <c r="A1975" t="s">
        <v>14058</v>
      </c>
      <c r="B1975" s="107">
        <v>0.52273346310151425</v>
      </c>
      <c r="C1975" s="37"/>
      <c r="D1975" s="37"/>
      <c r="E1975" s="37"/>
      <c r="F1975" s="37"/>
      <c r="G1975" s="37"/>
      <c r="H1975" s="37"/>
      <c r="I1975" s="37"/>
      <c r="J1975" s="37"/>
    </row>
    <row r="1976" spans="1:10" x14ac:dyDescent="0.25">
      <c r="A1976" t="s">
        <v>14059</v>
      </c>
      <c r="B1976" s="107">
        <v>0.52215306096250436</v>
      </c>
      <c r="C1976" s="37"/>
      <c r="D1976" s="37"/>
      <c r="E1976" s="37"/>
      <c r="F1976" s="37"/>
      <c r="G1976" s="37"/>
      <c r="H1976" s="37"/>
      <c r="I1976" s="37"/>
      <c r="J1976" s="37"/>
    </row>
    <row r="1977" spans="1:10" x14ac:dyDescent="0.25">
      <c r="A1977" t="s">
        <v>14060</v>
      </c>
      <c r="B1977" s="107">
        <v>0.51945111514166631</v>
      </c>
      <c r="C1977" s="37"/>
      <c r="D1977" s="37"/>
      <c r="E1977" s="37"/>
      <c r="F1977" s="37"/>
      <c r="G1977" s="37"/>
      <c r="H1977" s="37"/>
      <c r="I1977" s="37"/>
      <c r="J1977" s="37"/>
    </row>
    <row r="1978" spans="1:10" x14ac:dyDescent="0.25">
      <c r="A1978" t="s">
        <v>14061</v>
      </c>
      <c r="B1978" s="107">
        <v>0.51905532123329445</v>
      </c>
      <c r="C1978" s="37"/>
      <c r="D1978" s="37"/>
      <c r="E1978" s="37"/>
      <c r="F1978" s="37"/>
      <c r="G1978" s="37"/>
      <c r="H1978" s="37"/>
      <c r="I1978" s="37"/>
      <c r="J1978" s="37"/>
    </row>
    <row r="1979" spans="1:10" x14ac:dyDescent="0.25">
      <c r="A1979" t="s">
        <v>14062</v>
      </c>
      <c r="B1979" s="107">
        <v>0.51784997245414222</v>
      </c>
      <c r="C1979" s="37"/>
      <c r="D1979" s="37"/>
      <c r="E1979" s="37"/>
      <c r="F1979" s="37"/>
      <c r="G1979" s="37"/>
      <c r="H1979" s="37"/>
      <c r="I1979" s="37"/>
      <c r="J1979" s="37"/>
    </row>
    <row r="1980" spans="1:10" x14ac:dyDescent="0.25">
      <c r="A1980" t="s">
        <v>14063</v>
      </c>
      <c r="B1980" s="107">
        <v>0.51760567510929989</v>
      </c>
      <c r="C1980" s="37"/>
      <c r="D1980" s="37"/>
      <c r="E1980" s="37"/>
      <c r="F1980" s="37"/>
      <c r="G1980" s="37"/>
      <c r="H1980" s="37"/>
      <c r="I1980" s="37"/>
      <c r="J1980" s="37"/>
    </row>
    <row r="1981" spans="1:10" x14ac:dyDescent="0.25">
      <c r="A1981" t="s">
        <v>14064</v>
      </c>
      <c r="B1981" s="107">
        <v>0.51721321489117933</v>
      </c>
      <c r="C1981" s="37"/>
      <c r="D1981" s="37"/>
      <c r="E1981" s="37"/>
      <c r="F1981" s="37"/>
      <c r="G1981" s="37"/>
      <c r="H1981" s="37"/>
      <c r="I1981" s="37"/>
      <c r="J1981" s="37"/>
    </row>
    <row r="1982" spans="1:10" x14ac:dyDescent="0.25">
      <c r="A1982" t="s">
        <v>14065</v>
      </c>
      <c r="B1982" s="107">
        <v>0.51639918552538577</v>
      </c>
      <c r="C1982" s="37"/>
      <c r="D1982" s="37"/>
      <c r="E1982" s="37"/>
      <c r="F1982" s="37"/>
      <c r="G1982" s="37"/>
      <c r="H1982" s="37"/>
      <c r="I1982" s="37"/>
      <c r="J1982" s="37"/>
    </row>
    <row r="1983" spans="1:10" x14ac:dyDescent="0.25">
      <c r="A1983" t="s">
        <v>14066</v>
      </c>
      <c r="B1983" s="107">
        <v>0.51633899948842832</v>
      </c>
      <c r="C1983" s="37"/>
      <c r="D1983" s="37"/>
      <c r="E1983" s="37"/>
      <c r="F1983" s="37"/>
      <c r="G1983" s="37"/>
      <c r="H1983" s="37"/>
      <c r="I1983" s="37"/>
      <c r="J1983" s="37"/>
    </row>
    <row r="1984" spans="1:10" x14ac:dyDescent="0.25">
      <c r="A1984" t="s">
        <v>14067</v>
      </c>
      <c r="B1984" s="107">
        <v>0.51624192872755503</v>
      </c>
      <c r="C1984" s="37"/>
      <c r="D1984" s="37"/>
      <c r="E1984" s="37"/>
      <c r="F1984" s="37"/>
      <c r="G1984" s="37"/>
      <c r="H1984" s="37"/>
      <c r="I1984" s="37"/>
      <c r="J1984" s="37"/>
    </row>
    <row r="1985" spans="1:10" x14ac:dyDescent="0.25">
      <c r="A1985" t="s">
        <v>14068</v>
      </c>
      <c r="B1985" s="107">
        <v>0.51605500137515659</v>
      </c>
      <c r="C1985" s="37"/>
      <c r="D1985" s="37"/>
      <c r="E1985" s="37"/>
      <c r="F1985" s="37"/>
      <c r="G1985" s="37"/>
      <c r="H1985" s="37"/>
      <c r="I1985" s="37"/>
      <c r="J1985" s="37"/>
    </row>
    <row r="1986" spans="1:10" x14ac:dyDescent="0.25">
      <c r="A1986" t="s">
        <v>14069</v>
      </c>
      <c r="B1986" s="107">
        <v>0.51483464452077654</v>
      </c>
      <c r="C1986" s="37"/>
      <c r="D1986" s="37"/>
      <c r="E1986" s="37"/>
      <c r="F1986" s="37"/>
      <c r="G1986" s="37"/>
      <c r="H1986" s="37"/>
      <c r="I1986" s="37"/>
      <c r="J1986" s="37"/>
    </row>
    <row r="1987" spans="1:10" x14ac:dyDescent="0.25">
      <c r="A1987" t="s">
        <v>14070</v>
      </c>
      <c r="B1987" s="107">
        <v>0.5142316691070361</v>
      </c>
      <c r="C1987" s="37"/>
      <c r="D1987" s="37"/>
      <c r="E1987" s="37"/>
      <c r="F1987" s="37"/>
      <c r="G1987" s="37"/>
      <c r="H1987" s="37"/>
      <c r="I1987" s="37"/>
      <c r="J1987" s="37"/>
    </row>
    <row r="1988" spans="1:10" x14ac:dyDescent="0.25">
      <c r="A1988" t="s">
        <v>14071</v>
      </c>
      <c r="B1988" s="107">
        <v>0.51417097657449728</v>
      </c>
      <c r="C1988" s="37"/>
      <c r="D1988" s="37"/>
      <c r="E1988" s="37"/>
      <c r="F1988" s="37"/>
      <c r="G1988" s="37"/>
      <c r="H1988" s="37"/>
      <c r="I1988" s="37"/>
      <c r="J1988" s="37"/>
    </row>
    <row r="1989" spans="1:10" x14ac:dyDescent="0.25">
      <c r="A1989" t="s">
        <v>14072</v>
      </c>
      <c r="B1989" s="107">
        <v>0.51389399444843165</v>
      </c>
      <c r="C1989" s="37"/>
      <c r="D1989" s="37"/>
      <c r="E1989" s="37"/>
      <c r="F1989" s="37"/>
      <c r="G1989" s="37"/>
      <c r="H1989" s="37"/>
      <c r="I1989" s="37"/>
      <c r="J1989" s="37"/>
    </row>
    <row r="1990" spans="1:10" x14ac:dyDescent="0.25">
      <c r="A1990" t="s">
        <v>14073</v>
      </c>
      <c r="B1990" s="107">
        <v>0.51368984062499401</v>
      </c>
      <c r="C1990" s="37"/>
      <c r="D1990" s="37"/>
      <c r="E1990" s="37"/>
      <c r="F1990" s="37"/>
      <c r="G1990" s="37"/>
      <c r="H1990" s="37"/>
      <c r="I1990" s="37"/>
      <c r="J1990" s="37"/>
    </row>
    <row r="1991" spans="1:10" x14ac:dyDescent="0.25">
      <c r="A1991" t="s">
        <v>14074</v>
      </c>
      <c r="B1991" s="107">
        <v>0.5135112004765956</v>
      </c>
      <c r="C1991" s="37"/>
      <c r="D1991" s="37"/>
      <c r="E1991" s="37"/>
      <c r="F1991" s="37"/>
      <c r="G1991" s="37"/>
      <c r="H1991" s="37"/>
      <c r="I1991" s="37"/>
      <c r="J1991" s="37"/>
    </row>
    <row r="1992" spans="1:10" x14ac:dyDescent="0.25">
      <c r="A1992" t="s">
        <v>14075</v>
      </c>
      <c r="B1992" s="107">
        <v>0.513418002373627</v>
      </c>
      <c r="C1992" s="37"/>
      <c r="D1992" s="37"/>
      <c r="E1992" s="37"/>
      <c r="F1992" s="37"/>
      <c r="G1992" s="37"/>
      <c r="H1992" s="37"/>
      <c r="I1992" s="37"/>
      <c r="J1992" s="37"/>
    </row>
    <row r="1993" spans="1:10" x14ac:dyDescent="0.25">
      <c r="A1993" t="s">
        <v>14076</v>
      </c>
      <c r="B1993" s="107">
        <v>0.51305026826961808</v>
      </c>
      <c r="C1993" s="37"/>
      <c r="D1993" s="37"/>
      <c r="E1993" s="37"/>
      <c r="F1993" s="37"/>
      <c r="G1993" s="37"/>
      <c r="H1993" s="37"/>
      <c r="I1993" s="37"/>
      <c r="J1993" s="37"/>
    </row>
    <row r="1994" spans="1:10" x14ac:dyDescent="0.25">
      <c r="A1994" t="s">
        <v>14077</v>
      </c>
      <c r="B1994" s="107">
        <v>0.51297052373528951</v>
      </c>
      <c r="C1994" s="37"/>
      <c r="D1994" s="37"/>
      <c r="E1994" s="37"/>
      <c r="F1994" s="37"/>
      <c r="G1994" s="37"/>
      <c r="H1994" s="37"/>
      <c r="I1994" s="37"/>
      <c r="J1994" s="37"/>
    </row>
    <row r="1995" spans="1:10" x14ac:dyDescent="0.25">
      <c r="A1995" t="s">
        <v>14078</v>
      </c>
      <c r="B1995" s="107">
        <v>0.51278902915327229</v>
      </c>
      <c r="C1995" s="37"/>
      <c r="D1995" s="37"/>
      <c r="E1995" s="37"/>
      <c r="F1995" s="37"/>
      <c r="G1995" s="37"/>
      <c r="H1995" s="37"/>
      <c r="I1995" s="37"/>
      <c r="J1995" s="37"/>
    </row>
    <row r="1996" spans="1:10" x14ac:dyDescent="0.25">
      <c r="A1996" t="s">
        <v>14079</v>
      </c>
      <c r="B1996" s="107">
        <v>0.51272431056555789</v>
      </c>
      <c r="C1996" s="37"/>
      <c r="D1996" s="37"/>
      <c r="E1996" s="37"/>
      <c r="F1996" s="37"/>
      <c r="G1996" s="37"/>
      <c r="H1996" s="37"/>
      <c r="I1996" s="37"/>
      <c r="J1996" s="37"/>
    </row>
    <row r="1997" spans="1:10" x14ac:dyDescent="0.25">
      <c r="A1997" t="s">
        <v>14080</v>
      </c>
      <c r="B1997" s="107">
        <v>0.51234744160573553</v>
      </c>
      <c r="C1997" s="37"/>
      <c r="D1997" s="37"/>
      <c r="E1997" s="37"/>
      <c r="F1997" s="37"/>
      <c r="G1997" s="37"/>
      <c r="H1997" s="37"/>
      <c r="I1997" s="37"/>
      <c r="J1997" s="37"/>
    </row>
    <row r="1998" spans="1:10" x14ac:dyDescent="0.25">
      <c r="A1998" t="s">
        <v>14081</v>
      </c>
      <c r="B1998" s="107">
        <v>0.51212552833137559</v>
      </c>
      <c r="C1998" s="37"/>
      <c r="D1998" s="37"/>
      <c r="E1998" s="37"/>
      <c r="F1998" s="37"/>
      <c r="G1998" s="37"/>
      <c r="H1998" s="37"/>
      <c r="I1998" s="37"/>
      <c r="J1998" s="37"/>
    </row>
    <row r="1999" spans="1:10" x14ac:dyDescent="0.25">
      <c r="A1999" t="s">
        <v>14082</v>
      </c>
      <c r="B1999" s="107">
        <v>0.51132169831678564</v>
      </c>
      <c r="C1999" s="37"/>
      <c r="D1999" s="37"/>
      <c r="E1999" s="37"/>
      <c r="F1999" s="37"/>
      <c r="G1999" s="37"/>
      <c r="H1999" s="37"/>
      <c r="I1999" s="37"/>
      <c r="J1999" s="37"/>
    </row>
    <row r="2000" spans="1:10" x14ac:dyDescent="0.25">
      <c r="A2000" t="s">
        <v>14083</v>
      </c>
      <c r="B2000" s="107">
        <v>0.51040778743814719</v>
      </c>
      <c r="C2000" s="37"/>
      <c r="D2000" s="37"/>
      <c r="E2000" s="37"/>
      <c r="F2000" s="37"/>
      <c r="G2000" s="37"/>
      <c r="H2000" s="37"/>
      <c r="I2000" s="37"/>
      <c r="J2000" s="37"/>
    </row>
    <row r="2001" spans="1:10" x14ac:dyDescent="0.25">
      <c r="A2001" t="s">
        <v>14084</v>
      </c>
      <c r="B2001" s="107">
        <v>0.51028370027325742</v>
      </c>
      <c r="C2001" s="37"/>
      <c r="D2001" s="37"/>
      <c r="E2001" s="37"/>
      <c r="F2001" s="37"/>
      <c r="G2001" s="37"/>
      <c r="H2001" s="37"/>
      <c r="I2001" s="37"/>
      <c r="J2001" s="37"/>
    </row>
    <row r="2002" spans="1:10" x14ac:dyDescent="0.25">
      <c r="A2002" t="s">
        <v>14085</v>
      </c>
      <c r="B2002" s="107">
        <v>0.50959456756408672</v>
      </c>
      <c r="C2002" s="37"/>
      <c r="D2002" s="37"/>
      <c r="E2002" s="37"/>
      <c r="F2002" s="37"/>
      <c r="G2002" s="37"/>
      <c r="H2002" s="37"/>
      <c r="I2002" s="37"/>
      <c r="J2002" s="37"/>
    </row>
    <row r="2003" spans="1:10" x14ac:dyDescent="0.25">
      <c r="A2003" t="s">
        <v>14086</v>
      </c>
      <c r="B2003" s="107">
        <v>0.50926965168977156</v>
      </c>
      <c r="C2003" s="37"/>
      <c r="D2003" s="37"/>
      <c r="E2003" s="37"/>
      <c r="F2003" s="37"/>
      <c r="G2003" s="37"/>
      <c r="H2003" s="37"/>
      <c r="I2003" s="37"/>
      <c r="J2003" s="37"/>
    </row>
    <row r="2004" spans="1:10" x14ac:dyDescent="0.25">
      <c r="A2004" t="s">
        <v>14087</v>
      </c>
      <c r="B2004" s="107">
        <v>0.5086227902282332</v>
      </c>
      <c r="C2004" s="37"/>
      <c r="D2004" s="37"/>
      <c r="E2004" s="37"/>
      <c r="F2004" s="37"/>
      <c r="G2004" s="37"/>
      <c r="H2004" s="37"/>
      <c r="I2004" s="37"/>
      <c r="J2004" s="37"/>
    </row>
    <row r="2005" spans="1:10" x14ac:dyDescent="0.25">
      <c r="A2005" t="s">
        <v>14088</v>
      </c>
      <c r="B2005" s="107">
        <v>0.50834560978761245</v>
      </c>
      <c r="C2005" s="37"/>
      <c r="D2005" s="37"/>
      <c r="E2005" s="37"/>
      <c r="F2005" s="37"/>
      <c r="G2005" s="37"/>
      <c r="H2005" s="37"/>
      <c r="I2005" s="37"/>
      <c r="J2005" s="37"/>
    </row>
    <row r="2006" spans="1:10" x14ac:dyDescent="0.25">
      <c r="A2006" t="s">
        <v>14089</v>
      </c>
      <c r="B2006" s="107">
        <v>0.50830533925545496</v>
      </c>
      <c r="C2006" s="37"/>
      <c r="D2006" s="37"/>
      <c r="E2006" s="37"/>
      <c r="F2006" s="37"/>
      <c r="G2006" s="37"/>
      <c r="H2006" s="37"/>
      <c r="I2006" s="37"/>
      <c r="J2006" s="37"/>
    </row>
    <row r="2007" spans="1:10" x14ac:dyDescent="0.25">
      <c r="A2007" t="s">
        <v>14090</v>
      </c>
      <c r="B2007" s="107">
        <v>0.50798029395457367</v>
      </c>
      <c r="C2007" s="37"/>
      <c r="D2007" s="37"/>
      <c r="E2007" s="37"/>
      <c r="F2007" s="37"/>
      <c r="G2007" s="37"/>
      <c r="H2007" s="37"/>
      <c r="I2007" s="37"/>
      <c r="J2007" s="37"/>
    </row>
    <row r="2008" spans="1:10" x14ac:dyDescent="0.25">
      <c r="A2008" t="s">
        <v>14091</v>
      </c>
      <c r="B2008" s="107">
        <v>0.50788484261013123</v>
      </c>
      <c r="C2008" s="37"/>
      <c r="D2008" s="37"/>
      <c r="E2008" s="37"/>
      <c r="F2008" s="37"/>
      <c r="G2008" s="37"/>
      <c r="H2008" s="37"/>
      <c r="I2008" s="37"/>
      <c r="J2008" s="37"/>
    </row>
    <row r="2009" spans="1:10" x14ac:dyDescent="0.25">
      <c r="A2009" t="s">
        <v>14092</v>
      </c>
      <c r="B2009" s="107">
        <v>0.5074405400124391</v>
      </c>
      <c r="C2009" s="37"/>
      <c r="D2009" s="37"/>
      <c r="E2009" s="37"/>
      <c r="F2009" s="37"/>
      <c r="G2009" s="37"/>
      <c r="H2009" s="37"/>
      <c r="I2009" s="37"/>
      <c r="J2009" s="37"/>
    </row>
    <row r="2010" spans="1:10" x14ac:dyDescent="0.25">
      <c r="A2010" t="s">
        <v>14093</v>
      </c>
      <c r="B2010" s="107">
        <v>0.50717171391788662</v>
      </c>
      <c r="C2010" s="37"/>
      <c r="D2010" s="37"/>
      <c r="E2010" s="37"/>
      <c r="F2010" s="37"/>
      <c r="G2010" s="37"/>
      <c r="H2010" s="37"/>
      <c r="I2010" s="37"/>
      <c r="J2010" s="37"/>
    </row>
    <row r="2011" spans="1:10" x14ac:dyDescent="0.25">
      <c r="A2011" t="s">
        <v>14094</v>
      </c>
      <c r="B2011" s="107">
        <v>0.50645799884464815</v>
      </c>
      <c r="C2011" s="37"/>
      <c r="D2011" s="37"/>
      <c r="E2011" s="37"/>
      <c r="F2011" s="37"/>
      <c r="G2011" s="37"/>
      <c r="H2011" s="37"/>
      <c r="I2011" s="37"/>
      <c r="J2011" s="37"/>
    </row>
    <row r="2012" spans="1:10" x14ac:dyDescent="0.25">
      <c r="A2012" t="s">
        <v>14095</v>
      </c>
      <c r="B2012" s="107">
        <v>0.50632499219913985</v>
      </c>
      <c r="C2012" s="37"/>
      <c r="D2012" s="37"/>
      <c r="E2012" s="37"/>
      <c r="F2012" s="37"/>
      <c r="G2012" s="37"/>
      <c r="H2012" s="37"/>
      <c r="I2012" s="37"/>
      <c r="J2012" s="37"/>
    </row>
    <row r="2013" spans="1:10" x14ac:dyDescent="0.25">
      <c r="A2013" t="s">
        <v>14096</v>
      </c>
      <c r="B2013" s="107">
        <v>0.50625182689382964</v>
      </c>
      <c r="C2013" s="37"/>
      <c r="D2013" s="37"/>
      <c r="E2013" s="37"/>
      <c r="F2013" s="37"/>
      <c r="G2013" s="37"/>
      <c r="H2013" s="37"/>
      <c r="I2013" s="37"/>
      <c r="J2013" s="37"/>
    </row>
    <row r="2014" spans="1:10" x14ac:dyDescent="0.25">
      <c r="A2014" t="s">
        <v>14097</v>
      </c>
      <c r="B2014" s="107">
        <v>0.50605075520885801</v>
      </c>
      <c r="C2014" s="37"/>
      <c r="D2014" s="37"/>
      <c r="E2014" s="37"/>
      <c r="F2014" s="37"/>
      <c r="G2014" s="37"/>
      <c r="H2014" s="37"/>
      <c r="I2014" s="37"/>
      <c r="J2014" s="37"/>
    </row>
    <row r="2015" spans="1:10" x14ac:dyDescent="0.25">
      <c r="A2015" t="s">
        <v>14098</v>
      </c>
      <c r="B2015" s="107">
        <v>0.50567803789239818</v>
      </c>
      <c r="C2015" s="37"/>
      <c r="D2015" s="37"/>
      <c r="E2015" s="37"/>
      <c r="F2015" s="37"/>
      <c r="G2015" s="37"/>
      <c r="H2015" s="37"/>
      <c r="I2015" s="37"/>
      <c r="J2015" s="37"/>
    </row>
    <row r="2016" spans="1:10" x14ac:dyDescent="0.25">
      <c r="A2016" t="s">
        <v>14099</v>
      </c>
      <c r="B2016" s="107">
        <v>0.50536602440096501</v>
      </c>
      <c r="C2016" s="37"/>
      <c r="D2016" s="37"/>
      <c r="E2016" s="37"/>
      <c r="F2016" s="37"/>
      <c r="G2016" s="37"/>
      <c r="H2016" s="37"/>
      <c r="I2016" s="37"/>
      <c r="J2016" s="37"/>
    </row>
    <row r="2017" spans="1:10" x14ac:dyDescent="0.25">
      <c r="A2017" t="s">
        <v>14100</v>
      </c>
      <c r="B2017" s="107">
        <v>0.50531447524681172</v>
      </c>
      <c r="C2017" s="37"/>
      <c r="D2017" s="37"/>
      <c r="E2017" s="37"/>
      <c r="F2017" s="37"/>
      <c r="G2017" s="37"/>
      <c r="H2017" s="37"/>
      <c r="I2017" s="37"/>
      <c r="J2017" s="37"/>
    </row>
    <row r="2018" spans="1:10" x14ac:dyDescent="0.25">
      <c r="A2018" t="s">
        <v>14101</v>
      </c>
      <c r="B2018" s="107">
        <v>0.50456448338416759</v>
      </c>
      <c r="C2018" s="37"/>
      <c r="D2018" s="37"/>
      <c r="E2018" s="37"/>
      <c r="F2018" s="37"/>
      <c r="G2018" s="37"/>
      <c r="H2018" s="37"/>
      <c r="I2018" s="37"/>
      <c r="J2018" s="37"/>
    </row>
    <row r="2019" spans="1:10" x14ac:dyDescent="0.25">
      <c r="A2019" t="s">
        <v>14102</v>
      </c>
      <c r="B2019" s="107">
        <v>0.50445226927719444</v>
      </c>
      <c r="C2019" s="37"/>
      <c r="D2019" s="37"/>
      <c r="E2019" s="37"/>
      <c r="F2019" s="37"/>
      <c r="G2019" s="37"/>
      <c r="H2019" s="37"/>
      <c r="I2019" s="37"/>
      <c r="J2019" s="37"/>
    </row>
    <row r="2020" spans="1:10" x14ac:dyDescent="0.25">
      <c r="A2020" t="s">
        <v>14103</v>
      </c>
      <c r="B2020" s="107">
        <v>0.50439703163398664</v>
      </c>
      <c r="C2020" s="37"/>
      <c r="D2020" s="37"/>
      <c r="E2020" s="37"/>
      <c r="F2020" s="37"/>
      <c r="G2020" s="37"/>
      <c r="H2020" s="37"/>
      <c r="I2020" s="37"/>
      <c r="J2020" s="37"/>
    </row>
    <row r="2021" spans="1:10" x14ac:dyDescent="0.25">
      <c r="A2021" t="s">
        <v>14104</v>
      </c>
      <c r="B2021" s="107">
        <v>0.50396945740031307</v>
      </c>
      <c r="C2021" s="37"/>
      <c r="D2021" s="37"/>
      <c r="E2021" s="37"/>
      <c r="F2021" s="37"/>
      <c r="G2021" s="37"/>
      <c r="H2021" s="37"/>
      <c r="I2021" s="37"/>
      <c r="J2021" s="37"/>
    </row>
    <row r="2022" spans="1:10" x14ac:dyDescent="0.25">
      <c r="A2022" t="s">
        <v>14105</v>
      </c>
      <c r="B2022" s="107">
        <v>0.50342527019023053</v>
      </c>
      <c r="C2022" s="37"/>
      <c r="D2022" s="37"/>
      <c r="E2022" s="37"/>
      <c r="F2022" s="37"/>
      <c r="G2022" s="37"/>
      <c r="H2022" s="37"/>
      <c r="I2022" s="37"/>
      <c r="J2022" s="37"/>
    </row>
    <row r="2023" spans="1:10" x14ac:dyDescent="0.25">
      <c r="A2023" t="s">
        <v>14106</v>
      </c>
      <c r="B2023" s="107">
        <v>0.50327754506266498</v>
      </c>
      <c r="C2023" s="37"/>
      <c r="D2023" s="37"/>
      <c r="E2023" s="37"/>
      <c r="F2023" s="37"/>
      <c r="G2023" s="37"/>
      <c r="H2023" s="37"/>
      <c r="I2023" s="37"/>
      <c r="J2023" s="37"/>
    </row>
    <row r="2024" spans="1:10" x14ac:dyDescent="0.25">
      <c r="A2024" t="s">
        <v>14107</v>
      </c>
      <c r="B2024" s="107">
        <v>0.50323919262772354</v>
      </c>
      <c r="C2024" s="37"/>
      <c r="D2024" s="37"/>
      <c r="E2024" s="37"/>
      <c r="F2024" s="37"/>
      <c r="G2024" s="37"/>
      <c r="H2024" s="37"/>
      <c r="I2024" s="37"/>
      <c r="J2024" s="37"/>
    </row>
    <row r="2025" spans="1:10" x14ac:dyDescent="0.25">
      <c r="A2025" t="s">
        <v>14108</v>
      </c>
      <c r="B2025" s="107">
        <v>0.50254922683048664</v>
      </c>
      <c r="C2025" s="37"/>
      <c r="D2025" s="37"/>
      <c r="E2025" s="37"/>
      <c r="F2025" s="37"/>
      <c r="G2025" s="37"/>
      <c r="H2025" s="37"/>
      <c r="I2025" s="37"/>
      <c r="J2025" s="37"/>
    </row>
    <row r="2026" spans="1:10" x14ac:dyDescent="0.25">
      <c r="A2026" t="s">
        <v>14109</v>
      </c>
      <c r="B2026" s="107">
        <v>0.50247961211925174</v>
      </c>
      <c r="C2026" s="37"/>
      <c r="D2026" s="37"/>
      <c r="E2026" s="37"/>
      <c r="F2026" s="37"/>
      <c r="G2026" s="37"/>
      <c r="H2026" s="37"/>
      <c r="I2026" s="37"/>
      <c r="J2026" s="37"/>
    </row>
    <row r="2027" spans="1:10" x14ac:dyDescent="0.25">
      <c r="A2027" t="s">
        <v>14110</v>
      </c>
      <c r="B2027" s="107">
        <v>0.50231331664927525</v>
      </c>
      <c r="C2027" s="37"/>
      <c r="D2027" s="37"/>
      <c r="E2027" s="37"/>
      <c r="F2027" s="37"/>
      <c r="G2027" s="37"/>
      <c r="H2027" s="37"/>
      <c r="I2027" s="37"/>
      <c r="J2027" s="37"/>
    </row>
    <row r="2028" spans="1:10" x14ac:dyDescent="0.25">
      <c r="A2028" t="s">
        <v>14111</v>
      </c>
      <c r="B2028" s="107">
        <v>0.50214530202550811</v>
      </c>
      <c r="C2028" s="37"/>
      <c r="D2028" s="37"/>
      <c r="E2028" s="37"/>
      <c r="F2028" s="37"/>
      <c r="G2028" s="37"/>
      <c r="H2028" s="37"/>
      <c r="I2028" s="37"/>
      <c r="J2028" s="37"/>
    </row>
    <row r="2029" spans="1:10" x14ac:dyDescent="0.25">
      <c r="A2029" t="s">
        <v>14112</v>
      </c>
      <c r="B2029" s="107">
        <v>0.5019149393376926</v>
      </c>
      <c r="C2029" s="37"/>
      <c r="D2029" s="37"/>
      <c r="E2029" s="37"/>
      <c r="F2029" s="37"/>
      <c r="G2029" s="37"/>
      <c r="H2029" s="37"/>
      <c r="I2029" s="37"/>
      <c r="J2029" s="37"/>
    </row>
    <row r="2030" spans="1:10" x14ac:dyDescent="0.25">
      <c r="A2030" t="s">
        <v>14113</v>
      </c>
      <c r="B2030" s="107">
        <v>0.50149837245480577</v>
      </c>
      <c r="C2030" s="37"/>
      <c r="D2030" s="37"/>
      <c r="E2030" s="37"/>
      <c r="F2030" s="37"/>
      <c r="G2030" s="37"/>
      <c r="H2030" s="37"/>
      <c r="I2030" s="37"/>
      <c r="J2030" s="37"/>
    </row>
    <row r="2031" spans="1:10" x14ac:dyDescent="0.25">
      <c r="A2031" t="s">
        <v>14114</v>
      </c>
      <c r="B2031" s="107">
        <v>0.50036655614682668</v>
      </c>
      <c r="C2031" s="37"/>
      <c r="D2031" s="37"/>
      <c r="E2031" s="37"/>
      <c r="F2031" s="37"/>
      <c r="G2031" s="37"/>
      <c r="H2031" s="37"/>
      <c r="I2031" s="37"/>
      <c r="J2031" s="37"/>
    </row>
    <row r="2032" spans="1:10" x14ac:dyDescent="0.25">
      <c r="A2032" t="s">
        <v>14115</v>
      </c>
      <c r="B2032" s="107">
        <v>0.49956396537629849</v>
      </c>
      <c r="C2032" s="37"/>
      <c r="D2032" s="37"/>
      <c r="E2032" s="37"/>
      <c r="F2032" s="37"/>
      <c r="G2032" s="37"/>
      <c r="H2032" s="37"/>
      <c r="I2032" s="37"/>
      <c r="J2032" s="37"/>
    </row>
    <row r="2033" spans="1:10" x14ac:dyDescent="0.25">
      <c r="A2033" t="s">
        <v>14116</v>
      </c>
      <c r="B2033" s="107">
        <v>0.49904734416017321</v>
      </c>
      <c r="C2033" s="37"/>
      <c r="D2033" s="37"/>
      <c r="E2033" s="37"/>
      <c r="F2033" s="37"/>
      <c r="G2033" s="37"/>
      <c r="H2033" s="37"/>
      <c r="I2033" s="37"/>
      <c r="J2033" s="37"/>
    </row>
    <row r="2034" spans="1:10" x14ac:dyDescent="0.25">
      <c r="A2034" t="s">
        <v>14117</v>
      </c>
      <c r="B2034" s="107">
        <v>0.49903055158574955</v>
      </c>
      <c r="C2034" s="37"/>
      <c r="D2034" s="37"/>
      <c r="E2034" s="37"/>
      <c r="F2034" s="37"/>
      <c r="G2034" s="37"/>
      <c r="H2034" s="37"/>
      <c r="I2034" s="37"/>
      <c r="J2034" s="37"/>
    </row>
    <row r="2035" spans="1:10" x14ac:dyDescent="0.25">
      <c r="A2035" t="s">
        <v>14118</v>
      </c>
      <c r="B2035" s="107">
        <v>0.49888708104996715</v>
      </c>
      <c r="C2035" s="37"/>
      <c r="D2035" s="37"/>
      <c r="E2035" s="37"/>
      <c r="F2035" s="37"/>
      <c r="G2035" s="37"/>
      <c r="H2035" s="37"/>
      <c r="I2035" s="37"/>
      <c r="J2035" s="37"/>
    </row>
    <row r="2036" spans="1:10" x14ac:dyDescent="0.25">
      <c r="A2036" t="s">
        <v>14119</v>
      </c>
      <c r="B2036" s="107">
        <v>0.49877875273539163</v>
      </c>
      <c r="C2036" s="37"/>
      <c r="D2036" s="37"/>
      <c r="E2036" s="37"/>
      <c r="F2036" s="37"/>
      <c r="G2036" s="37"/>
      <c r="H2036" s="37"/>
      <c r="I2036" s="37"/>
      <c r="J2036" s="37"/>
    </row>
    <row r="2037" spans="1:10" x14ac:dyDescent="0.25">
      <c r="A2037" t="s">
        <v>14120</v>
      </c>
      <c r="B2037" s="107">
        <v>0.49772615026420131</v>
      </c>
      <c r="C2037" s="37"/>
      <c r="D2037" s="37"/>
      <c r="E2037" s="37"/>
      <c r="F2037" s="37"/>
      <c r="G2037" s="37"/>
      <c r="H2037" s="37"/>
      <c r="I2037" s="37"/>
      <c r="J2037" s="37"/>
    </row>
    <row r="2038" spans="1:10" x14ac:dyDescent="0.25">
      <c r="A2038" t="s">
        <v>14121</v>
      </c>
      <c r="B2038" s="107">
        <v>0.4976554123631643</v>
      </c>
      <c r="C2038" s="37"/>
      <c r="D2038" s="37"/>
      <c r="E2038" s="37"/>
      <c r="F2038" s="37"/>
      <c r="G2038" s="37"/>
      <c r="H2038" s="37"/>
      <c r="I2038" s="37"/>
      <c r="J2038" s="37"/>
    </row>
    <row r="2039" spans="1:10" x14ac:dyDescent="0.25">
      <c r="A2039" t="s">
        <v>14122</v>
      </c>
      <c r="B2039" s="107">
        <v>0.49731850545488765</v>
      </c>
      <c r="C2039" s="37"/>
      <c r="D2039" s="37"/>
      <c r="E2039" s="37"/>
      <c r="F2039" s="37"/>
      <c r="G2039" s="37"/>
      <c r="H2039" s="37"/>
      <c r="I2039" s="37"/>
      <c r="J2039" s="37"/>
    </row>
    <row r="2040" spans="1:10" x14ac:dyDescent="0.25">
      <c r="A2040" t="s">
        <v>14123</v>
      </c>
      <c r="B2040" s="107">
        <v>0.49684772681354261</v>
      </c>
      <c r="C2040" s="37"/>
      <c r="D2040" s="37"/>
      <c r="E2040" s="37"/>
      <c r="F2040" s="37"/>
      <c r="G2040" s="37"/>
      <c r="H2040" s="37"/>
      <c r="I2040" s="37"/>
      <c r="J2040" s="37"/>
    </row>
    <row r="2041" spans="1:10" x14ac:dyDescent="0.25">
      <c r="A2041" t="s">
        <v>14124</v>
      </c>
      <c r="B2041" s="107">
        <v>0.49646029471306535</v>
      </c>
      <c r="C2041" s="37"/>
      <c r="D2041" s="37"/>
      <c r="E2041" s="37"/>
      <c r="F2041" s="37"/>
      <c r="G2041" s="37"/>
      <c r="H2041" s="37"/>
      <c r="I2041" s="37"/>
      <c r="J2041" s="37"/>
    </row>
    <row r="2042" spans="1:10" x14ac:dyDescent="0.25">
      <c r="A2042" t="s">
        <v>14125</v>
      </c>
      <c r="B2042" s="107">
        <v>0.49630744565937157</v>
      </c>
      <c r="C2042" s="37"/>
      <c r="D2042" s="37"/>
      <c r="E2042" s="37"/>
      <c r="F2042" s="37"/>
      <c r="G2042" s="37"/>
      <c r="H2042" s="37"/>
      <c r="I2042" s="37"/>
      <c r="J2042" s="37"/>
    </row>
    <row r="2043" spans="1:10" x14ac:dyDescent="0.25">
      <c r="A2043" t="s">
        <v>14126</v>
      </c>
      <c r="B2043" s="107">
        <v>0.49615369197940079</v>
      </c>
      <c r="C2043" s="37"/>
      <c r="D2043" s="37"/>
      <c r="E2043" s="37"/>
      <c r="F2043" s="37"/>
      <c r="G2043" s="37"/>
      <c r="H2043" s="37"/>
      <c r="I2043" s="37"/>
      <c r="J2043" s="37"/>
    </row>
    <row r="2044" spans="1:10" x14ac:dyDescent="0.25">
      <c r="A2044" t="s">
        <v>14127</v>
      </c>
      <c r="B2044" s="107">
        <v>0.49560692631382236</v>
      </c>
      <c r="C2044" s="37"/>
      <c r="D2044" s="37"/>
      <c r="E2044" s="37"/>
      <c r="F2044" s="37"/>
      <c r="G2044" s="37"/>
      <c r="H2044" s="37"/>
      <c r="I2044" s="37"/>
      <c r="J2044" s="37"/>
    </row>
    <row r="2045" spans="1:10" x14ac:dyDescent="0.25">
      <c r="A2045" t="s">
        <v>14128</v>
      </c>
      <c r="B2045" s="107">
        <v>0.49553264058714502</v>
      </c>
      <c r="C2045" s="37"/>
      <c r="D2045" s="37"/>
      <c r="E2045" s="37"/>
      <c r="F2045" s="37"/>
      <c r="G2045" s="37"/>
      <c r="H2045" s="37"/>
      <c r="I2045" s="37"/>
      <c r="J2045" s="37"/>
    </row>
    <row r="2046" spans="1:10" x14ac:dyDescent="0.25">
      <c r="A2046" t="s">
        <v>14129</v>
      </c>
      <c r="B2046" s="107">
        <v>0.49524138228221243</v>
      </c>
      <c r="C2046" s="37"/>
      <c r="D2046" s="37"/>
      <c r="E2046" s="37"/>
      <c r="F2046" s="37"/>
      <c r="G2046" s="37"/>
      <c r="H2046" s="37"/>
      <c r="I2046" s="37"/>
      <c r="J2046" s="37"/>
    </row>
    <row r="2047" spans="1:10" x14ac:dyDescent="0.25">
      <c r="A2047" t="s">
        <v>14130</v>
      </c>
      <c r="B2047" s="107">
        <v>0.4951435702759639</v>
      </c>
      <c r="C2047" s="37"/>
      <c r="D2047" s="37"/>
      <c r="E2047" s="37"/>
      <c r="F2047" s="37"/>
      <c r="G2047" s="37"/>
      <c r="H2047" s="37"/>
      <c r="I2047" s="37"/>
      <c r="J2047" s="37"/>
    </row>
    <row r="2048" spans="1:10" x14ac:dyDescent="0.25">
      <c r="A2048" t="s">
        <v>14131</v>
      </c>
      <c r="B2048" s="107">
        <v>0.49407352817769162</v>
      </c>
      <c r="C2048" s="37"/>
      <c r="D2048" s="37"/>
      <c r="E2048" s="37"/>
      <c r="F2048" s="37"/>
      <c r="G2048" s="37"/>
      <c r="H2048" s="37"/>
      <c r="I2048" s="37"/>
      <c r="J2048" s="37"/>
    </row>
    <row r="2049" spans="1:10" x14ac:dyDescent="0.25">
      <c r="A2049" t="s">
        <v>14132</v>
      </c>
      <c r="B2049" s="107">
        <v>0.49305727273651379</v>
      </c>
      <c r="C2049" s="37"/>
      <c r="D2049" s="37"/>
      <c r="E2049" s="37"/>
      <c r="F2049" s="37"/>
      <c r="G2049" s="37"/>
      <c r="H2049" s="37"/>
      <c r="I2049" s="37"/>
      <c r="J2049" s="37"/>
    </row>
    <row r="2050" spans="1:10" x14ac:dyDescent="0.25">
      <c r="A2050" t="s">
        <v>14133</v>
      </c>
      <c r="B2050" s="107">
        <v>0.49258164923538694</v>
      </c>
      <c r="C2050" s="37"/>
      <c r="D2050" s="37"/>
      <c r="E2050" s="37"/>
      <c r="F2050" s="37"/>
      <c r="G2050" s="37"/>
      <c r="H2050" s="37"/>
      <c r="I2050" s="37"/>
      <c r="J2050" s="37"/>
    </row>
    <row r="2051" spans="1:10" x14ac:dyDescent="0.25">
      <c r="A2051" t="s">
        <v>14134</v>
      </c>
      <c r="B2051" s="107">
        <v>0.49254145961931611</v>
      </c>
      <c r="C2051" s="37"/>
      <c r="D2051" s="37"/>
      <c r="E2051" s="37"/>
      <c r="F2051" s="37"/>
      <c r="G2051" s="37"/>
      <c r="H2051" s="37"/>
      <c r="I2051" s="37"/>
      <c r="J2051" s="37"/>
    </row>
    <row r="2052" spans="1:10" x14ac:dyDescent="0.25">
      <c r="A2052" t="s">
        <v>14135</v>
      </c>
      <c r="B2052" s="107">
        <v>0.49228995543362214</v>
      </c>
      <c r="C2052" s="37"/>
      <c r="D2052" s="37"/>
      <c r="E2052" s="37"/>
      <c r="F2052" s="37"/>
      <c r="G2052" s="37"/>
      <c r="H2052" s="37"/>
      <c r="I2052" s="37"/>
      <c r="J2052" s="37"/>
    </row>
    <row r="2053" spans="1:10" x14ac:dyDescent="0.25">
      <c r="A2053" t="s">
        <v>14136</v>
      </c>
      <c r="B2053" s="107">
        <v>0.49202701669691651</v>
      </c>
      <c r="C2053" s="37"/>
      <c r="D2053" s="37"/>
      <c r="E2053" s="37"/>
      <c r="F2053" s="37"/>
      <c r="G2053" s="37"/>
      <c r="H2053" s="37"/>
      <c r="I2053" s="37"/>
      <c r="J2053" s="37"/>
    </row>
    <row r="2054" spans="1:10" x14ac:dyDescent="0.25">
      <c r="A2054" t="s">
        <v>14137</v>
      </c>
      <c r="B2054" s="107">
        <v>0.49186031668514502</v>
      </c>
      <c r="C2054" s="37"/>
      <c r="D2054" s="37"/>
      <c r="E2054" s="37"/>
      <c r="F2054" s="37"/>
      <c r="G2054" s="37"/>
      <c r="H2054" s="37"/>
      <c r="I2054" s="37"/>
      <c r="J2054" s="37"/>
    </row>
    <row r="2055" spans="1:10" x14ac:dyDescent="0.25">
      <c r="A2055" t="s">
        <v>14138</v>
      </c>
      <c r="B2055" s="107">
        <v>0.49160443133056386</v>
      </c>
      <c r="C2055" s="37"/>
      <c r="D2055" s="37"/>
      <c r="E2055" s="37"/>
      <c r="F2055" s="37"/>
      <c r="G2055" s="37"/>
      <c r="H2055" s="37"/>
      <c r="I2055" s="37"/>
      <c r="J2055" s="37"/>
    </row>
    <row r="2056" spans="1:10" x14ac:dyDescent="0.25">
      <c r="A2056" t="s">
        <v>14139</v>
      </c>
      <c r="B2056" s="107">
        <v>0.49051084854051186</v>
      </c>
      <c r="C2056" s="37"/>
      <c r="D2056" s="37"/>
      <c r="E2056" s="37"/>
      <c r="F2056" s="37"/>
      <c r="G2056" s="37"/>
      <c r="H2056" s="37"/>
      <c r="I2056" s="37"/>
      <c r="J2056" s="37"/>
    </row>
    <row r="2057" spans="1:10" x14ac:dyDescent="0.25">
      <c r="A2057" t="s">
        <v>14140</v>
      </c>
      <c r="B2057" s="107">
        <v>0.49005649556183206</v>
      </c>
      <c r="C2057" s="37"/>
      <c r="D2057" s="37"/>
      <c r="E2057" s="37"/>
      <c r="F2057" s="37"/>
      <c r="G2057" s="37"/>
      <c r="H2057" s="37"/>
      <c r="I2057" s="37"/>
      <c r="J2057" s="37"/>
    </row>
    <row r="2058" spans="1:10" x14ac:dyDescent="0.25">
      <c r="A2058" t="s">
        <v>14141</v>
      </c>
      <c r="B2058" s="107">
        <v>0.48884949656918175</v>
      </c>
      <c r="C2058" s="37"/>
      <c r="D2058" s="37"/>
      <c r="E2058" s="37"/>
      <c r="F2058" s="37"/>
      <c r="G2058" s="37"/>
      <c r="H2058" s="37"/>
      <c r="I2058" s="37"/>
      <c r="J2058" s="37"/>
    </row>
    <row r="2059" spans="1:10" x14ac:dyDescent="0.25">
      <c r="A2059" t="s">
        <v>14142</v>
      </c>
      <c r="B2059" s="107">
        <v>0.48879807355244081</v>
      </c>
      <c r="C2059" s="37"/>
      <c r="D2059" s="37"/>
      <c r="E2059" s="37"/>
      <c r="F2059" s="37"/>
      <c r="G2059" s="37"/>
      <c r="H2059" s="37"/>
      <c r="I2059" s="37"/>
      <c r="J2059" s="37"/>
    </row>
    <row r="2060" spans="1:10" x14ac:dyDescent="0.25">
      <c r="A2060" t="s">
        <v>14143</v>
      </c>
      <c r="B2060" s="107">
        <v>0.48859684126824349</v>
      </c>
      <c r="C2060" s="37"/>
      <c r="D2060" s="37"/>
      <c r="E2060" s="37"/>
      <c r="F2060" s="37"/>
      <c r="G2060" s="37"/>
      <c r="H2060" s="37"/>
      <c r="I2060" s="37"/>
      <c r="J2060" s="37"/>
    </row>
    <row r="2061" spans="1:10" x14ac:dyDescent="0.25">
      <c r="A2061" t="s">
        <v>14144</v>
      </c>
      <c r="B2061" s="107">
        <v>0.48843862274911537</v>
      </c>
      <c r="C2061" s="37"/>
      <c r="D2061" s="37"/>
      <c r="E2061" s="37"/>
      <c r="F2061" s="37"/>
      <c r="G2061" s="37"/>
      <c r="H2061" s="37"/>
      <c r="I2061" s="37"/>
      <c r="J2061" s="37"/>
    </row>
    <row r="2062" spans="1:10" x14ac:dyDescent="0.25">
      <c r="A2062" t="s">
        <v>14145</v>
      </c>
      <c r="B2062" s="107">
        <v>0.4878544826290952</v>
      </c>
      <c r="C2062" s="37"/>
      <c r="D2062" s="37"/>
      <c r="E2062" s="37"/>
      <c r="F2062" s="37"/>
      <c r="G2062" s="37"/>
      <c r="H2062" s="37"/>
      <c r="I2062" s="37"/>
      <c r="J2062" s="37"/>
    </row>
    <row r="2063" spans="1:10" x14ac:dyDescent="0.25">
      <c r="A2063" t="s">
        <v>14146</v>
      </c>
      <c r="B2063" s="107">
        <v>0.48783119640776601</v>
      </c>
      <c r="C2063" s="37"/>
      <c r="D2063" s="37"/>
      <c r="E2063" s="37"/>
      <c r="F2063" s="37"/>
      <c r="G2063" s="37"/>
      <c r="H2063" s="37"/>
      <c r="I2063" s="37"/>
      <c r="J2063" s="37"/>
    </row>
    <row r="2064" spans="1:10" x14ac:dyDescent="0.25">
      <c r="A2064" t="s">
        <v>14147</v>
      </c>
      <c r="B2064" s="107">
        <v>0.4877702695821251</v>
      </c>
      <c r="C2064" s="37"/>
      <c r="D2064" s="37"/>
      <c r="E2064" s="37"/>
      <c r="F2064" s="37"/>
      <c r="G2064" s="37"/>
      <c r="H2064" s="37"/>
      <c r="I2064" s="37"/>
      <c r="J2064" s="37"/>
    </row>
    <row r="2065" spans="1:10" x14ac:dyDescent="0.25">
      <c r="A2065" t="s">
        <v>14148</v>
      </c>
      <c r="B2065" s="107">
        <v>0.48744967718705706</v>
      </c>
      <c r="C2065" s="37"/>
      <c r="D2065" s="37"/>
      <c r="E2065" s="37"/>
      <c r="F2065" s="37"/>
      <c r="G2065" s="37"/>
      <c r="H2065" s="37"/>
      <c r="I2065" s="37"/>
      <c r="J2065" s="37"/>
    </row>
    <row r="2066" spans="1:10" x14ac:dyDescent="0.25">
      <c r="A2066" t="s">
        <v>14149</v>
      </c>
      <c r="B2066" s="107">
        <v>0.48731126103735073</v>
      </c>
      <c r="C2066" s="37"/>
      <c r="D2066" s="37"/>
      <c r="E2066" s="37"/>
      <c r="F2066" s="37"/>
      <c r="G2066" s="37"/>
      <c r="H2066" s="37"/>
      <c r="I2066" s="37"/>
      <c r="J2066" s="37"/>
    </row>
    <row r="2067" spans="1:10" x14ac:dyDescent="0.25">
      <c r="A2067" t="s">
        <v>14150</v>
      </c>
      <c r="B2067" s="107">
        <v>0.48694053516470071</v>
      </c>
      <c r="C2067" s="37"/>
      <c r="D2067" s="37"/>
      <c r="E2067" s="37"/>
      <c r="F2067" s="37"/>
      <c r="G2067" s="37"/>
      <c r="H2067" s="37"/>
      <c r="I2067" s="37"/>
      <c r="J2067" s="37"/>
    </row>
    <row r="2068" spans="1:10" x14ac:dyDescent="0.25">
      <c r="A2068" t="s">
        <v>14151</v>
      </c>
      <c r="B2068" s="107">
        <v>0.48673308477039551</v>
      </c>
      <c r="C2068" s="37"/>
      <c r="D2068" s="37"/>
      <c r="E2068" s="37"/>
      <c r="F2068" s="37"/>
      <c r="G2068" s="37"/>
      <c r="H2068" s="37"/>
      <c r="I2068" s="37"/>
      <c r="J2068" s="37"/>
    </row>
    <row r="2069" spans="1:10" x14ac:dyDescent="0.25">
      <c r="A2069" t="s">
        <v>14152</v>
      </c>
      <c r="B2069" s="107">
        <v>0.48622669603819196</v>
      </c>
      <c r="C2069" s="37"/>
      <c r="D2069" s="37"/>
      <c r="E2069" s="37"/>
      <c r="F2069" s="37"/>
      <c r="G2069" s="37"/>
      <c r="H2069" s="37"/>
      <c r="I2069" s="37"/>
      <c r="J2069" s="37"/>
    </row>
    <row r="2070" spans="1:10" x14ac:dyDescent="0.25">
      <c r="A2070" t="s">
        <v>14153</v>
      </c>
      <c r="B2070" s="107">
        <v>0.48610354827774493</v>
      </c>
      <c r="C2070" s="37"/>
      <c r="D2070" s="37"/>
      <c r="E2070" s="37"/>
      <c r="F2070" s="37"/>
      <c r="G2070" s="37"/>
      <c r="H2070" s="37"/>
      <c r="I2070" s="37"/>
      <c r="J2070" s="37"/>
    </row>
    <row r="2071" spans="1:10" x14ac:dyDescent="0.25">
      <c r="A2071" t="s">
        <v>14154</v>
      </c>
      <c r="B2071" s="107">
        <v>0.485883595502626</v>
      </c>
      <c r="C2071" s="37"/>
      <c r="D2071" s="37"/>
      <c r="E2071" s="37"/>
      <c r="F2071" s="37"/>
      <c r="G2071" s="37"/>
      <c r="H2071" s="37"/>
      <c r="I2071" s="37"/>
      <c r="J2071" s="37"/>
    </row>
    <row r="2072" spans="1:10" x14ac:dyDescent="0.25">
      <c r="A2072" t="s">
        <v>14155</v>
      </c>
      <c r="B2072" s="107">
        <v>0.48580571399834716</v>
      </c>
      <c r="C2072" s="37"/>
      <c r="D2072" s="37"/>
      <c r="E2072" s="37"/>
      <c r="F2072" s="37"/>
      <c r="G2072" s="37"/>
      <c r="H2072" s="37"/>
      <c r="I2072" s="37"/>
      <c r="J2072" s="37"/>
    </row>
    <row r="2073" spans="1:10" x14ac:dyDescent="0.25">
      <c r="A2073" t="s">
        <v>14156</v>
      </c>
      <c r="B2073" s="107">
        <v>0.48426983410717228</v>
      </c>
      <c r="C2073" s="37"/>
      <c r="D2073" s="37"/>
      <c r="E2073" s="37"/>
      <c r="F2073" s="37"/>
      <c r="G2073" s="37"/>
      <c r="H2073" s="37"/>
      <c r="I2073" s="37"/>
      <c r="J2073" s="37"/>
    </row>
    <row r="2074" spans="1:10" x14ac:dyDescent="0.25">
      <c r="A2074" t="s">
        <v>14157</v>
      </c>
      <c r="B2074" s="107">
        <v>0.48400700666089552</v>
      </c>
      <c r="C2074" s="37"/>
      <c r="D2074" s="37"/>
      <c r="E2074" s="37"/>
      <c r="F2074" s="37"/>
      <c r="G2074" s="37"/>
      <c r="H2074" s="37"/>
      <c r="I2074" s="37"/>
      <c r="J2074" s="37"/>
    </row>
    <row r="2075" spans="1:10" x14ac:dyDescent="0.25">
      <c r="A2075" t="s">
        <v>14158</v>
      </c>
      <c r="B2075" s="107">
        <v>0.48350068768184512</v>
      </c>
      <c r="C2075" s="37"/>
      <c r="D2075" s="37"/>
      <c r="E2075" s="37"/>
      <c r="F2075" s="37"/>
      <c r="G2075" s="37"/>
      <c r="H2075" s="37"/>
      <c r="I2075" s="37"/>
      <c r="J2075" s="37"/>
    </row>
    <row r="2076" spans="1:10" x14ac:dyDescent="0.25">
      <c r="A2076" t="s">
        <v>14159</v>
      </c>
      <c r="B2076" s="107">
        <v>0.48349090139012629</v>
      </c>
      <c r="C2076" s="37"/>
      <c r="D2076" s="37"/>
      <c r="E2076" s="37"/>
      <c r="F2076" s="37"/>
      <c r="G2076" s="37"/>
      <c r="H2076" s="37"/>
      <c r="I2076" s="37"/>
      <c r="J2076" s="37"/>
    </row>
    <row r="2077" spans="1:10" x14ac:dyDescent="0.25">
      <c r="A2077" t="s">
        <v>14160</v>
      </c>
      <c r="B2077" s="107">
        <v>0.48328033963298067</v>
      </c>
      <c r="C2077" s="37"/>
      <c r="D2077" s="37"/>
      <c r="E2077" s="37"/>
      <c r="F2077" s="37"/>
      <c r="G2077" s="37"/>
      <c r="H2077" s="37"/>
      <c r="I2077" s="37"/>
      <c r="J2077" s="37"/>
    </row>
    <row r="2078" spans="1:10" x14ac:dyDescent="0.25">
      <c r="A2078" t="s">
        <v>14161</v>
      </c>
      <c r="B2078" s="107">
        <v>0.48325372670534827</v>
      </c>
      <c r="C2078" s="37"/>
      <c r="D2078" s="37"/>
      <c r="E2078" s="37"/>
      <c r="F2078" s="37"/>
      <c r="G2078" s="37"/>
      <c r="H2078" s="37"/>
      <c r="I2078" s="37"/>
      <c r="J2078" s="37"/>
    </row>
    <row r="2079" spans="1:10" x14ac:dyDescent="0.25">
      <c r="A2079" t="s">
        <v>14162</v>
      </c>
      <c r="B2079" s="107">
        <v>0.48316685131335985</v>
      </c>
      <c r="C2079" s="37"/>
      <c r="D2079" s="37"/>
      <c r="E2079" s="37"/>
      <c r="F2079" s="37"/>
      <c r="G2079" s="37"/>
      <c r="H2079" s="37"/>
      <c r="I2079" s="37"/>
      <c r="J2079" s="37"/>
    </row>
    <row r="2080" spans="1:10" x14ac:dyDescent="0.25">
      <c r="A2080" t="s">
        <v>14163</v>
      </c>
      <c r="B2080" s="107">
        <v>0.48195616781069262</v>
      </c>
      <c r="C2080" s="37"/>
      <c r="D2080" s="37"/>
      <c r="E2080" s="37"/>
      <c r="F2080" s="37"/>
      <c r="G2080" s="37"/>
      <c r="H2080" s="37"/>
      <c r="I2080" s="37"/>
      <c r="J2080" s="37"/>
    </row>
    <row r="2081" spans="1:10" x14ac:dyDescent="0.25">
      <c r="A2081" t="s">
        <v>14164</v>
      </c>
      <c r="B2081" s="107">
        <v>0.48127259834063341</v>
      </c>
      <c r="C2081" s="37"/>
      <c r="D2081" s="37"/>
      <c r="E2081" s="37"/>
      <c r="F2081" s="37"/>
      <c r="G2081" s="37"/>
      <c r="H2081" s="37"/>
      <c r="I2081" s="37"/>
      <c r="J2081" s="37"/>
    </row>
    <row r="2082" spans="1:10" x14ac:dyDescent="0.25">
      <c r="A2082" t="s">
        <v>14165</v>
      </c>
      <c r="B2082" s="107">
        <v>0.48088999313142972</v>
      </c>
      <c r="C2082" s="37"/>
      <c r="D2082" s="37"/>
      <c r="E2082" s="37"/>
      <c r="F2082" s="37"/>
      <c r="G2082" s="37"/>
      <c r="H2082" s="37"/>
      <c r="I2082" s="37"/>
      <c r="J2082" s="37"/>
    </row>
    <row r="2083" spans="1:10" x14ac:dyDescent="0.25">
      <c r="A2083" t="s">
        <v>14166</v>
      </c>
      <c r="B2083" s="107">
        <v>0.47984885775398323</v>
      </c>
      <c r="C2083" s="37"/>
      <c r="D2083" s="37"/>
      <c r="E2083" s="37"/>
      <c r="F2083" s="37"/>
      <c r="G2083" s="37"/>
      <c r="H2083" s="37"/>
      <c r="I2083" s="37"/>
      <c r="J2083" s="37"/>
    </row>
    <row r="2084" spans="1:10" x14ac:dyDescent="0.25">
      <c r="A2084" t="s">
        <v>14167</v>
      </c>
      <c r="B2084" s="107">
        <v>0.47962660526979556</v>
      </c>
      <c r="C2084" s="37"/>
      <c r="D2084" s="37"/>
      <c r="E2084" s="37"/>
      <c r="F2084" s="37"/>
      <c r="G2084" s="37"/>
      <c r="H2084" s="37"/>
      <c r="I2084" s="37"/>
      <c r="J2084" s="37"/>
    </row>
    <row r="2085" spans="1:10" x14ac:dyDescent="0.25">
      <c r="A2085" t="s">
        <v>14168</v>
      </c>
      <c r="B2085" s="107">
        <v>0.47940572800263598</v>
      </c>
      <c r="C2085" s="37"/>
      <c r="D2085" s="37"/>
      <c r="E2085" s="37"/>
      <c r="F2085" s="37"/>
      <c r="G2085" s="37"/>
      <c r="H2085" s="37"/>
      <c r="I2085" s="37"/>
      <c r="J2085" s="37"/>
    </row>
    <row r="2086" spans="1:10" x14ac:dyDescent="0.25">
      <c r="A2086" t="s">
        <v>14169</v>
      </c>
      <c r="B2086" s="107">
        <v>0.47863060582374373</v>
      </c>
      <c r="C2086" s="37"/>
      <c r="D2086" s="37"/>
      <c r="E2086" s="37"/>
      <c r="F2086" s="37"/>
      <c r="G2086" s="37"/>
      <c r="H2086" s="37"/>
      <c r="I2086" s="37"/>
      <c r="J2086" s="37"/>
    </row>
    <row r="2087" spans="1:10" x14ac:dyDescent="0.25">
      <c r="A2087" t="s">
        <v>14170</v>
      </c>
      <c r="B2087" s="107">
        <v>0.47834808284993124</v>
      </c>
      <c r="C2087" s="37"/>
      <c r="D2087" s="37"/>
      <c r="E2087" s="37"/>
      <c r="F2087" s="37"/>
      <c r="G2087" s="37"/>
      <c r="H2087" s="37"/>
      <c r="I2087" s="37"/>
      <c r="J2087" s="37"/>
    </row>
    <row r="2088" spans="1:10" x14ac:dyDescent="0.25">
      <c r="A2088" t="s">
        <v>14171</v>
      </c>
      <c r="B2088" s="107">
        <v>0.47804124984682478</v>
      </c>
      <c r="C2088" s="37"/>
      <c r="D2088" s="37"/>
      <c r="E2088" s="37"/>
      <c r="F2088" s="37"/>
      <c r="G2088" s="37"/>
      <c r="H2088" s="37"/>
      <c r="I2088" s="37"/>
      <c r="J2088" s="37"/>
    </row>
    <row r="2089" spans="1:10" x14ac:dyDescent="0.25">
      <c r="A2089" t="s">
        <v>14172</v>
      </c>
      <c r="B2089" s="107">
        <v>0.47796429679126351</v>
      </c>
      <c r="C2089" s="37"/>
      <c r="D2089" s="37"/>
      <c r="E2089" s="37"/>
      <c r="F2089" s="37"/>
      <c r="G2089" s="37"/>
      <c r="H2089" s="37"/>
      <c r="I2089" s="37"/>
      <c r="J2089" s="37"/>
    </row>
    <row r="2090" spans="1:10" x14ac:dyDescent="0.25">
      <c r="A2090" t="s">
        <v>14173</v>
      </c>
      <c r="B2090" s="107">
        <v>0.47763281719863371</v>
      </c>
      <c r="C2090" s="37"/>
      <c r="D2090" s="37"/>
      <c r="E2090" s="37"/>
      <c r="F2090" s="37"/>
      <c r="G2090" s="37"/>
      <c r="H2090" s="37"/>
      <c r="I2090" s="37"/>
      <c r="J2090" s="37"/>
    </row>
    <row r="2091" spans="1:10" x14ac:dyDescent="0.25">
      <c r="A2091" t="s">
        <v>14174</v>
      </c>
      <c r="B2091" s="107">
        <v>0.47739981854984587</v>
      </c>
      <c r="C2091" s="37"/>
      <c r="D2091" s="37"/>
      <c r="E2091" s="37"/>
      <c r="F2091" s="37"/>
      <c r="G2091" s="37"/>
      <c r="H2091" s="37"/>
      <c r="I2091" s="37"/>
      <c r="J2091" s="37"/>
    </row>
    <row r="2092" spans="1:10" x14ac:dyDescent="0.25">
      <c r="A2092" t="s">
        <v>14175</v>
      </c>
      <c r="B2092" s="107">
        <v>0.47738902387678972</v>
      </c>
      <c r="C2092" s="37"/>
      <c r="D2092" s="37"/>
      <c r="E2092" s="37"/>
      <c r="F2092" s="37"/>
      <c r="G2092" s="37"/>
      <c r="H2092" s="37"/>
      <c r="I2092" s="37"/>
      <c r="J2092" s="37"/>
    </row>
    <row r="2093" spans="1:10" x14ac:dyDescent="0.25">
      <c r="A2093" t="s">
        <v>14176</v>
      </c>
      <c r="B2093" s="107">
        <v>0.4771783432745117</v>
      </c>
      <c r="C2093" s="37"/>
      <c r="D2093" s="37"/>
      <c r="E2093" s="37"/>
      <c r="F2093" s="37"/>
      <c r="G2093" s="37"/>
      <c r="H2093" s="37"/>
      <c r="I2093" s="37"/>
      <c r="J2093" s="37"/>
    </row>
    <row r="2094" spans="1:10" x14ac:dyDescent="0.25">
      <c r="A2094" t="s">
        <v>14177</v>
      </c>
      <c r="B2094" s="107">
        <v>0.47660660573342828</v>
      </c>
      <c r="C2094" s="37"/>
      <c r="D2094" s="37"/>
      <c r="E2094" s="37"/>
      <c r="F2094" s="37"/>
      <c r="G2094" s="37"/>
      <c r="H2094" s="37"/>
      <c r="I2094" s="37"/>
      <c r="J2094" s="37"/>
    </row>
    <row r="2095" spans="1:10" x14ac:dyDescent="0.25">
      <c r="A2095" t="s">
        <v>14178</v>
      </c>
      <c r="B2095" s="107">
        <v>0.47600052383611535</v>
      </c>
      <c r="C2095" s="37"/>
      <c r="D2095" s="37"/>
      <c r="E2095" s="37"/>
      <c r="F2095" s="37"/>
      <c r="G2095" s="37"/>
      <c r="H2095" s="37"/>
      <c r="I2095" s="37"/>
      <c r="J2095" s="37"/>
    </row>
    <row r="2096" spans="1:10" x14ac:dyDescent="0.25">
      <c r="A2096" t="s">
        <v>14179</v>
      </c>
      <c r="B2096" s="107">
        <v>0.47563094397919597</v>
      </c>
      <c r="C2096" s="37"/>
      <c r="D2096" s="37"/>
      <c r="E2096" s="37"/>
      <c r="F2096" s="37"/>
      <c r="G2096" s="37"/>
      <c r="H2096" s="37"/>
      <c r="I2096" s="37"/>
      <c r="J2096" s="37"/>
    </row>
    <row r="2097" spans="1:10" x14ac:dyDescent="0.25">
      <c r="A2097" t="s">
        <v>14180</v>
      </c>
      <c r="B2097" s="107">
        <v>0.47552062846705323</v>
      </c>
      <c r="C2097" s="37"/>
      <c r="D2097" s="37"/>
      <c r="E2097" s="37"/>
      <c r="F2097" s="37"/>
      <c r="G2097" s="37"/>
      <c r="H2097" s="37"/>
      <c r="I2097" s="37"/>
      <c r="J2097" s="37"/>
    </row>
    <row r="2098" spans="1:10" x14ac:dyDescent="0.25">
      <c r="A2098" t="s">
        <v>14181</v>
      </c>
      <c r="B2098" s="107">
        <v>0.47542563041561164</v>
      </c>
      <c r="C2098" s="37"/>
      <c r="D2098" s="37"/>
      <c r="E2098" s="37"/>
      <c r="F2098" s="37"/>
      <c r="G2098" s="37"/>
      <c r="H2098" s="37"/>
      <c r="I2098" s="37"/>
      <c r="J2098" s="37"/>
    </row>
    <row r="2099" spans="1:10" x14ac:dyDescent="0.25">
      <c r="A2099" t="s">
        <v>14182</v>
      </c>
      <c r="B2099" s="107">
        <v>0.4752279994153813</v>
      </c>
      <c r="C2099" s="37"/>
      <c r="D2099" s="37"/>
      <c r="E2099" s="37"/>
      <c r="F2099" s="37"/>
      <c r="G2099" s="37"/>
      <c r="H2099" s="37"/>
      <c r="I2099" s="37"/>
      <c r="J2099" s="37"/>
    </row>
    <row r="2100" spans="1:10" x14ac:dyDescent="0.25">
      <c r="A2100" t="s">
        <v>14183</v>
      </c>
      <c r="B2100" s="107">
        <v>0.47506508890840576</v>
      </c>
      <c r="C2100" s="37"/>
      <c r="D2100" s="37"/>
      <c r="E2100" s="37"/>
      <c r="F2100" s="37"/>
      <c r="G2100" s="37"/>
      <c r="H2100" s="37"/>
      <c r="I2100" s="37"/>
      <c r="J2100" s="37"/>
    </row>
    <row r="2101" spans="1:10" x14ac:dyDescent="0.25">
      <c r="A2101" t="s">
        <v>14184</v>
      </c>
      <c r="B2101" s="107">
        <v>0.4749607525589879</v>
      </c>
      <c r="C2101" s="37"/>
      <c r="D2101" s="37"/>
      <c r="E2101" s="37"/>
      <c r="F2101" s="37"/>
      <c r="G2101" s="37"/>
      <c r="H2101" s="37"/>
      <c r="I2101" s="37"/>
      <c r="J2101" s="37"/>
    </row>
    <row r="2102" spans="1:10" x14ac:dyDescent="0.25">
      <c r="A2102" t="s">
        <v>14185</v>
      </c>
      <c r="B2102" s="107">
        <v>0.47476566344742432</v>
      </c>
      <c r="C2102" s="37"/>
      <c r="D2102" s="37"/>
      <c r="E2102" s="37"/>
      <c r="F2102" s="37"/>
      <c r="G2102" s="37"/>
      <c r="H2102" s="37"/>
      <c r="I2102" s="37"/>
      <c r="J2102" s="37"/>
    </row>
    <row r="2103" spans="1:10" x14ac:dyDescent="0.25">
      <c r="A2103" t="s">
        <v>14186</v>
      </c>
      <c r="B2103" s="107">
        <v>0.47447481477373515</v>
      </c>
      <c r="C2103" s="37"/>
      <c r="D2103" s="37"/>
      <c r="E2103" s="37"/>
      <c r="F2103" s="37"/>
      <c r="G2103" s="37"/>
      <c r="H2103" s="37"/>
      <c r="I2103" s="37"/>
      <c r="J2103" s="37"/>
    </row>
    <row r="2104" spans="1:10" x14ac:dyDescent="0.25">
      <c r="A2104" t="s">
        <v>14187</v>
      </c>
      <c r="B2104" s="107">
        <v>0.47423033974876061</v>
      </c>
      <c r="C2104" s="37"/>
      <c r="D2104" s="37"/>
      <c r="E2104" s="37"/>
      <c r="F2104" s="37"/>
      <c r="G2104" s="37"/>
      <c r="H2104" s="37"/>
      <c r="I2104" s="37"/>
      <c r="J2104" s="37"/>
    </row>
    <row r="2105" spans="1:10" x14ac:dyDescent="0.25">
      <c r="A2105" t="s">
        <v>14188</v>
      </c>
      <c r="B2105" s="107">
        <v>0.4740300591819599</v>
      </c>
      <c r="C2105" s="37"/>
      <c r="D2105" s="37"/>
      <c r="E2105" s="37"/>
      <c r="F2105" s="37"/>
      <c r="G2105" s="37"/>
      <c r="H2105" s="37"/>
      <c r="I2105" s="37"/>
      <c r="J2105" s="37"/>
    </row>
    <row r="2106" spans="1:10" x14ac:dyDescent="0.25">
      <c r="A2106" t="s">
        <v>14189</v>
      </c>
      <c r="B2106" s="107">
        <v>0.47402036758569371</v>
      </c>
      <c r="C2106" s="37"/>
      <c r="D2106" s="37"/>
      <c r="E2106" s="37"/>
      <c r="F2106" s="37"/>
      <c r="G2106" s="37"/>
      <c r="H2106" s="37"/>
      <c r="I2106" s="37"/>
      <c r="J2106" s="37"/>
    </row>
    <row r="2107" spans="1:10" x14ac:dyDescent="0.25">
      <c r="A2107" t="s">
        <v>14190</v>
      </c>
      <c r="B2107" s="107">
        <v>0.47291111331074148</v>
      </c>
      <c r="C2107" s="37"/>
      <c r="D2107" s="37"/>
      <c r="E2107" s="37"/>
      <c r="F2107" s="37"/>
      <c r="G2107" s="37"/>
      <c r="H2107" s="37"/>
      <c r="I2107" s="37"/>
      <c r="J2107" s="37"/>
    </row>
    <row r="2108" spans="1:10" x14ac:dyDescent="0.25">
      <c r="A2108" t="s">
        <v>14191</v>
      </c>
      <c r="B2108" s="107">
        <v>0.47192177298701521</v>
      </c>
      <c r="C2108" s="37"/>
      <c r="D2108" s="37"/>
      <c r="E2108" s="37"/>
      <c r="F2108" s="37"/>
      <c r="G2108" s="37"/>
      <c r="H2108" s="37"/>
      <c r="I2108" s="37"/>
      <c r="J2108" s="37"/>
    </row>
    <row r="2109" spans="1:10" x14ac:dyDescent="0.25">
      <c r="A2109" t="s">
        <v>14192</v>
      </c>
      <c r="B2109" s="107">
        <v>0.47190567743474759</v>
      </c>
      <c r="C2109" s="37"/>
      <c r="D2109" s="37"/>
      <c r="E2109" s="37"/>
      <c r="F2109" s="37"/>
      <c r="G2109" s="37"/>
      <c r="H2109" s="37"/>
      <c r="I2109" s="37"/>
      <c r="J2109" s="37"/>
    </row>
    <row r="2110" spans="1:10" x14ac:dyDescent="0.25">
      <c r="A2110" t="s">
        <v>14193</v>
      </c>
      <c r="B2110" s="107">
        <v>0.47163542802152703</v>
      </c>
      <c r="C2110" s="37"/>
      <c r="D2110" s="37"/>
      <c r="E2110" s="37"/>
      <c r="F2110" s="37"/>
      <c r="G2110" s="37"/>
      <c r="H2110" s="37"/>
      <c r="I2110" s="37"/>
      <c r="J2110" s="37"/>
    </row>
    <row r="2111" spans="1:10" x14ac:dyDescent="0.25">
      <c r="A2111" t="s">
        <v>14194</v>
      </c>
      <c r="B2111" s="107">
        <v>0.4714058854969404</v>
      </c>
      <c r="C2111" s="37"/>
      <c r="D2111" s="37"/>
      <c r="E2111" s="37"/>
      <c r="F2111" s="37"/>
      <c r="G2111" s="37"/>
      <c r="H2111" s="37"/>
      <c r="I2111" s="37"/>
      <c r="J2111" s="37"/>
    </row>
    <row r="2112" spans="1:10" x14ac:dyDescent="0.25">
      <c r="A2112" t="s">
        <v>14195</v>
      </c>
      <c r="B2112" s="107">
        <v>0.47131697291719959</v>
      </c>
      <c r="C2112" s="37"/>
      <c r="D2112" s="37"/>
      <c r="E2112" s="37"/>
      <c r="F2112" s="37"/>
      <c r="G2112" s="37"/>
      <c r="H2112" s="37"/>
      <c r="I2112" s="37"/>
      <c r="J2112" s="37"/>
    </row>
    <row r="2113" spans="1:10" x14ac:dyDescent="0.25">
      <c r="A2113" t="s">
        <v>14196</v>
      </c>
      <c r="B2113" s="107">
        <v>0.47119597552973697</v>
      </c>
      <c r="C2113" s="37"/>
      <c r="D2113" s="37"/>
      <c r="E2113" s="37"/>
      <c r="F2113" s="37"/>
      <c r="G2113" s="37"/>
      <c r="H2113" s="37"/>
      <c r="I2113" s="37"/>
      <c r="J2113" s="37"/>
    </row>
    <row r="2114" spans="1:10" x14ac:dyDescent="0.25">
      <c r="A2114" t="s">
        <v>14197</v>
      </c>
      <c r="B2114" s="107">
        <v>0.47039379777166512</v>
      </c>
      <c r="C2114" s="37"/>
      <c r="D2114" s="37"/>
      <c r="E2114" s="37"/>
      <c r="F2114" s="37"/>
      <c r="G2114" s="37"/>
      <c r="H2114" s="37"/>
      <c r="I2114" s="37"/>
      <c r="J2114" s="37"/>
    </row>
    <row r="2115" spans="1:10" x14ac:dyDescent="0.25">
      <c r="A2115" t="s">
        <v>14198</v>
      </c>
      <c r="B2115" s="107">
        <v>0.46940651001523948</v>
      </c>
      <c r="C2115" s="37"/>
      <c r="D2115" s="37"/>
      <c r="E2115" s="37"/>
      <c r="F2115" s="37"/>
      <c r="G2115" s="37"/>
      <c r="H2115" s="37"/>
      <c r="I2115" s="37"/>
      <c r="J2115" s="37"/>
    </row>
    <row r="2116" spans="1:10" x14ac:dyDescent="0.25">
      <c r="A2116" t="s">
        <v>14199</v>
      </c>
      <c r="B2116" s="107">
        <v>0.46921547844883416</v>
      </c>
      <c r="C2116" s="37"/>
      <c r="D2116" s="37"/>
      <c r="E2116" s="37"/>
      <c r="F2116" s="37"/>
      <c r="G2116" s="37"/>
      <c r="H2116" s="37"/>
      <c r="I2116" s="37"/>
      <c r="J2116" s="37"/>
    </row>
    <row r="2117" spans="1:10" x14ac:dyDescent="0.25">
      <c r="A2117" t="s">
        <v>14200</v>
      </c>
      <c r="B2117" s="107">
        <v>0.46903656904152263</v>
      </c>
      <c r="C2117" s="37"/>
      <c r="D2117" s="37"/>
      <c r="E2117" s="37"/>
      <c r="F2117" s="37"/>
      <c r="G2117" s="37"/>
      <c r="H2117" s="37"/>
      <c r="I2117" s="37"/>
      <c r="J2117" s="37"/>
    </row>
    <row r="2118" spans="1:10" x14ac:dyDescent="0.25">
      <c r="A2118" t="s">
        <v>14201</v>
      </c>
      <c r="B2118" s="107">
        <v>0.46897524429195275</v>
      </c>
      <c r="C2118" s="37"/>
      <c r="D2118" s="37"/>
      <c r="E2118" s="37"/>
      <c r="F2118" s="37"/>
      <c r="G2118" s="37"/>
      <c r="H2118" s="37"/>
      <c r="I2118" s="37"/>
      <c r="J2118" s="37"/>
    </row>
    <row r="2119" spans="1:10" x14ac:dyDescent="0.25">
      <c r="A2119" t="s">
        <v>14202</v>
      </c>
      <c r="B2119" s="107">
        <v>0.4682006852381706</v>
      </c>
      <c r="C2119" s="37"/>
      <c r="D2119" s="37"/>
      <c r="E2119" s="37"/>
      <c r="F2119" s="37"/>
      <c r="G2119" s="37"/>
      <c r="H2119" s="37"/>
      <c r="I2119" s="37"/>
      <c r="J2119" s="37"/>
    </row>
    <row r="2120" spans="1:10" x14ac:dyDescent="0.25">
      <c r="A2120" t="s">
        <v>14203</v>
      </c>
      <c r="B2120" s="107">
        <v>0.46819751671486592</v>
      </c>
      <c r="C2120" s="37"/>
      <c r="D2120" s="37"/>
      <c r="E2120" s="37"/>
      <c r="F2120" s="37"/>
      <c r="G2120" s="37"/>
      <c r="H2120" s="37"/>
      <c r="I2120" s="37"/>
      <c r="J2120" s="37"/>
    </row>
    <row r="2121" spans="1:10" x14ac:dyDescent="0.25">
      <c r="A2121" t="s">
        <v>14204</v>
      </c>
      <c r="B2121" s="107">
        <v>0.46711186967864959</v>
      </c>
      <c r="C2121" s="37"/>
      <c r="D2121" s="37"/>
      <c r="E2121" s="37"/>
      <c r="F2121" s="37"/>
      <c r="G2121" s="37"/>
      <c r="H2121" s="37"/>
      <c r="I2121" s="37"/>
      <c r="J2121" s="37"/>
    </row>
    <row r="2122" spans="1:10" x14ac:dyDescent="0.25">
      <c r="A2122" t="s">
        <v>14205</v>
      </c>
      <c r="B2122" s="107">
        <v>0.46704650557556082</v>
      </c>
      <c r="C2122" s="37"/>
      <c r="D2122" s="37"/>
      <c r="E2122" s="37"/>
      <c r="F2122" s="37"/>
      <c r="G2122" s="37"/>
      <c r="H2122" s="37"/>
      <c r="I2122" s="37"/>
      <c r="J2122" s="37"/>
    </row>
    <row r="2123" spans="1:10" x14ac:dyDescent="0.25">
      <c r="A2123" t="s">
        <v>14206</v>
      </c>
      <c r="B2123" s="107">
        <v>0.46658785908067829</v>
      </c>
      <c r="C2123" s="37"/>
      <c r="D2123" s="37"/>
      <c r="E2123" s="37"/>
      <c r="F2123" s="37"/>
      <c r="G2123" s="37"/>
      <c r="H2123" s="37"/>
      <c r="I2123" s="37"/>
      <c r="J2123" s="37"/>
    </row>
    <row r="2124" spans="1:10" x14ac:dyDescent="0.25">
      <c r="A2124" t="s">
        <v>14207</v>
      </c>
      <c r="B2124" s="107">
        <v>0.46629377580429554</v>
      </c>
      <c r="C2124" s="37"/>
      <c r="D2124" s="37"/>
      <c r="E2124" s="37"/>
      <c r="F2124" s="37"/>
      <c r="G2124" s="37"/>
      <c r="H2124" s="37"/>
      <c r="I2124" s="37"/>
      <c r="J2124" s="37"/>
    </row>
    <row r="2125" spans="1:10" x14ac:dyDescent="0.25">
      <c r="A2125" t="s">
        <v>14208</v>
      </c>
      <c r="B2125" s="107">
        <v>0.46578534856087356</v>
      </c>
      <c r="C2125" s="37"/>
      <c r="D2125" s="37"/>
      <c r="E2125" s="37"/>
      <c r="F2125" s="37"/>
      <c r="G2125" s="37"/>
      <c r="H2125" s="37"/>
      <c r="I2125" s="37"/>
      <c r="J2125" s="37"/>
    </row>
    <row r="2126" spans="1:10" x14ac:dyDescent="0.25">
      <c r="A2126" t="s">
        <v>14209</v>
      </c>
      <c r="B2126" s="107">
        <v>0.46542907144575785</v>
      </c>
      <c r="C2126" s="37"/>
      <c r="D2126" s="37"/>
      <c r="E2126" s="37"/>
      <c r="F2126" s="37"/>
      <c r="G2126" s="37"/>
      <c r="H2126" s="37"/>
      <c r="I2126" s="37"/>
      <c r="J2126" s="37"/>
    </row>
    <row r="2127" spans="1:10" x14ac:dyDescent="0.25">
      <c r="A2127" t="s">
        <v>14210</v>
      </c>
      <c r="B2127" s="107">
        <v>0.46531889526066272</v>
      </c>
      <c r="C2127" s="37"/>
      <c r="D2127" s="37"/>
      <c r="E2127" s="37"/>
      <c r="F2127" s="37"/>
      <c r="G2127" s="37"/>
      <c r="H2127" s="37"/>
      <c r="I2127" s="37"/>
      <c r="J2127" s="37"/>
    </row>
    <row r="2128" spans="1:10" x14ac:dyDescent="0.25">
      <c r="A2128" t="s">
        <v>14211</v>
      </c>
      <c r="B2128" s="107">
        <v>0.46518579337991589</v>
      </c>
      <c r="C2128" s="37"/>
      <c r="D2128" s="37"/>
      <c r="E2128" s="37"/>
      <c r="F2128" s="37"/>
      <c r="G2128" s="37"/>
      <c r="H2128" s="37"/>
      <c r="I2128" s="37"/>
      <c r="J2128" s="37"/>
    </row>
    <row r="2129" spans="1:10" x14ac:dyDescent="0.25">
      <c r="A2129" t="s">
        <v>14212</v>
      </c>
      <c r="B2129" s="107">
        <v>0.46511623033618815</v>
      </c>
      <c r="C2129" s="37"/>
      <c r="D2129" s="37"/>
      <c r="E2129" s="37"/>
      <c r="F2129" s="37"/>
      <c r="G2129" s="37"/>
      <c r="H2129" s="37"/>
      <c r="I2129" s="37"/>
      <c r="J2129" s="37"/>
    </row>
    <row r="2130" spans="1:10" x14ac:dyDescent="0.25">
      <c r="A2130" t="s">
        <v>14213</v>
      </c>
      <c r="B2130" s="107">
        <v>0.46445982169507333</v>
      </c>
      <c r="C2130" s="37"/>
      <c r="D2130" s="37"/>
      <c r="E2130" s="37"/>
      <c r="F2130" s="37"/>
      <c r="G2130" s="37"/>
      <c r="H2130" s="37"/>
      <c r="I2130" s="37"/>
      <c r="J2130" s="37"/>
    </row>
    <row r="2131" spans="1:10" x14ac:dyDescent="0.25">
      <c r="A2131" t="s">
        <v>14214</v>
      </c>
      <c r="B2131" s="107">
        <v>0.46431245329657639</v>
      </c>
      <c r="C2131" s="37"/>
      <c r="D2131" s="37"/>
      <c r="E2131" s="37"/>
      <c r="F2131" s="37"/>
      <c r="G2131" s="37"/>
      <c r="H2131" s="37"/>
      <c r="I2131" s="37"/>
      <c r="J2131" s="37"/>
    </row>
    <row r="2132" spans="1:10" x14ac:dyDescent="0.25">
      <c r="A2132" t="s">
        <v>14215</v>
      </c>
      <c r="B2132" s="107">
        <v>0.46349013708191333</v>
      </c>
      <c r="C2132" s="37"/>
      <c r="D2132" s="37"/>
      <c r="E2132" s="37"/>
      <c r="F2132" s="37"/>
      <c r="G2132" s="37"/>
      <c r="H2132" s="37"/>
      <c r="I2132" s="37"/>
      <c r="J2132" s="37"/>
    </row>
    <row r="2133" spans="1:10" x14ac:dyDescent="0.25">
      <c r="A2133" t="s">
        <v>14216</v>
      </c>
      <c r="B2133" s="107">
        <v>0.46323066790779538</v>
      </c>
      <c r="C2133" s="37"/>
      <c r="D2133" s="37"/>
      <c r="E2133" s="37"/>
      <c r="F2133" s="37"/>
      <c r="G2133" s="37"/>
      <c r="H2133" s="37"/>
      <c r="I2133" s="37"/>
      <c r="J2133" s="37"/>
    </row>
    <row r="2134" spans="1:10" x14ac:dyDescent="0.25">
      <c r="A2134" t="s">
        <v>14217</v>
      </c>
      <c r="B2134" s="107">
        <v>0.4622878423185145</v>
      </c>
      <c r="C2134" s="37"/>
      <c r="D2134" s="37"/>
      <c r="E2134" s="37"/>
      <c r="F2134" s="37"/>
      <c r="G2134" s="37"/>
      <c r="H2134" s="37"/>
      <c r="I2134" s="37"/>
      <c r="J2134" s="37"/>
    </row>
    <row r="2135" spans="1:10" x14ac:dyDescent="0.25">
      <c r="A2135" t="s">
        <v>14218</v>
      </c>
      <c r="B2135" s="107">
        <v>0.46208730632973882</v>
      </c>
      <c r="C2135" s="37"/>
      <c r="D2135" s="37"/>
      <c r="E2135" s="37"/>
      <c r="F2135" s="37"/>
      <c r="G2135" s="37"/>
      <c r="H2135" s="37"/>
      <c r="I2135" s="37"/>
      <c r="J2135" s="37"/>
    </row>
    <row r="2136" spans="1:10" x14ac:dyDescent="0.25">
      <c r="A2136" t="s">
        <v>14219</v>
      </c>
      <c r="B2136" s="107">
        <v>0.46164311176838496</v>
      </c>
      <c r="C2136" s="37"/>
      <c r="D2136" s="37"/>
      <c r="E2136" s="37"/>
      <c r="F2136" s="37"/>
      <c r="G2136" s="37"/>
      <c r="H2136" s="37"/>
      <c r="I2136" s="37"/>
      <c r="J2136" s="37"/>
    </row>
    <row r="2137" spans="1:10" x14ac:dyDescent="0.25">
      <c r="A2137" t="s">
        <v>14220</v>
      </c>
      <c r="B2137" s="107">
        <v>0.46132869681664845</v>
      </c>
      <c r="C2137" s="37"/>
      <c r="D2137" s="37"/>
      <c r="E2137" s="37"/>
      <c r="F2137" s="37"/>
      <c r="G2137" s="37"/>
      <c r="H2137" s="37"/>
      <c r="I2137" s="37"/>
      <c r="J2137" s="37"/>
    </row>
    <row r="2138" spans="1:10" x14ac:dyDescent="0.25">
      <c r="A2138" t="s">
        <v>14221</v>
      </c>
      <c r="B2138" s="107">
        <v>0.4611178468884245</v>
      </c>
      <c r="C2138" s="37"/>
      <c r="D2138" s="37"/>
      <c r="E2138" s="37"/>
      <c r="F2138" s="37"/>
      <c r="G2138" s="37"/>
      <c r="H2138" s="37"/>
      <c r="I2138" s="37"/>
      <c r="J2138" s="37"/>
    </row>
    <row r="2139" spans="1:10" x14ac:dyDescent="0.25">
      <c r="A2139" t="s">
        <v>14222</v>
      </c>
      <c r="B2139" s="107">
        <v>0.46100531832349662</v>
      </c>
      <c r="C2139" s="37"/>
      <c r="D2139" s="37"/>
      <c r="E2139" s="37"/>
      <c r="F2139" s="37"/>
      <c r="G2139" s="37"/>
      <c r="H2139" s="37"/>
      <c r="I2139" s="37"/>
      <c r="J2139" s="37"/>
    </row>
    <row r="2140" spans="1:10" x14ac:dyDescent="0.25">
      <c r="A2140" t="s">
        <v>14223</v>
      </c>
      <c r="B2140" s="107">
        <v>0.46097056982829637</v>
      </c>
      <c r="C2140" s="37"/>
      <c r="D2140" s="37"/>
      <c r="E2140" s="37"/>
      <c r="F2140" s="37"/>
      <c r="G2140" s="37"/>
      <c r="H2140" s="37"/>
      <c r="I2140" s="37"/>
      <c r="J2140" s="37"/>
    </row>
    <row r="2141" spans="1:10" x14ac:dyDescent="0.25">
      <c r="A2141" t="s">
        <v>14224</v>
      </c>
      <c r="B2141" s="107">
        <v>0.45945142422080798</v>
      </c>
      <c r="C2141" s="37"/>
      <c r="D2141" s="37"/>
      <c r="E2141" s="37"/>
      <c r="F2141" s="37"/>
      <c r="G2141" s="37"/>
      <c r="H2141" s="37"/>
      <c r="I2141" s="37"/>
      <c r="J2141" s="37"/>
    </row>
    <row r="2142" spans="1:10" x14ac:dyDescent="0.25">
      <c r="A2142" t="s">
        <v>14225</v>
      </c>
      <c r="B2142" s="107">
        <v>0.45931983939262216</v>
      </c>
      <c r="C2142" s="37"/>
      <c r="D2142" s="37"/>
      <c r="E2142" s="37"/>
      <c r="F2142" s="37"/>
      <c r="G2142" s="37"/>
      <c r="H2142" s="37"/>
      <c r="I2142" s="37"/>
      <c r="J2142" s="37"/>
    </row>
    <row r="2143" spans="1:10" x14ac:dyDescent="0.25">
      <c r="A2143" t="s">
        <v>14226</v>
      </c>
      <c r="B2143" s="107">
        <v>0.45902902658416916</v>
      </c>
      <c r="C2143" s="37"/>
      <c r="D2143" s="37"/>
      <c r="E2143" s="37"/>
      <c r="F2143" s="37"/>
      <c r="G2143" s="37"/>
      <c r="H2143" s="37"/>
      <c r="I2143" s="37"/>
      <c r="J2143" s="37"/>
    </row>
    <row r="2144" spans="1:10" x14ac:dyDescent="0.25">
      <c r="A2144" t="s">
        <v>14227</v>
      </c>
      <c r="B2144" s="107">
        <v>0.45892092522212341</v>
      </c>
      <c r="C2144" s="37"/>
      <c r="D2144" s="37"/>
      <c r="E2144" s="37"/>
      <c r="F2144" s="37"/>
      <c r="G2144" s="37"/>
      <c r="H2144" s="37"/>
      <c r="I2144" s="37"/>
      <c r="J2144" s="37"/>
    </row>
    <row r="2145" spans="1:10" x14ac:dyDescent="0.25">
      <c r="A2145" t="s">
        <v>14228</v>
      </c>
      <c r="B2145" s="107">
        <v>0.45875811861257448</v>
      </c>
      <c r="C2145" s="37"/>
      <c r="D2145" s="37"/>
      <c r="E2145" s="37"/>
      <c r="F2145" s="37"/>
      <c r="G2145" s="37"/>
      <c r="H2145" s="37"/>
      <c r="I2145" s="37"/>
      <c r="J2145" s="37"/>
    </row>
    <row r="2146" spans="1:10" x14ac:dyDescent="0.25">
      <c r="A2146" t="s">
        <v>14229</v>
      </c>
      <c r="B2146" s="107">
        <v>0.45815737143172897</v>
      </c>
      <c r="C2146" s="37"/>
      <c r="D2146" s="37"/>
      <c r="E2146" s="37"/>
      <c r="F2146" s="37"/>
      <c r="G2146" s="37"/>
      <c r="H2146" s="37"/>
      <c r="I2146" s="37"/>
      <c r="J2146" s="37"/>
    </row>
    <row r="2147" spans="1:10" x14ac:dyDescent="0.25">
      <c r="A2147" t="s">
        <v>14230</v>
      </c>
      <c r="B2147" s="107">
        <v>0.45732091967173338</v>
      </c>
      <c r="C2147" s="37"/>
      <c r="D2147" s="37"/>
      <c r="E2147" s="37"/>
      <c r="F2147" s="37"/>
      <c r="G2147" s="37"/>
      <c r="H2147" s="37"/>
      <c r="I2147" s="37"/>
      <c r="J2147" s="37"/>
    </row>
    <row r="2148" spans="1:10" x14ac:dyDescent="0.25">
      <c r="A2148" t="s">
        <v>14231</v>
      </c>
      <c r="B2148" s="107">
        <v>0.45676195064414643</v>
      </c>
      <c r="C2148" s="37"/>
      <c r="D2148" s="37"/>
      <c r="E2148" s="37"/>
      <c r="F2148" s="37"/>
      <c r="G2148" s="37"/>
      <c r="H2148" s="37"/>
      <c r="I2148" s="37"/>
      <c r="J2148" s="37"/>
    </row>
    <row r="2149" spans="1:10" x14ac:dyDescent="0.25">
      <c r="A2149" t="s">
        <v>14232</v>
      </c>
      <c r="B2149" s="107">
        <v>0.45659338496698926</v>
      </c>
      <c r="C2149" s="37"/>
      <c r="D2149" s="37"/>
      <c r="E2149" s="37"/>
      <c r="F2149" s="37"/>
      <c r="G2149" s="37"/>
      <c r="H2149" s="37"/>
      <c r="I2149" s="37"/>
      <c r="J2149" s="37"/>
    </row>
    <row r="2150" spans="1:10" x14ac:dyDescent="0.25">
      <c r="A2150" t="s">
        <v>14233</v>
      </c>
      <c r="B2150" s="107">
        <v>0.45625286514820829</v>
      </c>
      <c r="C2150" s="37"/>
      <c r="D2150" s="37"/>
      <c r="E2150" s="37"/>
      <c r="F2150" s="37"/>
      <c r="G2150" s="37"/>
      <c r="H2150" s="37"/>
      <c r="I2150" s="37"/>
      <c r="J2150" s="37"/>
    </row>
    <row r="2151" spans="1:10" x14ac:dyDescent="0.25">
      <c r="A2151" t="s">
        <v>14234</v>
      </c>
      <c r="B2151" s="107">
        <v>0.45596123008081146</v>
      </c>
      <c r="C2151" s="37"/>
      <c r="D2151" s="37"/>
      <c r="E2151" s="37"/>
      <c r="F2151" s="37"/>
      <c r="G2151" s="37"/>
      <c r="H2151" s="37"/>
      <c r="I2151" s="37"/>
      <c r="J2151" s="37"/>
    </row>
    <row r="2152" spans="1:10" x14ac:dyDescent="0.25">
      <c r="A2152" t="s">
        <v>14235</v>
      </c>
      <c r="B2152" s="107">
        <v>0.45545181364003196</v>
      </c>
      <c r="C2152" s="37"/>
      <c r="D2152" s="37"/>
      <c r="E2152" s="37"/>
      <c r="F2152" s="37"/>
      <c r="G2152" s="37"/>
      <c r="H2152" s="37"/>
      <c r="I2152" s="37"/>
      <c r="J2152" s="37"/>
    </row>
    <row r="2153" spans="1:10" x14ac:dyDescent="0.25">
      <c r="A2153" t="s">
        <v>14236</v>
      </c>
      <c r="B2153" s="107">
        <v>0.45527428985559765</v>
      </c>
      <c r="C2153" s="37"/>
      <c r="D2153" s="37"/>
      <c r="E2153" s="37"/>
      <c r="F2153" s="37"/>
      <c r="G2153" s="37"/>
      <c r="H2153" s="37"/>
      <c r="I2153" s="37"/>
      <c r="J2153" s="37"/>
    </row>
    <row r="2154" spans="1:10" x14ac:dyDescent="0.25">
      <c r="A2154" t="s">
        <v>14237</v>
      </c>
      <c r="B2154" s="107">
        <v>0.45511762879912787</v>
      </c>
      <c r="C2154" s="37"/>
      <c r="D2154" s="37"/>
      <c r="E2154" s="37"/>
      <c r="F2154" s="37"/>
      <c r="G2154" s="37"/>
      <c r="H2154" s="37"/>
      <c r="I2154" s="37"/>
      <c r="J2154" s="37"/>
    </row>
    <row r="2155" spans="1:10" x14ac:dyDescent="0.25">
      <c r="A2155" t="s">
        <v>14238</v>
      </c>
      <c r="B2155" s="107">
        <v>0.45504295218384089</v>
      </c>
      <c r="C2155" s="37"/>
      <c r="D2155" s="37"/>
      <c r="E2155" s="37"/>
      <c r="F2155" s="37"/>
      <c r="G2155" s="37"/>
      <c r="H2155" s="37"/>
      <c r="I2155" s="37"/>
      <c r="J2155" s="37"/>
    </row>
    <row r="2156" spans="1:10" x14ac:dyDescent="0.25">
      <c r="A2156" t="s">
        <v>14239</v>
      </c>
      <c r="B2156" s="107">
        <v>0.45496843748110355</v>
      </c>
      <c r="C2156" s="37"/>
      <c r="D2156" s="37"/>
      <c r="E2156" s="37"/>
      <c r="F2156" s="37"/>
      <c r="G2156" s="37"/>
      <c r="H2156" s="37"/>
      <c r="I2156" s="37"/>
      <c r="J2156" s="37"/>
    </row>
    <row r="2157" spans="1:10" x14ac:dyDescent="0.25">
      <c r="A2157" t="s">
        <v>14240</v>
      </c>
      <c r="B2157" s="107">
        <v>0.45457724818229767</v>
      </c>
      <c r="C2157" s="37"/>
      <c r="D2157" s="37"/>
      <c r="E2157" s="37"/>
      <c r="F2157" s="37"/>
      <c r="G2157" s="37"/>
      <c r="H2157" s="37"/>
      <c r="I2157" s="37"/>
      <c r="J2157" s="37"/>
    </row>
    <row r="2158" spans="1:10" x14ac:dyDescent="0.25">
      <c r="A2158" t="s">
        <v>14241</v>
      </c>
      <c r="B2158" s="107">
        <v>0.45300911255817322</v>
      </c>
      <c r="C2158" s="37"/>
      <c r="D2158" s="37"/>
      <c r="E2158" s="37"/>
      <c r="F2158" s="37"/>
      <c r="G2158" s="37"/>
      <c r="H2158" s="37"/>
      <c r="I2158" s="37"/>
      <c r="J2158" s="37"/>
    </row>
    <row r="2159" spans="1:10" x14ac:dyDescent="0.25">
      <c r="A2159" t="s">
        <v>14242</v>
      </c>
      <c r="B2159" s="107">
        <v>0.45279516382236701</v>
      </c>
      <c r="C2159" s="37"/>
      <c r="D2159" s="37"/>
      <c r="E2159" s="37"/>
      <c r="F2159" s="37"/>
      <c r="G2159" s="37"/>
      <c r="H2159" s="37"/>
      <c r="I2159" s="37"/>
      <c r="J2159" s="37"/>
    </row>
    <row r="2160" spans="1:10" x14ac:dyDescent="0.25">
      <c r="A2160" t="s">
        <v>14243</v>
      </c>
      <c r="B2160" s="107">
        <v>0.45253897119800018</v>
      </c>
      <c r="C2160" s="37"/>
      <c r="D2160" s="37"/>
      <c r="E2160" s="37"/>
      <c r="F2160" s="37"/>
      <c r="G2160" s="37"/>
      <c r="H2160" s="37"/>
      <c r="I2160" s="37"/>
      <c r="J2160" s="37"/>
    </row>
    <row r="2161" spans="1:10" x14ac:dyDescent="0.25">
      <c r="A2161" t="s">
        <v>14244</v>
      </c>
      <c r="B2161" s="107">
        <v>0.45239019097412519</v>
      </c>
      <c r="C2161" s="37"/>
      <c r="D2161" s="37"/>
      <c r="E2161" s="37"/>
      <c r="F2161" s="37"/>
      <c r="G2161" s="37"/>
      <c r="H2161" s="37"/>
      <c r="I2161" s="37"/>
      <c r="J2161" s="37"/>
    </row>
    <row r="2162" spans="1:10" x14ac:dyDescent="0.25">
      <c r="A2162" t="s">
        <v>14245</v>
      </c>
      <c r="B2162" s="107">
        <v>0.45232929240627151</v>
      </c>
      <c r="C2162" s="37"/>
      <c r="D2162" s="37"/>
      <c r="E2162" s="37"/>
      <c r="F2162" s="37"/>
      <c r="G2162" s="37"/>
      <c r="H2162" s="37"/>
      <c r="I2162" s="37"/>
      <c r="J2162" s="37"/>
    </row>
    <row r="2163" spans="1:10" x14ac:dyDescent="0.25">
      <c r="A2163" t="s">
        <v>14246</v>
      </c>
      <c r="B2163" s="107">
        <v>0.45226639037755201</v>
      </c>
      <c r="C2163" s="37"/>
      <c r="D2163" s="37"/>
      <c r="E2163" s="37"/>
      <c r="F2163" s="37"/>
      <c r="G2163" s="37"/>
      <c r="H2163" s="37"/>
      <c r="I2163" s="37"/>
      <c r="J2163" s="37"/>
    </row>
    <row r="2164" spans="1:10" x14ac:dyDescent="0.25">
      <c r="A2164" t="s">
        <v>14247</v>
      </c>
      <c r="B2164" s="107">
        <v>0.4521187184133979</v>
      </c>
      <c r="C2164" s="37"/>
      <c r="D2164" s="37"/>
      <c r="E2164" s="37"/>
      <c r="F2164" s="37"/>
      <c r="G2164" s="37"/>
      <c r="H2164" s="37"/>
      <c r="I2164" s="37"/>
      <c r="J2164" s="37"/>
    </row>
    <row r="2165" spans="1:10" x14ac:dyDescent="0.25">
      <c r="A2165" t="s">
        <v>14248</v>
      </c>
      <c r="B2165" s="107">
        <v>0.45181741062116904</v>
      </c>
      <c r="C2165" s="37"/>
      <c r="D2165" s="37"/>
      <c r="E2165" s="37"/>
      <c r="F2165" s="37"/>
      <c r="G2165" s="37"/>
      <c r="H2165" s="37"/>
      <c r="I2165" s="37"/>
      <c r="J2165" s="37"/>
    </row>
    <row r="2166" spans="1:10" x14ac:dyDescent="0.25">
      <c r="A2166" t="s">
        <v>14249</v>
      </c>
      <c r="B2166" s="107">
        <v>0.45171926580285332</v>
      </c>
      <c r="C2166" s="37"/>
      <c r="D2166" s="37"/>
      <c r="E2166" s="37"/>
      <c r="F2166" s="37"/>
      <c r="G2166" s="37"/>
      <c r="H2166" s="37"/>
      <c r="I2166" s="37"/>
      <c r="J2166" s="37"/>
    </row>
    <row r="2167" spans="1:10" x14ac:dyDescent="0.25">
      <c r="A2167" t="s">
        <v>14250</v>
      </c>
      <c r="B2167" s="107">
        <v>0.45150462977683187</v>
      </c>
      <c r="C2167" s="37"/>
      <c r="D2167" s="37"/>
      <c r="E2167" s="37"/>
      <c r="F2167" s="37"/>
      <c r="G2167" s="37"/>
      <c r="H2167" s="37"/>
      <c r="I2167" s="37"/>
      <c r="J2167" s="37"/>
    </row>
    <row r="2168" spans="1:10" x14ac:dyDescent="0.25">
      <c r="A2168" t="s">
        <v>14251</v>
      </c>
      <c r="B2168" s="107">
        <v>0.45115240014887764</v>
      </c>
      <c r="C2168" s="37"/>
      <c r="D2168" s="37"/>
      <c r="E2168" s="37"/>
      <c r="F2168" s="37"/>
      <c r="G2168" s="37"/>
      <c r="H2168" s="37"/>
      <c r="I2168" s="37"/>
      <c r="J2168" s="37"/>
    </row>
    <row r="2169" spans="1:10" x14ac:dyDescent="0.25">
      <c r="A2169" t="s">
        <v>14252</v>
      </c>
      <c r="B2169" s="107">
        <v>0.45103807708690891</v>
      </c>
      <c r="C2169" s="37"/>
      <c r="D2169" s="37"/>
      <c r="E2169" s="37"/>
      <c r="F2169" s="37"/>
      <c r="G2169" s="37"/>
      <c r="H2169" s="37"/>
      <c r="I2169" s="37"/>
      <c r="J2169" s="37"/>
    </row>
    <row r="2170" spans="1:10" x14ac:dyDescent="0.25">
      <c r="A2170" t="s">
        <v>14253</v>
      </c>
      <c r="B2170" s="107">
        <v>0.45097043108485113</v>
      </c>
      <c r="C2170" s="37"/>
      <c r="D2170" s="37"/>
      <c r="E2170" s="37"/>
      <c r="F2170" s="37"/>
      <c r="G2170" s="37"/>
      <c r="H2170" s="37"/>
      <c r="I2170" s="37"/>
      <c r="J2170" s="37"/>
    </row>
    <row r="2171" spans="1:10" x14ac:dyDescent="0.25">
      <c r="A2171" t="s">
        <v>14254</v>
      </c>
      <c r="B2171" s="107">
        <v>0.45027255263325383</v>
      </c>
      <c r="C2171" s="37"/>
      <c r="D2171" s="37"/>
      <c r="E2171" s="37"/>
      <c r="F2171" s="37"/>
      <c r="G2171" s="37"/>
      <c r="H2171" s="37"/>
      <c r="I2171" s="37"/>
      <c r="J2171" s="37"/>
    </row>
    <row r="2172" spans="1:10" x14ac:dyDescent="0.25">
      <c r="A2172" t="s">
        <v>14255</v>
      </c>
      <c r="B2172" s="107">
        <v>0.45000171867540162</v>
      </c>
      <c r="C2172" s="37"/>
      <c r="D2172" s="37"/>
      <c r="E2172" s="37"/>
      <c r="F2172" s="37"/>
      <c r="G2172" s="37"/>
      <c r="H2172" s="37"/>
      <c r="I2172" s="37"/>
      <c r="J2172" s="37"/>
    </row>
    <row r="2173" spans="1:10" x14ac:dyDescent="0.25">
      <c r="A2173" t="s">
        <v>14256</v>
      </c>
      <c r="B2173" s="107">
        <v>0.44982176190228118</v>
      </c>
      <c r="C2173" s="37"/>
      <c r="D2173" s="37"/>
      <c r="E2173" s="37"/>
      <c r="F2173" s="37"/>
      <c r="G2173" s="37"/>
      <c r="H2173" s="37"/>
      <c r="I2173" s="37"/>
      <c r="J2173" s="37"/>
    </row>
    <row r="2174" spans="1:10" x14ac:dyDescent="0.25">
      <c r="A2174" t="s">
        <v>14257</v>
      </c>
      <c r="B2174" s="107">
        <v>0.44973001619760661</v>
      </c>
      <c r="C2174" s="37"/>
      <c r="D2174" s="37"/>
      <c r="E2174" s="37"/>
      <c r="F2174" s="37"/>
      <c r="G2174" s="37"/>
      <c r="H2174" s="37"/>
      <c r="I2174" s="37"/>
      <c r="J2174" s="37"/>
    </row>
    <row r="2175" spans="1:10" x14ac:dyDescent="0.25">
      <c r="A2175" t="s">
        <v>14258</v>
      </c>
      <c r="B2175" s="107">
        <v>0.44964430032645319</v>
      </c>
      <c r="C2175" s="37"/>
      <c r="D2175" s="37"/>
      <c r="E2175" s="37"/>
      <c r="F2175" s="37"/>
      <c r="G2175" s="37"/>
      <c r="H2175" s="37"/>
      <c r="I2175" s="37"/>
      <c r="J2175" s="37"/>
    </row>
    <row r="2176" spans="1:10" x14ac:dyDescent="0.25">
      <c r="A2176" t="s">
        <v>14259</v>
      </c>
      <c r="B2176" s="107">
        <v>0.44951270816995154</v>
      </c>
      <c r="C2176" s="37"/>
      <c r="D2176" s="37"/>
      <c r="E2176" s="37"/>
      <c r="F2176" s="37"/>
      <c r="G2176" s="37"/>
      <c r="H2176" s="37"/>
      <c r="I2176" s="37"/>
      <c r="J2176" s="37"/>
    </row>
    <row r="2177" spans="1:10" x14ac:dyDescent="0.25">
      <c r="A2177" t="s">
        <v>14260</v>
      </c>
      <c r="B2177" s="107">
        <v>0.44902924751998036</v>
      </c>
      <c r="C2177" s="37"/>
      <c r="D2177" s="37"/>
      <c r="E2177" s="37"/>
      <c r="F2177" s="37"/>
      <c r="G2177" s="37"/>
      <c r="H2177" s="37"/>
      <c r="I2177" s="37"/>
      <c r="J2177" s="37"/>
    </row>
    <row r="2178" spans="1:10" x14ac:dyDescent="0.25">
      <c r="A2178" t="s">
        <v>14261</v>
      </c>
      <c r="B2178" s="107">
        <v>0.44902565168314224</v>
      </c>
      <c r="C2178" s="37"/>
      <c r="D2178" s="37"/>
      <c r="E2178" s="37"/>
      <c r="F2178" s="37"/>
      <c r="G2178" s="37"/>
      <c r="H2178" s="37"/>
      <c r="I2178" s="37"/>
      <c r="J2178" s="37"/>
    </row>
    <row r="2179" spans="1:10" x14ac:dyDescent="0.25">
      <c r="A2179" t="s">
        <v>14262</v>
      </c>
      <c r="B2179" s="107">
        <v>0.44860555940310703</v>
      </c>
      <c r="C2179" s="37"/>
      <c r="D2179" s="37"/>
      <c r="E2179" s="37"/>
      <c r="F2179" s="37"/>
      <c r="G2179" s="37"/>
      <c r="H2179" s="37"/>
      <c r="I2179" s="37"/>
      <c r="J2179" s="37"/>
    </row>
    <row r="2180" spans="1:10" x14ac:dyDescent="0.25">
      <c r="A2180" t="s">
        <v>14263</v>
      </c>
      <c r="B2180" s="107">
        <v>0.44842932696641186</v>
      </c>
      <c r="C2180" s="37"/>
      <c r="D2180" s="37"/>
      <c r="E2180" s="37"/>
      <c r="F2180" s="37"/>
      <c r="G2180" s="37"/>
      <c r="H2180" s="37"/>
      <c r="I2180" s="37"/>
      <c r="J2180" s="37"/>
    </row>
    <row r="2181" spans="1:10" x14ac:dyDescent="0.25">
      <c r="A2181" t="s">
        <v>14264</v>
      </c>
      <c r="B2181" s="107">
        <v>0.44810248388656121</v>
      </c>
      <c r="C2181" s="37"/>
      <c r="D2181" s="37"/>
      <c r="E2181" s="37"/>
      <c r="F2181" s="37"/>
      <c r="G2181" s="37"/>
      <c r="H2181" s="37"/>
      <c r="I2181" s="37"/>
      <c r="J2181" s="37"/>
    </row>
    <row r="2182" spans="1:10" x14ac:dyDescent="0.25">
      <c r="A2182" t="s">
        <v>14265</v>
      </c>
      <c r="B2182" s="107">
        <v>0.44788980244798515</v>
      </c>
      <c r="C2182" s="37"/>
      <c r="D2182" s="37"/>
      <c r="E2182" s="37"/>
      <c r="F2182" s="37"/>
      <c r="G2182" s="37"/>
      <c r="H2182" s="37"/>
      <c r="I2182" s="37"/>
      <c r="J2182" s="37"/>
    </row>
    <row r="2183" spans="1:10" x14ac:dyDescent="0.25">
      <c r="A2183" t="s">
        <v>14266</v>
      </c>
      <c r="B2183" s="107">
        <v>0.44760323996562879</v>
      </c>
      <c r="C2183" s="37"/>
      <c r="D2183" s="37"/>
      <c r="E2183" s="37"/>
      <c r="F2183" s="37"/>
      <c r="G2183" s="37"/>
      <c r="H2183" s="37"/>
      <c r="I2183" s="37"/>
      <c r="J2183" s="37"/>
    </row>
    <row r="2184" spans="1:10" x14ac:dyDescent="0.25">
      <c r="A2184" t="s">
        <v>14267</v>
      </c>
      <c r="B2184" s="107">
        <v>0.44649235937513476</v>
      </c>
      <c r="C2184" s="37"/>
      <c r="D2184" s="37"/>
      <c r="E2184" s="37"/>
      <c r="F2184" s="37"/>
      <c r="G2184" s="37"/>
      <c r="H2184" s="37"/>
      <c r="I2184" s="37"/>
      <c r="J2184" s="37"/>
    </row>
    <row r="2185" spans="1:10" x14ac:dyDescent="0.25">
      <c r="A2185" t="s">
        <v>14268</v>
      </c>
      <c r="B2185" s="107">
        <v>0.44605145533792256</v>
      </c>
      <c r="C2185" s="37"/>
      <c r="D2185" s="37"/>
      <c r="E2185" s="37"/>
      <c r="F2185" s="37"/>
      <c r="G2185" s="37"/>
      <c r="H2185" s="37"/>
      <c r="I2185" s="37"/>
      <c r="J2185" s="37"/>
    </row>
    <row r="2186" spans="1:10" x14ac:dyDescent="0.25">
      <c r="A2186" t="s">
        <v>14269</v>
      </c>
      <c r="B2186" s="107">
        <v>0.44473449022636929</v>
      </c>
      <c r="C2186" s="37"/>
      <c r="D2186" s="37"/>
      <c r="E2186" s="37"/>
      <c r="F2186" s="37"/>
      <c r="G2186" s="37"/>
      <c r="H2186" s="37"/>
      <c r="I2186" s="37"/>
      <c r="J2186" s="37"/>
    </row>
    <row r="2187" spans="1:10" x14ac:dyDescent="0.25">
      <c r="A2187" t="s">
        <v>14270</v>
      </c>
      <c r="B2187" s="107">
        <v>0.44417645165404501</v>
      </c>
      <c r="C2187" s="37"/>
      <c r="D2187" s="37"/>
      <c r="E2187" s="37"/>
      <c r="F2187" s="37"/>
      <c r="G2187" s="37"/>
      <c r="H2187" s="37"/>
      <c r="I2187" s="37"/>
      <c r="J2187" s="37"/>
    </row>
    <row r="2188" spans="1:10" x14ac:dyDescent="0.25">
      <c r="A2188" t="s">
        <v>14271</v>
      </c>
      <c r="B2188" s="107">
        <v>0.44412094682855241</v>
      </c>
      <c r="C2188" s="37"/>
      <c r="D2188" s="37"/>
      <c r="E2188" s="37"/>
      <c r="F2188" s="37"/>
      <c r="G2188" s="37"/>
      <c r="H2188" s="37"/>
      <c r="I2188" s="37"/>
      <c r="J2188" s="37"/>
    </row>
    <row r="2189" spans="1:10" x14ac:dyDescent="0.25">
      <c r="A2189" t="s">
        <v>14272</v>
      </c>
      <c r="B2189" s="107">
        <v>0.44348812119201458</v>
      </c>
      <c r="C2189" s="37"/>
      <c r="D2189" s="37"/>
      <c r="E2189" s="37"/>
      <c r="F2189" s="37"/>
      <c r="G2189" s="37"/>
      <c r="H2189" s="37"/>
      <c r="I2189" s="37"/>
      <c r="J2189" s="37"/>
    </row>
    <row r="2190" spans="1:10" x14ac:dyDescent="0.25">
      <c r="A2190" t="s">
        <v>14273</v>
      </c>
      <c r="B2190" s="107">
        <v>0.44302318988434208</v>
      </c>
      <c r="C2190" s="37"/>
      <c r="D2190" s="37"/>
      <c r="E2190" s="37"/>
      <c r="F2190" s="37"/>
      <c r="G2190" s="37"/>
      <c r="H2190" s="37"/>
      <c r="I2190" s="37"/>
      <c r="J2190" s="37"/>
    </row>
    <row r="2191" spans="1:10" x14ac:dyDescent="0.25">
      <c r="A2191" t="s">
        <v>14274</v>
      </c>
      <c r="B2191" s="107">
        <v>0.44279436382673826</v>
      </c>
      <c r="C2191" s="37"/>
      <c r="D2191" s="37"/>
      <c r="E2191" s="37"/>
      <c r="F2191" s="37"/>
      <c r="G2191" s="37"/>
      <c r="H2191" s="37"/>
      <c r="I2191" s="37"/>
      <c r="J2191" s="37"/>
    </row>
    <row r="2192" spans="1:10" x14ac:dyDescent="0.25">
      <c r="A2192" t="s">
        <v>14275</v>
      </c>
      <c r="B2192" s="107">
        <v>0.44277571786353892</v>
      </c>
      <c r="C2192" s="37"/>
      <c r="D2192" s="37"/>
      <c r="E2192" s="37"/>
      <c r="F2192" s="37"/>
      <c r="G2192" s="37"/>
      <c r="H2192" s="37"/>
      <c r="I2192" s="37"/>
      <c r="J2192" s="37"/>
    </row>
    <row r="2193" spans="1:10" x14ac:dyDescent="0.25">
      <c r="A2193" t="s">
        <v>14276</v>
      </c>
      <c r="B2193" s="107">
        <v>0.44256533475743598</v>
      </c>
      <c r="C2193" s="37"/>
      <c r="D2193" s="37"/>
      <c r="E2193" s="37"/>
      <c r="F2193" s="37"/>
      <c r="G2193" s="37"/>
      <c r="H2193" s="37"/>
      <c r="I2193" s="37"/>
      <c r="J2193" s="37"/>
    </row>
    <row r="2194" spans="1:10" x14ac:dyDescent="0.25">
      <c r="A2194" t="s">
        <v>14277</v>
      </c>
      <c r="B2194" s="107">
        <v>0.44147861545808509</v>
      </c>
      <c r="C2194" s="37"/>
      <c r="D2194" s="37"/>
      <c r="E2194" s="37"/>
      <c r="F2194" s="37"/>
      <c r="G2194" s="37"/>
      <c r="H2194" s="37"/>
      <c r="I2194" s="37"/>
      <c r="J2194" s="37"/>
    </row>
    <row r="2195" spans="1:10" x14ac:dyDescent="0.25">
      <c r="A2195" t="s">
        <v>14278</v>
      </c>
      <c r="B2195" s="107">
        <v>0.44116712886285248</v>
      </c>
      <c r="C2195" s="37"/>
      <c r="D2195" s="37"/>
      <c r="E2195" s="37"/>
      <c r="F2195" s="37"/>
      <c r="G2195" s="37"/>
      <c r="H2195" s="37"/>
      <c r="I2195" s="37"/>
      <c r="J2195" s="37"/>
    </row>
    <row r="2196" spans="1:10" x14ac:dyDescent="0.25">
      <c r="A2196" t="s">
        <v>14279</v>
      </c>
      <c r="B2196" s="107">
        <v>0.44053810133407267</v>
      </c>
      <c r="C2196" s="37"/>
      <c r="D2196" s="37"/>
      <c r="E2196" s="37"/>
      <c r="F2196" s="37"/>
      <c r="G2196" s="37"/>
      <c r="H2196" s="37"/>
      <c r="I2196" s="37"/>
      <c r="J2196" s="37"/>
    </row>
    <row r="2197" spans="1:10" x14ac:dyDescent="0.25">
      <c r="A2197" t="s">
        <v>14280</v>
      </c>
      <c r="B2197" s="107">
        <v>0.44008153253132443</v>
      </c>
      <c r="C2197" s="37"/>
      <c r="D2197" s="37"/>
      <c r="E2197" s="37"/>
      <c r="F2197" s="37"/>
      <c r="G2197" s="37"/>
      <c r="H2197" s="37"/>
      <c r="I2197" s="37"/>
      <c r="J2197" s="37"/>
    </row>
    <row r="2198" spans="1:10" x14ac:dyDescent="0.25">
      <c r="A2198" t="s">
        <v>14281</v>
      </c>
      <c r="B2198" s="107">
        <v>0.43931450395705535</v>
      </c>
      <c r="C2198" s="37"/>
      <c r="D2198" s="37"/>
      <c r="E2198" s="37"/>
      <c r="F2198" s="37"/>
      <c r="G2198" s="37"/>
      <c r="H2198" s="37"/>
      <c r="I2198" s="37"/>
      <c r="J2198" s="37"/>
    </row>
    <row r="2199" spans="1:10" x14ac:dyDescent="0.25">
      <c r="A2199" t="s">
        <v>14282</v>
      </c>
      <c r="B2199" s="107">
        <v>0.43895776511776191</v>
      </c>
      <c r="C2199" s="37"/>
      <c r="D2199" s="37"/>
      <c r="E2199" s="37"/>
      <c r="F2199" s="37"/>
      <c r="G2199" s="37"/>
      <c r="H2199" s="37"/>
      <c r="I2199" s="37"/>
      <c r="J2199" s="37"/>
    </row>
    <row r="2200" spans="1:10" x14ac:dyDescent="0.25">
      <c r="A2200" t="s">
        <v>14283</v>
      </c>
      <c r="B2200" s="107">
        <v>0.43862028779507095</v>
      </c>
      <c r="C2200" s="37"/>
      <c r="D2200" s="37"/>
      <c r="E2200" s="37"/>
      <c r="F2200" s="37"/>
      <c r="G2200" s="37"/>
      <c r="H2200" s="37"/>
      <c r="I2200" s="37"/>
      <c r="J2200" s="37"/>
    </row>
    <row r="2201" spans="1:10" x14ac:dyDescent="0.25">
      <c r="A2201" t="s">
        <v>14284</v>
      </c>
      <c r="B2201" s="107">
        <v>0.43852272740388432</v>
      </c>
      <c r="C2201" s="37"/>
      <c r="D2201" s="37"/>
      <c r="E2201" s="37"/>
      <c r="F2201" s="37"/>
      <c r="G2201" s="37"/>
      <c r="H2201" s="37"/>
      <c r="I2201" s="37"/>
      <c r="J2201" s="37"/>
    </row>
    <row r="2202" spans="1:10" x14ac:dyDescent="0.25">
      <c r="A2202" t="s">
        <v>14285</v>
      </c>
      <c r="B2202" s="107">
        <v>0.43843583063702202</v>
      </c>
      <c r="C2202" s="37"/>
      <c r="D2202" s="37"/>
      <c r="E2202" s="37"/>
      <c r="F2202" s="37"/>
      <c r="G2202" s="37"/>
      <c r="H2202" s="37"/>
      <c r="I2202" s="37"/>
      <c r="J2202" s="37"/>
    </row>
    <row r="2203" spans="1:10" x14ac:dyDescent="0.25">
      <c r="A2203" t="s">
        <v>14286</v>
      </c>
      <c r="B2203" s="107">
        <v>0.43800096511420838</v>
      </c>
      <c r="C2203" s="37"/>
      <c r="D2203" s="37"/>
      <c r="E2203" s="37"/>
      <c r="F2203" s="37"/>
      <c r="G2203" s="37"/>
      <c r="H2203" s="37"/>
      <c r="I2203" s="37"/>
      <c r="J2203" s="37"/>
    </row>
    <row r="2204" spans="1:10" x14ac:dyDescent="0.25">
      <c r="A2204" t="s">
        <v>14287</v>
      </c>
      <c r="B2204" s="107">
        <v>0.43799273025390645</v>
      </c>
      <c r="C2204" s="37"/>
      <c r="D2204" s="37"/>
      <c r="E2204" s="37"/>
      <c r="F2204" s="37"/>
      <c r="G2204" s="37"/>
      <c r="H2204" s="37"/>
      <c r="I2204" s="37"/>
      <c r="J2204" s="37"/>
    </row>
    <row r="2205" spans="1:10" x14ac:dyDescent="0.25">
      <c r="A2205" t="s">
        <v>14288</v>
      </c>
      <c r="B2205" s="107">
        <v>0.4373674097236393</v>
      </c>
      <c r="C2205" s="37"/>
      <c r="D2205" s="37"/>
      <c r="E2205" s="37"/>
      <c r="F2205" s="37"/>
      <c r="G2205" s="37"/>
      <c r="H2205" s="37"/>
      <c r="I2205" s="37"/>
      <c r="J2205" s="37"/>
    </row>
    <row r="2206" spans="1:10" x14ac:dyDescent="0.25">
      <c r="A2206" t="s">
        <v>14289</v>
      </c>
      <c r="B2206" s="107">
        <v>0.4372924007482229</v>
      </c>
      <c r="C2206" s="37"/>
      <c r="D2206" s="37"/>
      <c r="E2206" s="37"/>
      <c r="F2206" s="37"/>
      <c r="G2206" s="37"/>
      <c r="H2206" s="37"/>
      <c r="I2206" s="37"/>
      <c r="J2206" s="37"/>
    </row>
    <row r="2207" spans="1:10" x14ac:dyDescent="0.25">
      <c r="A2207" t="s">
        <v>14290</v>
      </c>
      <c r="B2207" s="107">
        <v>0.43724068728566412</v>
      </c>
      <c r="C2207" s="37"/>
      <c r="D2207" s="37"/>
      <c r="E2207" s="37"/>
      <c r="F2207" s="37"/>
      <c r="G2207" s="37"/>
      <c r="H2207" s="37"/>
      <c r="I2207" s="37"/>
      <c r="J2207" s="37"/>
    </row>
    <row r="2208" spans="1:10" x14ac:dyDescent="0.25">
      <c r="A2208" t="s">
        <v>14291</v>
      </c>
      <c r="B2208" s="107">
        <v>0.43685380912738891</v>
      </c>
      <c r="C2208" s="37"/>
      <c r="D2208" s="37"/>
      <c r="E2208" s="37"/>
      <c r="F2208" s="37"/>
      <c r="G2208" s="37"/>
      <c r="H2208" s="37"/>
      <c r="I2208" s="37"/>
      <c r="J2208" s="37"/>
    </row>
    <row r="2209" spans="1:10" x14ac:dyDescent="0.25">
      <c r="A2209" t="s">
        <v>14292</v>
      </c>
      <c r="B2209" s="107">
        <v>0.43650852586985167</v>
      </c>
      <c r="C2209" s="37"/>
      <c r="D2209" s="37"/>
      <c r="E2209" s="37"/>
      <c r="F2209" s="37"/>
      <c r="G2209" s="37"/>
      <c r="H2209" s="37"/>
      <c r="I2209" s="37"/>
      <c r="J2209" s="37"/>
    </row>
    <row r="2210" spans="1:10" x14ac:dyDescent="0.25">
      <c r="A2210" t="s">
        <v>14293</v>
      </c>
      <c r="B2210" s="107">
        <v>0.4364015892885626</v>
      </c>
      <c r="C2210" s="37"/>
      <c r="D2210" s="37"/>
      <c r="E2210" s="37"/>
      <c r="F2210" s="37"/>
      <c r="G2210" s="37"/>
      <c r="H2210" s="37"/>
      <c r="I2210" s="37"/>
      <c r="J2210" s="37"/>
    </row>
    <row r="2211" spans="1:10" x14ac:dyDescent="0.25">
      <c r="A2211" t="s">
        <v>14294</v>
      </c>
      <c r="B2211" s="107">
        <v>0.43630611707792871</v>
      </c>
      <c r="C2211" s="37"/>
      <c r="D2211" s="37"/>
      <c r="E2211" s="37"/>
      <c r="F2211" s="37"/>
      <c r="G2211" s="37"/>
      <c r="H2211" s="37"/>
      <c r="I2211" s="37"/>
      <c r="J2211" s="37"/>
    </row>
    <row r="2212" spans="1:10" x14ac:dyDescent="0.25">
      <c r="A2212" t="s">
        <v>14295</v>
      </c>
      <c r="B2212" s="107">
        <v>0.43604860034610876</v>
      </c>
      <c r="C2212" s="37"/>
      <c r="D2212" s="37"/>
      <c r="E2212" s="37"/>
      <c r="F2212" s="37"/>
      <c r="G2212" s="37"/>
      <c r="H2212" s="37"/>
      <c r="I2212" s="37"/>
      <c r="J2212" s="37"/>
    </row>
    <row r="2213" spans="1:10" x14ac:dyDescent="0.25">
      <c r="A2213" t="s">
        <v>14296</v>
      </c>
      <c r="B2213" s="107">
        <v>0.4358635329270657</v>
      </c>
      <c r="C2213" s="37"/>
      <c r="D2213" s="37"/>
      <c r="E2213" s="37"/>
      <c r="F2213" s="37"/>
      <c r="G2213" s="37"/>
      <c r="H2213" s="37"/>
      <c r="I2213" s="37"/>
      <c r="J2213" s="37"/>
    </row>
    <row r="2214" spans="1:10" x14ac:dyDescent="0.25">
      <c r="A2214" t="s">
        <v>14297</v>
      </c>
      <c r="B2214" s="107">
        <v>0.43494564920833512</v>
      </c>
      <c r="C2214" s="37"/>
      <c r="D2214" s="37"/>
      <c r="E2214" s="37"/>
      <c r="F2214" s="37"/>
      <c r="G2214" s="37"/>
      <c r="H2214" s="37"/>
      <c r="I2214" s="37"/>
      <c r="J2214" s="37"/>
    </row>
    <row r="2215" spans="1:10" x14ac:dyDescent="0.25">
      <c r="A2215" t="s">
        <v>14298</v>
      </c>
      <c r="B2215" s="107">
        <v>0.43473448989616709</v>
      </c>
      <c r="C2215" s="37"/>
      <c r="D2215" s="37"/>
      <c r="E2215" s="37"/>
      <c r="F2215" s="37"/>
      <c r="G2215" s="37"/>
      <c r="H2215" s="37"/>
      <c r="I2215" s="37"/>
      <c r="J2215" s="37"/>
    </row>
    <row r="2216" spans="1:10" x14ac:dyDescent="0.25">
      <c r="A2216" t="s">
        <v>14299</v>
      </c>
      <c r="B2216" s="107">
        <v>0.43471997595685352</v>
      </c>
      <c r="C2216" s="37"/>
      <c r="D2216" s="37"/>
      <c r="E2216" s="37"/>
      <c r="F2216" s="37"/>
      <c r="G2216" s="37"/>
      <c r="H2216" s="37"/>
      <c r="I2216" s="37"/>
      <c r="J2216" s="37"/>
    </row>
    <row r="2217" spans="1:10" x14ac:dyDescent="0.25">
      <c r="A2217" t="s">
        <v>14300</v>
      </c>
      <c r="B2217" s="107">
        <v>0.43454444613782944</v>
      </c>
      <c r="C2217" s="37"/>
      <c r="D2217" s="37"/>
      <c r="E2217" s="37"/>
      <c r="F2217" s="37"/>
      <c r="G2217" s="37"/>
      <c r="H2217" s="37"/>
      <c r="I2217" s="37"/>
      <c r="J2217" s="37"/>
    </row>
    <row r="2218" spans="1:10" x14ac:dyDescent="0.25">
      <c r="A2218" t="s">
        <v>14301</v>
      </c>
      <c r="B2218" s="107">
        <v>0.43439512846428963</v>
      </c>
      <c r="C2218" s="37"/>
      <c r="D2218" s="37"/>
      <c r="E2218" s="37"/>
      <c r="F2218" s="37"/>
      <c r="G2218" s="37"/>
      <c r="H2218" s="37"/>
      <c r="I2218" s="37"/>
      <c r="J2218" s="37"/>
    </row>
    <row r="2219" spans="1:10" x14ac:dyDescent="0.25">
      <c r="A2219" t="s">
        <v>14302</v>
      </c>
      <c r="B2219" s="107">
        <v>0.43394714302972331</v>
      </c>
      <c r="C2219" s="37"/>
      <c r="D2219" s="37"/>
      <c r="E2219" s="37"/>
      <c r="F2219" s="37"/>
      <c r="G2219" s="37"/>
      <c r="H2219" s="37"/>
      <c r="I2219" s="37"/>
      <c r="J2219" s="37"/>
    </row>
    <row r="2220" spans="1:10" x14ac:dyDescent="0.25">
      <c r="A2220" t="s">
        <v>14303</v>
      </c>
      <c r="B2220" s="107">
        <v>0.43388209047808035</v>
      </c>
      <c r="C2220" s="37"/>
      <c r="D2220" s="37"/>
      <c r="E2220" s="37"/>
      <c r="F2220" s="37"/>
      <c r="G2220" s="37"/>
      <c r="H2220" s="37"/>
      <c r="I2220" s="37"/>
      <c r="J2220" s="37"/>
    </row>
    <row r="2221" spans="1:10" x14ac:dyDescent="0.25">
      <c r="A2221" t="s">
        <v>14304</v>
      </c>
      <c r="B2221" s="107">
        <v>0.43378221636234859</v>
      </c>
      <c r="C2221" s="37"/>
      <c r="D2221" s="37"/>
      <c r="E2221" s="37"/>
      <c r="F2221" s="37"/>
      <c r="G2221" s="37"/>
      <c r="H2221" s="37"/>
      <c r="I2221" s="37"/>
      <c r="J2221" s="37"/>
    </row>
    <row r="2222" spans="1:10" x14ac:dyDescent="0.25">
      <c r="A2222" t="s">
        <v>14305</v>
      </c>
      <c r="B2222" s="107">
        <v>0.43351080708813744</v>
      </c>
      <c r="C2222" s="37"/>
      <c r="D2222" s="37"/>
      <c r="E2222" s="37"/>
      <c r="F2222" s="37"/>
      <c r="G2222" s="37"/>
      <c r="H2222" s="37"/>
      <c r="I2222" s="37"/>
      <c r="J2222" s="37"/>
    </row>
    <row r="2223" spans="1:10" x14ac:dyDescent="0.25">
      <c r="A2223" t="s">
        <v>14306</v>
      </c>
      <c r="B2223" s="107">
        <v>0.43262468772752988</v>
      </c>
      <c r="C2223" s="37"/>
      <c r="D2223" s="37"/>
      <c r="E2223" s="37"/>
      <c r="F2223" s="37"/>
      <c r="G2223" s="37"/>
      <c r="H2223" s="37"/>
      <c r="I2223" s="37"/>
      <c r="J2223" s="37"/>
    </row>
    <row r="2224" spans="1:10" x14ac:dyDescent="0.25">
      <c r="A2224" t="s">
        <v>14307</v>
      </c>
      <c r="B2224" s="107">
        <v>0.43238894896045998</v>
      </c>
      <c r="C2224" s="37"/>
      <c r="D2224" s="37"/>
      <c r="E2224" s="37"/>
      <c r="F2224" s="37"/>
      <c r="G2224" s="37"/>
      <c r="H2224" s="37"/>
      <c r="I2224" s="37"/>
      <c r="J2224" s="37"/>
    </row>
    <row r="2225" spans="1:10" x14ac:dyDescent="0.25">
      <c r="A2225" t="s">
        <v>14308</v>
      </c>
      <c r="B2225" s="107">
        <v>0.43218150215937429</v>
      </c>
      <c r="C2225" s="37"/>
      <c r="D2225" s="37"/>
      <c r="E2225" s="37"/>
      <c r="F2225" s="37"/>
      <c r="G2225" s="37"/>
      <c r="H2225" s="37"/>
      <c r="I2225" s="37"/>
      <c r="J2225" s="37"/>
    </row>
    <row r="2226" spans="1:10" x14ac:dyDescent="0.25">
      <c r="A2226" t="s">
        <v>14309</v>
      </c>
      <c r="B2226" s="107">
        <v>0.43208311065638838</v>
      </c>
      <c r="C2226" s="37"/>
      <c r="D2226" s="37"/>
      <c r="E2226" s="37"/>
      <c r="F2226" s="37"/>
      <c r="G2226" s="37"/>
      <c r="H2226" s="37"/>
      <c r="I2226" s="37"/>
      <c r="J2226" s="37"/>
    </row>
    <row r="2227" spans="1:10" x14ac:dyDescent="0.25">
      <c r="A2227" t="s">
        <v>14310</v>
      </c>
      <c r="B2227" s="107">
        <v>0.43198404370524407</v>
      </c>
      <c r="C2227" s="37"/>
      <c r="D2227" s="37"/>
      <c r="E2227" s="37"/>
      <c r="F2227" s="37"/>
      <c r="G2227" s="37"/>
      <c r="H2227" s="37"/>
      <c r="I2227" s="37"/>
      <c r="J2227" s="37"/>
    </row>
    <row r="2228" spans="1:10" x14ac:dyDescent="0.25">
      <c r="A2228" t="s">
        <v>14311</v>
      </c>
      <c r="B2228" s="107">
        <v>0.43153033371683447</v>
      </c>
      <c r="C2228" s="37"/>
      <c r="D2228" s="37"/>
      <c r="E2228" s="37"/>
      <c r="F2228" s="37"/>
      <c r="G2228" s="37"/>
      <c r="H2228" s="37"/>
      <c r="I2228" s="37"/>
      <c r="J2228" s="37"/>
    </row>
    <row r="2229" spans="1:10" x14ac:dyDescent="0.25">
      <c r="A2229" t="s">
        <v>14312</v>
      </c>
      <c r="B2229" s="107">
        <v>0.43142904478186561</v>
      </c>
      <c r="C2229" s="37"/>
      <c r="D2229" s="37"/>
      <c r="E2229" s="37"/>
      <c r="F2229" s="37"/>
      <c r="G2229" s="37"/>
      <c r="H2229" s="37"/>
      <c r="I2229" s="37"/>
      <c r="J2229" s="37"/>
    </row>
    <row r="2230" spans="1:10" x14ac:dyDescent="0.25">
      <c r="A2230" t="s">
        <v>14313</v>
      </c>
      <c r="B2230" s="107">
        <v>0.43119432929196361</v>
      </c>
      <c r="C2230" s="37"/>
      <c r="D2230" s="37"/>
      <c r="E2230" s="37"/>
      <c r="F2230" s="37"/>
      <c r="G2230" s="37"/>
      <c r="H2230" s="37"/>
      <c r="I2230" s="37"/>
      <c r="J2230" s="37"/>
    </row>
    <row r="2231" spans="1:10" x14ac:dyDescent="0.25">
      <c r="A2231" t="s">
        <v>14314</v>
      </c>
      <c r="B2231" s="107">
        <v>0.43108307089766917</v>
      </c>
      <c r="C2231" s="37"/>
      <c r="D2231" s="37"/>
      <c r="E2231" s="37"/>
      <c r="F2231" s="37"/>
      <c r="G2231" s="37"/>
      <c r="H2231" s="37"/>
      <c r="I2231" s="37"/>
      <c r="J2231" s="37"/>
    </row>
    <row r="2232" spans="1:10" x14ac:dyDescent="0.25">
      <c r="A2232" t="s">
        <v>14315</v>
      </c>
      <c r="B2232" s="107">
        <v>0.43087092949547945</v>
      </c>
      <c r="C2232" s="37"/>
      <c r="D2232" s="37"/>
      <c r="E2232" s="37"/>
      <c r="F2232" s="37"/>
      <c r="G2232" s="37"/>
      <c r="H2232" s="37"/>
      <c r="I2232" s="37"/>
      <c r="J2232" s="37"/>
    </row>
    <row r="2233" spans="1:10" x14ac:dyDescent="0.25">
      <c r="A2233" t="s">
        <v>14316</v>
      </c>
      <c r="B2233" s="107">
        <v>0.43054602751174836</v>
      </c>
      <c r="C2233" s="37"/>
      <c r="D2233" s="37"/>
      <c r="E2233" s="37"/>
      <c r="F2233" s="37"/>
      <c r="G2233" s="37"/>
      <c r="H2233" s="37"/>
      <c r="I2233" s="37"/>
      <c r="J2233" s="37"/>
    </row>
    <row r="2234" spans="1:10" x14ac:dyDescent="0.25">
      <c r="A2234" t="s">
        <v>14317</v>
      </c>
      <c r="B2234" s="107">
        <v>0.43016328335154463</v>
      </c>
      <c r="C2234" s="37"/>
      <c r="D2234" s="37"/>
      <c r="E2234" s="37"/>
      <c r="F2234" s="37"/>
      <c r="G2234" s="37"/>
      <c r="H2234" s="37"/>
      <c r="I2234" s="37"/>
      <c r="J2234" s="37"/>
    </row>
    <row r="2235" spans="1:10" x14ac:dyDescent="0.25">
      <c r="A2235" t="s">
        <v>14318</v>
      </c>
      <c r="B2235" s="107">
        <v>0.4298089366876584</v>
      </c>
      <c r="C2235" s="37"/>
      <c r="D2235" s="37"/>
      <c r="E2235" s="37"/>
      <c r="F2235" s="37"/>
      <c r="G2235" s="37"/>
      <c r="H2235" s="37"/>
      <c r="I2235" s="37"/>
      <c r="J2235" s="37"/>
    </row>
    <row r="2236" spans="1:10" x14ac:dyDescent="0.25">
      <c r="A2236" t="s">
        <v>14319</v>
      </c>
      <c r="B2236" s="107">
        <v>0.42914788352469513</v>
      </c>
      <c r="C2236" s="37"/>
      <c r="D2236" s="37"/>
      <c r="E2236" s="37"/>
      <c r="F2236" s="37"/>
      <c r="G2236" s="37"/>
      <c r="H2236" s="37"/>
      <c r="I2236" s="37"/>
      <c r="J2236" s="37"/>
    </row>
    <row r="2237" spans="1:10" x14ac:dyDescent="0.25">
      <c r="A2237" t="s">
        <v>14320</v>
      </c>
      <c r="B2237" s="107">
        <v>0.42881412498080779</v>
      </c>
      <c r="C2237" s="37"/>
      <c r="D2237" s="37"/>
      <c r="E2237" s="37"/>
      <c r="F2237" s="37"/>
      <c r="G2237" s="37"/>
      <c r="H2237" s="37"/>
      <c r="I2237" s="37"/>
      <c r="J2237" s="37"/>
    </row>
    <row r="2238" spans="1:10" x14ac:dyDescent="0.25">
      <c r="A2238" t="s">
        <v>14321</v>
      </c>
      <c r="B2238" s="107">
        <v>0.42807904549321302</v>
      </c>
      <c r="C2238" s="37"/>
      <c r="D2238" s="37"/>
      <c r="E2238" s="37"/>
      <c r="F2238" s="37"/>
      <c r="G2238" s="37"/>
      <c r="H2238" s="37"/>
      <c r="I2238" s="37"/>
      <c r="J2238" s="37"/>
    </row>
    <row r="2239" spans="1:10" x14ac:dyDescent="0.25">
      <c r="A2239" t="s">
        <v>14322</v>
      </c>
      <c r="B2239" s="107">
        <v>0.42797599339636999</v>
      </c>
      <c r="C2239" s="37"/>
      <c r="D2239" s="37"/>
      <c r="E2239" s="37"/>
      <c r="F2239" s="37"/>
      <c r="G2239" s="37"/>
      <c r="H2239" s="37"/>
      <c r="I2239" s="37"/>
      <c r="J2239" s="37"/>
    </row>
    <row r="2240" spans="1:10" x14ac:dyDescent="0.25">
      <c r="A2240" t="s">
        <v>14323</v>
      </c>
      <c r="B2240" s="107">
        <v>0.42785344228409955</v>
      </c>
      <c r="C2240" s="37"/>
      <c r="D2240" s="37"/>
      <c r="E2240" s="37"/>
      <c r="F2240" s="37"/>
      <c r="G2240" s="37"/>
      <c r="H2240" s="37"/>
      <c r="I2240" s="37"/>
      <c r="J2240" s="37"/>
    </row>
    <row r="2241" spans="1:10" x14ac:dyDescent="0.25">
      <c r="A2241" t="s">
        <v>14324</v>
      </c>
      <c r="B2241" s="107">
        <v>0.42767061393686501</v>
      </c>
      <c r="C2241" s="37"/>
      <c r="D2241" s="37"/>
      <c r="E2241" s="37"/>
      <c r="F2241" s="37"/>
      <c r="G2241" s="37"/>
      <c r="H2241" s="37"/>
      <c r="I2241" s="37"/>
      <c r="J2241" s="37"/>
    </row>
    <row r="2242" spans="1:10" x14ac:dyDescent="0.25">
      <c r="A2242" t="s">
        <v>14325</v>
      </c>
      <c r="B2242" s="107">
        <v>0.42727158919457825</v>
      </c>
      <c r="C2242" s="37"/>
      <c r="D2242" s="37"/>
      <c r="E2242" s="37"/>
      <c r="F2242" s="37"/>
      <c r="G2242" s="37"/>
      <c r="H2242" s="37"/>
      <c r="I2242" s="37"/>
      <c r="J2242" s="37"/>
    </row>
    <row r="2243" spans="1:10" x14ac:dyDescent="0.25">
      <c r="A2243" t="s">
        <v>14326</v>
      </c>
      <c r="B2243" s="107">
        <v>0.42704289540631835</v>
      </c>
      <c r="C2243" s="37"/>
      <c r="D2243" s="37"/>
      <c r="E2243" s="37"/>
      <c r="F2243" s="37"/>
      <c r="G2243" s="37"/>
      <c r="H2243" s="37"/>
      <c r="I2243" s="37"/>
      <c r="J2243" s="37"/>
    </row>
    <row r="2244" spans="1:10" x14ac:dyDescent="0.25">
      <c r="A2244" t="s">
        <v>14327</v>
      </c>
      <c r="B2244" s="107">
        <v>0.42685299938664301</v>
      </c>
      <c r="C2244" s="37"/>
      <c r="D2244" s="37"/>
      <c r="E2244" s="37"/>
      <c r="F2244" s="37"/>
      <c r="G2244" s="37"/>
      <c r="H2244" s="37"/>
      <c r="I2244" s="37"/>
      <c r="J2244" s="37"/>
    </row>
    <row r="2245" spans="1:10" x14ac:dyDescent="0.25">
      <c r="A2245" t="s">
        <v>14328</v>
      </c>
      <c r="B2245" s="107">
        <v>0.42668352017006694</v>
      </c>
      <c r="C2245" s="37"/>
      <c r="D2245" s="37"/>
      <c r="E2245" s="37"/>
      <c r="F2245" s="37"/>
      <c r="G2245" s="37"/>
      <c r="H2245" s="37"/>
      <c r="I2245" s="37"/>
      <c r="J2245" s="37"/>
    </row>
    <row r="2246" spans="1:10" x14ac:dyDescent="0.25">
      <c r="A2246" t="s">
        <v>14329</v>
      </c>
      <c r="B2246" s="107">
        <v>0.42596327131938333</v>
      </c>
      <c r="C2246" s="37"/>
      <c r="D2246" s="37"/>
      <c r="E2246" s="37"/>
      <c r="F2246" s="37"/>
      <c r="G2246" s="37"/>
      <c r="H2246" s="37"/>
      <c r="I2246" s="37"/>
      <c r="J2246" s="37"/>
    </row>
    <row r="2247" spans="1:10" x14ac:dyDescent="0.25">
      <c r="A2247" t="s">
        <v>14330</v>
      </c>
      <c r="B2247" s="107">
        <v>0.42593135655814923</v>
      </c>
      <c r="C2247" s="37"/>
      <c r="D2247" s="37"/>
      <c r="E2247" s="37"/>
      <c r="F2247" s="37"/>
      <c r="G2247" s="37"/>
      <c r="H2247" s="37"/>
      <c r="I2247" s="37"/>
      <c r="J2247" s="37"/>
    </row>
    <row r="2248" spans="1:10" x14ac:dyDescent="0.25">
      <c r="A2248" t="s">
        <v>14331</v>
      </c>
      <c r="B2248" s="107">
        <v>0.42591710216847434</v>
      </c>
      <c r="C2248" s="37"/>
      <c r="D2248" s="37"/>
      <c r="E2248" s="37"/>
      <c r="F2248" s="37"/>
      <c r="G2248" s="37"/>
      <c r="H2248" s="37"/>
      <c r="I2248" s="37"/>
      <c r="J2248" s="37"/>
    </row>
    <row r="2249" spans="1:10" x14ac:dyDescent="0.25">
      <c r="A2249" t="s">
        <v>14332</v>
      </c>
      <c r="B2249" s="107">
        <v>0.42481565704516649</v>
      </c>
      <c r="C2249" s="37"/>
      <c r="D2249" s="37"/>
      <c r="E2249" s="37"/>
      <c r="F2249" s="37"/>
      <c r="G2249" s="37"/>
      <c r="H2249" s="37"/>
      <c r="I2249" s="37"/>
      <c r="J2249" s="37"/>
    </row>
    <row r="2250" spans="1:10" x14ac:dyDescent="0.25">
      <c r="A2250" t="s">
        <v>14333</v>
      </c>
      <c r="B2250" s="107">
        <v>0.4245561853086226</v>
      </c>
      <c r="C2250" s="37"/>
      <c r="D2250" s="37"/>
      <c r="E2250" s="37"/>
      <c r="F2250" s="37"/>
      <c r="G2250" s="37"/>
      <c r="H2250" s="37"/>
      <c r="I2250" s="37"/>
      <c r="J2250" s="37"/>
    </row>
    <row r="2251" spans="1:10" x14ac:dyDescent="0.25">
      <c r="A2251" t="s">
        <v>14334</v>
      </c>
      <c r="B2251" s="107">
        <v>0.42454343537536304</v>
      </c>
      <c r="C2251" s="37"/>
      <c r="D2251" s="37"/>
      <c r="E2251" s="37"/>
      <c r="F2251" s="37"/>
      <c r="G2251" s="37"/>
      <c r="H2251" s="37"/>
      <c r="I2251" s="37"/>
      <c r="J2251" s="37"/>
    </row>
    <row r="2252" spans="1:10" x14ac:dyDescent="0.25">
      <c r="A2252" t="s">
        <v>14335</v>
      </c>
      <c r="B2252" s="107">
        <v>0.42442135716930596</v>
      </c>
      <c r="C2252" s="37"/>
      <c r="D2252" s="37"/>
      <c r="E2252" s="37"/>
      <c r="F2252" s="37"/>
      <c r="G2252" s="37"/>
      <c r="H2252" s="37"/>
      <c r="I2252" s="37"/>
      <c r="J2252" s="37"/>
    </row>
    <row r="2253" spans="1:10" x14ac:dyDescent="0.25">
      <c r="A2253" t="s">
        <v>14336</v>
      </c>
      <c r="B2253" s="107">
        <v>0.42357598095256788</v>
      </c>
      <c r="C2253" s="37"/>
      <c r="D2253" s="37"/>
      <c r="E2253" s="37"/>
      <c r="F2253" s="37"/>
      <c r="G2253" s="37"/>
      <c r="H2253" s="37"/>
      <c r="I2253" s="37"/>
      <c r="J2253" s="37"/>
    </row>
    <row r="2254" spans="1:10" x14ac:dyDescent="0.25">
      <c r="A2254" t="s">
        <v>14337</v>
      </c>
      <c r="B2254" s="107">
        <v>0.42329274931652866</v>
      </c>
      <c r="C2254" s="37"/>
      <c r="D2254" s="37"/>
      <c r="E2254" s="37"/>
      <c r="F2254" s="37"/>
      <c r="G2254" s="37"/>
      <c r="H2254" s="37"/>
      <c r="I2254" s="37"/>
      <c r="J2254" s="37"/>
    </row>
    <row r="2255" spans="1:10" x14ac:dyDescent="0.25">
      <c r="A2255" t="s">
        <v>14338</v>
      </c>
      <c r="B2255" s="107">
        <v>0.42321561145055675</v>
      </c>
      <c r="C2255" s="37"/>
      <c r="D2255" s="37"/>
      <c r="E2255" s="37"/>
      <c r="F2255" s="37"/>
      <c r="G2255" s="37"/>
      <c r="H2255" s="37"/>
      <c r="I2255" s="37"/>
      <c r="J2255" s="37"/>
    </row>
    <row r="2256" spans="1:10" x14ac:dyDescent="0.25">
      <c r="A2256" t="s">
        <v>14339</v>
      </c>
      <c r="B2256" s="107">
        <v>0.42275132177094377</v>
      </c>
      <c r="C2256" s="37"/>
      <c r="D2256" s="37"/>
      <c r="E2256" s="37"/>
      <c r="F2256" s="37"/>
      <c r="G2256" s="37"/>
      <c r="H2256" s="37"/>
      <c r="I2256" s="37"/>
      <c r="J2256" s="37"/>
    </row>
    <row r="2257" spans="1:10" x14ac:dyDescent="0.25">
      <c r="A2257" t="s">
        <v>14340</v>
      </c>
      <c r="B2257" s="107">
        <v>0.42235580233421505</v>
      </c>
      <c r="C2257" s="37"/>
      <c r="D2257" s="37"/>
      <c r="E2257" s="37"/>
      <c r="F2257" s="37"/>
      <c r="G2257" s="37"/>
      <c r="H2257" s="37"/>
      <c r="I2257" s="37"/>
      <c r="J2257" s="37"/>
    </row>
    <row r="2258" spans="1:10" x14ac:dyDescent="0.25">
      <c r="A2258" t="s">
        <v>14341</v>
      </c>
      <c r="B2258" s="107">
        <v>0.42148088233256559</v>
      </c>
      <c r="C2258" s="37"/>
      <c r="D2258" s="37"/>
      <c r="E2258" s="37"/>
      <c r="F2258" s="37"/>
      <c r="G2258" s="37"/>
      <c r="H2258" s="37"/>
      <c r="I2258" s="37"/>
      <c r="J2258" s="37"/>
    </row>
    <row r="2259" spans="1:10" x14ac:dyDescent="0.25">
      <c r="A2259" t="s">
        <v>14342</v>
      </c>
      <c r="B2259" s="107">
        <v>0.42103368407088354</v>
      </c>
      <c r="C2259" s="37"/>
      <c r="D2259" s="37"/>
      <c r="E2259" s="37"/>
      <c r="F2259" s="37"/>
      <c r="G2259" s="37"/>
      <c r="H2259" s="37"/>
      <c r="I2259" s="37"/>
      <c r="J2259" s="37"/>
    </row>
    <row r="2260" spans="1:10" x14ac:dyDescent="0.25">
      <c r="A2260" t="s">
        <v>14343</v>
      </c>
      <c r="B2260" s="107">
        <v>0.42072827310602329</v>
      </c>
      <c r="C2260" s="37"/>
      <c r="D2260" s="37"/>
      <c r="E2260" s="37"/>
      <c r="F2260" s="37"/>
      <c r="G2260" s="37"/>
      <c r="H2260" s="37"/>
      <c r="I2260" s="37"/>
      <c r="J2260" s="37"/>
    </row>
    <row r="2261" spans="1:10" x14ac:dyDescent="0.25">
      <c r="A2261" t="s">
        <v>14344</v>
      </c>
      <c r="B2261" s="107">
        <v>0.42067647270453973</v>
      </c>
      <c r="C2261" s="37"/>
      <c r="D2261" s="37"/>
      <c r="E2261" s="37"/>
      <c r="F2261" s="37"/>
      <c r="G2261" s="37"/>
      <c r="H2261" s="37"/>
      <c r="I2261" s="37"/>
      <c r="J2261" s="37"/>
    </row>
    <row r="2262" spans="1:10" x14ac:dyDescent="0.25">
      <c r="A2262" t="s">
        <v>14345</v>
      </c>
      <c r="B2262" s="107">
        <v>0.42062103862318445</v>
      </c>
      <c r="C2262" s="37"/>
      <c r="D2262" s="37"/>
      <c r="E2262" s="37"/>
      <c r="F2262" s="37"/>
      <c r="G2262" s="37"/>
      <c r="H2262" s="37"/>
      <c r="I2262" s="37"/>
      <c r="J2262" s="37"/>
    </row>
    <row r="2263" spans="1:10" x14ac:dyDescent="0.25">
      <c r="A2263" t="s">
        <v>14346</v>
      </c>
      <c r="B2263" s="107">
        <v>0.41990418701684334</v>
      </c>
      <c r="C2263" s="37"/>
      <c r="D2263" s="37"/>
      <c r="E2263" s="37"/>
      <c r="F2263" s="37"/>
      <c r="G2263" s="37"/>
      <c r="H2263" s="37"/>
      <c r="I2263" s="37"/>
      <c r="J2263" s="37"/>
    </row>
    <row r="2264" spans="1:10" x14ac:dyDescent="0.25">
      <c r="A2264" t="s">
        <v>14347</v>
      </c>
      <c r="B2264" s="107">
        <v>0.41987756737942167</v>
      </c>
      <c r="C2264" s="37"/>
      <c r="D2264" s="37"/>
      <c r="E2264" s="37"/>
      <c r="F2264" s="37"/>
      <c r="G2264" s="37"/>
      <c r="H2264" s="37"/>
      <c r="I2264" s="37"/>
      <c r="J2264" s="37"/>
    </row>
    <row r="2265" spans="1:10" x14ac:dyDescent="0.25">
      <c r="A2265" t="s">
        <v>14348</v>
      </c>
      <c r="B2265" s="107">
        <v>0.41969297968342251</v>
      </c>
      <c r="C2265" s="37"/>
      <c r="D2265" s="37"/>
      <c r="E2265" s="37"/>
      <c r="F2265" s="37"/>
      <c r="G2265" s="37"/>
      <c r="H2265" s="37"/>
      <c r="I2265" s="37"/>
      <c r="J2265" s="37"/>
    </row>
    <row r="2266" spans="1:10" x14ac:dyDescent="0.25">
      <c r="A2266" t="s">
        <v>14349</v>
      </c>
      <c r="B2266" s="107">
        <v>0.41944825795336904</v>
      </c>
      <c r="C2266" s="37"/>
      <c r="D2266" s="37"/>
      <c r="E2266" s="37"/>
      <c r="F2266" s="37"/>
      <c r="G2266" s="37"/>
      <c r="H2266" s="37"/>
      <c r="I2266" s="37"/>
      <c r="J2266" s="37"/>
    </row>
    <row r="2267" spans="1:10" x14ac:dyDescent="0.25">
      <c r="A2267" t="s">
        <v>14350</v>
      </c>
      <c r="B2267" s="107">
        <v>0.41913205157177635</v>
      </c>
      <c r="C2267" s="37"/>
      <c r="D2267" s="37"/>
      <c r="E2267" s="37"/>
      <c r="F2267" s="37"/>
      <c r="G2267" s="37"/>
      <c r="H2267" s="37"/>
      <c r="I2267" s="37"/>
      <c r="J2267" s="37"/>
    </row>
    <row r="2268" spans="1:10" x14ac:dyDescent="0.25">
      <c r="A2268" t="s">
        <v>14351</v>
      </c>
      <c r="B2268" s="107">
        <v>0.41861089390465134</v>
      </c>
      <c r="C2268" s="37"/>
      <c r="D2268" s="37"/>
      <c r="E2268" s="37"/>
      <c r="F2268" s="37"/>
      <c r="G2268" s="37"/>
      <c r="H2268" s="37"/>
      <c r="I2268" s="37"/>
      <c r="J2268" s="37"/>
    </row>
    <row r="2269" spans="1:10" x14ac:dyDescent="0.25">
      <c r="A2269" t="s">
        <v>14352</v>
      </c>
      <c r="B2269" s="107">
        <v>0.41844901061873779</v>
      </c>
      <c r="C2269" s="37"/>
      <c r="D2269" s="37"/>
      <c r="E2269" s="37"/>
      <c r="F2269" s="37"/>
      <c r="G2269" s="37"/>
      <c r="H2269" s="37"/>
      <c r="I2269" s="37"/>
      <c r="J2269" s="37"/>
    </row>
    <row r="2270" spans="1:10" x14ac:dyDescent="0.25">
      <c r="A2270" t="s">
        <v>14353</v>
      </c>
      <c r="B2270" s="107">
        <v>0.41840559438799113</v>
      </c>
      <c r="C2270" s="37"/>
      <c r="D2270" s="37"/>
      <c r="E2270" s="37"/>
      <c r="F2270" s="37"/>
      <c r="G2270" s="37"/>
      <c r="H2270" s="37"/>
      <c r="I2270" s="37"/>
      <c r="J2270" s="37"/>
    </row>
    <row r="2271" spans="1:10" x14ac:dyDescent="0.25">
      <c r="A2271" t="s">
        <v>14354</v>
      </c>
      <c r="B2271" s="107">
        <v>0.41829997348397208</v>
      </c>
      <c r="C2271" s="37"/>
      <c r="D2271" s="37"/>
      <c r="E2271" s="37"/>
      <c r="F2271" s="37"/>
      <c r="G2271" s="37"/>
      <c r="H2271" s="37"/>
      <c r="I2271" s="37"/>
      <c r="J2271" s="37"/>
    </row>
    <row r="2272" spans="1:10" x14ac:dyDescent="0.25">
      <c r="A2272" t="s">
        <v>14355</v>
      </c>
      <c r="B2272" s="107">
        <v>0.41820008829775501</v>
      </c>
      <c r="C2272" s="37"/>
      <c r="D2272" s="37"/>
      <c r="E2272" s="37"/>
      <c r="F2272" s="37"/>
      <c r="G2272" s="37"/>
      <c r="H2272" s="37"/>
      <c r="I2272" s="37"/>
      <c r="J2272" s="37"/>
    </row>
    <row r="2273" spans="1:10" x14ac:dyDescent="0.25">
      <c r="A2273" t="s">
        <v>14356</v>
      </c>
      <c r="B2273" s="107">
        <v>0.41791522559506838</v>
      </c>
      <c r="C2273" s="37"/>
      <c r="D2273" s="37"/>
      <c r="E2273" s="37"/>
      <c r="F2273" s="37"/>
      <c r="G2273" s="37"/>
      <c r="H2273" s="37"/>
      <c r="I2273" s="37"/>
      <c r="J2273" s="37"/>
    </row>
    <row r="2274" spans="1:10" x14ac:dyDescent="0.25">
      <c r="A2274" t="s">
        <v>14357</v>
      </c>
      <c r="B2274" s="107">
        <v>0.4178374416889446</v>
      </c>
      <c r="C2274" s="37"/>
      <c r="D2274" s="37"/>
      <c r="E2274" s="37"/>
      <c r="F2274" s="37"/>
      <c r="G2274" s="37"/>
      <c r="H2274" s="37"/>
      <c r="I2274" s="37"/>
      <c r="J2274" s="37"/>
    </row>
    <row r="2275" spans="1:10" x14ac:dyDescent="0.25">
      <c r="A2275" t="s">
        <v>14358</v>
      </c>
      <c r="B2275" s="107">
        <v>0.41769743284459088</v>
      </c>
      <c r="C2275" s="37"/>
      <c r="D2275" s="37"/>
      <c r="E2275" s="37"/>
      <c r="F2275" s="37"/>
      <c r="G2275" s="37"/>
      <c r="H2275" s="37"/>
      <c r="I2275" s="37"/>
      <c r="J2275" s="37"/>
    </row>
    <row r="2276" spans="1:10" x14ac:dyDescent="0.25">
      <c r="A2276" t="s">
        <v>14359</v>
      </c>
      <c r="B2276" s="107">
        <v>0.41704099053123816</v>
      </c>
      <c r="C2276" s="37"/>
      <c r="D2276" s="37"/>
      <c r="E2276" s="37"/>
      <c r="F2276" s="37"/>
      <c r="G2276" s="37"/>
      <c r="H2276" s="37"/>
      <c r="I2276" s="37"/>
      <c r="J2276" s="37"/>
    </row>
    <row r="2277" spans="1:10" x14ac:dyDescent="0.25">
      <c r="A2277" t="s">
        <v>14360</v>
      </c>
      <c r="B2277" s="107">
        <v>0.41671294503357209</v>
      </c>
      <c r="C2277" s="37"/>
      <c r="D2277" s="37"/>
      <c r="E2277" s="37"/>
      <c r="F2277" s="37"/>
      <c r="G2277" s="37"/>
      <c r="H2277" s="37"/>
      <c r="I2277" s="37"/>
      <c r="J2277" s="37"/>
    </row>
    <row r="2278" spans="1:10" x14ac:dyDescent="0.25">
      <c r="A2278" t="s">
        <v>14361</v>
      </c>
      <c r="B2278" s="107">
        <v>0.41663040320273087</v>
      </c>
      <c r="C2278" s="37"/>
      <c r="D2278" s="37"/>
      <c r="E2278" s="37"/>
      <c r="F2278" s="37"/>
      <c r="G2278" s="37"/>
      <c r="H2278" s="37"/>
      <c r="I2278" s="37"/>
      <c r="J2278" s="37"/>
    </row>
    <row r="2279" spans="1:10" x14ac:dyDescent="0.25">
      <c r="A2279" t="s">
        <v>14362</v>
      </c>
      <c r="B2279" s="107">
        <v>0.41661812028130424</v>
      </c>
      <c r="C2279" s="37"/>
      <c r="D2279" s="37"/>
      <c r="E2279" s="37"/>
      <c r="F2279" s="37"/>
      <c r="G2279" s="37"/>
      <c r="H2279" s="37"/>
      <c r="I2279" s="37"/>
      <c r="J2279" s="37"/>
    </row>
    <row r="2280" spans="1:10" x14ac:dyDescent="0.25">
      <c r="A2280" t="s">
        <v>14363</v>
      </c>
      <c r="B2280" s="107">
        <v>0.41621473053651664</v>
      </c>
      <c r="C2280" s="37"/>
      <c r="D2280" s="37"/>
      <c r="E2280" s="37"/>
      <c r="F2280" s="37"/>
      <c r="G2280" s="37"/>
      <c r="H2280" s="37"/>
      <c r="I2280" s="37"/>
      <c r="J2280" s="37"/>
    </row>
    <row r="2281" spans="1:10" x14ac:dyDescent="0.25">
      <c r="A2281" t="s">
        <v>14364</v>
      </c>
      <c r="B2281" s="107">
        <v>0.41521417759608081</v>
      </c>
      <c r="C2281" s="37"/>
      <c r="D2281" s="37"/>
      <c r="E2281" s="37"/>
      <c r="F2281" s="37"/>
      <c r="G2281" s="37"/>
      <c r="H2281" s="37"/>
      <c r="I2281" s="37"/>
      <c r="J2281" s="37"/>
    </row>
    <row r="2282" spans="1:10" x14ac:dyDescent="0.25">
      <c r="A2282" t="s">
        <v>14365</v>
      </c>
      <c r="B2282" s="107">
        <v>0.41460585188392707</v>
      </c>
      <c r="C2282" s="37"/>
      <c r="D2282" s="37"/>
      <c r="E2282" s="37"/>
      <c r="F2282" s="37"/>
      <c r="G2282" s="37"/>
      <c r="H2282" s="37"/>
      <c r="I2282" s="37"/>
      <c r="J2282" s="37"/>
    </row>
    <row r="2283" spans="1:10" x14ac:dyDescent="0.25">
      <c r="A2283" t="s">
        <v>14366</v>
      </c>
      <c r="B2283" s="107">
        <v>0.41447481253934954</v>
      </c>
      <c r="C2283" s="37"/>
      <c r="D2283" s="37"/>
      <c r="E2283" s="37"/>
      <c r="F2283" s="37"/>
      <c r="G2283" s="37"/>
      <c r="H2283" s="37"/>
      <c r="I2283" s="37"/>
      <c r="J2283" s="37"/>
    </row>
    <row r="2284" spans="1:10" x14ac:dyDescent="0.25">
      <c r="A2284" t="s">
        <v>14367</v>
      </c>
      <c r="B2284" s="107">
        <v>0.41401533280111541</v>
      </c>
      <c r="C2284" s="37"/>
      <c r="D2284" s="37"/>
      <c r="E2284" s="37"/>
      <c r="F2284" s="37"/>
      <c r="G2284" s="37"/>
      <c r="H2284" s="37"/>
      <c r="I2284" s="37"/>
      <c r="J2284" s="37"/>
    </row>
    <row r="2285" spans="1:10" x14ac:dyDescent="0.25">
      <c r="A2285" t="s">
        <v>14368</v>
      </c>
      <c r="B2285" s="107">
        <v>0.41400963003517699</v>
      </c>
      <c r="C2285" s="37"/>
      <c r="D2285" s="37"/>
      <c r="E2285" s="37"/>
      <c r="F2285" s="37"/>
      <c r="G2285" s="37"/>
      <c r="H2285" s="37"/>
      <c r="I2285" s="37"/>
      <c r="J2285" s="37"/>
    </row>
    <row r="2286" spans="1:10" x14ac:dyDescent="0.25">
      <c r="A2286" t="s">
        <v>14369</v>
      </c>
      <c r="B2286" s="107">
        <v>0.4139677360688323</v>
      </c>
      <c r="C2286" s="37"/>
      <c r="D2286" s="37"/>
      <c r="E2286" s="37"/>
      <c r="F2286" s="37"/>
      <c r="G2286" s="37"/>
      <c r="H2286" s="37"/>
      <c r="I2286" s="37"/>
      <c r="J2286" s="37"/>
    </row>
    <row r="2287" spans="1:10" x14ac:dyDescent="0.25">
      <c r="A2287" t="s">
        <v>14370</v>
      </c>
      <c r="B2287" s="107">
        <v>0.41391998979273353</v>
      </c>
      <c r="C2287" s="37"/>
      <c r="D2287" s="37"/>
      <c r="E2287" s="37"/>
      <c r="F2287" s="37"/>
      <c r="G2287" s="37"/>
      <c r="H2287" s="37"/>
      <c r="I2287" s="37"/>
      <c r="J2287" s="37"/>
    </row>
    <row r="2288" spans="1:10" x14ac:dyDescent="0.25">
      <c r="A2288" t="s">
        <v>14371</v>
      </c>
      <c r="B2288" s="107">
        <v>0.41313536728099681</v>
      </c>
      <c r="C2288" s="37"/>
      <c r="D2288" s="37"/>
      <c r="E2288" s="37"/>
      <c r="F2288" s="37"/>
      <c r="G2288" s="37"/>
      <c r="H2288" s="37"/>
      <c r="I2288" s="37"/>
      <c r="J2288" s="37"/>
    </row>
    <row r="2289" spans="1:10" x14ac:dyDescent="0.25">
      <c r="A2289" t="s">
        <v>14372</v>
      </c>
      <c r="B2289" s="107">
        <v>0.4129488508275026</v>
      </c>
      <c r="C2289" s="37"/>
      <c r="D2289" s="37"/>
      <c r="E2289" s="37"/>
      <c r="F2289" s="37"/>
      <c r="G2289" s="37"/>
      <c r="H2289" s="37"/>
      <c r="I2289" s="37"/>
      <c r="J2289" s="37"/>
    </row>
    <row r="2290" spans="1:10" x14ac:dyDescent="0.25">
      <c r="A2290" t="s">
        <v>14373</v>
      </c>
      <c r="B2290" s="107">
        <v>0.41289845806465403</v>
      </c>
      <c r="C2290" s="37"/>
      <c r="D2290" s="37"/>
      <c r="E2290" s="37"/>
      <c r="F2290" s="37"/>
      <c r="G2290" s="37"/>
      <c r="H2290" s="37"/>
      <c r="I2290" s="37"/>
      <c r="J2290" s="37"/>
    </row>
    <row r="2291" spans="1:10" x14ac:dyDescent="0.25">
      <c r="A2291" t="s">
        <v>14374</v>
      </c>
      <c r="B2291" s="107">
        <v>0.4128582074423397</v>
      </c>
      <c r="C2291" s="37"/>
      <c r="D2291" s="37"/>
      <c r="E2291" s="37"/>
      <c r="F2291" s="37"/>
      <c r="G2291" s="37"/>
      <c r="H2291" s="37"/>
      <c r="I2291" s="37"/>
      <c r="J2291" s="37"/>
    </row>
    <row r="2292" spans="1:10" x14ac:dyDescent="0.25">
      <c r="A2292" t="s">
        <v>14375</v>
      </c>
      <c r="B2292" s="107">
        <v>0.41273717162292101</v>
      </c>
      <c r="C2292" s="37"/>
      <c r="D2292" s="37"/>
      <c r="E2292" s="37"/>
      <c r="F2292" s="37"/>
      <c r="G2292" s="37"/>
      <c r="H2292" s="37"/>
      <c r="I2292" s="37"/>
      <c r="J2292" s="37"/>
    </row>
    <row r="2293" spans="1:10" x14ac:dyDescent="0.25">
      <c r="A2293" t="s">
        <v>14376</v>
      </c>
      <c r="B2293" s="107">
        <v>0.41272237924637123</v>
      </c>
      <c r="C2293" s="37"/>
      <c r="D2293" s="37"/>
      <c r="E2293" s="37"/>
      <c r="F2293" s="37"/>
      <c r="G2293" s="37"/>
      <c r="H2293" s="37"/>
      <c r="I2293" s="37"/>
      <c r="J2293" s="37"/>
    </row>
    <row r="2294" spans="1:10" x14ac:dyDescent="0.25">
      <c r="A2294" t="s">
        <v>14377</v>
      </c>
      <c r="B2294" s="107">
        <v>0.41257699851120727</v>
      </c>
      <c r="C2294" s="37"/>
      <c r="D2294" s="37"/>
      <c r="E2294" s="37"/>
      <c r="F2294" s="37"/>
      <c r="G2294" s="37"/>
      <c r="H2294" s="37"/>
      <c r="I2294" s="37"/>
      <c r="J2294" s="37"/>
    </row>
    <row r="2295" spans="1:10" x14ac:dyDescent="0.25">
      <c r="A2295" t="s">
        <v>14378</v>
      </c>
      <c r="B2295" s="107">
        <v>0.41192356622308063</v>
      </c>
      <c r="C2295" s="37"/>
      <c r="D2295" s="37"/>
      <c r="E2295" s="37"/>
      <c r="F2295" s="37"/>
      <c r="G2295" s="37"/>
      <c r="H2295" s="37"/>
      <c r="I2295" s="37"/>
      <c r="J2295" s="37"/>
    </row>
    <row r="2296" spans="1:10" x14ac:dyDescent="0.25">
      <c r="A2296" t="s">
        <v>14379</v>
      </c>
      <c r="B2296" s="107">
        <v>0.41153126667529027</v>
      </c>
      <c r="C2296" s="37"/>
      <c r="D2296" s="37"/>
      <c r="E2296" s="37"/>
      <c r="F2296" s="37"/>
      <c r="G2296" s="37"/>
      <c r="H2296" s="37"/>
      <c r="I2296" s="37"/>
      <c r="J2296" s="37"/>
    </row>
    <row r="2297" spans="1:10" x14ac:dyDescent="0.25">
      <c r="A2297" t="s">
        <v>14380</v>
      </c>
      <c r="B2297" s="107">
        <v>0.41148820825998617</v>
      </c>
      <c r="C2297" s="37"/>
      <c r="D2297" s="37"/>
      <c r="E2297" s="37"/>
      <c r="F2297" s="37"/>
      <c r="G2297" s="37"/>
      <c r="H2297" s="37"/>
      <c r="I2297" s="37"/>
      <c r="J2297" s="37"/>
    </row>
    <row r="2298" spans="1:10" x14ac:dyDescent="0.25">
      <c r="A2298" t="s">
        <v>14381</v>
      </c>
      <c r="B2298" s="107">
        <v>0.41124020146411844</v>
      </c>
      <c r="C2298" s="37"/>
      <c r="D2298" s="37"/>
      <c r="E2298" s="37"/>
      <c r="F2298" s="37"/>
      <c r="G2298" s="37"/>
      <c r="H2298" s="37"/>
      <c r="I2298" s="37"/>
      <c r="J2298" s="37"/>
    </row>
    <row r="2299" spans="1:10" x14ac:dyDescent="0.25">
      <c r="A2299" t="s">
        <v>14382</v>
      </c>
      <c r="B2299" s="107">
        <v>0.41112229548375018</v>
      </c>
      <c r="C2299" s="37"/>
      <c r="D2299" s="37"/>
      <c r="E2299" s="37"/>
      <c r="F2299" s="37"/>
      <c r="G2299" s="37"/>
      <c r="H2299" s="37"/>
      <c r="I2299" s="37"/>
      <c r="J2299" s="37"/>
    </row>
    <row r="2300" spans="1:10" x14ac:dyDescent="0.25">
      <c r="A2300" t="s">
        <v>14383</v>
      </c>
      <c r="B2300" s="107">
        <v>0.41104167793828367</v>
      </c>
      <c r="C2300" s="37"/>
      <c r="D2300" s="37"/>
      <c r="E2300" s="37"/>
      <c r="F2300" s="37"/>
      <c r="G2300" s="37"/>
      <c r="H2300" s="37"/>
      <c r="I2300" s="37"/>
      <c r="J2300" s="37"/>
    </row>
    <row r="2301" spans="1:10" x14ac:dyDescent="0.25">
      <c r="A2301" t="s">
        <v>14384</v>
      </c>
      <c r="B2301" s="107">
        <v>0.41074914664660578</v>
      </c>
      <c r="C2301" s="37"/>
      <c r="D2301" s="37"/>
      <c r="E2301" s="37"/>
      <c r="F2301" s="37"/>
      <c r="G2301" s="37"/>
      <c r="H2301" s="37"/>
      <c r="I2301" s="37"/>
      <c r="J2301" s="37"/>
    </row>
    <row r="2302" spans="1:10" x14ac:dyDescent="0.25">
      <c r="A2302" t="s">
        <v>14385</v>
      </c>
      <c r="B2302" s="107">
        <v>0.41065841255046748</v>
      </c>
      <c r="C2302" s="37"/>
      <c r="D2302" s="37"/>
      <c r="E2302" s="37"/>
      <c r="F2302" s="37"/>
      <c r="G2302" s="37"/>
      <c r="H2302" s="37"/>
      <c r="I2302" s="37"/>
      <c r="J2302" s="37"/>
    </row>
    <row r="2303" spans="1:10" x14ac:dyDescent="0.25">
      <c r="A2303" t="s">
        <v>14386</v>
      </c>
      <c r="B2303" s="107">
        <v>0.41039820223394957</v>
      </c>
      <c r="C2303" s="37"/>
      <c r="D2303" s="37"/>
      <c r="E2303" s="37"/>
      <c r="F2303" s="37"/>
      <c r="G2303" s="37"/>
      <c r="H2303" s="37"/>
      <c r="I2303" s="37"/>
      <c r="J2303" s="37"/>
    </row>
    <row r="2304" spans="1:10" x14ac:dyDescent="0.25">
      <c r="A2304" t="s">
        <v>14387</v>
      </c>
      <c r="B2304" s="107">
        <v>0.41029857123502139</v>
      </c>
      <c r="C2304" s="37"/>
      <c r="D2304" s="37"/>
      <c r="E2304" s="37"/>
      <c r="F2304" s="37"/>
      <c r="G2304" s="37"/>
      <c r="H2304" s="37"/>
      <c r="I2304" s="37"/>
      <c r="J2304" s="37"/>
    </row>
    <row r="2305" spans="1:10" x14ac:dyDescent="0.25">
      <c r="A2305" t="s">
        <v>14388</v>
      </c>
      <c r="B2305" s="107">
        <v>0.40991042906666975</v>
      </c>
      <c r="C2305" s="37"/>
      <c r="D2305" s="37"/>
      <c r="E2305" s="37"/>
      <c r="F2305" s="37"/>
      <c r="G2305" s="37"/>
      <c r="H2305" s="37"/>
      <c r="I2305" s="37"/>
      <c r="J2305" s="37"/>
    </row>
    <row r="2306" spans="1:10" x14ac:dyDescent="0.25">
      <c r="A2306" t="s">
        <v>14389</v>
      </c>
      <c r="B2306" s="107">
        <v>0.40965975437457652</v>
      </c>
      <c r="C2306" s="37"/>
      <c r="D2306" s="37"/>
      <c r="E2306" s="37"/>
      <c r="F2306" s="37"/>
      <c r="G2306" s="37"/>
      <c r="H2306" s="37"/>
      <c r="I2306" s="37"/>
      <c r="J2306" s="37"/>
    </row>
    <row r="2307" spans="1:10" x14ac:dyDescent="0.25">
      <c r="A2307" t="s">
        <v>14390</v>
      </c>
      <c r="B2307" s="107">
        <v>0.40958605299033352</v>
      </c>
      <c r="C2307" s="37"/>
      <c r="D2307" s="37"/>
      <c r="E2307" s="37"/>
      <c r="F2307" s="37"/>
      <c r="G2307" s="37"/>
      <c r="H2307" s="37"/>
      <c r="I2307" s="37"/>
      <c r="J2307" s="37"/>
    </row>
    <row r="2308" spans="1:10" x14ac:dyDescent="0.25">
      <c r="A2308" t="s">
        <v>14391</v>
      </c>
      <c r="B2308" s="107">
        <v>0.40957234254774066</v>
      </c>
      <c r="C2308" s="37"/>
      <c r="D2308" s="37"/>
      <c r="E2308" s="37"/>
      <c r="F2308" s="37"/>
      <c r="G2308" s="37"/>
      <c r="H2308" s="37"/>
      <c r="I2308" s="37"/>
      <c r="J2308" s="37"/>
    </row>
    <row r="2309" spans="1:10" x14ac:dyDescent="0.25">
      <c r="A2309" t="s">
        <v>14392</v>
      </c>
      <c r="B2309" s="107">
        <v>0.40881919552907692</v>
      </c>
      <c r="C2309" s="37"/>
      <c r="D2309" s="37"/>
      <c r="E2309" s="37"/>
      <c r="F2309" s="37"/>
      <c r="G2309" s="37"/>
      <c r="H2309" s="37"/>
      <c r="I2309" s="37"/>
      <c r="J2309" s="37"/>
    </row>
    <row r="2310" spans="1:10" x14ac:dyDescent="0.25">
      <c r="A2310" t="s">
        <v>14393</v>
      </c>
      <c r="B2310" s="107">
        <v>0.40840451795521404</v>
      </c>
      <c r="C2310" s="37"/>
      <c r="D2310" s="37"/>
      <c r="E2310" s="37"/>
      <c r="F2310" s="37"/>
      <c r="G2310" s="37"/>
      <c r="H2310" s="37"/>
      <c r="I2310" s="37"/>
      <c r="J2310" s="37"/>
    </row>
    <row r="2311" spans="1:10" x14ac:dyDescent="0.25">
      <c r="A2311" t="s">
        <v>14394</v>
      </c>
      <c r="B2311" s="107">
        <v>0.40804004536611405</v>
      </c>
      <c r="C2311" s="37"/>
      <c r="D2311" s="37"/>
      <c r="E2311" s="37"/>
      <c r="F2311" s="37"/>
      <c r="G2311" s="37"/>
      <c r="H2311" s="37"/>
      <c r="I2311" s="37"/>
      <c r="J2311" s="37"/>
    </row>
    <row r="2312" spans="1:10" x14ac:dyDescent="0.25">
      <c r="A2312" t="s">
        <v>14395</v>
      </c>
      <c r="B2312" s="107">
        <v>0.40760453836529492</v>
      </c>
      <c r="C2312" s="37"/>
      <c r="D2312" s="37"/>
      <c r="E2312" s="37"/>
      <c r="F2312" s="37"/>
      <c r="G2312" s="37"/>
      <c r="H2312" s="37"/>
      <c r="I2312" s="37"/>
      <c r="J2312" s="37"/>
    </row>
    <row r="2313" spans="1:10" x14ac:dyDescent="0.25">
      <c r="A2313" t="s">
        <v>14396</v>
      </c>
      <c r="B2313" s="107">
        <v>0.40699229238210094</v>
      </c>
      <c r="C2313" s="37"/>
      <c r="D2313" s="37"/>
      <c r="E2313" s="37"/>
      <c r="F2313" s="37"/>
      <c r="G2313" s="37"/>
      <c r="H2313" s="37"/>
      <c r="I2313" s="37"/>
      <c r="J2313" s="37"/>
    </row>
    <row r="2314" spans="1:10" x14ac:dyDescent="0.25">
      <c r="A2314" t="s">
        <v>14397</v>
      </c>
      <c r="B2314" s="107">
        <v>0.40597075875589256</v>
      </c>
      <c r="C2314" s="37"/>
      <c r="D2314" s="37"/>
      <c r="E2314" s="37"/>
      <c r="F2314" s="37"/>
      <c r="G2314" s="37"/>
      <c r="H2314" s="37"/>
      <c r="I2314" s="37"/>
      <c r="J2314" s="37"/>
    </row>
    <row r="2315" spans="1:10" x14ac:dyDescent="0.25">
      <c r="A2315" t="s">
        <v>14398</v>
      </c>
      <c r="B2315" s="107">
        <v>0.40587333569006734</v>
      </c>
      <c r="C2315" s="37"/>
      <c r="D2315" s="37"/>
      <c r="E2315" s="37"/>
      <c r="F2315" s="37"/>
      <c r="G2315" s="37"/>
      <c r="H2315" s="37"/>
      <c r="I2315" s="37"/>
      <c r="J2315" s="37"/>
    </row>
    <row r="2316" spans="1:10" x14ac:dyDescent="0.25">
      <c r="A2316" t="s">
        <v>14399</v>
      </c>
      <c r="B2316" s="107">
        <v>0.40542225298761864</v>
      </c>
      <c r="C2316" s="37"/>
      <c r="D2316" s="37"/>
      <c r="E2316" s="37"/>
      <c r="F2316" s="37"/>
      <c r="G2316" s="37"/>
      <c r="H2316" s="37"/>
      <c r="I2316" s="37"/>
      <c r="J2316" s="37"/>
    </row>
    <row r="2317" spans="1:10" x14ac:dyDescent="0.25">
      <c r="A2317" t="s">
        <v>14400</v>
      </c>
      <c r="B2317" s="107">
        <v>0.40475104621425817</v>
      </c>
      <c r="C2317" s="37"/>
      <c r="D2317" s="37"/>
      <c r="E2317" s="37"/>
      <c r="F2317" s="37"/>
      <c r="G2317" s="37"/>
      <c r="H2317" s="37"/>
      <c r="I2317" s="37"/>
      <c r="J2317" s="37"/>
    </row>
    <row r="2318" spans="1:10" x14ac:dyDescent="0.25">
      <c r="A2318" t="s">
        <v>14401</v>
      </c>
      <c r="B2318" s="107">
        <v>0.4046424056951371</v>
      </c>
      <c r="C2318" s="37"/>
      <c r="D2318" s="37"/>
      <c r="E2318" s="37"/>
      <c r="F2318" s="37"/>
      <c r="G2318" s="37"/>
      <c r="H2318" s="37"/>
      <c r="I2318" s="37"/>
      <c r="J2318" s="37"/>
    </row>
    <row r="2319" spans="1:10" x14ac:dyDescent="0.25">
      <c r="A2319" t="s">
        <v>14402</v>
      </c>
      <c r="B2319" s="107">
        <v>0.40461810400881842</v>
      </c>
      <c r="C2319" s="37"/>
      <c r="D2319" s="37"/>
      <c r="E2319" s="37"/>
      <c r="F2319" s="37"/>
      <c r="G2319" s="37"/>
      <c r="H2319" s="37"/>
      <c r="I2319" s="37"/>
      <c r="J2319" s="37"/>
    </row>
    <row r="2320" spans="1:10" x14ac:dyDescent="0.25">
      <c r="A2320" t="s">
        <v>14403</v>
      </c>
      <c r="B2320" s="107">
        <v>0.40415693523574281</v>
      </c>
      <c r="C2320" s="37"/>
      <c r="D2320" s="37"/>
      <c r="E2320" s="37"/>
      <c r="F2320" s="37"/>
      <c r="G2320" s="37"/>
      <c r="H2320" s="37"/>
      <c r="I2320" s="37"/>
      <c r="J2320" s="37"/>
    </row>
    <row r="2321" spans="1:10" x14ac:dyDescent="0.25">
      <c r="A2321" t="s">
        <v>14404</v>
      </c>
      <c r="B2321" s="107">
        <v>0.40412094325172077</v>
      </c>
      <c r="C2321" s="37"/>
      <c r="D2321" s="37"/>
      <c r="E2321" s="37"/>
      <c r="F2321" s="37"/>
      <c r="G2321" s="37"/>
      <c r="H2321" s="37"/>
      <c r="I2321" s="37"/>
      <c r="J2321" s="37"/>
    </row>
    <row r="2322" spans="1:10" x14ac:dyDescent="0.25">
      <c r="A2322" t="s">
        <v>14405</v>
      </c>
      <c r="B2322" s="107">
        <v>0.40375763594312652</v>
      </c>
      <c r="C2322" s="37"/>
      <c r="D2322" s="37"/>
      <c r="E2322" s="37"/>
      <c r="F2322" s="37"/>
      <c r="G2322" s="37"/>
      <c r="H2322" s="37"/>
      <c r="I2322" s="37"/>
      <c r="J2322" s="37"/>
    </row>
    <row r="2323" spans="1:10" x14ac:dyDescent="0.25">
      <c r="A2323" t="s">
        <v>14406</v>
      </c>
      <c r="B2323" s="107">
        <v>0.40348837744944616</v>
      </c>
      <c r="C2323" s="37"/>
      <c r="D2323" s="37"/>
      <c r="E2323" s="37"/>
      <c r="F2323" s="37"/>
      <c r="G2323" s="37"/>
      <c r="H2323" s="37"/>
      <c r="I2323" s="37"/>
      <c r="J2323" s="37"/>
    </row>
    <row r="2324" spans="1:10" x14ac:dyDescent="0.25">
      <c r="A2324" t="s">
        <v>14407</v>
      </c>
      <c r="B2324" s="107">
        <v>0.40313323989887273</v>
      </c>
      <c r="C2324" s="37"/>
      <c r="D2324" s="37"/>
      <c r="E2324" s="37"/>
      <c r="F2324" s="37"/>
      <c r="G2324" s="37"/>
      <c r="H2324" s="37"/>
      <c r="I2324" s="37"/>
      <c r="J2324" s="37"/>
    </row>
    <row r="2325" spans="1:10" x14ac:dyDescent="0.25">
      <c r="A2325" t="s">
        <v>14408</v>
      </c>
      <c r="B2325" s="107">
        <v>0.40257130925749662</v>
      </c>
      <c r="C2325" s="37"/>
      <c r="D2325" s="37"/>
      <c r="E2325" s="37"/>
      <c r="F2325" s="37"/>
      <c r="G2325" s="37"/>
      <c r="H2325" s="37"/>
      <c r="I2325" s="37"/>
      <c r="J2325" s="37"/>
    </row>
    <row r="2326" spans="1:10" x14ac:dyDescent="0.25">
      <c r="A2326" t="s">
        <v>14409</v>
      </c>
      <c r="B2326" s="107">
        <v>0.40211798773853547</v>
      </c>
      <c r="C2326" s="37"/>
      <c r="D2326" s="37"/>
      <c r="E2326" s="37"/>
      <c r="F2326" s="37"/>
      <c r="G2326" s="37"/>
      <c r="H2326" s="37"/>
      <c r="I2326" s="37"/>
      <c r="J2326" s="37"/>
    </row>
    <row r="2327" spans="1:10" x14ac:dyDescent="0.25">
      <c r="A2327" t="s">
        <v>14410</v>
      </c>
      <c r="B2327" s="107">
        <v>0.40157925120972349</v>
      </c>
      <c r="C2327" s="37"/>
      <c r="D2327" s="37"/>
      <c r="E2327" s="37"/>
      <c r="F2327" s="37"/>
      <c r="G2327" s="37"/>
      <c r="H2327" s="37"/>
      <c r="I2327" s="37"/>
      <c r="J2327" s="37"/>
    </row>
    <row r="2328" spans="1:10" x14ac:dyDescent="0.25">
      <c r="A2328" t="s">
        <v>14411</v>
      </c>
      <c r="B2328" s="107">
        <v>0.40134496787617741</v>
      </c>
      <c r="C2328" s="37"/>
      <c r="D2328" s="37"/>
      <c r="E2328" s="37"/>
      <c r="F2328" s="37"/>
      <c r="G2328" s="37"/>
      <c r="H2328" s="37"/>
      <c r="I2328" s="37"/>
      <c r="J2328" s="37"/>
    </row>
    <row r="2329" spans="1:10" x14ac:dyDescent="0.25">
      <c r="A2329" t="s">
        <v>14412</v>
      </c>
      <c r="B2329" s="107">
        <v>0.40129618815780776</v>
      </c>
      <c r="C2329" s="37"/>
      <c r="D2329" s="37"/>
      <c r="E2329" s="37"/>
      <c r="F2329" s="37"/>
      <c r="G2329" s="37"/>
      <c r="H2329" s="37"/>
      <c r="I2329" s="37"/>
      <c r="J2329" s="37"/>
    </row>
    <row r="2330" spans="1:10" x14ac:dyDescent="0.25">
      <c r="A2330" t="s">
        <v>14413</v>
      </c>
      <c r="B2330" s="107">
        <v>0.40092059690669007</v>
      </c>
      <c r="C2330" s="37"/>
      <c r="D2330" s="37"/>
      <c r="E2330" s="37"/>
      <c r="F2330" s="37"/>
      <c r="G2330" s="37"/>
      <c r="H2330" s="37"/>
      <c r="I2330" s="37"/>
      <c r="J2330" s="37"/>
    </row>
    <row r="2331" spans="1:10" x14ac:dyDescent="0.25">
      <c r="A2331" t="s">
        <v>14414</v>
      </c>
      <c r="B2331" s="107">
        <v>0.40070672118384332</v>
      </c>
      <c r="C2331" s="37"/>
      <c r="D2331" s="37"/>
      <c r="E2331" s="37"/>
      <c r="F2331" s="37"/>
      <c r="G2331" s="37"/>
      <c r="H2331" s="37"/>
      <c r="I2331" s="37"/>
      <c r="J2331" s="37"/>
    </row>
    <row r="2332" spans="1:10" x14ac:dyDescent="0.25">
      <c r="A2332" t="s">
        <v>14415</v>
      </c>
      <c r="B2332" s="107">
        <v>0.40068012216499876</v>
      </c>
      <c r="C2332" s="37"/>
      <c r="D2332" s="37"/>
      <c r="E2332" s="37"/>
      <c r="F2332" s="37"/>
      <c r="G2332" s="37"/>
      <c r="H2332" s="37"/>
      <c r="I2332" s="37"/>
      <c r="J2332" s="37"/>
    </row>
    <row r="2333" spans="1:10" x14ac:dyDescent="0.25">
      <c r="A2333" t="s">
        <v>14416</v>
      </c>
      <c r="B2333" s="107">
        <v>0.39891654102989776</v>
      </c>
      <c r="C2333" s="37"/>
      <c r="D2333" s="37"/>
      <c r="E2333" s="37"/>
      <c r="F2333" s="37"/>
      <c r="G2333" s="37"/>
      <c r="H2333" s="37"/>
      <c r="I2333" s="37"/>
      <c r="J2333" s="37"/>
    </row>
    <row r="2334" spans="1:10" x14ac:dyDescent="0.25">
      <c r="A2334" t="s">
        <v>14417</v>
      </c>
      <c r="B2334" s="107">
        <v>0.39762391056079294</v>
      </c>
      <c r="C2334" s="37"/>
      <c r="D2334" s="37"/>
      <c r="E2334" s="37"/>
      <c r="F2334" s="37"/>
      <c r="G2334" s="37"/>
      <c r="H2334" s="37"/>
      <c r="I2334" s="37"/>
      <c r="J2334" s="37"/>
    </row>
    <row r="2335" spans="1:10" x14ac:dyDescent="0.25">
      <c r="A2335" t="s">
        <v>14418</v>
      </c>
      <c r="B2335" s="107">
        <v>0.39733511767010365</v>
      </c>
      <c r="C2335" s="37"/>
      <c r="D2335" s="37"/>
      <c r="E2335" s="37"/>
      <c r="F2335" s="37"/>
      <c r="G2335" s="37"/>
      <c r="H2335" s="37"/>
      <c r="I2335" s="37"/>
      <c r="J2335" s="37"/>
    </row>
    <row r="2336" spans="1:10" x14ac:dyDescent="0.25">
      <c r="A2336" t="s">
        <v>14419</v>
      </c>
      <c r="B2336" s="107">
        <v>0.3969423084409629</v>
      </c>
      <c r="C2336" s="37"/>
      <c r="D2336" s="37"/>
      <c r="E2336" s="37"/>
      <c r="F2336" s="37"/>
      <c r="G2336" s="37"/>
      <c r="H2336" s="37"/>
      <c r="I2336" s="37"/>
      <c r="J2336" s="37"/>
    </row>
    <row r="2337" spans="1:10" x14ac:dyDescent="0.25">
      <c r="A2337" t="s">
        <v>14420</v>
      </c>
      <c r="B2337" s="107">
        <v>0.39665581422970103</v>
      </c>
      <c r="C2337" s="37"/>
      <c r="D2337" s="37"/>
      <c r="E2337" s="37"/>
      <c r="F2337" s="37"/>
      <c r="G2337" s="37"/>
      <c r="H2337" s="37"/>
      <c r="I2337" s="37"/>
      <c r="J2337" s="37"/>
    </row>
    <row r="2338" spans="1:10" x14ac:dyDescent="0.25">
      <c r="A2338" t="s">
        <v>14421</v>
      </c>
      <c r="B2338" s="107">
        <v>0.3956478817669411</v>
      </c>
      <c r="C2338" s="37"/>
      <c r="D2338" s="37"/>
      <c r="E2338" s="37"/>
      <c r="F2338" s="37"/>
      <c r="G2338" s="37"/>
      <c r="H2338" s="37"/>
      <c r="I2338" s="37"/>
      <c r="J2338" s="37"/>
    </row>
    <row r="2339" spans="1:10" x14ac:dyDescent="0.25">
      <c r="A2339" t="s">
        <v>14422</v>
      </c>
      <c r="B2339" s="107">
        <v>0.39331604759452149</v>
      </c>
      <c r="C2339" s="37"/>
      <c r="D2339" s="37"/>
      <c r="E2339" s="37"/>
      <c r="F2339" s="37"/>
      <c r="G2339" s="37"/>
      <c r="H2339" s="37"/>
      <c r="I2339" s="37"/>
      <c r="J2339" s="37"/>
    </row>
    <row r="2340" spans="1:10" x14ac:dyDescent="0.25">
      <c r="A2340" t="s">
        <v>14423</v>
      </c>
      <c r="B2340" s="107">
        <v>0.39302065752793747</v>
      </c>
      <c r="C2340" s="37"/>
      <c r="D2340" s="37"/>
      <c r="E2340" s="37"/>
      <c r="F2340" s="37"/>
      <c r="G2340" s="37"/>
      <c r="H2340" s="37"/>
      <c r="I2340" s="37"/>
      <c r="J2340" s="37"/>
    </row>
    <row r="2341" spans="1:10" x14ac:dyDescent="0.25">
      <c r="A2341" t="s">
        <v>14424</v>
      </c>
      <c r="B2341" s="107">
        <v>0.39271794121141262</v>
      </c>
      <c r="C2341" s="37"/>
      <c r="D2341" s="37"/>
      <c r="E2341" s="37"/>
      <c r="F2341" s="37"/>
      <c r="G2341" s="37"/>
      <c r="H2341" s="37"/>
      <c r="I2341" s="37"/>
      <c r="J2341" s="37"/>
    </row>
    <row r="2342" spans="1:10" x14ac:dyDescent="0.25">
      <c r="A2342" t="s">
        <v>14425</v>
      </c>
      <c r="B2342" s="107">
        <v>0.39235127792679891</v>
      </c>
      <c r="C2342" s="37"/>
      <c r="D2342" s="37"/>
      <c r="E2342" s="37"/>
      <c r="F2342" s="37"/>
      <c r="G2342" s="37"/>
      <c r="H2342" s="37"/>
      <c r="I2342" s="37"/>
      <c r="J2342" s="37"/>
    </row>
    <row r="2343" spans="1:10" x14ac:dyDescent="0.25">
      <c r="A2343" t="s">
        <v>14426</v>
      </c>
      <c r="B2343" s="107">
        <v>0.39174760939897474</v>
      </c>
      <c r="C2343" s="37"/>
      <c r="D2343" s="37"/>
      <c r="E2343" s="37"/>
      <c r="F2343" s="37"/>
      <c r="G2343" s="37"/>
      <c r="H2343" s="37"/>
      <c r="I2343" s="37"/>
      <c r="J2343" s="37"/>
    </row>
    <row r="2344" spans="1:10" x14ac:dyDescent="0.25">
      <c r="A2344" t="s">
        <v>14427</v>
      </c>
      <c r="B2344" s="107">
        <v>0.39169306984746549</v>
      </c>
      <c r="C2344" s="37"/>
      <c r="D2344" s="37"/>
      <c r="E2344" s="37"/>
      <c r="F2344" s="37"/>
      <c r="G2344" s="37"/>
      <c r="H2344" s="37"/>
      <c r="I2344" s="37"/>
      <c r="J2344" s="37"/>
    </row>
    <row r="2345" spans="1:10" x14ac:dyDescent="0.25">
      <c r="A2345" t="s">
        <v>14428</v>
      </c>
      <c r="B2345" s="107">
        <v>0.39128766594714015</v>
      </c>
      <c r="C2345" s="37"/>
      <c r="D2345" s="37"/>
      <c r="E2345" s="37"/>
      <c r="F2345" s="37"/>
      <c r="G2345" s="37"/>
      <c r="H2345" s="37"/>
      <c r="I2345" s="37"/>
      <c r="J2345" s="37"/>
    </row>
    <row r="2346" spans="1:10" x14ac:dyDescent="0.25">
      <c r="A2346" t="s">
        <v>14429</v>
      </c>
      <c r="B2346" s="107">
        <v>0.39126868468082626</v>
      </c>
      <c r="C2346" s="37"/>
      <c r="D2346" s="37"/>
      <c r="E2346" s="37"/>
      <c r="F2346" s="37"/>
      <c r="G2346" s="37"/>
      <c r="H2346" s="37"/>
      <c r="I2346" s="37"/>
      <c r="J2346" s="37"/>
    </row>
    <row r="2347" spans="1:10" x14ac:dyDescent="0.25">
      <c r="A2347" t="s">
        <v>14430</v>
      </c>
      <c r="B2347" s="107">
        <v>0.39080515958745154</v>
      </c>
      <c r="C2347" s="37"/>
      <c r="D2347" s="37"/>
      <c r="E2347" s="37"/>
      <c r="F2347" s="37"/>
      <c r="G2347" s="37"/>
      <c r="H2347" s="37"/>
      <c r="I2347" s="37"/>
      <c r="J2347" s="37"/>
    </row>
    <row r="2348" spans="1:10" x14ac:dyDescent="0.25">
      <c r="A2348" t="s">
        <v>14431</v>
      </c>
      <c r="B2348" s="107">
        <v>0.39065319646714786</v>
      </c>
      <c r="C2348" s="37"/>
      <c r="D2348" s="37"/>
      <c r="E2348" s="37"/>
      <c r="F2348" s="37"/>
      <c r="G2348" s="37"/>
      <c r="H2348" s="37"/>
      <c r="I2348" s="37"/>
      <c r="J2348" s="37"/>
    </row>
    <row r="2349" spans="1:10" x14ac:dyDescent="0.25">
      <c r="A2349" t="s">
        <v>14432</v>
      </c>
      <c r="B2349" s="107">
        <v>0.39052874746558525</v>
      </c>
      <c r="C2349" s="37"/>
      <c r="D2349" s="37"/>
      <c r="E2349" s="37"/>
      <c r="F2349" s="37"/>
      <c r="G2349" s="37"/>
      <c r="H2349" s="37"/>
      <c r="I2349" s="37"/>
      <c r="J2349" s="37"/>
    </row>
    <row r="2350" spans="1:10" x14ac:dyDescent="0.25">
      <c r="A2350" t="s">
        <v>14433</v>
      </c>
      <c r="B2350" s="107">
        <v>0.39020076423796907</v>
      </c>
      <c r="C2350" s="37"/>
      <c r="D2350" s="37"/>
      <c r="E2350" s="37"/>
      <c r="F2350" s="37"/>
      <c r="G2350" s="37"/>
      <c r="H2350" s="37"/>
      <c r="I2350" s="37"/>
      <c r="J2350" s="37"/>
    </row>
    <row r="2351" spans="1:10" x14ac:dyDescent="0.25">
      <c r="A2351" t="s">
        <v>14434</v>
      </c>
      <c r="B2351" s="107">
        <v>0.39008174222003955</v>
      </c>
      <c r="C2351" s="37"/>
      <c r="D2351" s="37"/>
      <c r="E2351" s="37"/>
      <c r="F2351" s="37"/>
      <c r="G2351" s="37"/>
      <c r="H2351" s="37"/>
      <c r="I2351" s="37"/>
      <c r="J2351" s="37"/>
    </row>
    <row r="2352" spans="1:10" x14ac:dyDescent="0.25">
      <c r="A2352" t="s">
        <v>14435</v>
      </c>
      <c r="B2352" s="107">
        <v>0.3896564311983346</v>
      </c>
      <c r="C2352" s="37"/>
      <c r="D2352" s="37"/>
      <c r="E2352" s="37"/>
      <c r="F2352" s="37"/>
      <c r="G2352" s="37"/>
      <c r="H2352" s="37"/>
      <c r="I2352" s="37"/>
      <c r="J2352" s="37"/>
    </row>
    <row r="2353" spans="1:10" x14ac:dyDescent="0.25">
      <c r="A2353" t="s">
        <v>14436</v>
      </c>
      <c r="B2353" s="107">
        <v>0.38954045866023362</v>
      </c>
      <c r="C2353" s="37"/>
      <c r="D2353" s="37"/>
      <c r="E2353" s="37"/>
      <c r="F2353" s="37"/>
      <c r="G2353" s="37"/>
      <c r="H2353" s="37"/>
      <c r="I2353" s="37"/>
      <c r="J2353" s="37"/>
    </row>
    <row r="2354" spans="1:10" x14ac:dyDescent="0.25">
      <c r="A2354" t="s">
        <v>14437</v>
      </c>
      <c r="B2354" s="107">
        <v>0.38942308040204809</v>
      </c>
      <c r="C2354" s="37"/>
      <c r="D2354" s="37"/>
      <c r="E2354" s="37"/>
      <c r="F2354" s="37"/>
      <c r="G2354" s="37"/>
      <c r="H2354" s="37"/>
      <c r="I2354" s="37"/>
      <c r="J2354" s="37"/>
    </row>
    <row r="2355" spans="1:10" x14ac:dyDescent="0.25">
      <c r="A2355" t="s">
        <v>14438</v>
      </c>
      <c r="B2355" s="107">
        <v>0.38920052720284981</v>
      </c>
      <c r="C2355" s="37"/>
      <c r="D2355" s="37"/>
      <c r="E2355" s="37"/>
      <c r="F2355" s="37"/>
      <c r="G2355" s="37"/>
      <c r="H2355" s="37"/>
      <c r="I2355" s="37"/>
      <c r="J2355" s="37"/>
    </row>
    <row r="2356" spans="1:10" x14ac:dyDescent="0.25">
      <c r="A2356" t="s">
        <v>14439</v>
      </c>
      <c r="B2356" s="107">
        <v>0.38803704694852476</v>
      </c>
      <c r="C2356" s="37"/>
      <c r="D2356" s="37"/>
      <c r="E2356" s="37"/>
      <c r="F2356" s="37"/>
      <c r="G2356" s="37"/>
      <c r="H2356" s="37"/>
      <c r="I2356" s="37"/>
      <c r="J2356" s="37"/>
    </row>
    <row r="2357" spans="1:10" x14ac:dyDescent="0.25">
      <c r="A2357" t="s">
        <v>14440</v>
      </c>
      <c r="B2357" s="107">
        <v>0.38751056355056596</v>
      </c>
      <c r="C2357" s="37"/>
      <c r="D2357" s="37"/>
      <c r="E2357" s="37"/>
      <c r="F2357" s="37"/>
      <c r="G2357" s="37"/>
      <c r="H2357" s="37"/>
      <c r="I2357" s="37"/>
      <c r="J2357" s="37"/>
    </row>
    <row r="2358" spans="1:10" x14ac:dyDescent="0.25">
      <c r="A2358" t="s">
        <v>14441</v>
      </c>
      <c r="B2358" s="107">
        <v>0.38734140116328908</v>
      </c>
      <c r="C2358" s="37"/>
      <c r="D2358" s="37"/>
      <c r="E2358" s="37"/>
      <c r="F2358" s="37"/>
      <c r="G2358" s="37"/>
      <c r="H2358" s="37"/>
      <c r="I2358" s="37"/>
      <c r="J2358" s="37"/>
    </row>
    <row r="2359" spans="1:10" x14ac:dyDescent="0.25">
      <c r="A2359" t="s">
        <v>14442</v>
      </c>
      <c r="B2359" s="107">
        <v>0.38733071575579964</v>
      </c>
      <c r="C2359" s="37"/>
      <c r="D2359" s="37"/>
      <c r="E2359" s="37"/>
      <c r="F2359" s="37"/>
      <c r="G2359" s="37"/>
      <c r="H2359" s="37"/>
      <c r="I2359" s="37"/>
      <c r="J2359" s="37"/>
    </row>
    <row r="2360" spans="1:10" x14ac:dyDescent="0.25">
      <c r="A2360" t="s">
        <v>14443</v>
      </c>
      <c r="B2360" s="107">
        <v>0.38701579986603302</v>
      </c>
      <c r="C2360" s="37"/>
      <c r="D2360" s="37"/>
      <c r="E2360" s="37"/>
      <c r="F2360" s="37"/>
      <c r="G2360" s="37"/>
      <c r="H2360" s="37"/>
      <c r="I2360" s="37"/>
      <c r="J2360" s="37"/>
    </row>
    <row r="2361" spans="1:10" x14ac:dyDescent="0.25">
      <c r="A2361" t="s">
        <v>14444</v>
      </c>
      <c r="B2361" s="107">
        <v>0.3868278147656985</v>
      </c>
      <c r="C2361" s="37"/>
      <c r="D2361" s="37"/>
      <c r="E2361" s="37"/>
      <c r="F2361" s="37"/>
      <c r="G2361" s="37"/>
      <c r="H2361" s="37"/>
      <c r="I2361" s="37"/>
      <c r="J2361" s="37"/>
    </row>
    <row r="2362" spans="1:10" x14ac:dyDescent="0.25">
      <c r="A2362" t="s">
        <v>14445</v>
      </c>
      <c r="B2362" s="107">
        <v>0.38671502068364133</v>
      </c>
      <c r="C2362" s="37"/>
      <c r="D2362" s="37"/>
      <c r="E2362" s="37"/>
      <c r="F2362" s="37"/>
      <c r="G2362" s="37"/>
      <c r="H2362" s="37"/>
      <c r="I2362" s="37"/>
      <c r="J2362" s="37"/>
    </row>
    <row r="2363" spans="1:10" x14ac:dyDescent="0.25">
      <c r="A2363" t="s">
        <v>14446</v>
      </c>
      <c r="B2363" s="107">
        <v>0.38647760384931695</v>
      </c>
      <c r="C2363" s="37"/>
      <c r="D2363" s="37"/>
      <c r="E2363" s="37"/>
      <c r="F2363" s="37"/>
      <c r="G2363" s="37"/>
      <c r="H2363" s="37"/>
      <c r="I2363" s="37"/>
      <c r="J2363" s="37"/>
    </row>
    <row r="2364" spans="1:10" x14ac:dyDescent="0.25">
      <c r="A2364" t="s">
        <v>14447</v>
      </c>
      <c r="B2364" s="107">
        <v>0.38619095530834363</v>
      </c>
      <c r="C2364" s="37"/>
      <c r="D2364" s="37"/>
      <c r="E2364" s="37"/>
      <c r="F2364" s="37"/>
      <c r="G2364" s="37"/>
      <c r="H2364" s="37"/>
      <c r="I2364" s="37"/>
      <c r="J2364" s="37"/>
    </row>
    <row r="2365" spans="1:10" x14ac:dyDescent="0.25">
      <c r="A2365" t="s">
        <v>14448</v>
      </c>
      <c r="B2365" s="107">
        <v>0.38596470928671794</v>
      </c>
      <c r="C2365" s="37"/>
      <c r="D2365" s="37"/>
      <c r="E2365" s="37"/>
      <c r="F2365" s="37"/>
      <c r="G2365" s="37"/>
      <c r="H2365" s="37"/>
      <c r="I2365" s="37"/>
      <c r="J2365" s="37"/>
    </row>
    <row r="2366" spans="1:10" x14ac:dyDescent="0.25">
      <c r="A2366" t="s">
        <v>14449</v>
      </c>
      <c r="B2366" s="107">
        <v>0.38586109637352872</v>
      </c>
      <c r="C2366" s="37"/>
      <c r="D2366" s="37"/>
      <c r="E2366" s="37"/>
      <c r="F2366" s="37"/>
      <c r="G2366" s="37"/>
      <c r="H2366" s="37"/>
      <c r="I2366" s="37"/>
      <c r="J2366" s="37"/>
    </row>
    <row r="2367" spans="1:10" x14ac:dyDescent="0.25">
      <c r="A2367" t="s">
        <v>14450</v>
      </c>
      <c r="B2367" s="107">
        <v>0.38571019272410806</v>
      </c>
      <c r="C2367" s="37"/>
      <c r="D2367" s="37"/>
      <c r="E2367" s="37"/>
      <c r="F2367" s="37"/>
      <c r="G2367" s="37"/>
      <c r="H2367" s="37"/>
      <c r="I2367" s="37"/>
      <c r="J2367" s="37"/>
    </row>
    <row r="2368" spans="1:10" x14ac:dyDescent="0.25">
      <c r="A2368" t="s">
        <v>14451</v>
      </c>
      <c r="B2368" s="107">
        <v>0.38555321654453317</v>
      </c>
      <c r="C2368" s="37"/>
      <c r="D2368" s="37"/>
      <c r="E2368" s="37"/>
      <c r="F2368" s="37"/>
      <c r="G2368" s="37"/>
      <c r="H2368" s="37"/>
      <c r="I2368" s="37"/>
      <c r="J2368" s="37"/>
    </row>
    <row r="2369" spans="1:10" x14ac:dyDescent="0.25">
      <c r="A2369" t="s">
        <v>14452</v>
      </c>
      <c r="B2369" s="107">
        <v>0.38437036296126253</v>
      </c>
      <c r="C2369" s="37"/>
      <c r="D2369" s="37"/>
      <c r="E2369" s="37"/>
      <c r="F2369" s="37"/>
      <c r="G2369" s="37"/>
      <c r="H2369" s="37"/>
      <c r="I2369" s="37"/>
      <c r="J2369" s="37"/>
    </row>
    <row r="2370" spans="1:10" x14ac:dyDescent="0.25">
      <c r="A2370" t="s">
        <v>14453</v>
      </c>
      <c r="B2370" s="107">
        <v>0.38414569049667979</v>
      </c>
      <c r="C2370" s="37"/>
      <c r="D2370" s="37"/>
      <c r="E2370" s="37"/>
      <c r="F2370" s="37"/>
      <c r="G2370" s="37"/>
      <c r="H2370" s="37"/>
      <c r="I2370" s="37"/>
      <c r="J2370" s="37"/>
    </row>
    <row r="2371" spans="1:10" x14ac:dyDescent="0.25">
      <c r="A2371" t="s">
        <v>14454</v>
      </c>
      <c r="B2371" s="107">
        <v>0.38400634576735332</v>
      </c>
      <c r="C2371" s="37"/>
      <c r="D2371" s="37"/>
      <c r="E2371" s="37"/>
      <c r="F2371" s="37"/>
      <c r="G2371" s="37"/>
      <c r="H2371" s="37"/>
      <c r="I2371" s="37"/>
      <c r="J2371" s="37"/>
    </row>
    <row r="2372" spans="1:10" x14ac:dyDescent="0.25">
      <c r="A2372" t="s">
        <v>14455</v>
      </c>
      <c r="B2372" s="107">
        <v>0.38379872176428248</v>
      </c>
      <c r="C2372" s="37"/>
      <c r="D2372" s="37"/>
      <c r="E2372" s="37"/>
      <c r="F2372" s="37"/>
      <c r="G2372" s="37"/>
      <c r="H2372" s="37"/>
      <c r="I2372" s="37"/>
      <c r="J2372" s="37"/>
    </row>
    <row r="2373" spans="1:10" x14ac:dyDescent="0.25">
      <c r="A2373" t="s">
        <v>14456</v>
      </c>
      <c r="B2373" s="107">
        <v>0.38352433564273453</v>
      </c>
      <c r="C2373" s="37"/>
      <c r="D2373" s="37"/>
      <c r="E2373" s="37"/>
      <c r="F2373" s="37"/>
      <c r="G2373" s="37"/>
      <c r="H2373" s="37"/>
      <c r="I2373" s="37"/>
      <c r="J2373" s="37"/>
    </row>
    <row r="2374" spans="1:10" x14ac:dyDescent="0.25">
      <c r="A2374" t="s">
        <v>14457</v>
      </c>
      <c r="B2374" s="107">
        <v>0.3833589676860904</v>
      </c>
      <c r="C2374" s="37"/>
      <c r="D2374" s="37"/>
      <c r="E2374" s="37"/>
      <c r="F2374" s="37"/>
      <c r="G2374" s="37"/>
      <c r="H2374" s="37"/>
      <c r="I2374" s="37"/>
      <c r="J2374" s="37"/>
    </row>
    <row r="2375" spans="1:10" x14ac:dyDescent="0.25">
      <c r="A2375" t="s">
        <v>14458</v>
      </c>
      <c r="B2375" s="107">
        <v>0.38260831309445276</v>
      </c>
      <c r="C2375" s="37"/>
      <c r="D2375" s="37"/>
      <c r="E2375" s="37"/>
      <c r="F2375" s="37"/>
      <c r="G2375" s="37"/>
      <c r="H2375" s="37"/>
      <c r="I2375" s="37"/>
      <c r="J2375" s="37"/>
    </row>
    <row r="2376" spans="1:10" x14ac:dyDescent="0.25">
      <c r="A2376" t="s">
        <v>14459</v>
      </c>
      <c r="B2376" s="107">
        <v>0.38251999201342685</v>
      </c>
      <c r="C2376" s="37"/>
      <c r="D2376" s="37"/>
      <c r="E2376" s="37"/>
      <c r="F2376" s="37"/>
      <c r="G2376" s="37"/>
      <c r="H2376" s="37"/>
      <c r="I2376" s="37"/>
      <c r="J2376" s="37"/>
    </row>
    <row r="2377" spans="1:10" x14ac:dyDescent="0.25">
      <c r="A2377" t="s">
        <v>14460</v>
      </c>
      <c r="B2377" s="107">
        <v>0.38239463344180585</v>
      </c>
      <c r="C2377" s="37"/>
      <c r="D2377" s="37"/>
      <c r="E2377" s="37"/>
      <c r="F2377" s="37"/>
      <c r="G2377" s="37"/>
      <c r="H2377" s="37"/>
      <c r="I2377" s="37"/>
      <c r="J2377" s="37"/>
    </row>
    <row r="2378" spans="1:10" x14ac:dyDescent="0.25">
      <c r="A2378" t="s">
        <v>14461</v>
      </c>
      <c r="B2378" s="107">
        <v>0.3821722381026641</v>
      </c>
      <c r="C2378" s="37"/>
      <c r="D2378" s="37"/>
      <c r="E2378" s="37"/>
      <c r="F2378" s="37"/>
      <c r="G2378" s="37"/>
      <c r="H2378" s="37"/>
      <c r="I2378" s="37"/>
      <c r="J2378" s="37"/>
    </row>
    <row r="2379" spans="1:10" x14ac:dyDescent="0.25">
      <c r="A2379" t="s">
        <v>14462</v>
      </c>
      <c r="B2379" s="107">
        <v>0.38215062241224096</v>
      </c>
      <c r="C2379" s="37"/>
      <c r="D2379" s="37"/>
      <c r="E2379" s="37"/>
      <c r="F2379" s="37"/>
      <c r="G2379" s="37"/>
      <c r="H2379" s="37"/>
      <c r="I2379" s="37"/>
      <c r="J2379" s="37"/>
    </row>
    <row r="2380" spans="1:10" x14ac:dyDescent="0.25">
      <c r="A2380" t="s">
        <v>14463</v>
      </c>
      <c r="B2380" s="107">
        <v>0.38214237221415276</v>
      </c>
      <c r="C2380" s="37"/>
      <c r="D2380" s="37"/>
      <c r="E2380" s="37"/>
      <c r="F2380" s="37"/>
      <c r="G2380" s="37"/>
      <c r="H2380" s="37"/>
      <c r="I2380" s="37"/>
      <c r="J2380" s="37"/>
    </row>
    <row r="2381" spans="1:10" x14ac:dyDescent="0.25">
      <c r="A2381" t="s">
        <v>14464</v>
      </c>
      <c r="B2381" s="107">
        <v>0.38189959099258136</v>
      </c>
      <c r="C2381" s="37"/>
      <c r="D2381" s="37"/>
      <c r="E2381" s="37"/>
      <c r="F2381" s="37"/>
      <c r="G2381" s="37"/>
      <c r="H2381" s="37"/>
      <c r="I2381" s="37"/>
      <c r="J2381" s="37"/>
    </row>
    <row r="2382" spans="1:10" x14ac:dyDescent="0.25">
      <c r="A2382" t="s">
        <v>14465</v>
      </c>
      <c r="B2382" s="107">
        <v>0.38161339161665098</v>
      </c>
      <c r="C2382" s="37"/>
      <c r="D2382" s="37"/>
      <c r="E2382" s="37"/>
      <c r="F2382" s="37"/>
      <c r="G2382" s="37"/>
      <c r="H2382" s="37"/>
      <c r="I2382" s="37"/>
      <c r="J2382" s="37"/>
    </row>
    <row r="2383" spans="1:10" x14ac:dyDescent="0.25">
      <c r="A2383" t="s">
        <v>14466</v>
      </c>
      <c r="B2383" s="107">
        <v>0.38153915319591758</v>
      </c>
      <c r="C2383" s="37"/>
      <c r="D2383" s="37"/>
      <c r="E2383" s="37"/>
      <c r="F2383" s="37"/>
      <c r="G2383" s="37"/>
      <c r="H2383" s="37"/>
      <c r="I2383" s="37"/>
      <c r="J2383" s="37"/>
    </row>
    <row r="2384" spans="1:10" x14ac:dyDescent="0.25">
      <c r="A2384" t="s">
        <v>14467</v>
      </c>
      <c r="B2384" s="107">
        <v>0.38129863942828418</v>
      </c>
      <c r="C2384" s="37"/>
      <c r="D2384" s="37"/>
      <c r="E2384" s="37"/>
      <c r="F2384" s="37"/>
      <c r="G2384" s="37"/>
      <c r="H2384" s="37"/>
      <c r="I2384" s="37"/>
      <c r="J2384" s="37"/>
    </row>
    <row r="2385" spans="1:10" x14ac:dyDescent="0.25">
      <c r="A2385" t="s">
        <v>14468</v>
      </c>
      <c r="B2385" s="107">
        <v>0.38129199922225515</v>
      </c>
      <c r="C2385" s="37"/>
      <c r="D2385" s="37"/>
      <c r="E2385" s="37"/>
      <c r="F2385" s="37"/>
      <c r="G2385" s="37"/>
      <c r="H2385" s="37"/>
      <c r="I2385" s="37"/>
      <c r="J2385" s="37"/>
    </row>
    <row r="2386" spans="1:10" x14ac:dyDescent="0.25">
      <c r="A2386" t="s">
        <v>14469</v>
      </c>
      <c r="B2386" s="107">
        <v>0.38111341694193529</v>
      </c>
      <c r="C2386" s="37"/>
      <c r="D2386" s="37"/>
      <c r="E2386" s="37"/>
      <c r="F2386" s="37"/>
      <c r="G2386" s="37"/>
      <c r="H2386" s="37"/>
      <c r="I2386" s="37"/>
      <c r="J2386" s="37"/>
    </row>
    <row r="2387" spans="1:10" x14ac:dyDescent="0.25">
      <c r="A2387" t="s">
        <v>14470</v>
      </c>
      <c r="B2387" s="107">
        <v>0.38105543993944085</v>
      </c>
      <c r="C2387" s="37"/>
      <c r="D2387" s="37"/>
      <c r="E2387" s="37"/>
      <c r="F2387" s="37"/>
      <c r="G2387" s="37"/>
      <c r="H2387" s="37"/>
      <c r="I2387" s="37"/>
      <c r="J2387" s="37"/>
    </row>
    <row r="2388" spans="1:10" x14ac:dyDescent="0.25">
      <c r="A2388" t="s">
        <v>14471</v>
      </c>
      <c r="B2388" s="107">
        <v>0.38092013074849546</v>
      </c>
      <c r="C2388" s="37"/>
      <c r="D2388" s="37"/>
      <c r="E2388" s="37"/>
      <c r="F2388" s="37"/>
      <c r="G2388" s="37"/>
      <c r="H2388" s="37"/>
      <c r="I2388" s="37"/>
      <c r="J2388" s="37"/>
    </row>
    <row r="2389" spans="1:10" x14ac:dyDescent="0.25">
      <c r="A2389" t="s">
        <v>14472</v>
      </c>
      <c r="B2389" s="107">
        <v>0.38089007663835739</v>
      </c>
      <c r="C2389" s="37"/>
      <c r="D2389" s="37"/>
      <c r="E2389" s="37"/>
      <c r="F2389" s="37"/>
      <c r="G2389" s="37"/>
      <c r="H2389" s="37"/>
      <c r="I2389" s="37"/>
      <c r="J2389" s="37"/>
    </row>
    <row r="2390" spans="1:10" x14ac:dyDescent="0.25">
      <c r="A2390" t="s">
        <v>14473</v>
      </c>
      <c r="B2390" s="107">
        <v>0.38086615695710802</v>
      </c>
      <c r="C2390" s="37"/>
      <c r="D2390" s="37"/>
      <c r="E2390" s="37"/>
      <c r="F2390" s="37"/>
      <c r="G2390" s="37"/>
      <c r="H2390" s="37"/>
      <c r="I2390" s="37"/>
      <c r="J2390" s="37"/>
    </row>
    <row r="2391" spans="1:10" x14ac:dyDescent="0.25">
      <c r="A2391" t="s">
        <v>14474</v>
      </c>
      <c r="B2391" s="107">
        <v>0.38040831396207325</v>
      </c>
      <c r="C2391" s="37"/>
      <c r="D2391" s="37"/>
      <c r="E2391" s="37"/>
      <c r="F2391" s="37"/>
      <c r="G2391" s="37"/>
      <c r="H2391" s="37"/>
      <c r="I2391" s="37"/>
      <c r="J2391" s="37"/>
    </row>
    <row r="2392" spans="1:10" x14ac:dyDescent="0.25">
      <c r="A2392" t="s">
        <v>14475</v>
      </c>
      <c r="B2392" s="107">
        <v>0.37996211000653474</v>
      </c>
      <c r="C2392" s="37"/>
      <c r="D2392" s="37"/>
      <c r="E2392" s="37"/>
      <c r="F2392" s="37"/>
      <c r="G2392" s="37"/>
      <c r="H2392" s="37"/>
      <c r="I2392" s="37"/>
      <c r="J2392" s="37"/>
    </row>
    <row r="2393" spans="1:10" x14ac:dyDescent="0.25">
      <c r="A2393" t="s">
        <v>14476</v>
      </c>
      <c r="B2393" s="107">
        <v>0.37905702008565834</v>
      </c>
      <c r="C2393" s="37"/>
      <c r="D2393" s="37"/>
      <c r="E2393" s="37"/>
      <c r="F2393" s="37"/>
      <c r="G2393" s="37"/>
      <c r="H2393" s="37"/>
      <c r="I2393" s="37"/>
      <c r="J2393" s="37"/>
    </row>
    <row r="2394" spans="1:10" x14ac:dyDescent="0.25">
      <c r="A2394" t="s">
        <v>14477</v>
      </c>
      <c r="B2394" s="107">
        <v>0.37895582907803932</v>
      </c>
      <c r="C2394" s="37"/>
      <c r="D2394" s="37"/>
      <c r="E2394" s="37"/>
      <c r="F2394" s="37"/>
      <c r="G2394" s="37"/>
      <c r="H2394" s="37"/>
      <c r="I2394" s="37"/>
      <c r="J2394" s="37"/>
    </row>
    <row r="2395" spans="1:10" x14ac:dyDescent="0.25">
      <c r="A2395" t="s">
        <v>14478</v>
      </c>
      <c r="B2395" s="107">
        <v>0.37858308875497831</v>
      </c>
      <c r="C2395" s="37"/>
      <c r="D2395" s="37"/>
      <c r="E2395" s="37"/>
      <c r="F2395" s="37"/>
      <c r="G2395" s="37"/>
      <c r="H2395" s="37"/>
      <c r="I2395" s="37"/>
      <c r="J2395" s="37"/>
    </row>
    <row r="2396" spans="1:10" x14ac:dyDescent="0.25">
      <c r="A2396" t="s">
        <v>14479</v>
      </c>
      <c r="B2396" s="107">
        <v>0.37812553000602978</v>
      </c>
      <c r="C2396" s="37"/>
      <c r="D2396" s="37"/>
      <c r="E2396" s="37"/>
      <c r="F2396" s="37"/>
      <c r="G2396" s="37"/>
      <c r="H2396" s="37"/>
      <c r="I2396" s="37"/>
      <c r="J2396" s="37"/>
    </row>
    <row r="2397" spans="1:10" x14ac:dyDescent="0.25">
      <c r="A2397" t="s">
        <v>14480</v>
      </c>
      <c r="B2397" s="107">
        <v>0.37802732549469431</v>
      </c>
      <c r="C2397" s="37"/>
      <c r="D2397" s="37"/>
      <c r="E2397" s="37"/>
      <c r="F2397" s="37"/>
      <c r="G2397" s="37"/>
      <c r="H2397" s="37"/>
      <c r="I2397" s="37"/>
      <c r="J2397" s="37"/>
    </row>
    <row r="2398" spans="1:10" x14ac:dyDescent="0.25">
      <c r="A2398" t="s">
        <v>14481</v>
      </c>
      <c r="B2398" s="107">
        <v>0.3777931632581934</v>
      </c>
      <c r="C2398" s="37"/>
      <c r="D2398" s="37"/>
      <c r="E2398" s="37"/>
      <c r="F2398" s="37"/>
      <c r="G2398" s="37"/>
      <c r="H2398" s="37"/>
      <c r="I2398" s="37"/>
      <c r="J2398" s="37"/>
    </row>
    <row r="2399" spans="1:10" x14ac:dyDescent="0.25">
      <c r="A2399" t="s">
        <v>14482</v>
      </c>
      <c r="B2399" s="107">
        <v>0.37765881354021469</v>
      </c>
      <c r="C2399" s="37"/>
      <c r="D2399" s="37"/>
      <c r="E2399" s="37"/>
      <c r="F2399" s="37"/>
      <c r="G2399" s="37"/>
      <c r="H2399" s="37"/>
      <c r="I2399" s="37"/>
      <c r="J2399" s="37"/>
    </row>
    <row r="2400" spans="1:10" x14ac:dyDescent="0.25">
      <c r="A2400" t="s">
        <v>14483</v>
      </c>
      <c r="B2400" s="107">
        <v>0.37757946666662051</v>
      </c>
      <c r="C2400" s="37"/>
      <c r="D2400" s="37"/>
      <c r="E2400" s="37"/>
      <c r="F2400" s="37"/>
      <c r="G2400" s="37"/>
      <c r="H2400" s="37"/>
      <c r="I2400" s="37"/>
      <c r="J2400" s="37"/>
    </row>
    <row r="2401" spans="1:10" x14ac:dyDescent="0.25">
      <c r="A2401" t="s">
        <v>14484</v>
      </c>
      <c r="B2401" s="107">
        <v>0.37635247738907679</v>
      </c>
      <c r="C2401" s="37"/>
      <c r="D2401" s="37"/>
      <c r="E2401" s="37"/>
      <c r="F2401" s="37"/>
      <c r="G2401" s="37"/>
      <c r="H2401" s="37"/>
      <c r="I2401" s="37"/>
      <c r="J2401" s="37"/>
    </row>
    <row r="2402" spans="1:10" x14ac:dyDescent="0.25">
      <c r="A2402" t="s">
        <v>14485</v>
      </c>
      <c r="B2402" s="107">
        <v>0.37589722334317643</v>
      </c>
      <c r="C2402" s="37"/>
      <c r="D2402" s="37"/>
      <c r="E2402" s="37"/>
      <c r="F2402" s="37"/>
      <c r="G2402" s="37"/>
      <c r="H2402" s="37"/>
      <c r="I2402" s="37"/>
      <c r="J2402" s="37"/>
    </row>
    <row r="2403" spans="1:10" x14ac:dyDescent="0.25">
      <c r="A2403" t="s">
        <v>14486</v>
      </c>
      <c r="B2403" s="107">
        <v>0.37521117240682927</v>
      </c>
      <c r="C2403" s="37"/>
      <c r="D2403" s="37"/>
      <c r="E2403" s="37"/>
      <c r="F2403" s="37"/>
      <c r="G2403" s="37"/>
      <c r="H2403" s="37"/>
      <c r="I2403" s="37"/>
      <c r="J2403" s="37"/>
    </row>
    <row r="2404" spans="1:10" x14ac:dyDescent="0.25">
      <c r="A2404" t="s">
        <v>14487</v>
      </c>
      <c r="B2404" s="107">
        <v>0.37516155909781557</v>
      </c>
      <c r="C2404" s="37"/>
      <c r="D2404" s="37"/>
      <c r="E2404" s="37"/>
      <c r="F2404" s="37"/>
      <c r="G2404" s="37"/>
      <c r="H2404" s="37"/>
      <c r="I2404" s="37"/>
      <c r="J2404" s="37"/>
    </row>
    <row r="2405" spans="1:10" x14ac:dyDescent="0.25">
      <c r="A2405" t="s">
        <v>14488</v>
      </c>
      <c r="B2405" s="107">
        <v>0.37446251738215336</v>
      </c>
      <c r="C2405" s="37"/>
      <c r="D2405" s="37"/>
      <c r="E2405" s="37"/>
      <c r="F2405" s="37"/>
      <c r="G2405" s="37"/>
      <c r="H2405" s="37"/>
      <c r="I2405" s="37"/>
      <c r="J2405" s="37"/>
    </row>
    <row r="2406" spans="1:10" x14ac:dyDescent="0.25">
      <c r="A2406" t="s">
        <v>14489</v>
      </c>
      <c r="B2406" s="107">
        <v>0.37433233915944863</v>
      </c>
      <c r="C2406" s="37"/>
      <c r="D2406" s="37"/>
      <c r="E2406" s="37"/>
      <c r="F2406" s="37"/>
      <c r="G2406" s="37"/>
      <c r="H2406" s="37"/>
      <c r="I2406" s="37"/>
      <c r="J2406" s="37"/>
    </row>
    <row r="2407" spans="1:10" x14ac:dyDescent="0.25">
      <c r="A2407" t="s">
        <v>14490</v>
      </c>
      <c r="B2407" s="107">
        <v>0.37416523216765912</v>
      </c>
      <c r="C2407" s="37"/>
      <c r="D2407" s="37"/>
      <c r="E2407" s="37"/>
      <c r="F2407" s="37"/>
      <c r="G2407" s="37"/>
      <c r="H2407" s="37"/>
      <c r="I2407" s="37"/>
      <c r="J2407" s="37"/>
    </row>
    <row r="2408" spans="1:10" x14ac:dyDescent="0.25">
      <c r="A2408" t="s">
        <v>14491</v>
      </c>
      <c r="B2408" s="107">
        <v>0.37403436901160253</v>
      </c>
      <c r="C2408" s="37"/>
      <c r="D2408" s="37"/>
      <c r="E2408" s="37"/>
      <c r="F2408" s="37"/>
      <c r="G2408" s="37"/>
      <c r="H2408" s="37"/>
      <c r="I2408" s="37"/>
      <c r="J2408" s="37"/>
    </row>
    <row r="2409" spans="1:10" x14ac:dyDescent="0.25">
      <c r="A2409" t="s">
        <v>14492</v>
      </c>
      <c r="B2409" s="107">
        <v>0.37378646812655708</v>
      </c>
      <c r="C2409" s="37"/>
      <c r="D2409" s="37"/>
      <c r="E2409" s="37"/>
      <c r="F2409" s="37"/>
      <c r="G2409" s="37"/>
      <c r="H2409" s="37"/>
      <c r="I2409" s="37"/>
      <c r="J2409" s="37"/>
    </row>
    <row r="2410" spans="1:10" x14ac:dyDescent="0.25">
      <c r="A2410" t="s">
        <v>14493</v>
      </c>
      <c r="B2410" s="107">
        <v>0.37369187898768486</v>
      </c>
      <c r="C2410" s="37"/>
      <c r="D2410" s="37"/>
      <c r="E2410" s="37"/>
      <c r="F2410" s="37"/>
      <c r="G2410" s="37"/>
      <c r="H2410" s="37"/>
      <c r="I2410" s="37"/>
      <c r="J2410" s="37"/>
    </row>
    <row r="2411" spans="1:10" x14ac:dyDescent="0.25">
      <c r="A2411" t="s">
        <v>14494</v>
      </c>
      <c r="B2411" s="107">
        <v>0.37315196218087715</v>
      </c>
      <c r="C2411" s="37"/>
      <c r="D2411" s="37"/>
      <c r="E2411" s="37"/>
      <c r="F2411" s="37"/>
      <c r="G2411" s="37"/>
      <c r="H2411" s="37"/>
      <c r="I2411" s="37"/>
      <c r="J2411" s="37"/>
    </row>
    <row r="2412" spans="1:10" x14ac:dyDescent="0.25">
      <c r="A2412" t="s">
        <v>14495</v>
      </c>
      <c r="B2412" s="107">
        <v>0.37289478470088544</v>
      </c>
      <c r="C2412" s="37"/>
      <c r="D2412" s="37"/>
      <c r="E2412" s="37"/>
      <c r="F2412" s="37"/>
      <c r="G2412" s="37"/>
      <c r="H2412" s="37"/>
      <c r="I2412" s="37"/>
      <c r="J2412" s="37"/>
    </row>
    <row r="2413" spans="1:10" x14ac:dyDescent="0.25">
      <c r="A2413" t="s">
        <v>14496</v>
      </c>
      <c r="B2413" s="107">
        <v>0.37262387008553238</v>
      </c>
      <c r="C2413" s="37"/>
      <c r="D2413" s="37"/>
      <c r="E2413" s="37"/>
      <c r="F2413" s="37"/>
      <c r="G2413" s="37"/>
      <c r="H2413" s="37"/>
      <c r="I2413" s="37"/>
      <c r="J2413" s="37"/>
    </row>
    <row r="2414" spans="1:10" x14ac:dyDescent="0.25">
      <c r="A2414" t="s">
        <v>14497</v>
      </c>
      <c r="B2414" s="107">
        <v>0.37259421859214126</v>
      </c>
      <c r="C2414" s="37"/>
      <c r="D2414" s="37"/>
      <c r="E2414" s="37"/>
      <c r="F2414" s="37"/>
      <c r="G2414" s="37"/>
      <c r="H2414" s="37"/>
      <c r="I2414" s="37"/>
      <c r="J2414" s="37"/>
    </row>
    <row r="2415" spans="1:10" x14ac:dyDescent="0.25">
      <c r="A2415" t="s">
        <v>14498</v>
      </c>
      <c r="B2415" s="107">
        <v>0.37225634860955981</v>
      </c>
      <c r="C2415" s="37"/>
      <c r="D2415" s="37"/>
      <c r="E2415" s="37"/>
      <c r="F2415" s="37"/>
      <c r="G2415" s="37"/>
      <c r="H2415" s="37"/>
      <c r="I2415" s="37"/>
      <c r="J2415" s="37"/>
    </row>
    <row r="2416" spans="1:10" x14ac:dyDescent="0.25">
      <c r="A2416" t="s">
        <v>14499</v>
      </c>
      <c r="B2416" s="107">
        <v>0.37150711795511804</v>
      </c>
      <c r="C2416" s="37"/>
      <c r="D2416" s="37"/>
      <c r="E2416" s="37"/>
      <c r="F2416" s="37"/>
      <c r="G2416" s="37"/>
      <c r="H2416" s="37"/>
      <c r="I2416" s="37"/>
      <c r="J2416" s="37"/>
    </row>
    <row r="2417" spans="1:10" x14ac:dyDescent="0.25">
      <c r="A2417" t="s">
        <v>14500</v>
      </c>
      <c r="B2417" s="107">
        <v>0.37062503454211565</v>
      </c>
      <c r="C2417" s="37"/>
      <c r="D2417" s="37"/>
      <c r="E2417" s="37"/>
      <c r="F2417" s="37"/>
      <c r="G2417" s="37"/>
      <c r="H2417" s="37"/>
      <c r="I2417" s="37"/>
      <c r="J2417" s="37"/>
    </row>
    <row r="2418" spans="1:10" x14ac:dyDescent="0.25">
      <c r="A2418" t="s">
        <v>14501</v>
      </c>
      <c r="B2418" s="107">
        <v>0.3705646544799337</v>
      </c>
      <c r="C2418" s="37"/>
      <c r="D2418" s="37"/>
      <c r="E2418" s="37"/>
      <c r="F2418" s="37"/>
      <c r="G2418" s="37"/>
      <c r="H2418" s="37"/>
      <c r="I2418" s="37"/>
      <c r="J2418" s="37"/>
    </row>
    <row r="2419" spans="1:10" x14ac:dyDescent="0.25">
      <c r="A2419" t="s">
        <v>14502</v>
      </c>
      <c r="B2419" s="107">
        <v>0.37050679053597935</v>
      </c>
      <c r="C2419" s="37"/>
      <c r="D2419" s="37"/>
      <c r="E2419" s="37"/>
      <c r="F2419" s="37"/>
      <c r="G2419" s="37"/>
      <c r="H2419" s="37"/>
      <c r="I2419" s="37"/>
      <c r="J2419" s="37"/>
    </row>
    <row r="2420" spans="1:10" x14ac:dyDescent="0.25">
      <c r="A2420" t="s">
        <v>14503</v>
      </c>
      <c r="B2420" s="107">
        <v>0.36997297703462728</v>
      </c>
      <c r="C2420" s="37"/>
      <c r="D2420" s="37"/>
      <c r="E2420" s="37"/>
      <c r="F2420" s="37"/>
      <c r="G2420" s="37"/>
      <c r="H2420" s="37"/>
      <c r="I2420" s="37"/>
      <c r="J2420" s="37"/>
    </row>
    <row r="2421" spans="1:10" x14ac:dyDescent="0.25">
      <c r="A2421" t="s">
        <v>14504</v>
      </c>
      <c r="B2421" s="107">
        <v>0.36975364484923728</v>
      </c>
      <c r="C2421" s="37"/>
      <c r="D2421" s="37"/>
      <c r="E2421" s="37"/>
      <c r="F2421" s="37"/>
      <c r="G2421" s="37"/>
      <c r="H2421" s="37"/>
      <c r="I2421" s="37"/>
      <c r="J2421" s="37"/>
    </row>
    <row r="2422" spans="1:10" x14ac:dyDescent="0.25">
      <c r="A2422" t="s">
        <v>14505</v>
      </c>
      <c r="B2422" s="107">
        <v>0.36952521730569543</v>
      </c>
      <c r="C2422" s="37"/>
      <c r="D2422" s="37"/>
      <c r="E2422" s="37"/>
      <c r="F2422" s="37"/>
      <c r="G2422" s="37"/>
      <c r="H2422" s="37"/>
      <c r="I2422" s="37"/>
      <c r="J2422" s="37"/>
    </row>
    <row r="2423" spans="1:10" x14ac:dyDescent="0.25">
      <c r="A2423" t="s">
        <v>14506</v>
      </c>
      <c r="B2423" s="107">
        <v>0.36913574509222075</v>
      </c>
      <c r="C2423" s="37"/>
      <c r="D2423" s="37"/>
      <c r="E2423" s="37"/>
      <c r="F2423" s="37"/>
      <c r="G2423" s="37"/>
      <c r="H2423" s="37"/>
      <c r="I2423" s="37"/>
      <c r="J2423" s="37"/>
    </row>
    <row r="2424" spans="1:10" x14ac:dyDescent="0.25">
      <c r="A2424" t="s">
        <v>14507</v>
      </c>
      <c r="B2424" s="107">
        <v>0.36837859870301065</v>
      </c>
      <c r="C2424" s="37"/>
      <c r="D2424" s="37"/>
      <c r="E2424" s="37"/>
      <c r="F2424" s="37"/>
      <c r="G2424" s="37"/>
      <c r="H2424" s="37"/>
      <c r="I2424" s="37"/>
      <c r="J2424" s="37"/>
    </row>
    <row r="2425" spans="1:10" x14ac:dyDescent="0.25">
      <c r="A2425" t="s">
        <v>14508</v>
      </c>
      <c r="B2425" s="107">
        <v>0.3677122474044901</v>
      </c>
      <c r="C2425" s="37"/>
      <c r="D2425" s="37"/>
      <c r="E2425" s="37"/>
      <c r="F2425" s="37"/>
      <c r="G2425" s="37"/>
      <c r="H2425" s="37"/>
      <c r="I2425" s="37"/>
      <c r="J2425" s="37"/>
    </row>
    <row r="2426" spans="1:10" x14ac:dyDescent="0.25">
      <c r="A2426" t="s">
        <v>14509</v>
      </c>
      <c r="B2426" s="107">
        <v>0.36723843228015202</v>
      </c>
      <c r="C2426" s="37"/>
      <c r="D2426" s="37"/>
      <c r="E2426" s="37"/>
      <c r="F2426" s="37"/>
      <c r="G2426" s="37"/>
      <c r="H2426" s="37"/>
      <c r="I2426" s="37"/>
      <c r="J2426" s="37"/>
    </row>
    <row r="2427" spans="1:10" x14ac:dyDescent="0.25">
      <c r="A2427" t="s">
        <v>14510</v>
      </c>
      <c r="B2427" s="107">
        <v>0.36679217474123765</v>
      </c>
      <c r="C2427" s="37"/>
      <c r="D2427" s="37"/>
      <c r="E2427" s="37"/>
      <c r="F2427" s="37"/>
      <c r="G2427" s="37"/>
      <c r="H2427" s="37"/>
      <c r="I2427" s="37"/>
      <c r="J2427" s="37"/>
    </row>
    <row r="2428" spans="1:10" x14ac:dyDescent="0.25">
      <c r="A2428" t="s">
        <v>14511</v>
      </c>
      <c r="B2428" s="107">
        <v>0.36654904152280654</v>
      </c>
      <c r="C2428" s="37"/>
      <c r="D2428" s="37"/>
      <c r="E2428" s="37"/>
      <c r="F2428" s="37"/>
      <c r="G2428" s="37"/>
      <c r="H2428" s="37"/>
      <c r="I2428" s="37"/>
      <c r="J2428" s="37"/>
    </row>
    <row r="2429" spans="1:10" x14ac:dyDescent="0.25">
      <c r="A2429" t="s">
        <v>14512</v>
      </c>
      <c r="B2429" s="107">
        <v>0.36653038429966572</v>
      </c>
      <c r="C2429" s="37"/>
      <c r="D2429" s="37"/>
      <c r="E2429" s="37"/>
      <c r="F2429" s="37"/>
      <c r="G2429" s="37"/>
      <c r="H2429" s="37"/>
      <c r="I2429" s="37"/>
      <c r="J2429" s="37"/>
    </row>
    <row r="2430" spans="1:10" x14ac:dyDescent="0.25">
      <c r="A2430" t="s">
        <v>14513</v>
      </c>
      <c r="B2430" s="107">
        <v>0.36649103896054142</v>
      </c>
      <c r="C2430" s="37"/>
      <c r="D2430" s="37"/>
      <c r="E2430" s="37"/>
      <c r="F2430" s="37"/>
      <c r="G2430" s="37"/>
      <c r="H2430" s="37"/>
      <c r="I2430" s="37"/>
      <c r="J2430" s="37"/>
    </row>
    <row r="2431" spans="1:10" x14ac:dyDescent="0.25">
      <c r="A2431" t="s">
        <v>14514</v>
      </c>
      <c r="B2431" s="107">
        <v>0.36640905948008212</v>
      </c>
      <c r="C2431" s="37"/>
      <c r="D2431" s="37"/>
      <c r="E2431" s="37"/>
      <c r="F2431" s="37"/>
      <c r="G2431" s="37"/>
      <c r="H2431" s="37"/>
      <c r="I2431" s="37"/>
      <c r="J2431" s="37"/>
    </row>
    <row r="2432" spans="1:10" x14ac:dyDescent="0.25">
      <c r="A2432" t="s">
        <v>14515</v>
      </c>
      <c r="B2432" s="107">
        <v>0.36608430383108392</v>
      </c>
      <c r="C2432" s="37"/>
      <c r="D2432" s="37"/>
      <c r="E2432" s="37"/>
      <c r="F2432" s="37"/>
      <c r="G2432" s="37"/>
      <c r="H2432" s="37"/>
      <c r="I2432" s="37"/>
      <c r="J2432" s="37"/>
    </row>
    <row r="2433" spans="1:10" x14ac:dyDescent="0.25">
      <c r="A2433" t="s">
        <v>14516</v>
      </c>
      <c r="B2433" s="107">
        <v>0.36577363466661311</v>
      </c>
      <c r="C2433" s="37"/>
      <c r="D2433" s="37"/>
      <c r="E2433" s="37"/>
      <c r="F2433" s="37"/>
      <c r="G2433" s="37"/>
      <c r="H2433" s="37"/>
      <c r="I2433" s="37"/>
      <c r="J2433" s="37"/>
    </row>
    <row r="2434" spans="1:10" x14ac:dyDescent="0.25">
      <c r="A2434" t="s">
        <v>14517</v>
      </c>
      <c r="B2434" s="107">
        <v>0.36573442477204604</v>
      </c>
      <c r="C2434" s="37"/>
      <c r="D2434" s="37"/>
      <c r="E2434" s="37"/>
      <c r="F2434" s="37"/>
      <c r="G2434" s="37"/>
      <c r="H2434" s="37"/>
      <c r="I2434" s="37"/>
      <c r="J2434" s="37"/>
    </row>
    <row r="2435" spans="1:10" x14ac:dyDescent="0.25">
      <c r="A2435" t="s">
        <v>14518</v>
      </c>
      <c r="B2435" s="107">
        <v>0.36569936601457226</v>
      </c>
      <c r="C2435" s="37"/>
      <c r="D2435" s="37"/>
      <c r="E2435" s="37"/>
      <c r="F2435" s="37"/>
      <c r="G2435" s="37"/>
      <c r="H2435" s="37"/>
      <c r="I2435" s="37"/>
      <c r="J2435" s="37"/>
    </row>
    <row r="2436" spans="1:10" x14ac:dyDescent="0.25">
      <c r="A2436" t="s">
        <v>14519</v>
      </c>
      <c r="B2436" s="107">
        <v>0.3655205259981546</v>
      </c>
      <c r="C2436" s="37"/>
      <c r="D2436" s="37"/>
      <c r="E2436" s="37"/>
      <c r="F2436" s="37"/>
      <c r="G2436" s="37"/>
      <c r="H2436" s="37"/>
      <c r="I2436" s="37"/>
      <c r="J2436" s="37"/>
    </row>
    <row r="2437" spans="1:10" x14ac:dyDescent="0.25">
      <c r="A2437" t="s">
        <v>14520</v>
      </c>
      <c r="B2437" s="107">
        <v>0.3645951053530907</v>
      </c>
      <c r="C2437" s="37"/>
      <c r="D2437" s="37"/>
      <c r="E2437" s="37"/>
      <c r="F2437" s="37"/>
      <c r="G2437" s="37"/>
      <c r="H2437" s="37"/>
      <c r="I2437" s="37"/>
      <c r="J2437" s="37"/>
    </row>
    <row r="2438" spans="1:10" x14ac:dyDescent="0.25">
      <c r="A2438" t="s">
        <v>14521</v>
      </c>
      <c r="B2438" s="107">
        <v>0.36380042715233896</v>
      </c>
      <c r="C2438" s="37"/>
      <c r="D2438" s="37"/>
      <c r="E2438" s="37"/>
      <c r="F2438" s="37"/>
      <c r="G2438" s="37"/>
      <c r="H2438" s="37"/>
      <c r="I2438" s="37"/>
      <c r="J2438" s="37"/>
    </row>
    <row r="2439" spans="1:10" x14ac:dyDescent="0.25">
      <c r="A2439" t="s">
        <v>14522</v>
      </c>
      <c r="B2439" s="107">
        <v>0.3637965079743381</v>
      </c>
      <c r="C2439" s="37"/>
      <c r="D2439" s="37"/>
      <c r="E2439" s="37"/>
      <c r="F2439" s="37"/>
      <c r="G2439" s="37"/>
      <c r="H2439" s="37"/>
      <c r="I2439" s="37"/>
      <c r="J2439" s="37"/>
    </row>
    <row r="2440" spans="1:10" x14ac:dyDescent="0.25">
      <c r="A2440" t="s">
        <v>14523</v>
      </c>
      <c r="B2440" s="107">
        <v>0.36378927714213066</v>
      </c>
      <c r="C2440" s="37"/>
      <c r="D2440" s="37"/>
      <c r="E2440" s="37"/>
      <c r="F2440" s="37"/>
      <c r="G2440" s="37"/>
      <c r="H2440" s="37"/>
      <c r="I2440" s="37"/>
      <c r="J2440" s="37"/>
    </row>
    <row r="2441" spans="1:10" x14ac:dyDescent="0.25">
      <c r="A2441" t="s">
        <v>14524</v>
      </c>
      <c r="B2441" s="107">
        <v>0.36366021296501472</v>
      </c>
      <c r="C2441" s="37"/>
      <c r="D2441" s="37"/>
      <c r="E2441" s="37"/>
      <c r="F2441" s="37"/>
      <c r="G2441" s="37"/>
      <c r="H2441" s="37"/>
      <c r="I2441" s="37"/>
      <c r="J2441" s="37"/>
    </row>
    <row r="2442" spans="1:10" x14ac:dyDescent="0.25">
      <c r="A2442" t="s">
        <v>14525</v>
      </c>
      <c r="B2442" s="107">
        <v>0.36347871333839665</v>
      </c>
      <c r="C2442" s="37"/>
      <c r="D2442" s="37"/>
      <c r="E2442" s="37"/>
      <c r="F2442" s="37"/>
      <c r="G2442" s="37"/>
      <c r="H2442" s="37"/>
      <c r="I2442" s="37"/>
      <c r="J2442" s="37"/>
    </row>
    <row r="2443" spans="1:10" x14ac:dyDescent="0.25">
      <c r="A2443" t="s">
        <v>14526</v>
      </c>
      <c r="B2443" s="107">
        <v>0.3634007318958542</v>
      </c>
      <c r="C2443" s="37"/>
      <c r="D2443" s="37"/>
      <c r="E2443" s="37"/>
      <c r="F2443" s="37"/>
      <c r="G2443" s="37"/>
      <c r="H2443" s="37"/>
      <c r="I2443" s="37"/>
      <c r="J2443" s="37"/>
    </row>
    <row r="2444" spans="1:10" x14ac:dyDescent="0.25">
      <c r="A2444" t="s">
        <v>14527</v>
      </c>
      <c r="B2444" s="107">
        <v>0.36319994372207359</v>
      </c>
      <c r="C2444" s="37"/>
      <c r="D2444" s="37"/>
      <c r="E2444" s="37"/>
      <c r="F2444" s="37"/>
      <c r="G2444" s="37"/>
      <c r="H2444" s="37"/>
      <c r="I2444" s="37"/>
      <c r="J2444" s="37"/>
    </row>
    <row r="2445" spans="1:10" x14ac:dyDescent="0.25">
      <c r="A2445" t="s">
        <v>14528</v>
      </c>
      <c r="B2445" s="107">
        <v>0.36298326368642514</v>
      </c>
      <c r="C2445" s="37"/>
      <c r="D2445" s="37"/>
      <c r="E2445" s="37"/>
      <c r="F2445" s="37"/>
      <c r="G2445" s="37"/>
      <c r="H2445" s="37"/>
      <c r="I2445" s="37"/>
      <c r="J2445" s="37"/>
    </row>
    <row r="2446" spans="1:10" x14ac:dyDescent="0.25">
      <c r="A2446" t="s">
        <v>14529</v>
      </c>
      <c r="B2446" s="107">
        <v>0.36270440860779918</v>
      </c>
      <c r="C2446" s="37"/>
      <c r="D2446" s="37"/>
      <c r="E2446" s="37"/>
      <c r="F2446" s="37"/>
      <c r="G2446" s="37"/>
      <c r="H2446" s="37"/>
      <c r="I2446" s="37"/>
      <c r="J2446" s="37"/>
    </row>
    <row r="2447" spans="1:10" x14ac:dyDescent="0.25">
      <c r="A2447" t="s">
        <v>14530</v>
      </c>
      <c r="B2447" s="107">
        <v>0.36263464168592141</v>
      </c>
      <c r="C2447" s="37"/>
      <c r="D2447" s="37"/>
      <c r="E2447" s="37"/>
      <c r="F2447" s="37"/>
      <c r="G2447" s="37"/>
      <c r="H2447" s="37"/>
      <c r="I2447" s="37"/>
      <c r="J2447" s="37"/>
    </row>
    <row r="2448" spans="1:10" x14ac:dyDescent="0.25">
      <c r="A2448" t="s">
        <v>14531</v>
      </c>
      <c r="B2448" s="107">
        <v>0.36255846777263745</v>
      </c>
      <c r="C2448" s="37"/>
      <c r="D2448" s="37"/>
      <c r="E2448" s="37"/>
      <c r="F2448" s="37"/>
      <c r="G2448" s="37"/>
      <c r="H2448" s="37"/>
      <c r="I2448" s="37"/>
      <c r="J2448" s="37"/>
    </row>
    <row r="2449" spans="1:10" x14ac:dyDescent="0.25">
      <c r="A2449" t="s">
        <v>14532</v>
      </c>
      <c r="B2449" s="107">
        <v>0.36235145950776371</v>
      </c>
      <c r="C2449" s="37"/>
      <c r="D2449" s="37"/>
      <c r="E2449" s="37"/>
      <c r="F2449" s="37"/>
      <c r="G2449" s="37"/>
      <c r="H2449" s="37"/>
      <c r="I2449" s="37"/>
      <c r="J2449" s="37"/>
    </row>
    <row r="2450" spans="1:10" x14ac:dyDescent="0.25">
      <c r="A2450" t="s">
        <v>14533</v>
      </c>
      <c r="B2450" s="107">
        <v>0.36216601784777414</v>
      </c>
      <c r="C2450" s="37"/>
      <c r="D2450" s="37"/>
      <c r="E2450" s="37"/>
      <c r="F2450" s="37"/>
      <c r="G2450" s="37"/>
      <c r="H2450" s="37"/>
      <c r="I2450" s="37"/>
      <c r="J2450" s="37"/>
    </row>
    <row r="2451" spans="1:10" x14ac:dyDescent="0.25">
      <c r="A2451" t="s">
        <v>14534</v>
      </c>
      <c r="B2451" s="107">
        <v>0.36107624676905026</v>
      </c>
      <c r="C2451" s="37"/>
      <c r="D2451" s="37"/>
      <c r="E2451" s="37"/>
      <c r="F2451" s="37"/>
      <c r="G2451" s="37"/>
      <c r="H2451" s="37"/>
      <c r="I2451" s="37"/>
      <c r="J2451" s="37"/>
    </row>
    <row r="2452" spans="1:10" x14ac:dyDescent="0.25">
      <c r="A2452" t="s">
        <v>14535</v>
      </c>
      <c r="B2452" s="107">
        <v>0.36064747302690031</v>
      </c>
      <c r="C2452" s="37"/>
      <c r="D2452" s="37"/>
      <c r="E2452" s="37"/>
      <c r="F2452" s="37"/>
      <c r="G2452" s="37"/>
      <c r="H2452" s="37"/>
      <c r="I2452" s="37"/>
      <c r="J2452" s="37"/>
    </row>
    <row r="2453" spans="1:10" x14ac:dyDescent="0.25">
      <c r="A2453" t="s">
        <v>14536</v>
      </c>
      <c r="B2453" s="107">
        <v>0.3605524898310819</v>
      </c>
      <c r="C2453" s="37"/>
      <c r="D2453" s="37"/>
      <c r="E2453" s="37"/>
      <c r="F2453" s="37"/>
      <c r="G2453" s="37"/>
      <c r="H2453" s="37"/>
      <c r="I2453" s="37"/>
      <c r="J2453" s="37"/>
    </row>
    <row r="2454" spans="1:10" x14ac:dyDescent="0.25">
      <c r="A2454" t="s">
        <v>14537</v>
      </c>
      <c r="B2454" s="107">
        <v>0.36047748326221962</v>
      </c>
      <c r="C2454" s="37"/>
      <c r="D2454" s="37"/>
      <c r="E2454" s="37"/>
      <c r="F2454" s="37"/>
      <c r="G2454" s="37"/>
      <c r="H2454" s="37"/>
      <c r="I2454" s="37"/>
      <c r="J2454" s="37"/>
    </row>
    <row r="2455" spans="1:10" x14ac:dyDescent="0.25">
      <c r="A2455" t="s">
        <v>14538</v>
      </c>
      <c r="B2455" s="107">
        <v>0.35991564198861958</v>
      </c>
      <c r="C2455" s="37"/>
      <c r="D2455" s="37"/>
      <c r="E2455" s="37"/>
      <c r="F2455" s="37"/>
      <c r="G2455" s="37"/>
      <c r="H2455" s="37"/>
      <c r="I2455" s="37"/>
      <c r="J2455" s="37"/>
    </row>
    <row r="2456" spans="1:10" x14ac:dyDescent="0.25">
      <c r="A2456" t="s">
        <v>14539</v>
      </c>
      <c r="B2456" s="107">
        <v>0.35963067409067889</v>
      </c>
      <c r="C2456" s="37"/>
      <c r="D2456" s="37"/>
      <c r="E2456" s="37"/>
      <c r="F2456" s="37"/>
      <c r="G2456" s="37"/>
      <c r="H2456" s="37"/>
      <c r="I2456" s="37"/>
      <c r="J2456" s="37"/>
    </row>
    <row r="2457" spans="1:10" x14ac:dyDescent="0.25">
      <c r="A2457" t="s">
        <v>14540</v>
      </c>
      <c r="B2457" s="107">
        <v>0.35959326696464056</v>
      </c>
      <c r="C2457" s="37"/>
      <c r="D2457" s="37"/>
      <c r="E2457" s="37"/>
      <c r="F2457" s="37"/>
      <c r="G2457" s="37"/>
      <c r="H2457" s="37"/>
      <c r="I2457" s="37"/>
      <c r="J2457" s="37"/>
    </row>
    <row r="2458" spans="1:10" x14ac:dyDescent="0.25">
      <c r="A2458" t="s">
        <v>14541</v>
      </c>
      <c r="B2458" s="107">
        <v>0.35925883593873159</v>
      </c>
      <c r="C2458" s="37"/>
      <c r="D2458" s="37"/>
      <c r="E2458" s="37"/>
      <c r="F2458" s="37"/>
      <c r="G2458" s="37"/>
      <c r="H2458" s="37"/>
      <c r="I2458" s="37"/>
      <c r="J2458" s="37"/>
    </row>
    <row r="2459" spans="1:10" x14ac:dyDescent="0.25">
      <c r="A2459" t="s">
        <v>14542</v>
      </c>
      <c r="B2459" s="107">
        <v>0.35913173395169884</v>
      </c>
      <c r="C2459" s="37"/>
      <c r="D2459" s="37"/>
      <c r="E2459" s="37"/>
      <c r="F2459" s="37"/>
      <c r="G2459" s="37"/>
      <c r="H2459" s="37"/>
      <c r="I2459" s="37"/>
      <c r="J2459" s="37"/>
    </row>
    <row r="2460" spans="1:10" x14ac:dyDescent="0.25">
      <c r="A2460" t="s">
        <v>14543</v>
      </c>
      <c r="B2460" s="107">
        <v>0.35885674758621</v>
      </c>
      <c r="C2460" s="37"/>
      <c r="D2460" s="37"/>
      <c r="E2460" s="37"/>
      <c r="F2460" s="37"/>
      <c r="G2460" s="37"/>
      <c r="H2460" s="37"/>
      <c r="I2460" s="37"/>
      <c r="J2460" s="37"/>
    </row>
    <row r="2461" spans="1:10" x14ac:dyDescent="0.25">
      <c r="A2461" t="s">
        <v>14544</v>
      </c>
      <c r="B2461" s="107">
        <v>0.35876501201411454</v>
      </c>
      <c r="C2461" s="37"/>
      <c r="D2461" s="37"/>
      <c r="E2461" s="37"/>
      <c r="F2461" s="37"/>
      <c r="G2461" s="37"/>
      <c r="H2461" s="37"/>
      <c r="I2461" s="37"/>
      <c r="J2461" s="37"/>
    </row>
    <row r="2462" spans="1:10" x14ac:dyDescent="0.25">
      <c r="A2462" t="s">
        <v>14545</v>
      </c>
      <c r="B2462" s="107">
        <v>0.35857943495301026</v>
      </c>
      <c r="C2462" s="37"/>
      <c r="D2462" s="37"/>
      <c r="E2462" s="37"/>
      <c r="F2462" s="37"/>
      <c r="G2462" s="37"/>
      <c r="H2462" s="37"/>
      <c r="I2462" s="37"/>
      <c r="J2462" s="37"/>
    </row>
    <row r="2463" spans="1:10" x14ac:dyDescent="0.25">
      <c r="A2463" t="s">
        <v>14546</v>
      </c>
      <c r="B2463" s="107">
        <v>0.35828549537163806</v>
      </c>
      <c r="C2463" s="37"/>
      <c r="D2463" s="37"/>
      <c r="E2463" s="37"/>
      <c r="F2463" s="37"/>
      <c r="G2463" s="37"/>
      <c r="H2463" s="37"/>
      <c r="I2463" s="37"/>
      <c r="J2463" s="37"/>
    </row>
    <row r="2464" spans="1:10" x14ac:dyDescent="0.25">
      <c r="A2464" t="s">
        <v>14547</v>
      </c>
      <c r="B2464" s="107">
        <v>0.35810867041758093</v>
      </c>
      <c r="C2464" s="37"/>
      <c r="D2464" s="37"/>
      <c r="E2464" s="37"/>
      <c r="F2464" s="37"/>
      <c r="G2464" s="37"/>
      <c r="H2464" s="37"/>
      <c r="I2464" s="37"/>
      <c r="J2464" s="37"/>
    </row>
    <row r="2465" spans="1:10" x14ac:dyDescent="0.25">
      <c r="A2465" t="s">
        <v>14548</v>
      </c>
      <c r="B2465" s="107">
        <v>0.35809032538548469</v>
      </c>
      <c r="C2465" s="37"/>
      <c r="D2465" s="37"/>
      <c r="E2465" s="37"/>
      <c r="F2465" s="37"/>
      <c r="G2465" s="37"/>
      <c r="H2465" s="37"/>
      <c r="I2465" s="37"/>
      <c r="J2465" s="37"/>
    </row>
    <row r="2466" spans="1:10" x14ac:dyDescent="0.25">
      <c r="A2466" t="s">
        <v>14549</v>
      </c>
      <c r="B2466" s="107">
        <v>0.35804686816373937</v>
      </c>
      <c r="C2466" s="37"/>
      <c r="D2466" s="37"/>
      <c r="E2466" s="37"/>
      <c r="F2466" s="37"/>
      <c r="G2466" s="37"/>
      <c r="H2466" s="37"/>
      <c r="I2466" s="37"/>
      <c r="J2466" s="37"/>
    </row>
    <row r="2467" spans="1:10" x14ac:dyDescent="0.25">
      <c r="A2467" t="s">
        <v>14550</v>
      </c>
      <c r="B2467" s="107">
        <v>0.35797071868010677</v>
      </c>
      <c r="C2467" s="37"/>
      <c r="D2467" s="37"/>
      <c r="E2467" s="37"/>
      <c r="F2467" s="37"/>
      <c r="G2467" s="37"/>
      <c r="H2467" s="37"/>
      <c r="I2467" s="37"/>
      <c r="J2467" s="37"/>
    </row>
    <row r="2468" spans="1:10" x14ac:dyDescent="0.25">
      <c r="A2468" t="s">
        <v>14551</v>
      </c>
      <c r="B2468" s="107">
        <v>0.35748302550380162</v>
      </c>
      <c r="C2468" s="37"/>
      <c r="D2468" s="37"/>
      <c r="E2468" s="37"/>
      <c r="F2468" s="37"/>
      <c r="G2468" s="37"/>
      <c r="H2468" s="37"/>
      <c r="I2468" s="37"/>
      <c r="J2468" s="37"/>
    </row>
    <row r="2469" spans="1:10" x14ac:dyDescent="0.25">
      <c r="A2469" t="s">
        <v>14552</v>
      </c>
      <c r="B2469" s="107">
        <v>0.35721742038675153</v>
      </c>
      <c r="C2469" s="37"/>
      <c r="D2469" s="37"/>
      <c r="E2469" s="37"/>
      <c r="F2469" s="37"/>
      <c r="G2469" s="37"/>
      <c r="H2469" s="37"/>
      <c r="I2469" s="37"/>
      <c r="J2469" s="37"/>
    </row>
    <row r="2470" spans="1:10" x14ac:dyDescent="0.25">
      <c r="A2470" t="s">
        <v>14553</v>
      </c>
      <c r="B2470" s="107">
        <v>0.3570387314261384</v>
      </c>
      <c r="C2470" s="37"/>
      <c r="D2470" s="37"/>
      <c r="E2470" s="37"/>
      <c r="F2470" s="37"/>
      <c r="G2470" s="37"/>
      <c r="H2470" s="37"/>
      <c r="I2470" s="37"/>
      <c r="J2470" s="37"/>
    </row>
    <row r="2471" spans="1:10" x14ac:dyDescent="0.25">
      <c r="A2471" t="s">
        <v>14554</v>
      </c>
      <c r="B2471" s="107">
        <v>0.35667557729531929</v>
      </c>
      <c r="C2471" s="37"/>
      <c r="D2471" s="37"/>
      <c r="E2471" s="37"/>
      <c r="F2471" s="37"/>
      <c r="G2471" s="37"/>
      <c r="H2471" s="37"/>
      <c r="I2471" s="37"/>
      <c r="J2471" s="37"/>
    </row>
    <row r="2472" spans="1:10" x14ac:dyDescent="0.25">
      <c r="A2472" t="s">
        <v>14555</v>
      </c>
      <c r="B2472" s="107">
        <v>0.35622965209903446</v>
      </c>
      <c r="C2472" s="37"/>
      <c r="D2472" s="37"/>
      <c r="E2472" s="37"/>
      <c r="F2472" s="37"/>
      <c r="G2472" s="37"/>
      <c r="H2472" s="37"/>
      <c r="I2472" s="37"/>
      <c r="J2472" s="37"/>
    </row>
    <row r="2473" spans="1:10" x14ac:dyDescent="0.25">
      <c r="A2473" t="s">
        <v>14556</v>
      </c>
      <c r="B2473" s="107">
        <v>0.35562186227873732</v>
      </c>
      <c r="C2473" s="37"/>
      <c r="D2473" s="37"/>
      <c r="E2473" s="37"/>
      <c r="F2473" s="37"/>
      <c r="G2473" s="37"/>
      <c r="H2473" s="37"/>
      <c r="I2473" s="37"/>
      <c r="J2473" s="37"/>
    </row>
    <row r="2474" spans="1:10" x14ac:dyDescent="0.25">
      <c r="A2474" t="s">
        <v>14557</v>
      </c>
      <c r="B2474" s="107">
        <v>0.35549282991910314</v>
      </c>
      <c r="C2474" s="37"/>
      <c r="D2474" s="37"/>
      <c r="E2474" s="37"/>
      <c r="F2474" s="37"/>
      <c r="G2474" s="37"/>
      <c r="H2474" s="37"/>
      <c r="I2474" s="37"/>
      <c r="J2474" s="37"/>
    </row>
    <row r="2475" spans="1:10" x14ac:dyDescent="0.25">
      <c r="A2475" t="s">
        <v>14558</v>
      </c>
      <c r="B2475" s="107">
        <v>0.35538010910393547</v>
      </c>
      <c r="C2475" s="37"/>
      <c r="D2475" s="37"/>
      <c r="E2475" s="37"/>
      <c r="F2475" s="37"/>
      <c r="G2475" s="37"/>
      <c r="H2475" s="37"/>
      <c r="I2475" s="37"/>
      <c r="J2475" s="37"/>
    </row>
    <row r="2476" spans="1:10" x14ac:dyDescent="0.25">
      <c r="A2476" t="s">
        <v>14559</v>
      </c>
      <c r="B2476" s="107">
        <v>0.35526047060335941</v>
      </c>
      <c r="C2476" s="37"/>
      <c r="D2476" s="37"/>
      <c r="E2476" s="37"/>
      <c r="F2476" s="37"/>
      <c r="G2476" s="37"/>
      <c r="H2476" s="37"/>
      <c r="I2476" s="37"/>
      <c r="J2476" s="37"/>
    </row>
    <row r="2477" spans="1:10" x14ac:dyDescent="0.25">
      <c r="A2477" t="s">
        <v>14560</v>
      </c>
      <c r="B2477" s="107">
        <v>0.35470830402539449</v>
      </c>
      <c r="C2477" s="37"/>
      <c r="D2477" s="37"/>
      <c r="E2477" s="37"/>
      <c r="F2477" s="37"/>
      <c r="G2477" s="37"/>
      <c r="H2477" s="37"/>
      <c r="I2477" s="37"/>
      <c r="J2477" s="37"/>
    </row>
    <row r="2478" spans="1:10" x14ac:dyDescent="0.25">
      <c r="A2478" t="s">
        <v>14561</v>
      </c>
      <c r="B2478" s="107">
        <v>0.35450293636242031</v>
      </c>
      <c r="C2478" s="37"/>
      <c r="D2478" s="37"/>
      <c r="E2478" s="37"/>
      <c r="F2478" s="37"/>
      <c r="G2478" s="37"/>
      <c r="H2478" s="37"/>
      <c r="I2478" s="37"/>
      <c r="J2478" s="37"/>
    </row>
    <row r="2479" spans="1:10" x14ac:dyDescent="0.25">
      <c r="A2479" t="s">
        <v>14562</v>
      </c>
      <c r="B2479" s="107">
        <v>0.35449996473268813</v>
      </c>
      <c r="C2479" s="37"/>
      <c r="D2479" s="37"/>
      <c r="E2479" s="37"/>
      <c r="F2479" s="37"/>
      <c r="G2479" s="37"/>
      <c r="H2479" s="37"/>
      <c r="I2479" s="37"/>
      <c r="J2479" s="37"/>
    </row>
    <row r="2480" spans="1:10" x14ac:dyDescent="0.25">
      <c r="A2480" t="s">
        <v>14563</v>
      </c>
      <c r="B2480" s="107">
        <v>0.3540364794253919</v>
      </c>
      <c r="C2480" s="37"/>
      <c r="D2480" s="37"/>
      <c r="E2480" s="37"/>
      <c r="F2480" s="37"/>
      <c r="G2480" s="37"/>
      <c r="H2480" s="37"/>
      <c r="I2480" s="37"/>
      <c r="J2480" s="37"/>
    </row>
    <row r="2481" spans="1:10" x14ac:dyDescent="0.25">
      <c r="A2481" t="s">
        <v>14564</v>
      </c>
      <c r="B2481" s="107">
        <v>0.35367263444653485</v>
      </c>
      <c r="C2481" s="37"/>
      <c r="D2481" s="37"/>
      <c r="E2481" s="37"/>
      <c r="F2481" s="37"/>
      <c r="G2481" s="37"/>
      <c r="H2481" s="37"/>
      <c r="I2481" s="37"/>
      <c r="J2481" s="37"/>
    </row>
    <row r="2482" spans="1:10" x14ac:dyDescent="0.25">
      <c r="A2482" t="s">
        <v>14565</v>
      </c>
      <c r="B2482" s="107">
        <v>0.35331415109172332</v>
      </c>
      <c r="C2482" s="37"/>
      <c r="D2482" s="37"/>
      <c r="E2482" s="37"/>
      <c r="F2482" s="37"/>
      <c r="G2482" s="37"/>
      <c r="H2482" s="37"/>
      <c r="I2482" s="37"/>
      <c r="J2482" s="37"/>
    </row>
    <row r="2483" spans="1:10" x14ac:dyDescent="0.25">
      <c r="A2483" t="s">
        <v>14566</v>
      </c>
      <c r="B2483" s="107">
        <v>0.35198234660951233</v>
      </c>
      <c r="C2483" s="37"/>
      <c r="D2483" s="37"/>
      <c r="E2483" s="37"/>
      <c r="F2483" s="37"/>
      <c r="G2483" s="37"/>
      <c r="H2483" s="37"/>
      <c r="I2483" s="37"/>
      <c r="J2483" s="37"/>
    </row>
    <row r="2484" spans="1:10" x14ac:dyDescent="0.25">
      <c r="A2484" t="s">
        <v>14567</v>
      </c>
      <c r="B2484" s="107">
        <v>0.35192354326850578</v>
      </c>
      <c r="C2484" s="37"/>
      <c r="D2484" s="37"/>
      <c r="E2484" s="37"/>
      <c r="F2484" s="37"/>
      <c r="G2484" s="37"/>
      <c r="H2484" s="37"/>
      <c r="I2484" s="37"/>
      <c r="J2484" s="37"/>
    </row>
    <row r="2485" spans="1:10" x14ac:dyDescent="0.25">
      <c r="A2485" t="s">
        <v>14568</v>
      </c>
      <c r="B2485" s="107">
        <v>0.35171283314654422</v>
      </c>
      <c r="C2485" s="37"/>
      <c r="D2485" s="37"/>
      <c r="E2485" s="37"/>
      <c r="F2485" s="37"/>
      <c r="G2485" s="37"/>
      <c r="H2485" s="37"/>
      <c r="I2485" s="37"/>
      <c r="J2485" s="37"/>
    </row>
    <row r="2486" spans="1:10" x14ac:dyDescent="0.25">
      <c r="A2486" t="s">
        <v>14569</v>
      </c>
      <c r="B2486" s="107">
        <v>0.35144563685661767</v>
      </c>
      <c r="C2486" s="37"/>
      <c r="D2486" s="37"/>
      <c r="E2486" s="37"/>
      <c r="F2486" s="37"/>
      <c r="G2486" s="37"/>
      <c r="H2486" s="37"/>
      <c r="I2486" s="37"/>
      <c r="J2486" s="37"/>
    </row>
    <row r="2487" spans="1:10" x14ac:dyDescent="0.25">
      <c r="A2487" t="s">
        <v>14570</v>
      </c>
      <c r="B2487" s="107">
        <v>0.35123657988830609</v>
      </c>
      <c r="C2487" s="37"/>
      <c r="D2487" s="37"/>
      <c r="E2487" s="37"/>
      <c r="F2487" s="37"/>
      <c r="G2487" s="37"/>
      <c r="H2487" s="37"/>
      <c r="I2487" s="37"/>
      <c r="J2487" s="37"/>
    </row>
    <row r="2488" spans="1:10" x14ac:dyDescent="0.25">
      <c r="A2488" t="s">
        <v>14571</v>
      </c>
      <c r="B2488" s="107">
        <v>0.35108687481738765</v>
      </c>
      <c r="C2488" s="37"/>
      <c r="D2488" s="37"/>
      <c r="E2488" s="37"/>
      <c r="F2488" s="37"/>
      <c r="G2488" s="37"/>
      <c r="H2488" s="37"/>
      <c r="I2488" s="37"/>
      <c r="J2488" s="37"/>
    </row>
    <row r="2489" spans="1:10" x14ac:dyDescent="0.25">
      <c r="A2489" t="s">
        <v>14572</v>
      </c>
      <c r="B2489" s="107">
        <v>0.35077357171313661</v>
      </c>
      <c r="C2489" s="37"/>
      <c r="D2489" s="37"/>
      <c r="E2489" s="37"/>
      <c r="F2489" s="37"/>
      <c r="G2489" s="37"/>
      <c r="H2489" s="37"/>
      <c r="I2489" s="37"/>
      <c r="J2489" s="37"/>
    </row>
    <row r="2490" spans="1:10" x14ac:dyDescent="0.25">
      <c r="A2490" t="s">
        <v>14573</v>
      </c>
      <c r="B2490" s="107">
        <v>0.3502065677723844</v>
      </c>
      <c r="C2490" s="37"/>
      <c r="D2490" s="37"/>
      <c r="E2490" s="37"/>
      <c r="F2490" s="37"/>
      <c r="G2490" s="37"/>
      <c r="H2490" s="37"/>
      <c r="I2490" s="37"/>
      <c r="J2490" s="37"/>
    </row>
    <row r="2491" spans="1:10" x14ac:dyDescent="0.25">
      <c r="A2491" t="s">
        <v>14574</v>
      </c>
      <c r="B2491" s="107">
        <v>0.35003428953784937</v>
      </c>
      <c r="C2491" s="37"/>
      <c r="D2491" s="37"/>
      <c r="E2491" s="37"/>
      <c r="F2491" s="37"/>
      <c r="G2491" s="37"/>
      <c r="H2491" s="37"/>
      <c r="I2491" s="37"/>
      <c r="J2491" s="37"/>
    </row>
    <row r="2492" spans="1:10" x14ac:dyDescent="0.25">
      <c r="A2492" t="s">
        <v>14575</v>
      </c>
      <c r="B2492" s="107">
        <v>0.34984778632500502</v>
      </c>
      <c r="C2492" s="37"/>
      <c r="D2492" s="37"/>
      <c r="E2492" s="37"/>
      <c r="F2492" s="37"/>
      <c r="G2492" s="37"/>
      <c r="H2492" s="37"/>
      <c r="I2492" s="37"/>
      <c r="J2492" s="37"/>
    </row>
    <row r="2493" spans="1:10" x14ac:dyDescent="0.25">
      <c r="A2493" t="s">
        <v>14576</v>
      </c>
      <c r="B2493" s="107">
        <v>0.34957466482781441</v>
      </c>
      <c r="C2493" s="37"/>
      <c r="D2493" s="37"/>
      <c r="E2493" s="37"/>
      <c r="F2493" s="37"/>
      <c r="G2493" s="37"/>
      <c r="H2493" s="37"/>
      <c r="I2493" s="37"/>
      <c r="J2493" s="37"/>
    </row>
    <row r="2494" spans="1:10" x14ac:dyDescent="0.25">
      <c r="A2494" t="s">
        <v>14577</v>
      </c>
      <c r="B2494" s="107">
        <v>0.34938488934280332</v>
      </c>
      <c r="C2494" s="37"/>
      <c r="D2494" s="37"/>
      <c r="E2494" s="37"/>
      <c r="F2494" s="37"/>
      <c r="G2494" s="37"/>
      <c r="H2494" s="37"/>
      <c r="I2494" s="37"/>
      <c r="J2494" s="37"/>
    </row>
    <row r="2495" spans="1:10" x14ac:dyDescent="0.25">
      <c r="A2495" t="s">
        <v>14578</v>
      </c>
      <c r="B2495" s="107">
        <v>0.34937782185393867</v>
      </c>
      <c r="C2495" s="37"/>
      <c r="D2495" s="37"/>
      <c r="E2495" s="37"/>
      <c r="F2495" s="37"/>
      <c r="G2495" s="37"/>
      <c r="H2495" s="37"/>
      <c r="I2495" s="37"/>
      <c r="J2495" s="37"/>
    </row>
    <row r="2496" spans="1:10" x14ac:dyDescent="0.25">
      <c r="A2496" t="s">
        <v>14579</v>
      </c>
      <c r="B2496" s="107">
        <v>0.34855916466623049</v>
      </c>
      <c r="C2496" s="37"/>
      <c r="D2496" s="37"/>
      <c r="E2496" s="37"/>
      <c r="F2496" s="37"/>
      <c r="G2496" s="37"/>
      <c r="H2496" s="37"/>
      <c r="I2496" s="37"/>
      <c r="J2496" s="37"/>
    </row>
    <row r="2497" spans="1:10" x14ac:dyDescent="0.25">
      <c r="A2497" t="s">
        <v>14580</v>
      </c>
      <c r="B2497" s="107">
        <v>0.34829631899606733</v>
      </c>
      <c r="C2497" s="37"/>
      <c r="D2497" s="37"/>
      <c r="E2497" s="37"/>
      <c r="F2497" s="37"/>
      <c r="G2497" s="37"/>
      <c r="H2497" s="37"/>
      <c r="I2497" s="37"/>
      <c r="J2497" s="37"/>
    </row>
    <row r="2498" spans="1:10" x14ac:dyDescent="0.25">
      <c r="A2498" t="s">
        <v>14581</v>
      </c>
      <c r="B2498" s="107">
        <v>0.34815356212157439</v>
      </c>
      <c r="C2498" s="37"/>
      <c r="D2498" s="37"/>
      <c r="E2498" s="37"/>
      <c r="F2498" s="37"/>
      <c r="G2498" s="37"/>
      <c r="H2498" s="37"/>
      <c r="I2498" s="37"/>
      <c r="J2498" s="37"/>
    </row>
    <row r="2499" spans="1:10" x14ac:dyDescent="0.25">
      <c r="A2499" t="s">
        <v>14582</v>
      </c>
      <c r="B2499" s="107">
        <v>0.34814107140770023</v>
      </c>
      <c r="C2499" s="37"/>
      <c r="D2499" s="37"/>
      <c r="E2499" s="37"/>
      <c r="F2499" s="37"/>
      <c r="G2499" s="37"/>
      <c r="H2499" s="37"/>
      <c r="I2499" s="37"/>
      <c r="J2499" s="37"/>
    </row>
    <row r="2500" spans="1:10" x14ac:dyDescent="0.25">
      <c r="A2500" t="s">
        <v>14583</v>
      </c>
      <c r="B2500" s="107">
        <v>0.3480813293531636</v>
      </c>
      <c r="C2500" s="37"/>
      <c r="D2500" s="37"/>
      <c r="E2500" s="37"/>
      <c r="F2500" s="37"/>
      <c r="G2500" s="37"/>
      <c r="H2500" s="37"/>
      <c r="I2500" s="37"/>
      <c r="J2500" s="37"/>
    </row>
    <row r="2501" spans="1:10" x14ac:dyDescent="0.25">
      <c r="A2501" t="s">
        <v>14584</v>
      </c>
      <c r="B2501" s="107">
        <v>0.34799391732215557</v>
      </c>
      <c r="C2501" s="37"/>
      <c r="D2501" s="37"/>
      <c r="E2501" s="37"/>
      <c r="F2501" s="37"/>
      <c r="G2501" s="37"/>
      <c r="H2501" s="37"/>
      <c r="I2501" s="37"/>
      <c r="J2501" s="37"/>
    </row>
    <row r="2502" spans="1:10" x14ac:dyDescent="0.25">
      <c r="A2502" t="s">
        <v>14585</v>
      </c>
      <c r="B2502" s="107">
        <v>0.34780692845760441</v>
      </c>
      <c r="C2502" s="37"/>
      <c r="D2502" s="37"/>
      <c r="E2502" s="37"/>
      <c r="F2502" s="37"/>
      <c r="G2502" s="37"/>
      <c r="H2502" s="37"/>
      <c r="I2502" s="37"/>
      <c r="J2502" s="37"/>
    </row>
    <row r="2503" spans="1:10" x14ac:dyDescent="0.25">
      <c r="A2503" t="s">
        <v>14586</v>
      </c>
      <c r="B2503" s="107">
        <v>0.3477205681464961</v>
      </c>
      <c r="C2503" s="37"/>
      <c r="D2503" s="37"/>
      <c r="E2503" s="37"/>
      <c r="F2503" s="37"/>
      <c r="G2503" s="37"/>
      <c r="H2503" s="37"/>
      <c r="I2503" s="37"/>
      <c r="J2503" s="37"/>
    </row>
    <row r="2504" spans="1:10" x14ac:dyDescent="0.25">
      <c r="A2504" t="s">
        <v>14587</v>
      </c>
      <c r="B2504" s="107">
        <v>0.34764757142900105</v>
      </c>
      <c r="C2504" s="37"/>
      <c r="D2504" s="37"/>
      <c r="E2504" s="37"/>
      <c r="F2504" s="37"/>
      <c r="G2504" s="37"/>
      <c r="H2504" s="37"/>
      <c r="I2504" s="37"/>
      <c r="J2504" s="37"/>
    </row>
    <row r="2505" spans="1:10" x14ac:dyDescent="0.25">
      <c r="A2505" t="s">
        <v>14588</v>
      </c>
      <c r="B2505" s="107">
        <v>0.34732441380609075</v>
      </c>
      <c r="C2505" s="37"/>
      <c r="D2505" s="37"/>
      <c r="E2505" s="37"/>
      <c r="F2505" s="37"/>
      <c r="G2505" s="37"/>
      <c r="H2505" s="37"/>
      <c r="I2505" s="37"/>
      <c r="J2505" s="37"/>
    </row>
    <row r="2506" spans="1:10" x14ac:dyDescent="0.25">
      <c r="A2506" t="s">
        <v>14589</v>
      </c>
      <c r="B2506" s="107">
        <v>0.34695222066312348</v>
      </c>
      <c r="C2506" s="37"/>
      <c r="D2506" s="37"/>
      <c r="E2506" s="37"/>
      <c r="F2506" s="37"/>
      <c r="G2506" s="37"/>
      <c r="H2506" s="37"/>
      <c r="I2506" s="37"/>
      <c r="J2506" s="37"/>
    </row>
    <row r="2507" spans="1:10" x14ac:dyDescent="0.25">
      <c r="A2507" t="s">
        <v>14590</v>
      </c>
      <c r="B2507" s="107">
        <v>0.34691207061995472</v>
      </c>
      <c r="C2507" s="37"/>
      <c r="D2507" s="37"/>
      <c r="E2507" s="37"/>
      <c r="F2507" s="37"/>
      <c r="G2507" s="37"/>
      <c r="H2507" s="37"/>
      <c r="I2507" s="37"/>
      <c r="J2507" s="37"/>
    </row>
    <row r="2508" spans="1:10" x14ac:dyDescent="0.25">
      <c r="A2508" t="s">
        <v>14591</v>
      </c>
      <c r="B2508" s="107">
        <v>0.34689177754320027</v>
      </c>
      <c r="C2508" s="37"/>
      <c r="D2508" s="37"/>
      <c r="E2508" s="37"/>
      <c r="F2508" s="37"/>
      <c r="G2508" s="37"/>
      <c r="H2508" s="37"/>
      <c r="I2508" s="37"/>
      <c r="J2508" s="37"/>
    </row>
    <row r="2509" spans="1:10" x14ac:dyDescent="0.25">
      <c r="A2509" t="s">
        <v>14592</v>
      </c>
      <c r="B2509" s="107">
        <v>0.34676156177320783</v>
      </c>
      <c r="C2509" s="37"/>
      <c r="D2509" s="37"/>
      <c r="E2509" s="37"/>
      <c r="F2509" s="37"/>
      <c r="G2509" s="37"/>
      <c r="H2509" s="37"/>
      <c r="I2509" s="37"/>
      <c r="J2509" s="37"/>
    </row>
    <row r="2510" spans="1:10" x14ac:dyDescent="0.25">
      <c r="A2510" t="s">
        <v>14593</v>
      </c>
      <c r="B2510" s="107">
        <v>0.34660226907554953</v>
      </c>
      <c r="C2510" s="37"/>
      <c r="D2510" s="37"/>
      <c r="E2510" s="37"/>
      <c r="F2510" s="37"/>
      <c r="G2510" s="37"/>
      <c r="H2510" s="37"/>
      <c r="I2510" s="37"/>
      <c r="J2510" s="37"/>
    </row>
    <row r="2511" spans="1:10" x14ac:dyDescent="0.25">
      <c r="A2511" t="s">
        <v>14594</v>
      </c>
      <c r="B2511" s="107">
        <v>0.34610206929880771</v>
      </c>
      <c r="C2511" s="37"/>
      <c r="D2511" s="37"/>
      <c r="E2511" s="37"/>
      <c r="F2511" s="37"/>
      <c r="G2511" s="37"/>
      <c r="H2511" s="37"/>
      <c r="I2511" s="37"/>
      <c r="J2511" s="37"/>
    </row>
    <row r="2512" spans="1:10" x14ac:dyDescent="0.25">
      <c r="A2512" t="s">
        <v>14595</v>
      </c>
      <c r="B2512" s="107">
        <v>0.34609763492297857</v>
      </c>
      <c r="C2512" s="37"/>
      <c r="D2512" s="37"/>
      <c r="E2512" s="37"/>
      <c r="F2512" s="37"/>
      <c r="G2512" s="37"/>
      <c r="H2512" s="37"/>
      <c r="I2512" s="37"/>
      <c r="J2512" s="37"/>
    </row>
    <row r="2513" spans="1:10" x14ac:dyDescent="0.25">
      <c r="A2513" t="s">
        <v>14596</v>
      </c>
      <c r="B2513" s="107">
        <v>0.34542424419490009</v>
      </c>
      <c r="C2513" s="37"/>
      <c r="D2513" s="37"/>
      <c r="E2513" s="37"/>
      <c r="F2513" s="37"/>
      <c r="G2513" s="37"/>
      <c r="H2513" s="37"/>
      <c r="I2513" s="37"/>
      <c r="J2513" s="37"/>
    </row>
    <row r="2514" spans="1:10" x14ac:dyDescent="0.25">
      <c r="A2514" t="s">
        <v>14597</v>
      </c>
      <c r="B2514" s="107">
        <v>0.34508777458046586</v>
      </c>
      <c r="C2514" s="37"/>
      <c r="D2514" s="37"/>
      <c r="E2514" s="37"/>
      <c r="F2514" s="37"/>
      <c r="G2514" s="37"/>
      <c r="H2514" s="37"/>
      <c r="I2514" s="37"/>
      <c r="J2514" s="37"/>
    </row>
    <row r="2515" spans="1:10" x14ac:dyDescent="0.25">
      <c r="A2515" t="s">
        <v>14598</v>
      </c>
      <c r="B2515" s="107">
        <v>0.34499140235542025</v>
      </c>
      <c r="C2515" s="37"/>
      <c r="D2515" s="37"/>
      <c r="E2515" s="37"/>
      <c r="F2515" s="37"/>
      <c r="G2515" s="37"/>
      <c r="H2515" s="37"/>
      <c r="I2515" s="37"/>
      <c r="J2515" s="37"/>
    </row>
    <row r="2516" spans="1:10" x14ac:dyDescent="0.25">
      <c r="A2516" t="s">
        <v>14599</v>
      </c>
      <c r="B2516" s="107">
        <v>0.34439680441939075</v>
      </c>
      <c r="C2516" s="37"/>
      <c r="D2516" s="37"/>
      <c r="E2516" s="37"/>
      <c r="F2516" s="37"/>
      <c r="G2516" s="37"/>
      <c r="H2516" s="37"/>
      <c r="I2516" s="37"/>
      <c r="J2516" s="37"/>
    </row>
    <row r="2517" spans="1:10" x14ac:dyDescent="0.25">
      <c r="A2517" t="s">
        <v>14600</v>
      </c>
      <c r="B2517" s="107">
        <v>0.34404793881144663</v>
      </c>
      <c r="C2517" s="37"/>
      <c r="D2517" s="37"/>
      <c r="E2517" s="37"/>
      <c r="F2517" s="37"/>
      <c r="G2517" s="37"/>
      <c r="H2517" s="37"/>
      <c r="I2517" s="37"/>
      <c r="J2517" s="37"/>
    </row>
    <row r="2518" spans="1:10" x14ac:dyDescent="0.25">
      <c r="A2518" t="s">
        <v>14601</v>
      </c>
      <c r="B2518" s="107">
        <v>0.34370510707126295</v>
      </c>
      <c r="C2518" s="37"/>
      <c r="D2518" s="37"/>
      <c r="E2518" s="37"/>
      <c r="F2518" s="37"/>
      <c r="G2518" s="37"/>
      <c r="H2518" s="37"/>
      <c r="I2518" s="37"/>
      <c r="J2518" s="37"/>
    </row>
    <row r="2519" spans="1:10" x14ac:dyDescent="0.25">
      <c r="A2519" t="s">
        <v>14602</v>
      </c>
      <c r="B2519" s="107">
        <v>0.34349547012249415</v>
      </c>
      <c r="C2519" s="37"/>
      <c r="D2519" s="37"/>
      <c r="E2519" s="37"/>
      <c r="F2519" s="37"/>
      <c r="G2519" s="37"/>
      <c r="H2519" s="37"/>
      <c r="I2519" s="37"/>
      <c r="J2519" s="37"/>
    </row>
    <row r="2520" spans="1:10" x14ac:dyDescent="0.25">
      <c r="A2520" t="s">
        <v>14603</v>
      </c>
      <c r="B2520" s="107">
        <v>0.34346170860835856</v>
      </c>
      <c r="C2520" s="37"/>
      <c r="D2520" s="37"/>
      <c r="E2520" s="37"/>
      <c r="F2520" s="37"/>
      <c r="G2520" s="37"/>
      <c r="H2520" s="37"/>
      <c r="I2520" s="37"/>
      <c r="J2520" s="37"/>
    </row>
    <row r="2521" spans="1:10" x14ac:dyDescent="0.25">
      <c r="A2521" t="s">
        <v>14604</v>
      </c>
      <c r="B2521" s="107">
        <v>0.34344049775598368</v>
      </c>
      <c r="C2521" s="37"/>
      <c r="D2521" s="37"/>
      <c r="E2521" s="37"/>
      <c r="F2521" s="37"/>
      <c r="G2521" s="37"/>
      <c r="H2521" s="37"/>
      <c r="I2521" s="37"/>
      <c r="J2521" s="37"/>
    </row>
    <row r="2522" spans="1:10" x14ac:dyDescent="0.25">
      <c r="A2522" t="s">
        <v>14605</v>
      </c>
      <c r="B2522" s="107">
        <v>0.34318980441614921</v>
      </c>
      <c r="C2522" s="37"/>
      <c r="D2522" s="37"/>
      <c r="E2522" s="37"/>
      <c r="F2522" s="37"/>
      <c r="G2522" s="37"/>
      <c r="H2522" s="37"/>
      <c r="I2522" s="37"/>
      <c r="J2522" s="37"/>
    </row>
    <row r="2523" spans="1:10" x14ac:dyDescent="0.25">
      <c r="A2523" t="s">
        <v>14606</v>
      </c>
      <c r="B2523" s="107">
        <v>0.34303261428507315</v>
      </c>
      <c r="C2523" s="37"/>
      <c r="D2523" s="37"/>
      <c r="E2523" s="37"/>
      <c r="F2523" s="37"/>
      <c r="G2523" s="37"/>
      <c r="H2523" s="37"/>
      <c r="I2523" s="37"/>
      <c r="J2523" s="37"/>
    </row>
    <row r="2524" spans="1:10" x14ac:dyDescent="0.25">
      <c r="A2524" t="s">
        <v>14607</v>
      </c>
      <c r="B2524" s="107">
        <v>0.34301206463368639</v>
      </c>
      <c r="C2524" s="37"/>
      <c r="D2524" s="37"/>
      <c r="E2524" s="37"/>
      <c r="F2524" s="37"/>
      <c r="G2524" s="37"/>
      <c r="H2524" s="37"/>
      <c r="I2524" s="37"/>
      <c r="J2524" s="37"/>
    </row>
    <row r="2525" spans="1:10" x14ac:dyDescent="0.25">
      <c r="A2525" t="s">
        <v>14608</v>
      </c>
      <c r="B2525" s="107">
        <v>0.34291760905459656</v>
      </c>
      <c r="C2525" s="37"/>
      <c r="D2525" s="37"/>
      <c r="E2525" s="37"/>
      <c r="F2525" s="37"/>
      <c r="G2525" s="37"/>
      <c r="H2525" s="37"/>
      <c r="I2525" s="37"/>
      <c r="J2525" s="37"/>
    </row>
    <row r="2526" spans="1:10" x14ac:dyDescent="0.25">
      <c r="A2526" t="s">
        <v>14609</v>
      </c>
      <c r="B2526" s="107">
        <v>0.3424137804623596</v>
      </c>
      <c r="C2526" s="37"/>
      <c r="D2526" s="37"/>
      <c r="E2526" s="37"/>
      <c r="F2526" s="37"/>
      <c r="G2526" s="37"/>
      <c r="H2526" s="37"/>
      <c r="I2526" s="37"/>
      <c r="J2526" s="37"/>
    </row>
    <row r="2527" spans="1:10" x14ac:dyDescent="0.25">
      <c r="A2527" t="s">
        <v>14610</v>
      </c>
      <c r="B2527" s="107">
        <v>0.34213585401505092</v>
      </c>
      <c r="C2527" s="37"/>
      <c r="D2527" s="37"/>
      <c r="E2527" s="37"/>
      <c r="F2527" s="37"/>
      <c r="G2527" s="37"/>
      <c r="H2527" s="37"/>
      <c r="I2527" s="37"/>
      <c r="J2527" s="37"/>
    </row>
    <row r="2528" spans="1:10" x14ac:dyDescent="0.25">
      <c r="A2528" t="s">
        <v>14611</v>
      </c>
      <c r="B2528" s="107">
        <v>0.34193608411667131</v>
      </c>
      <c r="C2528" s="37"/>
      <c r="D2528" s="37"/>
      <c r="E2528" s="37"/>
      <c r="F2528" s="37"/>
      <c r="G2528" s="37"/>
      <c r="H2528" s="37"/>
      <c r="I2528" s="37"/>
      <c r="J2528" s="37"/>
    </row>
    <row r="2529" spans="1:10" x14ac:dyDescent="0.25">
      <c r="A2529" t="s">
        <v>14612</v>
      </c>
      <c r="B2529" s="107">
        <v>0.34186487689481626</v>
      </c>
      <c r="C2529" s="37"/>
      <c r="D2529" s="37"/>
      <c r="E2529" s="37"/>
      <c r="F2529" s="37"/>
      <c r="G2529" s="37"/>
      <c r="H2529" s="37"/>
      <c r="I2529" s="37"/>
      <c r="J2529" s="37"/>
    </row>
    <row r="2530" spans="1:10" x14ac:dyDescent="0.25">
      <c r="A2530" t="s">
        <v>14613</v>
      </c>
      <c r="B2530" s="107">
        <v>0.34183756298934259</v>
      </c>
      <c r="C2530" s="37"/>
      <c r="D2530" s="37"/>
      <c r="E2530" s="37"/>
      <c r="F2530" s="37"/>
      <c r="G2530" s="37"/>
      <c r="H2530" s="37"/>
      <c r="I2530" s="37"/>
      <c r="J2530" s="37"/>
    </row>
    <row r="2531" spans="1:10" x14ac:dyDescent="0.25">
      <c r="A2531" t="s">
        <v>14614</v>
      </c>
      <c r="B2531" s="107">
        <v>0.34168379734806253</v>
      </c>
      <c r="C2531" s="37"/>
      <c r="D2531" s="37"/>
      <c r="E2531" s="37"/>
      <c r="F2531" s="37"/>
      <c r="G2531" s="37"/>
      <c r="H2531" s="37"/>
      <c r="I2531" s="37"/>
      <c r="J2531" s="37"/>
    </row>
    <row r="2532" spans="1:10" x14ac:dyDescent="0.25">
      <c r="A2532" t="s">
        <v>14615</v>
      </c>
      <c r="B2532" s="107">
        <v>0.34097784133458808</v>
      </c>
      <c r="C2532" s="37"/>
      <c r="D2532" s="37"/>
      <c r="E2532" s="37"/>
      <c r="F2532" s="37"/>
      <c r="G2532" s="37"/>
      <c r="H2532" s="37"/>
      <c r="I2532" s="37"/>
      <c r="J2532" s="37"/>
    </row>
    <row r="2533" spans="1:10" x14ac:dyDescent="0.25">
      <c r="A2533" t="s">
        <v>14616</v>
      </c>
      <c r="B2533" s="107">
        <v>0.34011100971666203</v>
      </c>
      <c r="C2533" s="37"/>
      <c r="D2533" s="37"/>
      <c r="E2533" s="37"/>
      <c r="F2533" s="37"/>
      <c r="G2533" s="37"/>
      <c r="H2533" s="37"/>
      <c r="I2533" s="37"/>
      <c r="J2533" s="37"/>
    </row>
    <row r="2534" spans="1:10" x14ac:dyDescent="0.25">
      <c r="A2534" t="s">
        <v>14617</v>
      </c>
      <c r="B2534" s="107">
        <v>0.34007523631255065</v>
      </c>
      <c r="C2534" s="37"/>
      <c r="D2534" s="37"/>
      <c r="E2534" s="37"/>
      <c r="F2534" s="37"/>
      <c r="G2534" s="37"/>
      <c r="H2534" s="37"/>
      <c r="I2534" s="37"/>
      <c r="J2534" s="37"/>
    </row>
    <row r="2535" spans="1:10" x14ac:dyDescent="0.25">
      <c r="A2535" t="s">
        <v>14618</v>
      </c>
      <c r="B2535" s="107">
        <v>0.3399436809875383</v>
      </c>
      <c r="C2535" s="37"/>
      <c r="D2535" s="37"/>
      <c r="E2535" s="37"/>
      <c r="F2535" s="37"/>
      <c r="G2535" s="37"/>
      <c r="H2535" s="37"/>
      <c r="I2535" s="37"/>
      <c r="J2535" s="37"/>
    </row>
    <row r="2536" spans="1:10" x14ac:dyDescent="0.25">
      <c r="A2536" t="s">
        <v>14619</v>
      </c>
      <c r="B2536" s="107">
        <v>0.33942906137266515</v>
      </c>
      <c r="C2536" s="37"/>
      <c r="D2536" s="37"/>
      <c r="E2536" s="37"/>
      <c r="F2536" s="37"/>
      <c r="G2536" s="37"/>
      <c r="H2536" s="37"/>
      <c r="I2536" s="37"/>
      <c r="J2536" s="37"/>
    </row>
    <row r="2537" spans="1:10" x14ac:dyDescent="0.25">
      <c r="A2537" t="s">
        <v>14620</v>
      </c>
      <c r="B2537" s="107">
        <v>0.33916983111202159</v>
      </c>
      <c r="C2537" s="37"/>
      <c r="D2537" s="37"/>
      <c r="E2537" s="37"/>
      <c r="F2537" s="37"/>
      <c r="G2537" s="37"/>
      <c r="H2537" s="37"/>
      <c r="I2537" s="37"/>
      <c r="J2537" s="37"/>
    </row>
    <row r="2538" spans="1:10" x14ac:dyDescent="0.25">
      <c r="A2538" t="s">
        <v>14621</v>
      </c>
      <c r="B2538" s="107">
        <v>0.33891596470675817</v>
      </c>
      <c r="C2538" s="37"/>
      <c r="D2538" s="37"/>
      <c r="E2538" s="37"/>
      <c r="F2538" s="37"/>
      <c r="G2538" s="37"/>
      <c r="H2538" s="37"/>
      <c r="I2538" s="37"/>
      <c r="J2538" s="37"/>
    </row>
    <row r="2539" spans="1:10" x14ac:dyDescent="0.25">
      <c r="A2539" t="s">
        <v>14622</v>
      </c>
      <c r="B2539" s="107">
        <v>0.33868477846428241</v>
      </c>
      <c r="C2539" s="37"/>
      <c r="D2539" s="37"/>
      <c r="E2539" s="37"/>
      <c r="F2539" s="37"/>
      <c r="G2539" s="37"/>
      <c r="H2539" s="37"/>
      <c r="I2539" s="37"/>
      <c r="J2539" s="37"/>
    </row>
    <row r="2540" spans="1:10" x14ac:dyDescent="0.25">
      <c r="A2540" t="s">
        <v>14623</v>
      </c>
      <c r="B2540" s="107">
        <v>0.33859916525864986</v>
      </c>
      <c r="C2540" s="37"/>
      <c r="D2540" s="37"/>
      <c r="E2540" s="37"/>
      <c r="F2540" s="37"/>
      <c r="G2540" s="37"/>
      <c r="H2540" s="37"/>
      <c r="I2540" s="37"/>
      <c r="J2540" s="37"/>
    </row>
    <row r="2541" spans="1:10" x14ac:dyDescent="0.25">
      <c r="A2541" t="s">
        <v>14624</v>
      </c>
      <c r="B2541" s="107">
        <v>0.33825421113376131</v>
      </c>
      <c r="C2541" s="37"/>
      <c r="D2541" s="37"/>
      <c r="E2541" s="37"/>
      <c r="F2541" s="37"/>
      <c r="G2541" s="37"/>
      <c r="H2541" s="37"/>
      <c r="I2541" s="37"/>
      <c r="J2541" s="37"/>
    </row>
    <row r="2542" spans="1:10" x14ac:dyDescent="0.25">
      <c r="A2542" t="s">
        <v>14625</v>
      </c>
      <c r="B2542" s="107">
        <v>0.33823628547908396</v>
      </c>
      <c r="C2542" s="37"/>
      <c r="D2542" s="37"/>
      <c r="E2542" s="37"/>
      <c r="F2542" s="37"/>
      <c r="G2542" s="37"/>
      <c r="H2542" s="37"/>
      <c r="I2542" s="37"/>
      <c r="J2542" s="37"/>
    </row>
    <row r="2543" spans="1:10" x14ac:dyDescent="0.25">
      <c r="A2543" t="s">
        <v>14626</v>
      </c>
      <c r="B2543" s="107">
        <v>0.33819383564487826</v>
      </c>
      <c r="C2543" s="37"/>
      <c r="D2543" s="37"/>
      <c r="E2543" s="37"/>
      <c r="F2543" s="37"/>
      <c r="G2543" s="37"/>
      <c r="H2543" s="37"/>
      <c r="I2543" s="37"/>
      <c r="J2543" s="37"/>
    </row>
    <row r="2544" spans="1:10" x14ac:dyDescent="0.25">
      <c r="A2544" t="s">
        <v>14627</v>
      </c>
      <c r="B2544" s="107">
        <v>0.338141019037556</v>
      </c>
      <c r="C2544" s="37"/>
      <c r="D2544" s="37"/>
      <c r="E2544" s="37"/>
      <c r="F2544" s="37"/>
      <c r="G2544" s="37"/>
      <c r="H2544" s="37"/>
      <c r="I2544" s="37"/>
      <c r="J2544" s="37"/>
    </row>
    <row r="2545" spans="1:10" x14ac:dyDescent="0.25">
      <c r="A2545" t="s">
        <v>14628</v>
      </c>
      <c r="B2545" s="107">
        <v>0.33783407225706735</v>
      </c>
      <c r="C2545" s="37"/>
      <c r="D2545" s="37"/>
      <c r="E2545" s="37"/>
      <c r="F2545" s="37"/>
      <c r="G2545" s="37"/>
      <c r="H2545" s="37"/>
      <c r="I2545" s="37"/>
      <c r="J2545" s="37"/>
    </row>
    <row r="2546" spans="1:10" x14ac:dyDescent="0.25">
      <c r="A2546" t="s">
        <v>14629</v>
      </c>
      <c r="B2546" s="107">
        <v>0.33761669716257586</v>
      </c>
      <c r="C2546" s="37"/>
      <c r="D2546" s="37"/>
      <c r="E2546" s="37"/>
      <c r="F2546" s="37"/>
      <c r="G2546" s="37"/>
      <c r="H2546" s="37"/>
      <c r="I2546" s="37"/>
      <c r="J2546" s="37"/>
    </row>
    <row r="2547" spans="1:10" x14ac:dyDescent="0.25">
      <c r="A2547" t="s">
        <v>14630</v>
      </c>
      <c r="B2547" s="107">
        <v>0.33691853699658469</v>
      </c>
      <c r="C2547" s="37"/>
      <c r="D2547" s="37"/>
      <c r="E2547" s="37"/>
      <c r="F2547" s="37"/>
      <c r="G2547" s="37"/>
      <c r="H2547" s="37"/>
      <c r="I2547" s="37"/>
      <c r="J2547" s="37"/>
    </row>
    <row r="2548" spans="1:10" x14ac:dyDescent="0.25">
      <c r="A2548" t="s">
        <v>14631</v>
      </c>
      <c r="B2548" s="107">
        <v>0.33636330604949405</v>
      </c>
      <c r="C2548" s="37"/>
      <c r="D2548" s="37"/>
      <c r="E2548" s="37"/>
      <c r="F2548" s="37"/>
      <c r="G2548" s="37"/>
      <c r="H2548" s="37"/>
      <c r="I2548" s="37"/>
      <c r="J2548" s="37"/>
    </row>
    <row r="2549" spans="1:10" x14ac:dyDescent="0.25">
      <c r="A2549" t="s">
        <v>14632</v>
      </c>
      <c r="B2549" s="107">
        <v>0.33545247412203838</v>
      </c>
      <c r="C2549" s="37"/>
      <c r="D2549" s="37"/>
      <c r="E2549" s="37"/>
      <c r="F2549" s="37"/>
      <c r="G2549" s="37"/>
      <c r="H2549" s="37"/>
      <c r="I2549" s="37"/>
      <c r="J2549" s="37"/>
    </row>
    <row r="2550" spans="1:10" x14ac:dyDescent="0.25">
      <c r="A2550" t="s">
        <v>14633</v>
      </c>
      <c r="B2550" s="107">
        <v>0.33513173634905413</v>
      </c>
      <c r="C2550" s="37"/>
      <c r="D2550" s="37"/>
      <c r="E2550" s="37"/>
      <c r="F2550" s="37"/>
      <c r="G2550" s="37"/>
      <c r="H2550" s="37"/>
      <c r="I2550" s="37"/>
      <c r="J2550" s="37"/>
    </row>
    <row r="2551" spans="1:10" x14ac:dyDescent="0.25">
      <c r="A2551" t="s">
        <v>14634</v>
      </c>
      <c r="B2551" s="107">
        <v>0.33496668150881559</v>
      </c>
      <c r="C2551" s="37"/>
      <c r="D2551" s="37"/>
      <c r="E2551" s="37"/>
      <c r="F2551" s="37"/>
      <c r="G2551" s="37"/>
      <c r="H2551" s="37"/>
      <c r="I2551" s="37"/>
      <c r="J2551" s="37"/>
    </row>
    <row r="2552" spans="1:10" x14ac:dyDescent="0.25">
      <c r="A2552" t="s">
        <v>14635</v>
      </c>
      <c r="B2552" s="107">
        <v>0.33496616512764193</v>
      </c>
      <c r="C2552" s="37"/>
      <c r="D2552" s="37"/>
      <c r="E2552" s="37"/>
      <c r="F2552" s="37"/>
      <c r="G2552" s="37"/>
      <c r="H2552" s="37"/>
      <c r="I2552" s="37"/>
      <c r="J2552" s="37"/>
    </row>
    <row r="2553" spans="1:10" x14ac:dyDescent="0.25">
      <c r="A2553" t="s">
        <v>14636</v>
      </c>
      <c r="B2553" s="107">
        <v>0.33495499634078513</v>
      </c>
      <c r="C2553" s="37"/>
      <c r="D2553" s="37"/>
      <c r="E2553" s="37"/>
      <c r="F2553" s="37"/>
      <c r="G2553" s="37"/>
      <c r="H2553" s="37"/>
      <c r="I2553" s="37"/>
      <c r="J2553" s="37"/>
    </row>
    <row r="2554" spans="1:10" x14ac:dyDescent="0.25">
      <c r="A2554" t="s">
        <v>14637</v>
      </c>
      <c r="B2554" s="107">
        <v>0.33408736082583074</v>
      </c>
      <c r="C2554" s="37"/>
      <c r="D2554" s="37"/>
      <c r="E2554" s="37"/>
      <c r="F2554" s="37"/>
      <c r="G2554" s="37"/>
      <c r="H2554" s="37"/>
      <c r="I2554" s="37"/>
      <c r="J2554" s="37"/>
    </row>
    <row r="2555" spans="1:10" x14ac:dyDescent="0.25">
      <c r="A2555" t="s">
        <v>14638</v>
      </c>
      <c r="B2555" s="107">
        <v>0.33397355049385469</v>
      </c>
      <c r="C2555" s="37"/>
      <c r="D2555" s="37"/>
      <c r="E2555" s="37"/>
      <c r="F2555" s="37"/>
      <c r="G2555" s="37"/>
      <c r="H2555" s="37"/>
      <c r="I2555" s="37"/>
      <c r="J2555" s="37"/>
    </row>
    <row r="2556" spans="1:10" x14ac:dyDescent="0.25">
      <c r="A2556" t="s">
        <v>14639</v>
      </c>
      <c r="B2556" s="107">
        <v>0.33361122559361683</v>
      </c>
      <c r="C2556" s="37"/>
      <c r="D2556" s="37"/>
      <c r="E2556" s="37"/>
      <c r="F2556" s="37"/>
      <c r="G2556" s="37"/>
      <c r="H2556" s="37"/>
      <c r="I2556" s="37"/>
      <c r="J2556" s="37"/>
    </row>
    <row r="2557" spans="1:10" x14ac:dyDescent="0.25">
      <c r="A2557" t="s">
        <v>14640</v>
      </c>
      <c r="B2557" s="107">
        <v>0.333331069838528</v>
      </c>
      <c r="C2557" s="37"/>
      <c r="D2557" s="37"/>
      <c r="E2557" s="37"/>
      <c r="F2557" s="37"/>
      <c r="G2557" s="37"/>
      <c r="H2557" s="37"/>
      <c r="I2557" s="37"/>
      <c r="J2557" s="37"/>
    </row>
    <row r="2558" spans="1:10" x14ac:dyDescent="0.25">
      <c r="A2558" t="s">
        <v>14641</v>
      </c>
      <c r="B2558" s="107">
        <v>0.33314691823811143</v>
      </c>
      <c r="C2558" s="37"/>
      <c r="D2558" s="37"/>
      <c r="E2558" s="37"/>
      <c r="F2558" s="37"/>
      <c r="G2558" s="37"/>
      <c r="H2558" s="37"/>
      <c r="I2558" s="37"/>
      <c r="J2558" s="37"/>
    </row>
    <row r="2559" spans="1:10" x14ac:dyDescent="0.25">
      <c r="A2559" t="s">
        <v>14642</v>
      </c>
      <c r="B2559" s="107">
        <v>0.33276576184361722</v>
      </c>
      <c r="C2559" s="37"/>
      <c r="D2559" s="37"/>
      <c r="E2559" s="37"/>
      <c r="F2559" s="37"/>
      <c r="G2559" s="37"/>
      <c r="H2559" s="37"/>
      <c r="I2559" s="37"/>
      <c r="J2559" s="37"/>
    </row>
    <row r="2560" spans="1:10" x14ac:dyDescent="0.25">
      <c r="A2560" t="s">
        <v>14643</v>
      </c>
      <c r="B2560" s="107">
        <v>0.33267439393539172</v>
      </c>
      <c r="C2560" s="37"/>
      <c r="D2560" s="37"/>
      <c r="E2560" s="37"/>
      <c r="F2560" s="37"/>
      <c r="G2560" s="37"/>
      <c r="H2560" s="37"/>
      <c r="I2560" s="37"/>
      <c r="J2560" s="37"/>
    </row>
    <row r="2561" spans="1:10" x14ac:dyDescent="0.25">
      <c r="A2561" t="s">
        <v>14644</v>
      </c>
      <c r="B2561" s="107">
        <v>0.33232432819767421</v>
      </c>
      <c r="C2561" s="37"/>
      <c r="D2561" s="37"/>
      <c r="E2561" s="37"/>
      <c r="F2561" s="37"/>
      <c r="G2561" s="37"/>
      <c r="H2561" s="37"/>
      <c r="I2561" s="37"/>
      <c r="J2561" s="37"/>
    </row>
    <row r="2562" spans="1:10" x14ac:dyDescent="0.25">
      <c r="A2562" t="s">
        <v>14645</v>
      </c>
      <c r="B2562" s="107">
        <v>0.33206144493015183</v>
      </c>
      <c r="C2562" s="37"/>
      <c r="D2562" s="37"/>
      <c r="E2562" s="37"/>
      <c r="F2562" s="37"/>
      <c r="G2562" s="37"/>
      <c r="H2562" s="37"/>
      <c r="I2562" s="37"/>
      <c r="J2562" s="37"/>
    </row>
    <row r="2563" spans="1:10" x14ac:dyDescent="0.25">
      <c r="A2563" t="s">
        <v>14646</v>
      </c>
      <c r="B2563" s="107">
        <v>0.33199782829343183</v>
      </c>
      <c r="C2563" s="37"/>
      <c r="D2563" s="37"/>
      <c r="E2563" s="37"/>
      <c r="F2563" s="37"/>
      <c r="G2563" s="37"/>
      <c r="H2563" s="37"/>
      <c r="I2563" s="37"/>
      <c r="J2563" s="37"/>
    </row>
    <row r="2564" spans="1:10" x14ac:dyDescent="0.25">
      <c r="A2564" t="s">
        <v>14647</v>
      </c>
      <c r="B2564" s="107">
        <v>0.33196772391918933</v>
      </c>
      <c r="C2564" s="37"/>
      <c r="D2564" s="37"/>
      <c r="E2564" s="37"/>
      <c r="F2564" s="37"/>
      <c r="G2564" s="37"/>
      <c r="H2564" s="37"/>
      <c r="I2564" s="37"/>
      <c r="J2564" s="37"/>
    </row>
    <row r="2565" spans="1:10" x14ac:dyDescent="0.25">
      <c r="A2565" t="s">
        <v>14648</v>
      </c>
      <c r="B2565" s="107">
        <v>0.3315640472780636</v>
      </c>
      <c r="C2565" s="37"/>
      <c r="D2565" s="37"/>
      <c r="E2565" s="37"/>
      <c r="F2565" s="37"/>
      <c r="G2565" s="37"/>
      <c r="H2565" s="37"/>
      <c r="I2565" s="37"/>
      <c r="J2565" s="37"/>
    </row>
    <row r="2566" spans="1:10" x14ac:dyDescent="0.25">
      <c r="A2566" t="s">
        <v>14649</v>
      </c>
      <c r="B2566" s="107">
        <v>0.33100183301208758</v>
      </c>
      <c r="C2566" s="37"/>
      <c r="D2566" s="37"/>
      <c r="E2566" s="37"/>
      <c r="F2566" s="37"/>
      <c r="G2566" s="37"/>
      <c r="H2566" s="37"/>
      <c r="I2566" s="37"/>
      <c r="J2566" s="37"/>
    </row>
    <row r="2567" spans="1:10" x14ac:dyDescent="0.25">
      <c r="A2567" t="s">
        <v>14650</v>
      </c>
      <c r="B2567" s="107">
        <v>0.33079189989623864</v>
      </c>
      <c r="C2567" s="37"/>
      <c r="D2567" s="37"/>
      <c r="E2567" s="37"/>
      <c r="F2567" s="37"/>
      <c r="G2567" s="37"/>
      <c r="H2567" s="37"/>
      <c r="I2567" s="37"/>
      <c r="J2567" s="37"/>
    </row>
    <row r="2568" spans="1:10" x14ac:dyDescent="0.25">
      <c r="A2568" t="s">
        <v>14651</v>
      </c>
      <c r="B2568" s="107">
        <v>0.33074090966085901</v>
      </c>
      <c r="C2568" s="37"/>
      <c r="D2568" s="37"/>
      <c r="E2568" s="37"/>
      <c r="F2568" s="37"/>
      <c r="G2568" s="37"/>
      <c r="H2568" s="37"/>
      <c r="I2568" s="37"/>
      <c r="J2568" s="37"/>
    </row>
    <row r="2569" spans="1:10" x14ac:dyDescent="0.25">
      <c r="A2569" t="s">
        <v>14652</v>
      </c>
      <c r="B2569" s="107">
        <v>0.33055189938804058</v>
      </c>
      <c r="C2569" s="37"/>
      <c r="D2569" s="37"/>
      <c r="E2569" s="37"/>
      <c r="F2569" s="37"/>
      <c r="G2569" s="37"/>
      <c r="H2569" s="37"/>
      <c r="I2569" s="37"/>
      <c r="J2569" s="37"/>
    </row>
    <row r="2570" spans="1:10" x14ac:dyDescent="0.25">
      <c r="A2570" t="s">
        <v>14653</v>
      </c>
      <c r="B2570" s="107">
        <v>0.33047291583702038</v>
      </c>
      <c r="C2570" s="37"/>
      <c r="D2570" s="37"/>
      <c r="E2570" s="37"/>
      <c r="F2570" s="37"/>
      <c r="G2570" s="37"/>
      <c r="H2570" s="37"/>
      <c r="I2570" s="37"/>
      <c r="J2570" s="37"/>
    </row>
    <row r="2571" spans="1:10" x14ac:dyDescent="0.25">
      <c r="A2571" t="s">
        <v>14654</v>
      </c>
      <c r="B2571" s="107">
        <v>0.33040536501692475</v>
      </c>
      <c r="C2571" s="37"/>
      <c r="D2571" s="37"/>
      <c r="E2571" s="37"/>
      <c r="F2571" s="37"/>
      <c r="G2571" s="37"/>
      <c r="H2571" s="37"/>
      <c r="I2571" s="37"/>
      <c r="J2571" s="37"/>
    </row>
    <row r="2572" spans="1:10" x14ac:dyDescent="0.25">
      <c r="A2572" t="s">
        <v>14655</v>
      </c>
      <c r="B2572" s="107">
        <v>0.33030116214034749</v>
      </c>
      <c r="C2572" s="37"/>
      <c r="D2572" s="37"/>
      <c r="E2572" s="37"/>
      <c r="F2572" s="37"/>
      <c r="G2572" s="37"/>
      <c r="H2572" s="37"/>
      <c r="I2572" s="37"/>
      <c r="J2572" s="37"/>
    </row>
    <row r="2573" spans="1:10" x14ac:dyDescent="0.25">
      <c r="A2573" t="s">
        <v>14656</v>
      </c>
      <c r="B2573" s="107">
        <v>0.33001590144544246</v>
      </c>
      <c r="C2573" s="37"/>
      <c r="D2573" s="37"/>
      <c r="E2573" s="37"/>
      <c r="F2573" s="37"/>
      <c r="G2573" s="37"/>
      <c r="H2573" s="37"/>
      <c r="I2573" s="37"/>
      <c r="J2573" s="37"/>
    </row>
    <row r="2574" spans="1:10" x14ac:dyDescent="0.25">
      <c r="A2574" t="s">
        <v>14657</v>
      </c>
      <c r="B2574" s="107">
        <v>0.32987019810230339</v>
      </c>
      <c r="C2574" s="37"/>
      <c r="D2574" s="37"/>
      <c r="E2574" s="37"/>
      <c r="F2574" s="37"/>
      <c r="G2574" s="37"/>
      <c r="H2574" s="37"/>
      <c r="I2574" s="37"/>
      <c r="J2574" s="37"/>
    </row>
    <row r="2575" spans="1:10" x14ac:dyDescent="0.25">
      <c r="A2575" t="s">
        <v>14658</v>
      </c>
      <c r="B2575" s="107">
        <v>0.32893835058677673</v>
      </c>
      <c r="C2575" s="37"/>
      <c r="D2575" s="37"/>
      <c r="E2575" s="37"/>
      <c r="F2575" s="37"/>
      <c r="G2575" s="37"/>
      <c r="H2575" s="37"/>
      <c r="I2575" s="37"/>
      <c r="J2575" s="37"/>
    </row>
    <row r="2576" spans="1:10" x14ac:dyDescent="0.25">
      <c r="A2576" t="s">
        <v>14659</v>
      </c>
      <c r="B2576" s="107">
        <v>0.32877566756810606</v>
      </c>
      <c r="C2576" s="37"/>
      <c r="D2576" s="37"/>
      <c r="E2576" s="37"/>
      <c r="F2576" s="37"/>
      <c r="G2576" s="37"/>
      <c r="H2576" s="37"/>
      <c r="I2576" s="37"/>
      <c r="J2576" s="37"/>
    </row>
    <row r="2577" spans="1:10" x14ac:dyDescent="0.25">
      <c r="A2577" t="s">
        <v>14660</v>
      </c>
      <c r="B2577" s="107">
        <v>0.32857107403220126</v>
      </c>
      <c r="C2577" s="37"/>
      <c r="D2577" s="37"/>
      <c r="E2577" s="37"/>
      <c r="F2577" s="37"/>
      <c r="G2577" s="37"/>
      <c r="H2577" s="37"/>
      <c r="I2577" s="37"/>
      <c r="J2577" s="37"/>
    </row>
    <row r="2578" spans="1:10" x14ac:dyDescent="0.25">
      <c r="A2578" t="s">
        <v>14661</v>
      </c>
      <c r="B2578" s="107">
        <v>0.32806068003020733</v>
      </c>
      <c r="C2578" s="37"/>
      <c r="D2578" s="37"/>
      <c r="E2578" s="37"/>
      <c r="F2578" s="37"/>
      <c r="G2578" s="37"/>
      <c r="H2578" s="37"/>
      <c r="I2578" s="37"/>
      <c r="J2578" s="37"/>
    </row>
    <row r="2579" spans="1:10" x14ac:dyDescent="0.25">
      <c r="A2579" t="s">
        <v>14662</v>
      </c>
      <c r="B2579" s="107">
        <v>0.32577812893672381</v>
      </c>
      <c r="C2579" s="37"/>
      <c r="D2579" s="37"/>
      <c r="E2579" s="37"/>
      <c r="F2579" s="37"/>
      <c r="G2579" s="37"/>
      <c r="H2579" s="37"/>
      <c r="I2579" s="37"/>
      <c r="J2579" s="37"/>
    </row>
    <row r="2580" spans="1:10" x14ac:dyDescent="0.25">
      <c r="A2580" t="s">
        <v>14663</v>
      </c>
      <c r="B2580" s="107">
        <v>0.32553091465042044</v>
      </c>
      <c r="C2580" s="37"/>
      <c r="D2580" s="37"/>
      <c r="E2580" s="37"/>
      <c r="F2580" s="37"/>
      <c r="G2580" s="37"/>
      <c r="H2580" s="37"/>
      <c r="I2580" s="37"/>
      <c r="J2580" s="37"/>
    </row>
    <row r="2581" spans="1:10" x14ac:dyDescent="0.25">
      <c r="A2581" t="s">
        <v>14664</v>
      </c>
      <c r="B2581" s="107">
        <v>0.32525346786541454</v>
      </c>
      <c r="C2581" s="37"/>
      <c r="D2581" s="37"/>
      <c r="E2581" s="37"/>
      <c r="F2581" s="37"/>
      <c r="G2581" s="37"/>
      <c r="H2581" s="37"/>
      <c r="I2581" s="37"/>
      <c r="J2581" s="37"/>
    </row>
    <row r="2582" spans="1:10" x14ac:dyDescent="0.25">
      <c r="A2582" t="s">
        <v>14665</v>
      </c>
      <c r="B2582" s="107">
        <v>0.32507036817046497</v>
      </c>
      <c r="C2582" s="37"/>
      <c r="D2582" s="37"/>
      <c r="E2582" s="37"/>
      <c r="F2582" s="37"/>
      <c r="G2582" s="37"/>
      <c r="H2582" s="37"/>
      <c r="I2582" s="37"/>
      <c r="J2582" s="37"/>
    </row>
    <row r="2583" spans="1:10" x14ac:dyDescent="0.25">
      <c r="A2583" t="s">
        <v>14666</v>
      </c>
      <c r="B2583" s="107">
        <v>0.32494872145160975</v>
      </c>
      <c r="C2583" s="37"/>
      <c r="D2583" s="37"/>
      <c r="E2583" s="37"/>
      <c r="F2583" s="37"/>
      <c r="G2583" s="37"/>
      <c r="H2583" s="37"/>
      <c r="I2583" s="37"/>
      <c r="J2583" s="37"/>
    </row>
    <row r="2584" spans="1:10" x14ac:dyDescent="0.25">
      <c r="A2584" t="s">
        <v>14667</v>
      </c>
      <c r="B2584" s="107">
        <v>0.32494058188945607</v>
      </c>
      <c r="C2584" s="37"/>
      <c r="D2584" s="37"/>
      <c r="E2584" s="37"/>
      <c r="F2584" s="37"/>
      <c r="G2584" s="37"/>
      <c r="H2584" s="37"/>
      <c r="I2584" s="37"/>
      <c r="J2584" s="37"/>
    </row>
    <row r="2585" spans="1:10" x14ac:dyDescent="0.25">
      <c r="A2585" t="s">
        <v>14668</v>
      </c>
      <c r="B2585" s="107">
        <v>0.32491612380616042</v>
      </c>
      <c r="C2585" s="37"/>
      <c r="D2585" s="37"/>
      <c r="E2585" s="37"/>
      <c r="F2585" s="37"/>
      <c r="G2585" s="37"/>
      <c r="H2585" s="37"/>
      <c r="I2585" s="37"/>
      <c r="J2585" s="37"/>
    </row>
    <row r="2586" spans="1:10" x14ac:dyDescent="0.25">
      <c r="A2586" t="s">
        <v>14669</v>
      </c>
      <c r="B2586" s="107">
        <v>0.3247184015656906</v>
      </c>
      <c r="C2586" s="37"/>
      <c r="D2586" s="37"/>
      <c r="E2586" s="37"/>
      <c r="F2586" s="37"/>
      <c r="G2586" s="37"/>
      <c r="H2586" s="37"/>
      <c r="I2586" s="37"/>
      <c r="J2586" s="37"/>
    </row>
    <row r="2587" spans="1:10" x14ac:dyDescent="0.25">
      <c r="A2587" t="s">
        <v>14670</v>
      </c>
      <c r="B2587" s="107">
        <v>0.32420510391596857</v>
      </c>
      <c r="C2587" s="37"/>
      <c r="D2587" s="37"/>
      <c r="E2587" s="37"/>
      <c r="F2587" s="37"/>
      <c r="G2587" s="37"/>
      <c r="H2587" s="37"/>
      <c r="I2587" s="37"/>
      <c r="J2587" s="37"/>
    </row>
    <row r="2588" spans="1:10" x14ac:dyDescent="0.25">
      <c r="A2588" t="s">
        <v>14671</v>
      </c>
      <c r="B2588" s="107">
        <v>0.32401135788490099</v>
      </c>
      <c r="C2588" s="37"/>
      <c r="D2588" s="37"/>
      <c r="E2588" s="37"/>
      <c r="F2588" s="37"/>
      <c r="G2588" s="37"/>
      <c r="H2588" s="37"/>
      <c r="I2588" s="37"/>
      <c r="J2588" s="37"/>
    </row>
    <row r="2589" spans="1:10" x14ac:dyDescent="0.25">
      <c r="A2589" t="s">
        <v>14672</v>
      </c>
      <c r="B2589" s="107">
        <v>0.32389436523088411</v>
      </c>
      <c r="C2589" s="37"/>
      <c r="D2589" s="37"/>
      <c r="E2589" s="37"/>
      <c r="F2589" s="37"/>
      <c r="G2589" s="37"/>
      <c r="H2589" s="37"/>
      <c r="I2589" s="37"/>
      <c r="J2589" s="37"/>
    </row>
    <row r="2590" spans="1:10" x14ac:dyDescent="0.25">
      <c r="A2590" t="s">
        <v>14673</v>
      </c>
      <c r="B2590" s="107">
        <v>0.32382952303563467</v>
      </c>
      <c r="C2590" s="37"/>
      <c r="D2590" s="37"/>
      <c r="E2590" s="37"/>
      <c r="F2590" s="37"/>
      <c r="G2590" s="37"/>
      <c r="H2590" s="37"/>
      <c r="I2590" s="37"/>
      <c r="J2590" s="37"/>
    </row>
    <row r="2591" spans="1:10" x14ac:dyDescent="0.25">
      <c r="A2591" t="s">
        <v>14674</v>
      </c>
      <c r="B2591" s="107">
        <v>0.32377837065942122</v>
      </c>
      <c r="C2591" s="37"/>
      <c r="D2591" s="37"/>
      <c r="E2591" s="37"/>
      <c r="F2591" s="37"/>
      <c r="G2591" s="37"/>
      <c r="H2591" s="37"/>
      <c r="I2591" s="37"/>
      <c r="J2591" s="37"/>
    </row>
    <row r="2592" spans="1:10" x14ac:dyDescent="0.25">
      <c r="A2592" t="s">
        <v>14675</v>
      </c>
      <c r="B2592" s="107">
        <v>0.32367215108773062</v>
      </c>
      <c r="C2592" s="37"/>
      <c r="D2592" s="37"/>
      <c r="E2592" s="37"/>
      <c r="F2592" s="37"/>
      <c r="G2592" s="37"/>
      <c r="H2592" s="37"/>
      <c r="I2592" s="37"/>
      <c r="J2592" s="37"/>
    </row>
    <row r="2593" spans="1:10" x14ac:dyDescent="0.25">
      <c r="A2593" t="s">
        <v>14676</v>
      </c>
      <c r="B2593" s="107">
        <v>0.32311719111209358</v>
      </c>
      <c r="C2593" s="37"/>
      <c r="D2593" s="37"/>
      <c r="E2593" s="37"/>
      <c r="F2593" s="37"/>
      <c r="G2593" s="37"/>
      <c r="H2593" s="37"/>
      <c r="I2593" s="37"/>
      <c r="J2593" s="37"/>
    </row>
    <row r="2594" spans="1:10" x14ac:dyDescent="0.25">
      <c r="A2594" t="s">
        <v>14677</v>
      </c>
      <c r="B2594" s="107">
        <v>0.32308522167829029</v>
      </c>
      <c r="C2594" s="37"/>
      <c r="D2594" s="37"/>
      <c r="E2594" s="37"/>
      <c r="F2594" s="37"/>
      <c r="G2594" s="37"/>
      <c r="H2594" s="37"/>
      <c r="I2594" s="37"/>
      <c r="J2594" s="37"/>
    </row>
    <row r="2595" spans="1:10" x14ac:dyDescent="0.25">
      <c r="A2595" t="s">
        <v>14678</v>
      </c>
      <c r="B2595" s="107">
        <v>0.322991953151752</v>
      </c>
      <c r="C2595" s="37"/>
      <c r="D2595" s="37"/>
      <c r="E2595" s="37"/>
      <c r="F2595" s="37"/>
      <c r="G2595" s="37"/>
      <c r="H2595" s="37"/>
      <c r="I2595" s="37"/>
      <c r="J2595" s="37"/>
    </row>
    <row r="2596" spans="1:10" x14ac:dyDescent="0.25">
      <c r="A2596" t="s">
        <v>14679</v>
      </c>
      <c r="B2596" s="107">
        <v>0.32294798711021711</v>
      </c>
      <c r="C2596" s="37"/>
      <c r="D2596" s="37"/>
      <c r="E2596" s="37"/>
      <c r="F2596" s="37"/>
      <c r="G2596" s="37"/>
      <c r="H2596" s="37"/>
      <c r="I2596" s="37"/>
      <c r="J2596" s="37"/>
    </row>
    <row r="2597" spans="1:10" x14ac:dyDescent="0.25">
      <c r="A2597" t="s">
        <v>14680</v>
      </c>
      <c r="B2597" s="107">
        <v>0.32273847756838236</v>
      </c>
      <c r="C2597" s="37"/>
      <c r="D2597" s="37"/>
      <c r="E2597" s="37"/>
      <c r="F2597" s="37"/>
      <c r="G2597" s="37"/>
      <c r="H2597" s="37"/>
      <c r="I2597" s="37"/>
      <c r="J2597" s="37"/>
    </row>
    <row r="2598" spans="1:10" x14ac:dyDescent="0.25">
      <c r="A2598" t="s">
        <v>14681</v>
      </c>
      <c r="B2598" s="107">
        <v>0.3227147526541374</v>
      </c>
      <c r="C2598" s="37"/>
      <c r="D2598" s="37"/>
      <c r="E2598" s="37"/>
      <c r="F2598" s="37"/>
      <c r="G2598" s="37"/>
      <c r="H2598" s="37"/>
      <c r="I2598" s="37"/>
      <c r="J2598" s="37"/>
    </row>
    <row r="2599" spans="1:10" x14ac:dyDescent="0.25">
      <c r="A2599" t="s">
        <v>14682</v>
      </c>
      <c r="B2599" s="107">
        <v>0.32122541289144241</v>
      </c>
      <c r="C2599" s="37"/>
      <c r="D2599" s="37"/>
      <c r="E2599" s="37"/>
      <c r="F2599" s="37"/>
      <c r="G2599" s="37"/>
      <c r="H2599" s="37"/>
      <c r="I2599" s="37"/>
      <c r="J2599" s="37"/>
    </row>
    <row r="2600" spans="1:10" x14ac:dyDescent="0.25">
      <c r="A2600" t="s">
        <v>14683</v>
      </c>
      <c r="B2600" s="107">
        <v>0.32026748501093782</v>
      </c>
      <c r="C2600" s="37"/>
      <c r="D2600" s="37"/>
      <c r="E2600" s="37"/>
      <c r="F2600" s="37"/>
      <c r="G2600" s="37"/>
      <c r="H2600" s="37"/>
      <c r="I2600" s="37"/>
      <c r="J2600" s="37"/>
    </row>
    <row r="2601" spans="1:10" x14ac:dyDescent="0.25">
      <c r="A2601" t="s">
        <v>14684</v>
      </c>
      <c r="B2601" s="107">
        <v>0.31995906736223573</v>
      </c>
      <c r="C2601" s="37"/>
      <c r="D2601" s="37"/>
      <c r="E2601" s="37"/>
      <c r="F2601" s="37"/>
      <c r="G2601" s="37"/>
      <c r="H2601" s="37"/>
      <c r="I2601" s="37"/>
      <c r="J2601" s="37"/>
    </row>
    <row r="2602" spans="1:10" x14ac:dyDescent="0.25">
      <c r="A2602" t="s">
        <v>14685</v>
      </c>
      <c r="B2602" s="107">
        <v>0.31950983600324112</v>
      </c>
      <c r="C2602" s="37"/>
      <c r="D2602" s="37"/>
      <c r="E2602" s="37"/>
      <c r="F2602" s="37"/>
      <c r="G2602" s="37"/>
      <c r="H2602" s="37"/>
      <c r="I2602" s="37"/>
      <c r="J2602" s="37"/>
    </row>
    <row r="2603" spans="1:10" x14ac:dyDescent="0.25">
      <c r="A2603" t="s">
        <v>14686</v>
      </c>
      <c r="B2603" s="107">
        <v>0.31920777026761255</v>
      </c>
      <c r="C2603" s="37"/>
      <c r="D2603" s="37"/>
      <c r="E2603" s="37"/>
      <c r="F2603" s="37"/>
      <c r="G2603" s="37"/>
      <c r="H2603" s="37"/>
      <c r="I2603" s="37"/>
      <c r="J2603" s="37"/>
    </row>
    <row r="2604" spans="1:10" x14ac:dyDescent="0.25">
      <c r="A2604" t="s">
        <v>14687</v>
      </c>
      <c r="B2604" s="107">
        <v>0.31888190452293108</v>
      </c>
      <c r="C2604" s="37"/>
      <c r="D2604" s="37"/>
      <c r="E2604" s="37"/>
      <c r="F2604" s="37"/>
      <c r="G2604" s="37"/>
      <c r="H2604" s="37"/>
      <c r="I2604" s="37"/>
      <c r="J2604" s="37"/>
    </row>
    <row r="2605" spans="1:10" x14ac:dyDescent="0.25">
      <c r="A2605" t="s">
        <v>14688</v>
      </c>
      <c r="B2605" s="107">
        <v>0.31833523267643093</v>
      </c>
      <c r="C2605" s="37"/>
      <c r="D2605" s="37"/>
      <c r="E2605" s="37"/>
      <c r="F2605" s="37"/>
      <c r="G2605" s="37"/>
      <c r="H2605" s="37"/>
      <c r="I2605" s="37"/>
      <c r="J2605" s="37"/>
    </row>
    <row r="2606" spans="1:10" x14ac:dyDescent="0.25">
      <c r="A2606" t="s">
        <v>14689</v>
      </c>
      <c r="B2606" s="107">
        <v>0.31826481226509201</v>
      </c>
      <c r="C2606" s="37"/>
      <c r="D2606" s="37"/>
      <c r="E2606" s="37"/>
      <c r="F2606" s="37"/>
      <c r="G2606" s="37"/>
      <c r="H2606" s="37"/>
      <c r="I2606" s="37"/>
      <c r="J2606" s="37"/>
    </row>
    <row r="2607" spans="1:10" x14ac:dyDescent="0.25">
      <c r="A2607" t="s">
        <v>14690</v>
      </c>
      <c r="B2607" s="107">
        <v>0.31801043066364387</v>
      </c>
      <c r="C2607" s="37"/>
      <c r="D2607" s="37"/>
      <c r="E2607" s="37"/>
      <c r="F2607" s="37"/>
      <c r="G2607" s="37"/>
      <c r="H2607" s="37"/>
      <c r="I2607" s="37"/>
      <c r="J2607" s="37"/>
    </row>
    <row r="2608" spans="1:10" x14ac:dyDescent="0.25">
      <c r="A2608" t="s">
        <v>14691</v>
      </c>
      <c r="B2608" s="107">
        <v>0.31784437611383004</v>
      </c>
      <c r="C2608" s="37"/>
      <c r="D2608" s="37"/>
      <c r="E2608" s="37"/>
      <c r="F2608" s="37"/>
      <c r="G2608" s="37"/>
      <c r="H2608" s="37"/>
      <c r="I2608" s="37"/>
      <c r="J2608" s="37"/>
    </row>
    <row r="2609" spans="1:10" x14ac:dyDescent="0.25">
      <c r="A2609" t="s">
        <v>14692</v>
      </c>
      <c r="B2609" s="107">
        <v>0.31744110476372028</v>
      </c>
      <c r="C2609" s="37"/>
      <c r="D2609" s="37"/>
      <c r="E2609" s="37"/>
      <c r="F2609" s="37"/>
      <c r="G2609" s="37"/>
      <c r="H2609" s="37"/>
      <c r="I2609" s="37"/>
      <c r="J2609" s="37"/>
    </row>
    <row r="2610" spans="1:10" x14ac:dyDescent="0.25">
      <c r="A2610" t="s">
        <v>14693</v>
      </c>
      <c r="B2610" s="107">
        <v>0.31738645596275544</v>
      </c>
      <c r="C2610" s="37"/>
      <c r="D2610" s="37"/>
      <c r="E2610" s="37"/>
      <c r="F2610" s="37"/>
      <c r="G2610" s="37"/>
      <c r="H2610" s="37"/>
      <c r="I2610" s="37"/>
      <c r="J2610" s="37"/>
    </row>
    <row r="2611" spans="1:10" x14ac:dyDescent="0.25">
      <c r="A2611" t="s">
        <v>14694</v>
      </c>
      <c r="B2611" s="107">
        <v>0.31699093542426843</v>
      </c>
      <c r="C2611" s="37"/>
      <c r="D2611" s="37"/>
      <c r="E2611" s="37"/>
      <c r="F2611" s="37"/>
      <c r="G2611" s="37"/>
      <c r="H2611" s="37"/>
      <c r="I2611" s="37"/>
      <c r="J2611" s="37"/>
    </row>
    <row r="2612" spans="1:10" x14ac:dyDescent="0.25">
      <c r="A2612" t="s">
        <v>14695</v>
      </c>
      <c r="B2612" s="107">
        <v>0.31652064651934342</v>
      </c>
      <c r="C2612" s="37"/>
      <c r="D2612" s="37"/>
      <c r="E2612" s="37"/>
      <c r="F2612" s="37"/>
      <c r="G2612" s="37"/>
      <c r="H2612" s="37"/>
      <c r="I2612" s="37"/>
      <c r="J2612" s="37"/>
    </row>
    <row r="2613" spans="1:10" x14ac:dyDescent="0.25">
      <c r="A2613" t="s">
        <v>14696</v>
      </c>
      <c r="B2613" s="107">
        <v>0.31619322609381911</v>
      </c>
      <c r="C2613" s="37"/>
      <c r="D2613" s="37"/>
      <c r="E2613" s="37"/>
      <c r="F2613" s="37"/>
      <c r="G2613" s="37"/>
      <c r="H2613" s="37"/>
      <c r="I2613" s="37"/>
      <c r="J2613" s="37"/>
    </row>
    <row r="2614" spans="1:10" x14ac:dyDescent="0.25">
      <c r="A2614" t="s">
        <v>14697</v>
      </c>
      <c r="B2614" s="107">
        <v>0.3157000548786067</v>
      </c>
      <c r="C2614" s="37"/>
      <c r="D2614" s="37"/>
      <c r="E2614" s="37"/>
      <c r="F2614" s="37"/>
      <c r="G2614" s="37"/>
      <c r="H2614" s="37"/>
      <c r="I2614" s="37"/>
      <c r="J2614" s="37"/>
    </row>
    <row r="2615" spans="1:10" x14ac:dyDescent="0.25">
      <c r="A2615" t="s">
        <v>14698</v>
      </c>
      <c r="B2615" s="107">
        <v>0.31562182618439183</v>
      </c>
      <c r="C2615" s="37"/>
      <c r="D2615" s="37"/>
      <c r="E2615" s="37"/>
      <c r="F2615" s="37"/>
      <c r="G2615" s="37"/>
      <c r="H2615" s="37"/>
      <c r="I2615" s="37"/>
      <c r="J2615" s="37"/>
    </row>
    <row r="2616" spans="1:10" x14ac:dyDescent="0.25">
      <c r="A2616" t="s">
        <v>14699</v>
      </c>
      <c r="B2616" s="107">
        <v>0.31559879240779481</v>
      </c>
      <c r="C2616" s="37"/>
      <c r="D2616" s="37"/>
      <c r="E2616" s="37"/>
      <c r="F2616" s="37"/>
      <c r="G2616" s="37"/>
      <c r="H2616" s="37"/>
      <c r="I2616" s="37"/>
      <c r="J2616" s="37"/>
    </row>
    <row r="2617" spans="1:10" x14ac:dyDescent="0.25">
      <c r="A2617" t="s">
        <v>14700</v>
      </c>
      <c r="B2617" s="107">
        <v>0.31496919721010874</v>
      </c>
      <c r="C2617" s="37"/>
      <c r="D2617" s="37"/>
      <c r="E2617" s="37"/>
      <c r="F2617" s="37"/>
      <c r="G2617" s="37"/>
      <c r="H2617" s="37"/>
      <c r="I2617" s="37"/>
      <c r="J2617" s="37"/>
    </row>
    <row r="2618" spans="1:10" x14ac:dyDescent="0.25">
      <c r="A2618" t="s">
        <v>14701</v>
      </c>
      <c r="B2618" s="107">
        <v>0.31445791209343676</v>
      </c>
      <c r="C2618" s="37"/>
      <c r="D2618" s="37"/>
      <c r="E2618" s="37"/>
      <c r="F2618" s="37"/>
      <c r="G2618" s="37"/>
      <c r="H2618" s="37"/>
      <c r="I2618" s="37"/>
      <c r="J2618" s="37"/>
    </row>
    <row r="2619" spans="1:10" x14ac:dyDescent="0.25">
      <c r="A2619" t="s">
        <v>14702</v>
      </c>
      <c r="B2619" s="107">
        <v>0.31429003018719243</v>
      </c>
      <c r="C2619" s="37"/>
      <c r="D2619" s="37"/>
      <c r="E2619" s="37"/>
      <c r="F2619" s="37"/>
      <c r="G2619" s="37"/>
      <c r="H2619" s="37"/>
      <c r="I2619" s="37"/>
      <c r="J2619" s="37"/>
    </row>
    <row r="2620" spans="1:10" x14ac:dyDescent="0.25">
      <c r="A2620" t="s">
        <v>14703</v>
      </c>
      <c r="B2620" s="107">
        <v>0.31409429730139454</v>
      </c>
      <c r="C2620" s="37"/>
      <c r="D2620" s="37"/>
      <c r="E2620" s="37"/>
      <c r="F2620" s="37"/>
      <c r="G2620" s="37"/>
      <c r="H2620" s="37"/>
      <c r="I2620" s="37"/>
      <c r="J2620" s="37"/>
    </row>
    <row r="2621" spans="1:10" x14ac:dyDescent="0.25">
      <c r="A2621" t="s">
        <v>14704</v>
      </c>
      <c r="B2621" s="107">
        <v>0.31395778686046388</v>
      </c>
      <c r="C2621" s="37"/>
      <c r="D2621" s="37"/>
      <c r="E2621" s="37"/>
      <c r="F2621" s="37"/>
      <c r="G2621" s="37"/>
      <c r="H2621" s="37"/>
      <c r="I2621" s="37"/>
      <c r="J2621" s="37"/>
    </row>
    <row r="2622" spans="1:10" x14ac:dyDescent="0.25">
      <c r="A2622" t="s">
        <v>14705</v>
      </c>
      <c r="B2622" s="107">
        <v>0.31323873193300977</v>
      </c>
      <c r="C2622" s="37"/>
      <c r="D2622" s="37"/>
      <c r="E2622" s="37"/>
      <c r="F2622" s="37"/>
      <c r="G2622" s="37"/>
      <c r="H2622" s="37"/>
      <c r="I2622" s="37"/>
      <c r="J2622" s="37"/>
    </row>
    <row r="2623" spans="1:10" x14ac:dyDescent="0.25">
      <c r="A2623" t="s">
        <v>14706</v>
      </c>
      <c r="B2623" s="107">
        <v>0.31314108183386286</v>
      </c>
      <c r="C2623" s="37"/>
      <c r="D2623" s="37"/>
      <c r="E2623" s="37"/>
      <c r="F2623" s="37"/>
      <c r="G2623" s="37"/>
      <c r="H2623" s="37"/>
      <c r="I2623" s="37"/>
      <c r="J2623" s="37"/>
    </row>
    <row r="2624" spans="1:10" x14ac:dyDescent="0.25">
      <c r="A2624" t="s">
        <v>14707</v>
      </c>
      <c r="B2624" s="107">
        <v>0.31304091179757987</v>
      </c>
      <c r="C2624" s="37"/>
      <c r="D2624" s="37"/>
      <c r="E2624" s="37"/>
      <c r="F2624" s="37"/>
      <c r="G2624" s="37"/>
      <c r="H2624" s="37"/>
      <c r="I2624" s="37"/>
      <c r="J2624" s="37"/>
    </row>
    <row r="2625" spans="1:10" x14ac:dyDescent="0.25">
      <c r="A2625" t="s">
        <v>14708</v>
      </c>
      <c r="B2625" s="107">
        <v>0.31279117989285476</v>
      </c>
      <c r="C2625" s="37"/>
      <c r="D2625" s="37"/>
      <c r="E2625" s="37"/>
      <c r="F2625" s="37"/>
      <c r="G2625" s="37"/>
      <c r="H2625" s="37"/>
      <c r="I2625" s="37"/>
      <c r="J2625" s="37"/>
    </row>
    <row r="2626" spans="1:10" x14ac:dyDescent="0.25">
      <c r="A2626" t="s">
        <v>14709</v>
      </c>
      <c r="B2626" s="107">
        <v>0.31260084534155241</v>
      </c>
      <c r="C2626" s="37"/>
      <c r="D2626" s="37"/>
      <c r="E2626" s="37"/>
      <c r="F2626" s="37"/>
      <c r="G2626" s="37"/>
      <c r="H2626" s="37"/>
      <c r="I2626" s="37"/>
      <c r="J2626" s="37"/>
    </row>
    <row r="2627" spans="1:10" x14ac:dyDescent="0.25">
      <c r="A2627" t="s">
        <v>14710</v>
      </c>
      <c r="B2627" s="107">
        <v>0.31259810420477291</v>
      </c>
      <c r="C2627" s="37"/>
      <c r="D2627" s="37"/>
      <c r="E2627" s="37"/>
      <c r="F2627" s="37"/>
      <c r="G2627" s="37"/>
      <c r="H2627" s="37"/>
      <c r="I2627" s="37"/>
      <c r="J2627" s="37"/>
    </row>
    <row r="2628" spans="1:10" x14ac:dyDescent="0.25">
      <c r="A2628" t="s">
        <v>14711</v>
      </c>
      <c r="B2628" s="107">
        <v>0.3125949648636992</v>
      </c>
      <c r="C2628" s="37"/>
      <c r="D2628" s="37"/>
      <c r="E2628" s="37"/>
      <c r="F2628" s="37"/>
      <c r="G2628" s="37"/>
      <c r="H2628" s="37"/>
      <c r="I2628" s="37"/>
      <c r="J2628" s="37"/>
    </row>
    <row r="2629" spans="1:10" x14ac:dyDescent="0.25">
      <c r="A2629" t="s">
        <v>14712</v>
      </c>
      <c r="B2629" s="107">
        <v>0.31251740679518519</v>
      </c>
      <c r="C2629" s="37"/>
      <c r="D2629" s="37"/>
      <c r="E2629" s="37"/>
      <c r="F2629" s="37"/>
      <c r="G2629" s="37"/>
      <c r="H2629" s="37"/>
      <c r="I2629" s="37"/>
      <c r="J2629" s="37"/>
    </row>
    <row r="2630" spans="1:10" x14ac:dyDescent="0.25">
      <c r="A2630" t="s">
        <v>14713</v>
      </c>
      <c r="B2630" s="107">
        <v>0.3123817647299329</v>
      </c>
      <c r="C2630" s="37"/>
      <c r="D2630" s="37"/>
      <c r="E2630" s="37"/>
      <c r="F2630" s="37"/>
      <c r="G2630" s="37"/>
      <c r="H2630" s="37"/>
      <c r="I2630" s="37"/>
      <c r="J2630" s="37"/>
    </row>
    <row r="2631" spans="1:10" x14ac:dyDescent="0.25">
      <c r="A2631" t="s">
        <v>14714</v>
      </c>
      <c r="B2631" s="107">
        <v>0.31220079555676372</v>
      </c>
      <c r="C2631" s="37"/>
      <c r="D2631" s="37"/>
      <c r="E2631" s="37"/>
      <c r="F2631" s="37"/>
      <c r="G2631" s="37"/>
      <c r="H2631" s="37"/>
      <c r="I2631" s="37"/>
      <c r="J2631" s="37"/>
    </row>
    <row r="2632" spans="1:10" x14ac:dyDescent="0.25">
      <c r="A2632" t="s">
        <v>14715</v>
      </c>
      <c r="B2632" s="107">
        <v>0.31145016522615815</v>
      </c>
      <c r="C2632" s="37"/>
      <c r="D2632" s="37"/>
      <c r="E2632" s="37"/>
      <c r="F2632" s="37"/>
      <c r="G2632" s="37"/>
      <c r="H2632" s="37"/>
      <c r="I2632" s="37"/>
      <c r="J2632" s="37"/>
    </row>
    <row r="2633" spans="1:10" x14ac:dyDescent="0.25">
      <c r="A2633" t="s">
        <v>14716</v>
      </c>
      <c r="B2633" s="107">
        <v>0.3111464261200711</v>
      </c>
      <c r="C2633" s="37"/>
      <c r="D2633" s="37"/>
      <c r="E2633" s="37"/>
      <c r="F2633" s="37"/>
      <c r="G2633" s="37"/>
      <c r="H2633" s="37"/>
      <c r="I2633" s="37"/>
      <c r="J2633" s="37"/>
    </row>
    <row r="2634" spans="1:10" x14ac:dyDescent="0.25">
      <c r="A2634" t="s">
        <v>14717</v>
      </c>
      <c r="B2634" s="107">
        <v>0.31104969915452979</v>
      </c>
      <c r="C2634" s="37"/>
      <c r="D2634" s="37"/>
      <c r="E2634" s="37"/>
      <c r="F2634" s="37"/>
      <c r="G2634" s="37"/>
      <c r="H2634" s="37"/>
      <c r="I2634" s="37"/>
      <c r="J2634" s="37"/>
    </row>
    <row r="2635" spans="1:10" x14ac:dyDescent="0.25">
      <c r="A2635" t="s">
        <v>14718</v>
      </c>
      <c r="B2635" s="107">
        <v>0.3107288616201368</v>
      </c>
      <c r="C2635" s="37"/>
      <c r="D2635" s="37"/>
      <c r="E2635" s="37"/>
      <c r="F2635" s="37"/>
      <c r="G2635" s="37"/>
      <c r="H2635" s="37"/>
      <c r="I2635" s="37"/>
      <c r="J2635" s="37"/>
    </row>
    <row r="2636" spans="1:10" x14ac:dyDescent="0.25">
      <c r="A2636" t="s">
        <v>14719</v>
      </c>
      <c r="B2636" s="107">
        <v>0.3106072714408159</v>
      </c>
      <c r="C2636" s="37"/>
      <c r="D2636" s="37"/>
      <c r="E2636" s="37"/>
      <c r="F2636" s="37"/>
      <c r="G2636" s="37"/>
      <c r="H2636" s="37"/>
      <c r="I2636" s="37"/>
      <c r="J2636" s="37"/>
    </row>
    <row r="2637" spans="1:10" x14ac:dyDescent="0.25">
      <c r="A2637" t="s">
        <v>14720</v>
      </c>
      <c r="B2637" s="107">
        <v>0.31053999278992606</v>
      </c>
      <c r="C2637" s="37"/>
      <c r="D2637" s="37"/>
      <c r="E2637" s="37"/>
      <c r="F2637" s="37"/>
      <c r="G2637" s="37"/>
      <c r="H2637" s="37"/>
      <c r="I2637" s="37"/>
      <c r="J2637" s="37"/>
    </row>
    <row r="2638" spans="1:10" x14ac:dyDescent="0.25">
      <c r="A2638" t="s">
        <v>14721</v>
      </c>
      <c r="B2638" s="107">
        <v>0.31047726968727862</v>
      </c>
      <c r="C2638" s="37"/>
      <c r="D2638" s="37"/>
      <c r="E2638" s="37"/>
      <c r="F2638" s="37"/>
      <c r="G2638" s="37"/>
      <c r="H2638" s="37"/>
      <c r="I2638" s="37"/>
      <c r="J2638" s="37"/>
    </row>
    <row r="2639" spans="1:10" x14ac:dyDescent="0.25">
      <c r="A2639" t="s">
        <v>14722</v>
      </c>
      <c r="B2639" s="107">
        <v>0.31038011428555062</v>
      </c>
      <c r="C2639" s="37"/>
      <c r="D2639" s="37"/>
      <c r="E2639" s="37"/>
      <c r="F2639" s="37"/>
      <c r="G2639" s="37"/>
      <c r="H2639" s="37"/>
      <c r="I2639" s="37"/>
      <c r="J2639" s="37"/>
    </row>
    <row r="2640" spans="1:10" x14ac:dyDescent="0.25">
      <c r="A2640" t="s">
        <v>14723</v>
      </c>
      <c r="B2640" s="107">
        <v>0.31008732894782171</v>
      </c>
      <c r="C2640" s="37"/>
      <c r="D2640" s="37"/>
      <c r="E2640" s="37"/>
      <c r="F2640" s="37"/>
      <c r="G2640" s="37"/>
      <c r="H2640" s="37"/>
      <c r="I2640" s="37"/>
      <c r="J2640" s="37"/>
    </row>
    <row r="2641" spans="1:10" x14ac:dyDescent="0.25">
      <c r="A2641" t="s">
        <v>14724</v>
      </c>
      <c r="B2641" s="107">
        <v>0.30999570117949554</v>
      </c>
      <c r="C2641" s="37"/>
      <c r="D2641" s="37"/>
      <c r="E2641" s="37"/>
      <c r="F2641" s="37"/>
      <c r="G2641" s="37"/>
      <c r="H2641" s="37"/>
      <c r="I2641" s="37"/>
      <c r="J2641" s="37"/>
    </row>
    <row r="2642" spans="1:10" x14ac:dyDescent="0.25">
      <c r="A2642" t="s">
        <v>14725</v>
      </c>
      <c r="B2642" s="107">
        <v>0.30996224426058194</v>
      </c>
      <c r="C2642" s="37"/>
      <c r="D2642" s="37"/>
      <c r="E2642" s="37"/>
      <c r="F2642" s="37"/>
      <c r="G2642" s="37"/>
      <c r="H2642" s="37"/>
      <c r="I2642" s="37"/>
      <c r="J2642" s="37"/>
    </row>
    <row r="2643" spans="1:10" x14ac:dyDescent="0.25">
      <c r="A2643" t="s">
        <v>14726</v>
      </c>
      <c r="B2643" s="107">
        <v>0.30982840902088915</v>
      </c>
      <c r="C2643" s="37"/>
      <c r="D2643" s="37"/>
      <c r="E2643" s="37"/>
      <c r="F2643" s="37"/>
      <c r="G2643" s="37"/>
      <c r="H2643" s="37"/>
      <c r="I2643" s="37"/>
      <c r="J2643" s="37"/>
    </row>
    <row r="2644" spans="1:10" x14ac:dyDescent="0.25">
      <c r="A2644" t="s">
        <v>14727</v>
      </c>
      <c r="B2644" s="107">
        <v>0.30982678562869487</v>
      </c>
      <c r="C2644" s="37"/>
      <c r="D2644" s="37"/>
      <c r="E2644" s="37"/>
      <c r="F2644" s="37"/>
      <c r="G2644" s="37"/>
      <c r="H2644" s="37"/>
      <c r="I2644" s="37"/>
      <c r="J2644" s="37"/>
    </row>
    <row r="2645" spans="1:10" x14ac:dyDescent="0.25">
      <c r="A2645" t="s">
        <v>14728</v>
      </c>
      <c r="B2645" s="107">
        <v>0.30969436928141425</v>
      </c>
      <c r="C2645" s="37"/>
      <c r="D2645" s="37"/>
      <c r="E2645" s="37"/>
      <c r="F2645" s="37"/>
      <c r="G2645" s="37"/>
      <c r="H2645" s="37"/>
      <c r="I2645" s="37"/>
      <c r="J2645" s="37"/>
    </row>
    <row r="2646" spans="1:10" x14ac:dyDescent="0.25">
      <c r="A2646" t="s">
        <v>14729</v>
      </c>
      <c r="B2646" s="107">
        <v>0.30926844196919007</v>
      </c>
      <c r="C2646" s="37"/>
      <c r="D2646" s="37"/>
      <c r="E2646" s="37"/>
      <c r="F2646" s="37"/>
      <c r="G2646" s="37"/>
      <c r="H2646" s="37"/>
      <c r="I2646" s="37"/>
      <c r="J2646" s="37"/>
    </row>
    <row r="2647" spans="1:10" x14ac:dyDescent="0.25">
      <c r="A2647" t="s">
        <v>14730</v>
      </c>
      <c r="B2647" s="107">
        <v>0.30908605208849316</v>
      </c>
      <c r="C2647" s="37"/>
      <c r="D2647" s="37"/>
      <c r="E2647" s="37"/>
      <c r="F2647" s="37"/>
      <c r="G2647" s="37"/>
      <c r="H2647" s="37"/>
      <c r="I2647" s="37"/>
      <c r="J2647" s="37"/>
    </row>
    <row r="2648" spans="1:10" x14ac:dyDescent="0.25">
      <c r="A2648" t="s">
        <v>14731</v>
      </c>
      <c r="B2648" s="107">
        <v>0.30884532478924009</v>
      </c>
      <c r="C2648" s="37"/>
      <c r="D2648" s="37"/>
      <c r="E2648" s="37"/>
      <c r="F2648" s="37"/>
      <c r="G2648" s="37"/>
      <c r="H2648" s="37"/>
      <c r="I2648" s="37"/>
      <c r="J2648" s="37"/>
    </row>
    <row r="2649" spans="1:10" x14ac:dyDescent="0.25">
      <c r="A2649" t="s">
        <v>14732</v>
      </c>
      <c r="B2649" s="107">
        <v>0.30822228913387273</v>
      </c>
      <c r="C2649" s="37"/>
      <c r="D2649" s="37"/>
      <c r="E2649" s="37"/>
      <c r="F2649" s="37"/>
      <c r="G2649" s="37"/>
      <c r="H2649" s="37"/>
      <c r="I2649" s="37"/>
      <c r="J2649" s="37"/>
    </row>
    <row r="2650" spans="1:10" x14ac:dyDescent="0.25">
      <c r="A2650" t="s">
        <v>14733</v>
      </c>
      <c r="B2650" s="107">
        <v>0.30820640715781994</v>
      </c>
      <c r="C2650" s="37"/>
      <c r="D2650" s="37"/>
      <c r="E2650" s="37"/>
      <c r="F2650" s="37"/>
      <c r="G2650" s="37"/>
      <c r="H2650" s="37"/>
      <c r="I2650" s="37"/>
      <c r="J2650" s="37"/>
    </row>
    <row r="2651" spans="1:10" x14ac:dyDescent="0.25">
      <c r="A2651" t="s">
        <v>14734</v>
      </c>
      <c r="B2651" s="107">
        <v>0.30810094211350392</v>
      </c>
      <c r="C2651" s="37"/>
      <c r="D2651" s="37"/>
      <c r="E2651" s="37"/>
      <c r="F2651" s="37"/>
      <c r="G2651" s="37"/>
      <c r="H2651" s="37"/>
      <c r="I2651" s="37"/>
      <c r="J2651" s="37"/>
    </row>
    <row r="2652" spans="1:10" x14ac:dyDescent="0.25">
      <c r="A2652" t="s">
        <v>14735</v>
      </c>
      <c r="B2652" s="107">
        <v>0.30777746927315847</v>
      </c>
      <c r="C2652" s="37"/>
      <c r="D2652" s="37"/>
      <c r="E2652" s="37"/>
      <c r="F2652" s="37"/>
      <c r="G2652" s="37"/>
      <c r="H2652" s="37"/>
      <c r="I2652" s="37"/>
      <c r="J2652" s="37"/>
    </row>
    <row r="2653" spans="1:10" x14ac:dyDescent="0.25">
      <c r="A2653" t="s">
        <v>14736</v>
      </c>
      <c r="B2653" s="107">
        <v>0.30736088636588432</v>
      </c>
      <c r="C2653" s="37"/>
      <c r="D2653" s="37"/>
      <c r="E2653" s="37"/>
      <c r="F2653" s="37"/>
      <c r="G2653" s="37"/>
      <c r="H2653" s="37"/>
      <c r="I2653" s="37"/>
      <c r="J2653" s="37"/>
    </row>
    <row r="2654" spans="1:10" x14ac:dyDescent="0.25">
      <c r="A2654" t="s">
        <v>14737</v>
      </c>
      <c r="B2654" s="107">
        <v>0.30726089449884153</v>
      </c>
      <c r="C2654" s="37"/>
      <c r="D2654" s="37"/>
      <c r="E2654" s="37"/>
      <c r="F2654" s="37"/>
      <c r="G2654" s="37"/>
      <c r="H2654" s="37"/>
      <c r="I2654" s="37"/>
      <c r="J2654" s="37"/>
    </row>
    <row r="2655" spans="1:10" x14ac:dyDescent="0.25">
      <c r="A2655" t="s">
        <v>14738</v>
      </c>
      <c r="B2655" s="107">
        <v>0.30708744611019001</v>
      </c>
      <c r="C2655" s="37"/>
      <c r="D2655" s="37"/>
      <c r="E2655" s="37"/>
      <c r="F2655" s="37"/>
      <c r="G2655" s="37"/>
      <c r="H2655" s="37"/>
      <c r="I2655" s="37"/>
      <c r="J2655" s="37"/>
    </row>
    <row r="2656" spans="1:10" x14ac:dyDescent="0.25">
      <c r="A2656" t="s">
        <v>14739</v>
      </c>
      <c r="B2656" s="107">
        <v>0.30615649570432418</v>
      </c>
      <c r="C2656" s="37"/>
      <c r="D2656" s="37"/>
      <c r="E2656" s="37"/>
      <c r="F2656" s="37"/>
      <c r="G2656" s="37"/>
      <c r="H2656" s="37"/>
      <c r="I2656" s="37"/>
      <c r="J2656" s="37"/>
    </row>
    <row r="2657" spans="1:10" x14ac:dyDescent="0.25">
      <c r="A2657" t="s">
        <v>14740</v>
      </c>
      <c r="B2657" s="107">
        <v>0.30610780772329976</v>
      </c>
      <c r="C2657" s="37"/>
      <c r="D2657" s="37"/>
      <c r="E2657" s="37"/>
      <c r="F2657" s="37"/>
      <c r="G2657" s="37"/>
      <c r="H2657" s="37"/>
      <c r="I2657" s="37"/>
      <c r="J2657" s="37"/>
    </row>
    <row r="2658" spans="1:10" x14ac:dyDescent="0.25">
      <c r="A2658" t="s">
        <v>14741</v>
      </c>
      <c r="B2658" s="107">
        <v>0.30580383210726825</v>
      </c>
      <c r="C2658" s="37"/>
      <c r="D2658" s="37"/>
      <c r="E2658" s="37"/>
      <c r="F2658" s="37"/>
      <c r="G2658" s="37"/>
      <c r="H2658" s="37"/>
      <c r="I2658" s="37"/>
      <c r="J2658" s="37"/>
    </row>
    <row r="2659" spans="1:10" x14ac:dyDescent="0.25">
      <c r="A2659" t="s">
        <v>14742</v>
      </c>
      <c r="B2659" s="107">
        <v>0.30575845454786738</v>
      </c>
      <c r="C2659" s="37"/>
      <c r="D2659" s="37"/>
      <c r="E2659" s="37"/>
      <c r="F2659" s="37"/>
      <c r="G2659" s="37"/>
      <c r="H2659" s="37"/>
      <c r="I2659" s="37"/>
      <c r="J2659" s="37"/>
    </row>
    <row r="2660" spans="1:10" x14ac:dyDescent="0.25">
      <c r="A2660" t="s">
        <v>14743</v>
      </c>
      <c r="B2660" s="107">
        <v>0.30561375596490598</v>
      </c>
      <c r="C2660" s="37"/>
      <c r="D2660" s="37"/>
      <c r="E2660" s="37"/>
      <c r="F2660" s="37"/>
      <c r="G2660" s="37"/>
      <c r="H2660" s="37"/>
      <c r="I2660" s="37"/>
      <c r="J2660" s="37"/>
    </row>
    <row r="2661" spans="1:10" x14ac:dyDescent="0.25">
      <c r="A2661" t="s">
        <v>14744</v>
      </c>
      <c r="B2661" s="107">
        <v>0.30520992661418511</v>
      </c>
      <c r="C2661" s="37"/>
      <c r="D2661" s="37"/>
      <c r="E2661" s="37"/>
      <c r="F2661" s="37"/>
      <c r="G2661" s="37"/>
      <c r="H2661" s="37"/>
      <c r="I2661" s="37"/>
      <c r="J2661" s="37"/>
    </row>
    <row r="2662" spans="1:10" x14ac:dyDescent="0.25">
      <c r="A2662" t="s">
        <v>14745</v>
      </c>
      <c r="B2662" s="107">
        <v>0.30490881455223301</v>
      </c>
      <c r="C2662" s="37"/>
      <c r="D2662" s="37"/>
      <c r="E2662" s="37"/>
      <c r="F2662" s="37"/>
      <c r="G2662" s="37"/>
      <c r="H2662" s="37"/>
      <c r="I2662" s="37"/>
      <c r="J2662" s="37"/>
    </row>
    <row r="2663" spans="1:10" x14ac:dyDescent="0.25">
      <c r="A2663" t="s">
        <v>14746</v>
      </c>
      <c r="B2663" s="107">
        <v>0.3048316658368867</v>
      </c>
      <c r="C2663" s="37"/>
      <c r="D2663" s="37"/>
      <c r="E2663" s="37"/>
      <c r="F2663" s="37"/>
      <c r="G2663" s="37"/>
      <c r="H2663" s="37"/>
      <c r="I2663" s="37"/>
      <c r="J2663" s="37"/>
    </row>
    <row r="2664" spans="1:10" x14ac:dyDescent="0.25">
      <c r="A2664" t="s">
        <v>14747</v>
      </c>
      <c r="B2664" s="107">
        <v>0.30445715131234374</v>
      </c>
      <c r="C2664" s="37"/>
      <c r="D2664" s="37"/>
      <c r="E2664" s="37"/>
      <c r="F2664" s="37"/>
      <c r="G2664" s="37"/>
      <c r="H2664" s="37"/>
      <c r="I2664" s="37"/>
      <c r="J2664" s="37"/>
    </row>
    <row r="2665" spans="1:10" x14ac:dyDescent="0.25">
      <c r="A2665" t="s">
        <v>14748</v>
      </c>
      <c r="B2665" s="107">
        <v>0.3042903740220757</v>
      </c>
      <c r="C2665" s="37"/>
      <c r="D2665" s="37"/>
      <c r="E2665" s="37"/>
      <c r="F2665" s="37"/>
      <c r="G2665" s="37"/>
      <c r="H2665" s="37"/>
      <c r="I2665" s="37"/>
      <c r="J2665" s="37"/>
    </row>
    <row r="2666" spans="1:10" x14ac:dyDescent="0.25">
      <c r="A2666" t="s">
        <v>14749</v>
      </c>
      <c r="B2666" s="107">
        <v>0.30387532088490155</v>
      </c>
      <c r="C2666" s="37"/>
      <c r="D2666" s="37"/>
      <c r="E2666" s="37"/>
      <c r="F2666" s="37"/>
      <c r="G2666" s="37"/>
      <c r="H2666" s="37"/>
      <c r="I2666" s="37"/>
      <c r="J2666" s="37"/>
    </row>
    <row r="2667" spans="1:10" x14ac:dyDescent="0.25">
      <c r="A2667" t="s">
        <v>14750</v>
      </c>
      <c r="B2667" s="107">
        <v>0.30368109282102584</v>
      </c>
      <c r="C2667" s="37"/>
      <c r="D2667" s="37"/>
      <c r="E2667" s="37"/>
      <c r="F2667" s="37"/>
      <c r="G2667" s="37"/>
      <c r="H2667" s="37"/>
      <c r="I2667" s="37"/>
      <c r="J2667" s="37"/>
    </row>
    <row r="2668" spans="1:10" x14ac:dyDescent="0.25">
      <c r="A2668" t="s">
        <v>14751</v>
      </c>
      <c r="B2668" s="107">
        <v>0.30344665093400175</v>
      </c>
      <c r="C2668" s="37"/>
      <c r="D2668" s="37"/>
      <c r="E2668" s="37"/>
      <c r="F2668" s="37"/>
      <c r="G2668" s="37"/>
      <c r="H2668" s="37"/>
      <c r="I2668" s="37"/>
      <c r="J2668" s="37"/>
    </row>
    <row r="2669" spans="1:10" x14ac:dyDescent="0.25">
      <c r="A2669" t="s">
        <v>14752</v>
      </c>
      <c r="B2669" s="107">
        <v>0.30324966251579444</v>
      </c>
      <c r="C2669" s="37"/>
      <c r="D2669" s="37"/>
      <c r="E2669" s="37"/>
      <c r="F2669" s="37"/>
      <c r="G2669" s="37"/>
      <c r="H2669" s="37"/>
      <c r="I2669" s="37"/>
      <c r="J2669" s="37"/>
    </row>
    <row r="2670" spans="1:10" x14ac:dyDescent="0.25">
      <c r="A2670" t="s">
        <v>14753</v>
      </c>
      <c r="B2670" s="107">
        <v>0.30316008246006632</v>
      </c>
      <c r="C2670" s="37"/>
      <c r="D2670" s="37"/>
      <c r="E2670" s="37"/>
      <c r="F2670" s="37"/>
      <c r="G2670" s="37"/>
      <c r="H2670" s="37"/>
      <c r="I2670" s="37"/>
      <c r="J2670" s="37"/>
    </row>
    <row r="2671" spans="1:10" x14ac:dyDescent="0.25">
      <c r="A2671" t="s">
        <v>14754</v>
      </c>
      <c r="B2671" s="107">
        <v>0.30315629217374135</v>
      </c>
      <c r="C2671" s="37"/>
      <c r="D2671" s="37"/>
      <c r="E2671" s="37"/>
      <c r="F2671" s="37"/>
      <c r="G2671" s="37"/>
      <c r="H2671" s="37"/>
      <c r="I2671" s="37"/>
      <c r="J2671" s="37"/>
    </row>
    <row r="2672" spans="1:10" x14ac:dyDescent="0.25">
      <c r="A2672" t="s">
        <v>14755</v>
      </c>
      <c r="B2672" s="107">
        <v>0.30256953885348636</v>
      </c>
      <c r="C2672" s="37"/>
      <c r="D2672" s="37"/>
      <c r="E2672" s="37"/>
      <c r="F2672" s="37"/>
      <c r="G2672" s="37"/>
      <c r="H2672" s="37"/>
      <c r="I2672" s="37"/>
      <c r="J2672" s="37"/>
    </row>
    <row r="2673" spans="1:10" x14ac:dyDescent="0.25">
      <c r="A2673" t="s">
        <v>14756</v>
      </c>
      <c r="B2673" s="107">
        <v>0.30227851369434605</v>
      </c>
      <c r="C2673" s="37"/>
      <c r="D2673" s="37"/>
      <c r="E2673" s="37"/>
      <c r="F2673" s="37"/>
      <c r="G2673" s="37"/>
      <c r="H2673" s="37"/>
      <c r="I2673" s="37"/>
      <c r="J2673" s="37"/>
    </row>
    <row r="2674" spans="1:10" x14ac:dyDescent="0.25">
      <c r="A2674" t="s">
        <v>14757</v>
      </c>
      <c r="B2674" s="107">
        <v>0.30205117388959229</v>
      </c>
      <c r="C2674" s="37"/>
      <c r="D2674" s="37"/>
      <c r="E2674" s="37"/>
      <c r="F2674" s="37"/>
      <c r="G2674" s="37"/>
      <c r="H2674" s="37"/>
      <c r="I2674" s="37"/>
      <c r="J2674" s="37"/>
    </row>
    <row r="2675" spans="1:10" x14ac:dyDescent="0.25">
      <c r="A2675" t="s">
        <v>14758</v>
      </c>
      <c r="B2675" s="107">
        <v>0.30189957389521049</v>
      </c>
      <c r="C2675" s="37"/>
      <c r="D2675" s="37"/>
      <c r="E2675" s="37"/>
      <c r="F2675" s="37"/>
      <c r="G2675" s="37"/>
      <c r="H2675" s="37"/>
      <c r="I2675" s="37"/>
      <c r="J2675" s="37"/>
    </row>
    <row r="2676" spans="1:10" x14ac:dyDescent="0.25">
      <c r="A2676" t="s">
        <v>14759</v>
      </c>
      <c r="B2676" s="107">
        <v>0.30189303597353501</v>
      </c>
      <c r="C2676" s="37"/>
      <c r="D2676" s="37"/>
      <c r="E2676" s="37"/>
      <c r="F2676" s="37"/>
      <c r="G2676" s="37"/>
      <c r="H2676" s="37"/>
      <c r="I2676" s="37"/>
      <c r="J2676" s="37"/>
    </row>
    <row r="2677" spans="1:10" x14ac:dyDescent="0.25">
      <c r="A2677" t="s">
        <v>14760</v>
      </c>
      <c r="B2677" s="107">
        <v>0.3018381292917916</v>
      </c>
      <c r="C2677" s="37"/>
      <c r="D2677" s="37"/>
      <c r="E2677" s="37"/>
      <c r="F2677" s="37"/>
      <c r="G2677" s="37"/>
      <c r="H2677" s="37"/>
      <c r="I2677" s="37"/>
      <c r="J2677" s="37"/>
    </row>
    <row r="2678" spans="1:10" x14ac:dyDescent="0.25">
      <c r="A2678" t="s">
        <v>14761</v>
      </c>
      <c r="B2678" s="107">
        <v>0.30177764013173064</v>
      </c>
      <c r="C2678" s="37"/>
      <c r="D2678" s="37"/>
      <c r="E2678" s="37"/>
      <c r="F2678" s="37"/>
      <c r="G2678" s="37"/>
      <c r="H2678" s="37"/>
      <c r="I2678" s="37"/>
      <c r="J2678" s="37"/>
    </row>
    <row r="2679" spans="1:10" x14ac:dyDescent="0.25">
      <c r="A2679" t="s">
        <v>14762</v>
      </c>
      <c r="B2679" s="107">
        <v>0.30134626849087531</v>
      </c>
      <c r="C2679" s="37"/>
      <c r="D2679" s="37"/>
      <c r="E2679" s="37"/>
      <c r="F2679" s="37"/>
      <c r="G2679" s="37"/>
      <c r="H2679" s="37"/>
      <c r="I2679" s="37"/>
      <c r="J2679" s="37"/>
    </row>
    <row r="2680" spans="1:10" x14ac:dyDescent="0.25">
      <c r="A2680" t="s">
        <v>14763</v>
      </c>
      <c r="B2680" s="107">
        <v>0.30133786723001266</v>
      </c>
      <c r="C2680" s="37"/>
      <c r="D2680" s="37"/>
      <c r="E2680" s="37"/>
      <c r="F2680" s="37"/>
      <c r="G2680" s="37"/>
      <c r="H2680" s="37"/>
      <c r="I2680" s="37"/>
      <c r="J2680" s="37"/>
    </row>
    <row r="2681" spans="1:10" x14ac:dyDescent="0.25">
      <c r="A2681" t="s">
        <v>14764</v>
      </c>
      <c r="B2681" s="107">
        <v>0.30128944104960692</v>
      </c>
      <c r="C2681" s="37"/>
      <c r="D2681" s="37"/>
      <c r="E2681" s="37"/>
      <c r="F2681" s="37"/>
      <c r="G2681" s="37"/>
      <c r="H2681" s="37"/>
      <c r="I2681" s="37"/>
      <c r="J2681" s="37"/>
    </row>
    <row r="2682" spans="1:10" x14ac:dyDescent="0.25">
      <c r="A2682" t="s">
        <v>14765</v>
      </c>
      <c r="B2682" s="107">
        <v>0.30128315009038503</v>
      </c>
      <c r="C2682" s="37"/>
      <c r="D2682" s="37"/>
      <c r="E2682" s="37"/>
      <c r="F2682" s="37"/>
      <c r="G2682" s="37"/>
      <c r="H2682" s="37"/>
      <c r="I2682" s="37"/>
      <c r="J2682" s="37"/>
    </row>
    <row r="2683" spans="1:10" x14ac:dyDescent="0.25">
      <c r="A2683" t="s">
        <v>14766</v>
      </c>
      <c r="B2683" s="107">
        <v>0.30117314065616402</v>
      </c>
      <c r="C2683" s="37"/>
      <c r="D2683" s="37"/>
      <c r="E2683" s="37"/>
      <c r="F2683" s="37"/>
      <c r="G2683" s="37"/>
      <c r="H2683" s="37"/>
      <c r="I2683" s="37"/>
      <c r="J2683" s="37"/>
    </row>
    <row r="2684" spans="1:10" x14ac:dyDescent="0.25">
      <c r="A2684" t="s">
        <v>14767</v>
      </c>
      <c r="B2684" s="107">
        <v>0.30090772651281716</v>
      </c>
      <c r="C2684" s="37"/>
      <c r="D2684" s="37"/>
      <c r="E2684" s="37"/>
      <c r="F2684" s="37"/>
      <c r="G2684" s="37"/>
      <c r="H2684" s="37"/>
      <c r="I2684" s="37"/>
      <c r="J2684" s="37"/>
    </row>
    <row r="2685" spans="1:10" x14ac:dyDescent="0.25">
      <c r="A2685" t="s">
        <v>14768</v>
      </c>
      <c r="B2685" s="107">
        <v>0.30067258590876839</v>
      </c>
      <c r="C2685" s="37"/>
      <c r="D2685" s="37"/>
      <c r="E2685" s="37"/>
      <c r="F2685" s="37"/>
      <c r="G2685" s="37"/>
      <c r="H2685" s="37"/>
      <c r="I2685" s="37"/>
      <c r="J2685" s="37"/>
    </row>
    <row r="2686" spans="1:10" x14ac:dyDescent="0.25">
      <c r="A2686" t="s">
        <v>14769</v>
      </c>
      <c r="B2686" s="107">
        <v>0.29986298388211563</v>
      </c>
      <c r="C2686" s="37"/>
      <c r="D2686" s="37"/>
      <c r="E2686" s="37"/>
      <c r="F2686" s="37"/>
      <c r="G2686" s="37"/>
      <c r="H2686" s="37"/>
      <c r="I2686" s="37"/>
      <c r="J2686" s="37"/>
    </row>
    <row r="2687" spans="1:10" x14ac:dyDescent="0.25">
      <c r="A2687" t="s">
        <v>14770</v>
      </c>
      <c r="B2687" s="107">
        <v>0.29955964141442609</v>
      </c>
      <c r="C2687" s="37"/>
      <c r="D2687" s="37"/>
      <c r="E2687" s="37"/>
      <c r="F2687" s="37"/>
      <c r="G2687" s="37"/>
      <c r="H2687" s="37"/>
      <c r="I2687" s="37"/>
      <c r="J2687" s="37"/>
    </row>
    <row r="2688" spans="1:10" x14ac:dyDescent="0.25">
      <c r="A2688" t="s">
        <v>14771</v>
      </c>
      <c r="B2688" s="107">
        <v>0.29935553157497985</v>
      </c>
      <c r="C2688" s="37"/>
      <c r="D2688" s="37"/>
      <c r="E2688" s="37"/>
      <c r="F2688" s="37"/>
      <c r="G2688" s="37"/>
      <c r="H2688" s="37"/>
      <c r="I2688" s="37"/>
      <c r="J2688" s="37"/>
    </row>
    <row r="2689" spans="1:10" x14ac:dyDescent="0.25">
      <c r="A2689" t="s">
        <v>14772</v>
      </c>
      <c r="B2689" s="107">
        <v>0.29915010155786032</v>
      </c>
      <c r="C2689" s="37"/>
      <c r="D2689" s="37"/>
      <c r="E2689" s="37"/>
      <c r="F2689" s="37"/>
      <c r="G2689" s="37"/>
      <c r="H2689" s="37"/>
      <c r="I2689" s="37"/>
      <c r="J2689" s="37"/>
    </row>
    <row r="2690" spans="1:10" x14ac:dyDescent="0.25">
      <c r="A2690" t="s">
        <v>14773</v>
      </c>
      <c r="B2690" s="107">
        <v>0.29907422554926638</v>
      </c>
      <c r="C2690" s="37"/>
      <c r="D2690" s="37"/>
      <c r="E2690" s="37"/>
      <c r="F2690" s="37"/>
      <c r="G2690" s="37"/>
      <c r="H2690" s="37"/>
      <c r="I2690" s="37"/>
      <c r="J2690" s="37"/>
    </row>
    <row r="2691" spans="1:10" x14ac:dyDescent="0.25">
      <c r="A2691" t="s">
        <v>14774</v>
      </c>
      <c r="B2691" s="107">
        <v>0.29857959749374569</v>
      </c>
      <c r="C2691" s="37"/>
      <c r="D2691" s="37"/>
      <c r="E2691" s="37"/>
      <c r="F2691" s="37"/>
      <c r="G2691" s="37"/>
      <c r="H2691" s="37"/>
      <c r="I2691" s="37"/>
      <c r="J2691" s="37"/>
    </row>
    <row r="2692" spans="1:10" x14ac:dyDescent="0.25">
      <c r="A2692" t="s">
        <v>14775</v>
      </c>
      <c r="B2692" s="107">
        <v>0.29813855151851326</v>
      </c>
      <c r="C2692" s="37"/>
      <c r="D2692" s="37"/>
      <c r="E2692" s="37"/>
      <c r="F2692" s="37"/>
      <c r="G2692" s="37"/>
      <c r="H2692" s="37"/>
      <c r="I2692" s="37"/>
      <c r="J2692" s="37"/>
    </row>
    <row r="2693" spans="1:10" x14ac:dyDescent="0.25">
      <c r="A2693" t="s">
        <v>14776</v>
      </c>
      <c r="B2693" s="107">
        <v>0.29788106000959896</v>
      </c>
      <c r="C2693" s="37"/>
      <c r="D2693" s="37"/>
      <c r="E2693" s="37"/>
      <c r="F2693" s="37"/>
      <c r="G2693" s="37"/>
      <c r="H2693" s="37"/>
      <c r="I2693" s="37"/>
      <c r="J2693" s="37"/>
    </row>
    <row r="2694" spans="1:10" x14ac:dyDescent="0.25">
      <c r="A2694" t="s">
        <v>14777</v>
      </c>
      <c r="B2694" s="107">
        <v>0.29740584726348573</v>
      </c>
      <c r="C2694" s="37"/>
      <c r="D2694" s="37"/>
      <c r="E2694" s="37"/>
      <c r="F2694" s="37"/>
      <c r="G2694" s="37"/>
      <c r="H2694" s="37"/>
      <c r="I2694" s="37"/>
      <c r="J2694" s="37"/>
    </row>
    <row r="2695" spans="1:10" x14ac:dyDescent="0.25">
      <c r="A2695" t="s">
        <v>14778</v>
      </c>
      <c r="B2695" s="107">
        <v>0.29733740822228838</v>
      </c>
      <c r="C2695" s="37"/>
      <c r="D2695" s="37"/>
      <c r="E2695" s="37"/>
      <c r="F2695" s="37"/>
      <c r="G2695" s="37"/>
      <c r="H2695" s="37"/>
      <c r="I2695" s="37"/>
      <c r="J2695" s="37"/>
    </row>
    <row r="2696" spans="1:10" x14ac:dyDescent="0.25">
      <c r="A2696" t="s">
        <v>14779</v>
      </c>
      <c r="B2696" s="107">
        <v>0.29700019158762442</v>
      </c>
      <c r="C2696" s="37"/>
      <c r="D2696" s="37"/>
      <c r="E2696" s="37"/>
      <c r="F2696" s="37"/>
      <c r="G2696" s="37"/>
      <c r="H2696" s="37"/>
      <c r="I2696" s="37"/>
      <c r="J2696" s="37"/>
    </row>
    <row r="2697" spans="1:10" x14ac:dyDescent="0.25">
      <c r="A2697" t="s">
        <v>14780</v>
      </c>
      <c r="B2697" s="107">
        <v>0.29652588277169789</v>
      </c>
      <c r="C2697" s="37"/>
      <c r="D2697" s="37"/>
      <c r="E2697" s="37"/>
      <c r="F2697" s="37"/>
      <c r="G2697" s="37"/>
      <c r="H2697" s="37"/>
      <c r="I2697" s="37"/>
      <c r="J2697" s="37"/>
    </row>
    <row r="2698" spans="1:10" x14ac:dyDescent="0.25">
      <c r="A2698" t="s">
        <v>14781</v>
      </c>
      <c r="B2698" s="107">
        <v>0.29625539679380652</v>
      </c>
      <c r="C2698" s="37"/>
      <c r="D2698" s="37"/>
      <c r="E2698" s="37"/>
      <c r="F2698" s="37"/>
      <c r="G2698" s="37"/>
      <c r="H2698" s="37"/>
      <c r="I2698" s="37"/>
      <c r="J2698" s="37"/>
    </row>
    <row r="2699" spans="1:10" x14ac:dyDescent="0.25">
      <c r="A2699" t="s">
        <v>14782</v>
      </c>
      <c r="B2699" s="107">
        <v>0.29604921142632279</v>
      </c>
      <c r="C2699" s="37"/>
      <c r="D2699" s="37"/>
      <c r="E2699" s="37"/>
      <c r="F2699" s="37"/>
      <c r="G2699" s="37"/>
      <c r="H2699" s="37"/>
      <c r="I2699" s="37"/>
      <c r="J2699" s="37"/>
    </row>
    <row r="2700" spans="1:10" x14ac:dyDescent="0.25">
      <c r="A2700" t="s">
        <v>14783</v>
      </c>
      <c r="B2700" s="107">
        <v>0.29592512583144348</v>
      </c>
      <c r="C2700" s="37"/>
      <c r="D2700" s="37"/>
      <c r="E2700" s="37"/>
      <c r="F2700" s="37"/>
      <c r="G2700" s="37"/>
      <c r="H2700" s="37"/>
      <c r="I2700" s="37"/>
      <c r="J2700" s="37"/>
    </row>
    <row r="2701" spans="1:10" x14ac:dyDescent="0.25">
      <c r="A2701" t="s">
        <v>14784</v>
      </c>
      <c r="B2701" s="107">
        <v>0.29587972372828336</v>
      </c>
      <c r="C2701" s="37"/>
      <c r="D2701" s="37"/>
      <c r="E2701" s="37"/>
      <c r="F2701" s="37"/>
      <c r="G2701" s="37"/>
      <c r="H2701" s="37"/>
      <c r="I2701" s="37"/>
      <c r="J2701" s="37"/>
    </row>
    <row r="2702" spans="1:10" x14ac:dyDescent="0.25">
      <c r="A2702" t="s">
        <v>14785</v>
      </c>
      <c r="B2702" s="107">
        <v>0.29584221980145126</v>
      </c>
      <c r="C2702" s="37"/>
      <c r="D2702" s="37"/>
      <c r="E2702" s="37"/>
      <c r="F2702" s="37"/>
      <c r="G2702" s="37"/>
      <c r="H2702" s="37"/>
      <c r="I2702" s="37"/>
      <c r="J2702" s="37"/>
    </row>
    <row r="2703" spans="1:10" x14ac:dyDescent="0.25">
      <c r="A2703" t="s">
        <v>14786</v>
      </c>
      <c r="B2703" s="107">
        <v>0.29531058048212677</v>
      </c>
      <c r="C2703" s="37"/>
      <c r="D2703" s="37"/>
      <c r="E2703" s="37"/>
      <c r="F2703" s="37"/>
      <c r="G2703" s="37"/>
      <c r="H2703" s="37"/>
      <c r="I2703" s="37"/>
      <c r="J2703" s="37"/>
    </row>
    <row r="2704" spans="1:10" x14ac:dyDescent="0.25">
      <c r="A2704" t="s">
        <v>14787</v>
      </c>
      <c r="B2704" s="107">
        <v>0.29513282028856885</v>
      </c>
      <c r="C2704" s="37"/>
      <c r="D2704" s="37"/>
      <c r="E2704" s="37"/>
      <c r="F2704" s="37"/>
      <c r="G2704" s="37"/>
      <c r="H2704" s="37"/>
      <c r="I2704" s="37"/>
      <c r="J2704" s="37"/>
    </row>
    <row r="2705" spans="1:10" x14ac:dyDescent="0.25">
      <c r="A2705" t="s">
        <v>14788</v>
      </c>
      <c r="B2705" s="107">
        <v>0.29513196199585479</v>
      </c>
      <c r="C2705" s="37"/>
      <c r="D2705" s="37"/>
      <c r="E2705" s="37"/>
      <c r="F2705" s="37"/>
      <c r="G2705" s="37"/>
      <c r="H2705" s="37"/>
      <c r="I2705" s="37"/>
      <c r="J2705" s="37"/>
    </row>
    <row r="2706" spans="1:10" x14ac:dyDescent="0.25">
      <c r="A2706" t="s">
        <v>14789</v>
      </c>
      <c r="B2706" s="107">
        <v>0.29480065104954339</v>
      </c>
      <c r="C2706" s="37"/>
      <c r="D2706" s="37"/>
      <c r="E2706" s="37"/>
      <c r="F2706" s="37"/>
      <c r="G2706" s="37"/>
      <c r="H2706" s="37"/>
      <c r="I2706" s="37"/>
      <c r="J2706" s="37"/>
    </row>
    <row r="2707" spans="1:10" x14ac:dyDescent="0.25">
      <c r="A2707" t="s">
        <v>14790</v>
      </c>
      <c r="B2707" s="107">
        <v>0.29429715307937671</v>
      </c>
      <c r="C2707" s="37"/>
      <c r="D2707" s="37"/>
      <c r="E2707" s="37"/>
      <c r="F2707" s="37"/>
      <c r="G2707" s="37"/>
      <c r="H2707" s="37"/>
      <c r="I2707" s="37"/>
      <c r="J2707" s="37"/>
    </row>
    <row r="2708" spans="1:10" x14ac:dyDescent="0.25">
      <c r="A2708" t="s">
        <v>14791</v>
      </c>
      <c r="B2708" s="107">
        <v>0.29403941987728266</v>
      </c>
      <c r="C2708" s="37"/>
      <c r="D2708" s="37"/>
      <c r="E2708" s="37"/>
      <c r="F2708" s="37"/>
      <c r="G2708" s="37"/>
      <c r="H2708" s="37"/>
      <c r="I2708" s="37"/>
      <c r="J2708" s="37"/>
    </row>
    <row r="2709" spans="1:10" x14ac:dyDescent="0.25">
      <c r="A2709" t="s">
        <v>14792</v>
      </c>
      <c r="B2709" s="107">
        <v>0.29338720396991363</v>
      </c>
      <c r="C2709" s="37"/>
      <c r="D2709" s="37"/>
      <c r="E2709" s="37"/>
      <c r="F2709" s="37"/>
      <c r="G2709" s="37"/>
      <c r="H2709" s="37"/>
      <c r="I2709" s="37"/>
      <c r="J2709" s="37"/>
    </row>
    <row r="2710" spans="1:10" x14ac:dyDescent="0.25">
      <c r="A2710" t="s">
        <v>14793</v>
      </c>
      <c r="B2710" s="107">
        <v>0.29290890161470845</v>
      </c>
      <c r="C2710" s="37"/>
      <c r="D2710" s="37"/>
      <c r="E2710" s="37"/>
      <c r="F2710" s="37"/>
      <c r="G2710" s="37"/>
      <c r="H2710" s="37"/>
      <c r="I2710" s="37"/>
      <c r="J2710" s="37"/>
    </row>
    <row r="2711" spans="1:10" x14ac:dyDescent="0.25">
      <c r="A2711" t="s">
        <v>14794</v>
      </c>
      <c r="B2711" s="107">
        <v>0.29258383979549496</v>
      </c>
      <c r="C2711" s="37"/>
      <c r="D2711" s="37"/>
      <c r="E2711" s="37"/>
      <c r="F2711" s="37"/>
      <c r="G2711" s="37"/>
      <c r="H2711" s="37"/>
      <c r="I2711" s="37"/>
      <c r="J2711" s="37"/>
    </row>
    <row r="2712" spans="1:10" x14ac:dyDescent="0.25">
      <c r="A2712" t="s">
        <v>14795</v>
      </c>
      <c r="B2712" s="107">
        <v>0.29247816810628235</v>
      </c>
      <c r="C2712" s="37"/>
      <c r="D2712" s="37"/>
      <c r="E2712" s="37"/>
      <c r="F2712" s="37"/>
      <c r="G2712" s="37"/>
      <c r="H2712" s="37"/>
      <c r="I2712" s="37"/>
      <c r="J2712" s="37"/>
    </row>
    <row r="2713" spans="1:10" x14ac:dyDescent="0.25">
      <c r="A2713" t="s">
        <v>14796</v>
      </c>
      <c r="B2713" s="107">
        <v>0.29158117393411342</v>
      </c>
      <c r="C2713" s="37"/>
      <c r="D2713" s="37"/>
      <c r="E2713" s="37"/>
      <c r="F2713" s="37"/>
      <c r="G2713" s="37"/>
      <c r="H2713" s="37"/>
      <c r="I2713" s="37"/>
      <c r="J2713" s="37"/>
    </row>
    <row r="2714" spans="1:10" x14ac:dyDescent="0.25">
      <c r="A2714" t="s">
        <v>14797</v>
      </c>
      <c r="B2714" s="107">
        <v>0.29155719528717183</v>
      </c>
      <c r="C2714" s="37"/>
      <c r="D2714" s="37"/>
      <c r="E2714" s="37"/>
      <c r="F2714" s="37"/>
      <c r="G2714" s="37"/>
      <c r="H2714" s="37"/>
      <c r="I2714" s="37"/>
      <c r="J2714" s="37"/>
    </row>
    <row r="2715" spans="1:10" x14ac:dyDescent="0.25">
      <c r="A2715" t="s">
        <v>14798</v>
      </c>
      <c r="B2715" s="107">
        <v>0.29131437396780974</v>
      </c>
      <c r="C2715" s="37"/>
      <c r="D2715" s="37"/>
      <c r="E2715" s="37"/>
      <c r="F2715" s="37"/>
      <c r="G2715" s="37"/>
      <c r="H2715" s="37"/>
      <c r="I2715" s="37"/>
      <c r="J2715" s="37"/>
    </row>
    <row r="2716" spans="1:10" x14ac:dyDescent="0.25">
      <c r="A2716" t="s">
        <v>14799</v>
      </c>
      <c r="B2716" s="107">
        <v>0.29009446577522252</v>
      </c>
      <c r="C2716" s="37"/>
      <c r="D2716" s="37"/>
      <c r="E2716" s="37"/>
      <c r="F2716" s="37"/>
      <c r="G2716" s="37"/>
      <c r="H2716" s="37"/>
      <c r="I2716" s="37"/>
      <c r="J2716" s="37"/>
    </row>
    <row r="2717" spans="1:10" x14ac:dyDescent="0.25">
      <c r="A2717" t="s">
        <v>14800</v>
      </c>
      <c r="B2717" s="107">
        <v>0.29006467671440195</v>
      </c>
      <c r="C2717" s="37"/>
      <c r="D2717" s="37"/>
      <c r="E2717" s="37"/>
      <c r="F2717" s="37"/>
      <c r="G2717" s="37"/>
      <c r="H2717" s="37"/>
      <c r="I2717" s="37"/>
      <c r="J2717" s="37"/>
    </row>
    <row r="2718" spans="1:10" x14ac:dyDescent="0.25">
      <c r="A2718" t="s">
        <v>14801</v>
      </c>
      <c r="B2718" s="107">
        <v>0.28942521971223906</v>
      </c>
      <c r="C2718" s="37"/>
      <c r="D2718" s="37"/>
      <c r="E2718" s="37"/>
      <c r="F2718" s="37"/>
      <c r="G2718" s="37"/>
      <c r="H2718" s="37"/>
      <c r="I2718" s="37"/>
      <c r="J2718" s="37"/>
    </row>
    <row r="2719" spans="1:10" x14ac:dyDescent="0.25">
      <c r="A2719" t="s">
        <v>14802</v>
      </c>
      <c r="B2719" s="107">
        <v>0.28902428943520198</v>
      </c>
      <c r="C2719" s="37"/>
      <c r="D2719" s="37"/>
      <c r="E2719" s="37"/>
      <c r="F2719" s="37"/>
      <c r="G2719" s="37"/>
      <c r="H2719" s="37"/>
      <c r="I2719" s="37"/>
      <c r="J2719" s="37"/>
    </row>
    <row r="2720" spans="1:10" x14ac:dyDescent="0.25">
      <c r="A2720" t="s">
        <v>14803</v>
      </c>
      <c r="B2720" s="107">
        <v>0.28899926142487398</v>
      </c>
      <c r="C2720" s="37"/>
      <c r="D2720" s="37"/>
      <c r="E2720" s="37"/>
      <c r="F2720" s="37"/>
      <c r="G2720" s="37"/>
      <c r="H2720" s="37"/>
      <c r="I2720" s="37"/>
      <c r="J2720" s="37"/>
    </row>
    <row r="2721" spans="1:10" x14ac:dyDescent="0.25">
      <c r="A2721" t="s">
        <v>14804</v>
      </c>
      <c r="B2721" s="107">
        <v>0.28890701260520357</v>
      </c>
      <c r="C2721" s="37"/>
      <c r="D2721" s="37"/>
      <c r="E2721" s="37"/>
      <c r="F2721" s="37"/>
      <c r="G2721" s="37"/>
      <c r="H2721" s="37"/>
      <c r="I2721" s="37"/>
      <c r="J2721" s="37"/>
    </row>
    <row r="2722" spans="1:10" x14ac:dyDescent="0.25">
      <c r="A2722" t="s">
        <v>14805</v>
      </c>
      <c r="B2722" s="107">
        <v>0.28882547333328679</v>
      </c>
      <c r="C2722" s="37"/>
      <c r="D2722" s="37"/>
      <c r="E2722" s="37"/>
      <c r="F2722" s="37"/>
      <c r="G2722" s="37"/>
      <c r="H2722" s="37"/>
      <c r="I2722" s="37"/>
      <c r="J2722" s="37"/>
    </row>
    <row r="2723" spans="1:10" x14ac:dyDescent="0.25">
      <c r="A2723" t="s">
        <v>14806</v>
      </c>
      <c r="B2723" s="107">
        <v>0.28845452059264848</v>
      </c>
      <c r="C2723" s="37"/>
      <c r="D2723" s="37"/>
      <c r="E2723" s="37"/>
      <c r="F2723" s="37"/>
      <c r="G2723" s="37"/>
      <c r="H2723" s="37"/>
      <c r="I2723" s="37"/>
      <c r="J2723" s="37"/>
    </row>
    <row r="2724" spans="1:10" x14ac:dyDescent="0.25">
      <c r="A2724" t="s">
        <v>14807</v>
      </c>
      <c r="B2724" s="107">
        <v>0.28809617895118145</v>
      </c>
      <c r="C2724" s="37"/>
      <c r="D2724" s="37"/>
      <c r="E2724" s="37"/>
      <c r="F2724" s="37"/>
      <c r="G2724" s="37"/>
      <c r="H2724" s="37"/>
      <c r="I2724" s="37"/>
      <c r="J2724" s="37"/>
    </row>
    <row r="2725" spans="1:10" x14ac:dyDescent="0.25">
      <c r="A2725" t="s">
        <v>14808</v>
      </c>
      <c r="B2725" s="107">
        <v>0.28794070328370236</v>
      </c>
      <c r="C2725" s="37"/>
      <c r="D2725" s="37"/>
      <c r="E2725" s="37"/>
      <c r="F2725" s="37"/>
      <c r="G2725" s="37"/>
      <c r="H2725" s="37"/>
      <c r="I2725" s="37"/>
      <c r="J2725" s="37"/>
    </row>
    <row r="2726" spans="1:10" x14ac:dyDescent="0.25">
      <c r="A2726" t="s">
        <v>14809</v>
      </c>
      <c r="B2726" s="107">
        <v>0.28792881231133355</v>
      </c>
      <c r="C2726" s="37"/>
      <c r="D2726" s="37"/>
      <c r="E2726" s="37"/>
      <c r="F2726" s="37"/>
      <c r="G2726" s="37"/>
      <c r="H2726" s="37"/>
      <c r="I2726" s="37"/>
      <c r="J2726" s="37"/>
    </row>
    <row r="2727" spans="1:10" x14ac:dyDescent="0.25">
      <c r="A2727" t="s">
        <v>14810</v>
      </c>
      <c r="B2727" s="107">
        <v>0.28769068012559518</v>
      </c>
      <c r="C2727" s="37"/>
      <c r="D2727" s="37"/>
      <c r="E2727" s="37"/>
      <c r="F2727" s="37"/>
      <c r="G2727" s="37"/>
      <c r="H2727" s="37"/>
      <c r="I2727" s="37"/>
      <c r="J2727" s="37"/>
    </row>
    <row r="2728" spans="1:10" x14ac:dyDescent="0.25">
      <c r="A2728" t="s">
        <v>14811</v>
      </c>
      <c r="B2728" s="107">
        <v>0.28757158544091344</v>
      </c>
      <c r="C2728" s="37"/>
      <c r="D2728" s="37"/>
      <c r="E2728" s="37"/>
      <c r="F2728" s="37"/>
      <c r="G2728" s="37"/>
      <c r="H2728" s="37"/>
      <c r="I2728" s="37"/>
      <c r="J2728" s="37"/>
    </row>
    <row r="2729" spans="1:10" x14ac:dyDescent="0.25">
      <c r="A2729" t="s">
        <v>14812</v>
      </c>
      <c r="B2729" s="107">
        <v>0.28754668476744732</v>
      </c>
      <c r="C2729" s="37"/>
      <c r="D2729" s="37"/>
      <c r="E2729" s="37"/>
      <c r="F2729" s="37"/>
      <c r="G2729" s="37"/>
      <c r="H2729" s="37"/>
      <c r="I2729" s="37"/>
      <c r="J2729" s="37"/>
    </row>
    <row r="2730" spans="1:10" x14ac:dyDescent="0.25">
      <c r="A2730" t="s">
        <v>14813</v>
      </c>
      <c r="B2730" s="107">
        <v>0.28747907389434957</v>
      </c>
      <c r="C2730" s="37"/>
      <c r="D2730" s="37"/>
      <c r="E2730" s="37"/>
      <c r="F2730" s="37"/>
      <c r="G2730" s="37"/>
      <c r="H2730" s="37"/>
      <c r="I2730" s="37"/>
      <c r="J2730" s="37"/>
    </row>
    <row r="2731" spans="1:10" x14ac:dyDescent="0.25">
      <c r="A2731" t="s">
        <v>14814</v>
      </c>
      <c r="B2731" s="107">
        <v>0.28724254709093194</v>
      </c>
      <c r="C2731" s="37"/>
      <c r="D2731" s="37"/>
      <c r="E2731" s="37"/>
      <c r="F2731" s="37"/>
      <c r="G2731" s="37"/>
      <c r="H2731" s="37"/>
      <c r="I2731" s="37"/>
      <c r="J2731" s="37"/>
    </row>
    <row r="2732" spans="1:10" x14ac:dyDescent="0.25">
      <c r="A2732" t="s">
        <v>14815</v>
      </c>
      <c r="B2732" s="107">
        <v>0.28686979596592727</v>
      </c>
      <c r="C2732" s="37"/>
      <c r="D2732" s="37"/>
      <c r="E2732" s="37"/>
      <c r="F2732" s="37"/>
      <c r="G2732" s="37"/>
      <c r="H2732" s="37"/>
      <c r="I2732" s="37"/>
      <c r="J2732" s="37"/>
    </row>
    <row r="2733" spans="1:10" x14ac:dyDescent="0.25">
      <c r="A2733" t="s">
        <v>14816</v>
      </c>
      <c r="B2733" s="107">
        <v>0.28601947916366188</v>
      </c>
      <c r="C2733" s="37"/>
      <c r="D2733" s="37"/>
      <c r="E2733" s="37"/>
      <c r="F2733" s="37"/>
      <c r="G2733" s="37"/>
      <c r="H2733" s="37"/>
      <c r="I2733" s="37"/>
      <c r="J2733" s="37"/>
    </row>
    <row r="2734" spans="1:10" x14ac:dyDescent="0.25">
      <c r="A2734" t="s">
        <v>14817</v>
      </c>
      <c r="B2734" s="107">
        <v>0.28552010012655887</v>
      </c>
      <c r="C2734" s="37"/>
      <c r="D2734" s="37"/>
      <c r="E2734" s="37"/>
      <c r="F2734" s="37"/>
      <c r="G2734" s="37"/>
      <c r="H2734" s="37"/>
      <c r="I2734" s="37"/>
      <c r="J2734" s="37"/>
    </row>
    <row r="2735" spans="1:10" x14ac:dyDescent="0.25">
      <c r="A2735" t="s">
        <v>14818</v>
      </c>
      <c r="B2735" s="107">
        <v>0.28548867690536056</v>
      </c>
      <c r="C2735" s="37"/>
      <c r="D2735" s="37"/>
      <c r="E2735" s="37"/>
      <c r="F2735" s="37"/>
      <c r="G2735" s="37"/>
      <c r="H2735" s="37"/>
      <c r="I2735" s="37"/>
      <c r="J2735" s="37"/>
    </row>
    <row r="2736" spans="1:10" x14ac:dyDescent="0.25">
      <c r="A2736" t="s">
        <v>14819</v>
      </c>
      <c r="B2736" s="107">
        <v>0.28536400763391401</v>
      </c>
      <c r="C2736" s="37"/>
      <c r="D2736" s="37"/>
      <c r="E2736" s="37"/>
      <c r="F2736" s="37"/>
      <c r="G2736" s="37"/>
      <c r="H2736" s="37"/>
      <c r="I2736" s="37"/>
      <c r="J2736" s="37"/>
    </row>
    <row r="2737" spans="1:10" x14ac:dyDescent="0.25">
      <c r="A2737" t="s">
        <v>14820</v>
      </c>
      <c r="B2737" s="107">
        <v>0.28461665730044211</v>
      </c>
      <c r="C2737" s="37"/>
      <c r="D2737" s="37"/>
      <c r="E2737" s="37"/>
      <c r="F2737" s="37"/>
      <c r="G2737" s="37"/>
      <c r="H2737" s="37"/>
      <c r="I2737" s="37"/>
      <c r="J2737" s="37"/>
    </row>
    <row r="2738" spans="1:10" x14ac:dyDescent="0.25">
      <c r="A2738" t="s">
        <v>14821</v>
      </c>
      <c r="B2738" s="107">
        <v>0.28454805572701397</v>
      </c>
      <c r="C2738" s="37"/>
      <c r="D2738" s="37"/>
      <c r="E2738" s="37"/>
      <c r="F2738" s="37"/>
      <c r="G2738" s="37"/>
      <c r="H2738" s="37"/>
      <c r="I2738" s="37"/>
      <c r="J2738" s="37"/>
    </row>
    <row r="2739" spans="1:10" x14ac:dyDescent="0.25">
      <c r="A2739" t="s">
        <v>14822</v>
      </c>
      <c r="B2739" s="107">
        <v>0.28427323398055593</v>
      </c>
      <c r="C2739" s="37"/>
      <c r="D2739" s="37"/>
      <c r="E2739" s="37"/>
      <c r="F2739" s="37"/>
      <c r="G2739" s="37"/>
      <c r="H2739" s="37"/>
      <c r="I2739" s="37"/>
      <c r="J2739" s="37"/>
    </row>
    <row r="2740" spans="1:10" x14ac:dyDescent="0.25">
      <c r="A2740" t="s">
        <v>14823</v>
      </c>
      <c r="B2740" s="107">
        <v>0.28423685534562293</v>
      </c>
      <c r="C2740" s="37"/>
      <c r="D2740" s="37"/>
      <c r="E2740" s="37"/>
      <c r="F2740" s="37"/>
      <c r="G2740" s="37"/>
      <c r="H2740" s="37"/>
      <c r="I2740" s="37"/>
      <c r="J2740" s="37"/>
    </row>
    <row r="2741" spans="1:10" x14ac:dyDescent="0.25">
      <c r="A2741" t="s">
        <v>14824</v>
      </c>
      <c r="B2741" s="107">
        <v>0.28415487264815881</v>
      </c>
      <c r="C2741" s="37"/>
      <c r="D2741" s="37"/>
      <c r="E2741" s="37"/>
      <c r="F2741" s="37"/>
      <c r="G2741" s="37"/>
      <c r="H2741" s="37"/>
      <c r="I2741" s="37"/>
      <c r="J2741" s="37"/>
    </row>
    <row r="2742" spans="1:10" x14ac:dyDescent="0.25">
      <c r="A2742" t="s">
        <v>14825</v>
      </c>
      <c r="B2742" s="107">
        <v>0.28409294069939667</v>
      </c>
      <c r="C2742" s="37"/>
      <c r="D2742" s="37"/>
      <c r="E2742" s="37"/>
      <c r="F2742" s="37"/>
      <c r="G2742" s="37"/>
      <c r="H2742" s="37"/>
      <c r="I2742" s="37"/>
      <c r="J2742" s="37"/>
    </row>
    <row r="2743" spans="1:10" x14ac:dyDescent="0.25">
      <c r="A2743" t="s">
        <v>14826</v>
      </c>
      <c r="B2743" s="107">
        <v>0.28399710450126625</v>
      </c>
      <c r="C2743" s="37"/>
      <c r="D2743" s="37"/>
      <c r="E2743" s="37"/>
      <c r="F2743" s="37"/>
      <c r="G2743" s="37"/>
      <c r="H2743" s="37"/>
      <c r="I2743" s="37"/>
      <c r="J2743" s="37"/>
    </row>
    <row r="2744" spans="1:10" x14ac:dyDescent="0.25">
      <c r="A2744" t="s">
        <v>14827</v>
      </c>
      <c r="B2744" s="107">
        <v>0.2839312860007443</v>
      </c>
      <c r="C2744" s="37"/>
      <c r="D2744" s="37"/>
      <c r="E2744" s="37"/>
      <c r="F2744" s="37"/>
      <c r="G2744" s="37"/>
      <c r="H2744" s="37"/>
      <c r="I2744" s="37"/>
      <c r="J2744" s="37"/>
    </row>
    <row r="2745" spans="1:10" x14ac:dyDescent="0.25">
      <c r="A2745" t="s">
        <v>14828</v>
      </c>
      <c r="B2745" s="107">
        <v>0.28362555678879753</v>
      </c>
      <c r="C2745" s="37"/>
      <c r="D2745" s="37"/>
      <c r="E2745" s="37"/>
      <c r="F2745" s="37"/>
      <c r="G2745" s="37"/>
      <c r="H2745" s="37"/>
      <c r="I2745" s="37"/>
      <c r="J2745" s="37"/>
    </row>
    <row r="2746" spans="1:10" x14ac:dyDescent="0.25">
      <c r="A2746" t="s">
        <v>14829</v>
      </c>
      <c r="B2746" s="107">
        <v>0.28356008783298453</v>
      </c>
      <c r="C2746" s="37"/>
      <c r="D2746" s="37"/>
      <c r="E2746" s="37"/>
      <c r="F2746" s="37"/>
      <c r="G2746" s="37"/>
      <c r="H2746" s="37"/>
      <c r="I2746" s="37"/>
      <c r="J2746" s="37"/>
    </row>
    <row r="2747" spans="1:10" x14ac:dyDescent="0.25">
      <c r="A2747" t="s">
        <v>14830</v>
      </c>
      <c r="B2747" s="107">
        <v>0.2830715284559277</v>
      </c>
      <c r="C2747" s="37"/>
      <c r="D2747" s="37"/>
      <c r="E2747" s="37"/>
      <c r="F2747" s="37"/>
      <c r="G2747" s="37"/>
      <c r="H2747" s="37"/>
      <c r="I2747" s="37"/>
      <c r="J2747" s="37"/>
    </row>
    <row r="2748" spans="1:10" x14ac:dyDescent="0.25">
      <c r="A2748" t="s">
        <v>14831</v>
      </c>
      <c r="B2748" s="107">
        <v>0.28307090348151215</v>
      </c>
      <c r="C2748" s="37"/>
      <c r="D2748" s="37"/>
      <c r="E2748" s="37"/>
      <c r="F2748" s="37"/>
      <c r="G2748" s="37"/>
      <c r="H2748" s="37"/>
      <c r="I2748" s="37"/>
      <c r="J2748" s="37"/>
    </row>
    <row r="2749" spans="1:10" x14ac:dyDescent="0.25">
      <c r="A2749" t="s">
        <v>14832</v>
      </c>
      <c r="B2749" s="107">
        <v>0.28288954646440512</v>
      </c>
      <c r="C2749" s="37"/>
      <c r="D2749" s="37"/>
      <c r="E2749" s="37"/>
      <c r="F2749" s="37"/>
      <c r="G2749" s="37"/>
      <c r="H2749" s="37"/>
      <c r="I2749" s="37"/>
      <c r="J2749" s="37"/>
    </row>
    <row r="2750" spans="1:10" x14ac:dyDescent="0.25">
      <c r="A2750" t="s">
        <v>14833</v>
      </c>
      <c r="B2750" s="107">
        <v>0.28267500406229995</v>
      </c>
      <c r="C2750" s="37"/>
      <c r="D2750" s="37"/>
      <c r="E2750" s="37"/>
      <c r="F2750" s="37"/>
      <c r="G2750" s="37"/>
      <c r="H2750" s="37"/>
      <c r="I2750" s="37"/>
      <c r="J2750" s="37"/>
    </row>
    <row r="2751" spans="1:10" x14ac:dyDescent="0.25">
      <c r="A2751" t="s">
        <v>14834</v>
      </c>
      <c r="B2751" s="107">
        <v>0.28177188018656812</v>
      </c>
      <c r="C2751" s="37"/>
      <c r="D2751" s="37"/>
      <c r="E2751" s="37"/>
      <c r="F2751" s="37"/>
      <c r="G2751" s="37"/>
      <c r="H2751" s="37"/>
      <c r="I2751" s="37"/>
      <c r="J2751" s="37"/>
    </row>
    <row r="2752" spans="1:10" x14ac:dyDescent="0.25">
      <c r="A2752" t="s">
        <v>14835</v>
      </c>
      <c r="B2752" s="107">
        <v>0.28162806976312121</v>
      </c>
      <c r="C2752" s="37"/>
      <c r="D2752" s="37"/>
      <c r="E2752" s="37"/>
      <c r="F2752" s="37"/>
      <c r="G2752" s="37"/>
      <c r="H2752" s="37"/>
      <c r="I2752" s="37"/>
      <c r="J2752" s="37"/>
    </row>
    <row r="2753" spans="1:10" x14ac:dyDescent="0.25">
      <c r="A2753" t="s">
        <v>14836</v>
      </c>
      <c r="B2753" s="107">
        <v>0.28151886721372943</v>
      </c>
      <c r="C2753" s="37"/>
      <c r="D2753" s="37"/>
      <c r="E2753" s="37"/>
      <c r="F2753" s="37"/>
      <c r="G2753" s="37"/>
      <c r="H2753" s="37"/>
      <c r="I2753" s="37"/>
      <c r="J2753" s="37"/>
    </row>
    <row r="2754" spans="1:10" x14ac:dyDescent="0.25">
      <c r="A2754" t="s">
        <v>14837</v>
      </c>
      <c r="B2754" s="107">
        <v>0.28151177271100081</v>
      </c>
      <c r="C2754" s="37"/>
      <c r="D2754" s="37"/>
      <c r="E2754" s="37"/>
      <c r="F2754" s="37"/>
      <c r="G2754" s="37"/>
      <c r="H2754" s="37"/>
      <c r="I2754" s="37"/>
      <c r="J2754" s="37"/>
    </row>
    <row r="2755" spans="1:10" x14ac:dyDescent="0.25">
      <c r="A2755" t="s">
        <v>14838</v>
      </c>
      <c r="B2755" s="107">
        <v>0.28146775573540356</v>
      </c>
      <c r="C2755" s="37"/>
      <c r="D2755" s="37"/>
      <c r="E2755" s="37"/>
      <c r="F2755" s="37"/>
      <c r="G2755" s="37"/>
      <c r="H2755" s="37"/>
      <c r="I2755" s="37"/>
      <c r="J2755" s="37"/>
    </row>
    <row r="2756" spans="1:10" x14ac:dyDescent="0.25">
      <c r="A2756" t="s">
        <v>14839</v>
      </c>
      <c r="B2756" s="107">
        <v>0.2813857126236804</v>
      </c>
      <c r="C2756" s="37"/>
      <c r="D2756" s="37"/>
      <c r="E2756" s="37"/>
      <c r="F2756" s="37"/>
      <c r="G2756" s="37"/>
      <c r="H2756" s="37"/>
      <c r="I2756" s="37"/>
      <c r="J2756" s="37"/>
    </row>
    <row r="2757" spans="1:10" x14ac:dyDescent="0.25">
      <c r="A2757" t="s">
        <v>14840</v>
      </c>
      <c r="B2757" s="107">
        <v>0.28123854887433436</v>
      </c>
      <c r="C2757" s="37"/>
      <c r="D2757" s="37"/>
      <c r="E2757" s="37"/>
      <c r="F2757" s="37"/>
      <c r="G2757" s="37"/>
      <c r="H2757" s="37"/>
      <c r="I2757" s="37"/>
      <c r="J2757" s="37"/>
    </row>
    <row r="2758" spans="1:10" x14ac:dyDescent="0.25">
      <c r="A2758" t="s">
        <v>14841</v>
      </c>
      <c r="B2758" s="107">
        <v>0.28119079004840197</v>
      </c>
      <c r="C2758" s="37"/>
      <c r="D2758" s="37"/>
      <c r="E2758" s="37"/>
      <c r="F2758" s="37"/>
      <c r="G2758" s="37"/>
      <c r="H2758" s="37"/>
      <c r="I2758" s="37"/>
      <c r="J2758" s="37"/>
    </row>
    <row r="2759" spans="1:10" x14ac:dyDescent="0.25">
      <c r="A2759" t="s">
        <v>14842</v>
      </c>
      <c r="B2759" s="107">
        <v>0.28107159970744455</v>
      </c>
      <c r="C2759" s="37"/>
      <c r="D2759" s="37"/>
      <c r="E2759" s="37"/>
      <c r="F2759" s="37"/>
      <c r="G2759" s="37"/>
      <c r="H2759" s="37"/>
      <c r="I2759" s="37"/>
      <c r="J2759" s="37"/>
    </row>
    <row r="2760" spans="1:10" x14ac:dyDescent="0.25">
      <c r="A2760" t="s">
        <v>14843</v>
      </c>
      <c r="B2760" s="107">
        <v>0.2809512996852559</v>
      </c>
      <c r="C2760" s="37"/>
      <c r="D2760" s="37"/>
      <c r="E2760" s="37"/>
      <c r="F2760" s="37"/>
      <c r="G2760" s="37"/>
      <c r="H2760" s="37"/>
      <c r="I2760" s="37"/>
      <c r="J2760" s="37"/>
    </row>
    <row r="2761" spans="1:10" x14ac:dyDescent="0.25">
      <c r="A2761" t="s">
        <v>14844</v>
      </c>
      <c r="B2761" s="107">
        <v>0.28076495779685939</v>
      </c>
      <c r="C2761" s="37"/>
      <c r="D2761" s="37"/>
      <c r="E2761" s="37"/>
      <c r="F2761" s="37"/>
      <c r="G2761" s="37"/>
      <c r="H2761" s="37"/>
      <c r="I2761" s="37"/>
      <c r="J2761" s="37"/>
    </row>
    <row r="2762" spans="1:10" x14ac:dyDescent="0.25">
      <c r="A2762" t="s">
        <v>14845</v>
      </c>
      <c r="B2762" s="107">
        <v>0.28024207001906626</v>
      </c>
      <c r="C2762" s="37"/>
      <c r="D2762" s="37"/>
      <c r="E2762" s="37"/>
      <c r="F2762" s="37"/>
      <c r="G2762" s="37"/>
      <c r="H2762" s="37"/>
      <c r="I2762" s="37"/>
      <c r="J2762" s="37"/>
    </row>
    <row r="2763" spans="1:10" x14ac:dyDescent="0.25">
      <c r="A2763" t="s">
        <v>14846</v>
      </c>
      <c r="B2763" s="107">
        <v>0.28020938545724483</v>
      </c>
      <c r="C2763" s="37"/>
      <c r="D2763" s="37"/>
      <c r="E2763" s="37"/>
      <c r="F2763" s="37"/>
      <c r="G2763" s="37"/>
      <c r="H2763" s="37"/>
      <c r="I2763" s="37"/>
      <c r="J2763" s="37"/>
    </row>
    <row r="2764" spans="1:10" x14ac:dyDescent="0.25">
      <c r="A2764" t="s">
        <v>14847</v>
      </c>
      <c r="B2764" s="107">
        <v>0.28009464769494441</v>
      </c>
      <c r="C2764" s="37"/>
      <c r="D2764" s="37"/>
      <c r="E2764" s="37"/>
      <c r="F2764" s="37"/>
      <c r="G2764" s="37"/>
      <c r="H2764" s="37"/>
      <c r="I2764" s="37"/>
      <c r="J2764" s="37"/>
    </row>
    <row r="2765" spans="1:10" x14ac:dyDescent="0.25">
      <c r="A2765" t="s">
        <v>14848</v>
      </c>
      <c r="B2765" s="107">
        <v>0.27986649912298284</v>
      </c>
      <c r="C2765" s="37"/>
      <c r="D2765" s="37"/>
      <c r="E2765" s="37"/>
      <c r="F2765" s="37"/>
      <c r="G2765" s="37"/>
      <c r="H2765" s="37"/>
      <c r="I2765" s="37"/>
      <c r="J2765" s="37"/>
    </row>
    <row r="2766" spans="1:10" x14ac:dyDescent="0.25">
      <c r="A2766" t="s">
        <v>14849</v>
      </c>
      <c r="B2766" s="107">
        <v>0.27983038249745412</v>
      </c>
      <c r="C2766" s="37"/>
      <c r="D2766" s="37"/>
      <c r="E2766" s="37"/>
      <c r="F2766" s="37"/>
      <c r="G2766" s="37"/>
      <c r="H2766" s="37"/>
      <c r="I2766" s="37"/>
      <c r="J2766" s="37"/>
    </row>
    <row r="2767" spans="1:10" x14ac:dyDescent="0.25">
      <c r="A2767" t="s">
        <v>14850</v>
      </c>
      <c r="B2767" s="107">
        <v>0.27981090641872197</v>
      </c>
      <c r="C2767" s="37"/>
      <c r="D2767" s="37"/>
      <c r="E2767" s="37"/>
      <c r="F2767" s="37"/>
      <c r="G2767" s="37"/>
      <c r="H2767" s="37"/>
      <c r="I2767" s="37"/>
      <c r="J2767" s="37"/>
    </row>
    <row r="2768" spans="1:10" x14ac:dyDescent="0.25">
      <c r="A2768" t="s">
        <v>14851</v>
      </c>
      <c r="B2768" s="107">
        <v>0.27937086816857892</v>
      </c>
      <c r="C2768" s="37"/>
      <c r="D2768" s="37"/>
      <c r="E2768" s="37"/>
      <c r="F2768" s="37"/>
      <c r="G2768" s="37"/>
      <c r="H2768" s="37"/>
      <c r="I2768" s="37"/>
      <c r="J2768" s="37"/>
    </row>
    <row r="2769" spans="1:10" x14ac:dyDescent="0.25">
      <c r="A2769" t="s">
        <v>14852</v>
      </c>
      <c r="B2769" s="107">
        <v>0.27925773389273162</v>
      </c>
      <c r="C2769" s="37"/>
      <c r="D2769" s="37"/>
      <c r="E2769" s="37"/>
      <c r="F2769" s="37"/>
      <c r="G2769" s="37"/>
      <c r="H2769" s="37"/>
      <c r="I2769" s="37"/>
      <c r="J2769" s="37"/>
    </row>
    <row r="2770" spans="1:10" x14ac:dyDescent="0.25">
      <c r="A2770" t="s">
        <v>14853</v>
      </c>
      <c r="B2770" s="107">
        <v>0.27916535498392514</v>
      </c>
      <c r="C2770" s="37"/>
      <c r="D2770" s="37"/>
      <c r="E2770" s="37"/>
      <c r="F2770" s="37"/>
      <c r="G2770" s="37"/>
      <c r="H2770" s="37"/>
      <c r="I2770" s="37"/>
      <c r="J2770" s="37"/>
    </row>
    <row r="2771" spans="1:10" x14ac:dyDescent="0.25">
      <c r="A2771" t="s">
        <v>14854</v>
      </c>
      <c r="B2771" s="107">
        <v>0.27914848404375681</v>
      </c>
      <c r="C2771" s="37"/>
      <c r="D2771" s="37"/>
      <c r="E2771" s="37"/>
      <c r="F2771" s="37"/>
      <c r="G2771" s="37"/>
      <c r="H2771" s="37"/>
      <c r="I2771" s="37"/>
      <c r="J2771" s="37"/>
    </row>
    <row r="2772" spans="1:10" x14ac:dyDescent="0.25">
      <c r="A2772" t="s">
        <v>14855</v>
      </c>
      <c r="B2772" s="107">
        <v>0.27909297114361276</v>
      </c>
      <c r="C2772" s="37"/>
      <c r="D2772" s="37"/>
      <c r="E2772" s="37"/>
      <c r="F2772" s="37"/>
      <c r="G2772" s="37"/>
      <c r="H2772" s="37"/>
      <c r="I2772" s="37"/>
      <c r="J2772" s="37"/>
    </row>
    <row r="2773" spans="1:10" x14ac:dyDescent="0.25">
      <c r="A2773" t="s">
        <v>14856</v>
      </c>
      <c r="B2773" s="107">
        <v>0.2786322957166843</v>
      </c>
      <c r="C2773" s="37"/>
      <c r="D2773" s="37"/>
      <c r="E2773" s="37"/>
      <c r="F2773" s="37"/>
      <c r="G2773" s="37"/>
      <c r="H2773" s="37"/>
      <c r="I2773" s="37"/>
      <c r="J2773" s="37"/>
    </row>
    <row r="2774" spans="1:10" x14ac:dyDescent="0.25">
      <c r="A2774" t="s">
        <v>14857</v>
      </c>
      <c r="B2774" s="107">
        <v>0.27840290506649351</v>
      </c>
      <c r="C2774" s="37"/>
      <c r="D2774" s="37"/>
      <c r="E2774" s="37"/>
      <c r="F2774" s="37"/>
      <c r="G2774" s="37"/>
      <c r="H2774" s="37"/>
      <c r="I2774" s="37"/>
      <c r="J2774" s="37"/>
    </row>
    <row r="2775" spans="1:10" x14ac:dyDescent="0.25">
      <c r="A2775" t="s">
        <v>14858</v>
      </c>
      <c r="B2775" s="107">
        <v>0.27805900362255359</v>
      </c>
      <c r="C2775" s="37"/>
      <c r="D2775" s="37"/>
      <c r="E2775" s="37"/>
      <c r="F2775" s="37"/>
      <c r="G2775" s="37"/>
      <c r="H2775" s="37"/>
      <c r="I2775" s="37"/>
      <c r="J2775" s="37"/>
    </row>
    <row r="2776" spans="1:10" x14ac:dyDescent="0.25">
      <c r="A2776" t="s">
        <v>14859</v>
      </c>
      <c r="B2776" s="107">
        <v>0.27795765027519043</v>
      </c>
      <c r="C2776" s="37"/>
      <c r="D2776" s="37"/>
      <c r="E2776" s="37"/>
      <c r="F2776" s="37"/>
      <c r="G2776" s="37"/>
      <c r="H2776" s="37"/>
      <c r="I2776" s="37"/>
      <c r="J2776" s="37"/>
    </row>
    <row r="2777" spans="1:10" x14ac:dyDescent="0.25">
      <c r="A2777" t="s">
        <v>14860</v>
      </c>
      <c r="B2777" s="107">
        <v>0.2777922745400509</v>
      </c>
      <c r="C2777" s="37"/>
      <c r="D2777" s="37"/>
      <c r="E2777" s="37"/>
      <c r="F2777" s="37"/>
      <c r="G2777" s="37"/>
      <c r="H2777" s="37"/>
      <c r="I2777" s="37"/>
      <c r="J2777" s="37"/>
    </row>
    <row r="2778" spans="1:10" x14ac:dyDescent="0.25">
      <c r="A2778" t="s">
        <v>14861</v>
      </c>
      <c r="B2778" s="107">
        <v>0.27776518672078893</v>
      </c>
      <c r="C2778" s="37"/>
      <c r="D2778" s="37"/>
      <c r="E2778" s="37"/>
      <c r="F2778" s="37"/>
      <c r="G2778" s="37"/>
      <c r="H2778" s="37"/>
      <c r="I2778" s="37"/>
      <c r="J2778" s="37"/>
    </row>
    <row r="2779" spans="1:10" x14ac:dyDescent="0.25">
      <c r="A2779" t="s">
        <v>14862</v>
      </c>
      <c r="B2779" s="107">
        <v>0.27759714804029673</v>
      </c>
      <c r="C2779" s="37"/>
      <c r="D2779" s="37"/>
      <c r="E2779" s="37"/>
      <c r="F2779" s="37"/>
      <c r="G2779" s="37"/>
      <c r="H2779" s="37"/>
      <c r="I2779" s="37"/>
      <c r="J2779" s="37"/>
    </row>
    <row r="2780" spans="1:10" x14ac:dyDescent="0.25">
      <c r="A2780" t="s">
        <v>14863</v>
      </c>
      <c r="B2780" s="107">
        <v>0.27710819072083137</v>
      </c>
      <c r="C2780" s="37"/>
      <c r="D2780" s="37"/>
      <c r="E2780" s="37"/>
      <c r="F2780" s="37"/>
      <c r="G2780" s="37"/>
      <c r="H2780" s="37"/>
      <c r="I2780" s="37"/>
      <c r="J2780" s="37"/>
    </row>
    <row r="2781" spans="1:10" x14ac:dyDescent="0.25">
      <c r="A2781" t="s">
        <v>14864</v>
      </c>
      <c r="B2781" s="107">
        <v>0.27684270427549057</v>
      </c>
      <c r="C2781" s="37"/>
      <c r="D2781" s="37"/>
      <c r="E2781" s="37"/>
      <c r="F2781" s="37"/>
      <c r="G2781" s="37"/>
      <c r="H2781" s="37"/>
      <c r="I2781" s="37"/>
      <c r="J2781" s="37"/>
    </row>
    <row r="2782" spans="1:10" x14ac:dyDescent="0.25">
      <c r="A2782" t="s">
        <v>14865</v>
      </c>
      <c r="B2782" s="107">
        <v>0.27609117623226753</v>
      </c>
      <c r="C2782" s="37"/>
      <c r="D2782" s="37"/>
      <c r="E2782" s="37"/>
      <c r="F2782" s="37"/>
      <c r="G2782" s="37"/>
      <c r="H2782" s="37"/>
      <c r="I2782" s="37"/>
      <c r="J2782" s="37"/>
    </row>
    <row r="2783" spans="1:10" x14ac:dyDescent="0.25">
      <c r="A2783" t="s">
        <v>14866</v>
      </c>
      <c r="B2783" s="107">
        <v>0.2757999149538462</v>
      </c>
      <c r="C2783" s="37"/>
      <c r="D2783" s="37"/>
      <c r="E2783" s="37"/>
      <c r="F2783" s="37"/>
      <c r="G2783" s="37"/>
      <c r="H2783" s="37"/>
      <c r="I2783" s="37"/>
      <c r="J2783" s="37"/>
    </row>
    <row r="2784" spans="1:10" x14ac:dyDescent="0.25">
      <c r="A2784" t="s">
        <v>14867</v>
      </c>
      <c r="B2784" s="107">
        <v>0.27555606435860452</v>
      </c>
      <c r="C2784" s="37"/>
      <c r="D2784" s="37"/>
      <c r="E2784" s="37"/>
      <c r="F2784" s="37"/>
      <c r="G2784" s="37"/>
      <c r="H2784" s="37"/>
      <c r="I2784" s="37"/>
      <c r="J2784" s="37"/>
    </row>
    <row r="2785" spans="1:10" x14ac:dyDescent="0.25">
      <c r="A2785" t="s">
        <v>14868</v>
      </c>
      <c r="B2785" s="107">
        <v>0.27488034503126163</v>
      </c>
      <c r="C2785" s="37"/>
      <c r="D2785" s="37"/>
      <c r="E2785" s="37"/>
      <c r="F2785" s="37"/>
      <c r="G2785" s="37"/>
      <c r="H2785" s="37"/>
      <c r="I2785" s="37"/>
      <c r="J2785" s="37"/>
    </row>
    <row r="2786" spans="1:10" x14ac:dyDescent="0.25">
      <c r="A2786" t="s">
        <v>14869</v>
      </c>
      <c r="B2786" s="107">
        <v>0.27482614864456983</v>
      </c>
      <c r="C2786" s="37"/>
      <c r="D2786" s="37"/>
      <c r="E2786" s="37"/>
      <c r="F2786" s="37"/>
      <c r="G2786" s="37"/>
      <c r="H2786" s="37"/>
      <c r="I2786" s="37"/>
      <c r="J2786" s="37"/>
    </row>
    <row r="2787" spans="1:10" x14ac:dyDescent="0.25">
      <c r="A2787" t="s">
        <v>14870</v>
      </c>
      <c r="B2787" s="107">
        <v>0.27476833876730922</v>
      </c>
      <c r="C2787" s="37"/>
      <c r="D2787" s="37"/>
      <c r="E2787" s="37"/>
      <c r="F2787" s="37"/>
      <c r="G2787" s="37"/>
      <c r="H2787" s="37"/>
      <c r="I2787" s="37"/>
      <c r="J2787" s="37"/>
    </row>
    <row r="2788" spans="1:10" x14ac:dyDescent="0.25">
      <c r="A2788" t="s">
        <v>14871</v>
      </c>
      <c r="B2788" s="107">
        <v>0.27474720576324235</v>
      </c>
      <c r="C2788" s="37"/>
      <c r="D2788" s="37"/>
      <c r="E2788" s="37"/>
      <c r="F2788" s="37"/>
      <c r="G2788" s="37"/>
      <c r="H2788" s="37"/>
      <c r="I2788" s="37"/>
      <c r="J2788" s="37"/>
    </row>
    <row r="2789" spans="1:10" x14ac:dyDescent="0.25">
      <c r="A2789" t="s">
        <v>14872</v>
      </c>
      <c r="B2789" s="107">
        <v>0.27463958403145783</v>
      </c>
      <c r="C2789" s="37"/>
      <c r="D2789" s="37"/>
      <c r="E2789" s="37"/>
      <c r="F2789" s="37"/>
      <c r="G2789" s="37"/>
      <c r="H2789" s="37"/>
      <c r="I2789" s="37"/>
      <c r="J2789" s="37"/>
    </row>
    <row r="2790" spans="1:10" x14ac:dyDescent="0.25">
      <c r="A2790" t="s">
        <v>14873</v>
      </c>
      <c r="B2790" s="107">
        <v>0.27399431759346987</v>
      </c>
      <c r="C2790" s="37"/>
      <c r="D2790" s="37"/>
      <c r="E2790" s="37"/>
      <c r="F2790" s="37"/>
      <c r="G2790" s="37"/>
      <c r="H2790" s="37"/>
      <c r="I2790" s="37"/>
      <c r="J2790" s="37"/>
    </row>
    <row r="2791" spans="1:10" x14ac:dyDescent="0.25">
      <c r="A2791" t="s">
        <v>14874</v>
      </c>
      <c r="B2791" s="107">
        <v>0.27388215040488251</v>
      </c>
      <c r="C2791" s="37"/>
      <c r="D2791" s="37"/>
      <c r="E2791" s="37"/>
      <c r="F2791" s="37"/>
      <c r="G2791" s="37"/>
      <c r="H2791" s="37"/>
      <c r="I2791" s="37"/>
      <c r="J2791" s="37"/>
    </row>
    <row r="2792" spans="1:10" x14ac:dyDescent="0.25">
      <c r="A2792" t="s">
        <v>14875</v>
      </c>
      <c r="B2792" s="107">
        <v>0.27347636342802084</v>
      </c>
      <c r="C2792" s="37"/>
      <c r="D2792" s="37"/>
      <c r="E2792" s="37"/>
      <c r="F2792" s="37"/>
      <c r="G2792" s="37"/>
      <c r="H2792" s="37"/>
      <c r="I2792" s="37"/>
      <c r="J2792" s="37"/>
    </row>
    <row r="2793" spans="1:10" x14ac:dyDescent="0.25">
      <c r="A2793" t="s">
        <v>14876</v>
      </c>
      <c r="B2793" s="107">
        <v>0.27318644599040581</v>
      </c>
      <c r="C2793" s="37"/>
      <c r="D2793" s="37"/>
      <c r="E2793" s="37"/>
      <c r="F2793" s="37"/>
      <c r="G2793" s="37"/>
      <c r="H2793" s="37"/>
      <c r="I2793" s="37"/>
      <c r="J2793" s="37"/>
    </row>
    <row r="2794" spans="1:10" x14ac:dyDescent="0.25">
      <c r="A2794" t="s">
        <v>14877</v>
      </c>
      <c r="B2794" s="107">
        <v>0.27296327030140322</v>
      </c>
      <c r="C2794" s="37"/>
      <c r="D2794" s="37"/>
      <c r="E2794" s="37"/>
      <c r="F2794" s="37"/>
      <c r="G2794" s="37"/>
      <c r="H2794" s="37"/>
      <c r="I2794" s="37"/>
      <c r="J2794" s="37"/>
    </row>
    <row r="2795" spans="1:10" x14ac:dyDescent="0.25">
      <c r="A2795" t="s">
        <v>14878</v>
      </c>
      <c r="B2795" s="107">
        <v>0.27235853848096209</v>
      </c>
      <c r="C2795" s="37"/>
      <c r="D2795" s="37"/>
      <c r="E2795" s="37"/>
      <c r="F2795" s="37"/>
      <c r="G2795" s="37"/>
      <c r="H2795" s="37"/>
      <c r="I2795" s="37"/>
      <c r="J2795" s="37"/>
    </row>
    <row r="2796" spans="1:10" x14ac:dyDescent="0.25">
      <c r="A2796" t="s">
        <v>14879</v>
      </c>
      <c r="B2796" s="107">
        <v>0.2718714196973081</v>
      </c>
      <c r="C2796" s="37"/>
      <c r="D2796" s="37"/>
      <c r="E2796" s="37"/>
      <c r="F2796" s="37"/>
      <c r="G2796" s="37"/>
      <c r="H2796" s="37"/>
      <c r="I2796" s="37"/>
      <c r="J2796" s="37"/>
    </row>
    <row r="2797" spans="1:10" x14ac:dyDescent="0.25">
      <c r="A2797" t="s">
        <v>14880</v>
      </c>
      <c r="B2797" s="107">
        <v>0.27179526559279948</v>
      </c>
      <c r="C2797" s="37"/>
      <c r="D2797" s="37"/>
      <c r="E2797" s="37"/>
      <c r="F2797" s="37"/>
      <c r="G2797" s="37"/>
      <c r="H2797" s="37"/>
      <c r="I2797" s="37"/>
      <c r="J2797" s="37"/>
    </row>
    <row r="2798" spans="1:10" x14ac:dyDescent="0.25">
      <c r="A2798" t="s">
        <v>14881</v>
      </c>
      <c r="B2798" s="107">
        <v>0.27172403342800122</v>
      </c>
      <c r="C2798" s="37"/>
      <c r="D2798" s="37"/>
      <c r="E2798" s="37"/>
      <c r="F2798" s="37"/>
      <c r="G2798" s="37"/>
      <c r="H2798" s="37"/>
      <c r="I2798" s="37"/>
      <c r="J2798" s="37"/>
    </row>
    <row r="2799" spans="1:10" x14ac:dyDescent="0.25">
      <c r="A2799" t="s">
        <v>14882</v>
      </c>
      <c r="B2799" s="107">
        <v>0.27096932175349991</v>
      </c>
      <c r="C2799" s="37"/>
      <c r="D2799" s="37"/>
      <c r="E2799" s="37"/>
      <c r="F2799" s="37"/>
      <c r="G2799" s="37"/>
      <c r="H2799" s="37"/>
      <c r="I2799" s="37"/>
      <c r="J2799" s="37"/>
    </row>
    <row r="2800" spans="1:10" x14ac:dyDescent="0.25">
      <c r="A2800" t="s">
        <v>14883</v>
      </c>
      <c r="B2800" s="107">
        <v>0.27082689306160046</v>
      </c>
      <c r="C2800" s="37"/>
      <c r="D2800" s="37"/>
      <c r="E2800" s="37"/>
      <c r="F2800" s="37"/>
      <c r="G2800" s="37"/>
      <c r="H2800" s="37"/>
      <c r="I2800" s="37"/>
      <c r="J2800" s="37"/>
    </row>
    <row r="2801" spans="1:10" x14ac:dyDescent="0.25">
      <c r="A2801" t="s">
        <v>14884</v>
      </c>
      <c r="B2801" s="107">
        <v>0.26991550744782278</v>
      </c>
      <c r="C2801" s="37"/>
      <c r="D2801" s="37"/>
      <c r="E2801" s="37"/>
      <c r="F2801" s="37"/>
      <c r="G2801" s="37"/>
      <c r="H2801" s="37"/>
      <c r="I2801" s="37"/>
      <c r="J2801" s="37"/>
    </row>
    <row r="2802" spans="1:10" x14ac:dyDescent="0.25">
      <c r="A2802" t="s">
        <v>14885</v>
      </c>
      <c r="B2802" s="107">
        <v>0.26959538369901603</v>
      </c>
      <c r="C2802" s="37"/>
      <c r="D2802" s="37"/>
      <c r="E2802" s="37"/>
      <c r="F2802" s="37"/>
      <c r="G2802" s="37"/>
      <c r="H2802" s="37"/>
      <c r="I2802" s="37"/>
      <c r="J2802" s="37"/>
    </row>
    <row r="2803" spans="1:10" x14ac:dyDescent="0.25">
      <c r="A2803" t="s">
        <v>14886</v>
      </c>
      <c r="B2803" s="107">
        <v>0.26955719996914701</v>
      </c>
      <c r="C2803" s="37"/>
      <c r="D2803" s="37"/>
      <c r="E2803" s="37"/>
      <c r="F2803" s="37"/>
      <c r="G2803" s="37"/>
      <c r="H2803" s="37"/>
      <c r="I2803" s="37"/>
      <c r="J2803" s="37"/>
    </row>
    <row r="2804" spans="1:10" x14ac:dyDescent="0.25">
      <c r="A2804" t="s">
        <v>14887</v>
      </c>
      <c r="B2804" s="107">
        <v>0.26922633554104197</v>
      </c>
      <c r="C2804" s="37"/>
      <c r="D2804" s="37"/>
      <c r="E2804" s="37"/>
      <c r="F2804" s="37"/>
      <c r="G2804" s="37"/>
      <c r="H2804" s="37"/>
      <c r="I2804" s="37"/>
      <c r="J2804" s="37"/>
    </row>
    <row r="2805" spans="1:10" x14ac:dyDescent="0.25">
      <c r="A2805" t="s">
        <v>14888</v>
      </c>
      <c r="B2805" s="107">
        <v>0.26912126887457105</v>
      </c>
      <c r="C2805" s="37"/>
      <c r="D2805" s="37"/>
      <c r="E2805" s="37"/>
      <c r="F2805" s="37"/>
      <c r="G2805" s="37"/>
      <c r="H2805" s="37"/>
      <c r="I2805" s="37"/>
      <c r="J2805" s="37"/>
    </row>
    <row r="2806" spans="1:10" x14ac:dyDescent="0.25">
      <c r="A2806" t="s">
        <v>14889</v>
      </c>
      <c r="B2806" s="107">
        <v>0.2689661863262558</v>
      </c>
      <c r="C2806" s="37"/>
      <c r="D2806" s="37"/>
      <c r="E2806" s="37"/>
      <c r="F2806" s="37"/>
      <c r="G2806" s="37"/>
      <c r="H2806" s="37"/>
      <c r="I2806" s="37"/>
      <c r="J2806" s="37"/>
    </row>
    <row r="2807" spans="1:10" x14ac:dyDescent="0.25">
      <c r="A2807" t="s">
        <v>14890</v>
      </c>
      <c r="B2807" s="107">
        <v>0.26863003331664942</v>
      </c>
      <c r="C2807" s="37"/>
      <c r="D2807" s="37"/>
      <c r="E2807" s="37"/>
      <c r="F2807" s="37"/>
      <c r="G2807" s="37"/>
      <c r="H2807" s="37"/>
      <c r="I2807" s="37"/>
      <c r="J2807" s="37"/>
    </row>
    <row r="2808" spans="1:10" x14ac:dyDescent="0.25">
      <c r="A2808" t="s">
        <v>14891</v>
      </c>
      <c r="B2808" s="107">
        <v>0.26838693761319116</v>
      </c>
      <c r="C2808" s="37"/>
      <c r="D2808" s="37"/>
      <c r="E2808" s="37"/>
      <c r="F2808" s="37"/>
      <c r="G2808" s="37"/>
      <c r="H2808" s="37"/>
      <c r="I2808" s="37"/>
      <c r="J2808" s="37"/>
    </row>
    <row r="2809" spans="1:10" x14ac:dyDescent="0.25">
      <c r="A2809" t="s">
        <v>14892</v>
      </c>
      <c r="B2809" s="107">
        <v>0.26812903537505767</v>
      </c>
      <c r="C2809" s="37"/>
      <c r="D2809" s="37"/>
      <c r="E2809" s="37"/>
      <c r="F2809" s="37"/>
      <c r="G2809" s="37"/>
      <c r="H2809" s="37"/>
      <c r="I2809" s="37"/>
      <c r="J2809" s="37"/>
    </row>
    <row r="2810" spans="1:10" x14ac:dyDescent="0.25">
      <c r="A2810" t="s">
        <v>14893</v>
      </c>
      <c r="B2810" s="107">
        <v>0.26789317036678001</v>
      </c>
      <c r="C2810" s="37"/>
      <c r="D2810" s="37"/>
      <c r="E2810" s="37"/>
      <c r="F2810" s="37"/>
      <c r="G2810" s="37"/>
      <c r="H2810" s="37"/>
      <c r="I2810" s="37"/>
      <c r="J2810" s="37"/>
    </row>
    <row r="2811" spans="1:10" x14ac:dyDescent="0.25">
      <c r="A2811" t="s">
        <v>14894</v>
      </c>
      <c r="B2811" s="107">
        <v>0.26721575757320304</v>
      </c>
      <c r="C2811" s="37"/>
      <c r="D2811" s="37"/>
      <c r="E2811" s="37"/>
      <c r="F2811" s="37"/>
      <c r="G2811" s="37"/>
      <c r="H2811" s="37"/>
      <c r="I2811" s="37"/>
      <c r="J2811" s="37"/>
    </row>
    <row r="2812" spans="1:10" x14ac:dyDescent="0.25">
      <c r="A2812" t="s">
        <v>14895</v>
      </c>
      <c r="B2812" s="107">
        <v>0.26708056235895883</v>
      </c>
      <c r="C2812" s="37"/>
      <c r="D2812" s="37"/>
      <c r="E2812" s="37"/>
      <c r="F2812" s="37"/>
      <c r="G2812" s="37"/>
      <c r="H2812" s="37"/>
      <c r="I2812" s="37"/>
      <c r="J2812" s="37"/>
    </row>
    <row r="2813" spans="1:10" x14ac:dyDescent="0.25">
      <c r="A2813" t="s">
        <v>14896</v>
      </c>
      <c r="B2813" s="107">
        <v>0.26681625084176419</v>
      </c>
      <c r="C2813" s="37"/>
      <c r="D2813" s="37"/>
      <c r="E2813" s="37"/>
      <c r="F2813" s="37"/>
      <c r="G2813" s="37"/>
      <c r="H2813" s="37"/>
      <c r="I2813" s="37"/>
      <c r="J2813" s="37"/>
    </row>
    <row r="2814" spans="1:10" x14ac:dyDescent="0.25">
      <c r="A2814" t="s">
        <v>14897</v>
      </c>
      <c r="B2814" s="107">
        <v>0.26595766748625865</v>
      </c>
      <c r="C2814" s="37"/>
      <c r="D2814" s="37"/>
      <c r="E2814" s="37"/>
      <c r="F2814" s="37"/>
      <c r="G2814" s="37"/>
      <c r="H2814" s="37"/>
      <c r="I2814" s="37"/>
      <c r="J2814" s="37"/>
    </row>
    <row r="2815" spans="1:10" x14ac:dyDescent="0.25">
      <c r="A2815" t="s">
        <v>14898</v>
      </c>
      <c r="B2815" s="107">
        <v>0.26565337186106297</v>
      </c>
      <c r="C2815" s="37"/>
      <c r="D2815" s="37"/>
      <c r="E2815" s="37"/>
      <c r="F2815" s="37"/>
      <c r="G2815" s="37"/>
      <c r="H2815" s="37"/>
      <c r="I2815" s="37"/>
      <c r="J2815" s="37"/>
    </row>
    <row r="2816" spans="1:10" x14ac:dyDescent="0.25">
      <c r="A2816" t="s">
        <v>14899</v>
      </c>
      <c r="B2816" s="107">
        <v>0.26564610704393588</v>
      </c>
      <c r="C2816" s="37"/>
      <c r="D2816" s="37"/>
      <c r="E2816" s="37"/>
      <c r="F2816" s="37"/>
      <c r="G2816" s="37"/>
      <c r="H2816" s="37"/>
      <c r="I2816" s="37"/>
      <c r="J2816" s="37"/>
    </row>
    <row r="2817" spans="1:10" x14ac:dyDescent="0.25">
      <c r="A2817" t="s">
        <v>14900</v>
      </c>
      <c r="B2817" s="107">
        <v>0.26558587759836821</v>
      </c>
      <c r="C2817" s="37"/>
      <c r="D2817" s="37"/>
      <c r="E2817" s="37"/>
      <c r="F2817" s="37"/>
      <c r="G2817" s="37"/>
      <c r="H2817" s="37"/>
      <c r="I2817" s="37"/>
      <c r="J2817" s="37"/>
    </row>
    <row r="2818" spans="1:10" x14ac:dyDescent="0.25">
      <c r="A2818" t="s">
        <v>14901</v>
      </c>
      <c r="B2818" s="107">
        <v>0.26551432012848131</v>
      </c>
      <c r="C2818" s="37"/>
      <c r="D2818" s="37"/>
      <c r="E2818" s="37"/>
      <c r="F2818" s="37"/>
      <c r="G2818" s="37"/>
      <c r="H2818" s="37"/>
      <c r="I2818" s="37"/>
      <c r="J2818" s="37"/>
    </row>
    <row r="2819" spans="1:10" x14ac:dyDescent="0.25">
      <c r="A2819" t="s">
        <v>14902</v>
      </c>
      <c r="B2819" s="107">
        <v>0.2653723358270329</v>
      </c>
      <c r="C2819" s="37"/>
      <c r="D2819" s="37"/>
      <c r="E2819" s="37"/>
      <c r="F2819" s="37"/>
      <c r="G2819" s="37"/>
      <c r="H2819" s="37"/>
      <c r="I2819" s="37"/>
      <c r="J2819" s="37"/>
    </row>
    <row r="2820" spans="1:10" x14ac:dyDescent="0.25">
      <c r="A2820" t="s">
        <v>14903</v>
      </c>
      <c r="B2820" s="107">
        <v>0.26530964196288281</v>
      </c>
      <c r="C2820" s="37"/>
      <c r="D2820" s="37"/>
      <c r="E2820" s="37"/>
      <c r="F2820" s="37"/>
      <c r="G2820" s="37"/>
      <c r="H2820" s="37"/>
      <c r="I2820" s="37"/>
      <c r="J2820" s="37"/>
    </row>
    <row r="2821" spans="1:10" x14ac:dyDescent="0.25">
      <c r="A2821" t="s">
        <v>14904</v>
      </c>
      <c r="B2821" s="107">
        <v>0.26483662333092567</v>
      </c>
      <c r="C2821" s="37"/>
      <c r="D2821" s="37"/>
      <c r="E2821" s="37"/>
      <c r="F2821" s="37"/>
      <c r="G2821" s="37"/>
      <c r="H2821" s="37"/>
      <c r="I2821" s="37"/>
      <c r="J2821" s="37"/>
    </row>
    <row r="2822" spans="1:10" x14ac:dyDescent="0.25">
      <c r="A2822" t="s">
        <v>14905</v>
      </c>
      <c r="B2822" s="107">
        <v>0.2647375829631865</v>
      </c>
      <c r="C2822" s="37"/>
      <c r="D2822" s="37"/>
      <c r="E2822" s="37"/>
      <c r="F2822" s="37"/>
      <c r="G2822" s="37"/>
      <c r="H2822" s="37"/>
      <c r="I2822" s="37"/>
      <c r="J2822" s="37"/>
    </row>
    <row r="2823" spans="1:10" x14ac:dyDescent="0.25">
      <c r="A2823" t="s">
        <v>14906</v>
      </c>
      <c r="B2823" s="107">
        <v>0.26470257335887304</v>
      </c>
      <c r="C2823" s="37"/>
      <c r="D2823" s="37"/>
      <c r="E2823" s="37"/>
      <c r="F2823" s="37"/>
      <c r="G2823" s="37"/>
      <c r="H2823" s="37"/>
      <c r="I2823" s="37"/>
      <c r="J2823" s="37"/>
    </row>
    <row r="2824" spans="1:10" x14ac:dyDescent="0.25">
      <c r="A2824" t="s">
        <v>14907</v>
      </c>
      <c r="B2824" s="107">
        <v>0.26467499930882177</v>
      </c>
      <c r="C2824" s="37"/>
      <c r="D2824" s="37"/>
      <c r="E2824" s="37"/>
      <c r="F2824" s="37"/>
      <c r="G2824" s="37"/>
      <c r="H2824" s="37"/>
      <c r="I2824" s="37"/>
      <c r="J2824" s="37"/>
    </row>
    <row r="2825" spans="1:10" x14ac:dyDescent="0.25">
      <c r="A2825" t="s">
        <v>14908</v>
      </c>
      <c r="B2825" s="107">
        <v>0.26449546715953781</v>
      </c>
      <c r="C2825" s="37"/>
      <c r="D2825" s="37"/>
      <c r="E2825" s="37"/>
      <c r="F2825" s="37"/>
      <c r="G2825" s="37"/>
      <c r="H2825" s="37"/>
      <c r="I2825" s="37"/>
      <c r="J2825" s="37"/>
    </row>
    <row r="2826" spans="1:10" x14ac:dyDescent="0.25">
      <c r="A2826" t="s">
        <v>14909</v>
      </c>
      <c r="B2826" s="107">
        <v>0.26326835127854836</v>
      </c>
      <c r="C2826" s="37"/>
      <c r="D2826" s="37"/>
      <c r="E2826" s="37"/>
      <c r="F2826" s="37"/>
      <c r="G2826" s="37"/>
      <c r="H2826" s="37"/>
      <c r="I2826" s="37"/>
      <c r="J2826" s="37"/>
    </row>
    <row r="2827" spans="1:10" x14ac:dyDescent="0.25">
      <c r="A2827" t="s">
        <v>14910</v>
      </c>
      <c r="B2827" s="107">
        <v>0.2626933669589076</v>
      </c>
      <c r="C2827" s="37"/>
      <c r="D2827" s="37"/>
      <c r="E2827" s="37"/>
      <c r="F2827" s="37"/>
      <c r="G2827" s="37"/>
      <c r="H2827" s="37"/>
      <c r="I2827" s="37"/>
      <c r="J2827" s="37"/>
    </row>
    <row r="2828" spans="1:10" x14ac:dyDescent="0.25">
      <c r="A2828" t="s">
        <v>14911</v>
      </c>
      <c r="B2828" s="107">
        <v>0.262347492779472</v>
      </c>
      <c r="C2828" s="37"/>
      <c r="D2828" s="37"/>
      <c r="E2828" s="37"/>
      <c r="F2828" s="37"/>
      <c r="G2828" s="37"/>
      <c r="H2828" s="37"/>
      <c r="I2828" s="37"/>
      <c r="J2828" s="37"/>
    </row>
    <row r="2829" spans="1:10" x14ac:dyDescent="0.25">
      <c r="A2829" t="s">
        <v>14912</v>
      </c>
      <c r="B2829" s="107">
        <v>0.26231518862826203</v>
      </c>
      <c r="C2829" s="37"/>
      <c r="D2829" s="37"/>
      <c r="E2829" s="37"/>
      <c r="F2829" s="37"/>
      <c r="G2829" s="37"/>
      <c r="H2829" s="37"/>
      <c r="I2829" s="37"/>
      <c r="J2829" s="37"/>
    </row>
    <row r="2830" spans="1:10" x14ac:dyDescent="0.25">
      <c r="A2830" t="s">
        <v>14913</v>
      </c>
      <c r="B2830" s="107">
        <v>0.26230946117059856</v>
      </c>
      <c r="C2830" s="37"/>
      <c r="D2830" s="37"/>
      <c r="E2830" s="37"/>
      <c r="F2830" s="37"/>
      <c r="G2830" s="37"/>
      <c r="H2830" s="37"/>
      <c r="I2830" s="37"/>
      <c r="J2830" s="37"/>
    </row>
    <row r="2831" spans="1:10" x14ac:dyDescent="0.25">
      <c r="A2831" t="s">
        <v>14914</v>
      </c>
      <c r="B2831" s="107">
        <v>0.26222247046505559</v>
      </c>
      <c r="C2831" s="37"/>
      <c r="D2831" s="37"/>
      <c r="E2831" s="37"/>
      <c r="F2831" s="37"/>
      <c r="G2831" s="37"/>
      <c r="H2831" s="37"/>
      <c r="I2831" s="37"/>
      <c r="J2831" s="37"/>
    </row>
    <row r="2832" spans="1:10" x14ac:dyDescent="0.25">
      <c r="A2832" t="s">
        <v>14915</v>
      </c>
      <c r="B2832" s="107">
        <v>0.26204412914145186</v>
      </c>
      <c r="C2832" s="37"/>
      <c r="D2832" s="37"/>
      <c r="E2832" s="37"/>
      <c r="F2832" s="37"/>
      <c r="G2832" s="37"/>
      <c r="H2832" s="37"/>
      <c r="I2832" s="37"/>
      <c r="J2832" s="37"/>
    </row>
    <row r="2833" spans="1:10" x14ac:dyDescent="0.25">
      <c r="A2833" t="s">
        <v>14916</v>
      </c>
      <c r="B2833" s="107">
        <v>0.26191998932858318</v>
      </c>
      <c r="C2833" s="37"/>
      <c r="D2833" s="37"/>
      <c r="E2833" s="37"/>
      <c r="F2833" s="37"/>
      <c r="G2833" s="37"/>
      <c r="H2833" s="37"/>
      <c r="I2833" s="37"/>
      <c r="J2833" s="37"/>
    </row>
    <row r="2834" spans="1:10" x14ac:dyDescent="0.25">
      <c r="A2834" t="s">
        <v>14917</v>
      </c>
      <c r="B2834" s="107">
        <v>0.26187588661563144</v>
      </c>
      <c r="C2834" s="37"/>
      <c r="D2834" s="37"/>
      <c r="E2834" s="37"/>
      <c r="F2834" s="37"/>
      <c r="G2834" s="37"/>
      <c r="H2834" s="37"/>
      <c r="I2834" s="37"/>
      <c r="J2834" s="37"/>
    </row>
    <row r="2835" spans="1:10" x14ac:dyDescent="0.25">
      <c r="A2835" t="s">
        <v>14918</v>
      </c>
      <c r="B2835" s="107">
        <v>0.26178089841744823</v>
      </c>
      <c r="C2835" s="37"/>
      <c r="D2835" s="37"/>
      <c r="E2835" s="37"/>
      <c r="F2835" s="37"/>
      <c r="G2835" s="37"/>
      <c r="H2835" s="37"/>
      <c r="I2835" s="37"/>
      <c r="J2835" s="37"/>
    </row>
    <row r="2836" spans="1:10" x14ac:dyDescent="0.25">
      <c r="A2836" t="s">
        <v>14919</v>
      </c>
      <c r="B2836" s="107">
        <v>0.2617574532000444</v>
      </c>
      <c r="C2836" s="37"/>
      <c r="D2836" s="37"/>
      <c r="E2836" s="37"/>
      <c r="F2836" s="37"/>
      <c r="G2836" s="37"/>
      <c r="H2836" s="37"/>
      <c r="I2836" s="37"/>
      <c r="J2836" s="37"/>
    </row>
    <row r="2837" spans="1:10" x14ac:dyDescent="0.25">
      <c r="A2837" t="s">
        <v>14920</v>
      </c>
      <c r="B2837" s="107">
        <v>0.25965511548336589</v>
      </c>
      <c r="C2837" s="37"/>
      <c r="D2837" s="37"/>
      <c r="E2837" s="37"/>
      <c r="F2837" s="37"/>
      <c r="G2837" s="37"/>
      <c r="H2837" s="37"/>
      <c r="I2837" s="37"/>
      <c r="J2837" s="37"/>
    </row>
    <row r="2838" spans="1:10" x14ac:dyDescent="0.25">
      <c r="A2838" t="s">
        <v>14921</v>
      </c>
      <c r="B2838" s="107">
        <v>0.25926087086534827</v>
      </c>
      <c r="C2838" s="37"/>
      <c r="D2838" s="37"/>
      <c r="E2838" s="37"/>
      <c r="F2838" s="37"/>
      <c r="G2838" s="37"/>
      <c r="H2838" s="37"/>
      <c r="I2838" s="37"/>
      <c r="J2838" s="37"/>
    </row>
    <row r="2839" spans="1:10" x14ac:dyDescent="0.25">
      <c r="A2839" t="s">
        <v>14922</v>
      </c>
      <c r="B2839" s="107">
        <v>0.25861413225276003</v>
      </c>
      <c r="C2839" s="37"/>
      <c r="D2839" s="37"/>
      <c r="E2839" s="37"/>
      <c r="F2839" s="37"/>
      <c r="G2839" s="37"/>
      <c r="H2839" s="37"/>
      <c r="I2839" s="37"/>
      <c r="J2839" s="37"/>
    </row>
    <row r="2840" spans="1:10" x14ac:dyDescent="0.25">
      <c r="A2840" t="s">
        <v>14923</v>
      </c>
      <c r="B2840" s="107">
        <v>0.25856046903670465</v>
      </c>
      <c r="C2840" s="37"/>
      <c r="D2840" s="37"/>
      <c r="E2840" s="37"/>
      <c r="F2840" s="37"/>
      <c r="G2840" s="37"/>
      <c r="H2840" s="37"/>
      <c r="I2840" s="37"/>
      <c r="J2840" s="37"/>
    </row>
    <row r="2841" spans="1:10" x14ac:dyDescent="0.25">
      <c r="A2841" t="s">
        <v>14924</v>
      </c>
      <c r="B2841" s="107">
        <v>0.25845238001603377</v>
      </c>
      <c r="C2841" s="37"/>
      <c r="D2841" s="37"/>
      <c r="E2841" s="37"/>
      <c r="F2841" s="37"/>
      <c r="G2841" s="37"/>
      <c r="H2841" s="37"/>
      <c r="I2841" s="37"/>
      <c r="J2841" s="37"/>
    </row>
    <row r="2842" spans="1:10" x14ac:dyDescent="0.25">
      <c r="A2842" t="s">
        <v>14925</v>
      </c>
      <c r="B2842" s="107">
        <v>0.25807605698826014</v>
      </c>
      <c r="C2842" s="37"/>
      <c r="D2842" s="37"/>
      <c r="E2842" s="37"/>
      <c r="F2842" s="37"/>
      <c r="G2842" s="37"/>
      <c r="H2842" s="37"/>
      <c r="I2842" s="37"/>
      <c r="J2842" s="37"/>
    </row>
    <row r="2843" spans="1:10" x14ac:dyDescent="0.25">
      <c r="A2843" t="s">
        <v>14926</v>
      </c>
      <c r="B2843" s="107">
        <v>0.25792674511638819</v>
      </c>
      <c r="C2843" s="37"/>
      <c r="D2843" s="37"/>
      <c r="E2843" s="37"/>
      <c r="F2843" s="37"/>
      <c r="G2843" s="37"/>
      <c r="H2843" s="37"/>
      <c r="I2843" s="37"/>
      <c r="J2843" s="37"/>
    </row>
    <row r="2844" spans="1:10" x14ac:dyDescent="0.25">
      <c r="A2844" t="s">
        <v>14927</v>
      </c>
      <c r="B2844" s="107">
        <v>0.25736409246261888</v>
      </c>
      <c r="C2844" s="37"/>
      <c r="D2844" s="37"/>
      <c r="E2844" s="37"/>
      <c r="F2844" s="37"/>
      <c r="G2844" s="37"/>
      <c r="H2844" s="37"/>
      <c r="I2844" s="37"/>
      <c r="J2844" s="37"/>
    </row>
    <row r="2845" spans="1:10" x14ac:dyDescent="0.25">
      <c r="A2845" t="s">
        <v>14928</v>
      </c>
      <c r="B2845" s="107">
        <v>0.25712113467493863</v>
      </c>
      <c r="C2845" s="37"/>
      <c r="D2845" s="37"/>
      <c r="E2845" s="37"/>
      <c r="F2845" s="37"/>
      <c r="G2845" s="37"/>
      <c r="H2845" s="37"/>
      <c r="I2845" s="37"/>
      <c r="J2845" s="37"/>
    </row>
    <row r="2846" spans="1:10" x14ac:dyDescent="0.25">
      <c r="A2846" t="s">
        <v>14929</v>
      </c>
      <c r="B2846" s="107">
        <v>0.25709746953260448</v>
      </c>
      <c r="C2846" s="37"/>
      <c r="D2846" s="37"/>
      <c r="E2846" s="37"/>
      <c r="F2846" s="37"/>
      <c r="G2846" s="37"/>
      <c r="H2846" s="37"/>
      <c r="I2846" s="37"/>
      <c r="J2846" s="37"/>
    </row>
    <row r="2847" spans="1:10" x14ac:dyDescent="0.25">
      <c r="A2847" t="s">
        <v>14930</v>
      </c>
      <c r="B2847" s="107">
        <v>0.25688478434270168</v>
      </c>
      <c r="C2847" s="37"/>
      <c r="D2847" s="37"/>
      <c r="E2847" s="37"/>
      <c r="F2847" s="37"/>
      <c r="G2847" s="37"/>
      <c r="H2847" s="37"/>
      <c r="I2847" s="37"/>
      <c r="J2847" s="37"/>
    </row>
    <row r="2848" spans="1:10" x14ac:dyDescent="0.25">
      <c r="A2848" t="s">
        <v>14931</v>
      </c>
      <c r="B2848" s="107">
        <v>0.25677380605871464</v>
      </c>
      <c r="C2848" s="37"/>
      <c r="D2848" s="37"/>
      <c r="E2848" s="37"/>
      <c r="F2848" s="37"/>
      <c r="G2848" s="37"/>
      <c r="H2848" s="37"/>
      <c r="I2848" s="37"/>
      <c r="J2848" s="37"/>
    </row>
    <row r="2849" spans="1:10" x14ac:dyDescent="0.25">
      <c r="A2849" t="s">
        <v>14932</v>
      </c>
      <c r="B2849" s="107">
        <v>0.25669339005141889</v>
      </c>
      <c r="C2849" s="37"/>
      <c r="D2849" s="37"/>
      <c r="E2849" s="37"/>
      <c r="F2849" s="37"/>
      <c r="G2849" s="37"/>
      <c r="H2849" s="37"/>
      <c r="I2849" s="37"/>
      <c r="J2849" s="37"/>
    </row>
    <row r="2850" spans="1:10" x14ac:dyDescent="0.25">
      <c r="A2850" t="s">
        <v>14933</v>
      </c>
      <c r="B2850" s="107">
        <v>0.25646388647325885</v>
      </c>
      <c r="C2850" s="37"/>
      <c r="D2850" s="37"/>
      <c r="E2850" s="37"/>
      <c r="F2850" s="37"/>
      <c r="G2850" s="37"/>
      <c r="H2850" s="37"/>
      <c r="I2850" s="37"/>
      <c r="J2850" s="37"/>
    </row>
    <row r="2851" spans="1:10" x14ac:dyDescent="0.25">
      <c r="A2851" t="s">
        <v>14934</v>
      </c>
      <c r="B2851" s="107">
        <v>0.2554152921587331</v>
      </c>
      <c r="C2851" s="37"/>
      <c r="D2851" s="37"/>
      <c r="E2851" s="37"/>
      <c r="F2851" s="37"/>
      <c r="G2851" s="37"/>
      <c r="H2851" s="37"/>
      <c r="I2851" s="37"/>
      <c r="J2851" s="37"/>
    </row>
    <row r="2852" spans="1:10" x14ac:dyDescent="0.25">
      <c r="A2852" t="s">
        <v>14935</v>
      </c>
      <c r="B2852" s="107">
        <v>0.25537697715265867</v>
      </c>
      <c r="C2852" s="37"/>
      <c r="D2852" s="37"/>
      <c r="E2852" s="37"/>
      <c r="F2852" s="37"/>
      <c r="G2852" s="37"/>
      <c r="H2852" s="37"/>
      <c r="I2852" s="37"/>
      <c r="J2852" s="37"/>
    </row>
    <row r="2853" spans="1:10" x14ac:dyDescent="0.25">
      <c r="A2853" t="s">
        <v>14060</v>
      </c>
      <c r="B2853" s="107">
        <v>0.25487145409674583</v>
      </c>
      <c r="C2853" s="37"/>
      <c r="D2853" s="37"/>
      <c r="E2853" s="37"/>
      <c r="F2853" s="37"/>
      <c r="G2853" s="37"/>
      <c r="H2853" s="37"/>
      <c r="I2853" s="37"/>
      <c r="J2853" s="37"/>
    </row>
    <row r="2854" spans="1:10" x14ac:dyDescent="0.25">
      <c r="A2854" t="s">
        <v>14936</v>
      </c>
      <c r="B2854" s="107">
        <v>0.25319054350017722</v>
      </c>
      <c r="C2854" s="37"/>
      <c r="D2854" s="37"/>
      <c r="E2854" s="37"/>
      <c r="F2854" s="37"/>
      <c r="G2854" s="37"/>
      <c r="H2854" s="37"/>
      <c r="I2854" s="37"/>
      <c r="J2854" s="37"/>
    </row>
    <row r="2855" spans="1:10" x14ac:dyDescent="0.25">
      <c r="A2855" t="s">
        <v>14937</v>
      </c>
      <c r="B2855" s="107">
        <v>0.25307569975737337</v>
      </c>
      <c r="C2855" s="37"/>
      <c r="D2855" s="37"/>
      <c r="E2855" s="37"/>
      <c r="F2855" s="37"/>
      <c r="G2855" s="37"/>
      <c r="H2855" s="37"/>
      <c r="I2855" s="37"/>
      <c r="J2855" s="37"/>
    </row>
    <row r="2856" spans="1:10" x14ac:dyDescent="0.25">
      <c r="A2856" t="s">
        <v>14938</v>
      </c>
      <c r="B2856" s="107">
        <v>0.25197868279609509</v>
      </c>
      <c r="C2856" s="37"/>
      <c r="D2856" s="37"/>
      <c r="E2856" s="37"/>
      <c r="F2856" s="37"/>
      <c r="G2856" s="37"/>
      <c r="H2856" s="37"/>
      <c r="I2856" s="37"/>
      <c r="J2856" s="37"/>
    </row>
    <row r="2857" spans="1:10" x14ac:dyDescent="0.25">
      <c r="A2857" t="s">
        <v>14939</v>
      </c>
      <c r="B2857" s="107">
        <v>0.25195737703443671</v>
      </c>
      <c r="C2857" s="37"/>
      <c r="D2857" s="37"/>
      <c r="E2857" s="37"/>
      <c r="F2857" s="37"/>
      <c r="G2857" s="37"/>
      <c r="H2857" s="37"/>
      <c r="I2857" s="37"/>
      <c r="J2857" s="37"/>
    </row>
    <row r="2858" spans="1:10" x14ac:dyDescent="0.25">
      <c r="A2858" t="s">
        <v>14940</v>
      </c>
      <c r="B2858" s="107">
        <v>0.25193611350311795</v>
      </c>
      <c r="C2858" s="37"/>
      <c r="D2858" s="37"/>
      <c r="E2858" s="37"/>
      <c r="F2858" s="37"/>
      <c r="G2858" s="37"/>
      <c r="H2858" s="37"/>
      <c r="I2858" s="37"/>
      <c r="J2858" s="37"/>
    </row>
    <row r="2859" spans="1:10" x14ac:dyDescent="0.25">
      <c r="A2859" t="s">
        <v>14941</v>
      </c>
      <c r="B2859" s="107">
        <v>0.251163906995581</v>
      </c>
      <c r="C2859" s="37"/>
      <c r="D2859" s="37"/>
      <c r="E2859" s="37"/>
      <c r="F2859" s="37"/>
      <c r="G2859" s="37"/>
      <c r="H2859" s="37"/>
      <c r="I2859" s="37"/>
      <c r="J2859" s="37"/>
    </row>
    <row r="2860" spans="1:10" x14ac:dyDescent="0.25">
      <c r="A2860" t="s">
        <v>14942</v>
      </c>
      <c r="B2860" s="107">
        <v>0.25080419019751787</v>
      </c>
      <c r="C2860" s="37"/>
      <c r="D2860" s="37"/>
      <c r="E2860" s="37"/>
      <c r="F2860" s="37"/>
      <c r="G2860" s="37"/>
      <c r="H2860" s="37"/>
      <c r="I2860" s="37"/>
      <c r="J2860" s="37"/>
    </row>
    <row r="2861" spans="1:10" x14ac:dyDescent="0.25">
      <c r="A2861" t="s">
        <v>14943</v>
      </c>
      <c r="B2861" s="107">
        <v>0.25030814449405547</v>
      </c>
      <c r="C2861" s="37"/>
      <c r="D2861" s="37"/>
      <c r="E2861" s="37"/>
      <c r="F2861" s="37"/>
      <c r="G2861" s="37"/>
      <c r="H2861" s="37"/>
      <c r="I2861" s="37"/>
      <c r="J2861" s="37"/>
    </row>
    <row r="2862" spans="1:10" x14ac:dyDescent="0.25">
      <c r="A2862" t="s">
        <v>14944</v>
      </c>
      <c r="B2862" s="107">
        <v>0.25002222992132705</v>
      </c>
      <c r="C2862" s="37"/>
      <c r="D2862" s="37"/>
      <c r="E2862" s="37"/>
      <c r="F2862" s="37"/>
      <c r="G2862" s="37"/>
      <c r="H2862" s="37"/>
      <c r="I2862" s="37"/>
      <c r="J2862" s="37"/>
    </row>
    <row r="2863" spans="1:10" x14ac:dyDescent="0.25">
      <c r="A2863" t="s">
        <v>14945</v>
      </c>
      <c r="B2863" s="107">
        <v>0.24983407057373472</v>
      </c>
      <c r="C2863" s="37"/>
      <c r="D2863" s="37"/>
      <c r="E2863" s="37"/>
      <c r="F2863" s="37"/>
      <c r="G2863" s="37"/>
      <c r="H2863" s="37"/>
      <c r="I2863" s="37"/>
      <c r="J2863" s="37"/>
    </row>
    <row r="2864" spans="1:10" x14ac:dyDescent="0.25">
      <c r="A2864" t="s">
        <v>14946</v>
      </c>
      <c r="B2864" s="107">
        <v>0.24963351544732629</v>
      </c>
      <c r="C2864" s="37"/>
      <c r="D2864" s="37"/>
      <c r="E2864" s="37"/>
      <c r="F2864" s="37"/>
      <c r="G2864" s="37"/>
      <c r="H2864" s="37"/>
      <c r="I2864" s="37"/>
      <c r="J2864" s="37"/>
    </row>
    <row r="2865" spans="1:10" x14ac:dyDescent="0.25">
      <c r="A2865" t="s">
        <v>14947</v>
      </c>
      <c r="B2865" s="107">
        <v>0.24956620667731735</v>
      </c>
      <c r="C2865" s="37"/>
      <c r="D2865" s="37"/>
      <c r="E2865" s="37"/>
      <c r="F2865" s="37"/>
      <c r="G2865" s="37"/>
      <c r="H2865" s="37"/>
      <c r="I2865" s="37"/>
      <c r="J2865" s="37"/>
    </row>
    <row r="2866" spans="1:10" x14ac:dyDescent="0.25">
      <c r="A2866" t="s">
        <v>14948</v>
      </c>
      <c r="B2866" s="107">
        <v>0.24867039081070477</v>
      </c>
      <c r="C2866" s="37"/>
      <c r="D2866" s="37"/>
      <c r="E2866" s="37"/>
      <c r="F2866" s="37"/>
      <c r="G2866" s="37"/>
      <c r="H2866" s="37"/>
      <c r="I2866" s="37"/>
      <c r="J2866" s="37"/>
    </row>
    <row r="2867" spans="1:10" x14ac:dyDescent="0.25">
      <c r="A2867" t="s">
        <v>14949</v>
      </c>
      <c r="B2867" s="107">
        <v>0.24866819109840532</v>
      </c>
      <c r="C2867" s="37"/>
      <c r="D2867" s="37"/>
      <c r="E2867" s="37"/>
      <c r="F2867" s="37"/>
      <c r="G2867" s="37"/>
      <c r="H2867" s="37"/>
      <c r="I2867" s="37"/>
      <c r="J2867" s="37"/>
    </row>
    <row r="2868" spans="1:10" x14ac:dyDescent="0.25">
      <c r="A2868" t="s">
        <v>14950</v>
      </c>
      <c r="B2868" s="107">
        <v>0.24858224330921144</v>
      </c>
      <c r="C2868" s="37"/>
      <c r="D2868" s="37"/>
      <c r="E2868" s="37"/>
      <c r="F2868" s="37"/>
      <c r="G2868" s="37"/>
      <c r="H2868" s="37"/>
      <c r="I2868" s="37"/>
      <c r="J2868" s="37"/>
    </row>
    <row r="2869" spans="1:10" x14ac:dyDescent="0.25">
      <c r="A2869" t="s">
        <v>14951</v>
      </c>
      <c r="B2869" s="107">
        <v>0.24856478360108963</v>
      </c>
      <c r="C2869" s="37"/>
      <c r="D2869" s="37"/>
      <c r="E2869" s="37"/>
      <c r="F2869" s="37"/>
      <c r="G2869" s="37"/>
      <c r="H2869" s="37"/>
      <c r="I2869" s="37"/>
      <c r="J2869" s="37"/>
    </row>
    <row r="2870" spans="1:10" x14ac:dyDescent="0.25">
      <c r="A2870" t="s">
        <v>14952</v>
      </c>
      <c r="B2870" s="107">
        <v>0.24855112581948868</v>
      </c>
      <c r="C2870" s="37"/>
      <c r="D2870" s="37"/>
      <c r="E2870" s="37"/>
      <c r="F2870" s="37"/>
      <c r="G2870" s="37"/>
      <c r="H2870" s="37"/>
      <c r="I2870" s="37"/>
      <c r="J2870" s="37"/>
    </row>
    <row r="2871" spans="1:10" x14ac:dyDescent="0.25">
      <c r="A2871" t="s">
        <v>14953</v>
      </c>
      <c r="B2871" s="107">
        <v>0.24819694965742484</v>
      </c>
      <c r="C2871" s="37"/>
      <c r="D2871" s="37"/>
      <c r="E2871" s="37"/>
      <c r="F2871" s="37"/>
      <c r="G2871" s="37"/>
      <c r="H2871" s="37"/>
      <c r="I2871" s="37"/>
      <c r="J2871" s="37"/>
    </row>
    <row r="2872" spans="1:10" x14ac:dyDescent="0.25">
      <c r="A2872" t="s">
        <v>14954</v>
      </c>
      <c r="B2872" s="107">
        <v>0.24804869214836958</v>
      </c>
      <c r="C2872" s="37"/>
      <c r="D2872" s="37"/>
      <c r="E2872" s="37"/>
      <c r="F2872" s="37"/>
      <c r="G2872" s="37"/>
      <c r="H2872" s="37"/>
      <c r="I2872" s="37"/>
      <c r="J2872" s="37"/>
    </row>
    <row r="2873" spans="1:10" x14ac:dyDescent="0.25">
      <c r="A2873" t="s">
        <v>14955</v>
      </c>
      <c r="B2873" s="107">
        <v>0.24795557951132274</v>
      </c>
      <c r="C2873" s="37"/>
      <c r="D2873" s="37"/>
      <c r="E2873" s="37"/>
      <c r="F2873" s="37"/>
      <c r="G2873" s="37"/>
      <c r="H2873" s="37"/>
      <c r="I2873" s="37"/>
      <c r="J2873" s="37"/>
    </row>
    <row r="2874" spans="1:10" x14ac:dyDescent="0.25">
      <c r="A2874" t="s">
        <v>14956</v>
      </c>
      <c r="B2874" s="107">
        <v>0.24761417244331055</v>
      </c>
      <c r="C2874" s="37"/>
      <c r="D2874" s="37"/>
      <c r="E2874" s="37"/>
      <c r="F2874" s="37"/>
      <c r="G2874" s="37"/>
      <c r="H2874" s="37"/>
      <c r="I2874" s="37"/>
      <c r="J2874" s="37"/>
    </row>
    <row r="2875" spans="1:10" x14ac:dyDescent="0.25">
      <c r="A2875" t="s">
        <v>14957</v>
      </c>
      <c r="B2875" s="107">
        <v>0.24728690493727176</v>
      </c>
      <c r="C2875" s="37"/>
      <c r="D2875" s="37"/>
      <c r="E2875" s="37"/>
      <c r="F2875" s="37"/>
      <c r="G2875" s="37"/>
      <c r="H2875" s="37"/>
      <c r="I2875" s="37"/>
      <c r="J2875" s="37"/>
    </row>
    <row r="2876" spans="1:10" x14ac:dyDescent="0.25">
      <c r="A2876" t="s">
        <v>14958</v>
      </c>
      <c r="B2876" s="107">
        <v>0.24727002977943238</v>
      </c>
      <c r="C2876" s="37"/>
      <c r="D2876" s="37"/>
      <c r="E2876" s="37"/>
      <c r="F2876" s="37"/>
      <c r="G2876" s="37"/>
      <c r="H2876" s="37"/>
      <c r="I2876" s="37"/>
      <c r="J2876" s="37"/>
    </row>
    <row r="2877" spans="1:10" x14ac:dyDescent="0.25">
      <c r="A2877" t="s">
        <v>14959</v>
      </c>
      <c r="B2877" s="107">
        <v>0.2466188108327699</v>
      </c>
      <c r="C2877" s="37"/>
      <c r="D2877" s="37"/>
      <c r="E2877" s="37"/>
      <c r="F2877" s="37"/>
      <c r="G2877" s="37"/>
      <c r="H2877" s="37"/>
      <c r="I2877" s="37"/>
      <c r="J2877" s="37"/>
    </row>
    <row r="2878" spans="1:10" x14ac:dyDescent="0.25">
      <c r="A2878" t="s">
        <v>14960</v>
      </c>
      <c r="B2878" s="107">
        <v>0.24634626666003709</v>
      </c>
      <c r="C2878" s="37"/>
      <c r="D2878" s="37"/>
      <c r="E2878" s="37"/>
      <c r="F2878" s="37"/>
      <c r="G2878" s="37"/>
      <c r="H2878" s="37"/>
      <c r="I2878" s="37"/>
      <c r="J2878" s="37"/>
    </row>
    <row r="2879" spans="1:10" x14ac:dyDescent="0.25">
      <c r="A2879" t="s">
        <v>14961</v>
      </c>
      <c r="B2879" s="107">
        <v>0.2459093658542206</v>
      </c>
      <c r="C2879" s="37"/>
      <c r="D2879" s="37"/>
      <c r="E2879" s="37"/>
      <c r="F2879" s="37"/>
      <c r="G2879" s="37"/>
      <c r="H2879" s="37"/>
      <c r="I2879" s="37"/>
      <c r="J2879" s="37"/>
    </row>
    <row r="2880" spans="1:10" x14ac:dyDescent="0.25">
      <c r="A2880" t="s">
        <v>14962</v>
      </c>
      <c r="B2880" s="107">
        <v>0.24507328218107</v>
      </c>
      <c r="C2880" s="37"/>
      <c r="D2880" s="37"/>
      <c r="E2880" s="37"/>
      <c r="F2880" s="37"/>
      <c r="G2880" s="37"/>
      <c r="H2880" s="37"/>
      <c r="I2880" s="37"/>
      <c r="J2880" s="37"/>
    </row>
    <row r="2881" spans="1:10" x14ac:dyDescent="0.25">
      <c r="A2881" t="s">
        <v>14963</v>
      </c>
      <c r="B2881" s="107">
        <v>0.24482955826572744</v>
      </c>
      <c r="C2881" s="37"/>
      <c r="D2881" s="37"/>
      <c r="E2881" s="37"/>
      <c r="F2881" s="37"/>
      <c r="G2881" s="37"/>
      <c r="H2881" s="37"/>
      <c r="I2881" s="37"/>
      <c r="J2881" s="37"/>
    </row>
    <row r="2882" spans="1:10" x14ac:dyDescent="0.25">
      <c r="A2882" t="s">
        <v>14964</v>
      </c>
      <c r="B2882" s="107">
        <v>0.24480769454196563</v>
      </c>
      <c r="C2882" s="37"/>
      <c r="D2882" s="37"/>
      <c r="E2882" s="37"/>
      <c r="F2882" s="37"/>
      <c r="G2882" s="37"/>
      <c r="H2882" s="37"/>
      <c r="I2882" s="37"/>
      <c r="J2882" s="37"/>
    </row>
    <row r="2883" spans="1:10" x14ac:dyDescent="0.25">
      <c r="A2883" t="s">
        <v>14965</v>
      </c>
      <c r="B2883" s="107">
        <v>0.24450842124115221</v>
      </c>
      <c r="C2883" s="37"/>
      <c r="D2883" s="37"/>
      <c r="E2883" s="37"/>
      <c r="F2883" s="37"/>
      <c r="G2883" s="37"/>
      <c r="H2883" s="37"/>
      <c r="I2883" s="37"/>
      <c r="J2883" s="37"/>
    </row>
    <row r="2884" spans="1:10" x14ac:dyDescent="0.25">
      <c r="A2884" t="s">
        <v>14966</v>
      </c>
      <c r="B2884" s="107">
        <v>0.24435359083879749</v>
      </c>
      <c r="C2884" s="37"/>
      <c r="D2884" s="37"/>
      <c r="E2884" s="37"/>
      <c r="F2884" s="37"/>
      <c r="G2884" s="37"/>
      <c r="H2884" s="37"/>
      <c r="I2884" s="37"/>
      <c r="J2884" s="37"/>
    </row>
    <row r="2885" spans="1:10" x14ac:dyDescent="0.25">
      <c r="A2885" t="s">
        <v>14967</v>
      </c>
      <c r="B2885" s="107">
        <v>0.24411448044589781</v>
      </c>
      <c r="C2885" s="37"/>
      <c r="D2885" s="37"/>
      <c r="E2885" s="37"/>
      <c r="F2885" s="37"/>
      <c r="G2885" s="37"/>
      <c r="H2885" s="37"/>
      <c r="I2885" s="37"/>
      <c r="J2885" s="37"/>
    </row>
    <row r="2886" spans="1:10" x14ac:dyDescent="0.25">
      <c r="A2886" t="s">
        <v>14968</v>
      </c>
      <c r="B2886" s="107">
        <v>0.24391665434859935</v>
      </c>
      <c r="C2886" s="37"/>
      <c r="D2886" s="37"/>
      <c r="E2886" s="37"/>
      <c r="F2886" s="37"/>
      <c r="G2886" s="37"/>
      <c r="H2886" s="37"/>
      <c r="I2886" s="37"/>
      <c r="J2886" s="37"/>
    </row>
    <row r="2887" spans="1:10" x14ac:dyDescent="0.25">
      <c r="A2887" t="s">
        <v>14969</v>
      </c>
      <c r="B2887" s="107">
        <v>0.2437003211794341</v>
      </c>
      <c r="C2887" s="37"/>
      <c r="D2887" s="37"/>
      <c r="E2887" s="37"/>
      <c r="F2887" s="37"/>
      <c r="G2887" s="37"/>
      <c r="H2887" s="37"/>
      <c r="I2887" s="37"/>
      <c r="J2887" s="37"/>
    </row>
    <row r="2888" spans="1:10" x14ac:dyDescent="0.25">
      <c r="A2888" t="s">
        <v>14970</v>
      </c>
      <c r="B2888" s="107">
        <v>0.24353674298848749</v>
      </c>
      <c r="C2888" s="37"/>
      <c r="D2888" s="37"/>
      <c r="E2888" s="37"/>
      <c r="F2888" s="37"/>
      <c r="G2888" s="37"/>
      <c r="H2888" s="37"/>
      <c r="I2888" s="37"/>
      <c r="J2888" s="37"/>
    </row>
    <row r="2889" spans="1:10" x14ac:dyDescent="0.25">
      <c r="A2889" t="s">
        <v>14971</v>
      </c>
      <c r="B2889" s="107">
        <v>0.2435256071617185</v>
      </c>
      <c r="C2889" s="37"/>
      <c r="D2889" s="37"/>
      <c r="E2889" s="37"/>
      <c r="F2889" s="37"/>
      <c r="G2889" s="37"/>
      <c r="H2889" s="37"/>
      <c r="I2889" s="37"/>
      <c r="J2889" s="37"/>
    </row>
    <row r="2890" spans="1:10" x14ac:dyDescent="0.25">
      <c r="A2890" t="s">
        <v>14972</v>
      </c>
      <c r="B2890" s="107">
        <v>0.24282496430741096</v>
      </c>
      <c r="C2890" s="37"/>
      <c r="D2890" s="37"/>
      <c r="E2890" s="37"/>
      <c r="F2890" s="37"/>
      <c r="G2890" s="37"/>
      <c r="H2890" s="37"/>
      <c r="I2890" s="37"/>
      <c r="J2890" s="37"/>
    </row>
    <row r="2891" spans="1:10" x14ac:dyDescent="0.25">
      <c r="A2891" t="s">
        <v>14973</v>
      </c>
      <c r="B2891" s="107">
        <v>0.24252296122195516</v>
      </c>
      <c r="C2891" s="37"/>
      <c r="D2891" s="37"/>
      <c r="E2891" s="37"/>
      <c r="F2891" s="37"/>
      <c r="G2891" s="37"/>
      <c r="H2891" s="37"/>
      <c r="I2891" s="37"/>
      <c r="J2891" s="37"/>
    </row>
    <row r="2892" spans="1:10" x14ac:dyDescent="0.25">
      <c r="A2892" t="s">
        <v>14974</v>
      </c>
      <c r="B2892" s="107">
        <v>0.24241435354761612</v>
      </c>
      <c r="C2892" s="37"/>
      <c r="D2892" s="37"/>
      <c r="E2892" s="37"/>
      <c r="F2892" s="37"/>
      <c r="G2892" s="37"/>
      <c r="H2892" s="37"/>
      <c r="I2892" s="37"/>
      <c r="J2892" s="37"/>
    </row>
    <row r="2893" spans="1:10" x14ac:dyDescent="0.25">
      <c r="A2893" t="s">
        <v>14975</v>
      </c>
      <c r="B2893" s="107">
        <v>0.24214233919931064</v>
      </c>
      <c r="C2893" s="37"/>
      <c r="D2893" s="37"/>
      <c r="E2893" s="37"/>
      <c r="F2893" s="37"/>
      <c r="G2893" s="37"/>
      <c r="H2893" s="37"/>
      <c r="I2893" s="37"/>
      <c r="J2893" s="37"/>
    </row>
    <row r="2894" spans="1:10" x14ac:dyDescent="0.25">
      <c r="A2894" t="s">
        <v>14976</v>
      </c>
      <c r="B2894" s="107">
        <v>0.24182959323630665</v>
      </c>
      <c r="C2894" s="37"/>
      <c r="D2894" s="37"/>
      <c r="E2894" s="37"/>
      <c r="F2894" s="37"/>
      <c r="G2894" s="37"/>
      <c r="H2894" s="37"/>
      <c r="I2894" s="37"/>
      <c r="J2894" s="37"/>
    </row>
    <row r="2895" spans="1:10" x14ac:dyDescent="0.25">
      <c r="A2895" t="s">
        <v>14977</v>
      </c>
      <c r="B2895" s="107">
        <v>0.24169235863203178</v>
      </c>
      <c r="C2895" s="37"/>
      <c r="D2895" s="37"/>
      <c r="E2895" s="37"/>
      <c r="F2895" s="37"/>
      <c r="G2895" s="37"/>
      <c r="H2895" s="37"/>
      <c r="I2895" s="37"/>
      <c r="J2895" s="37"/>
    </row>
    <row r="2896" spans="1:10" x14ac:dyDescent="0.25">
      <c r="A2896" t="s">
        <v>14978</v>
      </c>
      <c r="B2896" s="107">
        <v>0.24165469168732195</v>
      </c>
      <c r="C2896" s="37"/>
      <c r="D2896" s="37"/>
      <c r="E2896" s="37"/>
      <c r="F2896" s="37"/>
      <c r="G2896" s="37"/>
      <c r="H2896" s="37"/>
      <c r="I2896" s="37"/>
      <c r="J2896" s="37"/>
    </row>
    <row r="2897" spans="1:10" x14ac:dyDescent="0.25">
      <c r="A2897" t="s">
        <v>14979</v>
      </c>
      <c r="B2897" s="107">
        <v>0.24163856296290645</v>
      </c>
      <c r="C2897" s="37"/>
      <c r="D2897" s="37"/>
      <c r="E2897" s="37"/>
      <c r="F2897" s="37"/>
      <c r="G2897" s="37"/>
      <c r="H2897" s="37"/>
      <c r="I2897" s="37"/>
      <c r="J2897" s="37"/>
    </row>
    <row r="2898" spans="1:10" x14ac:dyDescent="0.25">
      <c r="A2898" t="s">
        <v>14980</v>
      </c>
      <c r="B2898" s="107">
        <v>0.2408383138295091</v>
      </c>
      <c r="C2898" s="37"/>
      <c r="D2898" s="37"/>
      <c r="E2898" s="37"/>
      <c r="F2898" s="37"/>
      <c r="G2898" s="37"/>
      <c r="H2898" s="37"/>
      <c r="I2898" s="37"/>
      <c r="J2898" s="37"/>
    </row>
    <row r="2899" spans="1:10" x14ac:dyDescent="0.25">
      <c r="A2899" t="s">
        <v>14981</v>
      </c>
      <c r="B2899" s="107">
        <v>0.2408051181176849</v>
      </c>
      <c r="C2899" s="37"/>
      <c r="D2899" s="37"/>
      <c r="E2899" s="37"/>
      <c r="F2899" s="37"/>
      <c r="G2899" s="37"/>
      <c r="H2899" s="37"/>
      <c r="I2899" s="37"/>
      <c r="J2899" s="37"/>
    </row>
    <row r="2900" spans="1:10" x14ac:dyDescent="0.25">
      <c r="A2900" t="s">
        <v>14982</v>
      </c>
      <c r="B2900" s="107">
        <v>0.23993982652266849</v>
      </c>
      <c r="C2900" s="37"/>
      <c r="D2900" s="37"/>
      <c r="E2900" s="37"/>
      <c r="F2900" s="37"/>
      <c r="G2900" s="37"/>
      <c r="H2900" s="37"/>
      <c r="I2900" s="37"/>
      <c r="J2900" s="37"/>
    </row>
    <row r="2901" spans="1:10" x14ac:dyDescent="0.25">
      <c r="A2901" t="s">
        <v>14983</v>
      </c>
      <c r="B2901" s="107">
        <v>0.23988025408968078</v>
      </c>
      <c r="C2901" s="37"/>
      <c r="D2901" s="37"/>
      <c r="E2901" s="37"/>
      <c r="F2901" s="37"/>
      <c r="G2901" s="37"/>
      <c r="H2901" s="37"/>
      <c r="I2901" s="37"/>
      <c r="J2901" s="37"/>
    </row>
    <row r="2902" spans="1:10" x14ac:dyDescent="0.25">
      <c r="A2902" t="s">
        <v>14984</v>
      </c>
      <c r="B2902" s="107">
        <v>0.2392974455496589</v>
      </c>
      <c r="C2902" s="37"/>
      <c r="D2902" s="37"/>
      <c r="E2902" s="37"/>
      <c r="F2902" s="37"/>
      <c r="G2902" s="37"/>
      <c r="H2902" s="37"/>
      <c r="I2902" s="37"/>
      <c r="J2902" s="37"/>
    </row>
    <row r="2903" spans="1:10" x14ac:dyDescent="0.25">
      <c r="A2903" t="s">
        <v>14985</v>
      </c>
      <c r="B2903" s="107">
        <v>0.23904525021337095</v>
      </c>
      <c r="C2903" s="37"/>
      <c r="D2903" s="37"/>
      <c r="E2903" s="37"/>
      <c r="F2903" s="37"/>
      <c r="G2903" s="37"/>
      <c r="H2903" s="37"/>
      <c r="I2903" s="37"/>
      <c r="J2903" s="37"/>
    </row>
    <row r="2904" spans="1:10" x14ac:dyDescent="0.25">
      <c r="A2904" t="s">
        <v>14986</v>
      </c>
      <c r="B2904" s="107">
        <v>0.23870202990154923</v>
      </c>
      <c r="C2904" s="37"/>
      <c r="D2904" s="37"/>
      <c r="E2904" s="37"/>
      <c r="F2904" s="37"/>
      <c r="G2904" s="37"/>
      <c r="H2904" s="37"/>
      <c r="I2904" s="37"/>
      <c r="J2904" s="37"/>
    </row>
    <row r="2905" spans="1:10" x14ac:dyDescent="0.25">
      <c r="A2905" t="s">
        <v>14987</v>
      </c>
      <c r="B2905" s="107">
        <v>0.23828695891678081</v>
      </c>
      <c r="C2905" s="37"/>
      <c r="D2905" s="37"/>
      <c r="E2905" s="37"/>
      <c r="F2905" s="37"/>
      <c r="G2905" s="37"/>
      <c r="H2905" s="37"/>
      <c r="I2905" s="37"/>
      <c r="J2905" s="37"/>
    </row>
    <row r="2906" spans="1:10" x14ac:dyDescent="0.25">
      <c r="A2906" t="s">
        <v>14988</v>
      </c>
      <c r="B2906" s="107">
        <v>0.23823926683950619</v>
      </c>
      <c r="C2906" s="37"/>
      <c r="D2906" s="37"/>
      <c r="E2906" s="37"/>
      <c r="F2906" s="37"/>
      <c r="G2906" s="37"/>
      <c r="H2906" s="37"/>
      <c r="I2906" s="37"/>
      <c r="J2906" s="37"/>
    </row>
    <row r="2907" spans="1:10" x14ac:dyDescent="0.25">
      <c r="A2907" t="s">
        <v>14989</v>
      </c>
      <c r="B2907" s="107">
        <v>0.23797742094770649</v>
      </c>
      <c r="C2907" s="37"/>
      <c r="D2907" s="37"/>
      <c r="E2907" s="37"/>
      <c r="F2907" s="37"/>
      <c r="G2907" s="37"/>
      <c r="H2907" s="37"/>
      <c r="I2907" s="37"/>
      <c r="J2907" s="37"/>
    </row>
    <row r="2908" spans="1:10" x14ac:dyDescent="0.25">
      <c r="A2908" t="s">
        <v>14990</v>
      </c>
      <c r="B2908" s="107">
        <v>0.23773690446608867</v>
      </c>
      <c r="C2908" s="37"/>
      <c r="D2908" s="37"/>
      <c r="E2908" s="37"/>
      <c r="F2908" s="37"/>
      <c r="G2908" s="37"/>
      <c r="H2908" s="37"/>
      <c r="I2908" s="37"/>
      <c r="J2908" s="37"/>
    </row>
    <row r="2909" spans="1:10" x14ac:dyDescent="0.25">
      <c r="A2909" t="s">
        <v>14991</v>
      </c>
      <c r="B2909" s="107">
        <v>0.23770860012618128</v>
      </c>
      <c r="C2909" s="37"/>
      <c r="D2909" s="37"/>
      <c r="E2909" s="37"/>
      <c r="F2909" s="37"/>
      <c r="G2909" s="37"/>
      <c r="H2909" s="37"/>
      <c r="I2909" s="37"/>
      <c r="J2909" s="37"/>
    </row>
    <row r="2910" spans="1:10" x14ac:dyDescent="0.25">
      <c r="A2910" t="s">
        <v>14992</v>
      </c>
      <c r="B2910" s="107">
        <v>0.23764682204258211</v>
      </c>
      <c r="C2910" s="37"/>
      <c r="D2910" s="37"/>
      <c r="E2910" s="37"/>
      <c r="F2910" s="37"/>
      <c r="G2910" s="37"/>
      <c r="H2910" s="37"/>
      <c r="I2910" s="37"/>
      <c r="J2910" s="37"/>
    </row>
    <row r="2911" spans="1:10" x14ac:dyDescent="0.25">
      <c r="A2911" t="s">
        <v>14993</v>
      </c>
      <c r="B2911" s="107">
        <v>0.23759866238527727</v>
      </c>
      <c r="C2911" s="37"/>
      <c r="D2911" s="37"/>
      <c r="E2911" s="37"/>
      <c r="F2911" s="37"/>
      <c r="G2911" s="37"/>
      <c r="H2911" s="37"/>
      <c r="I2911" s="37"/>
      <c r="J2911" s="37"/>
    </row>
    <row r="2912" spans="1:10" x14ac:dyDescent="0.25">
      <c r="A2912" t="s">
        <v>14994</v>
      </c>
      <c r="B2912" s="107">
        <v>0.23748856841791818</v>
      </c>
      <c r="C2912" s="37"/>
      <c r="D2912" s="37"/>
      <c r="E2912" s="37"/>
      <c r="F2912" s="37"/>
      <c r="G2912" s="37"/>
      <c r="H2912" s="37"/>
      <c r="I2912" s="37"/>
      <c r="J2912" s="37"/>
    </row>
    <row r="2913" spans="1:10" x14ac:dyDescent="0.25">
      <c r="A2913" t="s">
        <v>14995</v>
      </c>
      <c r="B2913" s="107">
        <v>0.23723686747893558</v>
      </c>
      <c r="C2913" s="37"/>
      <c r="D2913" s="37"/>
      <c r="E2913" s="37"/>
      <c r="F2913" s="37"/>
      <c r="G2913" s="37"/>
      <c r="H2913" s="37"/>
      <c r="I2913" s="37"/>
      <c r="J2913" s="37"/>
    </row>
    <row r="2914" spans="1:10" x14ac:dyDescent="0.25">
      <c r="A2914" t="s">
        <v>14996</v>
      </c>
      <c r="B2914" s="107">
        <v>0.2371854680248035</v>
      </c>
      <c r="C2914" s="37"/>
      <c r="D2914" s="37"/>
      <c r="E2914" s="37"/>
      <c r="F2914" s="37"/>
      <c r="G2914" s="37"/>
      <c r="H2914" s="37"/>
      <c r="I2914" s="37"/>
      <c r="J2914" s="37"/>
    </row>
    <row r="2915" spans="1:10" x14ac:dyDescent="0.25">
      <c r="A2915" t="s">
        <v>14997</v>
      </c>
      <c r="B2915" s="107">
        <v>0.23699150763321253</v>
      </c>
      <c r="C2915" s="37"/>
      <c r="D2915" s="37"/>
      <c r="E2915" s="37"/>
      <c r="F2915" s="37"/>
      <c r="G2915" s="37"/>
      <c r="H2915" s="37"/>
      <c r="I2915" s="37"/>
      <c r="J2915" s="37"/>
    </row>
    <row r="2916" spans="1:10" x14ac:dyDescent="0.25">
      <c r="A2916" t="s">
        <v>14998</v>
      </c>
      <c r="B2916" s="107">
        <v>0.23698639578911121</v>
      </c>
      <c r="C2916" s="37"/>
      <c r="D2916" s="37"/>
      <c r="E2916" s="37"/>
      <c r="F2916" s="37"/>
      <c r="G2916" s="37"/>
      <c r="H2916" s="37"/>
      <c r="I2916" s="37"/>
      <c r="J2916" s="37"/>
    </row>
    <row r="2917" spans="1:10" x14ac:dyDescent="0.25">
      <c r="A2917" t="s">
        <v>14999</v>
      </c>
      <c r="B2917" s="107">
        <v>0.23675643672993421</v>
      </c>
      <c r="C2917" s="37"/>
      <c r="D2917" s="37"/>
      <c r="E2917" s="37"/>
      <c r="F2917" s="37"/>
      <c r="G2917" s="37"/>
      <c r="H2917" s="37"/>
      <c r="I2917" s="37"/>
      <c r="J2917" s="37"/>
    </row>
    <row r="2918" spans="1:10" x14ac:dyDescent="0.25">
      <c r="A2918" t="s">
        <v>15000</v>
      </c>
      <c r="B2918" s="107">
        <v>0.2367417683201733</v>
      </c>
      <c r="C2918" s="37"/>
      <c r="D2918" s="37"/>
      <c r="E2918" s="37"/>
      <c r="F2918" s="37"/>
      <c r="G2918" s="37"/>
      <c r="H2918" s="37"/>
      <c r="I2918" s="37"/>
      <c r="J2918" s="37"/>
    </row>
    <row r="2919" spans="1:10" x14ac:dyDescent="0.25">
      <c r="A2919" t="s">
        <v>15001</v>
      </c>
      <c r="B2919" s="107">
        <v>0.23666052619021374</v>
      </c>
      <c r="C2919" s="37"/>
      <c r="D2919" s="37"/>
      <c r="E2919" s="37"/>
      <c r="F2919" s="37"/>
      <c r="G2919" s="37"/>
      <c r="H2919" s="37"/>
      <c r="I2919" s="37"/>
      <c r="J2919" s="37"/>
    </row>
    <row r="2920" spans="1:10" x14ac:dyDescent="0.25">
      <c r="A2920" t="s">
        <v>15002</v>
      </c>
      <c r="B2920" s="107">
        <v>0.23661314696288849</v>
      </c>
      <c r="C2920" s="37"/>
      <c r="D2920" s="37"/>
      <c r="E2920" s="37"/>
      <c r="F2920" s="37"/>
      <c r="G2920" s="37"/>
      <c r="H2920" s="37"/>
      <c r="I2920" s="37"/>
      <c r="J2920" s="37"/>
    </row>
    <row r="2921" spans="1:10" x14ac:dyDescent="0.25">
      <c r="A2921" t="s">
        <v>15003</v>
      </c>
      <c r="B2921" s="107">
        <v>0.23650416664946766</v>
      </c>
      <c r="C2921" s="37"/>
      <c r="D2921" s="37"/>
      <c r="E2921" s="37"/>
      <c r="F2921" s="37"/>
      <c r="G2921" s="37"/>
      <c r="H2921" s="37"/>
      <c r="I2921" s="37"/>
      <c r="J2921" s="37"/>
    </row>
    <row r="2922" spans="1:10" x14ac:dyDescent="0.25">
      <c r="A2922" t="s">
        <v>15004</v>
      </c>
      <c r="B2922" s="107">
        <v>0.23631602672647867</v>
      </c>
      <c r="C2922" s="37"/>
      <c r="D2922" s="37"/>
      <c r="E2922" s="37"/>
      <c r="F2922" s="37"/>
      <c r="G2922" s="37"/>
      <c r="H2922" s="37"/>
      <c r="I2922" s="37"/>
      <c r="J2922" s="37"/>
    </row>
    <row r="2923" spans="1:10" x14ac:dyDescent="0.25">
      <c r="A2923" t="s">
        <v>15005</v>
      </c>
      <c r="B2923" s="107">
        <v>0.23630253661028944</v>
      </c>
      <c r="C2923" s="37"/>
      <c r="D2923" s="37"/>
      <c r="E2923" s="37"/>
      <c r="F2923" s="37"/>
      <c r="G2923" s="37"/>
      <c r="H2923" s="37"/>
      <c r="I2923" s="37"/>
      <c r="J2923" s="37"/>
    </row>
    <row r="2924" spans="1:10" x14ac:dyDescent="0.25">
      <c r="A2924" t="s">
        <v>15006</v>
      </c>
      <c r="B2924" s="107">
        <v>0.23627109016581091</v>
      </c>
      <c r="C2924" s="37"/>
      <c r="D2924" s="37"/>
      <c r="E2924" s="37"/>
      <c r="F2924" s="37"/>
      <c r="G2924" s="37"/>
      <c r="H2924" s="37"/>
      <c r="I2924" s="37"/>
      <c r="J2924" s="37"/>
    </row>
    <row r="2925" spans="1:10" x14ac:dyDescent="0.25">
      <c r="A2925" t="s">
        <v>15007</v>
      </c>
      <c r="B2925" s="107">
        <v>0.23621913305555733</v>
      </c>
      <c r="C2925" s="37"/>
      <c r="D2925" s="37"/>
      <c r="E2925" s="37"/>
      <c r="F2925" s="37"/>
      <c r="G2925" s="37"/>
      <c r="H2925" s="37"/>
      <c r="I2925" s="37"/>
      <c r="J2925" s="37"/>
    </row>
    <row r="2926" spans="1:10" x14ac:dyDescent="0.25">
      <c r="A2926" t="s">
        <v>15008</v>
      </c>
      <c r="B2926" s="107">
        <v>0.23608673878118297</v>
      </c>
      <c r="C2926" s="37"/>
      <c r="D2926" s="37"/>
      <c r="E2926" s="37"/>
      <c r="F2926" s="37"/>
      <c r="G2926" s="37"/>
      <c r="H2926" s="37"/>
      <c r="I2926" s="37"/>
      <c r="J2926" s="37"/>
    </row>
    <row r="2927" spans="1:10" x14ac:dyDescent="0.25">
      <c r="A2927" t="s">
        <v>15009</v>
      </c>
      <c r="B2927" s="107">
        <v>0.23567035168187525</v>
      </c>
      <c r="C2927" s="37"/>
      <c r="D2927" s="37"/>
      <c r="E2927" s="37"/>
      <c r="F2927" s="37"/>
      <c r="G2927" s="37"/>
      <c r="H2927" s="37"/>
      <c r="I2927" s="37"/>
      <c r="J2927" s="37"/>
    </row>
    <row r="2928" spans="1:10" x14ac:dyDescent="0.25">
      <c r="A2928" t="s">
        <v>15010</v>
      </c>
      <c r="B2928" s="107">
        <v>0.23555977701769124</v>
      </c>
      <c r="C2928" s="37"/>
      <c r="D2928" s="37"/>
      <c r="E2928" s="37"/>
      <c r="F2928" s="37"/>
      <c r="G2928" s="37"/>
      <c r="H2928" s="37"/>
      <c r="I2928" s="37"/>
      <c r="J2928" s="37"/>
    </row>
    <row r="2929" spans="1:10" x14ac:dyDescent="0.25">
      <c r="A2929" t="s">
        <v>15011</v>
      </c>
      <c r="B2929" s="107">
        <v>0.23546374119373908</v>
      </c>
      <c r="C2929" s="37"/>
      <c r="D2929" s="37"/>
      <c r="E2929" s="37"/>
      <c r="F2929" s="37"/>
      <c r="G2929" s="37"/>
      <c r="H2929" s="37"/>
      <c r="I2929" s="37"/>
      <c r="J2929" s="37"/>
    </row>
    <row r="2930" spans="1:10" x14ac:dyDescent="0.25">
      <c r="A2930" t="s">
        <v>15012</v>
      </c>
      <c r="B2930" s="107">
        <v>0.23537249093688026</v>
      </c>
      <c r="C2930" s="37"/>
      <c r="D2930" s="37"/>
      <c r="E2930" s="37"/>
      <c r="F2930" s="37"/>
      <c r="G2930" s="37"/>
      <c r="H2930" s="37"/>
      <c r="I2930" s="37"/>
      <c r="J2930" s="37"/>
    </row>
    <row r="2931" spans="1:10" x14ac:dyDescent="0.25">
      <c r="A2931" t="s">
        <v>15013</v>
      </c>
      <c r="B2931" s="107">
        <v>0.23501555071850902</v>
      </c>
      <c r="C2931" s="37"/>
      <c r="D2931" s="37"/>
      <c r="E2931" s="37"/>
      <c r="F2931" s="37"/>
      <c r="G2931" s="37"/>
      <c r="H2931" s="37"/>
      <c r="I2931" s="37"/>
      <c r="J2931" s="37"/>
    </row>
    <row r="2932" spans="1:10" x14ac:dyDescent="0.25">
      <c r="A2932" t="s">
        <v>15014</v>
      </c>
      <c r="B2932" s="107">
        <v>0.23450793664196426</v>
      </c>
      <c r="C2932" s="37"/>
      <c r="D2932" s="37"/>
      <c r="E2932" s="37"/>
      <c r="F2932" s="37"/>
      <c r="G2932" s="37"/>
      <c r="H2932" s="37"/>
      <c r="I2932" s="37"/>
      <c r="J2932" s="37"/>
    </row>
    <row r="2933" spans="1:10" x14ac:dyDescent="0.25">
      <c r="A2933" t="s">
        <v>15015</v>
      </c>
      <c r="B2933" s="107">
        <v>0.23419875766685005</v>
      </c>
      <c r="C2933" s="37"/>
      <c r="D2933" s="37"/>
      <c r="E2933" s="37"/>
      <c r="F2933" s="37"/>
      <c r="G2933" s="37"/>
      <c r="H2933" s="37"/>
      <c r="I2933" s="37"/>
      <c r="J2933" s="37"/>
    </row>
    <row r="2934" spans="1:10" x14ac:dyDescent="0.25">
      <c r="A2934" t="s">
        <v>15016</v>
      </c>
      <c r="B2934" s="107">
        <v>0.23415142657009452</v>
      </c>
      <c r="C2934" s="37"/>
      <c r="D2934" s="37"/>
      <c r="E2934" s="37"/>
      <c r="F2934" s="37"/>
      <c r="G2934" s="37"/>
      <c r="H2934" s="37"/>
      <c r="I2934" s="37"/>
      <c r="J2934" s="37"/>
    </row>
    <row r="2935" spans="1:10" x14ac:dyDescent="0.25">
      <c r="A2935" t="s">
        <v>15017</v>
      </c>
      <c r="B2935" s="107">
        <v>0.23407370575564115</v>
      </c>
      <c r="C2935" s="37"/>
      <c r="D2935" s="37"/>
      <c r="E2935" s="37"/>
      <c r="F2935" s="37"/>
      <c r="G2935" s="37"/>
      <c r="H2935" s="37"/>
      <c r="I2935" s="37"/>
      <c r="J2935" s="37"/>
    </row>
    <row r="2936" spans="1:10" x14ac:dyDescent="0.25">
      <c r="A2936" t="s">
        <v>15018</v>
      </c>
      <c r="B2936" s="107">
        <v>0.23363483428355819</v>
      </c>
      <c r="C2936" s="37"/>
      <c r="D2936" s="37"/>
      <c r="E2936" s="37"/>
      <c r="F2936" s="37"/>
      <c r="G2936" s="37"/>
      <c r="H2936" s="37"/>
      <c r="I2936" s="37"/>
      <c r="J2936" s="37"/>
    </row>
    <row r="2937" spans="1:10" x14ac:dyDescent="0.25">
      <c r="A2937" t="s">
        <v>15019</v>
      </c>
      <c r="B2937" s="107">
        <v>0.23335425042490246</v>
      </c>
      <c r="C2937" s="37"/>
      <c r="D2937" s="37"/>
      <c r="E2937" s="37"/>
      <c r="F2937" s="37"/>
      <c r="G2937" s="37"/>
      <c r="H2937" s="37"/>
      <c r="I2937" s="37"/>
      <c r="J2937" s="37"/>
    </row>
    <row r="2938" spans="1:10" x14ac:dyDescent="0.25">
      <c r="A2938" t="s">
        <v>15020</v>
      </c>
      <c r="B2938" s="107">
        <v>0.23220769795685867</v>
      </c>
      <c r="C2938" s="37"/>
      <c r="D2938" s="37"/>
      <c r="E2938" s="37"/>
      <c r="F2938" s="37"/>
      <c r="G2938" s="37"/>
      <c r="H2938" s="37"/>
      <c r="I2938" s="37"/>
      <c r="J2938" s="37"/>
    </row>
    <row r="2939" spans="1:10" x14ac:dyDescent="0.25">
      <c r="A2939" t="s">
        <v>15021</v>
      </c>
      <c r="B2939" s="107">
        <v>0.23220464652270034</v>
      </c>
      <c r="C2939" s="37"/>
      <c r="D2939" s="37"/>
      <c r="E2939" s="37"/>
      <c r="F2939" s="37"/>
      <c r="G2939" s="37"/>
      <c r="H2939" s="37"/>
      <c r="I2939" s="37"/>
      <c r="J2939" s="37"/>
    </row>
    <row r="2940" spans="1:10" x14ac:dyDescent="0.25">
      <c r="A2940" t="s">
        <v>15022</v>
      </c>
      <c r="B2940" s="107">
        <v>0.2321847498214939</v>
      </c>
      <c r="C2940" s="37"/>
      <c r="D2940" s="37"/>
      <c r="E2940" s="37"/>
      <c r="F2940" s="37"/>
      <c r="G2940" s="37"/>
      <c r="H2940" s="37"/>
      <c r="I2940" s="37"/>
      <c r="J2940" s="37"/>
    </row>
    <row r="2941" spans="1:10" x14ac:dyDescent="0.25">
      <c r="A2941" t="s">
        <v>15023</v>
      </c>
      <c r="B2941" s="107">
        <v>0.23208783684023743</v>
      </c>
      <c r="C2941" s="37"/>
      <c r="D2941" s="37"/>
      <c r="E2941" s="37"/>
      <c r="F2941" s="37"/>
      <c r="G2941" s="37"/>
      <c r="H2941" s="37"/>
      <c r="I2941" s="37"/>
      <c r="J2941" s="37"/>
    </row>
    <row r="2942" spans="1:10" x14ac:dyDescent="0.25">
      <c r="A2942" t="s">
        <v>15024</v>
      </c>
      <c r="B2942" s="107">
        <v>0.23145391207492794</v>
      </c>
      <c r="C2942" s="37"/>
      <c r="D2942" s="37"/>
      <c r="E2942" s="37"/>
      <c r="F2942" s="37"/>
      <c r="G2942" s="37"/>
      <c r="H2942" s="37"/>
      <c r="I2942" s="37"/>
      <c r="J2942" s="37"/>
    </row>
    <row r="2943" spans="1:10" x14ac:dyDescent="0.25">
      <c r="A2943" t="s">
        <v>15025</v>
      </c>
      <c r="B2943" s="107">
        <v>0.23130651579004666</v>
      </c>
      <c r="C2943" s="37"/>
      <c r="D2943" s="37"/>
      <c r="E2943" s="37"/>
      <c r="F2943" s="37"/>
      <c r="G2943" s="37"/>
      <c r="H2943" s="37"/>
      <c r="I2943" s="37"/>
      <c r="J2943" s="37"/>
    </row>
    <row r="2944" spans="1:10" x14ac:dyDescent="0.25">
      <c r="A2944" t="s">
        <v>15026</v>
      </c>
      <c r="B2944" s="107">
        <v>0.23049753474939755</v>
      </c>
      <c r="C2944" s="37"/>
      <c r="D2944" s="37"/>
      <c r="E2944" s="37"/>
      <c r="F2944" s="37"/>
      <c r="G2944" s="37"/>
      <c r="H2944" s="37"/>
      <c r="I2944" s="37"/>
      <c r="J2944" s="37"/>
    </row>
    <row r="2945" spans="1:10" x14ac:dyDescent="0.25">
      <c r="A2945" t="s">
        <v>15027</v>
      </c>
      <c r="B2945" s="107">
        <v>0.23041404335512924</v>
      </c>
      <c r="C2945" s="37"/>
      <c r="D2945" s="37"/>
      <c r="E2945" s="37"/>
      <c r="F2945" s="37"/>
      <c r="G2945" s="37"/>
      <c r="H2945" s="37"/>
      <c r="I2945" s="37"/>
      <c r="J2945" s="37"/>
    </row>
    <row r="2946" spans="1:10" x14ac:dyDescent="0.25">
      <c r="A2946" t="s">
        <v>15028</v>
      </c>
      <c r="B2946" s="107">
        <v>0.23032097409281002</v>
      </c>
      <c r="C2946" s="37"/>
      <c r="D2946" s="37"/>
      <c r="E2946" s="37"/>
      <c r="F2946" s="37"/>
      <c r="G2946" s="37"/>
      <c r="H2946" s="37"/>
      <c r="I2946" s="37"/>
      <c r="J2946" s="37"/>
    </row>
    <row r="2947" spans="1:10" x14ac:dyDescent="0.25">
      <c r="A2947" t="s">
        <v>15029</v>
      </c>
      <c r="B2947" s="107">
        <v>0.2300837613785138</v>
      </c>
      <c r="C2947" s="37"/>
      <c r="D2947" s="37"/>
      <c r="E2947" s="37"/>
      <c r="F2947" s="37"/>
      <c r="G2947" s="37"/>
      <c r="H2947" s="37"/>
      <c r="I2947" s="37"/>
      <c r="J2947" s="37"/>
    </row>
    <row r="2948" spans="1:10" x14ac:dyDescent="0.25">
      <c r="A2948" t="s">
        <v>15030</v>
      </c>
      <c r="B2948" s="107">
        <v>0.22966126882107887</v>
      </c>
      <c r="C2948" s="37"/>
      <c r="D2948" s="37"/>
      <c r="E2948" s="37"/>
      <c r="F2948" s="37"/>
      <c r="G2948" s="37"/>
      <c r="H2948" s="37"/>
      <c r="I2948" s="37"/>
      <c r="J2948" s="37"/>
    </row>
    <row r="2949" spans="1:10" x14ac:dyDescent="0.25">
      <c r="A2949" t="s">
        <v>15031</v>
      </c>
      <c r="B2949" s="107">
        <v>0.22923880423761347</v>
      </c>
      <c r="C2949" s="37"/>
      <c r="D2949" s="37"/>
      <c r="E2949" s="37"/>
      <c r="F2949" s="37"/>
      <c r="G2949" s="37"/>
      <c r="H2949" s="37"/>
      <c r="I2949" s="37"/>
      <c r="J2949" s="37"/>
    </row>
    <row r="2950" spans="1:10" x14ac:dyDescent="0.25">
      <c r="A2950" t="s">
        <v>15032</v>
      </c>
      <c r="B2950" s="107">
        <v>0.22884519885808005</v>
      </c>
      <c r="C2950" s="37"/>
      <c r="D2950" s="37"/>
      <c r="E2950" s="37"/>
      <c r="F2950" s="37"/>
      <c r="G2950" s="37"/>
      <c r="H2950" s="37"/>
      <c r="I2950" s="37"/>
      <c r="J2950" s="37"/>
    </row>
    <row r="2951" spans="1:10" x14ac:dyDescent="0.25">
      <c r="A2951" t="s">
        <v>15033</v>
      </c>
      <c r="B2951" s="107">
        <v>0.22881831664448143</v>
      </c>
      <c r="C2951" s="37"/>
      <c r="D2951" s="37"/>
      <c r="E2951" s="37"/>
      <c r="F2951" s="37"/>
      <c r="G2951" s="37"/>
      <c r="H2951" s="37"/>
      <c r="I2951" s="37"/>
      <c r="J2951" s="37"/>
    </row>
    <row r="2952" spans="1:10" x14ac:dyDescent="0.25">
      <c r="A2952" t="s">
        <v>15034</v>
      </c>
      <c r="B2952" s="107">
        <v>0.22879929077410752</v>
      </c>
      <c r="C2952" s="37"/>
      <c r="D2952" s="37"/>
      <c r="E2952" s="37"/>
      <c r="F2952" s="37"/>
      <c r="G2952" s="37"/>
      <c r="H2952" s="37"/>
      <c r="I2952" s="37"/>
      <c r="J2952" s="37"/>
    </row>
    <row r="2953" spans="1:10" x14ac:dyDescent="0.25">
      <c r="A2953" t="s">
        <v>15035</v>
      </c>
      <c r="B2953" s="107">
        <v>0.22871924531791521</v>
      </c>
      <c r="C2953" s="37"/>
      <c r="D2953" s="37"/>
      <c r="E2953" s="37"/>
      <c r="F2953" s="37"/>
      <c r="G2953" s="37"/>
      <c r="H2953" s="37"/>
      <c r="I2953" s="37"/>
      <c r="J2953" s="37"/>
    </row>
    <row r="2954" spans="1:10" x14ac:dyDescent="0.25">
      <c r="A2954" t="s">
        <v>15036</v>
      </c>
      <c r="B2954" s="107">
        <v>0.22869012085807369</v>
      </c>
      <c r="C2954" s="37"/>
      <c r="D2954" s="37"/>
      <c r="E2954" s="37"/>
      <c r="F2954" s="37"/>
      <c r="G2954" s="37"/>
      <c r="H2954" s="37"/>
      <c r="I2954" s="37"/>
      <c r="J2954" s="37"/>
    </row>
    <row r="2955" spans="1:10" x14ac:dyDescent="0.25">
      <c r="A2955" t="s">
        <v>15037</v>
      </c>
      <c r="B2955" s="107">
        <v>0.22863395792556307</v>
      </c>
      <c r="C2955" s="37"/>
      <c r="D2955" s="37"/>
      <c r="E2955" s="37"/>
      <c r="F2955" s="37"/>
      <c r="G2955" s="37"/>
      <c r="H2955" s="37"/>
      <c r="I2955" s="37"/>
      <c r="J2955" s="37"/>
    </row>
    <row r="2956" spans="1:10" x14ac:dyDescent="0.25">
      <c r="A2956" t="s">
        <v>15038</v>
      </c>
      <c r="B2956" s="107">
        <v>0.22853106672284615</v>
      </c>
      <c r="C2956" s="37"/>
      <c r="D2956" s="37"/>
      <c r="E2956" s="37"/>
      <c r="F2956" s="37"/>
      <c r="G2956" s="37"/>
      <c r="H2956" s="37"/>
      <c r="I2956" s="37"/>
      <c r="J2956" s="37"/>
    </row>
    <row r="2957" spans="1:10" x14ac:dyDescent="0.25">
      <c r="A2957" t="s">
        <v>15039</v>
      </c>
      <c r="B2957" s="107">
        <v>0.22818504512206089</v>
      </c>
      <c r="C2957" s="37"/>
      <c r="D2957" s="37"/>
      <c r="E2957" s="37"/>
      <c r="F2957" s="37"/>
      <c r="G2957" s="37"/>
      <c r="H2957" s="37"/>
      <c r="I2957" s="37"/>
      <c r="J2957" s="37"/>
    </row>
    <row r="2958" spans="1:10" x14ac:dyDescent="0.25">
      <c r="A2958" t="s">
        <v>15040</v>
      </c>
      <c r="B2958" s="107">
        <v>0.22766041680910676</v>
      </c>
      <c r="C2958" s="37"/>
      <c r="D2958" s="37"/>
      <c r="E2958" s="37"/>
      <c r="F2958" s="37"/>
      <c r="G2958" s="37"/>
      <c r="H2958" s="37"/>
      <c r="I2958" s="37"/>
      <c r="J2958" s="37"/>
    </row>
    <row r="2959" spans="1:10" x14ac:dyDescent="0.25">
      <c r="A2959" t="s">
        <v>15041</v>
      </c>
      <c r="B2959" s="107">
        <v>0.22760586207611003</v>
      </c>
      <c r="C2959" s="37"/>
      <c r="D2959" s="37"/>
      <c r="E2959" s="37"/>
      <c r="F2959" s="37"/>
      <c r="G2959" s="37"/>
      <c r="H2959" s="37"/>
      <c r="I2959" s="37"/>
      <c r="J2959" s="37"/>
    </row>
    <row r="2960" spans="1:10" x14ac:dyDescent="0.25">
      <c r="A2960" t="s">
        <v>15042</v>
      </c>
      <c r="B2960" s="107">
        <v>0.22722055055266036</v>
      </c>
      <c r="C2960" s="37"/>
      <c r="D2960" s="37"/>
      <c r="E2960" s="37"/>
      <c r="F2960" s="37"/>
      <c r="G2960" s="37"/>
      <c r="H2960" s="37"/>
      <c r="I2960" s="37"/>
      <c r="J2960" s="37"/>
    </row>
    <row r="2961" spans="1:10" x14ac:dyDescent="0.25">
      <c r="A2961" t="s">
        <v>15043</v>
      </c>
      <c r="B2961" s="107">
        <v>0.2271027846047112</v>
      </c>
      <c r="C2961" s="37"/>
      <c r="D2961" s="37"/>
      <c r="E2961" s="37"/>
      <c r="F2961" s="37"/>
      <c r="G2961" s="37"/>
      <c r="H2961" s="37"/>
      <c r="I2961" s="37"/>
      <c r="J2961" s="37"/>
    </row>
    <row r="2962" spans="1:10" x14ac:dyDescent="0.25">
      <c r="A2962" t="s">
        <v>15044</v>
      </c>
      <c r="B2962" s="107">
        <v>0.227003585498634</v>
      </c>
      <c r="C2962" s="37"/>
      <c r="D2962" s="37"/>
      <c r="E2962" s="37"/>
      <c r="F2962" s="37"/>
      <c r="G2962" s="37"/>
      <c r="H2962" s="37"/>
      <c r="I2962" s="37"/>
      <c r="J2962" s="37"/>
    </row>
    <row r="2963" spans="1:10" x14ac:dyDescent="0.25">
      <c r="A2963" t="s">
        <v>15045</v>
      </c>
      <c r="B2963" s="107">
        <v>0.22656982754042104</v>
      </c>
      <c r="C2963" s="37"/>
      <c r="D2963" s="37"/>
      <c r="E2963" s="37"/>
      <c r="F2963" s="37"/>
      <c r="G2963" s="37"/>
      <c r="H2963" s="37"/>
      <c r="I2963" s="37"/>
      <c r="J2963" s="37"/>
    </row>
    <row r="2964" spans="1:10" x14ac:dyDescent="0.25">
      <c r="A2964" t="s">
        <v>15046</v>
      </c>
      <c r="B2964" s="107">
        <v>0.22646268877416179</v>
      </c>
      <c r="C2964" s="37"/>
      <c r="D2964" s="37"/>
      <c r="E2964" s="37"/>
      <c r="F2964" s="37"/>
      <c r="G2964" s="37"/>
      <c r="H2964" s="37"/>
      <c r="I2964" s="37"/>
      <c r="J2964" s="37"/>
    </row>
    <row r="2965" spans="1:10" x14ac:dyDescent="0.25">
      <c r="A2965" t="s">
        <v>15047</v>
      </c>
      <c r="B2965" s="107">
        <v>0.22640751715247209</v>
      </c>
      <c r="C2965" s="37"/>
      <c r="D2965" s="37"/>
      <c r="E2965" s="37"/>
      <c r="F2965" s="37"/>
      <c r="G2965" s="37"/>
      <c r="H2965" s="37"/>
      <c r="I2965" s="37"/>
      <c r="J2965" s="37"/>
    </row>
    <row r="2966" spans="1:10" x14ac:dyDescent="0.25">
      <c r="A2966" t="s">
        <v>15048</v>
      </c>
      <c r="B2966" s="107">
        <v>0.22552442766453629</v>
      </c>
      <c r="C2966" s="37"/>
      <c r="D2966" s="37"/>
      <c r="E2966" s="37"/>
      <c r="F2966" s="37"/>
      <c r="G2966" s="37"/>
      <c r="H2966" s="37"/>
      <c r="I2966" s="37"/>
      <c r="J2966" s="37"/>
    </row>
    <row r="2967" spans="1:10" x14ac:dyDescent="0.25">
      <c r="A2967" t="s">
        <v>15049</v>
      </c>
      <c r="B2967" s="107">
        <v>0.22463926194907699</v>
      </c>
      <c r="C2967" s="37"/>
      <c r="D2967" s="37"/>
      <c r="E2967" s="37"/>
      <c r="F2967" s="37"/>
      <c r="G2967" s="37"/>
      <c r="H2967" s="37"/>
      <c r="I2967" s="37"/>
      <c r="J2967" s="37"/>
    </row>
    <row r="2968" spans="1:10" x14ac:dyDescent="0.25">
      <c r="A2968" t="s">
        <v>15050</v>
      </c>
      <c r="B2968" s="107">
        <v>0.22456856721780419</v>
      </c>
      <c r="C2968" s="37"/>
      <c r="D2968" s="37"/>
      <c r="E2968" s="37"/>
      <c r="F2968" s="37"/>
      <c r="G2968" s="37"/>
      <c r="H2968" s="37"/>
      <c r="I2968" s="37"/>
      <c r="J2968" s="37"/>
    </row>
    <row r="2969" spans="1:10" x14ac:dyDescent="0.25">
      <c r="A2969" t="s">
        <v>15051</v>
      </c>
      <c r="B2969" s="107">
        <v>0.22446773269984444</v>
      </c>
      <c r="C2969" s="37"/>
      <c r="D2969" s="37"/>
      <c r="E2969" s="37"/>
      <c r="F2969" s="37"/>
      <c r="G2969" s="37"/>
      <c r="H2969" s="37"/>
      <c r="I2969" s="37"/>
      <c r="J2969" s="37"/>
    </row>
    <row r="2970" spans="1:10" x14ac:dyDescent="0.25">
      <c r="A2970" t="s">
        <v>15052</v>
      </c>
      <c r="B2970" s="107">
        <v>0.22428119230285762</v>
      </c>
      <c r="C2970" s="37"/>
      <c r="D2970" s="37"/>
      <c r="E2970" s="37"/>
      <c r="F2970" s="37"/>
      <c r="G2970" s="37"/>
      <c r="H2970" s="37"/>
      <c r="I2970" s="37"/>
      <c r="J2970" s="37"/>
    </row>
    <row r="2971" spans="1:10" x14ac:dyDescent="0.25">
      <c r="A2971" t="s">
        <v>15053</v>
      </c>
      <c r="B2971" s="107">
        <v>0.22394781647237838</v>
      </c>
      <c r="C2971" s="37"/>
      <c r="D2971" s="37"/>
      <c r="E2971" s="37"/>
      <c r="F2971" s="37"/>
      <c r="G2971" s="37"/>
      <c r="H2971" s="37"/>
      <c r="I2971" s="37"/>
      <c r="J2971" s="37"/>
    </row>
    <row r="2972" spans="1:10" x14ac:dyDescent="0.25">
      <c r="A2972" t="s">
        <v>15054</v>
      </c>
      <c r="B2972" s="107">
        <v>0.22355022390935397</v>
      </c>
      <c r="C2972" s="37"/>
      <c r="D2972" s="37"/>
      <c r="E2972" s="37"/>
      <c r="F2972" s="37"/>
      <c r="G2972" s="37"/>
      <c r="H2972" s="37"/>
      <c r="I2972" s="37"/>
      <c r="J2972" s="37"/>
    </row>
    <row r="2973" spans="1:10" x14ac:dyDescent="0.25">
      <c r="A2973" t="s">
        <v>15055</v>
      </c>
      <c r="B2973" s="107">
        <v>0.22333858905931933</v>
      </c>
      <c r="C2973" s="37"/>
      <c r="D2973" s="37"/>
      <c r="E2973" s="37"/>
      <c r="F2973" s="37"/>
      <c r="G2973" s="37"/>
      <c r="H2973" s="37"/>
      <c r="I2973" s="37"/>
      <c r="J2973" s="37"/>
    </row>
    <row r="2974" spans="1:10" x14ac:dyDescent="0.25">
      <c r="A2974" t="s">
        <v>15056</v>
      </c>
      <c r="B2974" s="107">
        <v>0.22312411442031738</v>
      </c>
      <c r="C2974" s="37"/>
      <c r="D2974" s="37"/>
      <c r="E2974" s="37"/>
      <c r="F2974" s="37"/>
      <c r="G2974" s="37"/>
      <c r="H2974" s="37"/>
      <c r="I2974" s="37"/>
      <c r="J2974" s="37"/>
    </row>
    <row r="2975" spans="1:10" x14ac:dyDescent="0.25">
      <c r="A2975" t="s">
        <v>15057</v>
      </c>
      <c r="B2975" s="107">
        <v>0.22293729957615577</v>
      </c>
      <c r="C2975" s="37"/>
      <c r="D2975" s="37"/>
      <c r="E2975" s="37"/>
      <c r="F2975" s="37"/>
      <c r="G2975" s="37"/>
      <c r="H2975" s="37"/>
      <c r="I2975" s="37"/>
      <c r="J2975" s="37"/>
    </row>
    <row r="2976" spans="1:10" x14ac:dyDescent="0.25">
      <c r="A2976" t="s">
        <v>15058</v>
      </c>
      <c r="B2976" s="107">
        <v>0.22277899553113673</v>
      </c>
      <c r="C2976" s="37"/>
      <c r="D2976" s="37"/>
      <c r="E2976" s="37"/>
      <c r="F2976" s="37"/>
      <c r="G2976" s="37"/>
      <c r="H2976" s="37"/>
      <c r="I2976" s="37"/>
      <c r="J2976" s="37"/>
    </row>
    <row r="2977" spans="1:10" x14ac:dyDescent="0.25">
      <c r="A2977" t="s">
        <v>15059</v>
      </c>
      <c r="B2977" s="107">
        <v>0.22266139353671974</v>
      </c>
      <c r="C2977" s="37"/>
      <c r="D2977" s="37"/>
      <c r="E2977" s="37"/>
      <c r="F2977" s="37"/>
      <c r="G2977" s="37"/>
      <c r="H2977" s="37"/>
      <c r="I2977" s="37"/>
      <c r="J2977" s="37"/>
    </row>
    <row r="2978" spans="1:10" x14ac:dyDescent="0.25">
      <c r="A2978" t="s">
        <v>15060</v>
      </c>
      <c r="B2978" s="107">
        <v>0.22262219377415682</v>
      </c>
      <c r="C2978" s="37"/>
      <c r="D2978" s="37"/>
      <c r="E2978" s="37"/>
      <c r="F2978" s="37"/>
      <c r="G2978" s="37"/>
      <c r="H2978" s="37"/>
      <c r="I2978" s="37"/>
      <c r="J2978" s="37"/>
    </row>
    <row r="2979" spans="1:10" x14ac:dyDescent="0.25">
      <c r="A2979" t="s">
        <v>15061</v>
      </c>
      <c r="B2979" s="107">
        <v>0.22260637497212848</v>
      </c>
      <c r="C2979" s="37"/>
      <c r="D2979" s="37"/>
      <c r="E2979" s="37"/>
      <c r="F2979" s="37"/>
      <c r="G2979" s="37"/>
      <c r="H2979" s="37"/>
      <c r="I2979" s="37"/>
      <c r="J2979" s="37"/>
    </row>
    <row r="2980" spans="1:10" x14ac:dyDescent="0.25">
      <c r="A2980" t="s">
        <v>15062</v>
      </c>
      <c r="B2980" s="107">
        <v>0.22241991863858884</v>
      </c>
      <c r="C2980" s="37"/>
      <c r="D2980" s="37"/>
      <c r="E2980" s="37"/>
      <c r="F2980" s="37"/>
      <c r="G2980" s="37"/>
      <c r="H2980" s="37"/>
      <c r="I2980" s="37"/>
      <c r="J2980" s="37"/>
    </row>
    <row r="2981" spans="1:10" x14ac:dyDescent="0.25">
      <c r="A2981" t="s">
        <v>15063</v>
      </c>
      <c r="B2981" s="107">
        <v>0.22234116224534381</v>
      </c>
      <c r="C2981" s="37"/>
      <c r="D2981" s="37"/>
      <c r="E2981" s="37"/>
      <c r="F2981" s="37"/>
      <c r="G2981" s="37"/>
      <c r="H2981" s="37"/>
      <c r="I2981" s="37"/>
      <c r="J2981" s="37"/>
    </row>
    <row r="2982" spans="1:10" x14ac:dyDescent="0.25">
      <c r="A2982" t="s">
        <v>15064</v>
      </c>
      <c r="B2982" s="107">
        <v>0.22201591654384409</v>
      </c>
      <c r="C2982" s="37"/>
      <c r="D2982" s="37"/>
      <c r="E2982" s="37"/>
      <c r="F2982" s="37"/>
      <c r="G2982" s="37"/>
      <c r="H2982" s="37"/>
      <c r="I2982" s="37"/>
      <c r="J2982" s="37"/>
    </row>
    <row r="2983" spans="1:10" x14ac:dyDescent="0.25">
      <c r="A2983" t="s">
        <v>15065</v>
      </c>
      <c r="B2983" s="107">
        <v>0.22189465410273199</v>
      </c>
      <c r="C2983" s="37"/>
      <c r="D2983" s="37"/>
      <c r="E2983" s="37"/>
      <c r="F2983" s="37"/>
      <c r="G2983" s="37"/>
      <c r="H2983" s="37"/>
      <c r="I2983" s="37"/>
      <c r="J2983" s="37"/>
    </row>
    <row r="2984" spans="1:10" x14ac:dyDescent="0.25">
      <c r="A2984" t="s">
        <v>15066</v>
      </c>
      <c r="B2984" s="107">
        <v>0.22186273893286745</v>
      </c>
      <c r="C2984" s="37"/>
      <c r="D2984" s="37"/>
      <c r="E2984" s="37"/>
      <c r="F2984" s="37"/>
      <c r="G2984" s="37"/>
      <c r="H2984" s="37"/>
      <c r="I2984" s="37"/>
      <c r="J2984" s="37"/>
    </row>
    <row r="2985" spans="1:10" x14ac:dyDescent="0.25">
      <c r="A2985" t="s">
        <v>15067</v>
      </c>
      <c r="B2985" s="107">
        <v>0.221419240244668</v>
      </c>
      <c r="C2985" s="37"/>
      <c r="D2985" s="37"/>
      <c r="E2985" s="37"/>
      <c r="F2985" s="37"/>
      <c r="G2985" s="37"/>
      <c r="H2985" s="37"/>
      <c r="I2985" s="37"/>
      <c r="J2985" s="37"/>
    </row>
    <row r="2986" spans="1:10" x14ac:dyDescent="0.25">
      <c r="A2986" t="s">
        <v>15068</v>
      </c>
      <c r="B2986" s="107">
        <v>0.22086200747260787</v>
      </c>
      <c r="C2986" s="37"/>
      <c r="D2986" s="37"/>
      <c r="E2986" s="37"/>
      <c r="F2986" s="37"/>
      <c r="G2986" s="37"/>
      <c r="H2986" s="37"/>
      <c r="I2986" s="37"/>
      <c r="J2986" s="37"/>
    </row>
    <row r="2987" spans="1:10" x14ac:dyDescent="0.25">
      <c r="A2987" t="s">
        <v>15069</v>
      </c>
      <c r="B2987" s="107">
        <v>0.22069566692023021</v>
      </c>
      <c r="C2987" s="37"/>
      <c r="D2987" s="37"/>
      <c r="E2987" s="37"/>
      <c r="F2987" s="37"/>
      <c r="G2987" s="37"/>
      <c r="H2987" s="37"/>
      <c r="I2987" s="37"/>
      <c r="J2987" s="37"/>
    </row>
    <row r="2988" spans="1:10" x14ac:dyDescent="0.25">
      <c r="A2988" t="s">
        <v>15070</v>
      </c>
      <c r="B2988" s="107">
        <v>0.22052959261830152</v>
      </c>
      <c r="C2988" s="37"/>
      <c r="D2988" s="37"/>
      <c r="E2988" s="37"/>
      <c r="F2988" s="37"/>
      <c r="G2988" s="37"/>
      <c r="H2988" s="37"/>
      <c r="I2988" s="37"/>
      <c r="J2988" s="37"/>
    </row>
    <row r="2989" spans="1:10" x14ac:dyDescent="0.25">
      <c r="A2989" t="s">
        <v>15071</v>
      </c>
      <c r="B2989" s="107">
        <v>0.22038970059459884</v>
      </c>
      <c r="C2989" s="37"/>
      <c r="D2989" s="37"/>
      <c r="E2989" s="37"/>
      <c r="F2989" s="37"/>
      <c r="G2989" s="37"/>
      <c r="H2989" s="37"/>
      <c r="I2989" s="37"/>
      <c r="J2989" s="37"/>
    </row>
    <row r="2990" spans="1:10" x14ac:dyDescent="0.25">
      <c r="A2990" t="s">
        <v>15072</v>
      </c>
      <c r="B2990" s="107">
        <v>0.21997462508980389</v>
      </c>
      <c r="C2990" s="37"/>
      <c r="D2990" s="37"/>
      <c r="E2990" s="37"/>
      <c r="F2990" s="37"/>
      <c r="G2990" s="37"/>
      <c r="H2990" s="37"/>
      <c r="I2990" s="37"/>
      <c r="J2990" s="37"/>
    </row>
    <row r="2991" spans="1:10" x14ac:dyDescent="0.25">
      <c r="A2991" t="s">
        <v>15073</v>
      </c>
      <c r="B2991" s="107">
        <v>0.21986723469906894</v>
      </c>
      <c r="C2991" s="37"/>
      <c r="D2991" s="37"/>
      <c r="E2991" s="37"/>
      <c r="F2991" s="37"/>
      <c r="G2991" s="37"/>
      <c r="H2991" s="37"/>
      <c r="I2991" s="37"/>
      <c r="J2991" s="37"/>
    </row>
    <row r="2992" spans="1:10" x14ac:dyDescent="0.25">
      <c r="A2992" t="s">
        <v>15074</v>
      </c>
      <c r="B2992" s="107">
        <v>0.21955771026263496</v>
      </c>
      <c r="C2992" s="37"/>
      <c r="D2992" s="37"/>
      <c r="E2992" s="37"/>
      <c r="F2992" s="37"/>
      <c r="G2992" s="37"/>
      <c r="H2992" s="37"/>
      <c r="I2992" s="37"/>
      <c r="J2992" s="37"/>
    </row>
    <row r="2993" spans="1:10" x14ac:dyDescent="0.25">
      <c r="A2993" t="s">
        <v>15075</v>
      </c>
      <c r="B2993" s="107">
        <v>0.21919928245067219</v>
      </c>
      <c r="C2993" s="37"/>
      <c r="D2993" s="37"/>
      <c r="E2993" s="37"/>
      <c r="F2993" s="37"/>
      <c r="G2993" s="37"/>
      <c r="H2993" s="37"/>
      <c r="I2993" s="37"/>
      <c r="J2993" s="37"/>
    </row>
    <row r="2994" spans="1:10" x14ac:dyDescent="0.25">
      <c r="A2994" t="s">
        <v>15076</v>
      </c>
      <c r="B2994" s="107">
        <v>0.21909527337857032</v>
      </c>
      <c r="C2994" s="37"/>
      <c r="D2994" s="37"/>
      <c r="E2994" s="37"/>
      <c r="F2994" s="37"/>
      <c r="G2994" s="37"/>
      <c r="H2994" s="37"/>
      <c r="I2994" s="37"/>
      <c r="J2994" s="37"/>
    </row>
    <row r="2995" spans="1:10" x14ac:dyDescent="0.25">
      <c r="A2995" t="s">
        <v>15077</v>
      </c>
      <c r="B2995" s="107">
        <v>0.21864647835603457</v>
      </c>
      <c r="C2995" s="37"/>
      <c r="D2995" s="37"/>
      <c r="E2995" s="37"/>
      <c r="F2995" s="37"/>
      <c r="G2995" s="37"/>
      <c r="H2995" s="37"/>
      <c r="I2995" s="37"/>
      <c r="J2995" s="37"/>
    </row>
    <row r="2996" spans="1:10" x14ac:dyDescent="0.25">
      <c r="A2996" t="s">
        <v>15078</v>
      </c>
      <c r="B2996" s="107">
        <v>0.21856241146261279</v>
      </c>
      <c r="C2996" s="37"/>
      <c r="D2996" s="37"/>
      <c r="E2996" s="37"/>
      <c r="F2996" s="37"/>
      <c r="G2996" s="37"/>
      <c r="H2996" s="37"/>
      <c r="I2996" s="37"/>
      <c r="J2996" s="37"/>
    </row>
    <row r="2997" spans="1:10" x14ac:dyDescent="0.25">
      <c r="A2997" t="s">
        <v>15079</v>
      </c>
      <c r="B2997" s="107">
        <v>0.21846399700617303</v>
      </c>
      <c r="C2997" s="37"/>
      <c r="D2997" s="37"/>
      <c r="E2997" s="37"/>
      <c r="F2997" s="37"/>
      <c r="G2997" s="37"/>
      <c r="H2997" s="37"/>
      <c r="I2997" s="37"/>
      <c r="J2997" s="37"/>
    </row>
    <row r="2998" spans="1:10" x14ac:dyDescent="0.25">
      <c r="A2998" t="s">
        <v>15080</v>
      </c>
      <c r="B2998" s="107">
        <v>0.21748142663299799</v>
      </c>
      <c r="C2998" s="37"/>
      <c r="D2998" s="37"/>
      <c r="E2998" s="37"/>
      <c r="F2998" s="37"/>
      <c r="G2998" s="37"/>
      <c r="H2998" s="37"/>
      <c r="I2998" s="37"/>
      <c r="J2998" s="37"/>
    </row>
    <row r="2999" spans="1:10" x14ac:dyDescent="0.25">
      <c r="A2999" t="s">
        <v>15081</v>
      </c>
      <c r="B2999" s="107">
        <v>0.21736029576225288</v>
      </c>
      <c r="C2999" s="37"/>
      <c r="D2999" s="37"/>
      <c r="E2999" s="37"/>
      <c r="F2999" s="37"/>
      <c r="G2999" s="37"/>
      <c r="H2999" s="37"/>
      <c r="I2999" s="37"/>
      <c r="J2999" s="37"/>
    </row>
    <row r="3000" spans="1:10" x14ac:dyDescent="0.25">
      <c r="A3000" t="s">
        <v>15082</v>
      </c>
      <c r="B3000" s="107">
        <v>0.21735824352018851</v>
      </c>
      <c r="C3000" s="37"/>
      <c r="D3000" s="37"/>
      <c r="E3000" s="37"/>
      <c r="F3000" s="37"/>
      <c r="G3000" s="37"/>
      <c r="H3000" s="37"/>
      <c r="I3000" s="37"/>
      <c r="J3000" s="37"/>
    </row>
    <row r="3001" spans="1:10" x14ac:dyDescent="0.25">
      <c r="A3001" t="s">
        <v>15083</v>
      </c>
      <c r="B3001" s="107">
        <v>0.21733838333156077</v>
      </c>
      <c r="C3001" s="37"/>
      <c r="D3001" s="37"/>
      <c r="E3001" s="37"/>
      <c r="F3001" s="37"/>
      <c r="G3001" s="37"/>
      <c r="H3001" s="37"/>
      <c r="I3001" s="37"/>
      <c r="J3001" s="37"/>
    </row>
    <row r="3002" spans="1:10" x14ac:dyDescent="0.25">
      <c r="A3002" t="s">
        <v>15084</v>
      </c>
      <c r="B3002" s="107">
        <v>0.21712602164418793</v>
      </c>
      <c r="C3002" s="37"/>
      <c r="D3002" s="37"/>
      <c r="E3002" s="37"/>
      <c r="F3002" s="37"/>
      <c r="G3002" s="37"/>
      <c r="H3002" s="37"/>
      <c r="I3002" s="37"/>
      <c r="J3002" s="37"/>
    </row>
    <row r="3003" spans="1:10" x14ac:dyDescent="0.25">
      <c r="A3003" t="s">
        <v>15085</v>
      </c>
      <c r="B3003" s="107">
        <v>0.2170161721130224</v>
      </c>
      <c r="C3003" s="37"/>
      <c r="D3003" s="37"/>
      <c r="E3003" s="37"/>
      <c r="F3003" s="37"/>
      <c r="G3003" s="37"/>
      <c r="H3003" s="37"/>
      <c r="I3003" s="37"/>
      <c r="J3003" s="37"/>
    </row>
    <row r="3004" spans="1:10" x14ac:dyDescent="0.25">
      <c r="A3004" t="s">
        <v>15086</v>
      </c>
      <c r="B3004" s="107">
        <v>0.21636901724980509</v>
      </c>
      <c r="C3004" s="37"/>
      <c r="D3004" s="37"/>
      <c r="E3004" s="37"/>
      <c r="F3004" s="37"/>
      <c r="G3004" s="37"/>
      <c r="H3004" s="37"/>
      <c r="I3004" s="37"/>
      <c r="J3004" s="37"/>
    </row>
    <row r="3005" spans="1:10" x14ac:dyDescent="0.25">
      <c r="A3005" t="s">
        <v>15087</v>
      </c>
      <c r="B3005" s="107">
        <v>0.2161851036810547</v>
      </c>
      <c r="C3005" s="37"/>
      <c r="D3005" s="37"/>
      <c r="E3005" s="37"/>
      <c r="F3005" s="37"/>
      <c r="G3005" s="37"/>
      <c r="H3005" s="37"/>
      <c r="I3005" s="37"/>
      <c r="J3005" s="37"/>
    </row>
    <row r="3006" spans="1:10" x14ac:dyDescent="0.25">
      <c r="A3006" t="s">
        <v>15088</v>
      </c>
      <c r="B3006" s="107">
        <v>0.2152940689131293</v>
      </c>
      <c r="C3006" s="37"/>
      <c r="D3006" s="37"/>
      <c r="E3006" s="37"/>
      <c r="F3006" s="37"/>
      <c r="G3006" s="37"/>
      <c r="H3006" s="37"/>
      <c r="I3006" s="37"/>
      <c r="J3006" s="37"/>
    </row>
    <row r="3007" spans="1:10" x14ac:dyDescent="0.25">
      <c r="A3007" t="s">
        <v>15089</v>
      </c>
      <c r="B3007" s="107">
        <v>0.21492880443964479</v>
      </c>
      <c r="C3007" s="37"/>
      <c r="D3007" s="37"/>
      <c r="E3007" s="37"/>
      <c r="F3007" s="37"/>
      <c r="G3007" s="37"/>
      <c r="H3007" s="37"/>
      <c r="I3007" s="37"/>
      <c r="J3007" s="37"/>
    </row>
    <row r="3008" spans="1:10" x14ac:dyDescent="0.25">
      <c r="A3008" t="s">
        <v>15090</v>
      </c>
      <c r="B3008" s="107">
        <v>0.21467156844132199</v>
      </c>
      <c r="C3008" s="37"/>
      <c r="D3008" s="37"/>
      <c r="E3008" s="37"/>
      <c r="F3008" s="37"/>
      <c r="G3008" s="37"/>
      <c r="H3008" s="37"/>
      <c r="I3008" s="37"/>
      <c r="J3008" s="37"/>
    </row>
    <row r="3009" spans="1:10" x14ac:dyDescent="0.25">
      <c r="A3009" t="s">
        <v>15091</v>
      </c>
      <c r="B3009" s="107">
        <v>0.21454903453524921</v>
      </c>
      <c r="C3009" s="37"/>
      <c r="D3009" s="37"/>
      <c r="E3009" s="37"/>
      <c r="F3009" s="37"/>
      <c r="G3009" s="37"/>
      <c r="H3009" s="37"/>
      <c r="I3009" s="37"/>
      <c r="J3009" s="37"/>
    </row>
    <row r="3010" spans="1:10" x14ac:dyDescent="0.25">
      <c r="A3010" t="s">
        <v>15092</v>
      </c>
      <c r="B3010" s="107">
        <v>0.2139282762190268</v>
      </c>
      <c r="C3010" s="37"/>
      <c r="D3010" s="37"/>
      <c r="E3010" s="37"/>
      <c r="F3010" s="37"/>
      <c r="G3010" s="37"/>
      <c r="H3010" s="37"/>
      <c r="I3010" s="37"/>
      <c r="J3010" s="37"/>
    </row>
    <row r="3011" spans="1:10" x14ac:dyDescent="0.25">
      <c r="A3011" t="s">
        <v>15093</v>
      </c>
      <c r="B3011" s="107">
        <v>0.21360995632688812</v>
      </c>
      <c r="C3011" s="37"/>
      <c r="D3011" s="37"/>
      <c r="E3011" s="37"/>
      <c r="F3011" s="37"/>
      <c r="G3011" s="37"/>
      <c r="H3011" s="37"/>
      <c r="I3011" s="37"/>
      <c r="J3011" s="37"/>
    </row>
    <row r="3012" spans="1:10" x14ac:dyDescent="0.25">
      <c r="A3012" t="s">
        <v>15094</v>
      </c>
      <c r="B3012" s="107">
        <v>0.21329889549820913</v>
      </c>
      <c r="C3012" s="37"/>
      <c r="D3012" s="37"/>
      <c r="E3012" s="37"/>
      <c r="F3012" s="37"/>
      <c r="G3012" s="37"/>
      <c r="H3012" s="37"/>
      <c r="I3012" s="37"/>
      <c r="J3012" s="37"/>
    </row>
    <row r="3013" spans="1:10" x14ac:dyDescent="0.25">
      <c r="A3013" t="s">
        <v>15095</v>
      </c>
      <c r="B3013" s="107">
        <v>0.21265322691498936</v>
      </c>
      <c r="C3013" s="37"/>
      <c r="D3013" s="37"/>
      <c r="E3013" s="37"/>
      <c r="F3013" s="37"/>
      <c r="G3013" s="37"/>
      <c r="H3013" s="37"/>
      <c r="I3013" s="37"/>
      <c r="J3013" s="37"/>
    </row>
    <row r="3014" spans="1:10" x14ac:dyDescent="0.25">
      <c r="A3014" t="s">
        <v>15096</v>
      </c>
      <c r="B3014" s="107">
        <v>0.21240584237058907</v>
      </c>
      <c r="C3014" s="37"/>
      <c r="D3014" s="37"/>
      <c r="E3014" s="37"/>
      <c r="F3014" s="37"/>
      <c r="G3014" s="37"/>
      <c r="H3014" s="37"/>
      <c r="I3014" s="37"/>
      <c r="J3014" s="37"/>
    </row>
    <row r="3015" spans="1:10" x14ac:dyDescent="0.25">
      <c r="A3015" t="s">
        <v>15097</v>
      </c>
      <c r="B3015" s="107">
        <v>0.21166271173679518</v>
      </c>
      <c r="C3015" s="37"/>
      <c r="D3015" s="37"/>
      <c r="E3015" s="37"/>
      <c r="F3015" s="37"/>
      <c r="G3015" s="37"/>
      <c r="H3015" s="37"/>
      <c r="I3015" s="37"/>
      <c r="J3015" s="37"/>
    </row>
    <row r="3016" spans="1:10" x14ac:dyDescent="0.25">
      <c r="A3016" t="s">
        <v>15098</v>
      </c>
      <c r="B3016" s="107">
        <v>0.21145864454742677</v>
      </c>
      <c r="C3016" s="37"/>
      <c r="D3016" s="37"/>
      <c r="E3016" s="37"/>
      <c r="F3016" s="37"/>
      <c r="G3016" s="37"/>
      <c r="H3016" s="37"/>
      <c r="I3016" s="37"/>
      <c r="J3016" s="37"/>
    </row>
    <row r="3017" spans="1:10" x14ac:dyDescent="0.25">
      <c r="A3017" t="s">
        <v>15099</v>
      </c>
      <c r="B3017" s="107">
        <v>0.21137082692359838</v>
      </c>
      <c r="C3017" s="37"/>
      <c r="D3017" s="37"/>
      <c r="E3017" s="37"/>
      <c r="F3017" s="37"/>
      <c r="G3017" s="37"/>
      <c r="H3017" s="37"/>
      <c r="I3017" s="37"/>
      <c r="J3017" s="37"/>
    </row>
    <row r="3018" spans="1:10" x14ac:dyDescent="0.25">
      <c r="A3018" t="s">
        <v>15100</v>
      </c>
      <c r="B3018" s="107">
        <v>0.21085222270990514</v>
      </c>
      <c r="C3018" s="37"/>
      <c r="D3018" s="37"/>
      <c r="E3018" s="37"/>
      <c r="F3018" s="37"/>
      <c r="G3018" s="37"/>
      <c r="H3018" s="37"/>
      <c r="I3018" s="37"/>
      <c r="J3018" s="37"/>
    </row>
    <row r="3019" spans="1:10" x14ac:dyDescent="0.25">
      <c r="A3019" t="s">
        <v>15101</v>
      </c>
      <c r="B3019" s="107">
        <v>0.21061808533832807</v>
      </c>
      <c r="C3019" s="37"/>
      <c r="D3019" s="37"/>
      <c r="E3019" s="37"/>
      <c r="F3019" s="37"/>
      <c r="G3019" s="37"/>
      <c r="H3019" s="37"/>
      <c r="I3019" s="37"/>
      <c r="J3019" s="37"/>
    </row>
    <row r="3020" spans="1:10" x14ac:dyDescent="0.25">
      <c r="A3020" t="s">
        <v>15102</v>
      </c>
      <c r="B3020" s="107">
        <v>0.20990793009786096</v>
      </c>
      <c r="C3020" s="37"/>
      <c r="D3020" s="37"/>
      <c r="E3020" s="37"/>
      <c r="F3020" s="37"/>
      <c r="G3020" s="37"/>
      <c r="H3020" s="37"/>
      <c r="I3020" s="37"/>
      <c r="J3020" s="37"/>
    </row>
    <row r="3021" spans="1:10" x14ac:dyDescent="0.25">
      <c r="A3021" t="s">
        <v>15103</v>
      </c>
      <c r="B3021" s="107">
        <v>0.20964094057794852</v>
      </c>
      <c r="C3021" s="37"/>
      <c r="D3021" s="37"/>
      <c r="E3021" s="37"/>
      <c r="F3021" s="37"/>
      <c r="G3021" s="37"/>
      <c r="H3021" s="37"/>
      <c r="I3021" s="37"/>
      <c r="J3021" s="37"/>
    </row>
    <row r="3022" spans="1:10" x14ac:dyDescent="0.25">
      <c r="A3022" t="s">
        <v>15104</v>
      </c>
      <c r="B3022" s="107">
        <v>0.20945319987514807</v>
      </c>
      <c r="C3022" s="37"/>
      <c r="D3022" s="37"/>
      <c r="E3022" s="37"/>
      <c r="F3022" s="37"/>
      <c r="G3022" s="37"/>
      <c r="H3022" s="37"/>
      <c r="I3022" s="37"/>
      <c r="J3022" s="37"/>
    </row>
    <row r="3023" spans="1:10" x14ac:dyDescent="0.25">
      <c r="A3023" t="s">
        <v>15105</v>
      </c>
      <c r="B3023" s="107">
        <v>0.20913314933245333</v>
      </c>
      <c r="C3023" s="37"/>
      <c r="D3023" s="37"/>
      <c r="E3023" s="37"/>
      <c r="F3023" s="37"/>
      <c r="G3023" s="37"/>
      <c r="H3023" s="37"/>
      <c r="I3023" s="37"/>
      <c r="J3023" s="37"/>
    </row>
    <row r="3024" spans="1:10" x14ac:dyDescent="0.25">
      <c r="A3024" t="s">
        <v>15106</v>
      </c>
      <c r="B3024" s="107">
        <v>0.20908806079134615</v>
      </c>
      <c r="C3024" s="37"/>
      <c r="D3024" s="37"/>
      <c r="E3024" s="37"/>
      <c r="F3024" s="37"/>
      <c r="G3024" s="37"/>
      <c r="H3024" s="37"/>
      <c r="I3024" s="37"/>
      <c r="J3024" s="37"/>
    </row>
    <row r="3025" spans="1:10" x14ac:dyDescent="0.25">
      <c r="A3025" t="s">
        <v>15107</v>
      </c>
      <c r="B3025" s="107">
        <v>0.20891067842135347</v>
      </c>
      <c r="C3025" s="37"/>
      <c r="D3025" s="37"/>
      <c r="E3025" s="37"/>
      <c r="F3025" s="37"/>
      <c r="G3025" s="37"/>
      <c r="H3025" s="37"/>
      <c r="I3025" s="37"/>
      <c r="J3025" s="37"/>
    </row>
    <row r="3026" spans="1:10" x14ac:dyDescent="0.25">
      <c r="A3026" t="s">
        <v>15108</v>
      </c>
      <c r="B3026" s="107">
        <v>0.2086394298884223</v>
      </c>
      <c r="C3026" s="37"/>
      <c r="D3026" s="37"/>
      <c r="E3026" s="37"/>
      <c r="F3026" s="37"/>
      <c r="G3026" s="37"/>
      <c r="H3026" s="37"/>
      <c r="I3026" s="37"/>
      <c r="J3026" s="37"/>
    </row>
    <row r="3027" spans="1:10" x14ac:dyDescent="0.25">
      <c r="A3027" t="s">
        <v>15109</v>
      </c>
      <c r="B3027" s="107">
        <v>0.20851491778924863</v>
      </c>
      <c r="C3027" s="37"/>
      <c r="D3027" s="37"/>
      <c r="E3027" s="37"/>
      <c r="F3027" s="37"/>
      <c r="G3027" s="37"/>
      <c r="H3027" s="37"/>
      <c r="I3027" s="37"/>
      <c r="J3027" s="37"/>
    </row>
    <row r="3028" spans="1:10" x14ac:dyDescent="0.25">
      <c r="A3028" t="s">
        <v>15110</v>
      </c>
      <c r="B3028" s="107">
        <v>0.20734678554768562</v>
      </c>
      <c r="C3028" s="37"/>
      <c r="D3028" s="37"/>
      <c r="E3028" s="37"/>
      <c r="F3028" s="37"/>
      <c r="G3028" s="37"/>
      <c r="H3028" s="37"/>
      <c r="I3028" s="37"/>
      <c r="J3028" s="37"/>
    </row>
    <row r="3029" spans="1:10" x14ac:dyDescent="0.25">
      <c r="A3029" t="s">
        <v>15111</v>
      </c>
      <c r="B3029" s="107">
        <v>0.20732671680183129</v>
      </c>
      <c r="C3029" s="37"/>
      <c r="D3029" s="37"/>
      <c r="E3029" s="37"/>
      <c r="F3029" s="37"/>
      <c r="G3029" s="37"/>
      <c r="H3029" s="37"/>
      <c r="I3029" s="37"/>
      <c r="J3029" s="37"/>
    </row>
    <row r="3030" spans="1:10" x14ac:dyDescent="0.25">
      <c r="A3030" t="s">
        <v>15112</v>
      </c>
      <c r="B3030" s="107">
        <v>0.2071763067308664</v>
      </c>
      <c r="C3030" s="37"/>
      <c r="D3030" s="37"/>
      <c r="E3030" s="37"/>
      <c r="F3030" s="37"/>
      <c r="G3030" s="37"/>
      <c r="H3030" s="37"/>
      <c r="I3030" s="37"/>
      <c r="J3030" s="37"/>
    </row>
    <row r="3031" spans="1:10" x14ac:dyDescent="0.25">
      <c r="A3031" t="s">
        <v>15113</v>
      </c>
      <c r="B3031" s="107">
        <v>0.20712560967060581</v>
      </c>
      <c r="C3031" s="37"/>
      <c r="D3031" s="37"/>
      <c r="E3031" s="37"/>
      <c r="F3031" s="37"/>
      <c r="G3031" s="37"/>
      <c r="H3031" s="37"/>
      <c r="I3031" s="37"/>
      <c r="J3031" s="37"/>
    </row>
    <row r="3032" spans="1:10" x14ac:dyDescent="0.25">
      <c r="A3032" t="s">
        <v>15114</v>
      </c>
      <c r="B3032" s="107">
        <v>0.20597914558451352</v>
      </c>
      <c r="C3032" s="37"/>
      <c r="D3032" s="37"/>
      <c r="E3032" s="37"/>
      <c r="F3032" s="37"/>
      <c r="G3032" s="37"/>
      <c r="H3032" s="37"/>
      <c r="I3032" s="37"/>
      <c r="J3032" s="37"/>
    </row>
    <row r="3033" spans="1:10" x14ac:dyDescent="0.25">
      <c r="A3033" t="s">
        <v>15115</v>
      </c>
      <c r="B3033" s="107">
        <v>0.20596327621869137</v>
      </c>
      <c r="C3033" s="37"/>
      <c r="D3033" s="37"/>
      <c r="E3033" s="37"/>
      <c r="F3033" s="37"/>
      <c r="G3033" s="37"/>
      <c r="H3033" s="37"/>
      <c r="I3033" s="37"/>
      <c r="J3033" s="37"/>
    </row>
    <row r="3034" spans="1:10" x14ac:dyDescent="0.25">
      <c r="A3034" t="s">
        <v>15116</v>
      </c>
      <c r="B3034" s="107">
        <v>0.20530760170958731</v>
      </c>
      <c r="C3034" s="37"/>
      <c r="D3034" s="37"/>
      <c r="E3034" s="37"/>
      <c r="F3034" s="37"/>
      <c r="G3034" s="37"/>
      <c r="H3034" s="37"/>
      <c r="I3034" s="37"/>
      <c r="J3034" s="37"/>
    </row>
    <row r="3035" spans="1:10" x14ac:dyDescent="0.25">
      <c r="A3035" t="s">
        <v>15117</v>
      </c>
      <c r="B3035" s="107">
        <v>0.20511314977867309</v>
      </c>
      <c r="C3035" s="37"/>
      <c r="D3035" s="37"/>
      <c r="E3035" s="37"/>
      <c r="F3035" s="37"/>
      <c r="G3035" s="37"/>
      <c r="H3035" s="37"/>
      <c r="I3035" s="37"/>
      <c r="J3035" s="37"/>
    </row>
    <row r="3036" spans="1:10" x14ac:dyDescent="0.25">
      <c r="A3036" t="s">
        <v>15118</v>
      </c>
      <c r="B3036" s="107">
        <v>0.20466507706169559</v>
      </c>
      <c r="C3036" s="37"/>
      <c r="D3036" s="37"/>
      <c r="E3036" s="37"/>
      <c r="F3036" s="37"/>
      <c r="G3036" s="37"/>
      <c r="H3036" s="37"/>
      <c r="I3036" s="37"/>
      <c r="J3036" s="37"/>
    </row>
    <row r="3037" spans="1:10" x14ac:dyDescent="0.25">
      <c r="A3037" t="s">
        <v>15119</v>
      </c>
      <c r="B3037" s="107">
        <v>0.20438003133850061</v>
      </c>
      <c r="C3037" s="37"/>
      <c r="D3037" s="37"/>
      <c r="E3037" s="37"/>
      <c r="F3037" s="37"/>
      <c r="G3037" s="37"/>
      <c r="H3037" s="37"/>
      <c r="I3037" s="37"/>
      <c r="J3037" s="37"/>
    </row>
    <row r="3038" spans="1:10" x14ac:dyDescent="0.25">
      <c r="A3038" t="s">
        <v>15120</v>
      </c>
      <c r="B3038" s="107">
        <v>0.20365541345545482</v>
      </c>
      <c r="C3038" s="37"/>
      <c r="D3038" s="37"/>
      <c r="E3038" s="37"/>
      <c r="F3038" s="37"/>
      <c r="G3038" s="37"/>
      <c r="H3038" s="37"/>
      <c r="I3038" s="37"/>
      <c r="J3038" s="37"/>
    </row>
    <row r="3039" spans="1:10" x14ac:dyDescent="0.25">
      <c r="A3039" t="s">
        <v>15121</v>
      </c>
      <c r="B3039" s="107">
        <v>0.20358604716040604</v>
      </c>
      <c r="C3039" s="37"/>
      <c r="D3039" s="37"/>
      <c r="E3039" s="37"/>
      <c r="F3039" s="37"/>
      <c r="G3039" s="37"/>
      <c r="H3039" s="37"/>
      <c r="I3039" s="37"/>
      <c r="J3039" s="37"/>
    </row>
    <row r="3040" spans="1:10" x14ac:dyDescent="0.25">
      <c r="A3040" t="s">
        <v>15122</v>
      </c>
      <c r="B3040" s="107">
        <v>0.20349781986241317</v>
      </c>
      <c r="C3040" s="37"/>
      <c r="D3040" s="37"/>
      <c r="E3040" s="37"/>
      <c r="F3040" s="37"/>
      <c r="G3040" s="37"/>
      <c r="H3040" s="37"/>
      <c r="I3040" s="37"/>
      <c r="J3040" s="37"/>
    </row>
    <row r="3041" spans="1:10" x14ac:dyDescent="0.25">
      <c r="A3041" t="s">
        <v>15123</v>
      </c>
      <c r="B3041" s="107">
        <v>0.20332895628225917</v>
      </c>
      <c r="C3041" s="37"/>
      <c r="D3041" s="37"/>
      <c r="E3041" s="37"/>
      <c r="F3041" s="37"/>
      <c r="G3041" s="37"/>
      <c r="H3041" s="37"/>
      <c r="I3041" s="37"/>
      <c r="J3041" s="37"/>
    </row>
    <row r="3042" spans="1:10" x14ac:dyDescent="0.25">
      <c r="A3042" t="s">
        <v>15124</v>
      </c>
      <c r="B3042" s="107">
        <v>0.20329534491316409</v>
      </c>
      <c r="C3042" s="37"/>
      <c r="D3042" s="37"/>
      <c r="E3042" s="37"/>
      <c r="F3042" s="37"/>
      <c r="G3042" s="37"/>
      <c r="H3042" s="37"/>
      <c r="I3042" s="37"/>
      <c r="J3042" s="37"/>
    </row>
    <row r="3043" spans="1:10" x14ac:dyDescent="0.25">
      <c r="A3043" t="s">
        <v>15125</v>
      </c>
      <c r="B3043" s="107">
        <v>0.20207530417509037</v>
      </c>
      <c r="C3043" s="37"/>
      <c r="D3043" s="37"/>
      <c r="E3043" s="37"/>
      <c r="F3043" s="37"/>
      <c r="G3043" s="37"/>
      <c r="H3043" s="37"/>
      <c r="I3043" s="37"/>
      <c r="J3043" s="37"/>
    </row>
    <row r="3044" spans="1:10" x14ac:dyDescent="0.25">
      <c r="A3044" t="s">
        <v>15126</v>
      </c>
      <c r="B3044" s="107">
        <v>0.20171516479984106</v>
      </c>
      <c r="C3044" s="37"/>
      <c r="D3044" s="37"/>
      <c r="E3044" s="37"/>
      <c r="F3044" s="37"/>
      <c r="G3044" s="37"/>
      <c r="H3044" s="37"/>
      <c r="I3044" s="37"/>
      <c r="J3044" s="37"/>
    </row>
    <row r="3045" spans="1:10" x14ac:dyDescent="0.25">
      <c r="A3045" t="s">
        <v>15127</v>
      </c>
      <c r="B3045" s="107">
        <v>0.20167591557407061</v>
      </c>
      <c r="C3045" s="37"/>
      <c r="D3045" s="37"/>
      <c r="E3045" s="37"/>
      <c r="F3045" s="37"/>
      <c r="G3045" s="37"/>
      <c r="H3045" s="37"/>
      <c r="I3045" s="37"/>
      <c r="J3045" s="37"/>
    </row>
    <row r="3046" spans="1:10" x14ac:dyDescent="0.25">
      <c r="A3046" t="s">
        <v>15128</v>
      </c>
      <c r="B3046" s="107">
        <v>0.20166477355754267</v>
      </c>
      <c r="C3046" s="37"/>
      <c r="D3046" s="37"/>
      <c r="E3046" s="37"/>
      <c r="F3046" s="37"/>
      <c r="G3046" s="37"/>
      <c r="H3046" s="37"/>
      <c r="I3046" s="37"/>
      <c r="J3046" s="37"/>
    </row>
    <row r="3047" spans="1:10" x14ac:dyDescent="0.25">
      <c r="A3047" t="s">
        <v>15129</v>
      </c>
      <c r="B3047" s="107">
        <v>0.20138265006227934</v>
      </c>
      <c r="C3047" s="37"/>
      <c r="D3047" s="37"/>
      <c r="E3047" s="37"/>
      <c r="F3047" s="37"/>
      <c r="G3047" s="37"/>
      <c r="H3047" s="37"/>
      <c r="I3047" s="37"/>
      <c r="J3047" s="37"/>
    </row>
    <row r="3048" spans="1:10" x14ac:dyDescent="0.25">
      <c r="A3048" t="s">
        <v>15130</v>
      </c>
      <c r="B3048" s="107">
        <v>0.20123118861001438</v>
      </c>
      <c r="C3048" s="37"/>
      <c r="D3048" s="37"/>
      <c r="E3048" s="37"/>
      <c r="F3048" s="37"/>
      <c r="G3048" s="37"/>
      <c r="H3048" s="37"/>
      <c r="I3048" s="37"/>
      <c r="J3048" s="37"/>
    </row>
    <row r="3049" spans="1:10" x14ac:dyDescent="0.25">
      <c r="A3049" t="s">
        <v>15131</v>
      </c>
      <c r="B3049" s="107">
        <v>0.20099599598919377</v>
      </c>
      <c r="C3049" s="37"/>
      <c r="D3049" s="37"/>
      <c r="E3049" s="37"/>
      <c r="F3049" s="37"/>
      <c r="G3049" s="37"/>
      <c r="H3049" s="37"/>
      <c r="I3049" s="37"/>
      <c r="J3049" s="37"/>
    </row>
    <row r="3050" spans="1:10" x14ac:dyDescent="0.25">
      <c r="A3050" t="s">
        <v>15132</v>
      </c>
      <c r="B3050" s="107">
        <v>0.20019114505785943</v>
      </c>
      <c r="C3050" s="37"/>
      <c r="D3050" s="37"/>
      <c r="E3050" s="37"/>
      <c r="F3050" s="37"/>
      <c r="G3050" s="37"/>
      <c r="H3050" s="37"/>
      <c r="I3050" s="37"/>
      <c r="J3050" s="37"/>
    </row>
    <row r="3051" spans="1:10" x14ac:dyDescent="0.25">
      <c r="A3051" t="s">
        <v>15133</v>
      </c>
      <c r="B3051" s="107">
        <v>0.19945516504537264</v>
      </c>
      <c r="C3051" s="37"/>
      <c r="D3051" s="37"/>
      <c r="E3051" s="37"/>
      <c r="F3051" s="37"/>
      <c r="G3051" s="37"/>
      <c r="H3051" s="37"/>
      <c r="I3051" s="37"/>
      <c r="J3051" s="37"/>
    </row>
    <row r="3052" spans="1:10" x14ac:dyDescent="0.25">
      <c r="A3052" t="s">
        <v>15134</v>
      </c>
      <c r="B3052" s="107">
        <v>0.19932386699538365</v>
      </c>
      <c r="C3052" s="37"/>
      <c r="D3052" s="37"/>
      <c r="E3052" s="37"/>
      <c r="F3052" s="37"/>
      <c r="G3052" s="37"/>
      <c r="H3052" s="37"/>
      <c r="I3052" s="37"/>
      <c r="J3052" s="37"/>
    </row>
    <row r="3053" spans="1:10" x14ac:dyDescent="0.25">
      <c r="A3053" t="s">
        <v>15135</v>
      </c>
      <c r="B3053" s="107">
        <v>0.19928732737647611</v>
      </c>
      <c r="C3053" s="37"/>
      <c r="D3053" s="37"/>
      <c r="E3053" s="37"/>
      <c r="F3053" s="37"/>
      <c r="G3053" s="37"/>
      <c r="H3053" s="37"/>
      <c r="I3053" s="37"/>
      <c r="J3053" s="37"/>
    </row>
    <row r="3054" spans="1:10" x14ac:dyDescent="0.25">
      <c r="A3054" t="s">
        <v>15136</v>
      </c>
      <c r="B3054" s="107">
        <v>0.19900327757357755</v>
      </c>
      <c r="C3054" s="37"/>
      <c r="D3054" s="37"/>
      <c r="E3054" s="37"/>
      <c r="F3054" s="37"/>
      <c r="G3054" s="37"/>
      <c r="H3054" s="37"/>
      <c r="I3054" s="37"/>
      <c r="J3054" s="37"/>
    </row>
    <row r="3055" spans="1:10" x14ac:dyDescent="0.25">
      <c r="A3055" t="s">
        <v>15137</v>
      </c>
      <c r="B3055" s="107">
        <v>0.19875461069823616</v>
      </c>
      <c r="C3055" s="37"/>
      <c r="D3055" s="37"/>
      <c r="E3055" s="37"/>
      <c r="F3055" s="37"/>
      <c r="G3055" s="37"/>
      <c r="H3055" s="37"/>
      <c r="I3055" s="37"/>
      <c r="J3055" s="37"/>
    </row>
    <row r="3056" spans="1:10" x14ac:dyDescent="0.25">
      <c r="A3056" t="s">
        <v>15138</v>
      </c>
      <c r="B3056" s="107">
        <v>0.19818452151581148</v>
      </c>
      <c r="C3056" s="37"/>
      <c r="D3056" s="37"/>
      <c r="E3056" s="37"/>
      <c r="F3056" s="37"/>
      <c r="G3056" s="37"/>
      <c r="H3056" s="37"/>
      <c r="I3056" s="37"/>
      <c r="J3056" s="37"/>
    </row>
    <row r="3057" spans="1:10" x14ac:dyDescent="0.25">
      <c r="A3057" t="s">
        <v>15139</v>
      </c>
      <c r="B3057" s="107">
        <v>0.19804794676172383</v>
      </c>
      <c r="C3057" s="37"/>
      <c r="D3057" s="37"/>
      <c r="E3057" s="37"/>
      <c r="F3057" s="37"/>
      <c r="G3057" s="37"/>
      <c r="H3057" s="37"/>
      <c r="I3057" s="37"/>
      <c r="J3057" s="37"/>
    </row>
    <row r="3058" spans="1:10" x14ac:dyDescent="0.25">
      <c r="A3058" t="s">
        <v>15140</v>
      </c>
      <c r="B3058" s="107">
        <v>0.19663203581918032</v>
      </c>
      <c r="C3058" s="37"/>
      <c r="D3058" s="37"/>
      <c r="E3058" s="37"/>
      <c r="F3058" s="37"/>
      <c r="G3058" s="37"/>
      <c r="H3058" s="37"/>
      <c r="I3058" s="37"/>
      <c r="J3058" s="37"/>
    </row>
    <row r="3059" spans="1:10" x14ac:dyDescent="0.25">
      <c r="A3059" t="s">
        <v>15141</v>
      </c>
      <c r="B3059" s="107">
        <v>0.19650992695084621</v>
      </c>
      <c r="C3059" s="37"/>
      <c r="D3059" s="37"/>
      <c r="E3059" s="37"/>
      <c r="F3059" s="37"/>
      <c r="G3059" s="37"/>
      <c r="H3059" s="37"/>
      <c r="I3059" s="37"/>
      <c r="J3059" s="37"/>
    </row>
    <row r="3060" spans="1:10" x14ac:dyDescent="0.25">
      <c r="A3060" t="s">
        <v>15142</v>
      </c>
      <c r="B3060" s="107">
        <v>0.19588466782268632</v>
      </c>
      <c r="C3060" s="37"/>
      <c r="D3060" s="37"/>
      <c r="E3060" s="37"/>
      <c r="F3060" s="37"/>
      <c r="G3060" s="37"/>
      <c r="H3060" s="37"/>
      <c r="I3060" s="37"/>
      <c r="J3060" s="37"/>
    </row>
    <row r="3061" spans="1:10" x14ac:dyDescent="0.25">
      <c r="A3061" t="s">
        <v>15143</v>
      </c>
      <c r="B3061" s="107">
        <v>0.19514655404747003</v>
      </c>
      <c r="C3061" s="37"/>
      <c r="D3061" s="37"/>
      <c r="E3061" s="37"/>
      <c r="F3061" s="37"/>
      <c r="G3061" s="37"/>
      <c r="H3061" s="37"/>
      <c r="I3061" s="37"/>
      <c r="J3061" s="37"/>
    </row>
    <row r="3062" spans="1:10" x14ac:dyDescent="0.25">
      <c r="A3062" t="s">
        <v>15144</v>
      </c>
      <c r="B3062" s="107">
        <v>0.1950464216908073</v>
      </c>
      <c r="C3062" s="37"/>
      <c r="D3062" s="37"/>
      <c r="E3062" s="37"/>
      <c r="F3062" s="37"/>
      <c r="G3062" s="37"/>
      <c r="H3062" s="37"/>
      <c r="I3062" s="37"/>
      <c r="J3062" s="37"/>
    </row>
    <row r="3063" spans="1:10" x14ac:dyDescent="0.25">
      <c r="A3063" t="s">
        <v>15145</v>
      </c>
      <c r="B3063" s="107">
        <v>0.19444250788809719</v>
      </c>
      <c r="C3063" s="37"/>
      <c r="D3063" s="37"/>
      <c r="E3063" s="37"/>
      <c r="F3063" s="37"/>
      <c r="G3063" s="37"/>
      <c r="H3063" s="37"/>
      <c r="I3063" s="37"/>
      <c r="J3063" s="37"/>
    </row>
    <row r="3064" spans="1:10" x14ac:dyDescent="0.25">
      <c r="A3064" t="s">
        <v>15146</v>
      </c>
      <c r="B3064" s="107">
        <v>0.19406169007905436</v>
      </c>
      <c r="C3064" s="37"/>
      <c r="D3064" s="37"/>
      <c r="E3064" s="37"/>
      <c r="F3064" s="37"/>
      <c r="G3064" s="37"/>
      <c r="H3064" s="37"/>
      <c r="I3064" s="37"/>
      <c r="J3064" s="37"/>
    </row>
    <row r="3065" spans="1:10" x14ac:dyDescent="0.25">
      <c r="A3065" t="s">
        <v>15147</v>
      </c>
      <c r="B3065" s="107">
        <v>0.19402103883662225</v>
      </c>
      <c r="C3065" s="37"/>
      <c r="D3065" s="37"/>
      <c r="E3065" s="37"/>
      <c r="F3065" s="37"/>
      <c r="G3065" s="37"/>
      <c r="H3065" s="37"/>
      <c r="I3065" s="37"/>
      <c r="J3065" s="37"/>
    </row>
    <row r="3066" spans="1:10" x14ac:dyDescent="0.25">
      <c r="A3066" t="s">
        <v>15148</v>
      </c>
      <c r="B3066" s="107">
        <v>0.19371741534322645</v>
      </c>
      <c r="C3066" s="37"/>
      <c r="D3066" s="37"/>
      <c r="E3066" s="37"/>
      <c r="F3066" s="37"/>
      <c r="G3066" s="37"/>
      <c r="H3066" s="37"/>
      <c r="I3066" s="37"/>
      <c r="J3066" s="37"/>
    </row>
    <row r="3067" spans="1:10" x14ac:dyDescent="0.25">
      <c r="A3067" t="s">
        <v>15149</v>
      </c>
      <c r="B3067" s="107">
        <v>0.19359164617800859</v>
      </c>
      <c r="C3067" s="37"/>
      <c r="D3067" s="37"/>
      <c r="E3067" s="37"/>
      <c r="F3067" s="37"/>
      <c r="G3067" s="37"/>
      <c r="H3067" s="37"/>
      <c r="I3067" s="37"/>
      <c r="J3067" s="37"/>
    </row>
    <row r="3068" spans="1:10" x14ac:dyDescent="0.25">
      <c r="A3068" t="s">
        <v>15150</v>
      </c>
      <c r="B3068" s="107">
        <v>0.19339255921903828</v>
      </c>
      <c r="C3068" s="37"/>
      <c r="D3068" s="37"/>
      <c r="E3068" s="37"/>
      <c r="F3068" s="37"/>
      <c r="G3068" s="37"/>
      <c r="H3068" s="37"/>
      <c r="I3068" s="37"/>
      <c r="J3068" s="37"/>
    </row>
    <row r="3069" spans="1:10" x14ac:dyDescent="0.25">
      <c r="A3069" t="s">
        <v>15151</v>
      </c>
      <c r="B3069" s="107">
        <v>0.19273445681706405</v>
      </c>
      <c r="C3069" s="37"/>
      <c r="D3069" s="37"/>
      <c r="E3069" s="37"/>
      <c r="F3069" s="37"/>
      <c r="G3069" s="37"/>
      <c r="H3069" s="37"/>
      <c r="I3069" s="37"/>
      <c r="J3069" s="37"/>
    </row>
    <row r="3070" spans="1:10" x14ac:dyDescent="0.25">
      <c r="A3070" t="s">
        <v>15152</v>
      </c>
      <c r="B3070" s="107">
        <v>0.19248886784682451</v>
      </c>
      <c r="C3070" s="37"/>
      <c r="D3070" s="37"/>
      <c r="E3070" s="37"/>
      <c r="F3070" s="37"/>
      <c r="G3070" s="37"/>
      <c r="H3070" s="37"/>
      <c r="I3070" s="37"/>
      <c r="J3070" s="37"/>
    </row>
    <row r="3071" spans="1:10" x14ac:dyDescent="0.25">
      <c r="A3071" t="s">
        <v>15153</v>
      </c>
      <c r="B3071" s="107">
        <v>0.19231348436862214</v>
      </c>
      <c r="C3071" s="37"/>
      <c r="D3071" s="37"/>
      <c r="E3071" s="37"/>
      <c r="F3071" s="37"/>
      <c r="G3071" s="37"/>
      <c r="H3071" s="37"/>
      <c r="I3071" s="37"/>
      <c r="J3071" s="37"/>
    </row>
    <row r="3072" spans="1:10" x14ac:dyDescent="0.25">
      <c r="A3072" t="s">
        <v>15154</v>
      </c>
      <c r="B3072" s="107">
        <v>0.19172084378848625</v>
      </c>
      <c r="C3072" s="37"/>
      <c r="D3072" s="37"/>
      <c r="E3072" s="37"/>
      <c r="F3072" s="37"/>
      <c r="G3072" s="37"/>
      <c r="H3072" s="37"/>
      <c r="I3072" s="37"/>
      <c r="J3072" s="37"/>
    </row>
    <row r="3073" spans="1:10" x14ac:dyDescent="0.25">
      <c r="A3073" t="s">
        <v>15155</v>
      </c>
      <c r="B3073" s="107">
        <v>0.19157603723030356</v>
      </c>
      <c r="C3073" s="37"/>
      <c r="D3073" s="37"/>
      <c r="E3073" s="37"/>
      <c r="F3073" s="37"/>
      <c r="G3073" s="37"/>
      <c r="H3073" s="37"/>
      <c r="I3073" s="37"/>
      <c r="J3073" s="37"/>
    </row>
    <row r="3074" spans="1:10" x14ac:dyDescent="0.25">
      <c r="A3074" t="s">
        <v>15156</v>
      </c>
      <c r="B3074" s="107">
        <v>0.19147588643153376</v>
      </c>
      <c r="C3074" s="37"/>
      <c r="D3074" s="37"/>
      <c r="E3074" s="37"/>
      <c r="F3074" s="37"/>
      <c r="G3074" s="37"/>
      <c r="H3074" s="37"/>
      <c r="I3074" s="37"/>
      <c r="J3074" s="37"/>
    </row>
    <row r="3075" spans="1:10" x14ac:dyDescent="0.25">
      <c r="A3075" t="s">
        <v>15157</v>
      </c>
      <c r="B3075" s="107">
        <v>0.19142547373076668</v>
      </c>
      <c r="C3075" s="37"/>
      <c r="D3075" s="37"/>
      <c r="E3075" s="37"/>
      <c r="F3075" s="37"/>
      <c r="G3075" s="37"/>
      <c r="H3075" s="37"/>
      <c r="I3075" s="37"/>
      <c r="J3075" s="37"/>
    </row>
    <row r="3076" spans="1:10" x14ac:dyDescent="0.25">
      <c r="A3076" t="s">
        <v>15158</v>
      </c>
      <c r="B3076" s="107">
        <v>0.1912370624502247</v>
      </c>
      <c r="C3076" s="37"/>
      <c r="D3076" s="37"/>
      <c r="E3076" s="37"/>
      <c r="F3076" s="37"/>
      <c r="G3076" s="37"/>
      <c r="H3076" s="37"/>
      <c r="I3076" s="37"/>
      <c r="J3076" s="37"/>
    </row>
    <row r="3077" spans="1:10" x14ac:dyDescent="0.25">
      <c r="A3077" t="s">
        <v>15159</v>
      </c>
      <c r="B3077" s="107">
        <v>0.19095537685314584</v>
      </c>
      <c r="C3077" s="37"/>
      <c r="D3077" s="37"/>
      <c r="E3077" s="37"/>
      <c r="F3077" s="37"/>
      <c r="G3077" s="37"/>
      <c r="H3077" s="37"/>
      <c r="I3077" s="37"/>
      <c r="J3077" s="37"/>
    </row>
    <row r="3078" spans="1:10" x14ac:dyDescent="0.25">
      <c r="A3078" t="s">
        <v>15160</v>
      </c>
      <c r="B3078" s="107">
        <v>0.19087018657681268</v>
      </c>
      <c r="C3078" s="37"/>
      <c r="D3078" s="37"/>
      <c r="E3078" s="37"/>
      <c r="F3078" s="37"/>
      <c r="G3078" s="37"/>
      <c r="H3078" s="37"/>
      <c r="I3078" s="37"/>
      <c r="J3078" s="37"/>
    </row>
    <row r="3079" spans="1:10" x14ac:dyDescent="0.25">
      <c r="A3079" t="s">
        <v>15161</v>
      </c>
      <c r="B3079" s="107">
        <v>0.19055098626627101</v>
      </c>
      <c r="C3079" s="37"/>
      <c r="D3079" s="37"/>
      <c r="E3079" s="37"/>
      <c r="F3079" s="37"/>
      <c r="G3079" s="37"/>
      <c r="H3079" s="37"/>
      <c r="I3079" s="37"/>
      <c r="J3079" s="37"/>
    </row>
    <row r="3080" spans="1:10" x14ac:dyDescent="0.25">
      <c r="A3080" t="s">
        <v>15162</v>
      </c>
      <c r="B3080" s="107">
        <v>0.19032245915526405</v>
      </c>
      <c r="C3080" s="37"/>
      <c r="D3080" s="37"/>
      <c r="E3080" s="37"/>
      <c r="F3080" s="37"/>
      <c r="G3080" s="37"/>
      <c r="H3080" s="37"/>
      <c r="I3080" s="37"/>
      <c r="J3080" s="37"/>
    </row>
    <row r="3081" spans="1:10" x14ac:dyDescent="0.25">
      <c r="A3081" t="s">
        <v>15163</v>
      </c>
      <c r="B3081" s="107">
        <v>0.19018886527863244</v>
      </c>
      <c r="C3081" s="37"/>
      <c r="D3081" s="37"/>
      <c r="E3081" s="37"/>
      <c r="F3081" s="37"/>
      <c r="G3081" s="37"/>
      <c r="H3081" s="37"/>
      <c r="I3081" s="37"/>
      <c r="J3081" s="37"/>
    </row>
    <row r="3082" spans="1:10" x14ac:dyDescent="0.25">
      <c r="A3082" t="s">
        <v>15164</v>
      </c>
      <c r="B3082" s="107">
        <v>0.19006329076230255</v>
      </c>
      <c r="C3082" s="37"/>
      <c r="D3082" s="37"/>
      <c r="E3082" s="37"/>
      <c r="F3082" s="37"/>
      <c r="G3082" s="37"/>
      <c r="H3082" s="37"/>
      <c r="I3082" s="37"/>
      <c r="J3082" s="37"/>
    </row>
    <row r="3083" spans="1:10" x14ac:dyDescent="0.25">
      <c r="A3083" t="s">
        <v>15165</v>
      </c>
      <c r="B3083" s="107">
        <v>0.18998638753395999</v>
      </c>
      <c r="C3083" s="37"/>
      <c r="D3083" s="37"/>
      <c r="E3083" s="37"/>
      <c r="F3083" s="37"/>
      <c r="G3083" s="37"/>
      <c r="H3083" s="37"/>
      <c r="I3083" s="37"/>
      <c r="J3083" s="37"/>
    </row>
    <row r="3084" spans="1:10" x14ac:dyDescent="0.25">
      <c r="A3084" t="s">
        <v>15166</v>
      </c>
      <c r="B3084" s="107">
        <v>0.18993512236584251</v>
      </c>
      <c r="C3084" s="37"/>
      <c r="D3084" s="37"/>
      <c r="E3084" s="37"/>
      <c r="F3084" s="37"/>
      <c r="G3084" s="37"/>
      <c r="H3084" s="37"/>
      <c r="I3084" s="37"/>
      <c r="J3084" s="37"/>
    </row>
    <row r="3085" spans="1:10" x14ac:dyDescent="0.25">
      <c r="A3085" t="s">
        <v>15167</v>
      </c>
      <c r="B3085" s="107">
        <v>0.18946178286244775</v>
      </c>
      <c r="C3085" s="37"/>
      <c r="D3085" s="37"/>
      <c r="E3085" s="37"/>
      <c r="F3085" s="37"/>
      <c r="G3085" s="37"/>
      <c r="H3085" s="37"/>
      <c r="I3085" s="37"/>
      <c r="J3085" s="37"/>
    </row>
    <row r="3086" spans="1:10" x14ac:dyDescent="0.25">
      <c r="A3086" t="s">
        <v>15168</v>
      </c>
      <c r="B3086" s="107">
        <v>0.18883703789693326</v>
      </c>
      <c r="C3086" s="37"/>
      <c r="D3086" s="37"/>
      <c r="E3086" s="37"/>
      <c r="F3086" s="37"/>
      <c r="G3086" s="37"/>
      <c r="H3086" s="37"/>
      <c r="I3086" s="37"/>
      <c r="J3086" s="37"/>
    </row>
    <row r="3087" spans="1:10" x14ac:dyDescent="0.25">
      <c r="A3087" t="s">
        <v>15169</v>
      </c>
      <c r="B3087" s="107">
        <v>0.18863570544274738</v>
      </c>
      <c r="C3087" s="37"/>
      <c r="D3087" s="37"/>
      <c r="E3087" s="37"/>
      <c r="F3087" s="37"/>
      <c r="G3087" s="37"/>
      <c r="H3087" s="37"/>
      <c r="I3087" s="37"/>
      <c r="J3087" s="37"/>
    </row>
    <row r="3088" spans="1:10" x14ac:dyDescent="0.25">
      <c r="A3088" t="s">
        <v>15170</v>
      </c>
      <c r="B3088" s="107">
        <v>0.18844826434151549</v>
      </c>
      <c r="C3088" s="37"/>
      <c r="D3088" s="37"/>
      <c r="E3088" s="37"/>
      <c r="F3088" s="37"/>
      <c r="G3088" s="37"/>
      <c r="H3088" s="37"/>
      <c r="I3088" s="37"/>
      <c r="J3088" s="37"/>
    </row>
    <row r="3089" spans="1:10" x14ac:dyDescent="0.25">
      <c r="A3089" t="s">
        <v>15171</v>
      </c>
      <c r="B3089" s="107">
        <v>0.18823044431656052</v>
      </c>
      <c r="C3089" s="37"/>
      <c r="D3089" s="37"/>
      <c r="E3089" s="37"/>
      <c r="F3089" s="37"/>
      <c r="G3089" s="37"/>
      <c r="H3089" s="37"/>
      <c r="I3089" s="37"/>
      <c r="J3089" s="37"/>
    </row>
    <row r="3090" spans="1:10" x14ac:dyDescent="0.25">
      <c r="A3090" t="s">
        <v>15172</v>
      </c>
      <c r="B3090" s="107">
        <v>0.18804610237531866</v>
      </c>
      <c r="C3090" s="37"/>
      <c r="D3090" s="37"/>
      <c r="E3090" s="37"/>
      <c r="F3090" s="37"/>
      <c r="G3090" s="37"/>
      <c r="H3090" s="37"/>
      <c r="I3090" s="37"/>
      <c r="J3090" s="37"/>
    </row>
    <row r="3091" spans="1:10" x14ac:dyDescent="0.25">
      <c r="A3091" t="s">
        <v>15173</v>
      </c>
      <c r="B3091" s="107">
        <v>0.18764241273808696</v>
      </c>
      <c r="C3091" s="37"/>
      <c r="D3091" s="37"/>
      <c r="E3091" s="37"/>
      <c r="F3091" s="37"/>
      <c r="G3091" s="37"/>
      <c r="H3091" s="37"/>
      <c r="I3091" s="37"/>
      <c r="J3091" s="37"/>
    </row>
    <row r="3092" spans="1:10" x14ac:dyDescent="0.25">
      <c r="A3092" t="s">
        <v>15174</v>
      </c>
      <c r="B3092" s="107">
        <v>0.18698622976081242</v>
      </c>
      <c r="C3092" s="37"/>
      <c r="D3092" s="37"/>
      <c r="E3092" s="37"/>
      <c r="F3092" s="37"/>
      <c r="G3092" s="37"/>
      <c r="H3092" s="37"/>
      <c r="I3092" s="37"/>
      <c r="J3092" s="37"/>
    </row>
    <row r="3093" spans="1:10" x14ac:dyDescent="0.25">
      <c r="A3093" t="s">
        <v>15175</v>
      </c>
      <c r="B3093" s="107">
        <v>0.1865846881039179</v>
      </c>
      <c r="C3093" s="37"/>
      <c r="D3093" s="37"/>
      <c r="E3093" s="37"/>
      <c r="F3093" s="37"/>
      <c r="G3093" s="37"/>
      <c r="H3093" s="37"/>
      <c r="I3093" s="37"/>
      <c r="J3093" s="37"/>
    </row>
    <row r="3094" spans="1:10" x14ac:dyDescent="0.25">
      <c r="A3094" t="s">
        <v>15176</v>
      </c>
      <c r="B3094" s="107">
        <v>0.1865623544657177</v>
      </c>
      <c r="C3094" s="37"/>
      <c r="D3094" s="37"/>
      <c r="E3094" s="37"/>
      <c r="F3094" s="37"/>
      <c r="G3094" s="37"/>
      <c r="H3094" s="37"/>
      <c r="I3094" s="37"/>
      <c r="J3094" s="37"/>
    </row>
    <row r="3095" spans="1:10" x14ac:dyDescent="0.25">
      <c r="A3095" t="s">
        <v>15177</v>
      </c>
      <c r="B3095" s="107">
        <v>0.18637075632119635</v>
      </c>
      <c r="C3095" s="37"/>
      <c r="D3095" s="37"/>
      <c r="E3095" s="37"/>
      <c r="F3095" s="37"/>
      <c r="G3095" s="37"/>
      <c r="H3095" s="37"/>
      <c r="I3095" s="37"/>
      <c r="J3095" s="37"/>
    </row>
    <row r="3096" spans="1:10" x14ac:dyDescent="0.25">
      <c r="A3096" t="s">
        <v>15178</v>
      </c>
      <c r="B3096" s="107">
        <v>0.18631118430813709</v>
      </c>
      <c r="C3096" s="37"/>
      <c r="D3096" s="37"/>
      <c r="E3096" s="37"/>
      <c r="F3096" s="37"/>
      <c r="G3096" s="37"/>
      <c r="H3096" s="37"/>
      <c r="I3096" s="37"/>
      <c r="J3096" s="37"/>
    </row>
    <row r="3097" spans="1:10" x14ac:dyDescent="0.25">
      <c r="A3097" t="s">
        <v>15179</v>
      </c>
      <c r="B3097" s="107">
        <v>0.18614556461922371</v>
      </c>
      <c r="C3097" s="37"/>
      <c r="D3097" s="37"/>
      <c r="E3097" s="37"/>
      <c r="F3097" s="37"/>
      <c r="G3097" s="37"/>
      <c r="H3097" s="37"/>
      <c r="I3097" s="37"/>
      <c r="J3097" s="37"/>
    </row>
    <row r="3098" spans="1:10" x14ac:dyDescent="0.25">
      <c r="A3098" t="s">
        <v>15180</v>
      </c>
      <c r="B3098" s="107">
        <v>0.18526763857768053</v>
      </c>
      <c r="C3098" s="37"/>
      <c r="D3098" s="37"/>
      <c r="E3098" s="37"/>
      <c r="F3098" s="37"/>
      <c r="G3098" s="37"/>
      <c r="H3098" s="37"/>
      <c r="I3098" s="37"/>
      <c r="J3098" s="37"/>
    </row>
    <row r="3099" spans="1:10" x14ac:dyDescent="0.25">
      <c r="A3099" t="s">
        <v>15181</v>
      </c>
      <c r="B3099" s="107">
        <v>0.18440028460682303</v>
      </c>
      <c r="C3099" s="37"/>
      <c r="D3099" s="37"/>
      <c r="E3099" s="37"/>
      <c r="F3099" s="37"/>
      <c r="G3099" s="37"/>
      <c r="H3099" s="37"/>
      <c r="I3099" s="37"/>
      <c r="J3099" s="37"/>
    </row>
    <row r="3100" spans="1:10" x14ac:dyDescent="0.25">
      <c r="A3100" t="s">
        <v>15182</v>
      </c>
      <c r="B3100" s="107">
        <v>0.18396051785642301</v>
      </c>
      <c r="C3100" s="37"/>
      <c r="D3100" s="37"/>
      <c r="E3100" s="37"/>
      <c r="F3100" s="37"/>
      <c r="G3100" s="37"/>
      <c r="H3100" s="37"/>
      <c r="I3100" s="37"/>
      <c r="J3100" s="37"/>
    </row>
    <row r="3101" spans="1:10" x14ac:dyDescent="0.25">
      <c r="A3101" t="s">
        <v>15183</v>
      </c>
      <c r="B3101" s="107">
        <v>0.1839296025493834</v>
      </c>
      <c r="C3101" s="37"/>
      <c r="D3101" s="37"/>
      <c r="E3101" s="37"/>
      <c r="F3101" s="37"/>
      <c r="G3101" s="37"/>
      <c r="H3101" s="37"/>
      <c r="I3101" s="37"/>
      <c r="J3101" s="37"/>
    </row>
    <row r="3102" spans="1:10" x14ac:dyDescent="0.25">
      <c r="A3102" t="s">
        <v>15184</v>
      </c>
      <c r="B3102" s="107">
        <v>0.18360058186238934</v>
      </c>
      <c r="C3102" s="37"/>
      <c r="D3102" s="37"/>
      <c r="E3102" s="37"/>
      <c r="F3102" s="37"/>
      <c r="G3102" s="37"/>
      <c r="H3102" s="37"/>
      <c r="I3102" s="37"/>
      <c r="J3102" s="37"/>
    </row>
    <row r="3103" spans="1:10" x14ac:dyDescent="0.25">
      <c r="A3103" t="s">
        <v>15185</v>
      </c>
      <c r="B3103" s="107">
        <v>0.1827654507927966</v>
      </c>
      <c r="C3103" s="37"/>
      <c r="D3103" s="37"/>
      <c r="E3103" s="37"/>
      <c r="F3103" s="37"/>
      <c r="G3103" s="37"/>
      <c r="H3103" s="37"/>
      <c r="I3103" s="37"/>
      <c r="J3103" s="37"/>
    </row>
    <row r="3104" spans="1:10" x14ac:dyDescent="0.25">
      <c r="A3104" t="s">
        <v>15186</v>
      </c>
      <c r="B3104" s="107">
        <v>0.18266752742402301</v>
      </c>
      <c r="C3104" s="37"/>
      <c r="D3104" s="37"/>
      <c r="E3104" s="37"/>
      <c r="F3104" s="37"/>
      <c r="G3104" s="37"/>
      <c r="H3104" s="37"/>
      <c r="I3104" s="37"/>
      <c r="J3104" s="37"/>
    </row>
    <row r="3105" spans="1:10" x14ac:dyDescent="0.25">
      <c r="A3105" t="s">
        <v>15187</v>
      </c>
      <c r="B3105" s="107">
        <v>0.18241882368238987</v>
      </c>
      <c r="C3105" s="37"/>
      <c r="D3105" s="37"/>
      <c r="E3105" s="37"/>
      <c r="F3105" s="37"/>
      <c r="G3105" s="37"/>
      <c r="H3105" s="37"/>
      <c r="I3105" s="37"/>
      <c r="J3105" s="37"/>
    </row>
    <row r="3106" spans="1:10" x14ac:dyDescent="0.25">
      <c r="A3106" t="s">
        <v>15188</v>
      </c>
      <c r="B3106" s="107">
        <v>0.18239407955016942</v>
      </c>
      <c r="C3106" s="37"/>
      <c r="D3106" s="37"/>
      <c r="E3106" s="37"/>
      <c r="F3106" s="37"/>
      <c r="G3106" s="37"/>
      <c r="H3106" s="37"/>
      <c r="I3106" s="37"/>
      <c r="J3106" s="37"/>
    </row>
    <row r="3107" spans="1:10" x14ac:dyDescent="0.25">
      <c r="A3107" t="s">
        <v>15189</v>
      </c>
      <c r="B3107" s="107">
        <v>0.1821319401451662</v>
      </c>
      <c r="C3107" s="37"/>
      <c r="D3107" s="37"/>
      <c r="E3107" s="37"/>
      <c r="F3107" s="37"/>
      <c r="G3107" s="37"/>
      <c r="H3107" s="37"/>
      <c r="I3107" s="37"/>
      <c r="J3107" s="37"/>
    </row>
    <row r="3108" spans="1:10" x14ac:dyDescent="0.25">
      <c r="A3108" t="s">
        <v>15190</v>
      </c>
      <c r="B3108" s="107">
        <v>0.1820296469477567</v>
      </c>
      <c r="C3108" s="37"/>
      <c r="D3108" s="37"/>
      <c r="E3108" s="37"/>
      <c r="F3108" s="37"/>
      <c r="G3108" s="37"/>
      <c r="H3108" s="37"/>
      <c r="I3108" s="37"/>
      <c r="J3108" s="37"/>
    </row>
    <row r="3109" spans="1:10" x14ac:dyDescent="0.25">
      <c r="A3109" t="s">
        <v>15191</v>
      </c>
      <c r="B3109" s="107">
        <v>0.18067409640408252</v>
      </c>
      <c r="C3109" s="37"/>
      <c r="D3109" s="37"/>
      <c r="E3109" s="37"/>
      <c r="F3109" s="37"/>
      <c r="G3109" s="37"/>
      <c r="H3109" s="37"/>
      <c r="I3109" s="37"/>
      <c r="J3109" s="37"/>
    </row>
    <row r="3110" spans="1:10" x14ac:dyDescent="0.25">
      <c r="A3110" t="s">
        <v>15192</v>
      </c>
      <c r="B3110" s="107">
        <v>0.18035789889975368</v>
      </c>
      <c r="C3110" s="37"/>
      <c r="D3110" s="37"/>
      <c r="E3110" s="37"/>
      <c r="F3110" s="37"/>
      <c r="G3110" s="37"/>
      <c r="H3110" s="37"/>
      <c r="I3110" s="37"/>
      <c r="J3110" s="37"/>
    </row>
    <row r="3111" spans="1:10" x14ac:dyDescent="0.25">
      <c r="A3111" t="s">
        <v>15193</v>
      </c>
      <c r="B3111" s="107">
        <v>0.18012681786766122</v>
      </c>
      <c r="C3111" s="37"/>
      <c r="D3111" s="37"/>
      <c r="E3111" s="37"/>
      <c r="F3111" s="37"/>
      <c r="G3111" s="37"/>
      <c r="H3111" s="37"/>
      <c r="I3111" s="37"/>
      <c r="J3111" s="37"/>
    </row>
    <row r="3112" spans="1:10" x14ac:dyDescent="0.25">
      <c r="A3112" t="s">
        <v>15194</v>
      </c>
      <c r="B3112" s="107">
        <v>0.17978004451901244</v>
      </c>
      <c r="C3112" s="37"/>
      <c r="D3112" s="37"/>
      <c r="E3112" s="37"/>
      <c r="F3112" s="37"/>
      <c r="G3112" s="37"/>
      <c r="H3112" s="37"/>
      <c r="I3112" s="37"/>
      <c r="J3112" s="37"/>
    </row>
    <row r="3113" spans="1:10" x14ac:dyDescent="0.25">
      <c r="A3113" t="s">
        <v>15195</v>
      </c>
      <c r="B3113" s="107">
        <v>0.17959234436466481</v>
      </c>
      <c r="C3113" s="37"/>
      <c r="D3113" s="37"/>
      <c r="E3113" s="37"/>
      <c r="F3113" s="37"/>
      <c r="G3113" s="37"/>
      <c r="H3113" s="37"/>
      <c r="I3113" s="37"/>
      <c r="J3113" s="37"/>
    </row>
    <row r="3114" spans="1:10" x14ac:dyDescent="0.25">
      <c r="A3114" t="s">
        <v>15196</v>
      </c>
      <c r="B3114" s="107">
        <v>0.17893464011605595</v>
      </c>
      <c r="C3114" s="37"/>
      <c r="D3114" s="37"/>
      <c r="E3114" s="37"/>
      <c r="F3114" s="37"/>
      <c r="G3114" s="37"/>
      <c r="H3114" s="37"/>
      <c r="I3114" s="37"/>
      <c r="J3114" s="37"/>
    </row>
    <row r="3115" spans="1:10" x14ac:dyDescent="0.25">
      <c r="A3115" t="s">
        <v>15197</v>
      </c>
      <c r="B3115" s="107">
        <v>0.17886167557756083</v>
      </c>
      <c r="C3115" s="37"/>
      <c r="D3115" s="37"/>
      <c r="E3115" s="37"/>
      <c r="F3115" s="37"/>
      <c r="G3115" s="37"/>
      <c r="H3115" s="37"/>
      <c r="I3115" s="37"/>
      <c r="J3115" s="37"/>
    </row>
    <row r="3116" spans="1:10" x14ac:dyDescent="0.25">
      <c r="A3116" t="s">
        <v>15198</v>
      </c>
      <c r="B3116" s="107">
        <v>0.17882929974993189</v>
      </c>
      <c r="C3116" s="37"/>
      <c r="D3116" s="37"/>
      <c r="E3116" s="37"/>
      <c r="F3116" s="37"/>
      <c r="G3116" s="37"/>
      <c r="H3116" s="37"/>
      <c r="I3116" s="37"/>
      <c r="J3116" s="37"/>
    </row>
    <row r="3117" spans="1:10" x14ac:dyDescent="0.25">
      <c r="A3117" t="s">
        <v>15199</v>
      </c>
      <c r="B3117" s="107">
        <v>0.17864284991597745</v>
      </c>
      <c r="C3117" s="37"/>
      <c r="D3117" s="37"/>
      <c r="E3117" s="37"/>
      <c r="F3117" s="37"/>
      <c r="G3117" s="37"/>
      <c r="H3117" s="37"/>
      <c r="I3117" s="37"/>
      <c r="J3117" s="37"/>
    </row>
    <row r="3118" spans="1:10" x14ac:dyDescent="0.25">
      <c r="A3118" t="s">
        <v>15200</v>
      </c>
      <c r="B3118" s="107">
        <v>0.17853970103789932</v>
      </c>
      <c r="C3118" s="37"/>
      <c r="D3118" s="37"/>
      <c r="E3118" s="37"/>
      <c r="F3118" s="37"/>
      <c r="G3118" s="37"/>
      <c r="H3118" s="37"/>
      <c r="I3118" s="37"/>
      <c r="J3118" s="37"/>
    </row>
    <row r="3119" spans="1:10" x14ac:dyDescent="0.25">
      <c r="A3119" t="s">
        <v>15201</v>
      </c>
      <c r="B3119" s="107">
        <v>0.17831123114349809</v>
      </c>
      <c r="C3119" s="37"/>
      <c r="D3119" s="37"/>
      <c r="E3119" s="37"/>
      <c r="F3119" s="37"/>
      <c r="G3119" s="37"/>
      <c r="H3119" s="37"/>
      <c r="I3119" s="37"/>
      <c r="J3119" s="37"/>
    </row>
    <row r="3120" spans="1:10" x14ac:dyDescent="0.25">
      <c r="A3120" t="s">
        <v>15202</v>
      </c>
      <c r="B3120" s="107">
        <v>0.17815255670171129</v>
      </c>
      <c r="C3120" s="37"/>
      <c r="D3120" s="37"/>
      <c r="E3120" s="37"/>
      <c r="F3120" s="37"/>
      <c r="G3120" s="37"/>
      <c r="H3120" s="37"/>
      <c r="I3120" s="37"/>
      <c r="J3120" s="37"/>
    </row>
    <row r="3121" spans="1:10" x14ac:dyDescent="0.25">
      <c r="A3121" t="s">
        <v>15203</v>
      </c>
      <c r="B3121" s="107">
        <v>0.1779128003085941</v>
      </c>
      <c r="C3121" s="37"/>
      <c r="D3121" s="37"/>
      <c r="E3121" s="37"/>
      <c r="F3121" s="37"/>
      <c r="G3121" s="37"/>
      <c r="H3121" s="37"/>
      <c r="I3121" s="37"/>
      <c r="J3121" s="37"/>
    </row>
    <row r="3122" spans="1:10" x14ac:dyDescent="0.25">
      <c r="A3122" t="s">
        <v>15204</v>
      </c>
      <c r="B3122" s="107">
        <v>0.17762617534973221</v>
      </c>
      <c r="C3122" s="37"/>
      <c r="D3122" s="37"/>
      <c r="E3122" s="37"/>
      <c r="F3122" s="37"/>
      <c r="G3122" s="37"/>
      <c r="H3122" s="37"/>
      <c r="I3122" s="37"/>
      <c r="J3122" s="37"/>
    </row>
    <row r="3123" spans="1:10" x14ac:dyDescent="0.25">
      <c r="A3123" t="s">
        <v>15205</v>
      </c>
      <c r="B3123" s="107">
        <v>0.17665280303105924</v>
      </c>
      <c r="C3123" s="37"/>
      <c r="D3123" s="37"/>
      <c r="E3123" s="37"/>
      <c r="F3123" s="37"/>
      <c r="G3123" s="37"/>
      <c r="H3123" s="37"/>
      <c r="I3123" s="37"/>
      <c r="J3123" s="37"/>
    </row>
    <row r="3124" spans="1:10" x14ac:dyDescent="0.25">
      <c r="A3124" t="s">
        <v>15206</v>
      </c>
      <c r="B3124" s="107">
        <v>0.17664936332510503</v>
      </c>
      <c r="C3124" s="37"/>
      <c r="D3124" s="37"/>
      <c r="E3124" s="37"/>
      <c r="F3124" s="37"/>
      <c r="G3124" s="37"/>
      <c r="H3124" s="37"/>
      <c r="I3124" s="37"/>
      <c r="J3124" s="37"/>
    </row>
    <row r="3125" spans="1:10" x14ac:dyDescent="0.25">
      <c r="A3125" t="s">
        <v>15207</v>
      </c>
      <c r="B3125" s="107">
        <v>0.17663290995983286</v>
      </c>
      <c r="C3125" s="37"/>
      <c r="D3125" s="37"/>
      <c r="E3125" s="37"/>
      <c r="F3125" s="37"/>
      <c r="G3125" s="37"/>
      <c r="H3125" s="37"/>
      <c r="I3125" s="37"/>
      <c r="J3125" s="37"/>
    </row>
    <row r="3126" spans="1:10" x14ac:dyDescent="0.25">
      <c r="A3126" t="s">
        <v>15208</v>
      </c>
      <c r="B3126" s="107">
        <v>0.17628040532728409</v>
      </c>
      <c r="C3126" s="37"/>
      <c r="D3126" s="37"/>
      <c r="E3126" s="37"/>
      <c r="F3126" s="37"/>
      <c r="G3126" s="37"/>
      <c r="H3126" s="37"/>
      <c r="I3126" s="37"/>
      <c r="J3126" s="37"/>
    </row>
    <row r="3127" spans="1:10" x14ac:dyDescent="0.25">
      <c r="A3127" t="s">
        <v>15209</v>
      </c>
      <c r="B3127" s="107">
        <v>0.17625692516491898</v>
      </c>
      <c r="C3127" s="37"/>
      <c r="D3127" s="37"/>
      <c r="E3127" s="37"/>
      <c r="F3127" s="37"/>
      <c r="G3127" s="37"/>
      <c r="H3127" s="37"/>
      <c r="I3127" s="37"/>
      <c r="J3127" s="37"/>
    </row>
    <row r="3128" spans="1:10" x14ac:dyDescent="0.25">
      <c r="A3128" t="s">
        <v>15210</v>
      </c>
      <c r="B3128" s="107">
        <v>0.17618888116952408</v>
      </c>
      <c r="C3128" s="37"/>
      <c r="D3128" s="37"/>
      <c r="E3128" s="37"/>
      <c r="F3128" s="37"/>
      <c r="G3128" s="37"/>
      <c r="H3128" s="37"/>
      <c r="I3128" s="37"/>
      <c r="J3128" s="37"/>
    </row>
    <row r="3129" spans="1:10" x14ac:dyDescent="0.25">
      <c r="A3129" t="s">
        <v>15211</v>
      </c>
      <c r="B3129" s="107">
        <v>0.17615607187301516</v>
      </c>
      <c r="C3129" s="37"/>
      <c r="D3129" s="37"/>
      <c r="E3129" s="37"/>
      <c r="F3129" s="37"/>
      <c r="G3129" s="37"/>
      <c r="H3129" s="37"/>
      <c r="I3129" s="37"/>
      <c r="J3129" s="37"/>
    </row>
    <row r="3130" spans="1:10" x14ac:dyDescent="0.25">
      <c r="A3130" t="s">
        <v>15212</v>
      </c>
      <c r="B3130" s="107">
        <v>0.17559112268200475</v>
      </c>
      <c r="C3130" s="37"/>
      <c r="D3130" s="37"/>
      <c r="E3130" s="37"/>
      <c r="F3130" s="37"/>
      <c r="G3130" s="37"/>
      <c r="H3130" s="37"/>
      <c r="I3130" s="37"/>
      <c r="J3130" s="37"/>
    </row>
    <row r="3131" spans="1:10" x14ac:dyDescent="0.25">
      <c r="A3131" t="s">
        <v>15213</v>
      </c>
      <c r="B3131" s="107">
        <v>0.17549691427910485</v>
      </c>
      <c r="C3131" s="37"/>
      <c r="D3131" s="37"/>
      <c r="E3131" s="37"/>
      <c r="F3131" s="37"/>
      <c r="G3131" s="37"/>
      <c r="H3131" s="37"/>
      <c r="I3131" s="37"/>
      <c r="J3131" s="37"/>
    </row>
    <row r="3132" spans="1:10" x14ac:dyDescent="0.25">
      <c r="A3132" t="s">
        <v>15214</v>
      </c>
      <c r="B3132" s="107">
        <v>0.17543505134502929</v>
      </c>
      <c r="C3132" s="37"/>
      <c r="D3132" s="37"/>
      <c r="E3132" s="37"/>
      <c r="F3132" s="37"/>
      <c r="G3132" s="37"/>
      <c r="H3132" s="37"/>
      <c r="I3132" s="37"/>
      <c r="J3132" s="37"/>
    </row>
    <row r="3133" spans="1:10" x14ac:dyDescent="0.25">
      <c r="A3133" t="s">
        <v>15215</v>
      </c>
      <c r="B3133" s="107">
        <v>0.17525211062977569</v>
      </c>
      <c r="C3133" s="37"/>
      <c r="D3133" s="37"/>
      <c r="E3133" s="37"/>
      <c r="F3133" s="37"/>
      <c r="G3133" s="37"/>
      <c r="H3133" s="37"/>
      <c r="I3133" s="37"/>
      <c r="J3133" s="37"/>
    </row>
    <row r="3134" spans="1:10" x14ac:dyDescent="0.25">
      <c r="A3134" t="s">
        <v>15216</v>
      </c>
      <c r="B3134" s="107">
        <v>0.17502841584324719</v>
      </c>
      <c r="C3134" s="37"/>
      <c r="D3134" s="37"/>
      <c r="E3134" s="37"/>
      <c r="F3134" s="37"/>
      <c r="G3134" s="37"/>
      <c r="H3134" s="37"/>
      <c r="I3134" s="37"/>
      <c r="J3134" s="37"/>
    </row>
    <row r="3135" spans="1:10" x14ac:dyDescent="0.25">
      <c r="A3135" t="s">
        <v>15217</v>
      </c>
      <c r="B3135" s="107">
        <v>0.17491017795060321</v>
      </c>
      <c r="C3135" s="37"/>
      <c r="D3135" s="37"/>
      <c r="E3135" s="37"/>
      <c r="F3135" s="37"/>
      <c r="G3135" s="37"/>
      <c r="H3135" s="37"/>
      <c r="I3135" s="37"/>
      <c r="J3135" s="37"/>
    </row>
    <row r="3136" spans="1:10" x14ac:dyDescent="0.25">
      <c r="A3136" t="s">
        <v>15218</v>
      </c>
      <c r="B3136" s="107">
        <v>0.17488352348209371</v>
      </c>
      <c r="C3136" s="37"/>
      <c r="D3136" s="37"/>
      <c r="E3136" s="37"/>
      <c r="F3136" s="37"/>
      <c r="G3136" s="37"/>
      <c r="H3136" s="37"/>
      <c r="I3136" s="37"/>
      <c r="J3136" s="37"/>
    </row>
    <row r="3137" spans="1:10" x14ac:dyDescent="0.25">
      <c r="A3137" t="s">
        <v>15219</v>
      </c>
      <c r="B3137" s="107">
        <v>0.17470696856709847</v>
      </c>
      <c r="C3137" s="37"/>
      <c r="D3137" s="37"/>
      <c r="E3137" s="37"/>
      <c r="F3137" s="37"/>
      <c r="G3137" s="37"/>
      <c r="H3137" s="37"/>
      <c r="I3137" s="37"/>
      <c r="J3137" s="37"/>
    </row>
    <row r="3138" spans="1:10" x14ac:dyDescent="0.25">
      <c r="A3138" t="s">
        <v>15220</v>
      </c>
      <c r="B3138" s="107">
        <v>0.17450473256978652</v>
      </c>
      <c r="C3138" s="37"/>
      <c r="D3138" s="37"/>
      <c r="E3138" s="37"/>
      <c r="F3138" s="37"/>
      <c r="G3138" s="37"/>
      <c r="H3138" s="37"/>
      <c r="I3138" s="37"/>
      <c r="J3138" s="37"/>
    </row>
    <row r="3139" spans="1:10" x14ac:dyDescent="0.25">
      <c r="A3139" t="s">
        <v>15221</v>
      </c>
      <c r="B3139" s="107">
        <v>0.17417230279364856</v>
      </c>
      <c r="C3139" s="37"/>
      <c r="D3139" s="37"/>
      <c r="E3139" s="37"/>
      <c r="F3139" s="37"/>
      <c r="G3139" s="37"/>
      <c r="H3139" s="37"/>
      <c r="I3139" s="37"/>
      <c r="J3139" s="37"/>
    </row>
    <row r="3140" spans="1:10" x14ac:dyDescent="0.25">
      <c r="A3140" t="s">
        <v>15222</v>
      </c>
      <c r="B3140" s="107">
        <v>0.17338034085866005</v>
      </c>
      <c r="C3140" s="37"/>
      <c r="D3140" s="37"/>
      <c r="E3140" s="37"/>
      <c r="F3140" s="37"/>
      <c r="G3140" s="37"/>
      <c r="H3140" s="37"/>
      <c r="I3140" s="37"/>
      <c r="J3140" s="37"/>
    </row>
    <row r="3141" spans="1:10" x14ac:dyDescent="0.25">
      <c r="A3141" t="s">
        <v>15223</v>
      </c>
      <c r="B3141" s="107">
        <v>0.17337874966474887</v>
      </c>
      <c r="C3141" s="37"/>
      <c r="D3141" s="37"/>
      <c r="E3141" s="37"/>
      <c r="F3141" s="37"/>
      <c r="G3141" s="37"/>
      <c r="H3141" s="37"/>
      <c r="I3141" s="37"/>
      <c r="J3141" s="37"/>
    </row>
    <row r="3142" spans="1:10" x14ac:dyDescent="0.25">
      <c r="A3142" t="s">
        <v>15224</v>
      </c>
      <c r="B3142" s="107">
        <v>0.17336716156205631</v>
      </c>
      <c r="C3142" s="37"/>
      <c r="D3142" s="37"/>
      <c r="E3142" s="37"/>
      <c r="F3142" s="37"/>
      <c r="G3142" s="37"/>
      <c r="H3142" s="37"/>
      <c r="I3142" s="37"/>
      <c r="J3142" s="37"/>
    </row>
    <row r="3143" spans="1:10" x14ac:dyDescent="0.25">
      <c r="A3143" t="s">
        <v>15225</v>
      </c>
      <c r="B3143" s="107">
        <v>0.17304695450468499</v>
      </c>
      <c r="C3143" s="37"/>
      <c r="D3143" s="37"/>
      <c r="E3143" s="37"/>
      <c r="F3143" s="37"/>
      <c r="G3143" s="37"/>
      <c r="H3143" s="37"/>
      <c r="I3143" s="37"/>
      <c r="J3143" s="37"/>
    </row>
    <row r="3144" spans="1:10" x14ac:dyDescent="0.25">
      <c r="A3144" t="s">
        <v>15226</v>
      </c>
      <c r="B3144" s="107">
        <v>0.17240344175451539</v>
      </c>
      <c r="C3144" s="37"/>
      <c r="D3144" s="37"/>
      <c r="E3144" s="37"/>
      <c r="F3144" s="37"/>
      <c r="G3144" s="37"/>
      <c r="H3144" s="37"/>
      <c r="I3144" s="37"/>
      <c r="J3144" s="37"/>
    </row>
    <row r="3145" spans="1:10" x14ac:dyDescent="0.25">
      <c r="A3145" t="s">
        <v>15227</v>
      </c>
      <c r="B3145" s="107">
        <v>0.17212395460673108</v>
      </c>
      <c r="C3145" s="37"/>
      <c r="D3145" s="37"/>
      <c r="E3145" s="37"/>
      <c r="F3145" s="37"/>
      <c r="G3145" s="37"/>
      <c r="H3145" s="37"/>
      <c r="I3145" s="37"/>
      <c r="J3145" s="37"/>
    </row>
    <row r="3146" spans="1:10" x14ac:dyDescent="0.25">
      <c r="A3146" t="s">
        <v>15228</v>
      </c>
      <c r="B3146" s="107">
        <v>0.17180842513424996</v>
      </c>
      <c r="C3146" s="37"/>
      <c r="D3146" s="37"/>
      <c r="E3146" s="37"/>
      <c r="F3146" s="37"/>
      <c r="G3146" s="37"/>
      <c r="H3146" s="37"/>
      <c r="I3146" s="37"/>
      <c r="J3146" s="37"/>
    </row>
    <row r="3147" spans="1:10" x14ac:dyDescent="0.25">
      <c r="A3147" t="s">
        <v>15229</v>
      </c>
      <c r="B3147" s="107">
        <v>0.17166497011937931</v>
      </c>
      <c r="C3147" s="37"/>
      <c r="D3147" s="37"/>
      <c r="E3147" s="37"/>
      <c r="F3147" s="37"/>
      <c r="G3147" s="37"/>
      <c r="H3147" s="37"/>
      <c r="I3147" s="37"/>
      <c r="J3147" s="37"/>
    </row>
    <row r="3148" spans="1:10" x14ac:dyDescent="0.25">
      <c r="A3148" t="s">
        <v>15230</v>
      </c>
      <c r="B3148" s="107">
        <v>0.17147958703554952</v>
      </c>
      <c r="C3148" s="37"/>
      <c r="D3148" s="37"/>
      <c r="E3148" s="37"/>
      <c r="F3148" s="37"/>
      <c r="G3148" s="37"/>
      <c r="H3148" s="37"/>
      <c r="I3148" s="37"/>
      <c r="J3148" s="37"/>
    </row>
    <row r="3149" spans="1:10" x14ac:dyDescent="0.25">
      <c r="A3149" t="s">
        <v>15231</v>
      </c>
      <c r="B3149" s="107">
        <v>0.17145213579387553</v>
      </c>
      <c r="C3149" s="37"/>
      <c r="D3149" s="37"/>
      <c r="E3149" s="37"/>
      <c r="F3149" s="37"/>
      <c r="G3149" s="37"/>
      <c r="H3149" s="37"/>
      <c r="I3149" s="37"/>
      <c r="J3149" s="37"/>
    </row>
    <row r="3150" spans="1:10" x14ac:dyDescent="0.25">
      <c r="A3150" t="s">
        <v>15232</v>
      </c>
      <c r="B3150" s="107">
        <v>0.17113883552187947</v>
      </c>
      <c r="C3150" s="37"/>
      <c r="D3150" s="37"/>
      <c r="E3150" s="37"/>
      <c r="F3150" s="37"/>
      <c r="G3150" s="37"/>
      <c r="H3150" s="37"/>
      <c r="I3150" s="37"/>
      <c r="J3150" s="37"/>
    </row>
    <row r="3151" spans="1:10" x14ac:dyDescent="0.25">
      <c r="A3151" t="s">
        <v>15233</v>
      </c>
      <c r="B3151" s="107">
        <v>0.17089373126988586</v>
      </c>
      <c r="C3151" s="37"/>
      <c r="D3151" s="37"/>
      <c r="E3151" s="37"/>
      <c r="F3151" s="37"/>
      <c r="G3151" s="37"/>
      <c r="H3151" s="37"/>
      <c r="I3151" s="37"/>
      <c r="J3151" s="37"/>
    </row>
    <row r="3152" spans="1:10" x14ac:dyDescent="0.25">
      <c r="A3152" t="s">
        <v>15234</v>
      </c>
      <c r="B3152" s="107">
        <v>0.17078363993950479</v>
      </c>
      <c r="C3152" s="37"/>
      <c r="D3152" s="37"/>
      <c r="E3152" s="37"/>
      <c r="F3152" s="37"/>
      <c r="G3152" s="37"/>
      <c r="H3152" s="37"/>
      <c r="I3152" s="37"/>
      <c r="J3152" s="37"/>
    </row>
    <row r="3153" spans="1:10" x14ac:dyDescent="0.25">
      <c r="A3153" t="s">
        <v>15235</v>
      </c>
      <c r="B3153" s="107">
        <v>0.17032663367282128</v>
      </c>
      <c r="C3153" s="37"/>
      <c r="D3153" s="37"/>
      <c r="E3153" s="37"/>
      <c r="F3153" s="37"/>
      <c r="G3153" s="37"/>
      <c r="H3153" s="37"/>
      <c r="I3153" s="37"/>
      <c r="J3153" s="37"/>
    </row>
    <row r="3154" spans="1:10" x14ac:dyDescent="0.25">
      <c r="A3154" t="s">
        <v>15236</v>
      </c>
      <c r="B3154" s="107">
        <v>0.17011055258935262</v>
      </c>
      <c r="C3154" s="37"/>
      <c r="D3154" s="37"/>
      <c r="E3154" s="37"/>
      <c r="F3154" s="37"/>
      <c r="G3154" s="37"/>
      <c r="H3154" s="37"/>
      <c r="I3154" s="37"/>
      <c r="J3154" s="37"/>
    </row>
    <row r="3155" spans="1:10" x14ac:dyDescent="0.25">
      <c r="A3155" t="s">
        <v>15237</v>
      </c>
      <c r="B3155" s="107">
        <v>0.17006918524952333</v>
      </c>
      <c r="C3155" s="37"/>
      <c r="D3155" s="37"/>
      <c r="E3155" s="37"/>
      <c r="F3155" s="37"/>
      <c r="G3155" s="37"/>
      <c r="H3155" s="37"/>
      <c r="I3155" s="37"/>
      <c r="J3155" s="37"/>
    </row>
    <row r="3156" spans="1:10" x14ac:dyDescent="0.25">
      <c r="A3156" t="s">
        <v>15238</v>
      </c>
      <c r="B3156" s="107">
        <v>0.16996869112850582</v>
      </c>
      <c r="C3156" s="37"/>
      <c r="D3156" s="37"/>
      <c r="E3156" s="37"/>
      <c r="F3156" s="37"/>
      <c r="G3156" s="37"/>
      <c r="H3156" s="37"/>
      <c r="I3156" s="37"/>
      <c r="J3156" s="37"/>
    </row>
    <row r="3157" spans="1:10" x14ac:dyDescent="0.25">
      <c r="A3157" t="s">
        <v>15239</v>
      </c>
      <c r="B3157" s="107">
        <v>0.16905082230787116</v>
      </c>
      <c r="C3157" s="37"/>
      <c r="D3157" s="37"/>
      <c r="E3157" s="37"/>
      <c r="F3157" s="37"/>
      <c r="G3157" s="37"/>
      <c r="H3157" s="37"/>
      <c r="I3157" s="37"/>
      <c r="J3157" s="37"/>
    </row>
    <row r="3158" spans="1:10" x14ac:dyDescent="0.25">
      <c r="A3158" t="s">
        <v>15240</v>
      </c>
      <c r="B3158" s="107">
        <v>0.16894628246086429</v>
      </c>
      <c r="C3158" s="37"/>
      <c r="D3158" s="37"/>
      <c r="E3158" s="37"/>
      <c r="F3158" s="37"/>
      <c r="G3158" s="37"/>
      <c r="H3158" s="37"/>
      <c r="I3158" s="37"/>
      <c r="J3158" s="37"/>
    </row>
    <row r="3159" spans="1:10" x14ac:dyDescent="0.25">
      <c r="A3159" t="s">
        <v>15241</v>
      </c>
      <c r="B3159" s="107">
        <v>0.16874421576599719</v>
      </c>
      <c r="C3159" s="37"/>
      <c r="D3159" s="37"/>
      <c r="E3159" s="37"/>
      <c r="F3159" s="37"/>
      <c r="G3159" s="37"/>
      <c r="H3159" s="37"/>
      <c r="I3159" s="37"/>
      <c r="J3159" s="37"/>
    </row>
    <row r="3160" spans="1:10" x14ac:dyDescent="0.25">
      <c r="A3160" t="s">
        <v>15242</v>
      </c>
      <c r="B3160" s="107">
        <v>0.1687273842182726</v>
      </c>
      <c r="C3160" s="37"/>
      <c r="D3160" s="37"/>
      <c r="E3160" s="37"/>
      <c r="F3160" s="37"/>
      <c r="G3160" s="37"/>
      <c r="H3160" s="37"/>
      <c r="I3160" s="37"/>
      <c r="J3160" s="37"/>
    </row>
    <row r="3161" spans="1:10" x14ac:dyDescent="0.25">
      <c r="A3161" t="s">
        <v>15243</v>
      </c>
      <c r="B3161" s="107">
        <v>0.16853042604035851</v>
      </c>
      <c r="C3161" s="37"/>
      <c r="D3161" s="37"/>
      <c r="E3161" s="37"/>
      <c r="F3161" s="37"/>
      <c r="G3161" s="37"/>
      <c r="H3161" s="37"/>
      <c r="I3161" s="37"/>
      <c r="J3161" s="37"/>
    </row>
    <row r="3162" spans="1:10" x14ac:dyDescent="0.25">
      <c r="A3162" t="s">
        <v>15244</v>
      </c>
      <c r="B3162" s="107">
        <v>0.16848349636677873</v>
      </c>
      <c r="C3162" s="37"/>
      <c r="D3162" s="37"/>
      <c r="E3162" s="37"/>
      <c r="F3162" s="37"/>
      <c r="G3162" s="37"/>
      <c r="H3162" s="37"/>
      <c r="I3162" s="37"/>
      <c r="J3162" s="37"/>
    </row>
    <row r="3163" spans="1:10" x14ac:dyDescent="0.25">
      <c r="A3163" t="s">
        <v>15245</v>
      </c>
      <c r="B3163" s="107">
        <v>0.16837692241972893</v>
      </c>
      <c r="C3163" s="37"/>
      <c r="D3163" s="37"/>
      <c r="E3163" s="37"/>
      <c r="F3163" s="37"/>
      <c r="G3163" s="37"/>
      <c r="H3163" s="37"/>
      <c r="I3163" s="37"/>
      <c r="J3163" s="37"/>
    </row>
    <row r="3164" spans="1:10" x14ac:dyDescent="0.25">
      <c r="A3164" t="s">
        <v>15246</v>
      </c>
      <c r="B3164" s="107">
        <v>0.16835841499879717</v>
      </c>
      <c r="C3164" s="37"/>
      <c r="D3164" s="37"/>
      <c r="E3164" s="37"/>
      <c r="F3164" s="37"/>
      <c r="G3164" s="37"/>
      <c r="H3164" s="37"/>
      <c r="I3164" s="37"/>
      <c r="J3164" s="37"/>
    </row>
    <row r="3165" spans="1:10" x14ac:dyDescent="0.25">
      <c r="A3165" t="s">
        <v>15247</v>
      </c>
      <c r="B3165" s="107">
        <v>0.16790817789949178</v>
      </c>
      <c r="C3165" s="37"/>
      <c r="D3165" s="37"/>
      <c r="E3165" s="37"/>
      <c r="F3165" s="37"/>
      <c r="G3165" s="37"/>
      <c r="H3165" s="37"/>
      <c r="I3165" s="37"/>
      <c r="J3165" s="37"/>
    </row>
    <row r="3166" spans="1:10" x14ac:dyDescent="0.25">
      <c r="A3166" t="s">
        <v>15248</v>
      </c>
      <c r="B3166" s="107">
        <v>0.16781245764048128</v>
      </c>
      <c r="C3166" s="37"/>
      <c r="D3166" s="37"/>
      <c r="E3166" s="37"/>
      <c r="F3166" s="37"/>
      <c r="G3166" s="37"/>
      <c r="H3166" s="37"/>
      <c r="I3166" s="37"/>
      <c r="J3166" s="37"/>
    </row>
    <row r="3167" spans="1:10" x14ac:dyDescent="0.25">
      <c r="A3167" t="s">
        <v>15249</v>
      </c>
      <c r="B3167" s="107">
        <v>0.1678001470671171</v>
      </c>
      <c r="C3167" s="37"/>
      <c r="D3167" s="37"/>
      <c r="E3167" s="37"/>
      <c r="F3167" s="37"/>
      <c r="G3167" s="37"/>
      <c r="H3167" s="37"/>
      <c r="I3167" s="37"/>
      <c r="J3167" s="37"/>
    </row>
    <row r="3168" spans="1:10" x14ac:dyDescent="0.25">
      <c r="A3168" t="s">
        <v>15250</v>
      </c>
      <c r="B3168" s="107">
        <v>0.16771166754036684</v>
      </c>
      <c r="C3168" s="37"/>
      <c r="D3168" s="37"/>
      <c r="E3168" s="37"/>
      <c r="F3168" s="37"/>
      <c r="G3168" s="37"/>
      <c r="H3168" s="37"/>
      <c r="I3168" s="37"/>
      <c r="J3168" s="37"/>
    </row>
    <row r="3169" spans="1:10" x14ac:dyDescent="0.25">
      <c r="A3169" t="s">
        <v>15251</v>
      </c>
      <c r="B3169" s="107">
        <v>0.16766324742137281</v>
      </c>
      <c r="C3169" s="37"/>
      <c r="D3169" s="37"/>
      <c r="E3169" s="37"/>
      <c r="F3169" s="37"/>
      <c r="G3169" s="37"/>
      <c r="H3169" s="37"/>
      <c r="I3169" s="37"/>
      <c r="J3169" s="37"/>
    </row>
    <row r="3170" spans="1:10" x14ac:dyDescent="0.25">
      <c r="A3170" t="s">
        <v>15252</v>
      </c>
      <c r="B3170" s="107">
        <v>0.16708495589607833</v>
      </c>
      <c r="C3170" s="37"/>
      <c r="D3170" s="37"/>
      <c r="E3170" s="37"/>
      <c r="F3170" s="37"/>
      <c r="G3170" s="37"/>
      <c r="H3170" s="37"/>
      <c r="I3170" s="37"/>
      <c r="J3170" s="37"/>
    </row>
    <row r="3171" spans="1:10" x14ac:dyDescent="0.25">
      <c r="A3171" t="s">
        <v>15253</v>
      </c>
      <c r="B3171" s="107">
        <v>0.16668879840854622</v>
      </c>
      <c r="C3171" s="37"/>
      <c r="D3171" s="37"/>
      <c r="E3171" s="37"/>
      <c r="F3171" s="37"/>
      <c r="G3171" s="37"/>
      <c r="H3171" s="37"/>
      <c r="I3171" s="37"/>
      <c r="J3171" s="37"/>
    </row>
    <row r="3172" spans="1:10" x14ac:dyDescent="0.25">
      <c r="A3172" t="s">
        <v>15254</v>
      </c>
      <c r="B3172" s="107">
        <v>0.16641168915539392</v>
      </c>
      <c r="C3172" s="37"/>
      <c r="D3172" s="37"/>
      <c r="E3172" s="37"/>
      <c r="F3172" s="37"/>
      <c r="G3172" s="37"/>
      <c r="H3172" s="37"/>
      <c r="I3172" s="37"/>
      <c r="J3172" s="37"/>
    </row>
    <row r="3173" spans="1:10" x14ac:dyDescent="0.25">
      <c r="A3173" t="s">
        <v>15255</v>
      </c>
      <c r="B3173" s="107">
        <v>0.16616623513933071</v>
      </c>
      <c r="C3173" s="37"/>
      <c r="D3173" s="37"/>
      <c r="E3173" s="37"/>
      <c r="F3173" s="37"/>
      <c r="G3173" s="37"/>
      <c r="H3173" s="37"/>
      <c r="I3173" s="37"/>
      <c r="J3173" s="37"/>
    </row>
    <row r="3174" spans="1:10" x14ac:dyDescent="0.25">
      <c r="A3174" t="s">
        <v>15256</v>
      </c>
      <c r="B3174" s="107">
        <v>0.1660368850233585</v>
      </c>
      <c r="C3174" s="37"/>
      <c r="D3174" s="37"/>
      <c r="E3174" s="37"/>
      <c r="F3174" s="37"/>
      <c r="G3174" s="37"/>
      <c r="H3174" s="37"/>
      <c r="I3174" s="37"/>
      <c r="J3174" s="37"/>
    </row>
    <row r="3175" spans="1:10" x14ac:dyDescent="0.25">
      <c r="A3175" t="s">
        <v>15257</v>
      </c>
      <c r="B3175" s="107">
        <v>0.16599317706172673</v>
      </c>
      <c r="C3175" s="37"/>
      <c r="D3175" s="37"/>
      <c r="E3175" s="37"/>
      <c r="F3175" s="37"/>
      <c r="G3175" s="37"/>
      <c r="H3175" s="37"/>
      <c r="I3175" s="37"/>
      <c r="J3175" s="37"/>
    </row>
    <row r="3176" spans="1:10" x14ac:dyDescent="0.25">
      <c r="A3176" t="s">
        <v>15258</v>
      </c>
      <c r="B3176" s="107">
        <v>0.16596466754725539</v>
      </c>
      <c r="C3176" s="37"/>
      <c r="D3176" s="37"/>
      <c r="E3176" s="37"/>
      <c r="F3176" s="37"/>
      <c r="G3176" s="37"/>
      <c r="H3176" s="37"/>
      <c r="I3176" s="37"/>
      <c r="J3176" s="37"/>
    </row>
    <row r="3177" spans="1:10" x14ac:dyDescent="0.25">
      <c r="A3177" t="s">
        <v>15259</v>
      </c>
      <c r="B3177" s="107">
        <v>0.16586511359239595</v>
      </c>
      <c r="C3177" s="37"/>
      <c r="D3177" s="37"/>
      <c r="E3177" s="37"/>
      <c r="F3177" s="37"/>
      <c r="G3177" s="37"/>
      <c r="H3177" s="37"/>
      <c r="I3177" s="37"/>
      <c r="J3177" s="37"/>
    </row>
    <row r="3178" spans="1:10" x14ac:dyDescent="0.25">
      <c r="A3178" t="s">
        <v>15260</v>
      </c>
      <c r="B3178" s="107">
        <v>0.16566861790905152</v>
      </c>
      <c r="C3178" s="37"/>
      <c r="D3178" s="37"/>
      <c r="E3178" s="37"/>
      <c r="F3178" s="37"/>
      <c r="G3178" s="37"/>
      <c r="H3178" s="37"/>
      <c r="I3178" s="37"/>
      <c r="J3178" s="37"/>
    </row>
    <row r="3179" spans="1:10" x14ac:dyDescent="0.25">
      <c r="A3179" t="s">
        <v>15261</v>
      </c>
      <c r="B3179" s="107">
        <v>0.16529586516748043</v>
      </c>
      <c r="C3179" s="37"/>
      <c r="D3179" s="37"/>
      <c r="E3179" s="37"/>
      <c r="F3179" s="37"/>
      <c r="G3179" s="37"/>
      <c r="H3179" s="37"/>
      <c r="I3179" s="37"/>
      <c r="J3179" s="37"/>
    </row>
    <row r="3180" spans="1:10" x14ac:dyDescent="0.25">
      <c r="A3180" t="s">
        <v>15262</v>
      </c>
      <c r="B3180" s="107">
        <v>0.16517281372731266</v>
      </c>
      <c r="C3180" s="37"/>
      <c r="D3180" s="37"/>
      <c r="E3180" s="37"/>
      <c r="F3180" s="37"/>
      <c r="G3180" s="37"/>
      <c r="H3180" s="37"/>
      <c r="I3180" s="37"/>
      <c r="J3180" s="37"/>
    </row>
    <row r="3181" spans="1:10" x14ac:dyDescent="0.25">
      <c r="A3181" t="s">
        <v>15263</v>
      </c>
      <c r="B3181" s="107">
        <v>0.1650978666287137</v>
      </c>
      <c r="C3181" s="37"/>
      <c r="D3181" s="37"/>
      <c r="E3181" s="37"/>
      <c r="F3181" s="37"/>
      <c r="G3181" s="37"/>
      <c r="H3181" s="37"/>
      <c r="I3181" s="37"/>
      <c r="J3181" s="37"/>
    </row>
    <row r="3182" spans="1:10" x14ac:dyDescent="0.25">
      <c r="A3182" t="s">
        <v>15264</v>
      </c>
      <c r="B3182" s="107">
        <v>0.16473928500355245</v>
      </c>
      <c r="C3182" s="37"/>
      <c r="D3182" s="37"/>
      <c r="E3182" s="37"/>
      <c r="F3182" s="37"/>
      <c r="G3182" s="37"/>
      <c r="H3182" s="37"/>
      <c r="I3182" s="37"/>
      <c r="J3182" s="37"/>
    </row>
    <row r="3183" spans="1:10" x14ac:dyDescent="0.25">
      <c r="A3183" t="s">
        <v>15265</v>
      </c>
      <c r="B3183" s="107">
        <v>0.16465011690541631</v>
      </c>
      <c r="C3183" s="37"/>
      <c r="D3183" s="37"/>
      <c r="E3183" s="37"/>
      <c r="F3183" s="37"/>
      <c r="G3183" s="37"/>
      <c r="H3183" s="37"/>
      <c r="I3183" s="37"/>
      <c r="J3183" s="37"/>
    </row>
    <row r="3184" spans="1:10" x14ac:dyDescent="0.25">
      <c r="A3184" t="s">
        <v>15266</v>
      </c>
      <c r="B3184" s="107">
        <v>0.16353765611165683</v>
      </c>
      <c r="C3184" s="37"/>
      <c r="D3184" s="37"/>
      <c r="E3184" s="37"/>
      <c r="F3184" s="37"/>
      <c r="G3184" s="37"/>
      <c r="H3184" s="37"/>
      <c r="I3184" s="37"/>
      <c r="J3184" s="37"/>
    </row>
    <row r="3185" spans="1:10" x14ac:dyDescent="0.25">
      <c r="A3185" t="s">
        <v>15267</v>
      </c>
      <c r="B3185" s="107">
        <v>0.16340174134891877</v>
      </c>
      <c r="C3185" s="37"/>
      <c r="D3185" s="37"/>
      <c r="E3185" s="37"/>
      <c r="F3185" s="37"/>
      <c r="G3185" s="37"/>
      <c r="H3185" s="37"/>
      <c r="I3185" s="37"/>
      <c r="J3185" s="37"/>
    </row>
    <row r="3186" spans="1:10" x14ac:dyDescent="0.25">
      <c r="A3186" t="s">
        <v>15268</v>
      </c>
      <c r="B3186" s="107">
        <v>0.16292966243779902</v>
      </c>
      <c r="C3186" s="37"/>
      <c r="D3186" s="37"/>
      <c r="E3186" s="37"/>
      <c r="F3186" s="37"/>
      <c r="G3186" s="37"/>
      <c r="H3186" s="37"/>
      <c r="I3186" s="37"/>
      <c r="J3186" s="37"/>
    </row>
    <row r="3187" spans="1:10" x14ac:dyDescent="0.25">
      <c r="A3187" t="s">
        <v>15269</v>
      </c>
      <c r="B3187" s="107">
        <v>0.16249981265794708</v>
      </c>
      <c r="C3187" s="37"/>
      <c r="D3187" s="37"/>
      <c r="E3187" s="37"/>
      <c r="F3187" s="37"/>
      <c r="G3187" s="37"/>
      <c r="H3187" s="37"/>
      <c r="I3187" s="37"/>
      <c r="J3187" s="37"/>
    </row>
    <row r="3188" spans="1:10" x14ac:dyDescent="0.25">
      <c r="A3188" t="s">
        <v>15270</v>
      </c>
      <c r="B3188" s="107">
        <v>0.16242831727717363</v>
      </c>
      <c r="C3188" s="37"/>
      <c r="D3188" s="37"/>
      <c r="E3188" s="37"/>
      <c r="F3188" s="37"/>
      <c r="G3188" s="37"/>
      <c r="H3188" s="37"/>
      <c r="I3188" s="37"/>
      <c r="J3188" s="37"/>
    </row>
    <row r="3189" spans="1:10" x14ac:dyDescent="0.25">
      <c r="A3189" t="s">
        <v>15271</v>
      </c>
      <c r="B3189" s="107">
        <v>0.1622051116454821</v>
      </c>
      <c r="C3189" s="37"/>
      <c r="D3189" s="37"/>
      <c r="E3189" s="37"/>
      <c r="F3189" s="37"/>
      <c r="G3189" s="37"/>
      <c r="H3189" s="37"/>
      <c r="I3189" s="37"/>
      <c r="J3189" s="37"/>
    </row>
    <row r="3190" spans="1:10" x14ac:dyDescent="0.25">
      <c r="A3190" t="s">
        <v>15272</v>
      </c>
      <c r="B3190" s="107">
        <v>0.16190759109017999</v>
      </c>
      <c r="C3190" s="37"/>
      <c r="D3190" s="37"/>
      <c r="E3190" s="37"/>
      <c r="F3190" s="37"/>
      <c r="G3190" s="37"/>
      <c r="H3190" s="37"/>
      <c r="I3190" s="37"/>
      <c r="J3190" s="37"/>
    </row>
    <row r="3191" spans="1:10" x14ac:dyDescent="0.25">
      <c r="A3191" t="s">
        <v>15273</v>
      </c>
      <c r="B3191" s="107">
        <v>0.16183100785197696</v>
      </c>
      <c r="C3191" s="37"/>
      <c r="D3191" s="37"/>
      <c r="E3191" s="37"/>
      <c r="F3191" s="37"/>
      <c r="G3191" s="37"/>
      <c r="H3191" s="37"/>
      <c r="I3191" s="37"/>
      <c r="J3191" s="37"/>
    </row>
    <row r="3192" spans="1:10" x14ac:dyDescent="0.25">
      <c r="A3192" t="s">
        <v>15274</v>
      </c>
      <c r="B3192" s="107">
        <v>0.16166130296013084</v>
      </c>
      <c r="C3192" s="37"/>
      <c r="D3192" s="37"/>
      <c r="E3192" s="37"/>
      <c r="F3192" s="37"/>
      <c r="G3192" s="37"/>
      <c r="H3192" s="37"/>
      <c r="I3192" s="37"/>
      <c r="J3192" s="37"/>
    </row>
    <row r="3193" spans="1:10" x14ac:dyDescent="0.25">
      <c r="A3193" t="s">
        <v>15275</v>
      </c>
      <c r="B3193" s="107">
        <v>0.16144337867382191</v>
      </c>
      <c r="C3193" s="37"/>
      <c r="D3193" s="37"/>
      <c r="E3193" s="37"/>
      <c r="F3193" s="37"/>
      <c r="G3193" s="37"/>
      <c r="H3193" s="37"/>
      <c r="I3193" s="37"/>
      <c r="J3193" s="37"/>
    </row>
    <row r="3194" spans="1:10" x14ac:dyDescent="0.25">
      <c r="A3194" t="s">
        <v>15276</v>
      </c>
      <c r="B3194" s="107">
        <v>0.16140684977459083</v>
      </c>
      <c r="C3194" s="37"/>
      <c r="D3194" s="37"/>
      <c r="E3194" s="37"/>
      <c r="F3194" s="37"/>
      <c r="G3194" s="37"/>
      <c r="H3194" s="37"/>
      <c r="I3194" s="37"/>
      <c r="J3194" s="37"/>
    </row>
    <row r="3195" spans="1:10" x14ac:dyDescent="0.25">
      <c r="A3195" t="s">
        <v>15277</v>
      </c>
      <c r="B3195" s="107">
        <v>0.16104808223711373</v>
      </c>
      <c r="C3195" s="37"/>
      <c r="D3195" s="37"/>
      <c r="E3195" s="37"/>
      <c r="F3195" s="37"/>
      <c r="G3195" s="37"/>
      <c r="H3195" s="37"/>
      <c r="I3195" s="37"/>
      <c r="J3195" s="37"/>
    </row>
    <row r="3196" spans="1:10" x14ac:dyDescent="0.25">
      <c r="A3196" t="s">
        <v>15278</v>
      </c>
      <c r="B3196" s="107">
        <v>0.16040031273764305</v>
      </c>
      <c r="C3196" s="37"/>
      <c r="D3196" s="37"/>
      <c r="E3196" s="37"/>
      <c r="F3196" s="37"/>
      <c r="G3196" s="37"/>
      <c r="H3196" s="37"/>
      <c r="I3196" s="37"/>
      <c r="J3196" s="37"/>
    </row>
    <row r="3197" spans="1:10" x14ac:dyDescent="0.25">
      <c r="A3197" t="s">
        <v>15279</v>
      </c>
      <c r="B3197" s="107">
        <v>0.15999316493915056</v>
      </c>
      <c r="C3197" s="37"/>
      <c r="D3197" s="37"/>
      <c r="E3197" s="37"/>
      <c r="F3197" s="37"/>
      <c r="G3197" s="37"/>
      <c r="H3197" s="37"/>
      <c r="I3197" s="37"/>
      <c r="J3197" s="37"/>
    </row>
    <row r="3198" spans="1:10" x14ac:dyDescent="0.25">
      <c r="A3198" t="s">
        <v>15280</v>
      </c>
      <c r="B3198" s="107">
        <v>0.15910345436107406</v>
      </c>
      <c r="C3198" s="37"/>
      <c r="D3198" s="37"/>
      <c r="E3198" s="37"/>
      <c r="F3198" s="37"/>
      <c r="G3198" s="37"/>
      <c r="H3198" s="37"/>
      <c r="I3198" s="37"/>
      <c r="J3198" s="37"/>
    </row>
    <row r="3199" spans="1:10" x14ac:dyDescent="0.25">
      <c r="A3199" t="s">
        <v>15281</v>
      </c>
      <c r="B3199" s="107">
        <v>0.15900532558131489</v>
      </c>
      <c r="C3199" s="37"/>
      <c r="D3199" s="37"/>
      <c r="E3199" s="37"/>
      <c r="F3199" s="37"/>
      <c r="G3199" s="37"/>
      <c r="H3199" s="37"/>
      <c r="I3199" s="37"/>
      <c r="J3199" s="37"/>
    </row>
    <row r="3200" spans="1:10" x14ac:dyDescent="0.25">
      <c r="A3200" t="s">
        <v>15282</v>
      </c>
      <c r="B3200" s="107">
        <v>0.15853274572993623</v>
      </c>
      <c r="C3200" s="37"/>
      <c r="D3200" s="37"/>
      <c r="E3200" s="37"/>
      <c r="F3200" s="37"/>
      <c r="G3200" s="37"/>
      <c r="H3200" s="37"/>
      <c r="I3200" s="37"/>
      <c r="J3200" s="37"/>
    </row>
    <row r="3201" spans="1:10" x14ac:dyDescent="0.25">
      <c r="A3201" t="s">
        <v>15283</v>
      </c>
      <c r="B3201" s="107">
        <v>0.15835407360334416</v>
      </c>
      <c r="C3201" s="37"/>
      <c r="D3201" s="37"/>
      <c r="E3201" s="37"/>
      <c r="F3201" s="37"/>
      <c r="G3201" s="37"/>
      <c r="H3201" s="37"/>
      <c r="I3201" s="37"/>
      <c r="J3201" s="37"/>
    </row>
    <row r="3202" spans="1:10" x14ac:dyDescent="0.25">
      <c r="A3202" t="s">
        <v>15284</v>
      </c>
      <c r="B3202" s="107">
        <v>0.15807640309965795</v>
      </c>
      <c r="C3202" s="37"/>
      <c r="D3202" s="37"/>
      <c r="E3202" s="37"/>
      <c r="F3202" s="37"/>
      <c r="G3202" s="37"/>
      <c r="H3202" s="37"/>
      <c r="I3202" s="37"/>
      <c r="J3202" s="37"/>
    </row>
    <row r="3203" spans="1:10" x14ac:dyDescent="0.25">
      <c r="A3203" t="s">
        <v>15285</v>
      </c>
      <c r="B3203" s="107">
        <v>0.15806336365330384</v>
      </c>
      <c r="C3203" s="37"/>
      <c r="D3203" s="37"/>
      <c r="E3203" s="37"/>
      <c r="F3203" s="37"/>
      <c r="G3203" s="37"/>
      <c r="H3203" s="37"/>
      <c r="I3203" s="37"/>
      <c r="J3203" s="37"/>
    </row>
    <row r="3204" spans="1:10" x14ac:dyDescent="0.25">
      <c r="A3204" t="s">
        <v>15286</v>
      </c>
      <c r="B3204" s="107">
        <v>0.15742539289993576</v>
      </c>
      <c r="C3204" s="37"/>
      <c r="D3204" s="37"/>
      <c r="E3204" s="37"/>
      <c r="F3204" s="37"/>
      <c r="G3204" s="37"/>
      <c r="H3204" s="37"/>
      <c r="I3204" s="37"/>
      <c r="J3204" s="37"/>
    </row>
    <row r="3205" spans="1:10" x14ac:dyDescent="0.25">
      <c r="A3205" t="s">
        <v>15287</v>
      </c>
      <c r="B3205" s="107">
        <v>0.15718101765887005</v>
      </c>
      <c r="C3205" s="37"/>
      <c r="D3205" s="37"/>
      <c r="E3205" s="37"/>
      <c r="F3205" s="37"/>
      <c r="G3205" s="37"/>
      <c r="H3205" s="37"/>
      <c r="I3205" s="37"/>
      <c r="J3205" s="37"/>
    </row>
    <row r="3206" spans="1:10" x14ac:dyDescent="0.25">
      <c r="A3206" t="s">
        <v>15288</v>
      </c>
      <c r="B3206" s="107">
        <v>0.1571014746173702</v>
      </c>
      <c r="C3206" s="37"/>
      <c r="D3206" s="37"/>
      <c r="E3206" s="37"/>
      <c r="F3206" s="37"/>
      <c r="G3206" s="37"/>
      <c r="H3206" s="37"/>
      <c r="I3206" s="37"/>
      <c r="J3206" s="37"/>
    </row>
    <row r="3207" spans="1:10" x14ac:dyDescent="0.25">
      <c r="A3207" t="s">
        <v>15289</v>
      </c>
      <c r="B3207" s="107">
        <v>0.15639021677192136</v>
      </c>
      <c r="C3207" s="37"/>
      <c r="D3207" s="37"/>
      <c r="E3207" s="37"/>
      <c r="F3207" s="37"/>
      <c r="G3207" s="37"/>
      <c r="H3207" s="37"/>
      <c r="I3207" s="37"/>
      <c r="J3207" s="37"/>
    </row>
    <row r="3208" spans="1:10" x14ac:dyDescent="0.25">
      <c r="A3208" t="s">
        <v>15290</v>
      </c>
      <c r="B3208" s="107">
        <v>0.15625688068538529</v>
      </c>
      <c r="C3208" s="37"/>
      <c r="D3208" s="37"/>
      <c r="E3208" s="37"/>
      <c r="F3208" s="37"/>
      <c r="G3208" s="37"/>
      <c r="H3208" s="37"/>
      <c r="I3208" s="37"/>
      <c r="J3208" s="37"/>
    </row>
    <row r="3209" spans="1:10" x14ac:dyDescent="0.25">
      <c r="A3209" t="s">
        <v>15291</v>
      </c>
      <c r="B3209" s="107">
        <v>0.15615895918738149</v>
      </c>
      <c r="C3209" s="37"/>
      <c r="D3209" s="37"/>
      <c r="E3209" s="37"/>
      <c r="F3209" s="37"/>
      <c r="G3209" s="37"/>
      <c r="H3209" s="37"/>
      <c r="I3209" s="37"/>
      <c r="J3209" s="37"/>
    </row>
    <row r="3210" spans="1:10" x14ac:dyDescent="0.25">
      <c r="A3210" t="s">
        <v>15292</v>
      </c>
      <c r="B3210" s="107">
        <v>0.15581642599581566</v>
      </c>
      <c r="C3210" s="37"/>
      <c r="D3210" s="37"/>
      <c r="E3210" s="37"/>
      <c r="F3210" s="37"/>
      <c r="G3210" s="37"/>
      <c r="H3210" s="37"/>
      <c r="I3210" s="37"/>
      <c r="J3210" s="37"/>
    </row>
    <row r="3211" spans="1:10" x14ac:dyDescent="0.25">
      <c r="A3211" t="s">
        <v>15293</v>
      </c>
      <c r="B3211" s="107">
        <v>0.1556270074369932</v>
      </c>
      <c r="C3211" s="37"/>
      <c r="D3211" s="37"/>
      <c r="E3211" s="37"/>
      <c r="F3211" s="37"/>
      <c r="G3211" s="37"/>
      <c r="H3211" s="37"/>
      <c r="I3211" s="37"/>
      <c r="J3211" s="37"/>
    </row>
    <row r="3212" spans="1:10" x14ac:dyDescent="0.25">
      <c r="A3212" t="s">
        <v>15294</v>
      </c>
      <c r="B3212" s="107">
        <v>0.15509294715953631</v>
      </c>
      <c r="C3212" s="37"/>
      <c r="D3212" s="37"/>
      <c r="E3212" s="37"/>
      <c r="F3212" s="37"/>
      <c r="G3212" s="37"/>
      <c r="H3212" s="37"/>
      <c r="I3212" s="37"/>
      <c r="J3212" s="37"/>
    </row>
    <row r="3213" spans="1:10" x14ac:dyDescent="0.25">
      <c r="A3213" t="s">
        <v>15295</v>
      </c>
      <c r="B3213" s="107">
        <v>0.15449909570094958</v>
      </c>
      <c r="C3213" s="37"/>
      <c r="D3213" s="37"/>
      <c r="E3213" s="37"/>
      <c r="F3213" s="37"/>
      <c r="G3213" s="37"/>
      <c r="H3213" s="37"/>
      <c r="I3213" s="37"/>
      <c r="J3213" s="37"/>
    </row>
    <row r="3214" spans="1:10" x14ac:dyDescent="0.25">
      <c r="A3214" t="s">
        <v>15296</v>
      </c>
      <c r="B3214" s="107">
        <v>0.15444464885010944</v>
      </c>
      <c r="C3214" s="37"/>
      <c r="D3214" s="37"/>
      <c r="E3214" s="37"/>
      <c r="F3214" s="37"/>
      <c r="G3214" s="37"/>
      <c r="H3214" s="37"/>
      <c r="I3214" s="37"/>
      <c r="J3214" s="37"/>
    </row>
    <row r="3215" spans="1:10" x14ac:dyDescent="0.25">
      <c r="A3215" t="s">
        <v>15297</v>
      </c>
      <c r="B3215" s="107">
        <v>0.15398401377402501</v>
      </c>
      <c r="C3215" s="37"/>
      <c r="D3215" s="37"/>
      <c r="E3215" s="37"/>
      <c r="F3215" s="37"/>
      <c r="G3215" s="37"/>
      <c r="H3215" s="37"/>
      <c r="I3215" s="37"/>
      <c r="J3215" s="37"/>
    </row>
    <row r="3216" spans="1:10" x14ac:dyDescent="0.25">
      <c r="A3216" t="s">
        <v>15298</v>
      </c>
      <c r="B3216" s="107">
        <v>0.15352022969433901</v>
      </c>
      <c r="C3216" s="37"/>
      <c r="D3216" s="37"/>
      <c r="E3216" s="37"/>
      <c r="F3216" s="37"/>
      <c r="G3216" s="37"/>
      <c r="H3216" s="37"/>
      <c r="I3216" s="37"/>
      <c r="J3216" s="37"/>
    </row>
    <row r="3217" spans="1:10" x14ac:dyDescent="0.25">
      <c r="A3217" t="s">
        <v>15299</v>
      </c>
      <c r="B3217" s="107">
        <v>0.1534385434059215</v>
      </c>
      <c r="C3217" s="37"/>
      <c r="D3217" s="37"/>
      <c r="E3217" s="37"/>
      <c r="F3217" s="37"/>
      <c r="G3217" s="37"/>
      <c r="H3217" s="37"/>
      <c r="I3217" s="37"/>
      <c r="J3217" s="37"/>
    </row>
    <row r="3218" spans="1:10" x14ac:dyDescent="0.25">
      <c r="A3218" t="s">
        <v>15300</v>
      </c>
      <c r="B3218" s="107">
        <v>0.15337696020712338</v>
      </c>
      <c r="C3218" s="37"/>
      <c r="D3218" s="37"/>
      <c r="E3218" s="37"/>
      <c r="F3218" s="37"/>
      <c r="G3218" s="37"/>
      <c r="H3218" s="37"/>
      <c r="I3218" s="37"/>
      <c r="J3218" s="37"/>
    </row>
    <row r="3219" spans="1:10" x14ac:dyDescent="0.25">
      <c r="A3219" t="s">
        <v>15301</v>
      </c>
      <c r="B3219" s="107">
        <v>0.15333591831613641</v>
      </c>
      <c r="C3219" s="37"/>
      <c r="D3219" s="37"/>
      <c r="E3219" s="37"/>
      <c r="F3219" s="37"/>
      <c r="G3219" s="37"/>
      <c r="H3219" s="37"/>
      <c r="I3219" s="37"/>
      <c r="J3219" s="37"/>
    </row>
    <row r="3220" spans="1:10" x14ac:dyDescent="0.25">
      <c r="A3220" t="s">
        <v>15302</v>
      </c>
      <c r="B3220" s="107">
        <v>0.15329544489045824</v>
      </c>
      <c r="C3220" s="37"/>
      <c r="D3220" s="37"/>
      <c r="E3220" s="37"/>
      <c r="F3220" s="37"/>
      <c r="G3220" s="37"/>
      <c r="H3220" s="37"/>
      <c r="I3220" s="37"/>
      <c r="J3220" s="37"/>
    </row>
    <row r="3221" spans="1:10" x14ac:dyDescent="0.25">
      <c r="A3221" t="s">
        <v>15303</v>
      </c>
      <c r="B3221" s="107">
        <v>0.15283392916704869</v>
      </c>
      <c r="C3221" s="37"/>
      <c r="D3221" s="37"/>
      <c r="E3221" s="37"/>
      <c r="F3221" s="37"/>
      <c r="G3221" s="37"/>
      <c r="H3221" s="37"/>
      <c r="I3221" s="37"/>
      <c r="J3221" s="37"/>
    </row>
    <row r="3222" spans="1:10" x14ac:dyDescent="0.25">
      <c r="A3222" t="s">
        <v>15304</v>
      </c>
      <c r="B3222" s="107">
        <v>0.15275805221890654</v>
      </c>
      <c r="C3222" s="37"/>
      <c r="D3222" s="37"/>
      <c r="E3222" s="37"/>
      <c r="F3222" s="37"/>
      <c r="G3222" s="37"/>
      <c r="H3222" s="37"/>
      <c r="I3222" s="37"/>
      <c r="J3222" s="37"/>
    </row>
    <row r="3223" spans="1:10" x14ac:dyDescent="0.25">
      <c r="A3223" t="s">
        <v>15305</v>
      </c>
      <c r="B3223" s="107">
        <v>0.15251780618227062</v>
      </c>
      <c r="C3223" s="37"/>
      <c r="D3223" s="37"/>
      <c r="E3223" s="37"/>
      <c r="F3223" s="37"/>
      <c r="G3223" s="37"/>
      <c r="H3223" s="37"/>
      <c r="I3223" s="37"/>
      <c r="J3223" s="37"/>
    </row>
    <row r="3224" spans="1:10" x14ac:dyDescent="0.25">
      <c r="A3224" t="s">
        <v>15306</v>
      </c>
      <c r="B3224" s="107">
        <v>0.1524143558683099</v>
      </c>
      <c r="C3224" s="37"/>
      <c r="D3224" s="37"/>
      <c r="E3224" s="37"/>
      <c r="F3224" s="37"/>
      <c r="G3224" s="37"/>
      <c r="H3224" s="37"/>
      <c r="I3224" s="37"/>
      <c r="J3224" s="37"/>
    </row>
    <row r="3225" spans="1:10" x14ac:dyDescent="0.25">
      <c r="A3225" t="s">
        <v>15307</v>
      </c>
      <c r="B3225" s="107">
        <v>0.15227984637100139</v>
      </c>
      <c r="C3225" s="37"/>
      <c r="D3225" s="37"/>
      <c r="E3225" s="37"/>
      <c r="F3225" s="37"/>
      <c r="G3225" s="37"/>
      <c r="H3225" s="37"/>
      <c r="I3225" s="37"/>
      <c r="J3225" s="37"/>
    </row>
    <row r="3226" spans="1:10" x14ac:dyDescent="0.25">
      <c r="A3226" t="s">
        <v>15308</v>
      </c>
      <c r="B3226" s="107">
        <v>0.15173223609266942</v>
      </c>
      <c r="C3226" s="37"/>
      <c r="D3226" s="37"/>
      <c r="E3226" s="37"/>
      <c r="F3226" s="37"/>
      <c r="G3226" s="37"/>
      <c r="H3226" s="37"/>
      <c r="I3226" s="37"/>
      <c r="J3226" s="37"/>
    </row>
    <row r="3227" spans="1:10" x14ac:dyDescent="0.25">
      <c r="A3227" t="s">
        <v>15309</v>
      </c>
      <c r="B3227" s="107">
        <v>0.1514245956348976</v>
      </c>
      <c r="C3227" s="37"/>
      <c r="D3227" s="37"/>
      <c r="E3227" s="37"/>
      <c r="F3227" s="37"/>
      <c r="G3227" s="37"/>
      <c r="H3227" s="37"/>
      <c r="I3227" s="37"/>
      <c r="J3227" s="37"/>
    </row>
    <row r="3228" spans="1:10" x14ac:dyDescent="0.25">
      <c r="A3228" t="s">
        <v>15310</v>
      </c>
      <c r="B3228" s="107">
        <v>0.15121270883987711</v>
      </c>
      <c r="C3228" s="37"/>
      <c r="D3228" s="37"/>
      <c r="E3228" s="37"/>
      <c r="F3228" s="37"/>
      <c r="G3228" s="37"/>
      <c r="H3228" s="37"/>
      <c r="I3228" s="37"/>
      <c r="J3228" s="37"/>
    </row>
    <row r="3229" spans="1:10" x14ac:dyDescent="0.25">
      <c r="A3229" t="s">
        <v>15311</v>
      </c>
      <c r="B3229" s="107">
        <v>0.15121253263754145</v>
      </c>
      <c r="C3229" s="37"/>
      <c r="D3229" s="37"/>
      <c r="E3229" s="37"/>
      <c r="F3229" s="37"/>
      <c r="G3229" s="37"/>
      <c r="H3229" s="37"/>
      <c r="I3229" s="37"/>
      <c r="J3229" s="37"/>
    </row>
    <row r="3230" spans="1:10" x14ac:dyDescent="0.25">
      <c r="A3230" t="s">
        <v>15312</v>
      </c>
      <c r="B3230" s="107">
        <v>0.15118259958236632</v>
      </c>
      <c r="C3230" s="37"/>
      <c r="D3230" s="37"/>
      <c r="E3230" s="37"/>
      <c r="F3230" s="37"/>
      <c r="G3230" s="37"/>
      <c r="H3230" s="37"/>
      <c r="I3230" s="37"/>
      <c r="J3230" s="37"/>
    </row>
    <row r="3231" spans="1:10" x14ac:dyDescent="0.25">
      <c r="A3231" t="s">
        <v>15313</v>
      </c>
      <c r="B3231" s="107">
        <v>0.15110850186207142</v>
      </c>
      <c r="C3231" s="37"/>
      <c r="D3231" s="37"/>
      <c r="E3231" s="37"/>
      <c r="F3231" s="37"/>
      <c r="G3231" s="37"/>
      <c r="H3231" s="37"/>
      <c r="I3231" s="37"/>
      <c r="J3231" s="37"/>
    </row>
    <row r="3232" spans="1:10" x14ac:dyDescent="0.25">
      <c r="A3232" t="s">
        <v>15314</v>
      </c>
      <c r="B3232" s="107">
        <v>0.15094462166042824</v>
      </c>
      <c r="C3232" s="37"/>
      <c r="D3232" s="37"/>
      <c r="E3232" s="37"/>
      <c r="F3232" s="37"/>
      <c r="G3232" s="37"/>
      <c r="H3232" s="37"/>
      <c r="I3232" s="37"/>
      <c r="J3232" s="37"/>
    </row>
    <row r="3233" spans="1:10" x14ac:dyDescent="0.25">
      <c r="A3233" t="s">
        <v>15315</v>
      </c>
      <c r="B3233" s="107">
        <v>0.15004781671614401</v>
      </c>
      <c r="C3233" s="37"/>
      <c r="D3233" s="37"/>
      <c r="E3233" s="37"/>
      <c r="F3233" s="37"/>
      <c r="G3233" s="37"/>
      <c r="H3233" s="37"/>
      <c r="I3233" s="37"/>
      <c r="J3233" s="37"/>
    </row>
    <row r="3234" spans="1:10" x14ac:dyDescent="0.25">
      <c r="A3234" t="s">
        <v>15316</v>
      </c>
      <c r="B3234" s="107">
        <v>0.14940526808829521</v>
      </c>
      <c r="C3234" s="37"/>
      <c r="D3234" s="37"/>
      <c r="E3234" s="37"/>
      <c r="F3234" s="37"/>
      <c r="G3234" s="37"/>
      <c r="H3234" s="37"/>
      <c r="I3234" s="37"/>
      <c r="J3234" s="37"/>
    </row>
    <row r="3235" spans="1:10" x14ac:dyDescent="0.25">
      <c r="A3235" t="s">
        <v>15317</v>
      </c>
      <c r="B3235" s="107">
        <v>0.14939691613379544</v>
      </c>
      <c r="C3235" s="37"/>
      <c r="D3235" s="37"/>
      <c r="E3235" s="37"/>
      <c r="F3235" s="37"/>
      <c r="G3235" s="37"/>
      <c r="H3235" s="37"/>
      <c r="I3235" s="37"/>
      <c r="J3235" s="37"/>
    </row>
    <row r="3236" spans="1:10" x14ac:dyDescent="0.25">
      <c r="A3236" t="s">
        <v>15318</v>
      </c>
      <c r="B3236" s="107">
        <v>0.14881240831290291</v>
      </c>
      <c r="C3236" s="37"/>
      <c r="D3236" s="37"/>
      <c r="E3236" s="37"/>
      <c r="F3236" s="37"/>
      <c r="G3236" s="37"/>
      <c r="H3236" s="37"/>
      <c r="I3236" s="37"/>
      <c r="J3236" s="37"/>
    </row>
    <row r="3237" spans="1:10" x14ac:dyDescent="0.25">
      <c r="A3237" t="s">
        <v>15319</v>
      </c>
      <c r="B3237" s="107">
        <v>0.14874517293463094</v>
      </c>
      <c r="C3237" s="37"/>
      <c r="D3237" s="37"/>
      <c r="E3237" s="37"/>
      <c r="F3237" s="37"/>
      <c r="G3237" s="37"/>
      <c r="H3237" s="37"/>
      <c r="I3237" s="37"/>
      <c r="J3237" s="37"/>
    </row>
    <row r="3238" spans="1:10" x14ac:dyDescent="0.25">
      <c r="A3238" t="s">
        <v>15320</v>
      </c>
      <c r="B3238" s="107">
        <v>0.1485385080609814</v>
      </c>
      <c r="C3238" s="37"/>
      <c r="D3238" s="37"/>
      <c r="E3238" s="37"/>
      <c r="F3238" s="37"/>
      <c r="G3238" s="37"/>
      <c r="H3238" s="37"/>
      <c r="I3238" s="37"/>
      <c r="J3238" s="37"/>
    </row>
    <row r="3239" spans="1:10" x14ac:dyDescent="0.25">
      <c r="A3239" t="s">
        <v>15321</v>
      </c>
      <c r="B3239" s="107">
        <v>0.14846366443690684</v>
      </c>
      <c r="C3239" s="37"/>
      <c r="D3239" s="37"/>
      <c r="E3239" s="37"/>
      <c r="F3239" s="37"/>
      <c r="G3239" s="37"/>
      <c r="H3239" s="37"/>
      <c r="I3239" s="37"/>
      <c r="J3239" s="37"/>
    </row>
    <row r="3240" spans="1:10" x14ac:dyDescent="0.25">
      <c r="A3240" t="s">
        <v>15322</v>
      </c>
      <c r="B3240" s="107">
        <v>0.14786640381493044</v>
      </c>
      <c r="C3240" s="37"/>
      <c r="D3240" s="37"/>
      <c r="E3240" s="37"/>
      <c r="F3240" s="37"/>
      <c r="G3240" s="37"/>
      <c r="H3240" s="37"/>
      <c r="I3240" s="37"/>
      <c r="J3240" s="37"/>
    </row>
    <row r="3241" spans="1:10" x14ac:dyDescent="0.25">
      <c r="A3241" t="s">
        <v>15323</v>
      </c>
      <c r="B3241" s="107">
        <v>0.14779114036942662</v>
      </c>
      <c r="C3241" s="37"/>
      <c r="D3241" s="37"/>
      <c r="E3241" s="37"/>
      <c r="F3241" s="37"/>
      <c r="G3241" s="37"/>
      <c r="H3241" s="37"/>
      <c r="I3241" s="37"/>
      <c r="J3241" s="37"/>
    </row>
    <row r="3242" spans="1:10" x14ac:dyDescent="0.25">
      <c r="A3242" t="s">
        <v>15324</v>
      </c>
      <c r="B3242" s="107">
        <v>0.14712156987550359</v>
      </c>
      <c r="C3242" s="37"/>
      <c r="D3242" s="37"/>
      <c r="E3242" s="37"/>
      <c r="F3242" s="37"/>
      <c r="G3242" s="37"/>
      <c r="H3242" s="37"/>
      <c r="I3242" s="37"/>
      <c r="J3242" s="37"/>
    </row>
    <row r="3243" spans="1:10" x14ac:dyDescent="0.25">
      <c r="A3243" t="s">
        <v>15325</v>
      </c>
      <c r="B3243" s="107">
        <v>0.14710886596814451</v>
      </c>
      <c r="C3243" s="37"/>
      <c r="D3243" s="37"/>
      <c r="E3243" s="37"/>
      <c r="F3243" s="37"/>
      <c r="G3243" s="37"/>
      <c r="H3243" s="37"/>
      <c r="I3243" s="37"/>
      <c r="J3243" s="37"/>
    </row>
    <row r="3244" spans="1:10" x14ac:dyDescent="0.25">
      <c r="A3244" t="s">
        <v>15326</v>
      </c>
      <c r="B3244" s="107">
        <v>0.1468923113380543</v>
      </c>
      <c r="C3244" s="37"/>
      <c r="D3244" s="37"/>
      <c r="E3244" s="37"/>
      <c r="F3244" s="37"/>
      <c r="G3244" s="37"/>
      <c r="H3244" s="37"/>
      <c r="I3244" s="37"/>
      <c r="J3244" s="37"/>
    </row>
    <row r="3245" spans="1:10" x14ac:dyDescent="0.25">
      <c r="A3245" t="s">
        <v>15327</v>
      </c>
      <c r="B3245" s="107">
        <v>0.14660314216969392</v>
      </c>
      <c r="C3245" s="37"/>
      <c r="D3245" s="37"/>
      <c r="E3245" s="37"/>
      <c r="F3245" s="37"/>
      <c r="G3245" s="37"/>
      <c r="H3245" s="37"/>
      <c r="I3245" s="37"/>
      <c r="J3245" s="37"/>
    </row>
    <row r="3246" spans="1:10" x14ac:dyDescent="0.25">
      <c r="A3246" t="s">
        <v>15328</v>
      </c>
      <c r="B3246" s="107">
        <v>0.14650619932899384</v>
      </c>
      <c r="C3246" s="37"/>
      <c r="D3246" s="37"/>
      <c r="E3246" s="37"/>
      <c r="F3246" s="37"/>
      <c r="G3246" s="37"/>
      <c r="H3246" s="37"/>
      <c r="I3246" s="37"/>
      <c r="J3246" s="37"/>
    </row>
    <row r="3247" spans="1:10" x14ac:dyDescent="0.25">
      <c r="A3247" t="s">
        <v>15329</v>
      </c>
      <c r="B3247" s="107">
        <v>0.1463230912619593</v>
      </c>
      <c r="C3247" s="37"/>
      <c r="D3247" s="37"/>
      <c r="E3247" s="37"/>
      <c r="F3247" s="37"/>
      <c r="G3247" s="37"/>
      <c r="H3247" s="37"/>
      <c r="I3247" s="37"/>
      <c r="J3247" s="37"/>
    </row>
    <row r="3248" spans="1:10" x14ac:dyDescent="0.25">
      <c r="A3248" t="s">
        <v>15330</v>
      </c>
      <c r="B3248" s="107">
        <v>0.14629563429161432</v>
      </c>
      <c r="C3248" s="37"/>
      <c r="D3248" s="37"/>
      <c r="E3248" s="37"/>
      <c r="F3248" s="37"/>
      <c r="G3248" s="37"/>
      <c r="H3248" s="37"/>
      <c r="I3248" s="37"/>
      <c r="J3248" s="37"/>
    </row>
    <row r="3249" spans="1:10" x14ac:dyDescent="0.25">
      <c r="A3249" t="s">
        <v>15331</v>
      </c>
      <c r="B3249" s="107">
        <v>0.1444397023190083</v>
      </c>
      <c r="C3249" s="37"/>
      <c r="D3249" s="37"/>
      <c r="E3249" s="37"/>
      <c r="F3249" s="37"/>
      <c r="G3249" s="37"/>
      <c r="H3249" s="37"/>
      <c r="I3249" s="37"/>
      <c r="J3249" s="37"/>
    </row>
    <row r="3250" spans="1:10" x14ac:dyDescent="0.25">
      <c r="A3250" t="s">
        <v>15332</v>
      </c>
      <c r="B3250" s="107">
        <v>0.14420337571675823</v>
      </c>
      <c r="C3250" s="37"/>
      <c r="D3250" s="37"/>
      <c r="E3250" s="37"/>
      <c r="F3250" s="37"/>
      <c r="G3250" s="37"/>
      <c r="H3250" s="37"/>
      <c r="I3250" s="37"/>
      <c r="J3250" s="37"/>
    </row>
    <row r="3251" spans="1:10" x14ac:dyDescent="0.25">
      <c r="A3251" t="s">
        <v>15333</v>
      </c>
      <c r="B3251" s="107">
        <v>0.14405603838637657</v>
      </c>
      <c r="C3251" s="37"/>
      <c r="D3251" s="37"/>
      <c r="E3251" s="37"/>
      <c r="F3251" s="37"/>
      <c r="G3251" s="37"/>
      <c r="H3251" s="37"/>
      <c r="I3251" s="37"/>
      <c r="J3251" s="37"/>
    </row>
    <row r="3252" spans="1:10" x14ac:dyDescent="0.25">
      <c r="A3252" t="s">
        <v>15334</v>
      </c>
      <c r="B3252" s="107">
        <v>0.14337006779377032</v>
      </c>
      <c r="C3252" s="37"/>
      <c r="D3252" s="37"/>
      <c r="E3252" s="37"/>
      <c r="F3252" s="37"/>
      <c r="G3252" s="37"/>
      <c r="H3252" s="37"/>
      <c r="I3252" s="37"/>
      <c r="J3252" s="37"/>
    </row>
    <row r="3253" spans="1:10" x14ac:dyDescent="0.25">
      <c r="A3253" t="s">
        <v>15335</v>
      </c>
      <c r="B3253" s="107">
        <v>0.14280766873395695</v>
      </c>
      <c r="C3253" s="37"/>
      <c r="D3253" s="37"/>
      <c r="E3253" s="37"/>
      <c r="F3253" s="37"/>
      <c r="G3253" s="37"/>
      <c r="H3253" s="37"/>
      <c r="I3253" s="37"/>
      <c r="J3253" s="37"/>
    </row>
    <row r="3254" spans="1:10" x14ac:dyDescent="0.25">
      <c r="A3254" t="s">
        <v>15336</v>
      </c>
      <c r="B3254" s="107">
        <v>0.14260984558279813</v>
      </c>
      <c r="C3254" s="37"/>
      <c r="D3254" s="37"/>
      <c r="E3254" s="37"/>
      <c r="F3254" s="37"/>
      <c r="G3254" s="37"/>
      <c r="H3254" s="37"/>
      <c r="I3254" s="37"/>
      <c r="J3254" s="37"/>
    </row>
    <row r="3255" spans="1:10" x14ac:dyDescent="0.25">
      <c r="A3255" t="s">
        <v>15337</v>
      </c>
      <c r="B3255" s="107">
        <v>0.14259202767463228</v>
      </c>
      <c r="C3255" s="37"/>
      <c r="D3255" s="37"/>
      <c r="E3255" s="37"/>
      <c r="F3255" s="37"/>
      <c r="G3255" s="37"/>
      <c r="H3255" s="37"/>
      <c r="I3255" s="37"/>
      <c r="J3255" s="37"/>
    </row>
    <row r="3256" spans="1:10" x14ac:dyDescent="0.25">
      <c r="A3256" t="s">
        <v>15338</v>
      </c>
      <c r="B3256" s="107">
        <v>0.1424567435366012</v>
      </c>
      <c r="C3256" s="37"/>
      <c r="D3256" s="37"/>
      <c r="E3256" s="37"/>
      <c r="F3256" s="37"/>
      <c r="G3256" s="37"/>
      <c r="H3256" s="37"/>
      <c r="I3256" s="37"/>
      <c r="J3256" s="37"/>
    </row>
    <row r="3257" spans="1:10" x14ac:dyDescent="0.25">
      <c r="A3257" t="s">
        <v>15339</v>
      </c>
      <c r="B3257" s="107">
        <v>0.14230588455667695</v>
      </c>
      <c r="C3257" s="37"/>
      <c r="D3257" s="37"/>
      <c r="E3257" s="37"/>
      <c r="F3257" s="37"/>
      <c r="G3257" s="37"/>
      <c r="H3257" s="37"/>
      <c r="I3257" s="37"/>
      <c r="J3257" s="37"/>
    </row>
    <row r="3258" spans="1:10" x14ac:dyDescent="0.25">
      <c r="A3258" t="s">
        <v>15340</v>
      </c>
      <c r="B3258" s="107">
        <v>0.1411425894781238</v>
      </c>
      <c r="C3258" s="37"/>
      <c r="D3258" s="37"/>
      <c r="E3258" s="37"/>
      <c r="F3258" s="37"/>
      <c r="G3258" s="37"/>
      <c r="H3258" s="37"/>
      <c r="I3258" s="37"/>
      <c r="J3258" s="37"/>
    </row>
    <row r="3259" spans="1:10" x14ac:dyDescent="0.25">
      <c r="A3259" t="s">
        <v>15341</v>
      </c>
      <c r="B3259" s="107">
        <v>0.14097292045117701</v>
      </c>
      <c r="C3259" s="37"/>
      <c r="D3259" s="37"/>
      <c r="E3259" s="37"/>
      <c r="F3259" s="37"/>
      <c r="G3259" s="37"/>
      <c r="H3259" s="37"/>
      <c r="I3259" s="37"/>
      <c r="J3259" s="37"/>
    </row>
    <row r="3260" spans="1:10" x14ac:dyDescent="0.25">
      <c r="A3260" t="s">
        <v>15342</v>
      </c>
      <c r="B3260" s="107">
        <v>0.14050796529839416</v>
      </c>
      <c r="C3260" s="37"/>
      <c r="D3260" s="37"/>
      <c r="E3260" s="37"/>
      <c r="F3260" s="37"/>
      <c r="G3260" s="37"/>
      <c r="H3260" s="37"/>
      <c r="I3260" s="37"/>
      <c r="J3260" s="37"/>
    </row>
    <row r="3261" spans="1:10" x14ac:dyDescent="0.25">
      <c r="A3261" t="s">
        <v>15343</v>
      </c>
      <c r="B3261" s="107">
        <v>0.14039506350747721</v>
      </c>
      <c r="C3261" s="37"/>
      <c r="D3261" s="37"/>
      <c r="E3261" s="37"/>
      <c r="F3261" s="37"/>
      <c r="G3261" s="37"/>
      <c r="H3261" s="37"/>
      <c r="I3261" s="37"/>
      <c r="J3261" s="37"/>
    </row>
    <row r="3262" spans="1:10" x14ac:dyDescent="0.25">
      <c r="A3262" t="s">
        <v>15344</v>
      </c>
      <c r="B3262" s="107">
        <v>0.1395641848234325</v>
      </c>
      <c r="C3262" s="37"/>
      <c r="D3262" s="37"/>
      <c r="E3262" s="37"/>
      <c r="F3262" s="37"/>
      <c r="G3262" s="37"/>
      <c r="H3262" s="37"/>
      <c r="I3262" s="37"/>
      <c r="J3262" s="37"/>
    </row>
    <row r="3263" spans="1:10" x14ac:dyDescent="0.25">
      <c r="A3263" t="s">
        <v>15345</v>
      </c>
      <c r="B3263" s="107">
        <v>0.13882037415383983</v>
      </c>
      <c r="C3263" s="37"/>
      <c r="D3263" s="37"/>
      <c r="E3263" s="37"/>
      <c r="F3263" s="37"/>
      <c r="G3263" s="37"/>
      <c r="H3263" s="37"/>
      <c r="I3263" s="37"/>
      <c r="J3263" s="37"/>
    </row>
    <row r="3264" spans="1:10" x14ac:dyDescent="0.25">
      <c r="A3264" t="s">
        <v>15346</v>
      </c>
      <c r="B3264" s="107">
        <v>0.13880187129597915</v>
      </c>
      <c r="C3264" s="37"/>
      <c r="D3264" s="37"/>
      <c r="E3264" s="37"/>
      <c r="F3264" s="37"/>
      <c r="G3264" s="37"/>
      <c r="H3264" s="37"/>
      <c r="I3264" s="37"/>
      <c r="J3264" s="37"/>
    </row>
    <row r="3265" spans="1:10" x14ac:dyDescent="0.25">
      <c r="A3265" t="s">
        <v>15347</v>
      </c>
      <c r="B3265" s="107">
        <v>0.13796522477176434</v>
      </c>
      <c r="C3265" s="37"/>
      <c r="D3265" s="37"/>
      <c r="E3265" s="37"/>
      <c r="F3265" s="37"/>
      <c r="G3265" s="37"/>
      <c r="H3265" s="37"/>
      <c r="I3265" s="37"/>
      <c r="J3265" s="37"/>
    </row>
    <row r="3266" spans="1:10" x14ac:dyDescent="0.25">
      <c r="A3266" t="s">
        <v>15348</v>
      </c>
      <c r="B3266" s="107">
        <v>0.13769522214680735</v>
      </c>
      <c r="C3266" s="37"/>
      <c r="D3266" s="37"/>
      <c r="E3266" s="37"/>
      <c r="F3266" s="37"/>
      <c r="G3266" s="37"/>
      <c r="H3266" s="37"/>
      <c r="I3266" s="37"/>
      <c r="J3266" s="37"/>
    </row>
    <row r="3267" spans="1:10" x14ac:dyDescent="0.25">
      <c r="A3267" t="s">
        <v>15349</v>
      </c>
      <c r="B3267" s="107">
        <v>0.13678868641069178</v>
      </c>
      <c r="C3267" s="37"/>
      <c r="D3267" s="37"/>
      <c r="E3267" s="37"/>
      <c r="F3267" s="37"/>
      <c r="G3267" s="37"/>
      <c r="H3267" s="37"/>
      <c r="I3267" s="37"/>
      <c r="J3267" s="37"/>
    </row>
    <row r="3268" spans="1:10" x14ac:dyDescent="0.25">
      <c r="A3268" t="s">
        <v>15350</v>
      </c>
      <c r="B3268" s="107">
        <v>0.13644488178070349</v>
      </c>
      <c r="C3268" s="37"/>
      <c r="D3268" s="37"/>
      <c r="E3268" s="37"/>
      <c r="F3268" s="37"/>
      <c r="G3268" s="37"/>
      <c r="H3268" s="37"/>
      <c r="I3268" s="37"/>
      <c r="J3268" s="37"/>
    </row>
    <row r="3269" spans="1:10" x14ac:dyDescent="0.25">
      <c r="A3269" t="s">
        <v>15351</v>
      </c>
      <c r="B3269" s="107">
        <v>0.13640271811181129</v>
      </c>
      <c r="C3269" s="37"/>
      <c r="D3269" s="37"/>
      <c r="E3269" s="37"/>
      <c r="F3269" s="37"/>
      <c r="G3269" s="37"/>
      <c r="H3269" s="37"/>
      <c r="I3269" s="37"/>
      <c r="J3269" s="37"/>
    </row>
    <row r="3270" spans="1:10" x14ac:dyDescent="0.25">
      <c r="A3270" t="s">
        <v>15352</v>
      </c>
      <c r="B3270" s="107">
        <v>0.13600193306372174</v>
      </c>
      <c r="C3270" s="37"/>
      <c r="D3270" s="37"/>
      <c r="E3270" s="37"/>
      <c r="F3270" s="37"/>
      <c r="G3270" s="37"/>
      <c r="H3270" s="37"/>
      <c r="I3270" s="37"/>
      <c r="J3270" s="37"/>
    </row>
    <row r="3271" spans="1:10" x14ac:dyDescent="0.25">
      <c r="A3271" t="s">
        <v>15353</v>
      </c>
      <c r="B3271" s="107">
        <v>0.13598054271699889</v>
      </c>
      <c r="C3271" s="37"/>
      <c r="D3271" s="37"/>
      <c r="E3271" s="37"/>
      <c r="F3271" s="37"/>
      <c r="G3271" s="37"/>
      <c r="H3271" s="37"/>
      <c r="I3271" s="37"/>
      <c r="J3271" s="37"/>
    </row>
    <row r="3272" spans="1:10" x14ac:dyDescent="0.25">
      <c r="A3272" t="s">
        <v>15354</v>
      </c>
      <c r="B3272" s="107">
        <v>0.13558351319728898</v>
      </c>
      <c r="C3272" s="37"/>
      <c r="D3272" s="37"/>
      <c r="E3272" s="37"/>
      <c r="F3272" s="37"/>
      <c r="G3272" s="37"/>
      <c r="H3272" s="37"/>
      <c r="I3272" s="37"/>
      <c r="J3272" s="37"/>
    </row>
    <row r="3273" spans="1:10" x14ac:dyDescent="0.25">
      <c r="A3273" t="s">
        <v>15355</v>
      </c>
      <c r="B3273" s="107">
        <v>0.13538330035308682</v>
      </c>
      <c r="C3273" s="37"/>
      <c r="D3273" s="37"/>
      <c r="E3273" s="37"/>
      <c r="F3273" s="37"/>
      <c r="G3273" s="37"/>
      <c r="H3273" s="37"/>
      <c r="I3273" s="37"/>
      <c r="J3273" s="37"/>
    </row>
    <row r="3274" spans="1:10" x14ac:dyDescent="0.25">
      <c r="A3274" t="s">
        <v>15356</v>
      </c>
      <c r="B3274" s="107">
        <v>0.135281420834164</v>
      </c>
      <c r="C3274" s="37"/>
      <c r="D3274" s="37"/>
      <c r="E3274" s="37"/>
      <c r="F3274" s="37"/>
      <c r="G3274" s="37"/>
      <c r="H3274" s="37"/>
      <c r="I3274" s="37"/>
      <c r="J3274" s="37"/>
    </row>
    <row r="3275" spans="1:10" x14ac:dyDescent="0.25">
      <c r="A3275" t="s">
        <v>15357</v>
      </c>
      <c r="B3275" s="107">
        <v>0.1352707137340321</v>
      </c>
      <c r="C3275" s="37"/>
      <c r="D3275" s="37"/>
      <c r="E3275" s="37"/>
      <c r="F3275" s="37"/>
      <c r="G3275" s="37"/>
      <c r="H3275" s="37"/>
      <c r="I3275" s="37"/>
      <c r="J3275" s="37"/>
    </row>
    <row r="3276" spans="1:10" x14ac:dyDescent="0.25">
      <c r="A3276" t="s">
        <v>15358</v>
      </c>
      <c r="B3276" s="107">
        <v>0.13456209878385683</v>
      </c>
      <c r="C3276" s="37"/>
      <c r="D3276" s="37"/>
      <c r="E3276" s="37"/>
      <c r="F3276" s="37"/>
      <c r="G3276" s="37"/>
      <c r="H3276" s="37"/>
      <c r="I3276" s="37"/>
      <c r="J3276" s="37"/>
    </row>
    <row r="3277" spans="1:10" x14ac:dyDescent="0.25">
      <c r="A3277" t="s">
        <v>15359</v>
      </c>
      <c r="B3277" s="107">
        <v>0.13419489635915857</v>
      </c>
      <c r="C3277" s="37"/>
      <c r="D3277" s="37"/>
      <c r="E3277" s="37"/>
      <c r="F3277" s="37"/>
      <c r="G3277" s="37"/>
      <c r="H3277" s="37"/>
      <c r="I3277" s="37"/>
      <c r="J3277" s="37"/>
    </row>
    <row r="3278" spans="1:10" x14ac:dyDescent="0.25">
      <c r="A3278" t="s">
        <v>15360</v>
      </c>
      <c r="B3278" s="107">
        <v>0.1337195696205532</v>
      </c>
      <c r="C3278" s="37"/>
      <c r="D3278" s="37"/>
      <c r="E3278" s="37"/>
      <c r="F3278" s="37"/>
      <c r="G3278" s="37"/>
      <c r="H3278" s="37"/>
      <c r="I3278" s="37"/>
      <c r="J3278" s="37"/>
    </row>
    <row r="3279" spans="1:10" x14ac:dyDescent="0.25">
      <c r="A3279" t="s">
        <v>15361</v>
      </c>
      <c r="B3279" s="107">
        <v>0.13345106454588279</v>
      </c>
      <c r="C3279" s="37"/>
      <c r="D3279" s="37"/>
      <c r="E3279" s="37"/>
      <c r="F3279" s="37"/>
      <c r="G3279" s="37"/>
      <c r="H3279" s="37"/>
      <c r="I3279" s="37"/>
      <c r="J3279" s="37"/>
    </row>
    <row r="3280" spans="1:10" x14ac:dyDescent="0.25">
      <c r="A3280" t="s">
        <v>15362</v>
      </c>
      <c r="B3280" s="107">
        <v>0.13333792292180635</v>
      </c>
      <c r="C3280" s="37"/>
      <c r="D3280" s="37"/>
      <c r="E3280" s="37"/>
      <c r="F3280" s="37"/>
      <c r="G3280" s="37"/>
      <c r="H3280" s="37"/>
      <c r="I3280" s="37"/>
      <c r="J3280" s="37"/>
    </row>
    <row r="3281" spans="1:10" x14ac:dyDescent="0.25">
      <c r="A3281" t="s">
        <v>15363</v>
      </c>
      <c r="B3281" s="107">
        <v>0.13291002624888537</v>
      </c>
      <c r="C3281" s="37"/>
      <c r="D3281" s="37"/>
      <c r="E3281" s="37"/>
      <c r="F3281" s="37"/>
      <c r="G3281" s="37"/>
      <c r="H3281" s="37"/>
      <c r="I3281" s="37"/>
      <c r="J3281" s="37"/>
    </row>
    <row r="3282" spans="1:10" x14ac:dyDescent="0.25">
      <c r="A3282" t="s">
        <v>15364</v>
      </c>
      <c r="B3282" s="107">
        <v>0.13288095380887657</v>
      </c>
      <c r="C3282" s="37"/>
      <c r="D3282" s="37"/>
      <c r="E3282" s="37"/>
      <c r="F3282" s="37"/>
      <c r="G3282" s="37"/>
      <c r="H3282" s="37"/>
      <c r="I3282" s="37"/>
      <c r="J3282" s="37"/>
    </row>
    <row r="3283" spans="1:10" x14ac:dyDescent="0.25">
      <c r="A3283" t="s">
        <v>15365</v>
      </c>
      <c r="B3283" s="107">
        <v>0.13276584185971224</v>
      </c>
      <c r="C3283" s="37"/>
      <c r="D3283" s="37"/>
      <c r="E3283" s="37"/>
      <c r="F3283" s="37"/>
      <c r="G3283" s="37"/>
      <c r="H3283" s="37"/>
      <c r="I3283" s="37"/>
      <c r="J3283" s="37"/>
    </row>
    <row r="3284" spans="1:10" x14ac:dyDescent="0.25">
      <c r="A3284" t="s">
        <v>15366</v>
      </c>
      <c r="B3284" s="107">
        <v>0.13271399292509287</v>
      </c>
      <c r="C3284" s="37"/>
      <c r="D3284" s="37"/>
      <c r="E3284" s="37"/>
      <c r="F3284" s="37"/>
      <c r="G3284" s="37"/>
      <c r="H3284" s="37"/>
      <c r="I3284" s="37"/>
      <c r="J3284" s="37"/>
    </row>
    <row r="3285" spans="1:10" x14ac:dyDescent="0.25">
      <c r="A3285" t="s">
        <v>15367</v>
      </c>
      <c r="B3285" s="107">
        <v>0.13238796512254347</v>
      </c>
      <c r="C3285" s="37"/>
      <c r="D3285" s="37"/>
      <c r="E3285" s="37"/>
      <c r="F3285" s="37"/>
      <c r="G3285" s="37"/>
      <c r="H3285" s="37"/>
      <c r="I3285" s="37"/>
      <c r="J3285" s="37"/>
    </row>
    <row r="3286" spans="1:10" x14ac:dyDescent="0.25">
      <c r="A3286" t="s">
        <v>15368</v>
      </c>
      <c r="B3286" s="107">
        <v>0.13140223410222793</v>
      </c>
      <c r="C3286" s="37"/>
      <c r="D3286" s="37"/>
      <c r="E3286" s="37"/>
      <c r="F3286" s="37"/>
      <c r="G3286" s="37"/>
      <c r="H3286" s="37"/>
      <c r="I3286" s="37"/>
      <c r="J3286" s="37"/>
    </row>
    <row r="3287" spans="1:10" x14ac:dyDescent="0.25">
      <c r="A3287" t="s">
        <v>15369</v>
      </c>
      <c r="B3287" s="107">
        <v>0.13139261586140485</v>
      </c>
      <c r="C3287" s="37"/>
      <c r="D3287" s="37"/>
      <c r="E3287" s="37"/>
      <c r="F3287" s="37"/>
      <c r="G3287" s="37"/>
      <c r="H3287" s="37"/>
      <c r="I3287" s="37"/>
      <c r="J3287" s="37"/>
    </row>
    <row r="3288" spans="1:10" x14ac:dyDescent="0.25">
      <c r="A3288" t="s">
        <v>15370</v>
      </c>
      <c r="B3288" s="107">
        <v>0.13098132814783572</v>
      </c>
      <c r="C3288" s="37"/>
      <c r="D3288" s="37"/>
      <c r="E3288" s="37"/>
      <c r="F3288" s="37"/>
      <c r="G3288" s="37"/>
      <c r="H3288" s="37"/>
      <c r="I3288" s="37"/>
      <c r="J3288" s="37"/>
    </row>
    <row r="3289" spans="1:10" x14ac:dyDescent="0.25">
      <c r="A3289" t="s">
        <v>15371</v>
      </c>
      <c r="B3289" s="107">
        <v>0.13049200661827623</v>
      </c>
      <c r="C3289" s="37"/>
      <c r="D3289" s="37"/>
      <c r="E3289" s="37"/>
      <c r="F3289" s="37"/>
      <c r="G3289" s="37"/>
      <c r="H3289" s="37"/>
      <c r="I3289" s="37"/>
      <c r="J3289" s="37"/>
    </row>
    <row r="3290" spans="1:10" x14ac:dyDescent="0.25">
      <c r="A3290" t="s">
        <v>15372</v>
      </c>
      <c r="B3290" s="107">
        <v>0.13009156386783452</v>
      </c>
      <c r="C3290" s="37"/>
      <c r="D3290" s="37"/>
      <c r="E3290" s="37"/>
      <c r="F3290" s="37"/>
      <c r="G3290" s="37"/>
      <c r="H3290" s="37"/>
      <c r="I3290" s="37"/>
      <c r="J3290" s="37"/>
    </row>
    <row r="3291" spans="1:10" x14ac:dyDescent="0.25">
      <c r="A3291" t="s">
        <v>15373</v>
      </c>
      <c r="B3291" s="107">
        <v>0.12927290514080794</v>
      </c>
      <c r="C3291" s="37"/>
      <c r="D3291" s="37"/>
      <c r="E3291" s="37"/>
      <c r="F3291" s="37"/>
      <c r="G3291" s="37"/>
      <c r="H3291" s="37"/>
      <c r="I3291" s="37"/>
      <c r="J3291" s="37"/>
    </row>
    <row r="3292" spans="1:10" x14ac:dyDescent="0.25">
      <c r="A3292" t="s">
        <v>15374</v>
      </c>
      <c r="B3292" s="107">
        <v>0.12878981501346956</v>
      </c>
      <c r="C3292" s="37"/>
      <c r="D3292" s="37"/>
      <c r="E3292" s="37"/>
      <c r="F3292" s="37"/>
      <c r="G3292" s="37"/>
      <c r="H3292" s="37"/>
      <c r="I3292" s="37"/>
      <c r="J3292" s="37"/>
    </row>
    <row r="3293" spans="1:10" x14ac:dyDescent="0.25">
      <c r="A3293" t="s">
        <v>15375</v>
      </c>
      <c r="B3293" s="107">
        <v>0.1285168492869673</v>
      </c>
      <c r="C3293" s="37"/>
      <c r="D3293" s="37"/>
      <c r="E3293" s="37"/>
      <c r="F3293" s="37"/>
      <c r="G3293" s="37"/>
      <c r="H3293" s="37"/>
      <c r="I3293" s="37"/>
      <c r="J3293" s="37"/>
    </row>
    <row r="3294" spans="1:10" x14ac:dyDescent="0.25">
      <c r="A3294" t="s">
        <v>15376</v>
      </c>
      <c r="B3294" s="107">
        <v>0.12851046086814083</v>
      </c>
      <c r="C3294" s="37"/>
      <c r="D3294" s="37"/>
      <c r="E3294" s="37"/>
      <c r="F3294" s="37"/>
      <c r="G3294" s="37"/>
      <c r="H3294" s="37"/>
      <c r="I3294" s="37"/>
      <c r="J3294" s="37"/>
    </row>
    <row r="3295" spans="1:10" x14ac:dyDescent="0.25">
      <c r="A3295" t="s">
        <v>15377</v>
      </c>
      <c r="B3295" s="107">
        <v>0.12836396757592955</v>
      </c>
      <c r="C3295" s="37"/>
      <c r="D3295" s="37"/>
      <c r="E3295" s="37"/>
      <c r="F3295" s="37"/>
      <c r="G3295" s="37"/>
      <c r="H3295" s="37"/>
      <c r="I3295" s="37"/>
      <c r="J3295" s="37"/>
    </row>
    <row r="3296" spans="1:10" x14ac:dyDescent="0.25">
      <c r="A3296" t="s">
        <v>15378</v>
      </c>
      <c r="B3296" s="107">
        <v>0.12824254168825089</v>
      </c>
      <c r="C3296" s="37"/>
      <c r="D3296" s="37"/>
      <c r="E3296" s="37"/>
      <c r="F3296" s="37"/>
      <c r="G3296" s="37"/>
      <c r="H3296" s="37"/>
      <c r="I3296" s="37"/>
      <c r="J3296" s="37"/>
    </row>
    <row r="3297" spans="1:10" x14ac:dyDescent="0.25">
      <c r="A3297" t="s">
        <v>15379</v>
      </c>
      <c r="B3297" s="107">
        <v>0.12818047716878439</v>
      </c>
      <c r="C3297" s="37"/>
      <c r="D3297" s="37"/>
      <c r="E3297" s="37"/>
      <c r="F3297" s="37"/>
      <c r="G3297" s="37"/>
      <c r="H3297" s="37"/>
      <c r="I3297" s="37"/>
      <c r="J3297" s="37"/>
    </row>
    <row r="3298" spans="1:10" x14ac:dyDescent="0.25">
      <c r="A3298" t="s">
        <v>15380</v>
      </c>
      <c r="B3298" s="107">
        <v>0.12806636709374439</v>
      </c>
      <c r="C3298" s="37"/>
      <c r="D3298" s="37"/>
      <c r="E3298" s="37"/>
      <c r="F3298" s="37"/>
      <c r="G3298" s="37"/>
      <c r="H3298" s="37"/>
      <c r="I3298" s="37"/>
      <c r="J3298" s="37"/>
    </row>
    <row r="3299" spans="1:10" x14ac:dyDescent="0.25">
      <c r="A3299" t="s">
        <v>15381</v>
      </c>
      <c r="B3299" s="107">
        <v>0.1280430928913604</v>
      </c>
      <c r="C3299" s="37"/>
      <c r="D3299" s="37"/>
      <c r="E3299" s="37"/>
      <c r="F3299" s="37"/>
      <c r="G3299" s="37"/>
      <c r="H3299" s="37"/>
      <c r="I3299" s="37"/>
      <c r="J3299" s="37"/>
    </row>
    <row r="3300" spans="1:10" x14ac:dyDescent="0.25">
      <c r="A3300" t="s">
        <v>15382</v>
      </c>
      <c r="B3300" s="107">
        <v>0.12787214908868591</v>
      </c>
      <c r="C3300" s="37"/>
      <c r="D3300" s="37"/>
      <c r="E3300" s="37"/>
      <c r="F3300" s="37"/>
      <c r="G3300" s="37"/>
      <c r="H3300" s="37"/>
      <c r="I3300" s="37"/>
      <c r="J3300" s="37"/>
    </row>
    <row r="3301" spans="1:10" x14ac:dyDescent="0.25">
      <c r="A3301" t="s">
        <v>15383</v>
      </c>
      <c r="B3301" s="107">
        <v>0.12736789571546556</v>
      </c>
      <c r="C3301" s="37"/>
      <c r="D3301" s="37"/>
      <c r="E3301" s="37"/>
      <c r="F3301" s="37"/>
      <c r="G3301" s="37"/>
      <c r="H3301" s="37"/>
      <c r="I3301" s="37"/>
      <c r="J3301" s="37"/>
    </row>
    <row r="3302" spans="1:10" x14ac:dyDescent="0.25">
      <c r="A3302" t="s">
        <v>15384</v>
      </c>
      <c r="B3302" s="107">
        <v>0.12692020820235991</v>
      </c>
      <c r="C3302" s="37"/>
      <c r="D3302" s="37"/>
      <c r="E3302" s="37"/>
      <c r="F3302" s="37"/>
      <c r="G3302" s="37"/>
      <c r="H3302" s="37"/>
      <c r="I3302" s="37"/>
      <c r="J3302" s="37"/>
    </row>
    <row r="3303" spans="1:10" x14ac:dyDescent="0.25">
      <c r="A3303" t="s">
        <v>15385</v>
      </c>
      <c r="B3303" s="107">
        <v>0.12673487352433799</v>
      </c>
      <c r="C3303" s="37"/>
      <c r="D3303" s="37"/>
      <c r="E3303" s="37"/>
      <c r="F3303" s="37"/>
      <c r="G3303" s="37"/>
      <c r="H3303" s="37"/>
      <c r="I3303" s="37"/>
      <c r="J3303" s="37"/>
    </row>
    <row r="3304" spans="1:10" x14ac:dyDescent="0.25">
      <c r="A3304" t="s">
        <v>15386</v>
      </c>
      <c r="B3304" s="107">
        <v>0.12655769722316973</v>
      </c>
      <c r="C3304" s="37"/>
      <c r="D3304" s="37"/>
      <c r="E3304" s="37"/>
      <c r="F3304" s="37"/>
      <c r="G3304" s="37"/>
      <c r="H3304" s="37"/>
      <c r="I3304" s="37"/>
      <c r="J3304" s="37"/>
    </row>
    <row r="3305" spans="1:10" x14ac:dyDescent="0.25">
      <c r="A3305" t="s">
        <v>15387</v>
      </c>
      <c r="B3305" s="107">
        <v>0.12596604489478644</v>
      </c>
      <c r="C3305" s="37"/>
      <c r="D3305" s="37"/>
      <c r="E3305" s="37"/>
      <c r="F3305" s="37"/>
      <c r="G3305" s="37"/>
      <c r="H3305" s="37"/>
      <c r="I3305" s="37"/>
      <c r="J3305" s="37"/>
    </row>
    <row r="3306" spans="1:10" x14ac:dyDescent="0.25">
      <c r="A3306" t="s">
        <v>15388</v>
      </c>
      <c r="B3306" s="107">
        <v>0.12585315442587955</v>
      </c>
      <c r="C3306" s="37"/>
      <c r="D3306" s="37"/>
      <c r="E3306" s="37"/>
      <c r="F3306" s="37"/>
      <c r="G3306" s="37"/>
      <c r="H3306" s="37"/>
      <c r="I3306" s="37"/>
      <c r="J3306" s="37"/>
    </row>
    <row r="3307" spans="1:10" x14ac:dyDescent="0.25">
      <c r="A3307" t="s">
        <v>15389</v>
      </c>
      <c r="B3307" s="107">
        <v>0.12578575557814761</v>
      </c>
      <c r="C3307" s="37"/>
      <c r="D3307" s="37"/>
      <c r="E3307" s="37"/>
      <c r="F3307" s="37"/>
      <c r="G3307" s="37"/>
      <c r="H3307" s="37"/>
      <c r="I3307" s="37"/>
      <c r="J3307" s="37"/>
    </row>
    <row r="3308" spans="1:10" x14ac:dyDescent="0.25">
      <c r="A3308" t="s">
        <v>15390</v>
      </c>
      <c r="B3308" s="107">
        <v>0.12534106046495444</v>
      </c>
      <c r="C3308" s="37"/>
      <c r="D3308" s="37"/>
      <c r="E3308" s="37"/>
      <c r="F3308" s="37"/>
      <c r="G3308" s="37"/>
      <c r="H3308" s="37"/>
      <c r="I3308" s="37"/>
      <c r="J3308" s="37"/>
    </row>
    <row r="3309" spans="1:10" x14ac:dyDescent="0.25">
      <c r="A3309" t="s">
        <v>15391</v>
      </c>
      <c r="B3309" s="107">
        <v>0.12495598573965631</v>
      </c>
      <c r="C3309" s="37"/>
      <c r="D3309" s="37"/>
      <c r="E3309" s="37"/>
      <c r="F3309" s="37"/>
      <c r="G3309" s="37"/>
      <c r="H3309" s="37"/>
      <c r="I3309" s="37"/>
      <c r="J3309" s="37"/>
    </row>
    <row r="3310" spans="1:10" x14ac:dyDescent="0.25">
      <c r="A3310" t="s">
        <v>15392</v>
      </c>
      <c r="B3310" s="107">
        <v>0.12473432685323282</v>
      </c>
      <c r="C3310" s="37"/>
      <c r="D3310" s="37"/>
      <c r="E3310" s="37"/>
      <c r="F3310" s="37"/>
      <c r="G3310" s="37"/>
      <c r="H3310" s="37"/>
      <c r="I3310" s="37"/>
      <c r="J3310" s="37"/>
    </row>
    <row r="3311" spans="1:10" x14ac:dyDescent="0.25">
      <c r="A3311" t="s">
        <v>15393</v>
      </c>
      <c r="B3311" s="107">
        <v>0.12462133449060177</v>
      </c>
      <c r="C3311" s="37"/>
      <c r="D3311" s="37"/>
      <c r="E3311" s="37"/>
      <c r="F3311" s="37"/>
      <c r="G3311" s="37"/>
      <c r="H3311" s="37"/>
      <c r="I3311" s="37"/>
      <c r="J3311" s="37"/>
    </row>
    <row r="3312" spans="1:10" x14ac:dyDescent="0.25">
      <c r="A3312" t="s">
        <v>15394</v>
      </c>
      <c r="B3312" s="107">
        <v>0.12431934495586623</v>
      </c>
      <c r="C3312" s="37"/>
      <c r="D3312" s="37"/>
      <c r="E3312" s="37"/>
      <c r="F3312" s="37"/>
      <c r="G3312" s="37"/>
      <c r="H3312" s="37"/>
      <c r="I3312" s="37"/>
      <c r="J3312" s="37"/>
    </row>
    <row r="3313" spans="1:10" x14ac:dyDescent="0.25">
      <c r="A3313" t="s">
        <v>15395</v>
      </c>
      <c r="B3313" s="107">
        <v>0.12394810645814183</v>
      </c>
      <c r="C3313" s="37"/>
      <c r="D3313" s="37"/>
      <c r="E3313" s="37"/>
      <c r="F3313" s="37"/>
      <c r="G3313" s="37"/>
      <c r="H3313" s="37"/>
      <c r="I3313" s="37"/>
      <c r="J3313" s="37"/>
    </row>
    <row r="3314" spans="1:10" x14ac:dyDescent="0.25">
      <c r="A3314" t="s">
        <v>15396</v>
      </c>
      <c r="B3314" s="107">
        <v>0.12281677892709227</v>
      </c>
      <c r="C3314" s="37"/>
      <c r="D3314" s="37"/>
      <c r="E3314" s="37"/>
      <c r="F3314" s="37"/>
      <c r="G3314" s="37"/>
      <c r="H3314" s="37"/>
      <c r="I3314" s="37"/>
      <c r="J3314" s="37"/>
    </row>
    <row r="3315" spans="1:10" x14ac:dyDescent="0.25">
      <c r="A3315" t="s">
        <v>15397</v>
      </c>
      <c r="B3315" s="107">
        <v>0.12231928890589766</v>
      </c>
      <c r="C3315" s="37"/>
      <c r="D3315" s="37"/>
      <c r="E3315" s="37"/>
      <c r="F3315" s="37"/>
      <c r="G3315" s="37"/>
      <c r="H3315" s="37"/>
      <c r="I3315" s="37"/>
      <c r="J3315" s="37"/>
    </row>
    <row r="3316" spans="1:10" x14ac:dyDescent="0.25">
      <c r="A3316" t="s">
        <v>15398</v>
      </c>
      <c r="B3316" s="107">
        <v>0.12147446448229972</v>
      </c>
      <c r="C3316" s="37"/>
      <c r="D3316" s="37"/>
      <c r="E3316" s="37"/>
      <c r="F3316" s="37"/>
      <c r="G3316" s="37"/>
      <c r="H3316" s="37"/>
      <c r="I3316" s="37"/>
      <c r="J3316" s="37"/>
    </row>
    <row r="3317" spans="1:10" x14ac:dyDescent="0.25">
      <c r="A3317" t="s">
        <v>15399</v>
      </c>
      <c r="B3317" s="107">
        <v>0.12143044345571771</v>
      </c>
      <c r="C3317" s="37"/>
      <c r="D3317" s="37"/>
      <c r="E3317" s="37"/>
      <c r="F3317" s="37"/>
      <c r="G3317" s="37"/>
      <c r="H3317" s="37"/>
      <c r="I3317" s="37"/>
      <c r="J3317" s="37"/>
    </row>
    <row r="3318" spans="1:10" x14ac:dyDescent="0.25">
      <c r="A3318" t="s">
        <v>15400</v>
      </c>
      <c r="B3318" s="107">
        <v>0.12122075153262639</v>
      </c>
      <c r="C3318" s="37"/>
      <c r="D3318" s="37"/>
      <c r="E3318" s="37"/>
      <c r="F3318" s="37"/>
      <c r="G3318" s="37"/>
      <c r="H3318" s="37"/>
      <c r="I3318" s="37"/>
      <c r="J3318" s="37"/>
    </row>
    <row r="3319" spans="1:10" x14ac:dyDescent="0.25">
      <c r="A3319" t="s">
        <v>15401</v>
      </c>
      <c r="B3319" s="107">
        <v>0.12118618446038808</v>
      </c>
      <c r="C3319" s="37"/>
      <c r="D3319" s="37"/>
      <c r="E3319" s="37"/>
      <c r="F3319" s="37"/>
      <c r="G3319" s="37"/>
      <c r="H3319" s="37"/>
      <c r="I3319" s="37"/>
      <c r="J3319" s="37"/>
    </row>
    <row r="3320" spans="1:10" x14ac:dyDescent="0.25">
      <c r="A3320" t="s">
        <v>15402</v>
      </c>
      <c r="B3320" s="107">
        <v>0.12098022688006109</v>
      </c>
      <c r="C3320" s="37"/>
      <c r="D3320" s="37"/>
      <c r="E3320" s="37"/>
      <c r="F3320" s="37"/>
      <c r="G3320" s="37"/>
      <c r="H3320" s="37"/>
      <c r="I3320" s="37"/>
      <c r="J3320" s="37"/>
    </row>
    <row r="3321" spans="1:10" x14ac:dyDescent="0.25">
      <c r="A3321" t="s">
        <v>15403</v>
      </c>
      <c r="B3321" s="107">
        <v>0.11954075517150906</v>
      </c>
      <c r="C3321" s="37"/>
      <c r="D3321" s="37"/>
      <c r="E3321" s="37"/>
      <c r="F3321" s="37"/>
      <c r="G3321" s="37"/>
      <c r="H3321" s="37"/>
      <c r="I3321" s="37"/>
      <c r="J3321" s="37"/>
    </row>
    <row r="3322" spans="1:10" x14ac:dyDescent="0.25">
      <c r="A3322" t="s">
        <v>15404</v>
      </c>
      <c r="B3322" s="107">
        <v>0.1192681197876965</v>
      </c>
      <c r="C3322" s="37"/>
      <c r="D3322" s="37"/>
      <c r="E3322" s="37"/>
      <c r="F3322" s="37"/>
      <c r="G3322" s="37"/>
      <c r="H3322" s="37"/>
      <c r="I3322" s="37"/>
      <c r="J3322" s="37"/>
    </row>
    <row r="3323" spans="1:10" x14ac:dyDescent="0.25">
      <c r="A3323" t="s">
        <v>15405</v>
      </c>
      <c r="B3323" s="107">
        <v>0.11881831230397104</v>
      </c>
      <c r="C3323" s="37"/>
      <c r="D3323" s="37"/>
      <c r="E3323" s="37"/>
      <c r="F3323" s="37"/>
      <c r="G3323" s="37"/>
      <c r="H3323" s="37"/>
      <c r="I3323" s="37"/>
      <c r="J3323" s="37"/>
    </row>
    <row r="3324" spans="1:10" x14ac:dyDescent="0.25">
      <c r="A3324" t="s">
        <v>15406</v>
      </c>
      <c r="B3324" s="107">
        <v>0.11785517979140786</v>
      </c>
      <c r="C3324" s="37"/>
      <c r="D3324" s="37"/>
      <c r="E3324" s="37"/>
      <c r="F3324" s="37"/>
      <c r="G3324" s="37"/>
      <c r="H3324" s="37"/>
      <c r="I3324" s="37"/>
      <c r="J3324" s="37"/>
    </row>
    <row r="3325" spans="1:10" x14ac:dyDescent="0.25">
      <c r="A3325" t="s">
        <v>15407</v>
      </c>
      <c r="B3325" s="107">
        <v>0.11772290767953621</v>
      </c>
      <c r="C3325" s="37"/>
      <c r="D3325" s="37"/>
      <c r="E3325" s="37"/>
      <c r="F3325" s="37"/>
      <c r="G3325" s="37"/>
      <c r="H3325" s="37"/>
      <c r="I3325" s="37"/>
      <c r="J3325" s="37"/>
    </row>
    <row r="3326" spans="1:10" x14ac:dyDescent="0.25">
      <c r="A3326" t="s">
        <v>15408</v>
      </c>
      <c r="B3326" s="107">
        <v>0.11761284269716331</v>
      </c>
      <c r="C3326" s="37"/>
      <c r="D3326" s="37"/>
      <c r="E3326" s="37"/>
      <c r="F3326" s="37"/>
      <c r="G3326" s="37"/>
      <c r="H3326" s="37"/>
      <c r="I3326" s="37"/>
      <c r="J3326" s="37"/>
    </row>
    <row r="3327" spans="1:10" x14ac:dyDescent="0.25">
      <c r="A3327" t="s">
        <v>15409</v>
      </c>
      <c r="B3327" s="107">
        <v>0.11758762846802946</v>
      </c>
      <c r="C3327" s="37"/>
      <c r="D3327" s="37"/>
      <c r="E3327" s="37"/>
      <c r="F3327" s="37"/>
      <c r="G3327" s="37"/>
      <c r="H3327" s="37"/>
      <c r="I3327" s="37"/>
      <c r="J3327" s="37"/>
    </row>
    <row r="3328" spans="1:10" x14ac:dyDescent="0.25">
      <c r="A3328" t="s">
        <v>15410</v>
      </c>
      <c r="B3328" s="107">
        <v>0.1175840348912586</v>
      </c>
      <c r="C3328" s="37"/>
      <c r="D3328" s="37"/>
      <c r="E3328" s="37"/>
      <c r="F3328" s="37"/>
      <c r="G3328" s="37"/>
      <c r="H3328" s="37"/>
      <c r="I3328" s="37"/>
      <c r="J3328" s="37"/>
    </row>
    <row r="3329" spans="1:10" x14ac:dyDescent="0.25">
      <c r="A3329" t="s">
        <v>15411</v>
      </c>
      <c r="B3329" s="107">
        <v>0.11745149574951573</v>
      </c>
      <c r="C3329" s="37"/>
      <c r="D3329" s="37"/>
      <c r="E3329" s="37"/>
      <c r="F3329" s="37"/>
      <c r="G3329" s="37"/>
      <c r="H3329" s="37"/>
      <c r="I3329" s="37"/>
      <c r="J3329" s="37"/>
    </row>
    <row r="3330" spans="1:10" x14ac:dyDescent="0.25">
      <c r="A3330" t="s">
        <v>15412</v>
      </c>
      <c r="B3330" s="107">
        <v>0.11721903540819777</v>
      </c>
      <c r="C3330" s="37"/>
      <c r="D3330" s="37"/>
      <c r="E3330" s="37"/>
      <c r="F3330" s="37"/>
      <c r="G3330" s="37"/>
      <c r="H3330" s="37"/>
      <c r="I3330" s="37"/>
      <c r="J3330" s="37"/>
    </row>
    <row r="3331" spans="1:10" x14ac:dyDescent="0.25">
      <c r="A3331" t="s">
        <v>15413</v>
      </c>
      <c r="B3331" s="107">
        <v>0.11699634368725778</v>
      </c>
      <c r="C3331" s="37"/>
      <c r="D3331" s="37"/>
      <c r="E3331" s="37"/>
      <c r="F3331" s="37"/>
      <c r="G3331" s="37"/>
      <c r="H3331" s="37"/>
      <c r="I3331" s="37"/>
      <c r="J3331" s="37"/>
    </row>
    <row r="3332" spans="1:10" x14ac:dyDescent="0.25">
      <c r="A3332" t="s">
        <v>15414</v>
      </c>
      <c r="B3332" s="107">
        <v>0.1165570328910665</v>
      </c>
      <c r="C3332" s="37"/>
      <c r="D3332" s="37"/>
      <c r="E3332" s="37"/>
      <c r="F3332" s="37"/>
      <c r="G3332" s="37"/>
      <c r="H3332" s="37"/>
      <c r="I3332" s="37"/>
      <c r="J3332" s="37"/>
    </row>
    <row r="3333" spans="1:10" x14ac:dyDescent="0.25">
      <c r="A3333" t="s">
        <v>15415</v>
      </c>
      <c r="B3333" s="107">
        <v>0.11578368029302283</v>
      </c>
      <c r="C3333" s="37"/>
      <c r="D3333" s="37"/>
      <c r="E3333" s="37"/>
      <c r="F3333" s="37"/>
      <c r="G3333" s="37"/>
      <c r="H3333" s="37"/>
      <c r="I3333" s="37"/>
      <c r="J3333" s="37"/>
    </row>
    <row r="3334" spans="1:10" x14ac:dyDescent="0.25">
      <c r="A3334" t="s">
        <v>15416</v>
      </c>
      <c r="B3334" s="107">
        <v>0.11563276891298374</v>
      </c>
      <c r="C3334" s="37"/>
      <c r="D3334" s="37"/>
      <c r="E3334" s="37"/>
      <c r="F3334" s="37"/>
      <c r="G3334" s="37"/>
      <c r="H3334" s="37"/>
      <c r="I3334" s="37"/>
      <c r="J3334" s="37"/>
    </row>
    <row r="3335" spans="1:10" x14ac:dyDescent="0.25">
      <c r="A3335" t="s">
        <v>15417</v>
      </c>
      <c r="B3335" s="107">
        <v>0.11457361901201939</v>
      </c>
      <c r="C3335" s="37"/>
      <c r="D3335" s="37"/>
      <c r="E3335" s="37"/>
      <c r="F3335" s="37"/>
      <c r="G3335" s="37"/>
      <c r="H3335" s="37"/>
      <c r="I3335" s="37"/>
      <c r="J3335" s="37"/>
    </row>
    <row r="3336" spans="1:10" x14ac:dyDescent="0.25">
      <c r="A3336" t="s">
        <v>15418</v>
      </c>
      <c r="B3336" s="107">
        <v>0.11428459110185485</v>
      </c>
      <c r="C3336" s="37"/>
      <c r="D3336" s="37"/>
      <c r="E3336" s="37"/>
      <c r="F3336" s="37"/>
      <c r="G3336" s="37"/>
      <c r="H3336" s="37"/>
      <c r="I3336" s="37"/>
      <c r="J3336" s="37"/>
    </row>
    <row r="3337" spans="1:10" x14ac:dyDescent="0.25">
      <c r="A3337" t="s">
        <v>15419</v>
      </c>
      <c r="B3337" s="107">
        <v>0.11415519027696219</v>
      </c>
      <c r="C3337" s="37"/>
      <c r="D3337" s="37"/>
      <c r="E3337" s="37"/>
      <c r="F3337" s="37"/>
      <c r="G3337" s="37"/>
      <c r="H3337" s="37"/>
      <c r="I3337" s="37"/>
      <c r="J3337" s="37"/>
    </row>
    <row r="3338" spans="1:10" x14ac:dyDescent="0.25">
      <c r="A3338" t="s">
        <v>15420</v>
      </c>
      <c r="B3338" s="107">
        <v>0.11407768919433119</v>
      </c>
      <c r="C3338" s="37"/>
      <c r="D3338" s="37"/>
      <c r="E3338" s="37"/>
      <c r="F3338" s="37"/>
      <c r="G3338" s="37"/>
      <c r="H3338" s="37"/>
      <c r="I3338" s="37"/>
      <c r="J3338" s="37"/>
    </row>
    <row r="3339" spans="1:10" x14ac:dyDescent="0.25">
      <c r="A3339" t="s">
        <v>15421</v>
      </c>
      <c r="B3339" s="107">
        <v>0.11398257436695231</v>
      </c>
      <c r="C3339" s="37"/>
      <c r="D3339" s="37"/>
      <c r="E3339" s="37"/>
      <c r="F3339" s="37"/>
      <c r="G3339" s="37"/>
      <c r="H3339" s="37"/>
      <c r="I3339" s="37"/>
      <c r="J3339" s="37"/>
    </row>
    <row r="3340" spans="1:10" x14ac:dyDescent="0.25">
      <c r="A3340" t="s">
        <v>15422</v>
      </c>
      <c r="B3340" s="107">
        <v>0.11378504110262315</v>
      </c>
      <c r="C3340" s="37"/>
      <c r="D3340" s="37"/>
      <c r="E3340" s="37"/>
      <c r="F3340" s="37"/>
      <c r="G3340" s="37"/>
      <c r="H3340" s="37"/>
      <c r="I3340" s="37"/>
      <c r="J3340" s="37"/>
    </row>
    <row r="3341" spans="1:10" x14ac:dyDescent="0.25">
      <c r="A3341" t="s">
        <v>15423</v>
      </c>
      <c r="B3341" s="107">
        <v>0.11349100744120938</v>
      </c>
      <c r="C3341" s="37"/>
      <c r="D3341" s="37"/>
      <c r="E3341" s="37"/>
      <c r="F3341" s="37"/>
      <c r="G3341" s="37"/>
      <c r="H3341" s="37"/>
      <c r="I3341" s="37"/>
      <c r="J3341" s="37"/>
    </row>
    <row r="3342" spans="1:10" x14ac:dyDescent="0.25">
      <c r="A3342" t="s">
        <v>15424</v>
      </c>
      <c r="B3342" s="107">
        <v>0.11345508737633102</v>
      </c>
      <c r="C3342" s="37"/>
      <c r="D3342" s="37"/>
      <c r="E3342" s="37"/>
      <c r="F3342" s="37"/>
      <c r="G3342" s="37"/>
      <c r="H3342" s="37"/>
      <c r="I3342" s="37"/>
      <c r="J3342" s="37"/>
    </row>
    <row r="3343" spans="1:10" x14ac:dyDescent="0.25">
      <c r="A3343" t="s">
        <v>15425</v>
      </c>
      <c r="B3343" s="107">
        <v>0.11277009687173623</v>
      </c>
      <c r="C3343" s="37"/>
      <c r="D3343" s="37"/>
      <c r="E3343" s="37"/>
      <c r="F3343" s="37"/>
      <c r="G3343" s="37"/>
      <c r="H3343" s="37"/>
      <c r="I3343" s="37"/>
      <c r="J3343" s="37"/>
    </row>
    <row r="3344" spans="1:10" x14ac:dyDescent="0.25">
      <c r="A3344" t="s">
        <v>15426</v>
      </c>
      <c r="B3344" s="107">
        <v>0.11276454566102243</v>
      </c>
      <c r="C3344" s="37"/>
      <c r="D3344" s="37"/>
      <c r="E3344" s="37"/>
      <c r="F3344" s="37"/>
      <c r="G3344" s="37"/>
      <c r="H3344" s="37"/>
      <c r="I3344" s="37"/>
      <c r="J3344" s="37"/>
    </row>
    <row r="3345" spans="1:10" x14ac:dyDescent="0.25">
      <c r="A3345" t="s">
        <v>15427</v>
      </c>
      <c r="B3345" s="107">
        <v>0.11241308606446877</v>
      </c>
      <c r="C3345" s="37"/>
      <c r="D3345" s="37"/>
      <c r="E3345" s="37"/>
      <c r="F3345" s="37"/>
      <c r="G3345" s="37"/>
      <c r="H3345" s="37"/>
      <c r="I3345" s="37"/>
      <c r="J3345" s="37"/>
    </row>
    <row r="3346" spans="1:10" x14ac:dyDescent="0.25">
      <c r="A3346" t="s">
        <v>15428</v>
      </c>
      <c r="B3346" s="107">
        <v>0.11240675057358321</v>
      </c>
      <c r="C3346" s="37"/>
      <c r="D3346" s="37"/>
      <c r="E3346" s="37"/>
      <c r="F3346" s="37"/>
      <c r="G3346" s="37"/>
      <c r="H3346" s="37"/>
      <c r="I3346" s="37"/>
      <c r="J3346" s="37"/>
    </row>
    <row r="3347" spans="1:10" x14ac:dyDescent="0.25">
      <c r="A3347" t="s">
        <v>15429</v>
      </c>
      <c r="B3347" s="107">
        <v>0.11178561971385984</v>
      </c>
      <c r="C3347" s="37"/>
      <c r="D3347" s="37"/>
      <c r="E3347" s="37"/>
      <c r="F3347" s="37"/>
      <c r="G3347" s="37"/>
      <c r="H3347" s="37"/>
      <c r="I3347" s="37"/>
      <c r="J3347" s="37"/>
    </row>
    <row r="3348" spans="1:10" x14ac:dyDescent="0.25">
      <c r="A3348" t="s">
        <v>15430</v>
      </c>
      <c r="B3348" s="107">
        <v>0.1104955040732862</v>
      </c>
      <c r="C3348" s="37"/>
      <c r="D3348" s="37"/>
      <c r="E3348" s="37"/>
      <c r="F3348" s="37"/>
      <c r="G3348" s="37"/>
      <c r="H3348" s="37"/>
      <c r="I3348" s="37"/>
      <c r="J3348" s="37"/>
    </row>
    <row r="3349" spans="1:10" x14ac:dyDescent="0.25">
      <c r="A3349" t="s">
        <v>15431</v>
      </c>
      <c r="B3349" s="107">
        <v>0.11030656278534751</v>
      </c>
      <c r="C3349" s="37"/>
      <c r="D3349" s="37"/>
      <c r="E3349" s="37"/>
      <c r="F3349" s="37"/>
      <c r="G3349" s="37"/>
      <c r="H3349" s="37"/>
      <c r="I3349" s="37"/>
      <c r="J3349" s="37"/>
    </row>
    <row r="3350" spans="1:10" x14ac:dyDescent="0.25">
      <c r="A3350" t="s">
        <v>15432</v>
      </c>
      <c r="B3350" s="107">
        <v>0.11018565429244445</v>
      </c>
      <c r="C3350" s="37"/>
      <c r="D3350" s="37"/>
      <c r="E3350" s="37"/>
      <c r="F3350" s="37"/>
      <c r="G3350" s="37"/>
      <c r="H3350" s="37"/>
      <c r="I3350" s="37"/>
      <c r="J3350" s="37"/>
    </row>
    <row r="3351" spans="1:10" x14ac:dyDescent="0.25">
      <c r="A3351" t="s">
        <v>15433</v>
      </c>
      <c r="B3351" s="107">
        <v>0.11017236492450493</v>
      </c>
      <c r="C3351" s="37"/>
      <c r="D3351" s="37"/>
      <c r="E3351" s="37"/>
      <c r="F3351" s="37"/>
      <c r="G3351" s="37"/>
      <c r="H3351" s="37"/>
      <c r="I3351" s="37"/>
      <c r="J3351" s="37"/>
    </row>
    <row r="3352" spans="1:10" x14ac:dyDescent="0.25">
      <c r="A3352" t="s">
        <v>15434</v>
      </c>
      <c r="B3352" s="107">
        <v>0.10976226992053084</v>
      </c>
      <c r="C3352" s="37"/>
      <c r="D3352" s="37"/>
      <c r="E3352" s="37"/>
      <c r="F3352" s="37"/>
      <c r="G3352" s="37"/>
      <c r="H3352" s="37"/>
      <c r="I3352" s="37"/>
      <c r="J3352" s="37"/>
    </row>
    <row r="3353" spans="1:10" x14ac:dyDescent="0.25">
      <c r="A3353" t="s">
        <v>15435</v>
      </c>
      <c r="B3353" s="107">
        <v>0.10968338953490732</v>
      </c>
      <c r="C3353" s="37"/>
      <c r="D3353" s="37"/>
      <c r="E3353" s="37"/>
      <c r="F3353" s="37"/>
      <c r="G3353" s="37"/>
      <c r="H3353" s="37"/>
      <c r="I3353" s="37"/>
      <c r="J3353" s="37"/>
    </row>
    <row r="3354" spans="1:10" x14ac:dyDescent="0.25">
      <c r="A3354" t="s">
        <v>15436</v>
      </c>
      <c r="B3354" s="107">
        <v>0.10967478387306476</v>
      </c>
      <c r="C3354" s="37"/>
      <c r="D3354" s="37"/>
      <c r="E3354" s="37"/>
      <c r="F3354" s="37"/>
      <c r="G3354" s="37"/>
      <c r="H3354" s="37"/>
      <c r="I3354" s="37"/>
      <c r="J3354" s="37"/>
    </row>
    <row r="3355" spans="1:10" x14ac:dyDescent="0.25">
      <c r="A3355" t="s">
        <v>15437</v>
      </c>
      <c r="B3355" s="107">
        <v>0.10961970454671802</v>
      </c>
      <c r="C3355" s="37"/>
      <c r="D3355" s="37"/>
      <c r="E3355" s="37"/>
      <c r="F3355" s="37"/>
      <c r="G3355" s="37"/>
      <c r="H3355" s="37"/>
      <c r="I3355" s="37"/>
      <c r="J3355" s="37"/>
    </row>
    <row r="3356" spans="1:10" x14ac:dyDescent="0.25">
      <c r="A3356" t="s">
        <v>15438</v>
      </c>
      <c r="B3356" s="107">
        <v>0.10942203258724036</v>
      </c>
      <c r="C3356" s="37"/>
      <c r="D3356" s="37"/>
      <c r="E3356" s="37"/>
      <c r="F3356" s="37"/>
      <c r="G3356" s="37"/>
      <c r="H3356" s="37"/>
      <c r="I3356" s="37"/>
      <c r="J3356" s="37"/>
    </row>
    <row r="3357" spans="1:10" x14ac:dyDescent="0.25">
      <c r="A3357" t="s">
        <v>15439</v>
      </c>
      <c r="B3357" s="107">
        <v>0.10921700410732822</v>
      </c>
      <c r="C3357" s="37"/>
      <c r="D3357" s="37"/>
      <c r="E3357" s="37"/>
      <c r="F3357" s="37"/>
      <c r="G3357" s="37"/>
      <c r="H3357" s="37"/>
      <c r="I3357" s="37"/>
      <c r="J3357" s="37"/>
    </row>
    <row r="3358" spans="1:10" x14ac:dyDescent="0.25">
      <c r="A3358" t="s">
        <v>15440</v>
      </c>
      <c r="B3358" s="107">
        <v>0.1087090857094738</v>
      </c>
      <c r="C3358" s="37"/>
      <c r="D3358" s="37"/>
      <c r="E3358" s="37"/>
      <c r="F3358" s="37"/>
      <c r="G3358" s="37"/>
      <c r="H3358" s="37"/>
      <c r="I3358" s="37"/>
      <c r="J3358" s="37"/>
    </row>
    <row r="3359" spans="1:10" x14ac:dyDescent="0.25">
      <c r="A3359" t="s">
        <v>15441</v>
      </c>
      <c r="B3359" s="107">
        <v>0.10859853955829359</v>
      </c>
      <c r="C3359" s="37"/>
      <c r="D3359" s="37"/>
      <c r="E3359" s="37"/>
      <c r="F3359" s="37"/>
      <c r="G3359" s="37"/>
      <c r="H3359" s="37"/>
      <c r="I3359" s="37"/>
      <c r="J3359" s="37"/>
    </row>
    <row r="3360" spans="1:10" x14ac:dyDescent="0.25">
      <c r="A3360" t="s">
        <v>15442</v>
      </c>
      <c r="B3360" s="107">
        <v>0.10844997292477189</v>
      </c>
      <c r="C3360" s="37"/>
      <c r="D3360" s="37"/>
      <c r="E3360" s="37"/>
      <c r="F3360" s="37"/>
      <c r="G3360" s="37"/>
      <c r="H3360" s="37"/>
      <c r="I3360" s="37"/>
      <c r="J3360" s="37"/>
    </row>
    <row r="3361" spans="1:10" x14ac:dyDescent="0.25">
      <c r="A3361" t="s">
        <v>15443</v>
      </c>
      <c r="B3361" s="107">
        <v>0.10732365213902714</v>
      </c>
      <c r="C3361" s="37"/>
      <c r="D3361" s="37"/>
      <c r="E3361" s="37"/>
      <c r="F3361" s="37"/>
      <c r="G3361" s="37"/>
      <c r="H3361" s="37"/>
      <c r="I3361" s="37"/>
      <c r="J3361" s="37"/>
    </row>
    <row r="3362" spans="1:10" x14ac:dyDescent="0.25">
      <c r="A3362" t="s">
        <v>15444</v>
      </c>
      <c r="B3362" s="107">
        <v>0.10680228796953325</v>
      </c>
      <c r="C3362" s="37"/>
      <c r="D3362" s="37"/>
      <c r="E3362" s="37"/>
      <c r="F3362" s="37"/>
      <c r="G3362" s="37"/>
      <c r="H3362" s="37"/>
      <c r="I3362" s="37"/>
      <c r="J3362" s="37"/>
    </row>
    <row r="3363" spans="1:10" x14ac:dyDescent="0.25">
      <c r="A3363" t="s">
        <v>15445</v>
      </c>
      <c r="B3363" s="107">
        <v>0.10674420040609481</v>
      </c>
      <c r="C3363" s="37"/>
      <c r="D3363" s="37"/>
      <c r="E3363" s="37"/>
      <c r="F3363" s="37"/>
      <c r="G3363" s="37"/>
      <c r="H3363" s="37"/>
      <c r="I3363" s="37"/>
      <c r="J3363" s="37"/>
    </row>
    <row r="3364" spans="1:10" x14ac:dyDescent="0.25">
      <c r="A3364" t="s">
        <v>15446</v>
      </c>
      <c r="B3364" s="107">
        <v>0.10662159930307286</v>
      </c>
      <c r="C3364" s="37"/>
      <c r="D3364" s="37"/>
      <c r="E3364" s="37"/>
      <c r="F3364" s="37"/>
      <c r="G3364" s="37"/>
      <c r="H3364" s="37"/>
      <c r="I3364" s="37"/>
      <c r="J3364" s="37"/>
    </row>
    <row r="3365" spans="1:10" x14ac:dyDescent="0.25">
      <c r="A3365" t="s">
        <v>15447</v>
      </c>
      <c r="B3365" s="107">
        <v>0.10554476060024921</v>
      </c>
      <c r="C3365" s="37"/>
      <c r="D3365" s="37"/>
      <c r="E3365" s="37"/>
      <c r="F3365" s="37"/>
      <c r="G3365" s="37"/>
      <c r="H3365" s="37"/>
      <c r="I3365" s="37"/>
      <c r="J3365" s="37"/>
    </row>
    <row r="3366" spans="1:10" x14ac:dyDescent="0.25">
      <c r="A3366" t="s">
        <v>15448</v>
      </c>
      <c r="B3366" s="107">
        <v>0.10542595566166872</v>
      </c>
      <c r="C3366" s="37"/>
      <c r="D3366" s="37"/>
      <c r="E3366" s="37"/>
      <c r="F3366" s="37"/>
      <c r="G3366" s="37"/>
      <c r="H3366" s="37"/>
      <c r="I3366" s="37"/>
      <c r="J3366" s="37"/>
    </row>
    <row r="3367" spans="1:10" x14ac:dyDescent="0.25">
      <c r="A3367" t="s">
        <v>15449</v>
      </c>
      <c r="B3367" s="107">
        <v>0.10514358726072828</v>
      </c>
      <c r="C3367" s="37"/>
      <c r="D3367" s="37"/>
      <c r="E3367" s="37"/>
      <c r="F3367" s="37"/>
      <c r="G3367" s="37"/>
      <c r="H3367" s="37"/>
      <c r="I3367" s="37"/>
      <c r="J3367" s="37"/>
    </row>
    <row r="3368" spans="1:10" x14ac:dyDescent="0.25">
      <c r="A3368" t="s">
        <v>15450</v>
      </c>
      <c r="B3368" s="107">
        <v>0.10483865632551162</v>
      </c>
      <c r="C3368" s="37"/>
      <c r="D3368" s="37"/>
      <c r="E3368" s="37"/>
      <c r="F3368" s="37"/>
      <c r="G3368" s="37"/>
      <c r="H3368" s="37"/>
      <c r="I3368" s="37"/>
      <c r="J3368" s="37"/>
    </row>
    <row r="3369" spans="1:10" x14ac:dyDescent="0.25">
      <c r="A3369" t="s">
        <v>15451</v>
      </c>
      <c r="B3369" s="107">
        <v>0.10483307019946037</v>
      </c>
      <c r="C3369" s="37"/>
      <c r="D3369" s="37"/>
      <c r="E3369" s="37"/>
      <c r="F3369" s="37"/>
      <c r="G3369" s="37"/>
      <c r="H3369" s="37"/>
      <c r="I3369" s="37"/>
      <c r="J3369" s="37"/>
    </row>
    <row r="3370" spans="1:10" x14ac:dyDescent="0.25">
      <c r="A3370" t="s">
        <v>15452</v>
      </c>
      <c r="B3370" s="107">
        <v>0.10477049992578626</v>
      </c>
      <c r="C3370" s="37"/>
      <c r="D3370" s="37"/>
      <c r="E3370" s="37"/>
      <c r="F3370" s="37"/>
      <c r="G3370" s="37"/>
      <c r="H3370" s="37"/>
      <c r="I3370" s="37"/>
      <c r="J3370" s="37"/>
    </row>
    <row r="3371" spans="1:10" x14ac:dyDescent="0.25">
      <c r="A3371" t="s">
        <v>15453</v>
      </c>
      <c r="B3371" s="107">
        <v>0.10384841200626213</v>
      </c>
      <c r="C3371" s="37"/>
      <c r="D3371" s="37"/>
      <c r="E3371" s="37"/>
      <c r="F3371" s="37"/>
      <c r="G3371" s="37"/>
      <c r="H3371" s="37"/>
      <c r="I3371" s="37"/>
      <c r="J3371" s="37"/>
    </row>
    <row r="3372" spans="1:10" x14ac:dyDescent="0.25">
      <c r="A3372" t="s">
        <v>15454</v>
      </c>
      <c r="B3372" s="107">
        <v>0.10370931758941636</v>
      </c>
      <c r="C3372" s="37"/>
      <c r="D3372" s="37"/>
      <c r="E3372" s="37"/>
      <c r="F3372" s="37"/>
      <c r="G3372" s="37"/>
      <c r="H3372" s="37"/>
      <c r="I3372" s="37"/>
      <c r="J3372" s="37"/>
    </row>
    <row r="3373" spans="1:10" x14ac:dyDescent="0.25">
      <c r="A3373" t="s">
        <v>15455</v>
      </c>
      <c r="B3373" s="107">
        <v>0.10326332475493762</v>
      </c>
      <c r="C3373" s="37"/>
      <c r="D3373" s="37"/>
      <c r="E3373" s="37"/>
      <c r="F3373" s="37"/>
      <c r="G3373" s="37"/>
      <c r="H3373" s="37"/>
      <c r="I3373" s="37"/>
      <c r="J3373" s="37"/>
    </row>
    <row r="3374" spans="1:10" x14ac:dyDescent="0.25">
      <c r="A3374" t="s">
        <v>15456</v>
      </c>
      <c r="B3374" s="107">
        <v>0.10305268045477131</v>
      </c>
      <c r="C3374" s="37"/>
      <c r="D3374" s="37"/>
      <c r="E3374" s="37"/>
      <c r="F3374" s="37"/>
      <c r="G3374" s="37"/>
      <c r="H3374" s="37"/>
      <c r="I3374" s="37"/>
      <c r="J3374" s="37"/>
    </row>
    <row r="3375" spans="1:10" x14ac:dyDescent="0.25">
      <c r="A3375" t="s">
        <v>15457</v>
      </c>
      <c r="B3375" s="107">
        <v>0.10278735070089437</v>
      </c>
      <c r="C3375" s="37"/>
      <c r="D3375" s="37"/>
      <c r="E3375" s="37"/>
      <c r="F3375" s="37"/>
      <c r="G3375" s="37"/>
      <c r="H3375" s="37"/>
      <c r="I3375" s="37"/>
      <c r="J3375" s="37"/>
    </row>
    <row r="3376" spans="1:10" x14ac:dyDescent="0.25">
      <c r="A3376" t="s">
        <v>15458</v>
      </c>
      <c r="B3376" s="107">
        <v>0.10243867142875406</v>
      </c>
      <c r="C3376" s="37"/>
      <c r="D3376" s="37"/>
      <c r="E3376" s="37"/>
      <c r="F3376" s="37"/>
      <c r="G3376" s="37"/>
      <c r="H3376" s="37"/>
      <c r="I3376" s="37"/>
      <c r="J3376" s="37"/>
    </row>
    <row r="3377" spans="1:10" x14ac:dyDescent="0.25">
      <c r="A3377" t="s">
        <v>15459</v>
      </c>
      <c r="B3377" s="107">
        <v>0.10208578255347552</v>
      </c>
      <c r="C3377" s="37"/>
      <c r="D3377" s="37"/>
      <c r="E3377" s="37"/>
      <c r="F3377" s="37"/>
      <c r="G3377" s="37"/>
      <c r="H3377" s="37"/>
      <c r="I3377" s="37"/>
      <c r="J3377" s="37"/>
    </row>
    <row r="3378" spans="1:10" x14ac:dyDescent="0.25">
      <c r="A3378" t="s">
        <v>15460</v>
      </c>
      <c r="B3378" s="107">
        <v>0.10198674941898139</v>
      </c>
      <c r="C3378" s="37"/>
      <c r="D3378" s="37"/>
      <c r="E3378" s="37"/>
      <c r="F3378" s="37"/>
      <c r="G3378" s="37"/>
      <c r="H3378" s="37"/>
      <c r="I3378" s="37"/>
      <c r="J3378" s="37"/>
    </row>
    <row r="3379" spans="1:10" x14ac:dyDescent="0.25">
      <c r="A3379" t="s">
        <v>15461</v>
      </c>
      <c r="B3379" s="107">
        <v>0.10193773559659558</v>
      </c>
      <c r="C3379" s="37"/>
      <c r="D3379" s="37"/>
      <c r="E3379" s="37"/>
      <c r="F3379" s="37"/>
      <c r="G3379" s="37"/>
      <c r="H3379" s="37"/>
      <c r="I3379" s="37"/>
      <c r="J3379" s="37"/>
    </row>
    <row r="3380" spans="1:10" x14ac:dyDescent="0.25">
      <c r="A3380" t="s">
        <v>15462</v>
      </c>
      <c r="B3380" s="107">
        <v>0.10193228172655436</v>
      </c>
      <c r="C3380" s="37"/>
      <c r="D3380" s="37"/>
      <c r="E3380" s="37"/>
      <c r="F3380" s="37"/>
      <c r="G3380" s="37"/>
      <c r="H3380" s="37"/>
      <c r="I3380" s="37"/>
      <c r="J3380" s="37"/>
    </row>
    <row r="3381" spans="1:10" x14ac:dyDescent="0.25">
      <c r="A3381" t="s">
        <v>15463</v>
      </c>
      <c r="B3381" s="107">
        <v>0.10156816787763136</v>
      </c>
      <c r="C3381" s="37"/>
      <c r="D3381" s="37"/>
      <c r="E3381" s="37"/>
      <c r="F3381" s="37"/>
      <c r="G3381" s="37"/>
      <c r="H3381" s="37"/>
      <c r="I3381" s="37"/>
      <c r="J3381" s="37"/>
    </row>
    <row r="3382" spans="1:10" x14ac:dyDescent="0.25">
      <c r="A3382" t="s">
        <v>15464</v>
      </c>
      <c r="B3382" s="107">
        <v>0.10129569135026385</v>
      </c>
      <c r="C3382" s="37"/>
      <c r="D3382" s="37"/>
      <c r="E3382" s="37"/>
      <c r="F3382" s="37"/>
      <c r="G3382" s="37"/>
      <c r="H3382" s="37"/>
      <c r="I3382" s="37"/>
      <c r="J3382" s="37"/>
    </row>
    <row r="3383" spans="1:10" x14ac:dyDescent="0.25">
      <c r="A3383" t="s">
        <v>15465</v>
      </c>
      <c r="B3383" s="107">
        <v>0.10110528607533073</v>
      </c>
      <c r="C3383" s="37"/>
      <c r="D3383" s="37"/>
      <c r="E3383" s="37"/>
      <c r="F3383" s="37"/>
      <c r="G3383" s="37"/>
      <c r="H3383" s="37"/>
      <c r="I3383" s="37"/>
      <c r="J3383" s="37"/>
    </row>
    <row r="3384" spans="1:10" x14ac:dyDescent="0.25">
      <c r="A3384" t="s">
        <v>15466</v>
      </c>
      <c r="B3384" s="107">
        <v>0.10014107675660149</v>
      </c>
      <c r="C3384" s="37"/>
      <c r="D3384" s="37"/>
      <c r="E3384" s="37"/>
      <c r="F3384" s="37"/>
      <c r="G3384" s="37"/>
      <c r="H3384" s="37"/>
      <c r="I3384" s="37"/>
      <c r="J3384" s="37"/>
    </row>
    <row r="3385" spans="1:10" x14ac:dyDescent="0.25">
      <c r="A3385" t="s">
        <v>15467</v>
      </c>
      <c r="B3385" s="107">
        <v>9.9689533333160829E-2</v>
      </c>
      <c r="C3385" s="37"/>
      <c r="D3385" s="37"/>
      <c r="E3385" s="37"/>
      <c r="F3385" s="37"/>
      <c r="G3385" s="37"/>
      <c r="H3385" s="37"/>
      <c r="I3385" s="37"/>
      <c r="J3385" s="37"/>
    </row>
    <row r="3386" spans="1:10" x14ac:dyDescent="0.25">
      <c r="A3386" t="s">
        <v>15468</v>
      </c>
      <c r="B3386" s="107">
        <v>9.9397359732632931E-2</v>
      </c>
      <c r="C3386" s="37"/>
      <c r="D3386" s="37"/>
      <c r="E3386" s="37"/>
      <c r="F3386" s="37"/>
      <c r="G3386" s="37"/>
      <c r="H3386" s="37"/>
      <c r="I3386" s="37"/>
      <c r="J3386" s="37"/>
    </row>
    <row r="3387" spans="1:10" x14ac:dyDescent="0.25">
      <c r="A3387" t="s">
        <v>15469</v>
      </c>
      <c r="B3387" s="107">
        <v>9.9030013707637671E-2</v>
      </c>
      <c r="C3387" s="37"/>
      <c r="D3387" s="37"/>
      <c r="E3387" s="37"/>
      <c r="F3387" s="37"/>
      <c r="G3387" s="37"/>
      <c r="H3387" s="37"/>
      <c r="I3387" s="37"/>
      <c r="J3387" s="37"/>
    </row>
    <row r="3388" spans="1:10" x14ac:dyDescent="0.25">
      <c r="A3388" t="s">
        <v>15470</v>
      </c>
      <c r="B3388" s="107">
        <v>9.8937243117944051E-2</v>
      </c>
      <c r="C3388" s="37"/>
      <c r="D3388" s="37"/>
      <c r="E3388" s="37"/>
      <c r="F3388" s="37"/>
      <c r="G3388" s="37"/>
      <c r="H3388" s="37"/>
      <c r="I3388" s="37"/>
      <c r="J3388" s="37"/>
    </row>
    <row r="3389" spans="1:10" x14ac:dyDescent="0.25">
      <c r="A3389" t="s">
        <v>15471</v>
      </c>
      <c r="B3389" s="107">
        <v>9.8371139092244778E-2</v>
      </c>
      <c r="C3389" s="37"/>
      <c r="D3389" s="37"/>
      <c r="E3389" s="37"/>
      <c r="F3389" s="37"/>
      <c r="G3389" s="37"/>
      <c r="H3389" s="37"/>
      <c r="I3389" s="37"/>
      <c r="J3389" s="37"/>
    </row>
    <row r="3390" spans="1:10" x14ac:dyDescent="0.25">
      <c r="A3390" t="s">
        <v>15472</v>
      </c>
      <c r="B3390" s="107">
        <v>9.7850421558609138E-2</v>
      </c>
      <c r="C3390" s="37"/>
      <c r="D3390" s="37"/>
      <c r="E3390" s="37"/>
      <c r="F3390" s="37"/>
      <c r="G3390" s="37"/>
      <c r="H3390" s="37"/>
      <c r="I3390" s="37"/>
      <c r="J3390" s="37"/>
    </row>
    <row r="3391" spans="1:10" x14ac:dyDescent="0.25">
      <c r="A3391" t="s">
        <v>15473</v>
      </c>
      <c r="B3391" s="107">
        <v>9.6757437098614188E-2</v>
      </c>
      <c r="C3391" s="37"/>
      <c r="D3391" s="37"/>
      <c r="E3391" s="37"/>
      <c r="F3391" s="37"/>
      <c r="G3391" s="37"/>
      <c r="H3391" s="37"/>
      <c r="I3391" s="37"/>
      <c r="J3391" s="37"/>
    </row>
    <row r="3392" spans="1:10" x14ac:dyDescent="0.25">
      <c r="A3392" t="s">
        <v>15474</v>
      </c>
      <c r="B3392" s="107">
        <v>9.5347542770946994E-2</v>
      </c>
      <c r="C3392" s="37"/>
      <c r="D3392" s="37"/>
      <c r="E3392" s="37"/>
      <c r="F3392" s="37"/>
      <c r="G3392" s="37"/>
      <c r="H3392" s="37"/>
      <c r="I3392" s="37"/>
      <c r="J3392" s="37"/>
    </row>
    <row r="3393" spans="1:10" x14ac:dyDescent="0.25">
      <c r="A3393" t="s">
        <v>15475</v>
      </c>
      <c r="B3393" s="107">
        <v>9.4716381913908035E-2</v>
      </c>
      <c r="C3393" s="37"/>
      <c r="D3393" s="37"/>
      <c r="E3393" s="37"/>
      <c r="F3393" s="37"/>
      <c r="G3393" s="37"/>
      <c r="H3393" s="37"/>
      <c r="I3393" s="37"/>
      <c r="J3393" s="37"/>
    </row>
    <row r="3394" spans="1:10" x14ac:dyDescent="0.25">
      <c r="A3394" t="s">
        <v>15476</v>
      </c>
      <c r="B3394" s="107">
        <v>9.4473390791396508E-2</v>
      </c>
      <c r="C3394" s="37"/>
      <c r="D3394" s="37"/>
      <c r="E3394" s="37"/>
      <c r="F3394" s="37"/>
      <c r="G3394" s="37"/>
      <c r="H3394" s="37"/>
      <c r="I3394" s="37"/>
      <c r="J3394" s="37"/>
    </row>
    <row r="3395" spans="1:10" x14ac:dyDescent="0.25">
      <c r="A3395" t="s">
        <v>15477</v>
      </c>
      <c r="B3395" s="107">
        <v>9.4421728095884019E-2</v>
      </c>
      <c r="C3395" s="37"/>
      <c r="D3395" s="37"/>
      <c r="E3395" s="37"/>
      <c r="F3395" s="37"/>
      <c r="G3395" s="37"/>
      <c r="H3395" s="37"/>
      <c r="I3395" s="37"/>
      <c r="J3395" s="37"/>
    </row>
    <row r="3396" spans="1:10" x14ac:dyDescent="0.25">
      <c r="A3396" t="s">
        <v>15478</v>
      </c>
      <c r="B3396" s="107">
        <v>9.4161934129611435E-2</v>
      </c>
      <c r="C3396" s="37"/>
      <c r="D3396" s="37"/>
      <c r="E3396" s="37"/>
      <c r="F3396" s="37"/>
      <c r="G3396" s="37"/>
      <c r="H3396" s="37"/>
      <c r="I3396" s="37"/>
      <c r="J3396" s="37"/>
    </row>
    <row r="3397" spans="1:10" x14ac:dyDescent="0.25">
      <c r="A3397" t="s">
        <v>15479</v>
      </c>
      <c r="B3397" s="107">
        <v>9.4044607124192173E-2</v>
      </c>
      <c r="C3397" s="37"/>
      <c r="D3397" s="37"/>
      <c r="E3397" s="37"/>
      <c r="F3397" s="37"/>
      <c r="G3397" s="37"/>
      <c r="H3397" s="37"/>
      <c r="I3397" s="37"/>
      <c r="J3397" s="37"/>
    </row>
    <row r="3398" spans="1:10" x14ac:dyDescent="0.25">
      <c r="A3398" t="s">
        <v>15480</v>
      </c>
      <c r="B3398" s="107">
        <v>9.4028799189293522E-2</v>
      </c>
      <c r="C3398" s="37"/>
      <c r="D3398" s="37"/>
      <c r="E3398" s="37"/>
      <c r="F3398" s="37"/>
      <c r="G3398" s="37"/>
      <c r="H3398" s="37"/>
      <c r="I3398" s="37"/>
      <c r="J3398" s="37"/>
    </row>
    <row r="3399" spans="1:10" x14ac:dyDescent="0.25">
      <c r="A3399" t="s">
        <v>15481</v>
      </c>
      <c r="B3399" s="107">
        <v>9.392072475497068E-2</v>
      </c>
      <c r="C3399" s="37"/>
      <c r="D3399" s="37"/>
      <c r="E3399" s="37"/>
      <c r="F3399" s="37"/>
      <c r="G3399" s="37"/>
      <c r="H3399" s="37"/>
      <c r="I3399" s="37"/>
      <c r="J3399" s="37"/>
    </row>
    <row r="3400" spans="1:10" x14ac:dyDescent="0.25">
      <c r="A3400" t="s">
        <v>15482</v>
      </c>
      <c r="B3400" s="107">
        <v>9.3718000271045904E-2</v>
      </c>
      <c r="C3400" s="37"/>
      <c r="D3400" s="37"/>
      <c r="E3400" s="37"/>
      <c r="F3400" s="37"/>
      <c r="G3400" s="37"/>
      <c r="H3400" s="37"/>
      <c r="I3400" s="37"/>
      <c r="J3400" s="37"/>
    </row>
    <row r="3401" spans="1:10" x14ac:dyDescent="0.25">
      <c r="A3401" t="s">
        <v>15483</v>
      </c>
      <c r="B3401" s="107">
        <v>9.2792831121450606E-2</v>
      </c>
      <c r="C3401" s="37"/>
      <c r="D3401" s="37"/>
      <c r="E3401" s="37"/>
      <c r="F3401" s="37"/>
      <c r="G3401" s="37"/>
      <c r="H3401" s="37"/>
      <c r="I3401" s="37"/>
      <c r="J3401" s="37"/>
    </row>
    <row r="3402" spans="1:10" x14ac:dyDescent="0.25">
      <c r="A3402" t="s">
        <v>15484</v>
      </c>
      <c r="B3402" s="107">
        <v>9.1868898710258648E-2</v>
      </c>
      <c r="C3402" s="37"/>
      <c r="D3402" s="37"/>
      <c r="E3402" s="37"/>
      <c r="F3402" s="37"/>
      <c r="G3402" s="37"/>
      <c r="H3402" s="37"/>
      <c r="I3402" s="37"/>
      <c r="J3402" s="37"/>
    </row>
    <row r="3403" spans="1:10" x14ac:dyDescent="0.25">
      <c r="A3403" t="s">
        <v>15485</v>
      </c>
      <c r="B3403" s="107">
        <v>9.1778251647062686E-2</v>
      </c>
      <c r="C3403" s="37"/>
      <c r="D3403" s="37"/>
      <c r="E3403" s="37"/>
      <c r="F3403" s="37"/>
      <c r="G3403" s="37"/>
      <c r="H3403" s="37"/>
      <c r="I3403" s="37"/>
      <c r="J3403" s="37"/>
    </row>
    <row r="3404" spans="1:10" x14ac:dyDescent="0.25">
      <c r="A3404" t="s">
        <v>15486</v>
      </c>
      <c r="B3404" s="107">
        <v>9.0794862107425087E-2</v>
      </c>
      <c r="C3404" s="37"/>
      <c r="D3404" s="37"/>
      <c r="E3404" s="37"/>
      <c r="F3404" s="37"/>
      <c r="G3404" s="37"/>
      <c r="H3404" s="37"/>
      <c r="I3404" s="37"/>
      <c r="J3404" s="37"/>
    </row>
    <row r="3405" spans="1:10" x14ac:dyDescent="0.25">
      <c r="A3405" t="s">
        <v>15487</v>
      </c>
      <c r="B3405" s="107">
        <v>9.0006319187745154E-2</v>
      </c>
      <c r="C3405" s="37"/>
      <c r="D3405" s="37"/>
      <c r="E3405" s="37"/>
      <c r="F3405" s="37"/>
      <c r="G3405" s="37"/>
      <c r="H3405" s="37"/>
      <c r="I3405" s="37"/>
      <c r="J3405" s="37"/>
    </row>
    <row r="3406" spans="1:10" x14ac:dyDescent="0.25">
      <c r="A3406" t="s">
        <v>15488</v>
      </c>
      <c r="B3406" s="107">
        <v>8.9775691982927647E-2</v>
      </c>
      <c r="C3406" s="37"/>
      <c r="D3406" s="37"/>
      <c r="E3406" s="37"/>
      <c r="F3406" s="37"/>
      <c r="G3406" s="37"/>
      <c r="H3406" s="37"/>
      <c r="I3406" s="37"/>
      <c r="J3406" s="37"/>
    </row>
    <row r="3407" spans="1:10" x14ac:dyDescent="0.25">
      <c r="A3407" t="s">
        <v>15489</v>
      </c>
      <c r="B3407" s="107">
        <v>8.9664159067063778E-2</v>
      </c>
      <c r="C3407" s="37"/>
      <c r="D3407" s="37"/>
      <c r="E3407" s="37"/>
      <c r="F3407" s="37"/>
      <c r="G3407" s="37"/>
      <c r="H3407" s="37"/>
      <c r="I3407" s="37"/>
      <c r="J3407" s="37"/>
    </row>
    <row r="3408" spans="1:10" x14ac:dyDescent="0.25">
      <c r="A3408" t="s">
        <v>15490</v>
      </c>
      <c r="B3408" s="107">
        <v>8.9530929996905401E-2</v>
      </c>
      <c r="C3408" s="37"/>
      <c r="D3408" s="37"/>
      <c r="E3408" s="37"/>
      <c r="F3408" s="37"/>
      <c r="G3408" s="37"/>
      <c r="H3408" s="37"/>
      <c r="I3408" s="37"/>
      <c r="J3408" s="37"/>
    </row>
    <row r="3409" spans="1:10" x14ac:dyDescent="0.25">
      <c r="A3409" t="s">
        <v>15491</v>
      </c>
      <c r="B3409" s="107">
        <v>8.9436073246452252E-2</v>
      </c>
      <c r="C3409" s="37"/>
      <c r="D3409" s="37"/>
      <c r="E3409" s="37"/>
      <c r="F3409" s="37"/>
      <c r="G3409" s="37"/>
      <c r="H3409" s="37"/>
      <c r="I3409" s="37"/>
      <c r="J3409" s="37"/>
    </row>
    <row r="3410" spans="1:10" x14ac:dyDescent="0.25">
      <c r="A3410" t="s">
        <v>15492</v>
      </c>
      <c r="B3410" s="107">
        <v>8.8715388169159665E-2</v>
      </c>
      <c r="C3410" s="37"/>
      <c r="D3410" s="37"/>
      <c r="E3410" s="37"/>
      <c r="F3410" s="37"/>
      <c r="G3410" s="37"/>
      <c r="H3410" s="37"/>
      <c r="I3410" s="37"/>
      <c r="J3410" s="37"/>
    </row>
    <row r="3411" spans="1:10" x14ac:dyDescent="0.25">
      <c r="A3411" t="s">
        <v>15493</v>
      </c>
      <c r="B3411" s="107">
        <v>8.7961004312293617E-2</v>
      </c>
      <c r="C3411" s="37"/>
      <c r="D3411" s="37"/>
      <c r="E3411" s="37"/>
      <c r="F3411" s="37"/>
      <c r="G3411" s="37"/>
      <c r="H3411" s="37"/>
      <c r="I3411" s="37"/>
      <c r="J3411" s="37"/>
    </row>
    <row r="3412" spans="1:10" x14ac:dyDescent="0.25">
      <c r="A3412" t="s">
        <v>15494</v>
      </c>
      <c r="B3412" s="107">
        <v>8.7352629821309188E-2</v>
      </c>
      <c r="C3412" s="37"/>
      <c r="D3412" s="37"/>
      <c r="E3412" s="37"/>
      <c r="F3412" s="37"/>
      <c r="G3412" s="37"/>
      <c r="H3412" s="37"/>
      <c r="I3412" s="37"/>
      <c r="J3412" s="37"/>
    </row>
    <row r="3413" spans="1:10" x14ac:dyDescent="0.25">
      <c r="A3413" t="s">
        <v>15495</v>
      </c>
      <c r="B3413" s="107">
        <v>8.7134425777027916E-2</v>
      </c>
      <c r="C3413" s="37"/>
      <c r="D3413" s="37"/>
      <c r="E3413" s="37"/>
      <c r="F3413" s="37"/>
      <c r="G3413" s="37"/>
      <c r="H3413" s="37"/>
      <c r="I3413" s="37"/>
      <c r="J3413" s="37"/>
    </row>
    <row r="3414" spans="1:10" x14ac:dyDescent="0.25">
      <c r="A3414" t="s">
        <v>15496</v>
      </c>
      <c r="B3414" s="107">
        <v>8.6832327377725546E-2</v>
      </c>
      <c r="C3414" s="37"/>
      <c r="D3414" s="37"/>
      <c r="E3414" s="37"/>
      <c r="F3414" s="37"/>
      <c r="G3414" s="37"/>
      <c r="H3414" s="37"/>
      <c r="I3414" s="37"/>
      <c r="J3414" s="37"/>
    </row>
    <row r="3415" spans="1:10" x14ac:dyDescent="0.25">
      <c r="A3415" t="s">
        <v>15497</v>
      </c>
      <c r="B3415" s="107">
        <v>8.6653828759444398E-2</v>
      </c>
      <c r="C3415" s="37"/>
      <c r="D3415" s="37"/>
      <c r="E3415" s="37"/>
      <c r="F3415" s="37"/>
      <c r="G3415" s="37"/>
      <c r="H3415" s="37"/>
      <c r="I3415" s="37"/>
      <c r="J3415" s="37"/>
    </row>
    <row r="3416" spans="1:10" x14ac:dyDescent="0.25">
      <c r="A3416" t="s">
        <v>15498</v>
      </c>
      <c r="B3416" s="107">
        <v>8.6515402512685413E-2</v>
      </c>
      <c r="C3416" s="37"/>
      <c r="D3416" s="37"/>
      <c r="E3416" s="37"/>
      <c r="F3416" s="37"/>
      <c r="G3416" s="37"/>
      <c r="H3416" s="37"/>
      <c r="I3416" s="37"/>
      <c r="J3416" s="37"/>
    </row>
    <row r="3417" spans="1:10" x14ac:dyDescent="0.25">
      <c r="A3417" t="s">
        <v>15499</v>
      </c>
      <c r="B3417" s="107">
        <v>8.6237857459082051E-2</v>
      </c>
      <c r="C3417" s="37"/>
      <c r="D3417" s="37"/>
      <c r="E3417" s="37"/>
      <c r="F3417" s="37"/>
      <c r="G3417" s="37"/>
      <c r="H3417" s="37"/>
      <c r="I3417" s="37"/>
      <c r="J3417" s="37"/>
    </row>
    <row r="3418" spans="1:10" x14ac:dyDescent="0.25">
      <c r="A3418" t="s">
        <v>15500</v>
      </c>
      <c r="B3418" s="107">
        <v>8.5924999072913302E-2</v>
      </c>
      <c r="C3418" s="37"/>
      <c r="D3418" s="37"/>
      <c r="E3418" s="37"/>
      <c r="F3418" s="37"/>
      <c r="G3418" s="37"/>
      <c r="H3418" s="37"/>
      <c r="I3418" s="37"/>
      <c r="J3418" s="37"/>
    </row>
    <row r="3419" spans="1:10" x14ac:dyDescent="0.25">
      <c r="A3419" t="s">
        <v>15501</v>
      </c>
      <c r="B3419" s="107">
        <v>8.3657915127149957E-2</v>
      </c>
      <c r="C3419" s="37"/>
      <c r="D3419" s="37"/>
      <c r="E3419" s="37"/>
      <c r="F3419" s="37"/>
      <c r="G3419" s="37"/>
      <c r="H3419" s="37"/>
      <c r="I3419" s="37"/>
      <c r="J3419" s="37"/>
    </row>
    <row r="3420" spans="1:10" x14ac:dyDescent="0.25">
      <c r="A3420" t="s">
        <v>15502</v>
      </c>
      <c r="B3420" s="107">
        <v>8.3351336746703281E-2</v>
      </c>
      <c r="C3420" s="37"/>
      <c r="D3420" s="37"/>
      <c r="E3420" s="37"/>
      <c r="F3420" s="37"/>
      <c r="G3420" s="37"/>
      <c r="H3420" s="37"/>
      <c r="I3420" s="37"/>
      <c r="J3420" s="37"/>
    </row>
    <row r="3421" spans="1:10" x14ac:dyDescent="0.25">
      <c r="A3421" t="s">
        <v>15503</v>
      </c>
      <c r="B3421" s="107">
        <v>8.3165432593157604E-2</v>
      </c>
      <c r="C3421" s="37"/>
      <c r="D3421" s="37"/>
      <c r="E3421" s="37"/>
      <c r="F3421" s="37"/>
      <c r="G3421" s="37"/>
      <c r="H3421" s="37"/>
      <c r="I3421" s="37"/>
      <c r="J3421" s="37"/>
    </row>
    <row r="3422" spans="1:10" x14ac:dyDescent="0.25">
      <c r="A3422" t="s">
        <v>15504</v>
      </c>
      <c r="B3422" s="107">
        <v>8.3130558353953915E-2</v>
      </c>
      <c r="C3422" s="37"/>
      <c r="D3422" s="37"/>
      <c r="E3422" s="37"/>
      <c r="F3422" s="37"/>
      <c r="G3422" s="37"/>
      <c r="H3422" s="37"/>
      <c r="I3422" s="37"/>
      <c r="J3422" s="37"/>
    </row>
    <row r="3423" spans="1:10" x14ac:dyDescent="0.25">
      <c r="A3423" t="s">
        <v>15505</v>
      </c>
      <c r="B3423" s="107">
        <v>8.2791957265120827E-2</v>
      </c>
      <c r="C3423" s="37"/>
      <c r="D3423" s="37"/>
      <c r="E3423" s="37"/>
      <c r="F3423" s="37"/>
      <c r="G3423" s="37"/>
      <c r="H3423" s="37"/>
      <c r="I3423" s="37"/>
      <c r="J3423" s="37"/>
    </row>
    <row r="3424" spans="1:10" x14ac:dyDescent="0.25">
      <c r="A3424" t="s">
        <v>15506</v>
      </c>
      <c r="B3424" s="107">
        <v>8.2707116012888882E-2</v>
      </c>
      <c r="C3424" s="37"/>
      <c r="D3424" s="37"/>
      <c r="E3424" s="37"/>
      <c r="F3424" s="37"/>
      <c r="G3424" s="37"/>
      <c r="H3424" s="37"/>
      <c r="I3424" s="37"/>
      <c r="J3424" s="37"/>
    </row>
    <row r="3425" spans="1:10" x14ac:dyDescent="0.25">
      <c r="A3425" t="s">
        <v>15507</v>
      </c>
      <c r="B3425" s="107">
        <v>8.1779587714940455E-2</v>
      </c>
      <c r="C3425" s="37"/>
      <c r="D3425" s="37"/>
      <c r="E3425" s="37"/>
      <c r="F3425" s="37"/>
      <c r="G3425" s="37"/>
      <c r="H3425" s="37"/>
      <c r="I3425" s="37"/>
      <c r="J3425" s="37"/>
    </row>
    <row r="3426" spans="1:10" x14ac:dyDescent="0.25">
      <c r="A3426" t="s">
        <v>15508</v>
      </c>
      <c r="B3426" s="107">
        <v>8.1705441962546421E-2</v>
      </c>
      <c r="C3426" s="37"/>
      <c r="D3426" s="37"/>
      <c r="E3426" s="37"/>
      <c r="F3426" s="37"/>
      <c r="G3426" s="37"/>
      <c r="H3426" s="37"/>
      <c r="I3426" s="37"/>
      <c r="J3426" s="37"/>
    </row>
    <row r="3427" spans="1:10" x14ac:dyDescent="0.25">
      <c r="A3427" t="s">
        <v>15509</v>
      </c>
      <c r="B3427" s="107">
        <v>8.1654195176782254E-2</v>
      </c>
      <c r="C3427" s="37"/>
      <c r="D3427" s="37"/>
      <c r="E3427" s="37"/>
      <c r="F3427" s="37"/>
      <c r="G3427" s="37"/>
      <c r="H3427" s="37"/>
      <c r="I3427" s="37"/>
      <c r="J3427" s="37"/>
    </row>
    <row r="3428" spans="1:10" x14ac:dyDescent="0.25">
      <c r="A3428" t="s">
        <v>15510</v>
      </c>
      <c r="B3428" s="107">
        <v>8.1458846927845649E-2</v>
      </c>
      <c r="C3428" s="37"/>
      <c r="D3428" s="37"/>
      <c r="E3428" s="37"/>
      <c r="F3428" s="37"/>
      <c r="G3428" s="37"/>
      <c r="H3428" s="37"/>
      <c r="I3428" s="37"/>
      <c r="J3428" s="37"/>
    </row>
    <row r="3429" spans="1:10" x14ac:dyDescent="0.25">
      <c r="A3429" t="s">
        <v>15511</v>
      </c>
      <c r="B3429" s="107">
        <v>8.1124631062607006E-2</v>
      </c>
      <c r="C3429" s="37"/>
      <c r="D3429" s="37"/>
      <c r="E3429" s="37"/>
      <c r="F3429" s="37"/>
      <c r="G3429" s="37"/>
      <c r="H3429" s="37"/>
      <c r="I3429" s="37"/>
      <c r="J3429" s="37"/>
    </row>
    <row r="3430" spans="1:10" x14ac:dyDescent="0.25">
      <c r="A3430" t="s">
        <v>15512</v>
      </c>
      <c r="B3430" s="107">
        <v>8.101153550925376E-2</v>
      </c>
      <c r="C3430" s="37"/>
      <c r="D3430" s="37"/>
      <c r="E3430" s="37"/>
      <c r="F3430" s="37"/>
      <c r="G3430" s="37"/>
      <c r="H3430" s="37"/>
      <c r="I3430" s="37"/>
      <c r="J3430" s="37"/>
    </row>
    <row r="3431" spans="1:10" x14ac:dyDescent="0.25">
      <c r="A3431" t="s">
        <v>15513</v>
      </c>
      <c r="B3431" s="107">
        <v>8.1005919653434136E-2</v>
      </c>
      <c r="C3431" s="37"/>
      <c r="D3431" s="37"/>
      <c r="E3431" s="37"/>
      <c r="F3431" s="37"/>
      <c r="G3431" s="37"/>
      <c r="H3431" s="37"/>
      <c r="I3431" s="37"/>
      <c r="J3431" s="37"/>
    </row>
    <row r="3432" spans="1:10" x14ac:dyDescent="0.25">
      <c r="A3432" t="s">
        <v>15514</v>
      </c>
      <c r="B3432" s="107">
        <v>8.0922686644672406E-2</v>
      </c>
      <c r="C3432" s="37"/>
      <c r="D3432" s="37"/>
      <c r="E3432" s="37"/>
      <c r="F3432" s="37"/>
      <c r="G3432" s="37"/>
      <c r="H3432" s="37"/>
      <c r="I3432" s="37"/>
      <c r="J3432" s="37"/>
    </row>
    <row r="3433" spans="1:10" x14ac:dyDescent="0.25">
      <c r="A3433" t="s">
        <v>15515</v>
      </c>
      <c r="B3433" s="107">
        <v>8.085915993863553E-2</v>
      </c>
      <c r="C3433" s="37"/>
      <c r="D3433" s="37"/>
      <c r="E3433" s="37"/>
      <c r="F3433" s="37"/>
      <c r="G3433" s="37"/>
      <c r="H3433" s="37"/>
      <c r="I3433" s="37"/>
      <c r="J3433" s="37"/>
    </row>
    <row r="3434" spans="1:10" x14ac:dyDescent="0.25">
      <c r="A3434" t="s">
        <v>15516</v>
      </c>
      <c r="B3434" s="107">
        <v>8.0226689165468337E-2</v>
      </c>
      <c r="C3434" s="37"/>
      <c r="D3434" s="37"/>
      <c r="E3434" s="37"/>
      <c r="F3434" s="37"/>
      <c r="G3434" s="37"/>
      <c r="H3434" s="37"/>
      <c r="I3434" s="37"/>
      <c r="J3434" s="37"/>
    </row>
    <row r="3435" spans="1:10" x14ac:dyDescent="0.25">
      <c r="A3435" t="s">
        <v>15517</v>
      </c>
      <c r="B3435" s="107">
        <v>7.8685023373160967E-2</v>
      </c>
      <c r="C3435" s="37"/>
      <c r="D3435" s="37"/>
      <c r="E3435" s="37"/>
      <c r="F3435" s="37"/>
      <c r="G3435" s="37"/>
      <c r="H3435" s="37"/>
      <c r="I3435" s="37"/>
      <c r="J3435" s="37"/>
    </row>
    <row r="3436" spans="1:10" x14ac:dyDescent="0.25">
      <c r="A3436" t="s">
        <v>15518</v>
      </c>
      <c r="B3436" s="107">
        <v>7.861071397908509E-2</v>
      </c>
      <c r="C3436" s="37"/>
      <c r="D3436" s="37"/>
      <c r="E3436" s="37"/>
      <c r="F3436" s="37"/>
      <c r="G3436" s="37"/>
      <c r="H3436" s="37"/>
      <c r="I3436" s="37"/>
      <c r="J3436" s="37"/>
    </row>
    <row r="3437" spans="1:10" x14ac:dyDescent="0.25">
      <c r="A3437" t="s">
        <v>15519</v>
      </c>
      <c r="B3437" s="107">
        <v>7.8514665154492957E-2</v>
      </c>
      <c r="C3437" s="37"/>
      <c r="D3437" s="37"/>
      <c r="E3437" s="37"/>
      <c r="F3437" s="37"/>
      <c r="G3437" s="37"/>
      <c r="H3437" s="37"/>
      <c r="I3437" s="37"/>
      <c r="J3437" s="37"/>
    </row>
    <row r="3438" spans="1:10" x14ac:dyDescent="0.25">
      <c r="A3438" t="s">
        <v>15520</v>
      </c>
      <c r="B3438" s="107">
        <v>7.829854262502578E-2</v>
      </c>
      <c r="C3438" s="37"/>
      <c r="D3438" s="37"/>
      <c r="E3438" s="37"/>
      <c r="F3438" s="37"/>
      <c r="G3438" s="37"/>
      <c r="H3438" s="37"/>
      <c r="I3438" s="37"/>
      <c r="J3438" s="37"/>
    </row>
    <row r="3439" spans="1:10" x14ac:dyDescent="0.25">
      <c r="A3439" t="s">
        <v>15521</v>
      </c>
      <c r="B3439" s="107">
        <v>7.7651473763626327E-2</v>
      </c>
      <c r="C3439" s="37"/>
      <c r="D3439" s="37"/>
      <c r="E3439" s="37"/>
      <c r="F3439" s="37"/>
      <c r="G3439" s="37"/>
      <c r="H3439" s="37"/>
      <c r="I3439" s="37"/>
      <c r="J3439" s="37"/>
    </row>
    <row r="3440" spans="1:10" x14ac:dyDescent="0.25">
      <c r="A3440" t="s">
        <v>15522</v>
      </c>
      <c r="B3440" s="107">
        <v>7.7545966857481413E-2</v>
      </c>
      <c r="C3440" s="37"/>
      <c r="D3440" s="37"/>
      <c r="E3440" s="37"/>
      <c r="F3440" s="37"/>
      <c r="G3440" s="37"/>
      <c r="H3440" s="37"/>
      <c r="I3440" s="37"/>
      <c r="J3440" s="37"/>
    </row>
    <row r="3441" spans="1:10" x14ac:dyDescent="0.25">
      <c r="A3441" t="s">
        <v>15523</v>
      </c>
      <c r="B3441" s="107">
        <v>7.7143482969032701E-2</v>
      </c>
      <c r="C3441" s="37"/>
      <c r="D3441" s="37"/>
      <c r="E3441" s="37"/>
      <c r="F3441" s="37"/>
      <c r="G3441" s="37"/>
      <c r="H3441" s="37"/>
      <c r="I3441" s="37"/>
      <c r="J3441" s="37"/>
    </row>
    <row r="3442" spans="1:10" x14ac:dyDescent="0.25">
      <c r="A3442" t="s">
        <v>15524</v>
      </c>
      <c r="B3442" s="107">
        <v>7.5482435337396334E-2</v>
      </c>
      <c r="C3442" s="37"/>
      <c r="D3442" s="37"/>
      <c r="E3442" s="37"/>
      <c r="F3442" s="37"/>
      <c r="G3442" s="37"/>
      <c r="H3442" s="37"/>
      <c r="I3442" s="37"/>
      <c r="J3442" s="37"/>
    </row>
    <row r="3443" spans="1:10" x14ac:dyDescent="0.25">
      <c r="A3443" t="s">
        <v>15525</v>
      </c>
      <c r="B3443" s="107">
        <v>7.4570390925347743E-2</v>
      </c>
      <c r="C3443" s="37"/>
      <c r="D3443" s="37"/>
      <c r="E3443" s="37"/>
      <c r="F3443" s="37"/>
      <c r="G3443" s="37"/>
      <c r="H3443" s="37"/>
      <c r="I3443" s="37"/>
      <c r="J3443" s="37"/>
    </row>
    <row r="3444" spans="1:10" x14ac:dyDescent="0.25">
      <c r="A3444" t="s">
        <v>15526</v>
      </c>
      <c r="B3444" s="107">
        <v>7.3878944877608169E-2</v>
      </c>
      <c r="C3444" s="37"/>
      <c r="D3444" s="37"/>
      <c r="E3444" s="37"/>
      <c r="F3444" s="37"/>
      <c r="G3444" s="37"/>
      <c r="H3444" s="37"/>
      <c r="I3444" s="37"/>
      <c r="J3444" s="37"/>
    </row>
    <row r="3445" spans="1:10" x14ac:dyDescent="0.25">
      <c r="A3445" t="s">
        <v>15527</v>
      </c>
      <c r="B3445" s="107">
        <v>7.3654509251362577E-2</v>
      </c>
      <c r="C3445" s="37"/>
      <c r="D3445" s="37"/>
      <c r="E3445" s="37"/>
      <c r="F3445" s="37"/>
      <c r="G3445" s="37"/>
      <c r="H3445" s="37"/>
      <c r="I3445" s="37"/>
      <c r="J3445" s="37"/>
    </row>
    <row r="3446" spans="1:10" x14ac:dyDescent="0.25">
      <c r="A3446" t="s">
        <v>15528</v>
      </c>
      <c r="B3446" s="107">
        <v>7.2562254476615518E-2</v>
      </c>
      <c r="C3446" s="37"/>
      <c r="D3446" s="37"/>
      <c r="E3446" s="37"/>
      <c r="F3446" s="37"/>
      <c r="G3446" s="37"/>
      <c r="H3446" s="37"/>
      <c r="I3446" s="37"/>
      <c r="J3446" s="37"/>
    </row>
    <row r="3447" spans="1:10" x14ac:dyDescent="0.25">
      <c r="A3447" t="s">
        <v>15529</v>
      </c>
      <c r="B3447" s="107">
        <v>7.2218484363101104E-2</v>
      </c>
      <c r="C3447" s="37"/>
      <c r="D3447" s="37"/>
      <c r="E3447" s="37"/>
      <c r="F3447" s="37"/>
      <c r="G3447" s="37"/>
      <c r="H3447" s="37"/>
      <c r="I3447" s="37"/>
      <c r="J3447" s="37"/>
    </row>
    <row r="3448" spans="1:10" x14ac:dyDescent="0.25">
      <c r="A3448" t="s">
        <v>15530</v>
      </c>
      <c r="B3448" s="107">
        <v>7.2108007657085027E-2</v>
      </c>
      <c r="C3448" s="37"/>
      <c r="D3448" s="37"/>
      <c r="E3448" s="37"/>
      <c r="F3448" s="37"/>
      <c r="G3448" s="37"/>
      <c r="H3448" s="37"/>
      <c r="I3448" s="37"/>
      <c r="J3448" s="37"/>
    </row>
    <row r="3449" spans="1:10" x14ac:dyDescent="0.25">
      <c r="A3449" t="s">
        <v>15531</v>
      </c>
      <c r="B3449" s="107">
        <v>7.1801555751852542E-2</v>
      </c>
      <c r="C3449" s="37"/>
      <c r="D3449" s="37"/>
      <c r="E3449" s="37"/>
      <c r="F3449" s="37"/>
      <c r="G3449" s="37"/>
      <c r="H3449" s="37"/>
      <c r="I3449" s="37"/>
      <c r="J3449" s="37"/>
    </row>
    <row r="3450" spans="1:10" x14ac:dyDescent="0.25">
      <c r="A3450" t="s">
        <v>15532</v>
      </c>
      <c r="B3450" s="107">
        <v>6.9936531749257153E-2</v>
      </c>
      <c r="C3450" s="37"/>
      <c r="D3450" s="37"/>
      <c r="E3450" s="37"/>
      <c r="F3450" s="37"/>
      <c r="G3450" s="37"/>
      <c r="H3450" s="37"/>
      <c r="I3450" s="37"/>
      <c r="J3450" s="37"/>
    </row>
    <row r="3451" spans="1:10" x14ac:dyDescent="0.25">
      <c r="A3451" t="s">
        <v>15533</v>
      </c>
      <c r="B3451" s="107">
        <v>6.9787131326228963E-2</v>
      </c>
      <c r="C3451" s="37"/>
      <c r="D3451" s="37"/>
      <c r="E3451" s="37"/>
      <c r="F3451" s="37"/>
      <c r="G3451" s="37"/>
      <c r="H3451" s="37"/>
      <c r="I3451" s="37"/>
      <c r="J3451" s="37"/>
    </row>
    <row r="3452" spans="1:10" x14ac:dyDescent="0.25">
      <c r="A3452" t="s">
        <v>15534</v>
      </c>
      <c r="B3452" s="107">
        <v>6.8665636865780269E-2</v>
      </c>
      <c r="C3452" s="37"/>
      <c r="D3452" s="37"/>
      <c r="E3452" s="37"/>
      <c r="F3452" s="37"/>
      <c r="G3452" s="37"/>
      <c r="H3452" s="37"/>
      <c r="I3452" s="37"/>
      <c r="J3452" s="37"/>
    </row>
    <row r="3453" spans="1:10" x14ac:dyDescent="0.25">
      <c r="A3453" t="s">
        <v>15535</v>
      </c>
      <c r="B3453" s="107">
        <v>6.8435322956181668E-2</v>
      </c>
      <c r="C3453" s="37"/>
      <c r="D3453" s="37"/>
      <c r="E3453" s="37"/>
      <c r="F3453" s="37"/>
      <c r="G3453" s="37"/>
      <c r="H3453" s="37"/>
      <c r="I3453" s="37"/>
      <c r="J3453" s="37"/>
    </row>
    <row r="3454" spans="1:10" x14ac:dyDescent="0.25">
      <c r="A3454" t="s">
        <v>15536</v>
      </c>
      <c r="B3454" s="107">
        <v>6.8366533338156413E-2</v>
      </c>
      <c r="C3454" s="37"/>
      <c r="D3454" s="37"/>
      <c r="E3454" s="37"/>
      <c r="F3454" s="37"/>
      <c r="G3454" s="37"/>
      <c r="H3454" s="37"/>
      <c r="I3454" s="37"/>
      <c r="J3454" s="37"/>
    </row>
    <row r="3455" spans="1:10" x14ac:dyDescent="0.25">
      <c r="A3455" t="s">
        <v>15537</v>
      </c>
      <c r="B3455" s="107">
        <v>6.8310530142702039E-2</v>
      </c>
      <c r="C3455" s="37"/>
      <c r="D3455" s="37"/>
      <c r="E3455" s="37"/>
      <c r="F3455" s="37"/>
      <c r="G3455" s="37"/>
      <c r="H3455" s="37"/>
      <c r="I3455" s="37"/>
      <c r="J3455" s="37"/>
    </row>
    <row r="3456" spans="1:10" x14ac:dyDescent="0.25">
      <c r="A3456" t="s">
        <v>15538</v>
      </c>
      <c r="B3456" s="107">
        <v>6.7850229484391594E-2</v>
      </c>
      <c r="C3456" s="37"/>
      <c r="D3456" s="37"/>
      <c r="E3456" s="37"/>
      <c r="F3456" s="37"/>
      <c r="G3456" s="37"/>
      <c r="H3456" s="37"/>
      <c r="I3456" s="37"/>
      <c r="J3456" s="37"/>
    </row>
    <row r="3457" spans="1:10" x14ac:dyDescent="0.25">
      <c r="A3457" t="s">
        <v>15539</v>
      </c>
      <c r="B3457" s="107">
        <v>6.778972934437133E-2</v>
      </c>
      <c r="C3457" s="37"/>
      <c r="D3457" s="37"/>
      <c r="E3457" s="37"/>
      <c r="F3457" s="37"/>
      <c r="G3457" s="37"/>
      <c r="H3457" s="37"/>
      <c r="I3457" s="37"/>
      <c r="J3457" s="37"/>
    </row>
    <row r="3458" spans="1:10" x14ac:dyDescent="0.25">
      <c r="A3458" t="s">
        <v>15540</v>
      </c>
      <c r="B3458" s="107">
        <v>6.7118184243975587E-2</v>
      </c>
      <c r="C3458" s="37"/>
      <c r="D3458" s="37"/>
      <c r="E3458" s="37"/>
      <c r="F3458" s="37"/>
      <c r="G3458" s="37"/>
      <c r="H3458" s="37"/>
      <c r="I3458" s="37"/>
      <c r="J3458" s="37"/>
    </row>
    <row r="3459" spans="1:10" x14ac:dyDescent="0.25">
      <c r="A3459" t="s">
        <v>15541</v>
      </c>
      <c r="B3459" s="107">
        <v>6.7110584931397543E-2</v>
      </c>
      <c r="C3459" s="37"/>
      <c r="D3459" s="37"/>
      <c r="E3459" s="37"/>
      <c r="F3459" s="37"/>
      <c r="G3459" s="37"/>
      <c r="H3459" s="37"/>
      <c r="I3459" s="37"/>
      <c r="J3459" s="37"/>
    </row>
    <row r="3460" spans="1:10" x14ac:dyDescent="0.25">
      <c r="A3460" t="s">
        <v>15542</v>
      </c>
      <c r="B3460" s="107">
        <v>6.6977964935351006E-2</v>
      </c>
      <c r="C3460" s="37"/>
      <c r="D3460" s="37"/>
      <c r="E3460" s="37"/>
      <c r="F3460" s="37"/>
      <c r="G3460" s="37"/>
      <c r="H3460" s="37"/>
      <c r="I3460" s="37"/>
      <c r="J3460" s="37"/>
    </row>
    <row r="3461" spans="1:10" x14ac:dyDescent="0.25">
      <c r="A3461" t="s">
        <v>15543</v>
      </c>
      <c r="B3461" s="107">
        <v>6.6667006656776329E-2</v>
      </c>
      <c r="C3461" s="37"/>
      <c r="D3461" s="37"/>
      <c r="E3461" s="37"/>
      <c r="F3461" s="37"/>
      <c r="G3461" s="37"/>
      <c r="H3461" s="37"/>
      <c r="I3461" s="37"/>
      <c r="J3461" s="37"/>
    </row>
    <row r="3462" spans="1:10" x14ac:dyDescent="0.25">
      <c r="A3462" t="s">
        <v>15544</v>
      </c>
      <c r="B3462" s="107">
        <v>6.6616848100264178E-2</v>
      </c>
      <c r="C3462" s="37"/>
      <c r="D3462" s="37"/>
      <c r="E3462" s="37"/>
      <c r="F3462" s="37"/>
      <c r="G3462" s="37"/>
      <c r="H3462" s="37"/>
      <c r="I3462" s="37"/>
      <c r="J3462" s="37"/>
    </row>
    <row r="3463" spans="1:10" x14ac:dyDescent="0.25">
      <c r="A3463" t="s">
        <v>15545</v>
      </c>
      <c r="B3463" s="107">
        <v>6.6074811740968561E-2</v>
      </c>
      <c r="C3463" s="37"/>
      <c r="D3463" s="37"/>
      <c r="E3463" s="37"/>
      <c r="F3463" s="37"/>
      <c r="G3463" s="37"/>
      <c r="H3463" s="37"/>
      <c r="I3463" s="37"/>
      <c r="J3463" s="37"/>
    </row>
    <row r="3464" spans="1:10" x14ac:dyDescent="0.25">
      <c r="A3464" t="s">
        <v>15546</v>
      </c>
      <c r="B3464" s="107">
        <v>6.5587336734839838E-2</v>
      </c>
      <c r="C3464" s="37"/>
      <c r="D3464" s="37"/>
      <c r="E3464" s="37"/>
      <c r="F3464" s="37"/>
      <c r="G3464" s="37"/>
      <c r="H3464" s="37"/>
      <c r="I3464" s="37"/>
      <c r="J3464" s="37"/>
    </row>
    <row r="3465" spans="1:10" x14ac:dyDescent="0.25">
      <c r="A3465" t="s">
        <v>15547</v>
      </c>
      <c r="B3465" s="107">
        <v>6.5497330328804074E-2</v>
      </c>
      <c r="C3465" s="37"/>
      <c r="D3465" s="37"/>
      <c r="E3465" s="37"/>
      <c r="F3465" s="37"/>
      <c r="G3465" s="37"/>
      <c r="H3465" s="37"/>
      <c r="I3465" s="37"/>
      <c r="J3465" s="37"/>
    </row>
    <row r="3466" spans="1:10" x14ac:dyDescent="0.25">
      <c r="A3466" t="s">
        <v>15548</v>
      </c>
      <c r="B3466" s="107">
        <v>6.3956522340370969E-2</v>
      </c>
      <c r="C3466" s="37"/>
      <c r="D3466" s="37"/>
      <c r="E3466" s="37"/>
      <c r="F3466" s="37"/>
      <c r="G3466" s="37"/>
      <c r="H3466" s="37"/>
      <c r="I3466" s="37"/>
      <c r="J3466" s="37"/>
    </row>
    <row r="3467" spans="1:10" x14ac:dyDescent="0.25">
      <c r="A3467" t="s">
        <v>15549</v>
      </c>
      <c r="B3467" s="107">
        <v>6.3729075021942569E-2</v>
      </c>
      <c r="C3467" s="37"/>
      <c r="D3467" s="37"/>
      <c r="E3467" s="37"/>
      <c r="F3467" s="37"/>
      <c r="G3467" s="37"/>
      <c r="H3467" s="37"/>
      <c r="I3467" s="37"/>
      <c r="J3467" s="37"/>
    </row>
    <row r="3468" spans="1:10" x14ac:dyDescent="0.25">
      <c r="A3468" t="s">
        <v>15550</v>
      </c>
      <c r="B3468" s="107">
        <v>6.3648246895914917E-2</v>
      </c>
      <c r="C3468" s="37"/>
      <c r="D3468" s="37"/>
      <c r="E3468" s="37"/>
      <c r="F3468" s="37"/>
      <c r="G3468" s="37"/>
      <c r="H3468" s="37"/>
      <c r="I3468" s="37"/>
      <c r="J3468" s="37"/>
    </row>
    <row r="3469" spans="1:10" x14ac:dyDescent="0.25">
      <c r="A3469" t="s">
        <v>15551</v>
      </c>
      <c r="B3469" s="107">
        <v>6.3569777100608127E-2</v>
      </c>
      <c r="C3469" s="37"/>
      <c r="D3469" s="37"/>
      <c r="E3469" s="37"/>
      <c r="F3469" s="37"/>
      <c r="G3469" s="37"/>
      <c r="H3469" s="37"/>
      <c r="I3469" s="37"/>
      <c r="J3469" s="37"/>
    </row>
    <row r="3470" spans="1:10" x14ac:dyDescent="0.25">
      <c r="A3470" t="s">
        <v>15552</v>
      </c>
      <c r="B3470" s="107">
        <v>6.3459950259424178E-2</v>
      </c>
      <c r="C3470" s="37"/>
      <c r="D3470" s="37"/>
      <c r="E3470" s="37"/>
      <c r="F3470" s="37"/>
      <c r="G3470" s="37"/>
      <c r="H3470" s="37"/>
      <c r="I3470" s="37"/>
      <c r="J3470" s="37"/>
    </row>
    <row r="3471" spans="1:10" x14ac:dyDescent="0.25">
      <c r="A3471" t="s">
        <v>15553</v>
      </c>
      <c r="B3471" s="107">
        <v>6.3248547086323451E-2</v>
      </c>
      <c r="C3471" s="37"/>
      <c r="D3471" s="37"/>
      <c r="E3471" s="37"/>
      <c r="F3471" s="37"/>
      <c r="G3471" s="37"/>
      <c r="H3471" s="37"/>
      <c r="I3471" s="37"/>
      <c r="J3471" s="37"/>
    </row>
    <row r="3472" spans="1:10" x14ac:dyDescent="0.25">
      <c r="A3472" t="s">
        <v>15554</v>
      </c>
      <c r="B3472" s="107">
        <v>6.3155282927018566E-2</v>
      </c>
      <c r="C3472" s="37"/>
      <c r="D3472" s="37"/>
      <c r="E3472" s="37"/>
      <c r="F3472" s="37"/>
      <c r="G3472" s="37"/>
      <c r="H3472" s="37"/>
      <c r="I3472" s="37"/>
      <c r="J3472" s="37"/>
    </row>
    <row r="3473" spans="1:10" x14ac:dyDescent="0.25">
      <c r="A3473" t="s">
        <v>15555</v>
      </c>
      <c r="B3473" s="107">
        <v>6.3049547852013541E-2</v>
      </c>
      <c r="C3473" s="37"/>
      <c r="D3473" s="37"/>
      <c r="E3473" s="37"/>
      <c r="F3473" s="37"/>
      <c r="G3473" s="37"/>
      <c r="H3473" s="37"/>
      <c r="I3473" s="37"/>
      <c r="J3473" s="37"/>
    </row>
    <row r="3474" spans="1:10" x14ac:dyDescent="0.25">
      <c r="A3474" t="s">
        <v>15556</v>
      </c>
      <c r="B3474" s="107">
        <v>6.3031858203499685E-2</v>
      </c>
      <c r="C3474" s="37"/>
      <c r="D3474" s="37"/>
      <c r="E3474" s="37"/>
      <c r="F3474" s="37"/>
      <c r="G3474" s="37"/>
      <c r="H3474" s="37"/>
      <c r="I3474" s="37"/>
      <c r="J3474" s="37"/>
    </row>
    <row r="3475" spans="1:10" x14ac:dyDescent="0.25">
      <c r="A3475" t="s">
        <v>15557</v>
      </c>
      <c r="B3475" s="107">
        <v>6.2846661090706468E-2</v>
      </c>
      <c r="C3475" s="37"/>
      <c r="D3475" s="37"/>
      <c r="E3475" s="37"/>
      <c r="F3475" s="37"/>
      <c r="G3475" s="37"/>
      <c r="H3475" s="37"/>
      <c r="I3475" s="37"/>
      <c r="J3475" s="37"/>
    </row>
    <row r="3476" spans="1:10" x14ac:dyDescent="0.25">
      <c r="A3476" t="s">
        <v>15558</v>
      </c>
      <c r="B3476" s="107">
        <v>6.2254924436927456E-2</v>
      </c>
      <c r="C3476" s="37"/>
      <c r="D3476" s="37"/>
      <c r="E3476" s="37"/>
      <c r="F3476" s="37"/>
      <c r="G3476" s="37"/>
      <c r="H3476" s="37"/>
      <c r="I3476" s="37"/>
      <c r="J3476" s="37"/>
    </row>
    <row r="3477" spans="1:10" x14ac:dyDescent="0.25">
      <c r="A3477" t="s">
        <v>15559</v>
      </c>
      <c r="B3477" s="107">
        <v>6.1662321233622745E-2</v>
      </c>
      <c r="C3477" s="37"/>
      <c r="D3477" s="37"/>
      <c r="E3477" s="37"/>
      <c r="F3477" s="37"/>
      <c r="G3477" s="37"/>
      <c r="H3477" s="37"/>
      <c r="I3477" s="37"/>
      <c r="J3477" s="37"/>
    </row>
    <row r="3478" spans="1:10" x14ac:dyDescent="0.25">
      <c r="A3478" t="s">
        <v>15560</v>
      </c>
      <c r="B3478" s="107">
        <v>6.1639338119524649E-2</v>
      </c>
      <c r="C3478" s="37"/>
      <c r="D3478" s="37"/>
      <c r="E3478" s="37"/>
      <c r="F3478" s="37"/>
      <c r="G3478" s="37"/>
      <c r="H3478" s="37"/>
      <c r="I3478" s="37"/>
      <c r="J3478" s="37"/>
    </row>
    <row r="3479" spans="1:10" x14ac:dyDescent="0.25">
      <c r="A3479" t="s">
        <v>15561</v>
      </c>
      <c r="B3479" s="107">
        <v>6.1296684587738487E-2</v>
      </c>
      <c r="C3479" s="37"/>
      <c r="D3479" s="37"/>
      <c r="E3479" s="37"/>
      <c r="F3479" s="37"/>
      <c r="G3479" s="37"/>
      <c r="H3479" s="37"/>
      <c r="I3479" s="37"/>
      <c r="J3479" s="37"/>
    </row>
    <row r="3480" spans="1:10" x14ac:dyDescent="0.25">
      <c r="A3480" t="s">
        <v>15562</v>
      </c>
      <c r="B3480" s="107">
        <v>6.1285525755852395E-2</v>
      </c>
      <c r="C3480" s="37"/>
      <c r="D3480" s="37"/>
      <c r="E3480" s="37"/>
      <c r="F3480" s="37"/>
      <c r="G3480" s="37"/>
      <c r="H3480" s="37"/>
      <c r="I3480" s="37"/>
      <c r="J3480" s="37"/>
    </row>
    <row r="3481" spans="1:10" x14ac:dyDescent="0.25">
      <c r="A3481" t="s">
        <v>15563</v>
      </c>
      <c r="B3481" s="107">
        <v>6.0770152245559331E-2</v>
      </c>
      <c r="C3481" s="37"/>
      <c r="D3481" s="37"/>
      <c r="E3481" s="37"/>
      <c r="F3481" s="37"/>
      <c r="G3481" s="37"/>
      <c r="H3481" s="37"/>
      <c r="I3481" s="37"/>
      <c r="J3481" s="37"/>
    </row>
    <row r="3482" spans="1:10" x14ac:dyDescent="0.25">
      <c r="A3482" t="s">
        <v>15564</v>
      </c>
      <c r="B3482" s="107">
        <v>5.9402542764003238E-2</v>
      </c>
      <c r="C3482" s="37"/>
      <c r="D3482" s="37"/>
      <c r="E3482" s="37"/>
      <c r="F3482" s="37"/>
      <c r="G3482" s="37"/>
      <c r="H3482" s="37"/>
      <c r="I3482" s="37"/>
      <c r="J3482" s="37"/>
    </row>
    <row r="3483" spans="1:10" x14ac:dyDescent="0.25">
      <c r="A3483" t="s">
        <v>15565</v>
      </c>
      <c r="B3483" s="107">
        <v>5.8998433086084809E-2</v>
      </c>
      <c r="C3483" s="37"/>
      <c r="D3483" s="37"/>
      <c r="E3483" s="37"/>
      <c r="F3483" s="37"/>
      <c r="G3483" s="37"/>
      <c r="H3483" s="37"/>
      <c r="I3483" s="37"/>
      <c r="J3483" s="37"/>
    </row>
    <row r="3484" spans="1:10" x14ac:dyDescent="0.25">
      <c r="A3484" t="s">
        <v>15566</v>
      </c>
      <c r="B3484" s="107">
        <v>5.8574463253417933E-2</v>
      </c>
      <c r="C3484" s="37"/>
      <c r="D3484" s="37"/>
      <c r="E3484" s="37"/>
      <c r="F3484" s="37"/>
      <c r="G3484" s="37"/>
      <c r="H3484" s="37"/>
      <c r="I3484" s="37"/>
      <c r="J3484" s="37"/>
    </row>
    <row r="3485" spans="1:10" x14ac:dyDescent="0.25">
      <c r="A3485" t="s">
        <v>15567</v>
      </c>
      <c r="B3485" s="107">
        <v>5.8566113635559872E-2</v>
      </c>
      <c r="C3485" s="37"/>
      <c r="D3485" s="37"/>
      <c r="E3485" s="37"/>
      <c r="F3485" s="37"/>
      <c r="G3485" s="37"/>
      <c r="H3485" s="37"/>
      <c r="I3485" s="37"/>
      <c r="J3485" s="37"/>
    </row>
    <row r="3486" spans="1:10" x14ac:dyDescent="0.25">
      <c r="A3486" t="s">
        <v>15568</v>
      </c>
      <c r="B3486" s="107">
        <v>5.7942052715294373E-2</v>
      </c>
      <c r="C3486" s="37"/>
      <c r="D3486" s="37"/>
      <c r="E3486" s="37"/>
      <c r="F3486" s="37"/>
      <c r="G3486" s="37"/>
      <c r="H3486" s="37"/>
      <c r="I3486" s="37"/>
      <c r="J3486" s="37"/>
    </row>
    <row r="3487" spans="1:10" x14ac:dyDescent="0.25">
      <c r="A3487" t="s">
        <v>15569</v>
      </c>
      <c r="B3487" s="107">
        <v>5.7480081597503077E-2</v>
      </c>
      <c r="C3487" s="37"/>
      <c r="D3487" s="37"/>
      <c r="E3487" s="37"/>
      <c r="F3487" s="37"/>
      <c r="G3487" s="37"/>
      <c r="H3487" s="37"/>
      <c r="I3487" s="37"/>
      <c r="J3487" s="37"/>
    </row>
    <row r="3488" spans="1:10" x14ac:dyDescent="0.25">
      <c r="A3488" t="s">
        <v>15570</v>
      </c>
      <c r="B3488" s="107">
        <v>5.7261875575169624E-2</v>
      </c>
      <c r="C3488" s="37"/>
      <c r="D3488" s="37"/>
      <c r="E3488" s="37"/>
      <c r="F3488" s="37"/>
      <c r="G3488" s="37"/>
      <c r="H3488" s="37"/>
      <c r="I3488" s="37"/>
      <c r="J3488" s="37"/>
    </row>
    <row r="3489" spans="1:10" x14ac:dyDescent="0.25">
      <c r="A3489" t="s">
        <v>15571</v>
      </c>
      <c r="B3489" s="107">
        <v>5.6522654031180765E-2</v>
      </c>
      <c r="C3489" s="37"/>
      <c r="D3489" s="37"/>
      <c r="E3489" s="37"/>
      <c r="F3489" s="37"/>
      <c r="G3489" s="37"/>
      <c r="H3489" s="37"/>
      <c r="I3489" s="37"/>
      <c r="J3489" s="37"/>
    </row>
    <row r="3490" spans="1:10" x14ac:dyDescent="0.25">
      <c r="A3490" t="s">
        <v>15572</v>
      </c>
      <c r="B3490" s="107">
        <v>5.5625906729431206E-2</v>
      </c>
      <c r="C3490" s="37"/>
      <c r="D3490" s="37"/>
      <c r="E3490" s="37"/>
      <c r="F3490" s="37"/>
      <c r="G3490" s="37"/>
      <c r="H3490" s="37"/>
      <c r="I3490" s="37"/>
      <c r="J3490" s="37"/>
    </row>
    <row r="3491" spans="1:10" x14ac:dyDescent="0.25">
      <c r="A3491" t="s">
        <v>15573</v>
      </c>
      <c r="B3491" s="107">
        <v>5.5314104351424545E-2</v>
      </c>
      <c r="C3491" s="37"/>
      <c r="D3491" s="37"/>
      <c r="E3491" s="37"/>
      <c r="F3491" s="37"/>
      <c r="G3491" s="37"/>
      <c r="H3491" s="37"/>
      <c r="I3491" s="37"/>
      <c r="J3491" s="37"/>
    </row>
    <row r="3492" spans="1:10" x14ac:dyDescent="0.25">
      <c r="A3492" t="s">
        <v>15574</v>
      </c>
      <c r="B3492" s="107">
        <v>5.439474176446768E-2</v>
      </c>
      <c r="C3492" s="37"/>
      <c r="D3492" s="37"/>
      <c r="E3492" s="37"/>
      <c r="F3492" s="37"/>
      <c r="G3492" s="37"/>
      <c r="H3492" s="37"/>
      <c r="I3492" s="37"/>
      <c r="J3492" s="37"/>
    </row>
    <row r="3493" spans="1:10" x14ac:dyDescent="0.25">
      <c r="A3493" t="s">
        <v>15575</v>
      </c>
      <c r="B3493" s="107">
        <v>5.4259524946164109E-2</v>
      </c>
      <c r="C3493" s="37"/>
      <c r="D3493" s="37"/>
      <c r="E3493" s="37"/>
      <c r="F3493" s="37"/>
      <c r="G3493" s="37"/>
      <c r="H3493" s="37"/>
      <c r="I3493" s="37"/>
      <c r="J3493" s="37"/>
    </row>
    <row r="3494" spans="1:10" x14ac:dyDescent="0.25">
      <c r="A3494" t="s">
        <v>15576</v>
      </c>
      <c r="B3494" s="107">
        <v>5.3769851280712766E-2</v>
      </c>
      <c r="C3494" s="37"/>
      <c r="D3494" s="37"/>
      <c r="E3494" s="37"/>
      <c r="F3494" s="37"/>
      <c r="G3494" s="37"/>
      <c r="H3494" s="37"/>
      <c r="I3494" s="37"/>
      <c r="J3494" s="37"/>
    </row>
    <row r="3495" spans="1:10" x14ac:dyDescent="0.25">
      <c r="A3495" t="s">
        <v>15577</v>
      </c>
      <c r="B3495" s="107">
        <v>5.3475816409672174E-2</v>
      </c>
      <c r="C3495" s="37"/>
      <c r="D3495" s="37"/>
      <c r="E3495" s="37"/>
      <c r="F3495" s="37"/>
      <c r="G3495" s="37"/>
      <c r="H3495" s="37"/>
      <c r="I3495" s="37"/>
      <c r="J3495" s="37"/>
    </row>
    <row r="3496" spans="1:10" x14ac:dyDescent="0.25">
      <c r="A3496" t="s">
        <v>15578</v>
      </c>
      <c r="B3496" s="107">
        <v>5.3467926996110603E-2</v>
      </c>
      <c r="C3496" s="37"/>
      <c r="D3496" s="37"/>
      <c r="E3496" s="37"/>
      <c r="F3496" s="37"/>
      <c r="G3496" s="37"/>
      <c r="H3496" s="37"/>
      <c r="I3496" s="37"/>
      <c r="J3496" s="37"/>
    </row>
    <row r="3497" spans="1:10" x14ac:dyDescent="0.25">
      <c r="A3497" t="s">
        <v>15579</v>
      </c>
      <c r="B3497" s="107">
        <v>5.2901743905041813E-2</v>
      </c>
      <c r="C3497" s="37"/>
      <c r="D3497" s="37"/>
      <c r="E3497" s="37"/>
      <c r="F3497" s="37"/>
      <c r="G3497" s="37"/>
      <c r="H3497" s="37"/>
      <c r="I3497" s="37"/>
      <c r="J3497" s="37"/>
    </row>
    <row r="3498" spans="1:10" x14ac:dyDescent="0.25">
      <c r="A3498" t="s">
        <v>15580</v>
      </c>
      <c r="B3498" s="107">
        <v>5.2858594870392336E-2</v>
      </c>
      <c r="C3498" s="37"/>
      <c r="D3498" s="37"/>
      <c r="E3498" s="37"/>
      <c r="F3498" s="37"/>
      <c r="G3498" s="37"/>
      <c r="H3498" s="37"/>
      <c r="I3498" s="37"/>
      <c r="J3498" s="37"/>
    </row>
    <row r="3499" spans="1:10" x14ac:dyDescent="0.25">
      <c r="A3499" t="s">
        <v>15581</v>
      </c>
      <c r="B3499" s="107">
        <v>5.278722175334026E-2</v>
      </c>
      <c r="C3499" s="37"/>
      <c r="D3499" s="37"/>
      <c r="E3499" s="37"/>
      <c r="F3499" s="37"/>
      <c r="G3499" s="37"/>
      <c r="H3499" s="37"/>
      <c r="I3499" s="37"/>
      <c r="J3499" s="37"/>
    </row>
    <row r="3500" spans="1:10" x14ac:dyDescent="0.25">
      <c r="A3500" t="s">
        <v>15582</v>
      </c>
      <c r="B3500" s="107">
        <v>5.2727291582250778E-2</v>
      </c>
      <c r="C3500" s="37"/>
      <c r="D3500" s="37"/>
      <c r="E3500" s="37"/>
      <c r="F3500" s="37"/>
      <c r="G3500" s="37"/>
      <c r="H3500" s="37"/>
      <c r="I3500" s="37"/>
      <c r="J3500" s="37"/>
    </row>
    <row r="3501" spans="1:10" x14ac:dyDescent="0.25">
      <c r="A3501" t="s">
        <v>15583</v>
      </c>
      <c r="B3501" s="107">
        <v>5.2526754465413016E-2</v>
      </c>
      <c r="C3501" s="37"/>
      <c r="D3501" s="37"/>
      <c r="E3501" s="37"/>
      <c r="F3501" s="37"/>
      <c r="G3501" s="37"/>
      <c r="H3501" s="37"/>
      <c r="I3501" s="37"/>
      <c r="J3501" s="37"/>
    </row>
    <row r="3502" spans="1:10" x14ac:dyDescent="0.25">
      <c r="A3502" t="s">
        <v>15584</v>
      </c>
      <c r="B3502" s="107">
        <v>5.2004968906078211E-2</v>
      </c>
      <c r="C3502" s="37"/>
      <c r="D3502" s="37"/>
      <c r="E3502" s="37"/>
      <c r="F3502" s="37"/>
      <c r="G3502" s="37"/>
      <c r="H3502" s="37"/>
      <c r="I3502" s="37"/>
      <c r="J3502" s="37"/>
    </row>
    <row r="3503" spans="1:10" x14ac:dyDescent="0.25">
      <c r="A3503" t="s">
        <v>15585</v>
      </c>
      <c r="B3503" s="107">
        <v>5.1684239481618002E-2</v>
      </c>
      <c r="C3503" s="37"/>
      <c r="D3503" s="37"/>
      <c r="E3503" s="37"/>
      <c r="F3503" s="37"/>
      <c r="G3503" s="37"/>
      <c r="H3503" s="37"/>
      <c r="I3503" s="37"/>
      <c r="J3503" s="37"/>
    </row>
    <row r="3504" spans="1:10" x14ac:dyDescent="0.25">
      <c r="A3504" t="s">
        <v>15586</v>
      </c>
      <c r="B3504" s="107">
        <v>5.1570422660786916E-2</v>
      </c>
      <c r="C3504" s="37"/>
      <c r="D3504" s="37"/>
      <c r="E3504" s="37"/>
      <c r="F3504" s="37"/>
      <c r="G3504" s="37"/>
      <c r="H3504" s="37"/>
      <c r="I3504" s="37"/>
      <c r="J3504" s="37"/>
    </row>
    <row r="3505" spans="1:10" x14ac:dyDescent="0.25">
      <c r="A3505" t="s">
        <v>15587</v>
      </c>
      <c r="B3505" s="107">
        <v>5.0696710615881525E-2</v>
      </c>
      <c r="C3505" s="37"/>
      <c r="D3505" s="37"/>
      <c r="E3505" s="37"/>
      <c r="F3505" s="37"/>
      <c r="G3505" s="37"/>
      <c r="H3505" s="37"/>
      <c r="I3505" s="37"/>
      <c r="J3505" s="37"/>
    </row>
    <row r="3506" spans="1:10" x14ac:dyDescent="0.25">
      <c r="A3506" t="s">
        <v>15588</v>
      </c>
      <c r="B3506" s="107">
        <v>5.012800889702753E-2</v>
      </c>
      <c r="C3506" s="37"/>
      <c r="D3506" s="37"/>
      <c r="E3506" s="37"/>
      <c r="F3506" s="37"/>
      <c r="G3506" s="37"/>
      <c r="H3506" s="37"/>
      <c r="I3506" s="37"/>
      <c r="J3506" s="37"/>
    </row>
    <row r="3507" spans="1:10" x14ac:dyDescent="0.25">
      <c r="A3507" t="s">
        <v>15589</v>
      </c>
      <c r="B3507" s="107">
        <v>5.0098680047218132E-2</v>
      </c>
      <c r="C3507" s="37"/>
      <c r="D3507" s="37"/>
      <c r="E3507" s="37"/>
      <c r="F3507" s="37"/>
      <c r="G3507" s="37"/>
      <c r="H3507" s="37"/>
      <c r="I3507" s="37"/>
      <c r="J3507" s="37"/>
    </row>
    <row r="3508" spans="1:10" x14ac:dyDescent="0.25">
      <c r="A3508" t="s">
        <v>15590</v>
      </c>
      <c r="B3508" s="107">
        <v>5.0084770043354508E-2</v>
      </c>
      <c r="C3508" s="37"/>
      <c r="D3508" s="37"/>
      <c r="E3508" s="37"/>
      <c r="F3508" s="37"/>
      <c r="G3508" s="37"/>
      <c r="H3508" s="37"/>
      <c r="I3508" s="37"/>
      <c r="J3508" s="37"/>
    </row>
    <row r="3509" spans="1:10" x14ac:dyDescent="0.25">
      <c r="A3509" t="s">
        <v>15591</v>
      </c>
      <c r="B3509" s="107">
        <v>5.0075240950021305E-2</v>
      </c>
      <c r="C3509" s="37"/>
      <c r="D3509" s="37"/>
      <c r="E3509" s="37"/>
      <c r="F3509" s="37"/>
      <c r="G3509" s="37"/>
      <c r="H3509" s="37"/>
      <c r="I3509" s="37"/>
      <c r="J3509" s="37"/>
    </row>
    <row r="3510" spans="1:10" x14ac:dyDescent="0.25">
      <c r="A3510" t="s">
        <v>15592</v>
      </c>
      <c r="B3510" s="107">
        <v>4.974660765392927E-2</v>
      </c>
      <c r="C3510" s="37"/>
      <c r="D3510" s="37"/>
      <c r="E3510" s="37"/>
      <c r="F3510" s="37"/>
      <c r="G3510" s="37"/>
      <c r="H3510" s="37"/>
      <c r="I3510" s="37"/>
      <c r="J3510" s="37"/>
    </row>
    <row r="3511" spans="1:10" x14ac:dyDescent="0.25">
      <c r="A3511" t="s">
        <v>15593</v>
      </c>
      <c r="B3511" s="107">
        <v>4.9475441095856741E-2</v>
      </c>
      <c r="C3511" s="37"/>
      <c r="D3511" s="37"/>
      <c r="E3511" s="37"/>
      <c r="F3511" s="37"/>
      <c r="G3511" s="37"/>
      <c r="H3511" s="37"/>
      <c r="I3511" s="37"/>
      <c r="J3511" s="37"/>
    </row>
    <row r="3512" spans="1:10" x14ac:dyDescent="0.25">
      <c r="A3512" t="s">
        <v>15594</v>
      </c>
      <c r="B3512" s="107">
        <v>4.9444325069091424E-2</v>
      </c>
      <c r="C3512" s="37"/>
      <c r="D3512" s="37"/>
      <c r="E3512" s="37"/>
      <c r="F3512" s="37"/>
      <c r="G3512" s="37"/>
      <c r="H3512" s="37"/>
      <c r="I3512" s="37"/>
      <c r="J3512" s="37"/>
    </row>
    <row r="3513" spans="1:10" x14ac:dyDescent="0.25">
      <c r="A3513" t="s">
        <v>15595</v>
      </c>
      <c r="B3513" s="107">
        <v>4.8758819681962301E-2</v>
      </c>
      <c r="C3513" s="37"/>
      <c r="D3513" s="37"/>
      <c r="E3513" s="37"/>
      <c r="F3513" s="37"/>
      <c r="G3513" s="37"/>
      <c r="H3513" s="37"/>
      <c r="I3513" s="37"/>
      <c r="J3513" s="37"/>
    </row>
    <row r="3514" spans="1:10" x14ac:dyDescent="0.25">
      <c r="A3514" t="s">
        <v>15596</v>
      </c>
      <c r="B3514" s="107">
        <v>4.8717328323077728E-2</v>
      </c>
      <c r="C3514" s="37"/>
      <c r="D3514" s="37"/>
      <c r="E3514" s="37"/>
      <c r="F3514" s="37"/>
      <c r="G3514" s="37"/>
      <c r="H3514" s="37"/>
      <c r="I3514" s="37"/>
      <c r="J3514" s="37"/>
    </row>
    <row r="3515" spans="1:10" x14ac:dyDescent="0.25">
      <c r="A3515" t="s">
        <v>15597</v>
      </c>
      <c r="B3515" s="107">
        <v>4.8702982829519688E-2</v>
      </c>
      <c r="C3515" s="37"/>
      <c r="D3515" s="37"/>
      <c r="E3515" s="37"/>
      <c r="F3515" s="37"/>
      <c r="G3515" s="37"/>
      <c r="H3515" s="37"/>
      <c r="I3515" s="37"/>
      <c r="J3515" s="37"/>
    </row>
    <row r="3516" spans="1:10" x14ac:dyDescent="0.25">
      <c r="A3516" t="s">
        <v>15598</v>
      </c>
      <c r="B3516" s="107">
        <v>4.8678442714783499E-2</v>
      </c>
      <c r="C3516" s="37"/>
      <c r="D3516" s="37"/>
      <c r="E3516" s="37"/>
      <c r="F3516" s="37"/>
      <c r="G3516" s="37"/>
      <c r="H3516" s="37"/>
      <c r="I3516" s="37"/>
      <c r="J3516" s="37"/>
    </row>
    <row r="3517" spans="1:10" x14ac:dyDescent="0.25">
      <c r="A3517" t="s">
        <v>15599</v>
      </c>
      <c r="B3517" s="107">
        <v>4.7796197039798732E-2</v>
      </c>
      <c r="C3517" s="37"/>
      <c r="D3517" s="37"/>
      <c r="E3517" s="37"/>
      <c r="F3517" s="37"/>
      <c r="G3517" s="37"/>
      <c r="H3517" s="37"/>
      <c r="I3517" s="37"/>
      <c r="J3517" s="37"/>
    </row>
    <row r="3518" spans="1:10" x14ac:dyDescent="0.25">
      <c r="A3518" t="s">
        <v>15600</v>
      </c>
      <c r="B3518" s="107">
        <v>4.7301847077674188E-2</v>
      </c>
      <c r="C3518" s="37"/>
      <c r="D3518" s="37"/>
      <c r="E3518" s="37"/>
      <c r="F3518" s="37"/>
      <c r="G3518" s="37"/>
      <c r="H3518" s="37"/>
      <c r="I3518" s="37"/>
      <c r="J3518" s="37"/>
    </row>
    <row r="3519" spans="1:10" x14ac:dyDescent="0.25">
      <c r="A3519" t="s">
        <v>15601</v>
      </c>
      <c r="B3519" s="107">
        <v>4.7285666550889213E-2</v>
      </c>
      <c r="C3519" s="37"/>
      <c r="D3519" s="37"/>
      <c r="E3519" s="37"/>
      <c r="F3519" s="37"/>
      <c r="G3519" s="37"/>
      <c r="H3519" s="37"/>
      <c r="I3519" s="37"/>
      <c r="J3519" s="37"/>
    </row>
    <row r="3520" spans="1:10" x14ac:dyDescent="0.25">
      <c r="A3520" t="s">
        <v>15602</v>
      </c>
      <c r="B3520" s="107">
        <v>4.6428405096518931E-2</v>
      </c>
      <c r="C3520" s="37"/>
      <c r="D3520" s="37"/>
      <c r="E3520" s="37"/>
      <c r="F3520" s="37"/>
      <c r="G3520" s="37"/>
      <c r="H3520" s="37"/>
      <c r="I3520" s="37"/>
      <c r="J3520" s="37"/>
    </row>
    <row r="3521" spans="1:10" x14ac:dyDescent="0.25">
      <c r="A3521" t="s">
        <v>15603</v>
      </c>
      <c r="B3521" s="107">
        <v>4.5869094752291451E-2</v>
      </c>
      <c r="C3521" s="37"/>
      <c r="D3521" s="37"/>
      <c r="E3521" s="37"/>
      <c r="F3521" s="37"/>
      <c r="G3521" s="37"/>
      <c r="H3521" s="37"/>
      <c r="I3521" s="37"/>
      <c r="J3521" s="37"/>
    </row>
    <row r="3522" spans="1:10" x14ac:dyDescent="0.25">
      <c r="A3522" t="s">
        <v>15604</v>
      </c>
      <c r="B3522" s="107">
        <v>4.553689312906932E-2</v>
      </c>
      <c r="C3522" s="37"/>
      <c r="D3522" s="37"/>
      <c r="E3522" s="37"/>
      <c r="F3522" s="37"/>
      <c r="G3522" s="37"/>
      <c r="H3522" s="37"/>
      <c r="I3522" s="37"/>
      <c r="J3522" s="37"/>
    </row>
    <row r="3523" spans="1:10" x14ac:dyDescent="0.25">
      <c r="A3523" t="s">
        <v>15605</v>
      </c>
      <c r="B3523" s="107">
        <v>4.5472172326344096E-2</v>
      </c>
      <c r="C3523" s="37"/>
      <c r="D3523" s="37"/>
      <c r="E3523" s="37"/>
      <c r="F3523" s="37"/>
      <c r="G3523" s="37"/>
      <c r="H3523" s="37"/>
      <c r="I3523" s="37"/>
      <c r="J3523" s="37"/>
    </row>
    <row r="3524" spans="1:10" x14ac:dyDescent="0.25">
      <c r="A3524" t="s">
        <v>15606</v>
      </c>
      <c r="B3524" s="107">
        <v>4.4320649595328172E-2</v>
      </c>
      <c r="C3524" s="37"/>
      <c r="D3524" s="37"/>
      <c r="E3524" s="37"/>
      <c r="F3524" s="37"/>
      <c r="G3524" s="37"/>
      <c r="H3524" s="37"/>
      <c r="I3524" s="37"/>
      <c r="J3524" s="37"/>
    </row>
    <row r="3525" spans="1:10" x14ac:dyDescent="0.25">
      <c r="A3525" t="s">
        <v>15607</v>
      </c>
      <c r="B3525" s="107">
        <v>4.3317334954964891E-2</v>
      </c>
      <c r="C3525" s="37"/>
      <c r="D3525" s="37"/>
      <c r="E3525" s="37"/>
      <c r="F3525" s="37"/>
      <c r="G3525" s="37"/>
      <c r="H3525" s="37"/>
      <c r="I3525" s="37"/>
      <c r="J3525" s="37"/>
    </row>
    <row r="3526" spans="1:10" x14ac:dyDescent="0.25">
      <c r="A3526" t="s">
        <v>15608</v>
      </c>
      <c r="B3526" s="107">
        <v>4.2991014599932431E-2</v>
      </c>
      <c r="C3526" s="37"/>
      <c r="D3526" s="37"/>
      <c r="E3526" s="37"/>
      <c r="F3526" s="37"/>
      <c r="G3526" s="37"/>
      <c r="H3526" s="37"/>
      <c r="I3526" s="37"/>
      <c r="J3526" s="37"/>
    </row>
    <row r="3527" spans="1:10" x14ac:dyDescent="0.25">
      <c r="A3527" t="s">
        <v>15609</v>
      </c>
      <c r="B3527" s="107">
        <v>4.1540625387769932E-2</v>
      </c>
      <c r="C3527" s="37"/>
      <c r="D3527" s="37"/>
      <c r="E3527" s="37"/>
      <c r="F3527" s="37"/>
      <c r="G3527" s="37"/>
      <c r="H3527" s="37"/>
      <c r="I3527" s="37"/>
      <c r="J3527" s="37"/>
    </row>
    <row r="3528" spans="1:10" x14ac:dyDescent="0.25">
      <c r="A3528" t="s">
        <v>15610</v>
      </c>
      <c r="B3528" s="107">
        <v>4.0894025440872159E-2</v>
      </c>
      <c r="C3528" s="37"/>
      <c r="D3528" s="37"/>
      <c r="E3528" s="37"/>
      <c r="F3528" s="37"/>
      <c r="G3528" s="37"/>
      <c r="H3528" s="37"/>
      <c r="I3528" s="37"/>
      <c r="J3528" s="37"/>
    </row>
    <row r="3529" spans="1:10" x14ac:dyDescent="0.25">
      <c r="A3529" t="s">
        <v>15611</v>
      </c>
      <c r="B3529" s="107">
        <v>4.0626514216898432E-2</v>
      </c>
      <c r="C3529" s="37"/>
      <c r="D3529" s="37"/>
      <c r="E3529" s="37"/>
      <c r="F3529" s="37"/>
      <c r="G3529" s="37"/>
      <c r="H3529" s="37"/>
      <c r="I3529" s="37"/>
      <c r="J3529" s="37"/>
    </row>
    <row r="3530" spans="1:10" x14ac:dyDescent="0.25">
      <c r="A3530" t="s">
        <v>15612</v>
      </c>
      <c r="B3530" s="107">
        <v>4.0344283296130309E-2</v>
      </c>
      <c r="C3530" s="37"/>
      <c r="D3530" s="37"/>
      <c r="E3530" s="37"/>
      <c r="F3530" s="37"/>
      <c r="G3530" s="37"/>
      <c r="H3530" s="37"/>
      <c r="I3530" s="37"/>
      <c r="J3530" s="37"/>
    </row>
    <row r="3531" spans="1:10" x14ac:dyDescent="0.25">
      <c r="A3531" t="s">
        <v>15613</v>
      </c>
      <c r="B3531" s="107">
        <v>4.0160272838970945E-2</v>
      </c>
      <c r="C3531" s="37"/>
      <c r="D3531" s="37"/>
      <c r="E3531" s="37"/>
      <c r="F3531" s="37"/>
      <c r="G3531" s="37"/>
      <c r="H3531" s="37"/>
      <c r="I3531" s="37"/>
      <c r="J3531" s="37"/>
    </row>
    <row r="3532" spans="1:10" x14ac:dyDescent="0.25">
      <c r="A3532" t="s">
        <v>15614</v>
      </c>
      <c r="B3532" s="107">
        <v>4.0054381075914212E-2</v>
      </c>
      <c r="C3532" s="37"/>
      <c r="D3532" s="37"/>
      <c r="E3532" s="37"/>
      <c r="F3532" s="37"/>
      <c r="G3532" s="37"/>
      <c r="H3532" s="37"/>
      <c r="I3532" s="37"/>
      <c r="J3532" s="37"/>
    </row>
    <row r="3533" spans="1:10" x14ac:dyDescent="0.25">
      <c r="A3533" t="s">
        <v>15615</v>
      </c>
      <c r="B3533" s="107">
        <v>4.001478945896967E-2</v>
      </c>
      <c r="C3533" s="37"/>
      <c r="D3533" s="37"/>
      <c r="E3533" s="37"/>
      <c r="F3533" s="37"/>
      <c r="G3533" s="37"/>
      <c r="H3533" s="37"/>
      <c r="I3533" s="37"/>
      <c r="J3533" s="37"/>
    </row>
    <row r="3534" spans="1:10" x14ac:dyDescent="0.25">
      <c r="A3534" t="s">
        <v>15616</v>
      </c>
      <c r="B3534" s="107">
        <v>3.9662989204369233E-2</v>
      </c>
      <c r="C3534" s="37"/>
      <c r="D3534" s="37"/>
      <c r="E3534" s="37"/>
      <c r="F3534" s="37"/>
      <c r="G3534" s="37"/>
      <c r="H3534" s="37"/>
      <c r="I3534" s="37"/>
      <c r="J3534" s="37"/>
    </row>
    <row r="3535" spans="1:10" x14ac:dyDescent="0.25">
      <c r="A3535" t="s">
        <v>15617</v>
      </c>
      <c r="B3535" s="107">
        <v>3.9408388433449931E-2</v>
      </c>
      <c r="C3535" s="37"/>
      <c r="D3535" s="37"/>
      <c r="E3535" s="37"/>
      <c r="F3535" s="37"/>
      <c r="G3535" s="37"/>
      <c r="H3535" s="37"/>
      <c r="I3535" s="37"/>
      <c r="J3535" s="37"/>
    </row>
    <row r="3536" spans="1:10" x14ac:dyDescent="0.25">
      <c r="A3536" t="s">
        <v>15618</v>
      </c>
      <c r="B3536" s="107">
        <v>3.8916845332940223E-2</v>
      </c>
      <c r="C3536" s="37"/>
      <c r="D3536" s="37"/>
      <c r="E3536" s="37"/>
      <c r="F3536" s="37"/>
      <c r="G3536" s="37"/>
      <c r="H3536" s="37"/>
      <c r="I3536" s="37"/>
      <c r="J3536" s="37"/>
    </row>
    <row r="3537" spans="1:10" x14ac:dyDescent="0.25">
      <c r="A3537" t="s">
        <v>15619</v>
      </c>
      <c r="B3537" s="107">
        <v>3.8830762179518377E-2</v>
      </c>
      <c r="C3537" s="37"/>
      <c r="D3537" s="37"/>
      <c r="E3537" s="37"/>
      <c r="F3537" s="37"/>
      <c r="G3537" s="37"/>
      <c r="H3537" s="37"/>
      <c r="I3537" s="37"/>
      <c r="J3537" s="37"/>
    </row>
    <row r="3538" spans="1:10" x14ac:dyDescent="0.25">
      <c r="A3538" t="s">
        <v>15620</v>
      </c>
      <c r="B3538" s="107">
        <v>3.8671912230104237E-2</v>
      </c>
      <c r="C3538" s="37"/>
      <c r="D3538" s="37"/>
      <c r="E3538" s="37"/>
      <c r="F3538" s="37"/>
      <c r="G3538" s="37"/>
      <c r="H3538" s="37"/>
      <c r="I3538" s="37"/>
      <c r="J3538" s="37"/>
    </row>
    <row r="3539" spans="1:10" x14ac:dyDescent="0.25">
      <c r="A3539" t="s">
        <v>15621</v>
      </c>
      <c r="B3539" s="107">
        <v>3.8557140221338333E-2</v>
      </c>
      <c r="C3539" s="37"/>
      <c r="D3539" s="37"/>
      <c r="E3539" s="37"/>
      <c r="F3539" s="37"/>
      <c r="G3539" s="37"/>
      <c r="H3539" s="37"/>
      <c r="I3539" s="37"/>
      <c r="J3539" s="37"/>
    </row>
    <row r="3540" spans="1:10" x14ac:dyDescent="0.25">
      <c r="A3540" t="s">
        <v>15622</v>
      </c>
      <c r="B3540" s="107">
        <v>3.8382136999380125E-2</v>
      </c>
      <c r="C3540" s="37"/>
      <c r="D3540" s="37"/>
      <c r="E3540" s="37"/>
      <c r="F3540" s="37"/>
      <c r="G3540" s="37"/>
      <c r="H3540" s="37"/>
      <c r="I3540" s="37"/>
      <c r="J3540" s="37"/>
    </row>
    <row r="3541" spans="1:10" x14ac:dyDescent="0.25">
      <c r="A3541" t="s">
        <v>15623</v>
      </c>
      <c r="B3541" s="107">
        <v>3.8023678126448718E-2</v>
      </c>
      <c r="C3541" s="37"/>
      <c r="D3541" s="37"/>
      <c r="E3541" s="37"/>
      <c r="F3541" s="37"/>
      <c r="G3541" s="37"/>
      <c r="H3541" s="37"/>
      <c r="I3541" s="37"/>
      <c r="J3541" s="37"/>
    </row>
    <row r="3542" spans="1:10" x14ac:dyDescent="0.25">
      <c r="A3542" t="s">
        <v>15624</v>
      </c>
      <c r="B3542" s="107">
        <v>3.7844930743021789E-2</v>
      </c>
      <c r="C3542" s="37"/>
      <c r="D3542" s="37"/>
      <c r="E3542" s="37"/>
      <c r="F3542" s="37"/>
      <c r="G3542" s="37"/>
      <c r="H3542" s="37"/>
      <c r="I3542" s="37"/>
      <c r="J3542" s="37"/>
    </row>
    <row r="3543" spans="1:10" x14ac:dyDescent="0.25">
      <c r="A3543" t="s">
        <v>15625</v>
      </c>
      <c r="B3543" s="107">
        <v>3.7756695213607049E-2</v>
      </c>
      <c r="C3543" s="37"/>
      <c r="D3543" s="37"/>
      <c r="E3543" s="37"/>
      <c r="F3543" s="37"/>
      <c r="G3543" s="37"/>
      <c r="H3543" s="37"/>
      <c r="I3543" s="37"/>
      <c r="J3543" s="37"/>
    </row>
    <row r="3544" spans="1:10" x14ac:dyDescent="0.25">
      <c r="A3544" t="s">
        <v>15626</v>
      </c>
      <c r="B3544" s="107">
        <v>3.7103331229164087E-2</v>
      </c>
      <c r="C3544" s="37"/>
      <c r="D3544" s="37"/>
      <c r="E3544" s="37"/>
      <c r="F3544" s="37"/>
      <c r="G3544" s="37"/>
      <c r="H3544" s="37"/>
      <c r="I3544" s="37"/>
      <c r="J3544" s="37"/>
    </row>
    <row r="3545" spans="1:10" x14ac:dyDescent="0.25">
      <c r="A3545" t="s">
        <v>15627</v>
      </c>
      <c r="B3545" s="107">
        <v>3.6290168123448777E-2</v>
      </c>
      <c r="C3545" s="37"/>
      <c r="D3545" s="37"/>
      <c r="E3545" s="37"/>
      <c r="F3545" s="37"/>
      <c r="G3545" s="37"/>
      <c r="H3545" s="37"/>
      <c r="I3545" s="37"/>
      <c r="J3545" s="37"/>
    </row>
    <row r="3546" spans="1:10" x14ac:dyDescent="0.25">
      <c r="A3546" t="s">
        <v>15628</v>
      </c>
      <c r="B3546" s="107">
        <v>3.6193928291670174E-2</v>
      </c>
      <c r="C3546" s="37"/>
      <c r="D3546" s="37"/>
      <c r="E3546" s="37"/>
      <c r="F3546" s="37"/>
      <c r="G3546" s="37"/>
      <c r="H3546" s="37"/>
      <c r="I3546" s="37"/>
      <c r="J3546" s="37"/>
    </row>
    <row r="3547" spans="1:10" x14ac:dyDescent="0.25">
      <c r="A3547" t="s">
        <v>15629</v>
      </c>
      <c r="B3547" s="107">
        <v>3.5075648299860984E-2</v>
      </c>
      <c r="C3547" s="37"/>
      <c r="D3547" s="37"/>
      <c r="E3547" s="37"/>
      <c r="F3547" s="37"/>
      <c r="G3547" s="37"/>
      <c r="H3547" s="37"/>
      <c r="I3547" s="37"/>
      <c r="J3547" s="37"/>
    </row>
    <row r="3548" spans="1:10" x14ac:dyDescent="0.25">
      <c r="A3548" t="s">
        <v>15630</v>
      </c>
      <c r="B3548" s="107">
        <v>3.4960468620937844E-2</v>
      </c>
      <c r="C3548" s="37"/>
      <c r="D3548" s="37"/>
      <c r="E3548" s="37"/>
      <c r="F3548" s="37"/>
      <c r="G3548" s="37"/>
      <c r="H3548" s="37"/>
      <c r="I3548" s="37"/>
      <c r="J3548" s="37"/>
    </row>
    <row r="3549" spans="1:10" x14ac:dyDescent="0.25">
      <c r="A3549" t="s">
        <v>15631</v>
      </c>
      <c r="B3549" s="107">
        <v>3.4747086749255654E-2</v>
      </c>
      <c r="C3549" s="37"/>
      <c r="D3549" s="37"/>
      <c r="E3549" s="37"/>
      <c r="F3549" s="37"/>
      <c r="G3549" s="37"/>
      <c r="H3549" s="37"/>
      <c r="I3549" s="37"/>
      <c r="J3549" s="37"/>
    </row>
    <row r="3550" spans="1:10" x14ac:dyDescent="0.25">
      <c r="A3550" t="s">
        <v>15632</v>
      </c>
      <c r="B3550" s="107">
        <v>3.4425447040048809E-2</v>
      </c>
      <c r="C3550" s="37"/>
      <c r="D3550" s="37"/>
      <c r="E3550" s="37"/>
      <c r="F3550" s="37"/>
      <c r="G3550" s="37"/>
      <c r="H3550" s="37"/>
      <c r="I3550" s="37"/>
      <c r="J3550" s="37"/>
    </row>
    <row r="3551" spans="1:10" x14ac:dyDescent="0.25">
      <c r="A3551" t="s">
        <v>15633</v>
      </c>
      <c r="B3551" s="107">
        <v>3.4111487862349223E-2</v>
      </c>
      <c r="C3551" s="37"/>
      <c r="D3551" s="37"/>
      <c r="E3551" s="37"/>
      <c r="F3551" s="37"/>
      <c r="G3551" s="37"/>
      <c r="H3551" s="37"/>
      <c r="I3551" s="37"/>
      <c r="J3551" s="37"/>
    </row>
    <row r="3552" spans="1:10" x14ac:dyDescent="0.25">
      <c r="A3552" t="s">
        <v>15634</v>
      </c>
      <c r="B3552" s="107">
        <v>3.3897675947057795E-2</v>
      </c>
      <c r="C3552" s="37"/>
      <c r="D3552" s="37"/>
      <c r="E3552" s="37"/>
      <c r="F3552" s="37"/>
      <c r="G3552" s="37"/>
      <c r="H3552" s="37"/>
      <c r="I3552" s="37"/>
      <c r="J3552" s="37"/>
    </row>
    <row r="3553" spans="1:10" x14ac:dyDescent="0.25">
      <c r="A3553" t="s">
        <v>15635</v>
      </c>
      <c r="B3553" s="107">
        <v>3.3664690717967426E-2</v>
      </c>
      <c r="C3553" s="37"/>
      <c r="D3553" s="37"/>
      <c r="E3553" s="37"/>
      <c r="F3553" s="37"/>
      <c r="G3553" s="37"/>
      <c r="H3553" s="37"/>
      <c r="I3553" s="37"/>
      <c r="J3553" s="37"/>
    </row>
    <row r="3554" spans="1:10" x14ac:dyDescent="0.25">
      <c r="A3554" t="s">
        <v>15636</v>
      </c>
      <c r="B3554" s="107">
        <v>3.313353863182996E-2</v>
      </c>
      <c r="C3554" s="37"/>
      <c r="D3554" s="37"/>
      <c r="E3554" s="37"/>
      <c r="F3554" s="37"/>
      <c r="G3554" s="37"/>
      <c r="H3554" s="37"/>
      <c r="I3554" s="37"/>
      <c r="J3554" s="37"/>
    </row>
    <row r="3555" spans="1:10" x14ac:dyDescent="0.25">
      <c r="A3555" t="s">
        <v>15637</v>
      </c>
      <c r="B3555" s="107">
        <v>3.3111902387316094E-2</v>
      </c>
      <c r="C3555" s="37"/>
      <c r="D3555" s="37"/>
      <c r="E3555" s="37"/>
      <c r="F3555" s="37"/>
      <c r="G3555" s="37"/>
      <c r="H3555" s="37"/>
      <c r="I3555" s="37"/>
      <c r="J3555" s="37"/>
    </row>
    <row r="3556" spans="1:10" x14ac:dyDescent="0.25">
      <c r="A3556" t="s">
        <v>15638</v>
      </c>
      <c r="B3556" s="107">
        <v>3.3016378317719523E-2</v>
      </c>
      <c r="C3556" s="37"/>
      <c r="D3556" s="37"/>
      <c r="E3556" s="37"/>
      <c r="F3556" s="37"/>
      <c r="G3556" s="37"/>
      <c r="H3556" s="37"/>
      <c r="I3556" s="37"/>
      <c r="J3556" s="37"/>
    </row>
    <row r="3557" spans="1:10" x14ac:dyDescent="0.25">
      <c r="A3557" t="s">
        <v>15639</v>
      </c>
      <c r="B3557" s="107">
        <v>3.2950793019489458E-2</v>
      </c>
      <c r="C3557" s="37"/>
      <c r="D3557" s="37"/>
      <c r="E3557" s="37"/>
      <c r="F3557" s="37"/>
      <c r="G3557" s="37"/>
      <c r="H3557" s="37"/>
      <c r="I3557" s="37"/>
      <c r="J3557" s="37"/>
    </row>
    <row r="3558" spans="1:10" x14ac:dyDescent="0.25">
      <c r="A3558" t="s">
        <v>15640</v>
      </c>
      <c r="B3558" s="107">
        <v>3.2547030257155607E-2</v>
      </c>
      <c r="C3558" s="37"/>
      <c r="D3558" s="37"/>
      <c r="E3558" s="37"/>
      <c r="F3558" s="37"/>
      <c r="G3558" s="37"/>
      <c r="H3558" s="37"/>
      <c r="I3558" s="37"/>
      <c r="J3558" s="37"/>
    </row>
    <row r="3559" spans="1:10" x14ac:dyDescent="0.25">
      <c r="A3559" t="s">
        <v>15641</v>
      </c>
      <c r="B3559" s="107">
        <v>3.2200906082047877E-2</v>
      </c>
      <c r="C3559" s="37"/>
      <c r="D3559" s="37"/>
      <c r="E3559" s="37"/>
      <c r="F3559" s="37"/>
      <c r="G3559" s="37"/>
      <c r="H3559" s="37"/>
      <c r="I3559" s="37"/>
      <c r="J3559" s="37"/>
    </row>
    <row r="3560" spans="1:10" x14ac:dyDescent="0.25">
      <c r="A3560" t="s">
        <v>15642</v>
      </c>
      <c r="B3560" s="107">
        <v>3.1756746775795812E-2</v>
      </c>
      <c r="C3560" s="37"/>
      <c r="D3560" s="37"/>
      <c r="E3560" s="37"/>
      <c r="F3560" s="37"/>
      <c r="G3560" s="37"/>
      <c r="H3560" s="37"/>
      <c r="I3560" s="37"/>
      <c r="J3560" s="37"/>
    </row>
    <row r="3561" spans="1:10" x14ac:dyDescent="0.25">
      <c r="A3561" t="s">
        <v>15643</v>
      </c>
      <c r="B3561" s="107">
        <v>3.0837643795288479E-2</v>
      </c>
      <c r="C3561" s="37"/>
      <c r="D3561" s="37"/>
      <c r="E3561" s="37"/>
      <c r="F3561" s="37"/>
      <c r="G3561" s="37"/>
      <c r="H3561" s="37"/>
      <c r="I3561" s="37"/>
      <c r="J3561" s="37"/>
    </row>
    <row r="3562" spans="1:10" x14ac:dyDescent="0.25">
      <c r="A3562" t="s">
        <v>15644</v>
      </c>
      <c r="B3562" s="107">
        <v>3.0760334938253933E-2</v>
      </c>
      <c r="C3562" s="37"/>
      <c r="D3562" s="37"/>
      <c r="E3562" s="37"/>
      <c r="F3562" s="37"/>
      <c r="G3562" s="37"/>
      <c r="H3562" s="37"/>
      <c r="I3562" s="37"/>
      <c r="J3562" s="37"/>
    </row>
    <row r="3563" spans="1:10" x14ac:dyDescent="0.25">
      <c r="A3563" t="s">
        <v>15645</v>
      </c>
      <c r="B3563" s="107">
        <v>3.0571885160992254E-2</v>
      </c>
      <c r="C3563" s="37"/>
      <c r="D3563" s="37"/>
      <c r="E3563" s="37"/>
      <c r="F3563" s="37"/>
      <c r="G3563" s="37"/>
      <c r="H3563" s="37"/>
      <c r="I3563" s="37"/>
      <c r="J3563" s="37"/>
    </row>
    <row r="3564" spans="1:10" x14ac:dyDescent="0.25">
      <c r="A3564" t="s">
        <v>15646</v>
      </c>
      <c r="B3564" s="107">
        <v>3.0523259535824035E-2</v>
      </c>
      <c r="C3564" s="37"/>
      <c r="D3564" s="37"/>
      <c r="E3564" s="37"/>
      <c r="F3564" s="37"/>
      <c r="G3564" s="37"/>
      <c r="H3564" s="37"/>
      <c r="I3564" s="37"/>
      <c r="J3564" s="37"/>
    </row>
    <row r="3565" spans="1:10" x14ac:dyDescent="0.25">
      <c r="A3565" t="s">
        <v>15647</v>
      </c>
      <c r="B3565" s="107">
        <v>3.0080498555722698E-2</v>
      </c>
      <c r="C3565" s="37"/>
      <c r="D3565" s="37"/>
      <c r="E3565" s="37"/>
      <c r="F3565" s="37"/>
      <c r="G3565" s="37"/>
      <c r="H3565" s="37"/>
      <c r="I3565" s="37"/>
      <c r="J3565" s="37"/>
    </row>
    <row r="3566" spans="1:10" x14ac:dyDescent="0.25">
      <c r="A3566" t="s">
        <v>15648</v>
      </c>
      <c r="B3566" s="107">
        <v>2.9550686876089822E-2</v>
      </c>
      <c r="C3566" s="37"/>
      <c r="D3566" s="37"/>
      <c r="E3566" s="37"/>
      <c r="F3566" s="37"/>
      <c r="G3566" s="37"/>
      <c r="H3566" s="37"/>
      <c r="I3566" s="37"/>
      <c r="J3566" s="37"/>
    </row>
    <row r="3567" spans="1:10" x14ac:dyDescent="0.25">
      <c r="A3567" t="s">
        <v>15649</v>
      </c>
      <c r="B3567" s="107">
        <v>2.9134724310582262E-2</v>
      </c>
      <c r="C3567" s="37"/>
      <c r="D3567" s="37"/>
      <c r="E3567" s="37"/>
      <c r="F3567" s="37"/>
      <c r="G3567" s="37"/>
      <c r="H3567" s="37"/>
      <c r="I3567" s="37"/>
      <c r="J3567" s="37"/>
    </row>
    <row r="3568" spans="1:10" x14ac:dyDescent="0.25">
      <c r="A3568" t="s">
        <v>15650</v>
      </c>
      <c r="B3568" s="107">
        <v>2.7985349713719521E-2</v>
      </c>
      <c r="C3568" s="37"/>
      <c r="D3568" s="37"/>
      <c r="E3568" s="37"/>
      <c r="F3568" s="37"/>
      <c r="G3568" s="37"/>
      <c r="H3568" s="37"/>
      <c r="I3568" s="37"/>
      <c r="J3568" s="37"/>
    </row>
    <row r="3569" spans="1:10" x14ac:dyDescent="0.25">
      <c r="A3569" t="s">
        <v>15651</v>
      </c>
      <c r="B3569" s="107">
        <v>2.7783458154251987E-2</v>
      </c>
      <c r="C3569" s="37"/>
      <c r="D3569" s="37"/>
      <c r="E3569" s="37"/>
      <c r="F3569" s="37"/>
      <c r="G3569" s="37"/>
      <c r="H3569" s="37"/>
      <c r="I3569" s="37"/>
      <c r="J3569" s="37"/>
    </row>
    <row r="3570" spans="1:10" x14ac:dyDescent="0.25">
      <c r="A3570" t="s">
        <v>15652</v>
      </c>
      <c r="B3570" s="107">
        <v>2.7661055711072139E-2</v>
      </c>
      <c r="C3570" s="37"/>
      <c r="D3570" s="37"/>
      <c r="E3570" s="37"/>
      <c r="F3570" s="37"/>
      <c r="G3570" s="37"/>
      <c r="H3570" s="37"/>
      <c r="I3570" s="37"/>
      <c r="J3570" s="37"/>
    </row>
    <row r="3571" spans="1:10" x14ac:dyDescent="0.25">
      <c r="A3571" t="s">
        <v>15653</v>
      </c>
      <c r="B3571" s="107">
        <v>2.7236614042921097E-2</v>
      </c>
      <c r="C3571" s="37"/>
      <c r="D3571" s="37"/>
      <c r="E3571" s="37"/>
      <c r="F3571" s="37"/>
      <c r="G3571" s="37"/>
      <c r="H3571" s="37"/>
      <c r="I3571" s="37"/>
      <c r="J3571" s="37"/>
    </row>
    <row r="3572" spans="1:10" x14ac:dyDescent="0.25">
      <c r="A3572" t="s">
        <v>15654</v>
      </c>
      <c r="B3572" s="107">
        <v>2.7203984542268082E-2</v>
      </c>
      <c r="C3572" s="37"/>
      <c r="D3572" s="37"/>
      <c r="E3572" s="37"/>
      <c r="F3572" s="37"/>
      <c r="G3572" s="37"/>
      <c r="H3572" s="37"/>
      <c r="I3572" s="37"/>
      <c r="J3572" s="37"/>
    </row>
    <row r="3573" spans="1:10" x14ac:dyDescent="0.25">
      <c r="A3573" t="s">
        <v>15655</v>
      </c>
      <c r="B3573" s="107">
        <v>2.6791527509499664E-2</v>
      </c>
      <c r="C3573" s="37"/>
      <c r="D3573" s="37"/>
      <c r="E3573" s="37"/>
      <c r="F3573" s="37"/>
      <c r="G3573" s="37"/>
      <c r="H3573" s="37"/>
      <c r="I3573" s="37"/>
      <c r="J3573" s="37"/>
    </row>
    <row r="3574" spans="1:10" x14ac:dyDescent="0.25">
      <c r="A3574" t="s">
        <v>15656</v>
      </c>
      <c r="B3574" s="107">
        <v>2.6674762317917208E-2</v>
      </c>
      <c r="C3574" s="37"/>
      <c r="D3574" s="37"/>
      <c r="E3574" s="37"/>
      <c r="F3574" s="37"/>
      <c r="G3574" s="37"/>
      <c r="H3574" s="37"/>
      <c r="I3574" s="37"/>
      <c r="J3574" s="37"/>
    </row>
    <row r="3575" spans="1:10" x14ac:dyDescent="0.25">
      <c r="A3575" t="s">
        <v>15657</v>
      </c>
      <c r="B3575" s="107">
        <v>2.5441240897992889E-2</v>
      </c>
      <c r="C3575" s="37"/>
      <c r="D3575" s="37"/>
      <c r="E3575" s="37"/>
      <c r="F3575" s="37"/>
      <c r="G3575" s="37"/>
      <c r="H3575" s="37"/>
      <c r="I3575" s="37"/>
      <c r="J3575" s="37"/>
    </row>
    <row r="3576" spans="1:10" x14ac:dyDescent="0.25">
      <c r="A3576" t="s">
        <v>15658</v>
      </c>
      <c r="B3576" s="107">
        <v>2.4950440861409018E-2</v>
      </c>
      <c r="C3576" s="37"/>
      <c r="D3576" s="37"/>
      <c r="E3576" s="37"/>
      <c r="F3576" s="37"/>
      <c r="G3576" s="37"/>
      <c r="H3576" s="37"/>
      <c r="I3576" s="37"/>
      <c r="J3576" s="37"/>
    </row>
    <row r="3577" spans="1:10" x14ac:dyDescent="0.25">
      <c r="A3577" t="s">
        <v>15659</v>
      </c>
      <c r="B3577" s="107">
        <v>2.3165516654349134E-2</v>
      </c>
      <c r="C3577" s="37"/>
      <c r="D3577" s="37"/>
      <c r="E3577" s="37"/>
      <c r="F3577" s="37"/>
      <c r="G3577" s="37"/>
      <c r="H3577" s="37"/>
      <c r="I3577" s="37"/>
      <c r="J3577" s="37"/>
    </row>
    <row r="3578" spans="1:10" x14ac:dyDescent="0.25">
      <c r="A3578" t="s">
        <v>15660</v>
      </c>
      <c r="B3578" s="107">
        <v>2.2367302618599254E-2</v>
      </c>
      <c r="C3578" s="37"/>
      <c r="D3578" s="37"/>
      <c r="E3578" s="37"/>
      <c r="F3578" s="37"/>
      <c r="G3578" s="37"/>
      <c r="H3578" s="37"/>
      <c r="I3578" s="37"/>
      <c r="J3578" s="37"/>
    </row>
    <row r="3579" spans="1:10" x14ac:dyDescent="0.25">
      <c r="A3579" t="s">
        <v>15661</v>
      </c>
      <c r="B3579" s="107">
        <v>2.2031171065678853E-2</v>
      </c>
      <c r="C3579" s="37"/>
      <c r="D3579" s="37"/>
      <c r="E3579" s="37"/>
      <c r="F3579" s="37"/>
      <c r="G3579" s="37"/>
      <c r="H3579" s="37"/>
      <c r="I3579" s="37"/>
      <c r="J3579" s="37"/>
    </row>
    <row r="3580" spans="1:10" x14ac:dyDescent="0.25">
      <c r="A3580" t="s">
        <v>15662</v>
      </c>
      <c r="B3580" s="107">
        <v>2.1532237932246154E-2</v>
      </c>
      <c r="C3580" s="37"/>
      <c r="D3580" s="37"/>
      <c r="E3580" s="37"/>
      <c r="F3580" s="37"/>
      <c r="G3580" s="37"/>
      <c r="H3580" s="37"/>
      <c r="I3580" s="37"/>
      <c r="J3580" s="37"/>
    </row>
    <row r="3581" spans="1:10" x14ac:dyDescent="0.25">
      <c r="A3581" t="s">
        <v>15663</v>
      </c>
      <c r="B3581" s="107">
        <v>2.0971296524027076E-2</v>
      </c>
      <c r="C3581" s="37"/>
      <c r="D3581" s="37"/>
      <c r="E3581" s="37"/>
      <c r="F3581" s="37"/>
      <c r="G3581" s="37"/>
      <c r="H3581" s="37"/>
      <c r="I3581" s="37"/>
      <c r="J3581" s="37"/>
    </row>
    <row r="3582" spans="1:10" x14ac:dyDescent="0.25">
      <c r="A3582" t="s">
        <v>15664</v>
      </c>
      <c r="B3582" s="107">
        <v>2.0512765303543515E-2</v>
      </c>
      <c r="C3582" s="37"/>
      <c r="D3582" s="37"/>
      <c r="E3582" s="37"/>
      <c r="F3582" s="37"/>
      <c r="G3582" s="37"/>
      <c r="H3582" s="37"/>
      <c r="I3582" s="37"/>
      <c r="J3582" s="37"/>
    </row>
    <row r="3583" spans="1:10" x14ac:dyDescent="0.25">
      <c r="A3583" t="s">
        <v>15665</v>
      </c>
      <c r="B3583" s="107">
        <v>2.0039715070008401E-2</v>
      </c>
      <c r="C3583" s="37"/>
      <c r="D3583" s="37"/>
      <c r="E3583" s="37"/>
      <c r="F3583" s="37"/>
      <c r="G3583" s="37"/>
      <c r="H3583" s="37"/>
      <c r="I3583" s="37"/>
      <c r="J3583" s="37"/>
    </row>
    <row r="3584" spans="1:10" x14ac:dyDescent="0.25">
      <c r="A3584" t="s">
        <v>15666</v>
      </c>
      <c r="B3584" s="107">
        <v>2.0002389715825485E-2</v>
      </c>
      <c r="C3584" s="37"/>
      <c r="D3584" s="37"/>
      <c r="E3584" s="37"/>
      <c r="F3584" s="37"/>
      <c r="G3584" s="37"/>
      <c r="H3584" s="37"/>
      <c r="I3584" s="37"/>
      <c r="J3584" s="37"/>
    </row>
    <row r="3585" spans="1:10" x14ac:dyDescent="0.25">
      <c r="A3585" t="s">
        <v>15667</v>
      </c>
      <c r="B3585" s="107">
        <v>1.9453685580753086E-2</v>
      </c>
      <c r="C3585" s="37"/>
      <c r="D3585" s="37"/>
      <c r="E3585" s="37"/>
      <c r="F3585" s="37"/>
      <c r="G3585" s="37"/>
      <c r="H3585" s="37"/>
      <c r="I3585" s="37"/>
      <c r="J3585" s="37"/>
    </row>
    <row r="3586" spans="1:10" x14ac:dyDescent="0.25">
      <c r="A3586" t="s">
        <v>15668</v>
      </c>
      <c r="B3586" s="107">
        <v>1.8579400928288269E-2</v>
      </c>
      <c r="C3586" s="37"/>
      <c r="D3586" s="37"/>
      <c r="E3586" s="37"/>
      <c r="F3586" s="37"/>
      <c r="G3586" s="37"/>
      <c r="H3586" s="37"/>
      <c r="I3586" s="37"/>
      <c r="J3586" s="37"/>
    </row>
    <row r="3587" spans="1:10" x14ac:dyDescent="0.25">
      <c r="A3587" t="s">
        <v>15669</v>
      </c>
      <c r="B3587" s="107">
        <v>1.8017091353088231E-2</v>
      </c>
      <c r="C3587" s="37"/>
      <c r="D3587" s="37"/>
      <c r="E3587" s="37"/>
      <c r="F3587" s="37"/>
      <c r="G3587" s="37"/>
      <c r="H3587" s="37"/>
      <c r="I3587" s="37"/>
      <c r="J3587" s="37"/>
    </row>
    <row r="3588" spans="1:10" x14ac:dyDescent="0.25">
      <c r="A3588" t="s">
        <v>15670</v>
      </c>
      <c r="B3588" s="107">
        <v>1.7671090261217541E-2</v>
      </c>
      <c r="C3588" s="37"/>
      <c r="D3588" s="37"/>
      <c r="E3588" s="37"/>
      <c r="F3588" s="37"/>
      <c r="G3588" s="37"/>
      <c r="H3588" s="37"/>
      <c r="I3588" s="37"/>
      <c r="J3588" s="37"/>
    </row>
    <row r="3589" spans="1:10" x14ac:dyDescent="0.25">
      <c r="A3589" t="s">
        <v>15671</v>
      </c>
      <c r="B3589" s="107">
        <v>1.6246188982544311E-2</v>
      </c>
      <c r="C3589" s="37"/>
      <c r="D3589" s="37"/>
      <c r="E3589" s="37"/>
      <c r="F3589" s="37"/>
      <c r="G3589" s="37"/>
      <c r="H3589" s="37"/>
      <c r="I3589" s="37"/>
      <c r="J3589" s="37"/>
    </row>
    <row r="3590" spans="1:10" x14ac:dyDescent="0.25">
      <c r="A3590" t="s">
        <v>15672</v>
      </c>
      <c r="B3590" s="107">
        <v>1.5537449740174939E-2</v>
      </c>
      <c r="C3590" s="37"/>
      <c r="D3590" s="37"/>
      <c r="E3590" s="37"/>
      <c r="F3590" s="37"/>
      <c r="G3590" s="37"/>
      <c r="H3590" s="37"/>
      <c r="I3590" s="37"/>
      <c r="J3590" s="37"/>
    </row>
    <row r="3591" spans="1:10" x14ac:dyDescent="0.25">
      <c r="A3591" t="s">
        <v>15673</v>
      </c>
      <c r="B3591" s="107">
        <v>1.5387752825074706E-2</v>
      </c>
      <c r="C3591" s="37"/>
      <c r="D3591" s="37"/>
      <c r="E3591" s="37"/>
      <c r="F3591" s="37"/>
      <c r="G3591" s="37"/>
      <c r="H3591" s="37"/>
      <c r="I3591" s="37"/>
      <c r="J3591" s="37"/>
    </row>
    <row r="3592" spans="1:10" x14ac:dyDescent="0.25">
      <c r="A3592" t="s">
        <v>15674</v>
      </c>
      <c r="B3592" s="107">
        <v>1.5220405754530892E-2</v>
      </c>
      <c r="C3592" s="37"/>
      <c r="D3592" s="37"/>
      <c r="E3592" s="37"/>
      <c r="F3592" s="37"/>
      <c r="G3592" s="37"/>
      <c r="H3592" s="37"/>
      <c r="I3592" s="37"/>
      <c r="J3592" s="37"/>
    </row>
    <row r="3593" spans="1:10" x14ac:dyDescent="0.25">
      <c r="A3593" t="s">
        <v>15675</v>
      </c>
      <c r="B3593" s="107">
        <v>1.4081897191360835E-2</v>
      </c>
      <c r="C3593" s="37"/>
      <c r="D3593" s="37"/>
      <c r="E3593" s="37"/>
      <c r="F3593" s="37"/>
      <c r="G3593" s="37"/>
      <c r="H3593" s="37"/>
      <c r="I3593" s="37"/>
      <c r="J3593" s="37"/>
    </row>
    <row r="3594" spans="1:10" x14ac:dyDescent="0.25">
      <c r="A3594" t="s">
        <v>15676</v>
      </c>
      <c r="B3594" s="107">
        <v>1.3577877658776929E-2</v>
      </c>
      <c r="C3594" s="37"/>
      <c r="D3594" s="37"/>
      <c r="E3594" s="37"/>
      <c r="F3594" s="37"/>
      <c r="G3594" s="37"/>
      <c r="H3594" s="37"/>
      <c r="I3594" s="37"/>
      <c r="J3594" s="37"/>
    </row>
    <row r="3595" spans="1:10" x14ac:dyDescent="0.25">
      <c r="A3595" t="s">
        <v>15677</v>
      </c>
      <c r="B3595" s="107">
        <v>1.3402590972979505E-2</v>
      </c>
      <c r="C3595" s="37"/>
      <c r="D3595" s="37"/>
      <c r="E3595" s="37"/>
      <c r="F3595" s="37"/>
      <c r="G3595" s="37"/>
      <c r="H3595" s="37"/>
      <c r="I3595" s="37"/>
      <c r="J3595" s="37"/>
    </row>
    <row r="3596" spans="1:10" x14ac:dyDescent="0.25">
      <c r="A3596" t="s">
        <v>15678</v>
      </c>
      <c r="B3596" s="107">
        <v>1.3137377104131423E-2</v>
      </c>
      <c r="C3596" s="37"/>
      <c r="D3596" s="37"/>
      <c r="E3596" s="37"/>
      <c r="F3596" s="37"/>
      <c r="G3596" s="37"/>
      <c r="H3596" s="37"/>
      <c r="I3596" s="37"/>
      <c r="J3596" s="37"/>
    </row>
    <row r="3597" spans="1:10" x14ac:dyDescent="0.25">
      <c r="A3597" t="s">
        <v>15679</v>
      </c>
      <c r="B3597" s="107">
        <v>1.2861280360000322E-2</v>
      </c>
      <c r="C3597" s="37"/>
      <c r="D3597" s="37"/>
      <c r="E3597" s="37"/>
      <c r="F3597" s="37"/>
      <c r="G3597" s="37"/>
      <c r="H3597" s="37"/>
      <c r="I3597" s="37"/>
      <c r="J3597" s="37"/>
    </row>
    <row r="3598" spans="1:10" x14ac:dyDescent="0.25">
      <c r="A3598" t="s">
        <v>15680</v>
      </c>
      <c r="B3598" s="107">
        <v>1.2285018941878976E-2</v>
      </c>
      <c r="C3598" s="37"/>
      <c r="D3598" s="37"/>
      <c r="E3598" s="37"/>
      <c r="F3598" s="37"/>
      <c r="G3598" s="37"/>
      <c r="H3598" s="37"/>
      <c r="I3598" s="37"/>
      <c r="J3598" s="37"/>
    </row>
    <row r="3599" spans="1:10" x14ac:dyDescent="0.25">
      <c r="A3599" t="s">
        <v>15681</v>
      </c>
      <c r="B3599" s="107">
        <v>1.2053364966450233E-2</v>
      </c>
      <c r="C3599" s="37"/>
      <c r="D3599" s="37"/>
      <c r="E3599" s="37"/>
      <c r="F3599" s="37"/>
      <c r="G3599" s="37"/>
      <c r="H3599" s="37"/>
      <c r="I3599" s="37"/>
      <c r="J3599" s="37"/>
    </row>
    <row r="3600" spans="1:10" x14ac:dyDescent="0.25">
      <c r="A3600" t="s">
        <v>15682</v>
      </c>
      <c r="B3600" s="107">
        <v>1.1004916052660799E-2</v>
      </c>
      <c r="C3600" s="37"/>
      <c r="D3600" s="37"/>
      <c r="E3600" s="37"/>
      <c r="F3600" s="37"/>
      <c r="G3600" s="37"/>
      <c r="H3600" s="37"/>
      <c r="I3600" s="37"/>
      <c r="J3600" s="37"/>
    </row>
    <row r="3601" spans="1:10" x14ac:dyDescent="0.25">
      <c r="A3601" t="s">
        <v>15683</v>
      </c>
      <c r="B3601" s="107">
        <v>1.0787009871170906E-2</v>
      </c>
      <c r="C3601" s="37"/>
      <c r="D3601" s="37"/>
      <c r="E3601" s="37"/>
      <c r="F3601" s="37"/>
      <c r="G3601" s="37"/>
      <c r="H3601" s="37"/>
      <c r="I3601" s="37"/>
      <c r="J3601" s="37"/>
    </row>
    <row r="3602" spans="1:10" x14ac:dyDescent="0.25">
      <c r="A3602" t="s">
        <v>15684</v>
      </c>
      <c r="B3602" s="107">
        <v>1.0276357771966121E-2</v>
      </c>
      <c r="C3602" s="37"/>
      <c r="D3602" s="37"/>
      <c r="E3602" s="37"/>
      <c r="F3602" s="37"/>
      <c r="G3602" s="37"/>
      <c r="H3602" s="37"/>
      <c r="I3602" s="37"/>
      <c r="J3602" s="37"/>
    </row>
    <row r="3603" spans="1:10" x14ac:dyDescent="0.25">
      <c r="A3603" t="s">
        <v>15685</v>
      </c>
      <c r="B3603" s="107">
        <v>9.9989088173980042E-3</v>
      </c>
      <c r="C3603" s="37"/>
      <c r="D3603" s="37"/>
      <c r="E3603" s="37"/>
      <c r="F3603" s="37"/>
      <c r="G3603" s="37"/>
      <c r="H3603" s="37"/>
      <c r="I3603" s="37"/>
      <c r="J3603" s="37"/>
    </row>
    <row r="3604" spans="1:10" x14ac:dyDescent="0.25">
      <c r="A3604" t="s">
        <v>15686</v>
      </c>
      <c r="B3604" s="107">
        <v>9.3620098672594024E-3</v>
      </c>
      <c r="C3604" s="37"/>
      <c r="D3604" s="37"/>
      <c r="E3604" s="37"/>
      <c r="F3604" s="37"/>
      <c r="G3604" s="37"/>
      <c r="H3604" s="37"/>
      <c r="I3604" s="37"/>
      <c r="J3604" s="37"/>
    </row>
    <row r="3605" spans="1:10" x14ac:dyDescent="0.25">
      <c r="A3605" t="s">
        <v>15687</v>
      </c>
      <c r="B3605" s="107">
        <v>9.3574288417440071E-3</v>
      </c>
      <c r="C3605" s="37"/>
      <c r="D3605" s="37"/>
      <c r="E3605" s="37"/>
      <c r="F3605" s="37"/>
      <c r="G3605" s="37"/>
      <c r="H3605" s="37"/>
      <c r="I3605" s="37"/>
      <c r="J3605" s="37"/>
    </row>
    <row r="3606" spans="1:10" x14ac:dyDescent="0.25">
      <c r="A3606" t="s">
        <v>15688</v>
      </c>
      <c r="B3606" s="107">
        <v>8.6405629058733686E-3</v>
      </c>
      <c r="C3606" s="37"/>
      <c r="D3606" s="37"/>
      <c r="E3606" s="37"/>
      <c r="F3606" s="37"/>
      <c r="G3606" s="37"/>
      <c r="H3606" s="37"/>
      <c r="I3606" s="37"/>
      <c r="J3606" s="37"/>
    </row>
    <row r="3607" spans="1:10" x14ac:dyDescent="0.25">
      <c r="A3607" t="s">
        <v>15689</v>
      </c>
      <c r="B3607" s="107">
        <v>8.6150752941384981E-3</v>
      </c>
      <c r="C3607" s="37"/>
      <c r="D3607" s="37"/>
      <c r="E3607" s="37"/>
      <c r="F3607" s="37"/>
      <c r="G3607" s="37"/>
      <c r="H3607" s="37"/>
      <c r="I3607" s="37"/>
      <c r="J3607" s="37"/>
    </row>
    <row r="3608" spans="1:10" x14ac:dyDescent="0.25">
      <c r="A3608" t="s">
        <v>15690</v>
      </c>
      <c r="B3608" s="107">
        <v>7.2880674375368224E-3</v>
      </c>
      <c r="C3608" s="37"/>
      <c r="D3608" s="37"/>
      <c r="E3608" s="37"/>
      <c r="F3608" s="37"/>
      <c r="G3608" s="37"/>
      <c r="H3608" s="37"/>
      <c r="I3608" s="37"/>
      <c r="J3608" s="37"/>
    </row>
    <row r="3609" spans="1:10" x14ac:dyDescent="0.25">
      <c r="A3609" t="s">
        <v>15691</v>
      </c>
      <c r="B3609" s="107">
        <v>7.2678476773805753E-3</v>
      </c>
      <c r="C3609" s="37"/>
      <c r="D3609" s="37"/>
      <c r="E3609" s="37"/>
      <c r="F3609" s="37"/>
      <c r="G3609" s="37"/>
      <c r="H3609" s="37"/>
      <c r="I3609" s="37"/>
      <c r="J3609" s="37"/>
    </row>
    <row r="3610" spans="1:10" x14ac:dyDescent="0.25">
      <c r="A3610" t="s">
        <v>15692</v>
      </c>
      <c r="B3610" s="107">
        <v>5.1490421660214539E-3</v>
      </c>
      <c r="C3610" s="37"/>
      <c r="D3610" s="37"/>
      <c r="E3610" s="37"/>
      <c r="F3610" s="37"/>
      <c r="G3610" s="37"/>
      <c r="H3610" s="37"/>
      <c r="I3610" s="37"/>
      <c r="J3610" s="37"/>
    </row>
    <row r="3611" spans="1:10" x14ac:dyDescent="0.25">
      <c r="A3611" t="s">
        <v>15693</v>
      </c>
      <c r="B3611" s="107">
        <v>4.6861790280034307E-3</v>
      </c>
      <c r="C3611" s="37"/>
      <c r="D3611" s="37"/>
      <c r="E3611" s="37"/>
      <c r="F3611" s="37"/>
      <c r="G3611" s="37"/>
      <c r="H3611" s="37"/>
      <c r="I3611" s="37"/>
      <c r="J3611" s="37"/>
    </row>
    <row r="3612" spans="1:10" x14ac:dyDescent="0.25">
      <c r="A3612" t="s">
        <v>15694</v>
      </c>
      <c r="B3612" s="107">
        <v>2.4149269797821907E-3</v>
      </c>
      <c r="C3612" s="37"/>
      <c r="D3612" s="37"/>
      <c r="E3612" s="37"/>
      <c r="F3612" s="37"/>
      <c r="G3612" s="37"/>
      <c r="H3612" s="37"/>
      <c r="I3612" s="37"/>
      <c r="J3612" s="37"/>
    </row>
    <row r="3613" spans="1:10" x14ac:dyDescent="0.25">
      <c r="A3613" t="s">
        <v>15695</v>
      </c>
      <c r="B3613" s="107">
        <v>1.9387937044374787E-3</v>
      </c>
      <c r="C3613" s="37"/>
      <c r="D3613" s="37"/>
      <c r="E3613" s="37"/>
      <c r="F3613" s="37"/>
      <c r="G3613" s="37"/>
      <c r="H3613" s="37"/>
      <c r="I3613" s="37"/>
      <c r="J3613" s="37"/>
    </row>
    <row r="3614" spans="1:10" ht="15.75" thickBot="1" x14ac:dyDescent="0.3">
      <c r="A3614" t="s">
        <v>15696</v>
      </c>
      <c r="B3614" s="109">
        <v>1.1832976884189961E-3</v>
      </c>
      <c r="C3614" s="37"/>
      <c r="D3614" s="37"/>
      <c r="E3614" s="37"/>
      <c r="F3614" s="37"/>
      <c r="G3614" s="37"/>
      <c r="H3614" s="37"/>
      <c r="I3614" s="37"/>
      <c r="J3614" s="37"/>
    </row>
    <row r="3615" spans="1:10" x14ac:dyDescent="0.25">
      <c r="C3615" s="37"/>
      <c r="D3615" s="37"/>
      <c r="E3615" s="37"/>
      <c r="F3615" s="37"/>
      <c r="G3615" s="37"/>
      <c r="H3615" s="37"/>
      <c r="I3615" s="37"/>
      <c r="J3615" s="37"/>
    </row>
    <row r="3616" spans="1:10" x14ac:dyDescent="0.25">
      <c r="C3616" s="37"/>
      <c r="D3616" s="37"/>
      <c r="E3616" s="37"/>
      <c r="F3616" s="37"/>
      <c r="G3616" s="37"/>
      <c r="H3616" s="37"/>
      <c r="I3616" s="37"/>
      <c r="J3616" s="37"/>
    </row>
    <row r="3617" spans="3:10" x14ac:dyDescent="0.25">
      <c r="C3617" s="37"/>
      <c r="D3617" s="37"/>
      <c r="E3617" s="37"/>
      <c r="F3617" s="37"/>
      <c r="G3617" s="37"/>
      <c r="H3617" s="37"/>
      <c r="I3617" s="37"/>
      <c r="J3617" s="37"/>
    </row>
    <row r="3618" spans="3:10" x14ac:dyDescent="0.25">
      <c r="C3618" s="37"/>
      <c r="D3618" s="37"/>
      <c r="E3618" s="37"/>
      <c r="F3618" s="37"/>
      <c r="G3618" s="37"/>
      <c r="H3618" s="37"/>
      <c r="I3618" s="37"/>
      <c r="J3618" s="37"/>
    </row>
    <row r="3619" spans="3:10" x14ac:dyDescent="0.25">
      <c r="C3619" s="37"/>
      <c r="D3619" s="37"/>
      <c r="E3619" s="37"/>
      <c r="F3619" s="37"/>
      <c r="G3619" s="37"/>
      <c r="H3619" s="37"/>
      <c r="I3619" s="37"/>
      <c r="J3619" s="37"/>
    </row>
    <row r="3620" spans="3:10" x14ac:dyDescent="0.25">
      <c r="C3620" s="37"/>
      <c r="D3620" s="37"/>
      <c r="E3620" s="37"/>
      <c r="F3620" s="37"/>
      <c r="G3620" s="37"/>
      <c r="H3620" s="37"/>
      <c r="I3620" s="37"/>
      <c r="J3620" s="37"/>
    </row>
    <row r="3621" spans="3:10" x14ac:dyDescent="0.25">
      <c r="C3621" s="37"/>
      <c r="D3621" s="37"/>
      <c r="E3621" s="37"/>
      <c r="F3621" s="37"/>
      <c r="G3621" s="37"/>
      <c r="H3621" s="37"/>
      <c r="I3621" s="37"/>
      <c r="J3621" s="37"/>
    </row>
    <row r="3622" spans="3:10" x14ac:dyDescent="0.25">
      <c r="C3622" s="37"/>
      <c r="D3622" s="37"/>
      <c r="E3622" s="37"/>
      <c r="F3622" s="37"/>
      <c r="G3622" s="37"/>
      <c r="H3622" s="37"/>
      <c r="I3622" s="37"/>
      <c r="J3622" s="37"/>
    </row>
    <row r="3623" spans="3:10" x14ac:dyDescent="0.25">
      <c r="C3623" s="37"/>
      <c r="D3623" s="37"/>
      <c r="E3623" s="37"/>
      <c r="F3623" s="37"/>
      <c r="G3623" s="37"/>
      <c r="H3623" s="37"/>
      <c r="I3623" s="37"/>
      <c r="J3623" s="37"/>
    </row>
    <row r="3624" spans="3:10" x14ac:dyDescent="0.25">
      <c r="C3624" s="37"/>
      <c r="D3624" s="37"/>
      <c r="E3624" s="37"/>
      <c r="F3624" s="37"/>
      <c r="G3624" s="37"/>
      <c r="H3624" s="37"/>
      <c r="I3624" s="37"/>
      <c r="J3624" s="37"/>
    </row>
    <row r="3625" spans="3:10" x14ac:dyDescent="0.25">
      <c r="C3625" s="37"/>
      <c r="D3625" s="37"/>
      <c r="E3625" s="37"/>
      <c r="F3625" s="37"/>
      <c r="G3625" s="37"/>
      <c r="H3625" s="37"/>
      <c r="I3625" s="37"/>
      <c r="J3625" s="37"/>
    </row>
    <row r="3626" spans="3:10" x14ac:dyDescent="0.25">
      <c r="C3626" s="37"/>
      <c r="D3626" s="37"/>
      <c r="E3626" s="37"/>
      <c r="F3626" s="37"/>
      <c r="G3626" s="37"/>
      <c r="H3626" s="37"/>
      <c r="I3626" s="37"/>
      <c r="J3626" s="37"/>
    </row>
    <row r="3627" spans="3:10" x14ac:dyDescent="0.25">
      <c r="C3627" s="37"/>
      <c r="D3627" s="37"/>
      <c r="E3627" s="37"/>
      <c r="F3627" s="37"/>
      <c r="G3627" s="37"/>
      <c r="H3627" s="37"/>
      <c r="I3627" s="37"/>
      <c r="J3627" s="37"/>
    </row>
    <row r="3628" spans="3:10" x14ac:dyDescent="0.25">
      <c r="C3628" s="37"/>
      <c r="D3628" s="37"/>
      <c r="E3628" s="37"/>
      <c r="F3628" s="37"/>
      <c r="G3628" s="37"/>
      <c r="H3628" s="37"/>
      <c r="I3628" s="37"/>
      <c r="J3628" s="37"/>
    </row>
    <row r="3629" spans="3:10" x14ac:dyDescent="0.25">
      <c r="C3629" s="37"/>
      <c r="D3629" s="37"/>
      <c r="E3629" s="37"/>
      <c r="F3629" s="37"/>
      <c r="G3629" s="37"/>
      <c r="H3629" s="37"/>
      <c r="I3629" s="37"/>
      <c r="J3629" s="37"/>
    </row>
    <row r="3630" spans="3:10" x14ac:dyDescent="0.25">
      <c r="C3630" s="37"/>
      <c r="D3630" s="37"/>
      <c r="E3630" s="37"/>
      <c r="F3630" s="37"/>
      <c r="G3630" s="37"/>
      <c r="H3630" s="37"/>
      <c r="I3630" s="37"/>
      <c r="J3630" s="37"/>
    </row>
    <row r="3631" spans="3:10" x14ac:dyDescent="0.25">
      <c r="C3631" s="37"/>
      <c r="D3631" s="37"/>
      <c r="E3631" s="37"/>
      <c r="F3631" s="37"/>
      <c r="G3631" s="37"/>
      <c r="H3631" s="37"/>
      <c r="I3631" s="37"/>
      <c r="J3631" s="37"/>
    </row>
    <row r="3632" spans="3:10" x14ac:dyDescent="0.25">
      <c r="C3632" s="37"/>
      <c r="D3632" s="37"/>
      <c r="E3632" s="37"/>
      <c r="F3632" s="37"/>
      <c r="G3632" s="37"/>
      <c r="H3632" s="37"/>
      <c r="I3632" s="37"/>
      <c r="J3632" s="37"/>
    </row>
    <row r="3633" spans="3:10" x14ac:dyDescent="0.25">
      <c r="C3633" s="37"/>
      <c r="D3633" s="37"/>
      <c r="E3633" s="37"/>
      <c r="F3633" s="37"/>
      <c r="G3633" s="37"/>
      <c r="H3633" s="37"/>
      <c r="I3633" s="37"/>
      <c r="J3633" s="37"/>
    </row>
    <row r="3634" spans="3:10" x14ac:dyDescent="0.25">
      <c r="C3634" s="37"/>
      <c r="D3634" s="37"/>
      <c r="E3634" s="37"/>
      <c r="F3634" s="37"/>
      <c r="G3634" s="37"/>
      <c r="H3634" s="37"/>
      <c r="I3634" s="37"/>
      <c r="J3634" s="37"/>
    </row>
    <row r="3635" spans="3:10" x14ac:dyDescent="0.25">
      <c r="C3635" s="37"/>
      <c r="D3635" s="37"/>
      <c r="E3635" s="37"/>
      <c r="F3635" s="37"/>
      <c r="G3635" s="37"/>
      <c r="H3635" s="37"/>
      <c r="I3635" s="37"/>
      <c r="J3635" s="37"/>
    </row>
    <row r="3636" spans="3:10" x14ac:dyDescent="0.25">
      <c r="C3636" s="37"/>
      <c r="D3636" s="37"/>
      <c r="E3636" s="37"/>
      <c r="F3636" s="37"/>
      <c r="G3636" s="37"/>
      <c r="H3636" s="37"/>
      <c r="I3636" s="37"/>
      <c r="J3636" s="37"/>
    </row>
    <row r="3637" spans="3:10" x14ac:dyDescent="0.25">
      <c r="C3637" s="37"/>
      <c r="D3637" s="37"/>
      <c r="E3637" s="37"/>
      <c r="F3637" s="37"/>
      <c r="G3637" s="37"/>
      <c r="H3637" s="37"/>
      <c r="I3637" s="37"/>
      <c r="J3637" s="37"/>
    </row>
    <row r="3638" spans="3:10" x14ac:dyDescent="0.25">
      <c r="C3638" s="37"/>
      <c r="D3638" s="37"/>
      <c r="E3638" s="37"/>
      <c r="F3638" s="37"/>
      <c r="G3638" s="37"/>
      <c r="H3638" s="37"/>
      <c r="I3638" s="37"/>
      <c r="J3638" s="37"/>
    </row>
    <row r="3639" spans="3:10" x14ac:dyDescent="0.25">
      <c r="C3639" s="37"/>
      <c r="D3639" s="37"/>
      <c r="E3639" s="37"/>
      <c r="F3639" s="37"/>
      <c r="G3639" s="37"/>
      <c r="H3639" s="37"/>
      <c r="I3639" s="37"/>
      <c r="J3639" s="37"/>
    </row>
    <row r="3640" spans="3:10" x14ac:dyDescent="0.25">
      <c r="C3640" s="37"/>
      <c r="D3640" s="37"/>
      <c r="E3640" s="37"/>
      <c r="F3640" s="37"/>
      <c r="G3640" s="37"/>
      <c r="H3640" s="37"/>
      <c r="I3640" s="37"/>
      <c r="J3640" s="37"/>
    </row>
    <row r="3641" spans="3:10" x14ac:dyDescent="0.25">
      <c r="C3641" s="37"/>
      <c r="D3641" s="37"/>
      <c r="E3641" s="37"/>
      <c r="F3641" s="37"/>
      <c r="G3641" s="37"/>
      <c r="H3641" s="37"/>
      <c r="I3641" s="37"/>
      <c r="J3641" s="37"/>
    </row>
    <row r="3642" spans="3:10" x14ac:dyDescent="0.25">
      <c r="C3642" s="37"/>
      <c r="D3642" s="37"/>
      <c r="E3642" s="37"/>
      <c r="F3642" s="37"/>
      <c r="G3642" s="37"/>
      <c r="H3642" s="37"/>
      <c r="I3642" s="37"/>
      <c r="J3642" s="37"/>
    </row>
    <row r="3643" spans="3:10" x14ac:dyDescent="0.25">
      <c r="C3643" s="37"/>
      <c r="D3643" s="37"/>
      <c r="E3643" s="37"/>
      <c r="F3643" s="37"/>
      <c r="G3643" s="37"/>
      <c r="H3643" s="37"/>
      <c r="I3643" s="37"/>
      <c r="J3643" s="37"/>
    </row>
    <row r="3644" spans="3:10" x14ac:dyDescent="0.25">
      <c r="C3644" s="37"/>
      <c r="D3644" s="37"/>
      <c r="E3644" s="37"/>
      <c r="F3644" s="37"/>
      <c r="G3644" s="37"/>
      <c r="H3644" s="37"/>
      <c r="I3644" s="37"/>
      <c r="J3644" s="37"/>
    </row>
    <row r="3645" spans="3:10" x14ac:dyDescent="0.25">
      <c r="C3645" s="37"/>
      <c r="D3645" s="37"/>
      <c r="E3645" s="37"/>
      <c r="F3645" s="37"/>
      <c r="G3645" s="37"/>
      <c r="H3645" s="37"/>
      <c r="I3645" s="37"/>
      <c r="J3645" s="37"/>
    </row>
    <row r="3646" spans="3:10" x14ac:dyDescent="0.25">
      <c r="C3646" s="37"/>
      <c r="D3646" s="37"/>
      <c r="E3646" s="37"/>
      <c r="F3646" s="37"/>
      <c r="G3646" s="37"/>
      <c r="H3646" s="37"/>
      <c r="I3646" s="37"/>
      <c r="J3646" s="37"/>
    </row>
    <row r="3647" spans="3:10" x14ac:dyDescent="0.25">
      <c r="C3647" s="37"/>
      <c r="D3647" s="37"/>
      <c r="E3647" s="37"/>
      <c r="F3647" s="37"/>
      <c r="G3647" s="37"/>
      <c r="H3647" s="37"/>
      <c r="I3647" s="37"/>
      <c r="J3647" s="37"/>
    </row>
    <row r="3648" spans="3:10" x14ac:dyDescent="0.25">
      <c r="C3648" s="37"/>
      <c r="D3648" s="37"/>
      <c r="E3648" s="37"/>
      <c r="F3648" s="37"/>
      <c r="G3648" s="37"/>
      <c r="H3648" s="37"/>
      <c r="I3648" s="37"/>
      <c r="J3648" s="37"/>
    </row>
    <row r="3649" spans="3:10" x14ac:dyDescent="0.25">
      <c r="C3649" s="37"/>
      <c r="D3649" s="37"/>
      <c r="E3649" s="37"/>
      <c r="F3649" s="37"/>
      <c r="G3649" s="37"/>
      <c r="H3649" s="37"/>
      <c r="I3649" s="37"/>
      <c r="J3649" s="37"/>
    </row>
    <row r="3650" spans="3:10" x14ac:dyDescent="0.25">
      <c r="C3650" s="37"/>
      <c r="D3650" s="37"/>
      <c r="E3650" s="37"/>
      <c r="F3650" s="37"/>
      <c r="G3650" s="37"/>
      <c r="H3650" s="37"/>
      <c r="I3650" s="37"/>
      <c r="J3650" s="37"/>
    </row>
    <row r="3651" spans="3:10" x14ac:dyDescent="0.25">
      <c r="C3651" s="37"/>
      <c r="D3651" s="37"/>
      <c r="E3651" s="37"/>
      <c r="F3651" s="37"/>
      <c r="G3651" s="37"/>
      <c r="H3651" s="37"/>
      <c r="I3651" s="37"/>
      <c r="J3651" s="37"/>
    </row>
    <row r="3652" spans="3:10" x14ac:dyDescent="0.25">
      <c r="C3652" s="37"/>
      <c r="D3652" s="37"/>
      <c r="E3652" s="37"/>
      <c r="F3652" s="37"/>
      <c r="G3652" s="37"/>
      <c r="H3652" s="37"/>
      <c r="I3652" s="37"/>
      <c r="J3652" s="37"/>
    </row>
    <row r="3653" spans="3:10" x14ac:dyDescent="0.25">
      <c r="C3653" s="37"/>
      <c r="D3653" s="37"/>
      <c r="E3653" s="37"/>
      <c r="F3653" s="37"/>
      <c r="G3653" s="37"/>
      <c r="H3653" s="37"/>
      <c r="I3653" s="37"/>
      <c r="J3653" s="37"/>
    </row>
    <row r="3654" spans="3:10" x14ac:dyDescent="0.25">
      <c r="C3654" s="37"/>
      <c r="D3654" s="37"/>
      <c r="E3654" s="37"/>
      <c r="F3654" s="37"/>
      <c r="G3654" s="37"/>
      <c r="H3654" s="37"/>
      <c r="I3654" s="37"/>
      <c r="J3654" s="37"/>
    </row>
    <row r="3655" spans="3:10" x14ac:dyDescent="0.25">
      <c r="C3655" s="37"/>
      <c r="D3655" s="37"/>
      <c r="E3655" s="37"/>
      <c r="F3655" s="37"/>
      <c r="G3655" s="37"/>
      <c r="H3655" s="37"/>
      <c r="I3655" s="37"/>
      <c r="J3655" s="37"/>
    </row>
    <row r="3656" spans="3:10" x14ac:dyDescent="0.25">
      <c r="C3656" s="37"/>
      <c r="D3656" s="37"/>
      <c r="E3656" s="37"/>
      <c r="F3656" s="37"/>
      <c r="G3656" s="37"/>
      <c r="H3656" s="37"/>
      <c r="I3656" s="37"/>
      <c r="J3656" s="37"/>
    </row>
    <row r="3657" spans="3:10" x14ac:dyDescent="0.25">
      <c r="C3657" s="37"/>
      <c r="D3657" s="37"/>
      <c r="E3657" s="37"/>
      <c r="F3657" s="37"/>
      <c r="G3657" s="37"/>
      <c r="H3657" s="37"/>
      <c r="I3657" s="37"/>
      <c r="J3657" s="37"/>
    </row>
    <row r="3658" spans="3:10" x14ac:dyDescent="0.25">
      <c r="C3658" s="37"/>
      <c r="D3658" s="37"/>
      <c r="E3658" s="37"/>
      <c r="F3658" s="37"/>
      <c r="G3658" s="37"/>
      <c r="H3658" s="37"/>
      <c r="I3658" s="37"/>
      <c r="J3658" s="37"/>
    </row>
    <row r="3659" spans="3:10" x14ac:dyDescent="0.25">
      <c r="C3659" s="37"/>
      <c r="D3659" s="37"/>
      <c r="E3659" s="37"/>
      <c r="F3659" s="37"/>
      <c r="G3659" s="37"/>
      <c r="H3659" s="37"/>
      <c r="I3659" s="37"/>
      <c r="J3659" s="37"/>
    </row>
    <row r="3660" spans="3:10" x14ac:dyDescent="0.25">
      <c r="C3660" s="37"/>
      <c r="D3660" s="37"/>
      <c r="E3660" s="37"/>
      <c r="F3660" s="37"/>
      <c r="G3660" s="37"/>
      <c r="H3660" s="37"/>
      <c r="I3660" s="37"/>
      <c r="J3660" s="37"/>
    </row>
    <row r="3661" spans="3:10" x14ac:dyDescent="0.25">
      <c r="C3661" s="37"/>
      <c r="D3661" s="37"/>
      <c r="E3661" s="37"/>
      <c r="F3661" s="37"/>
      <c r="G3661" s="37"/>
      <c r="H3661" s="37"/>
      <c r="I3661" s="37"/>
      <c r="J3661" s="37"/>
    </row>
    <row r="3662" spans="3:10" x14ac:dyDescent="0.25">
      <c r="C3662" s="37"/>
      <c r="D3662" s="37"/>
      <c r="E3662" s="37"/>
      <c r="F3662" s="37"/>
      <c r="G3662" s="37"/>
      <c r="H3662" s="37"/>
      <c r="I3662" s="37"/>
      <c r="J3662" s="37"/>
    </row>
    <row r="3663" spans="3:10" x14ac:dyDescent="0.25">
      <c r="C3663" s="37"/>
      <c r="D3663" s="37"/>
      <c r="E3663" s="37"/>
      <c r="F3663" s="37"/>
      <c r="G3663" s="37"/>
      <c r="H3663" s="37"/>
      <c r="I3663" s="37"/>
      <c r="J3663" s="37"/>
    </row>
    <row r="3664" spans="3:10" x14ac:dyDescent="0.25">
      <c r="C3664" s="37"/>
      <c r="D3664" s="37"/>
      <c r="E3664" s="37"/>
      <c r="F3664" s="37"/>
      <c r="G3664" s="37"/>
      <c r="H3664" s="37"/>
      <c r="I3664" s="37"/>
      <c r="J3664" s="37"/>
    </row>
    <row r="3665" spans="3:10" x14ac:dyDescent="0.25">
      <c r="C3665" s="37"/>
      <c r="D3665" s="37"/>
      <c r="E3665" s="37"/>
      <c r="F3665" s="37"/>
      <c r="G3665" s="37"/>
      <c r="H3665" s="37"/>
      <c r="I3665" s="37"/>
      <c r="J3665" s="37"/>
    </row>
    <row r="3666" spans="3:10" x14ac:dyDescent="0.25">
      <c r="C3666" s="37"/>
      <c r="D3666" s="37"/>
      <c r="E3666" s="37"/>
      <c r="F3666" s="37"/>
      <c r="G3666" s="37"/>
      <c r="H3666" s="37"/>
      <c r="I3666" s="37"/>
      <c r="J3666" s="37"/>
    </row>
    <row r="3667" spans="3:10" x14ac:dyDescent="0.25">
      <c r="C3667" s="37"/>
      <c r="D3667" s="37"/>
      <c r="E3667" s="37"/>
      <c r="F3667" s="37"/>
      <c r="G3667" s="37"/>
      <c r="H3667" s="37"/>
      <c r="I3667" s="37"/>
      <c r="J3667" s="37"/>
    </row>
    <row r="3668" spans="3:10" x14ac:dyDescent="0.25">
      <c r="C3668" s="37"/>
      <c r="D3668" s="37"/>
      <c r="E3668" s="37"/>
      <c r="F3668" s="37"/>
      <c r="G3668" s="37"/>
      <c r="H3668" s="37"/>
      <c r="I3668" s="37"/>
      <c r="J3668" s="37"/>
    </row>
    <row r="3669" spans="3:10" x14ac:dyDescent="0.25">
      <c r="C3669" s="37"/>
      <c r="D3669" s="37"/>
      <c r="E3669" s="37"/>
      <c r="F3669" s="37"/>
      <c r="G3669" s="37"/>
      <c r="H3669" s="37"/>
      <c r="I3669" s="37"/>
      <c r="J3669" s="37"/>
    </row>
    <row r="3670" spans="3:10" x14ac:dyDescent="0.25">
      <c r="C3670" s="37"/>
      <c r="D3670" s="37"/>
      <c r="E3670" s="37"/>
      <c r="F3670" s="37"/>
      <c r="G3670" s="37"/>
      <c r="H3670" s="37"/>
      <c r="I3670" s="37"/>
      <c r="J3670" s="37"/>
    </row>
    <row r="3671" spans="3:10" x14ac:dyDescent="0.25">
      <c r="C3671" s="37"/>
      <c r="D3671" s="37"/>
      <c r="E3671" s="37"/>
      <c r="F3671" s="37"/>
      <c r="G3671" s="37"/>
      <c r="H3671" s="37"/>
      <c r="I3671" s="37"/>
      <c r="J3671" s="37"/>
    </row>
    <row r="3672" spans="3:10" x14ac:dyDescent="0.25">
      <c r="C3672" s="37"/>
      <c r="D3672" s="37"/>
      <c r="E3672" s="37"/>
      <c r="F3672" s="37"/>
      <c r="G3672" s="37"/>
      <c r="H3672" s="37"/>
      <c r="I3672" s="37"/>
      <c r="J3672" s="37"/>
    </row>
    <row r="3673" spans="3:10" x14ac:dyDescent="0.25">
      <c r="C3673" s="37"/>
      <c r="D3673" s="37"/>
      <c r="E3673" s="37"/>
      <c r="F3673" s="37"/>
      <c r="G3673" s="37"/>
      <c r="H3673" s="37"/>
      <c r="I3673" s="37"/>
      <c r="J3673" s="37"/>
    </row>
    <row r="3674" spans="3:10" x14ac:dyDescent="0.25">
      <c r="C3674" s="37"/>
      <c r="D3674" s="37"/>
      <c r="E3674" s="37"/>
      <c r="F3674" s="37"/>
      <c r="G3674" s="37"/>
      <c r="H3674" s="37"/>
      <c r="I3674" s="37"/>
      <c r="J3674" s="37"/>
    </row>
    <row r="3675" spans="3:10" x14ac:dyDescent="0.25">
      <c r="C3675" s="37"/>
      <c r="D3675" s="37"/>
      <c r="E3675" s="37"/>
      <c r="F3675" s="37"/>
      <c r="G3675" s="37"/>
      <c r="H3675" s="37"/>
      <c r="I3675" s="37"/>
      <c r="J3675" s="37"/>
    </row>
    <row r="3676" spans="3:10" x14ac:dyDescent="0.25">
      <c r="C3676" s="37"/>
      <c r="D3676" s="37"/>
      <c r="E3676" s="37"/>
      <c r="F3676" s="37"/>
      <c r="G3676" s="37"/>
      <c r="H3676" s="37"/>
      <c r="I3676" s="37"/>
      <c r="J3676" s="37"/>
    </row>
    <row r="3677" spans="3:10" x14ac:dyDescent="0.25">
      <c r="C3677" s="37"/>
      <c r="D3677" s="37"/>
      <c r="E3677" s="37"/>
      <c r="F3677" s="37"/>
      <c r="G3677" s="37"/>
      <c r="H3677" s="37"/>
      <c r="I3677" s="37"/>
      <c r="J3677" s="37"/>
    </row>
    <row r="3678" spans="3:10" x14ac:dyDescent="0.25">
      <c r="C3678" s="37"/>
      <c r="D3678" s="37"/>
      <c r="E3678" s="37"/>
      <c r="F3678" s="37"/>
      <c r="G3678" s="37"/>
      <c r="H3678" s="37"/>
      <c r="I3678" s="37"/>
      <c r="J3678" s="37"/>
    </row>
    <row r="3679" spans="3:10" x14ac:dyDescent="0.25">
      <c r="C3679" s="37"/>
      <c r="D3679" s="37"/>
      <c r="E3679" s="37"/>
      <c r="F3679" s="37"/>
      <c r="G3679" s="37"/>
      <c r="H3679" s="37"/>
      <c r="I3679" s="37"/>
      <c r="J3679" s="37"/>
    </row>
    <row r="3680" spans="3:10" x14ac:dyDescent="0.25">
      <c r="C3680" s="37"/>
      <c r="D3680" s="37"/>
      <c r="E3680" s="37"/>
      <c r="F3680" s="37"/>
      <c r="G3680" s="37"/>
      <c r="H3680" s="37"/>
      <c r="I3680" s="37"/>
      <c r="J3680" s="37"/>
    </row>
    <row r="3681" spans="3:10" x14ac:dyDescent="0.25">
      <c r="C3681" s="37"/>
      <c r="D3681" s="37"/>
      <c r="E3681" s="37"/>
      <c r="F3681" s="37"/>
      <c r="G3681" s="37"/>
      <c r="H3681" s="37"/>
      <c r="I3681" s="37"/>
      <c r="J3681" s="37"/>
    </row>
    <row r="3682" spans="3:10" x14ac:dyDescent="0.25">
      <c r="C3682" s="37"/>
      <c r="D3682" s="37"/>
      <c r="E3682" s="37"/>
      <c r="F3682" s="37"/>
      <c r="G3682" s="37"/>
      <c r="H3682" s="37"/>
      <c r="I3682" s="37"/>
      <c r="J3682" s="37"/>
    </row>
    <row r="3683" spans="3:10" x14ac:dyDescent="0.25">
      <c r="C3683" s="37"/>
      <c r="D3683" s="37"/>
      <c r="E3683" s="37"/>
      <c r="F3683" s="37"/>
      <c r="G3683" s="37"/>
      <c r="H3683" s="37"/>
      <c r="I3683" s="37"/>
      <c r="J3683" s="37"/>
    </row>
    <row r="3684" spans="3:10" x14ac:dyDescent="0.25">
      <c r="C3684" s="37"/>
      <c r="D3684" s="37"/>
      <c r="E3684" s="37"/>
      <c r="F3684" s="37"/>
      <c r="G3684" s="37"/>
      <c r="H3684" s="37"/>
      <c r="I3684" s="37"/>
      <c r="J3684" s="37"/>
    </row>
    <row r="3685" spans="3:10" x14ac:dyDescent="0.25">
      <c r="C3685" s="37"/>
      <c r="D3685" s="37"/>
      <c r="E3685" s="37"/>
      <c r="F3685" s="37"/>
      <c r="G3685" s="37"/>
      <c r="H3685" s="37"/>
      <c r="I3685" s="37"/>
      <c r="J3685" s="37"/>
    </row>
    <row r="3686" spans="3:10" x14ac:dyDescent="0.25">
      <c r="C3686" s="37"/>
      <c r="D3686" s="37"/>
      <c r="E3686" s="37"/>
      <c r="F3686" s="37"/>
      <c r="G3686" s="37"/>
      <c r="H3686" s="37"/>
      <c r="I3686" s="37"/>
      <c r="J3686" s="37"/>
    </row>
    <row r="3687" spans="3:10" x14ac:dyDescent="0.25">
      <c r="C3687" s="37"/>
      <c r="D3687" s="37"/>
      <c r="E3687" s="37"/>
      <c r="F3687" s="37"/>
      <c r="G3687" s="37"/>
      <c r="H3687" s="37"/>
      <c r="I3687" s="37"/>
      <c r="J3687" s="37"/>
    </row>
    <row r="3688" spans="3:10" x14ac:dyDescent="0.25">
      <c r="C3688" s="37"/>
      <c r="D3688" s="37"/>
      <c r="E3688" s="37"/>
      <c r="F3688" s="37"/>
      <c r="G3688" s="37"/>
      <c r="H3688" s="37"/>
      <c r="I3688" s="37"/>
      <c r="J3688" s="37"/>
    </row>
    <row r="3689" spans="3:10" x14ac:dyDescent="0.25">
      <c r="C3689" s="37"/>
      <c r="D3689" s="37"/>
      <c r="E3689" s="37"/>
      <c r="F3689" s="37"/>
      <c r="G3689" s="37"/>
      <c r="H3689" s="37"/>
      <c r="I3689" s="37"/>
      <c r="J3689" s="37"/>
    </row>
    <row r="3690" spans="3:10" x14ac:dyDescent="0.25">
      <c r="C3690" s="37"/>
      <c r="D3690" s="37"/>
      <c r="E3690" s="37"/>
      <c r="F3690" s="37"/>
      <c r="G3690" s="37"/>
      <c r="H3690" s="37"/>
      <c r="I3690" s="37"/>
      <c r="J3690" s="37"/>
    </row>
    <row r="3691" spans="3:10" x14ac:dyDescent="0.25">
      <c r="C3691" s="37"/>
      <c r="D3691" s="37"/>
      <c r="E3691" s="37"/>
      <c r="F3691" s="37"/>
      <c r="G3691" s="37"/>
      <c r="H3691" s="37"/>
      <c r="I3691" s="37"/>
      <c r="J3691" s="37"/>
    </row>
    <row r="3692" spans="3:10" x14ac:dyDescent="0.25">
      <c r="C3692" s="37"/>
      <c r="D3692" s="37"/>
      <c r="E3692" s="37"/>
      <c r="F3692" s="37"/>
      <c r="G3692" s="37"/>
      <c r="H3692" s="37"/>
      <c r="I3692" s="37"/>
      <c r="J3692" s="37"/>
    </row>
    <row r="3693" spans="3:10" x14ac:dyDescent="0.25">
      <c r="C3693" s="37"/>
      <c r="D3693" s="37"/>
      <c r="E3693" s="37"/>
      <c r="F3693" s="37"/>
      <c r="G3693" s="37"/>
      <c r="H3693" s="37"/>
      <c r="I3693" s="37"/>
      <c r="J3693" s="37"/>
    </row>
    <row r="3694" spans="3:10" x14ac:dyDescent="0.25">
      <c r="C3694" s="37"/>
      <c r="D3694" s="37"/>
      <c r="E3694" s="37"/>
      <c r="F3694" s="37"/>
      <c r="G3694" s="37"/>
      <c r="H3694" s="37"/>
      <c r="I3694" s="37"/>
      <c r="J3694" s="37"/>
    </row>
    <row r="3695" spans="3:10" x14ac:dyDescent="0.25">
      <c r="C3695" s="37"/>
      <c r="D3695" s="37"/>
      <c r="E3695" s="37"/>
      <c r="F3695" s="37"/>
      <c r="G3695" s="37"/>
      <c r="H3695" s="37"/>
      <c r="I3695" s="37"/>
      <c r="J3695" s="37"/>
    </row>
    <row r="3696" spans="3:10" x14ac:dyDescent="0.25">
      <c r="C3696" s="37"/>
      <c r="D3696" s="37"/>
      <c r="E3696" s="37"/>
      <c r="F3696" s="37"/>
      <c r="G3696" s="37"/>
      <c r="H3696" s="37"/>
      <c r="I3696" s="37"/>
      <c r="J3696" s="37"/>
    </row>
    <row r="3697" spans="3:10" x14ac:dyDescent="0.25">
      <c r="C3697" s="37"/>
      <c r="D3697" s="37"/>
      <c r="E3697" s="37"/>
      <c r="F3697" s="37"/>
      <c r="G3697" s="37"/>
      <c r="H3697" s="37"/>
      <c r="I3697" s="37"/>
      <c r="J3697" s="37"/>
    </row>
    <row r="3698" spans="3:10" x14ac:dyDescent="0.25">
      <c r="C3698" s="37"/>
      <c r="D3698" s="37"/>
      <c r="E3698" s="37"/>
      <c r="F3698" s="37"/>
      <c r="G3698" s="37"/>
      <c r="H3698" s="37"/>
      <c r="I3698" s="37"/>
      <c r="J3698" s="37"/>
    </row>
    <row r="3699" spans="3:10" x14ac:dyDescent="0.25">
      <c r="C3699" s="37"/>
      <c r="D3699" s="37"/>
      <c r="E3699" s="37"/>
      <c r="F3699" s="37"/>
      <c r="G3699" s="37"/>
      <c r="H3699" s="37"/>
      <c r="I3699" s="37"/>
      <c r="J3699" s="37"/>
    </row>
    <row r="3700" spans="3:10" x14ac:dyDescent="0.25">
      <c r="C3700" s="37"/>
      <c r="D3700" s="37"/>
      <c r="E3700" s="37"/>
      <c r="F3700" s="37"/>
      <c r="G3700" s="37"/>
      <c r="H3700" s="37"/>
      <c r="I3700" s="37"/>
      <c r="J3700" s="37"/>
    </row>
    <row r="3701" spans="3:10" x14ac:dyDescent="0.25">
      <c r="C3701" s="37"/>
      <c r="D3701" s="37"/>
      <c r="E3701" s="37"/>
      <c r="F3701" s="37"/>
      <c r="G3701" s="37"/>
      <c r="H3701" s="37"/>
      <c r="I3701" s="37"/>
      <c r="J3701" s="37"/>
    </row>
    <row r="3702" spans="3:10" x14ac:dyDescent="0.25">
      <c r="C3702" s="37"/>
      <c r="D3702" s="37"/>
      <c r="E3702" s="37"/>
      <c r="F3702" s="37"/>
      <c r="G3702" s="37"/>
      <c r="H3702" s="37"/>
      <c r="I3702" s="37"/>
      <c r="J3702" s="37"/>
    </row>
    <row r="3703" spans="3:10" x14ac:dyDescent="0.25">
      <c r="C3703" s="37"/>
      <c r="D3703" s="37"/>
      <c r="E3703" s="37"/>
      <c r="F3703" s="37"/>
      <c r="G3703" s="37"/>
      <c r="H3703" s="37"/>
      <c r="I3703" s="37"/>
      <c r="J3703" s="37"/>
    </row>
    <row r="3704" spans="3:10" x14ac:dyDescent="0.25">
      <c r="C3704" s="37"/>
      <c r="D3704" s="37"/>
      <c r="E3704" s="37"/>
      <c r="F3704" s="37"/>
      <c r="G3704" s="37"/>
      <c r="H3704" s="37"/>
      <c r="I3704" s="37"/>
      <c r="J3704" s="37"/>
    </row>
    <row r="3705" spans="3:10" x14ac:dyDescent="0.25">
      <c r="C3705" s="37"/>
      <c r="D3705" s="37"/>
      <c r="E3705" s="37"/>
      <c r="F3705" s="37"/>
      <c r="G3705" s="37"/>
      <c r="H3705" s="37"/>
      <c r="I3705" s="37"/>
      <c r="J3705" s="37"/>
    </row>
    <row r="3706" spans="3:10" x14ac:dyDescent="0.25">
      <c r="C3706" s="37"/>
      <c r="D3706" s="37"/>
      <c r="E3706" s="37"/>
      <c r="F3706" s="37"/>
      <c r="G3706" s="37"/>
      <c r="H3706" s="37"/>
      <c r="I3706" s="37"/>
      <c r="J3706" s="37"/>
    </row>
    <row r="3707" spans="3:10" x14ac:dyDescent="0.25">
      <c r="C3707" s="37"/>
      <c r="D3707" s="37"/>
      <c r="E3707" s="37"/>
      <c r="F3707" s="37"/>
      <c r="G3707" s="37"/>
      <c r="H3707" s="37"/>
      <c r="I3707" s="37"/>
      <c r="J3707" s="37"/>
    </row>
    <row r="3708" spans="3:10" x14ac:dyDescent="0.25">
      <c r="C3708" s="37"/>
      <c r="D3708" s="37"/>
      <c r="E3708" s="37"/>
      <c r="F3708" s="37"/>
      <c r="G3708" s="37"/>
      <c r="H3708" s="37"/>
      <c r="I3708" s="37"/>
      <c r="J3708" s="37"/>
    </row>
    <row r="3709" spans="3:10" x14ac:dyDescent="0.25">
      <c r="C3709" s="37"/>
      <c r="D3709" s="37"/>
      <c r="E3709" s="37"/>
      <c r="F3709" s="37"/>
      <c r="G3709" s="37"/>
      <c r="H3709" s="37"/>
      <c r="I3709" s="37"/>
      <c r="J3709" s="37"/>
    </row>
    <row r="3710" spans="3:10" x14ac:dyDescent="0.25">
      <c r="C3710" s="37"/>
      <c r="D3710" s="37"/>
      <c r="E3710" s="37"/>
      <c r="F3710" s="37"/>
      <c r="G3710" s="37"/>
      <c r="H3710" s="37"/>
      <c r="I3710" s="37"/>
      <c r="J3710" s="37"/>
    </row>
    <row r="3711" spans="3:10" x14ac:dyDescent="0.25">
      <c r="C3711" s="37"/>
      <c r="D3711" s="37"/>
      <c r="E3711" s="37"/>
      <c r="F3711" s="37"/>
      <c r="G3711" s="37"/>
      <c r="H3711" s="37"/>
      <c r="I3711" s="37"/>
      <c r="J3711" s="37"/>
    </row>
    <row r="3712" spans="3:10" x14ac:dyDescent="0.25">
      <c r="C3712" s="37"/>
      <c r="D3712" s="37"/>
      <c r="E3712" s="37"/>
      <c r="F3712" s="37"/>
      <c r="G3712" s="37"/>
      <c r="H3712" s="37"/>
      <c r="I3712" s="37"/>
      <c r="J3712" s="37"/>
    </row>
    <row r="3713" spans="3:10" x14ac:dyDescent="0.25">
      <c r="C3713" s="37"/>
      <c r="D3713" s="37"/>
      <c r="E3713" s="37"/>
      <c r="F3713" s="37"/>
      <c r="G3713" s="37"/>
      <c r="H3713" s="37"/>
      <c r="I3713" s="37"/>
      <c r="J3713" s="37"/>
    </row>
    <row r="3714" spans="3:10" x14ac:dyDescent="0.25">
      <c r="C3714" s="37"/>
      <c r="D3714" s="37"/>
      <c r="E3714" s="37"/>
      <c r="F3714" s="37"/>
      <c r="G3714" s="37"/>
      <c r="H3714" s="37"/>
      <c r="I3714" s="37"/>
      <c r="J3714" s="37"/>
    </row>
    <row r="3715" spans="3:10" x14ac:dyDescent="0.25">
      <c r="C3715" s="37"/>
      <c r="D3715" s="37"/>
      <c r="E3715" s="37"/>
      <c r="F3715" s="37"/>
      <c r="G3715" s="37"/>
      <c r="H3715" s="37"/>
      <c r="I3715" s="37"/>
      <c r="J3715" s="37"/>
    </row>
    <row r="3716" spans="3:10" x14ac:dyDescent="0.25">
      <c r="C3716" s="37"/>
      <c r="D3716" s="37"/>
      <c r="E3716" s="37"/>
      <c r="F3716" s="37"/>
      <c r="G3716" s="37"/>
      <c r="H3716" s="37"/>
      <c r="I3716" s="37"/>
      <c r="J3716" s="37"/>
    </row>
    <row r="3717" spans="3:10" x14ac:dyDescent="0.25">
      <c r="C3717" s="37"/>
      <c r="D3717" s="37"/>
      <c r="E3717" s="37"/>
      <c r="F3717" s="37"/>
      <c r="G3717" s="37"/>
      <c r="H3717" s="37"/>
      <c r="I3717" s="37"/>
      <c r="J3717" s="37"/>
    </row>
    <row r="3718" spans="3:10" x14ac:dyDescent="0.25">
      <c r="C3718" s="37"/>
      <c r="D3718" s="37"/>
      <c r="E3718" s="37"/>
      <c r="F3718" s="37"/>
      <c r="G3718" s="37"/>
      <c r="H3718" s="37"/>
      <c r="I3718" s="37"/>
      <c r="J3718" s="37"/>
    </row>
    <row r="3719" spans="3:10" x14ac:dyDescent="0.25">
      <c r="C3719" s="37"/>
      <c r="D3719" s="37"/>
      <c r="E3719" s="37"/>
      <c r="F3719" s="37"/>
      <c r="G3719" s="37"/>
      <c r="H3719" s="37"/>
      <c r="I3719" s="37"/>
      <c r="J3719" s="37"/>
    </row>
    <row r="3720" spans="3:10" x14ac:dyDescent="0.25">
      <c r="C3720" s="37"/>
      <c r="D3720" s="37"/>
      <c r="E3720" s="37"/>
      <c r="F3720" s="37"/>
      <c r="G3720" s="37"/>
      <c r="H3720" s="37"/>
      <c r="I3720" s="37"/>
      <c r="J3720" s="37"/>
    </row>
    <row r="3721" spans="3:10" x14ac:dyDescent="0.25">
      <c r="C3721" s="37"/>
      <c r="D3721" s="37"/>
      <c r="E3721" s="37"/>
      <c r="F3721" s="37"/>
      <c r="G3721" s="37"/>
      <c r="H3721" s="37"/>
      <c r="I3721" s="37"/>
      <c r="J3721" s="37"/>
    </row>
    <row r="3722" spans="3:10" x14ac:dyDescent="0.25">
      <c r="C3722" s="37"/>
      <c r="D3722" s="37"/>
      <c r="E3722" s="37"/>
      <c r="F3722" s="37"/>
      <c r="G3722" s="37"/>
      <c r="H3722" s="37"/>
      <c r="I3722" s="37"/>
      <c r="J3722" s="37"/>
    </row>
    <row r="3723" spans="3:10" x14ac:dyDescent="0.25">
      <c r="C3723" s="37"/>
      <c r="D3723" s="37"/>
      <c r="E3723" s="37"/>
      <c r="F3723" s="37"/>
      <c r="G3723" s="37"/>
      <c r="H3723" s="37"/>
      <c r="I3723" s="37"/>
      <c r="J3723" s="37"/>
    </row>
    <row r="3724" spans="3:10" x14ac:dyDescent="0.25">
      <c r="C3724" s="37"/>
      <c r="D3724" s="37"/>
      <c r="E3724" s="37"/>
      <c r="F3724" s="37"/>
      <c r="G3724" s="37"/>
      <c r="H3724" s="37"/>
      <c r="I3724" s="37"/>
      <c r="J3724" s="37"/>
    </row>
    <row r="3725" spans="3:10" x14ac:dyDescent="0.25">
      <c r="C3725" s="37"/>
      <c r="D3725" s="37"/>
      <c r="E3725" s="37"/>
      <c r="F3725" s="37"/>
      <c r="G3725" s="37"/>
      <c r="H3725" s="37"/>
      <c r="I3725" s="37"/>
      <c r="J3725" s="37"/>
    </row>
    <row r="3726" spans="3:10" x14ac:dyDescent="0.25">
      <c r="C3726" s="37"/>
      <c r="D3726" s="37"/>
      <c r="E3726" s="37"/>
      <c r="F3726" s="37"/>
      <c r="G3726" s="37"/>
      <c r="H3726" s="37"/>
      <c r="I3726" s="37"/>
      <c r="J3726" s="37"/>
    </row>
    <row r="3727" spans="3:10" x14ac:dyDescent="0.25">
      <c r="C3727" s="37"/>
      <c r="D3727" s="37"/>
      <c r="E3727" s="37"/>
      <c r="F3727" s="37"/>
      <c r="G3727" s="37"/>
      <c r="H3727" s="37"/>
      <c r="I3727" s="37"/>
      <c r="J3727" s="37"/>
    </row>
    <row r="3728" spans="3:10" x14ac:dyDescent="0.25">
      <c r="C3728" s="37"/>
      <c r="D3728" s="37"/>
      <c r="E3728" s="37"/>
      <c r="F3728" s="37"/>
      <c r="G3728" s="37"/>
      <c r="H3728" s="37"/>
      <c r="I3728" s="37"/>
      <c r="J3728" s="37"/>
    </row>
    <row r="3729" spans="3:10" x14ac:dyDescent="0.25">
      <c r="C3729" s="37"/>
      <c r="D3729" s="37"/>
      <c r="E3729" s="37"/>
      <c r="F3729" s="37"/>
      <c r="G3729" s="37"/>
      <c r="H3729" s="37"/>
      <c r="I3729" s="37"/>
      <c r="J3729" s="37"/>
    </row>
    <row r="3730" spans="3:10" x14ac:dyDescent="0.25">
      <c r="C3730" s="37"/>
      <c r="D3730" s="37"/>
      <c r="E3730" s="37"/>
      <c r="F3730" s="37"/>
      <c r="G3730" s="37"/>
      <c r="H3730" s="37"/>
      <c r="I3730" s="37"/>
      <c r="J3730" s="37"/>
    </row>
    <row r="3731" spans="3:10" x14ac:dyDescent="0.25">
      <c r="C3731" s="37"/>
      <c r="D3731" s="37"/>
      <c r="E3731" s="37"/>
      <c r="F3731" s="37"/>
      <c r="G3731" s="37"/>
      <c r="H3731" s="37"/>
      <c r="I3731" s="37"/>
      <c r="J3731" s="37"/>
    </row>
    <row r="3732" spans="3:10" x14ac:dyDescent="0.25">
      <c r="C3732" s="37"/>
      <c r="D3732" s="37"/>
      <c r="E3732" s="37"/>
      <c r="F3732" s="37"/>
      <c r="G3732" s="37"/>
      <c r="H3732" s="37"/>
      <c r="I3732" s="37"/>
      <c r="J3732" s="37"/>
    </row>
    <row r="3733" spans="3:10" x14ac:dyDescent="0.25">
      <c r="C3733" s="37"/>
      <c r="D3733" s="37"/>
      <c r="E3733" s="37"/>
      <c r="F3733" s="37"/>
      <c r="G3733" s="37"/>
      <c r="H3733" s="37"/>
      <c r="I3733" s="37"/>
      <c r="J3733" s="37"/>
    </row>
    <row r="3734" spans="3:10" x14ac:dyDescent="0.25">
      <c r="C3734" s="37"/>
      <c r="D3734" s="37"/>
      <c r="E3734" s="37"/>
      <c r="F3734" s="37"/>
      <c r="G3734" s="37"/>
      <c r="H3734" s="37"/>
      <c r="I3734" s="37"/>
      <c r="J3734" s="37"/>
    </row>
    <row r="3735" spans="3:10" x14ac:dyDescent="0.25">
      <c r="C3735" s="37"/>
      <c r="D3735" s="37"/>
      <c r="E3735" s="37"/>
      <c r="F3735" s="37"/>
      <c r="G3735" s="37"/>
      <c r="H3735" s="37"/>
      <c r="I3735" s="37"/>
      <c r="J3735" s="37"/>
    </row>
    <row r="3736" spans="3:10" x14ac:dyDescent="0.25">
      <c r="C3736" s="37"/>
      <c r="D3736" s="37"/>
      <c r="E3736" s="37"/>
      <c r="F3736" s="37"/>
      <c r="G3736" s="37"/>
      <c r="H3736" s="37"/>
      <c r="I3736" s="37"/>
      <c r="J3736" s="37"/>
    </row>
    <row r="3737" spans="3:10" x14ac:dyDescent="0.25">
      <c r="C3737" s="37"/>
      <c r="D3737" s="37"/>
      <c r="E3737" s="37"/>
      <c r="F3737" s="37"/>
      <c r="G3737" s="37"/>
      <c r="H3737" s="37"/>
      <c r="I3737" s="37"/>
      <c r="J3737" s="37"/>
    </row>
    <row r="3738" spans="3:10" x14ac:dyDescent="0.25">
      <c r="C3738" s="37"/>
      <c r="D3738" s="37"/>
      <c r="E3738" s="37"/>
      <c r="F3738" s="37"/>
      <c r="G3738" s="37"/>
      <c r="H3738" s="37"/>
      <c r="I3738" s="37"/>
      <c r="J3738" s="37"/>
    </row>
    <row r="3739" spans="3:10" x14ac:dyDescent="0.25">
      <c r="C3739" s="37"/>
      <c r="D3739" s="37"/>
      <c r="E3739" s="37"/>
      <c r="F3739" s="37"/>
      <c r="G3739" s="37"/>
      <c r="H3739" s="37"/>
      <c r="I3739" s="37"/>
      <c r="J3739" s="37"/>
    </row>
    <row r="3740" spans="3:10" x14ac:dyDescent="0.25">
      <c r="C3740" s="37"/>
      <c r="D3740" s="37"/>
      <c r="E3740" s="37"/>
      <c r="F3740" s="37"/>
      <c r="G3740" s="37"/>
      <c r="H3740" s="37"/>
      <c r="I3740" s="37"/>
      <c r="J3740" s="37"/>
    </row>
    <row r="3741" spans="3:10" x14ac:dyDescent="0.25">
      <c r="C3741" s="37"/>
      <c r="D3741" s="37"/>
      <c r="E3741" s="37"/>
      <c r="F3741" s="37"/>
      <c r="G3741" s="37"/>
      <c r="H3741" s="37"/>
      <c r="I3741" s="37"/>
      <c r="J3741" s="37"/>
    </row>
    <row r="3742" spans="3:10" x14ac:dyDescent="0.25">
      <c r="C3742" s="37"/>
      <c r="D3742" s="37"/>
      <c r="E3742" s="37"/>
      <c r="F3742" s="37"/>
      <c r="G3742" s="37"/>
      <c r="H3742" s="37"/>
      <c r="I3742" s="37"/>
      <c r="J3742" s="37"/>
    </row>
    <row r="3743" spans="3:10" x14ac:dyDescent="0.25">
      <c r="C3743" s="37"/>
      <c r="D3743" s="37"/>
      <c r="E3743" s="37"/>
      <c r="F3743" s="37"/>
      <c r="G3743" s="37"/>
      <c r="H3743" s="37"/>
      <c r="I3743" s="37"/>
      <c r="J3743" s="37"/>
    </row>
    <row r="3744" spans="3:10" x14ac:dyDescent="0.25">
      <c r="C3744" s="37"/>
      <c r="D3744" s="37"/>
      <c r="E3744" s="37"/>
      <c r="F3744" s="37"/>
      <c r="G3744" s="37"/>
      <c r="H3744" s="37"/>
      <c r="I3744" s="37"/>
      <c r="J3744" s="37"/>
    </row>
    <row r="3745" spans="3:10" x14ac:dyDescent="0.25">
      <c r="C3745" s="37"/>
      <c r="D3745" s="37"/>
      <c r="E3745" s="37"/>
      <c r="F3745" s="37"/>
      <c r="G3745" s="37"/>
      <c r="H3745" s="37"/>
      <c r="I3745" s="37"/>
      <c r="J3745" s="37"/>
    </row>
    <row r="3746" spans="3:10" x14ac:dyDescent="0.25">
      <c r="C3746" s="37"/>
      <c r="D3746" s="37"/>
      <c r="E3746" s="37"/>
      <c r="F3746" s="37"/>
      <c r="G3746" s="37"/>
      <c r="H3746" s="37"/>
      <c r="I3746" s="37"/>
      <c r="J3746" s="37"/>
    </row>
    <row r="3747" spans="3:10" x14ac:dyDescent="0.25">
      <c r="C3747" s="37"/>
      <c r="D3747" s="37"/>
      <c r="E3747" s="37"/>
      <c r="F3747" s="37"/>
      <c r="G3747" s="37"/>
      <c r="H3747" s="37"/>
      <c r="I3747" s="37"/>
      <c r="J3747" s="37"/>
    </row>
    <row r="3748" spans="3:10" x14ac:dyDescent="0.25">
      <c r="C3748" s="37"/>
      <c r="D3748" s="37"/>
      <c r="E3748" s="37"/>
      <c r="F3748" s="37"/>
      <c r="G3748" s="37"/>
      <c r="H3748" s="37"/>
      <c r="I3748" s="37"/>
      <c r="J3748" s="37"/>
    </row>
    <row r="3749" spans="3:10" x14ac:dyDescent="0.25">
      <c r="C3749" s="37"/>
      <c r="D3749" s="37"/>
      <c r="E3749" s="37"/>
      <c r="F3749" s="37"/>
      <c r="G3749" s="37"/>
      <c r="H3749" s="37"/>
      <c r="I3749" s="37"/>
      <c r="J3749" s="37"/>
    </row>
    <row r="3750" spans="3:10" x14ac:dyDescent="0.25">
      <c r="C3750" s="37"/>
      <c r="D3750" s="37"/>
      <c r="E3750" s="37"/>
      <c r="F3750" s="37"/>
      <c r="G3750" s="37"/>
      <c r="H3750" s="37"/>
      <c r="I3750" s="37"/>
      <c r="J3750" s="37"/>
    </row>
    <row r="3751" spans="3:10" x14ac:dyDescent="0.25">
      <c r="C3751" s="37"/>
      <c r="D3751" s="37"/>
      <c r="E3751" s="37"/>
      <c r="F3751" s="37"/>
      <c r="G3751" s="37"/>
      <c r="H3751" s="37"/>
      <c r="I3751" s="37"/>
      <c r="J3751" s="37"/>
    </row>
    <row r="3752" spans="3:10" x14ac:dyDescent="0.25">
      <c r="C3752" s="37"/>
      <c r="D3752" s="37"/>
      <c r="E3752" s="37"/>
      <c r="F3752" s="37"/>
      <c r="G3752" s="37"/>
      <c r="H3752" s="37"/>
      <c r="I3752" s="37"/>
      <c r="J3752" s="37"/>
    </row>
    <row r="3753" spans="3:10" x14ac:dyDescent="0.25">
      <c r="C3753" s="37"/>
      <c r="D3753" s="37"/>
      <c r="E3753" s="37"/>
      <c r="F3753" s="37"/>
      <c r="G3753" s="37"/>
      <c r="H3753" s="37"/>
      <c r="I3753" s="37"/>
      <c r="J3753" s="37"/>
    </row>
    <row r="3754" spans="3:10" x14ac:dyDescent="0.25">
      <c r="C3754" s="37"/>
      <c r="D3754" s="37"/>
      <c r="E3754" s="37"/>
      <c r="F3754" s="37"/>
      <c r="G3754" s="37"/>
      <c r="H3754" s="37"/>
      <c r="I3754" s="37"/>
      <c r="J3754" s="37"/>
    </row>
    <row r="3755" spans="3:10" x14ac:dyDescent="0.25">
      <c r="C3755" s="37"/>
      <c r="D3755" s="37"/>
      <c r="E3755" s="37"/>
      <c r="F3755" s="37"/>
      <c r="G3755" s="37"/>
      <c r="H3755" s="37"/>
      <c r="I3755" s="37"/>
      <c r="J3755" s="37"/>
    </row>
    <row r="3756" spans="3:10" x14ac:dyDescent="0.25">
      <c r="C3756" s="37"/>
      <c r="D3756" s="37"/>
      <c r="E3756" s="37"/>
      <c r="F3756" s="37"/>
      <c r="G3756" s="37"/>
      <c r="H3756" s="37"/>
      <c r="I3756" s="37"/>
      <c r="J3756" s="37"/>
    </row>
    <row r="3757" spans="3:10" x14ac:dyDescent="0.25">
      <c r="C3757" s="37"/>
      <c r="D3757" s="37"/>
      <c r="E3757" s="37"/>
      <c r="F3757" s="37"/>
      <c r="G3757" s="37"/>
      <c r="H3757" s="37"/>
      <c r="I3757" s="37"/>
      <c r="J3757" s="37"/>
    </row>
    <row r="3758" spans="3:10" x14ac:dyDescent="0.25">
      <c r="C3758" s="37"/>
      <c r="D3758" s="37"/>
      <c r="E3758" s="37"/>
      <c r="F3758" s="37"/>
      <c r="G3758" s="37"/>
      <c r="H3758" s="37"/>
      <c r="I3758" s="37"/>
      <c r="J3758" s="37"/>
    </row>
    <row r="3759" spans="3:10" x14ac:dyDescent="0.25">
      <c r="C3759" s="37"/>
      <c r="D3759" s="37"/>
      <c r="E3759" s="37"/>
      <c r="F3759" s="37"/>
      <c r="G3759" s="37"/>
      <c r="H3759" s="37"/>
      <c r="I3759" s="37"/>
      <c r="J3759" s="37"/>
    </row>
    <row r="3760" spans="3:10" x14ac:dyDescent="0.25">
      <c r="C3760" s="37"/>
      <c r="D3760" s="37"/>
      <c r="E3760" s="37"/>
      <c r="F3760" s="37"/>
      <c r="G3760" s="37"/>
      <c r="H3760" s="37"/>
      <c r="I3760" s="37"/>
      <c r="J3760" s="37"/>
    </row>
    <row r="3761" spans="3:10" x14ac:dyDescent="0.25">
      <c r="C3761" s="37"/>
      <c r="D3761" s="37"/>
      <c r="E3761" s="37"/>
      <c r="F3761" s="37"/>
      <c r="G3761" s="37"/>
      <c r="H3761" s="37"/>
      <c r="I3761" s="37"/>
      <c r="J3761" s="37"/>
    </row>
    <row r="3762" spans="3:10" x14ac:dyDescent="0.25">
      <c r="C3762" s="37"/>
      <c r="D3762" s="37"/>
      <c r="E3762" s="37"/>
      <c r="F3762" s="37"/>
      <c r="G3762" s="37"/>
      <c r="H3762" s="37"/>
      <c r="I3762" s="37"/>
      <c r="J3762" s="37"/>
    </row>
    <row r="3763" spans="3:10" x14ac:dyDescent="0.25">
      <c r="C3763" s="37"/>
      <c r="D3763" s="37"/>
      <c r="E3763" s="37"/>
      <c r="F3763" s="37"/>
      <c r="G3763" s="37"/>
      <c r="H3763" s="37"/>
      <c r="I3763" s="37"/>
      <c r="J3763" s="37"/>
    </row>
    <row r="3764" spans="3:10" x14ac:dyDescent="0.25">
      <c r="C3764" s="37"/>
      <c r="D3764" s="37"/>
      <c r="E3764" s="37"/>
      <c r="F3764" s="37"/>
      <c r="G3764" s="37"/>
      <c r="H3764" s="37"/>
      <c r="I3764" s="37"/>
      <c r="J3764" s="37"/>
    </row>
    <row r="3765" spans="3:10" x14ac:dyDescent="0.25">
      <c r="C3765" s="37"/>
      <c r="D3765" s="37"/>
      <c r="E3765" s="37"/>
      <c r="F3765" s="37"/>
      <c r="G3765" s="37"/>
      <c r="H3765" s="37"/>
      <c r="I3765" s="37"/>
      <c r="J3765" s="37"/>
    </row>
    <row r="3766" spans="3:10" x14ac:dyDescent="0.25">
      <c r="C3766" s="37"/>
      <c r="D3766" s="37"/>
      <c r="E3766" s="37"/>
      <c r="F3766" s="37"/>
      <c r="G3766" s="37"/>
      <c r="H3766" s="37"/>
      <c r="I3766" s="37"/>
      <c r="J3766" s="37"/>
    </row>
    <row r="3767" spans="3:10" x14ac:dyDescent="0.25">
      <c r="C3767" s="37"/>
      <c r="D3767" s="37"/>
      <c r="E3767" s="37"/>
      <c r="F3767" s="37"/>
      <c r="G3767" s="37"/>
      <c r="H3767" s="37"/>
      <c r="I3767" s="37"/>
      <c r="J3767" s="37"/>
    </row>
    <row r="3768" spans="3:10" x14ac:dyDescent="0.25">
      <c r="C3768" s="37"/>
      <c r="D3768" s="37"/>
      <c r="E3768" s="37"/>
      <c r="F3768" s="37"/>
      <c r="G3768" s="37"/>
      <c r="H3768" s="37"/>
      <c r="I3768" s="37"/>
      <c r="J3768" s="37"/>
    </row>
    <row r="3769" spans="3:10" x14ac:dyDescent="0.25">
      <c r="C3769" s="37"/>
      <c r="D3769" s="37"/>
      <c r="E3769" s="37"/>
      <c r="F3769" s="37"/>
      <c r="G3769" s="37"/>
      <c r="H3769" s="37"/>
      <c r="I3769" s="37"/>
      <c r="J3769" s="37"/>
    </row>
    <row r="3770" spans="3:10" x14ac:dyDescent="0.25">
      <c r="C3770" s="37"/>
      <c r="D3770" s="37"/>
      <c r="E3770" s="37"/>
      <c r="F3770" s="37"/>
      <c r="G3770" s="37"/>
      <c r="H3770" s="37"/>
      <c r="I3770" s="37"/>
      <c r="J3770" s="37"/>
    </row>
    <row r="3771" spans="3:10" x14ac:dyDescent="0.25">
      <c r="C3771" s="37"/>
      <c r="D3771" s="37"/>
      <c r="E3771" s="37"/>
      <c r="F3771" s="37"/>
      <c r="G3771" s="37"/>
      <c r="H3771" s="37"/>
      <c r="I3771" s="37"/>
      <c r="J3771" s="37"/>
    </row>
    <row r="3772" spans="3:10" x14ac:dyDescent="0.25">
      <c r="C3772" s="37"/>
      <c r="D3772" s="37"/>
      <c r="E3772" s="37"/>
      <c r="F3772" s="37"/>
      <c r="G3772" s="37"/>
      <c r="H3772" s="37"/>
      <c r="I3772" s="37"/>
      <c r="J3772" s="37"/>
    </row>
    <row r="3773" spans="3:10" x14ac:dyDescent="0.25">
      <c r="C3773" s="37"/>
      <c r="D3773" s="37"/>
      <c r="E3773" s="37"/>
      <c r="F3773" s="37"/>
      <c r="G3773" s="37"/>
      <c r="H3773" s="37"/>
      <c r="I3773" s="37"/>
      <c r="J3773" s="37"/>
    </row>
    <row r="3774" spans="3:10" x14ac:dyDescent="0.25">
      <c r="C3774" s="37"/>
      <c r="D3774" s="37"/>
      <c r="E3774" s="37"/>
      <c r="F3774" s="37"/>
      <c r="G3774" s="37"/>
      <c r="H3774" s="37"/>
      <c r="I3774" s="37"/>
      <c r="J3774" s="37"/>
    </row>
    <row r="3775" spans="3:10" x14ac:dyDescent="0.25">
      <c r="C3775" s="37"/>
      <c r="D3775" s="37"/>
      <c r="E3775" s="37"/>
      <c r="F3775" s="37"/>
      <c r="G3775" s="37"/>
      <c r="H3775" s="37"/>
      <c r="I3775" s="37"/>
      <c r="J3775" s="37"/>
    </row>
    <row r="3776" spans="3:10" x14ac:dyDescent="0.25">
      <c r="C3776" s="37"/>
      <c r="D3776" s="37"/>
      <c r="E3776" s="37"/>
      <c r="F3776" s="37"/>
      <c r="G3776" s="37"/>
      <c r="H3776" s="37"/>
      <c r="I3776" s="37"/>
      <c r="J3776" s="37"/>
    </row>
    <row r="3777" spans="3:10" x14ac:dyDescent="0.25">
      <c r="C3777" s="37"/>
      <c r="D3777" s="37"/>
      <c r="E3777" s="37"/>
      <c r="F3777" s="37"/>
      <c r="G3777" s="37"/>
      <c r="H3777" s="37"/>
      <c r="I3777" s="37"/>
      <c r="J3777" s="37"/>
    </row>
    <row r="3778" spans="3:10" x14ac:dyDescent="0.25">
      <c r="C3778" s="37"/>
      <c r="D3778" s="37"/>
      <c r="E3778" s="37"/>
      <c r="F3778" s="37"/>
      <c r="G3778" s="37"/>
      <c r="H3778" s="37"/>
      <c r="I3778" s="37"/>
      <c r="J3778" s="37"/>
    </row>
    <row r="3779" spans="3:10" x14ac:dyDescent="0.25">
      <c r="C3779" s="37"/>
      <c r="D3779" s="37"/>
      <c r="E3779" s="37"/>
      <c r="F3779" s="37"/>
      <c r="G3779" s="37"/>
      <c r="H3779" s="37"/>
      <c r="I3779" s="37"/>
      <c r="J3779" s="37"/>
    </row>
    <row r="3780" spans="3:10" x14ac:dyDescent="0.25">
      <c r="C3780" s="37"/>
      <c r="D3780" s="37"/>
      <c r="E3780" s="37"/>
      <c r="F3780" s="37"/>
      <c r="G3780" s="37"/>
      <c r="H3780" s="37"/>
      <c r="I3780" s="37"/>
      <c r="J3780" s="37"/>
    </row>
    <row r="3781" spans="3:10" x14ac:dyDescent="0.25">
      <c r="C3781" s="37"/>
      <c r="D3781" s="37"/>
      <c r="E3781" s="37"/>
      <c r="F3781" s="37"/>
      <c r="G3781" s="37"/>
      <c r="H3781" s="37"/>
      <c r="I3781" s="37"/>
      <c r="J3781" s="37"/>
    </row>
    <row r="3782" spans="3:10" x14ac:dyDescent="0.25">
      <c r="C3782" s="37"/>
      <c r="D3782" s="37"/>
      <c r="E3782" s="37"/>
      <c r="F3782" s="37"/>
      <c r="G3782" s="37"/>
      <c r="H3782" s="37"/>
      <c r="I3782" s="37"/>
      <c r="J3782" s="37"/>
    </row>
    <row r="3783" spans="3:10" x14ac:dyDescent="0.25">
      <c r="C3783" s="37"/>
      <c r="D3783" s="37"/>
      <c r="E3783" s="37"/>
      <c r="F3783" s="37"/>
      <c r="G3783" s="37"/>
      <c r="H3783" s="37"/>
      <c r="I3783" s="37"/>
      <c r="J3783" s="37"/>
    </row>
    <row r="3784" spans="3:10" x14ac:dyDescent="0.25">
      <c r="C3784" s="37"/>
      <c r="D3784" s="37"/>
      <c r="E3784" s="37"/>
      <c r="F3784" s="37"/>
      <c r="G3784" s="37"/>
      <c r="H3784" s="37"/>
      <c r="I3784" s="37"/>
      <c r="J3784" s="37"/>
    </row>
    <row r="3785" spans="3:10" x14ac:dyDescent="0.25">
      <c r="C3785" s="37"/>
      <c r="D3785" s="37"/>
      <c r="E3785" s="37"/>
      <c r="F3785" s="37"/>
      <c r="G3785" s="37"/>
      <c r="H3785" s="37"/>
      <c r="I3785" s="37"/>
      <c r="J3785" s="37"/>
    </row>
    <row r="3786" spans="3:10" x14ac:dyDescent="0.25">
      <c r="C3786" s="37"/>
      <c r="D3786" s="37"/>
      <c r="E3786" s="37"/>
      <c r="F3786" s="37"/>
      <c r="G3786" s="37"/>
      <c r="H3786" s="37"/>
      <c r="I3786" s="37"/>
      <c r="J3786" s="37"/>
    </row>
    <row r="3787" spans="3:10" x14ac:dyDescent="0.25">
      <c r="C3787" s="37"/>
      <c r="D3787" s="37"/>
      <c r="E3787" s="37"/>
      <c r="F3787" s="37"/>
      <c r="G3787" s="37"/>
      <c r="H3787" s="37"/>
      <c r="I3787" s="37"/>
      <c r="J3787" s="37"/>
    </row>
    <row r="3788" spans="3:10" x14ac:dyDescent="0.25">
      <c r="C3788" s="37"/>
      <c r="D3788" s="37"/>
      <c r="E3788" s="37"/>
      <c r="F3788" s="37"/>
      <c r="G3788" s="37"/>
      <c r="H3788" s="37"/>
      <c r="I3788" s="37"/>
      <c r="J3788" s="37"/>
    </row>
    <row r="3789" spans="3:10" x14ac:dyDescent="0.25">
      <c r="C3789" s="37"/>
      <c r="D3789" s="37"/>
      <c r="E3789" s="37"/>
      <c r="F3789" s="37"/>
      <c r="G3789" s="37"/>
      <c r="H3789" s="37"/>
      <c r="I3789" s="37"/>
      <c r="J3789" s="37"/>
    </row>
    <row r="3790" spans="3:10" x14ac:dyDescent="0.25">
      <c r="C3790" s="37"/>
      <c r="D3790" s="37"/>
      <c r="E3790" s="37"/>
      <c r="F3790" s="37"/>
      <c r="G3790" s="37"/>
      <c r="H3790" s="37"/>
      <c r="I3790" s="37"/>
      <c r="J3790" s="37"/>
    </row>
    <row r="3791" spans="3:10" x14ac:dyDescent="0.25">
      <c r="C3791" s="37"/>
      <c r="D3791" s="37"/>
      <c r="E3791" s="37"/>
      <c r="F3791" s="37"/>
      <c r="G3791" s="37"/>
      <c r="H3791" s="37"/>
      <c r="I3791" s="37"/>
      <c r="J3791" s="37"/>
    </row>
    <row r="3792" spans="3:10" x14ac:dyDescent="0.25">
      <c r="C3792" s="37"/>
      <c r="D3792" s="37"/>
      <c r="E3792" s="37"/>
      <c r="F3792" s="37"/>
      <c r="G3792" s="37"/>
      <c r="H3792" s="37"/>
      <c r="I3792" s="37"/>
      <c r="J3792" s="37"/>
    </row>
    <row r="3793" spans="3:10" x14ac:dyDescent="0.25">
      <c r="C3793" s="37"/>
      <c r="D3793" s="37"/>
      <c r="E3793" s="37"/>
      <c r="F3793" s="37"/>
      <c r="G3793" s="37"/>
      <c r="H3793" s="37"/>
      <c r="I3793" s="37"/>
      <c r="J3793" s="37"/>
    </row>
    <row r="3794" spans="3:10" x14ac:dyDescent="0.25">
      <c r="C3794" s="37"/>
      <c r="D3794" s="37"/>
      <c r="E3794" s="37"/>
      <c r="F3794" s="37"/>
      <c r="G3794" s="37"/>
      <c r="H3794" s="37"/>
      <c r="I3794" s="37"/>
      <c r="J3794" s="37"/>
    </row>
    <row r="3795" spans="3:10" x14ac:dyDescent="0.25">
      <c r="C3795" s="37"/>
      <c r="D3795" s="37"/>
      <c r="E3795" s="37"/>
      <c r="F3795" s="37"/>
      <c r="G3795" s="37"/>
      <c r="H3795" s="37"/>
      <c r="I3795" s="37"/>
      <c r="J3795" s="37"/>
    </row>
    <row r="3796" spans="3:10" x14ac:dyDescent="0.25">
      <c r="C3796" s="37"/>
      <c r="D3796" s="37"/>
      <c r="E3796" s="37"/>
      <c r="F3796" s="37"/>
      <c r="G3796" s="37"/>
      <c r="H3796" s="37"/>
      <c r="I3796" s="37"/>
      <c r="J3796" s="37"/>
    </row>
    <row r="3797" spans="3:10" x14ac:dyDescent="0.25">
      <c r="C3797" s="37"/>
      <c r="D3797" s="37"/>
      <c r="E3797" s="37"/>
      <c r="F3797" s="37"/>
      <c r="G3797" s="37"/>
      <c r="H3797" s="37"/>
      <c r="I3797" s="37"/>
      <c r="J3797" s="37"/>
    </row>
    <row r="3798" spans="3:10" x14ac:dyDescent="0.25">
      <c r="C3798" s="37"/>
      <c r="D3798" s="37"/>
      <c r="E3798" s="37"/>
      <c r="F3798" s="37"/>
      <c r="G3798" s="37"/>
      <c r="H3798" s="37"/>
      <c r="I3798" s="37"/>
      <c r="J3798" s="37"/>
    </row>
    <row r="3799" spans="3:10" x14ac:dyDescent="0.25">
      <c r="C3799" s="37"/>
      <c r="D3799" s="37"/>
      <c r="E3799" s="37"/>
      <c r="F3799" s="37"/>
      <c r="G3799" s="37"/>
      <c r="H3799" s="37"/>
      <c r="I3799" s="37"/>
      <c r="J3799" s="37"/>
    </row>
    <row r="3800" spans="3:10" x14ac:dyDescent="0.25">
      <c r="C3800" s="37"/>
      <c r="D3800" s="37"/>
      <c r="E3800" s="37"/>
      <c r="F3800" s="37"/>
      <c r="G3800" s="37"/>
      <c r="H3800" s="37"/>
      <c r="I3800" s="37"/>
      <c r="J3800" s="37"/>
    </row>
    <row r="3801" spans="3:10" x14ac:dyDescent="0.25">
      <c r="C3801" s="37"/>
      <c r="D3801" s="37"/>
      <c r="E3801" s="37"/>
      <c r="F3801" s="37"/>
      <c r="G3801" s="37"/>
      <c r="H3801" s="37"/>
      <c r="I3801" s="37"/>
      <c r="J3801" s="37"/>
    </row>
    <row r="3802" spans="3:10" x14ac:dyDescent="0.25">
      <c r="C3802" s="37"/>
      <c r="D3802" s="37"/>
      <c r="E3802" s="37"/>
      <c r="F3802" s="37"/>
      <c r="G3802" s="37"/>
      <c r="H3802" s="37"/>
      <c r="I3802" s="37"/>
      <c r="J3802" s="37"/>
    </row>
    <row r="3803" spans="3:10" x14ac:dyDescent="0.25">
      <c r="C3803" s="37"/>
      <c r="D3803" s="37"/>
      <c r="E3803" s="37"/>
      <c r="F3803" s="37"/>
      <c r="G3803" s="37"/>
      <c r="H3803" s="37"/>
      <c r="I3803" s="37"/>
      <c r="J3803" s="37"/>
    </row>
    <row r="3804" spans="3:10" x14ac:dyDescent="0.25">
      <c r="C3804" s="37"/>
      <c r="D3804" s="37"/>
      <c r="E3804" s="37"/>
      <c r="F3804" s="37"/>
      <c r="G3804" s="37"/>
      <c r="H3804" s="37"/>
      <c r="I3804" s="37"/>
      <c r="J3804" s="37"/>
    </row>
    <row r="3805" spans="3:10" x14ac:dyDescent="0.25">
      <c r="C3805" s="37"/>
      <c r="D3805" s="37"/>
      <c r="E3805" s="37"/>
      <c r="F3805" s="37"/>
      <c r="G3805" s="37"/>
      <c r="H3805" s="37"/>
      <c r="I3805" s="37"/>
      <c r="J3805" s="37"/>
    </row>
    <row r="3806" spans="3:10" x14ac:dyDescent="0.25">
      <c r="C3806" s="37"/>
      <c r="D3806" s="37"/>
      <c r="E3806" s="37"/>
      <c r="F3806" s="37"/>
      <c r="G3806" s="37"/>
      <c r="H3806" s="37"/>
      <c r="I3806" s="37"/>
      <c r="J3806" s="37"/>
    </row>
    <row r="3807" spans="3:10" x14ac:dyDescent="0.25">
      <c r="C3807" s="37"/>
      <c r="D3807" s="37"/>
      <c r="E3807" s="37"/>
      <c r="F3807" s="37"/>
      <c r="G3807" s="37"/>
      <c r="H3807" s="37"/>
      <c r="I3807" s="37"/>
      <c r="J3807" s="37"/>
    </row>
    <row r="3808" spans="3:10" x14ac:dyDescent="0.25">
      <c r="C3808" s="37"/>
      <c r="D3808" s="37"/>
      <c r="E3808" s="37"/>
      <c r="F3808" s="37"/>
      <c r="G3808" s="37"/>
      <c r="H3808" s="37"/>
      <c r="I3808" s="37"/>
      <c r="J3808" s="37"/>
    </row>
    <row r="3809" spans="3:10" x14ac:dyDescent="0.25">
      <c r="C3809" s="37"/>
      <c r="D3809" s="37"/>
      <c r="E3809" s="37"/>
      <c r="F3809" s="37"/>
      <c r="G3809" s="37"/>
      <c r="H3809" s="37"/>
      <c r="I3809" s="37"/>
      <c r="J3809" s="37"/>
    </row>
    <row r="3810" spans="3:10" x14ac:dyDescent="0.25">
      <c r="C3810" s="37"/>
      <c r="D3810" s="37"/>
      <c r="E3810" s="37"/>
      <c r="F3810" s="37"/>
      <c r="G3810" s="37"/>
      <c r="H3810" s="37"/>
      <c r="I3810" s="37"/>
      <c r="J3810" s="37"/>
    </row>
    <row r="3811" spans="3:10" x14ac:dyDescent="0.25">
      <c r="C3811" s="37"/>
      <c r="D3811" s="37"/>
      <c r="E3811" s="37"/>
      <c r="F3811" s="37"/>
      <c r="G3811" s="37"/>
      <c r="H3811" s="37"/>
      <c r="I3811" s="37"/>
      <c r="J3811" s="37"/>
    </row>
    <row r="3812" spans="3:10" x14ac:dyDescent="0.25">
      <c r="C3812" s="37"/>
      <c r="D3812" s="37"/>
      <c r="E3812" s="37"/>
      <c r="F3812" s="37"/>
      <c r="G3812" s="37"/>
      <c r="H3812" s="37"/>
      <c r="I3812" s="37"/>
      <c r="J3812" s="37"/>
    </row>
    <row r="3813" spans="3:10" x14ac:dyDescent="0.25">
      <c r="C3813" s="37"/>
      <c r="D3813" s="37"/>
      <c r="E3813" s="37"/>
      <c r="F3813" s="37"/>
      <c r="G3813" s="37"/>
      <c r="H3813" s="37"/>
      <c r="I3813" s="37"/>
      <c r="J3813" s="37"/>
    </row>
    <row r="3814" spans="3:10" x14ac:dyDescent="0.25">
      <c r="C3814" s="37"/>
      <c r="D3814" s="37"/>
      <c r="E3814" s="37"/>
      <c r="F3814" s="37"/>
      <c r="G3814" s="37"/>
      <c r="H3814" s="37"/>
      <c r="I3814" s="37"/>
      <c r="J3814" s="37"/>
    </row>
    <row r="3815" spans="3:10" x14ac:dyDescent="0.25">
      <c r="C3815" s="37"/>
      <c r="D3815" s="37"/>
      <c r="E3815" s="37"/>
      <c r="F3815" s="37"/>
      <c r="G3815" s="37"/>
      <c r="H3815" s="37"/>
      <c r="I3815" s="37"/>
      <c r="J3815" s="37"/>
    </row>
    <row r="3816" spans="3:10" x14ac:dyDescent="0.25">
      <c r="C3816" s="37"/>
      <c r="D3816" s="37"/>
      <c r="E3816" s="37"/>
      <c r="F3816" s="37"/>
      <c r="G3816" s="37"/>
      <c r="H3816" s="37"/>
      <c r="I3816" s="37"/>
      <c r="J3816" s="37"/>
    </row>
    <row r="3817" spans="3:10" x14ac:dyDescent="0.25">
      <c r="C3817" s="37"/>
      <c r="D3817" s="37"/>
      <c r="E3817" s="37"/>
      <c r="F3817" s="37"/>
      <c r="G3817" s="37"/>
      <c r="H3817" s="37"/>
      <c r="I3817" s="37"/>
      <c r="J3817" s="37"/>
    </row>
    <row r="3818" spans="3:10" x14ac:dyDescent="0.25">
      <c r="C3818" s="37"/>
      <c r="D3818" s="37"/>
      <c r="E3818" s="37"/>
      <c r="F3818" s="37"/>
      <c r="G3818" s="37"/>
      <c r="H3818" s="37"/>
      <c r="I3818" s="37"/>
      <c r="J3818" s="37"/>
    </row>
    <row r="3819" spans="3:10" x14ac:dyDescent="0.25">
      <c r="C3819" s="37"/>
      <c r="D3819" s="37"/>
      <c r="E3819" s="37"/>
      <c r="F3819" s="37"/>
      <c r="G3819" s="37"/>
      <c r="H3819" s="37"/>
      <c r="I3819" s="37"/>
      <c r="J3819" s="37"/>
    </row>
    <row r="3820" spans="3:10" x14ac:dyDescent="0.25">
      <c r="C3820" s="37"/>
      <c r="D3820" s="37"/>
      <c r="E3820" s="37"/>
      <c r="F3820" s="37"/>
      <c r="G3820" s="37"/>
      <c r="H3820" s="37"/>
      <c r="I3820" s="37"/>
      <c r="J3820" s="37"/>
    </row>
    <row r="3821" spans="3:10" x14ac:dyDescent="0.25">
      <c r="C3821" s="37"/>
      <c r="D3821" s="37"/>
      <c r="E3821" s="37"/>
      <c r="F3821" s="37"/>
      <c r="G3821" s="37"/>
      <c r="H3821" s="37"/>
      <c r="I3821" s="37"/>
      <c r="J3821" s="37"/>
    </row>
    <row r="3822" spans="3:10" x14ac:dyDescent="0.25">
      <c r="C3822" s="37"/>
      <c r="D3822" s="37"/>
      <c r="E3822" s="37"/>
      <c r="F3822" s="37"/>
      <c r="G3822" s="37"/>
      <c r="H3822" s="37"/>
      <c r="I3822" s="37"/>
      <c r="J3822" s="37"/>
    </row>
    <row r="3823" spans="3:10" x14ac:dyDescent="0.25">
      <c r="C3823" s="37"/>
      <c r="D3823" s="37"/>
      <c r="E3823" s="37"/>
      <c r="F3823" s="37"/>
      <c r="G3823" s="37"/>
      <c r="H3823" s="37"/>
      <c r="I3823" s="37"/>
      <c r="J3823" s="37"/>
    </row>
    <row r="3824" spans="3:10" x14ac:dyDescent="0.25">
      <c r="C3824" s="37"/>
      <c r="D3824" s="37"/>
      <c r="E3824" s="37"/>
      <c r="F3824" s="37"/>
      <c r="G3824" s="37"/>
      <c r="H3824" s="37"/>
      <c r="I3824" s="37"/>
      <c r="J3824" s="37"/>
    </row>
    <row r="3825" spans="3:10" x14ac:dyDescent="0.25">
      <c r="C3825" s="37"/>
      <c r="D3825" s="37"/>
      <c r="E3825" s="37"/>
      <c r="F3825" s="37"/>
      <c r="G3825" s="37"/>
      <c r="H3825" s="37"/>
      <c r="I3825" s="37"/>
      <c r="J3825" s="37"/>
    </row>
    <row r="3826" spans="3:10" x14ac:dyDescent="0.25">
      <c r="C3826" s="37"/>
      <c r="D3826" s="37"/>
      <c r="E3826" s="37"/>
      <c r="F3826" s="37"/>
      <c r="G3826" s="37"/>
      <c r="H3826" s="37"/>
      <c r="I3826" s="37"/>
      <c r="J3826" s="37"/>
    </row>
    <row r="3827" spans="3:10" x14ac:dyDescent="0.25">
      <c r="C3827" s="37"/>
      <c r="D3827" s="37"/>
      <c r="E3827" s="37"/>
      <c r="F3827" s="37"/>
      <c r="G3827" s="37"/>
      <c r="H3827" s="37"/>
      <c r="I3827" s="37"/>
      <c r="J3827" s="37"/>
    </row>
    <row r="3828" spans="3:10" x14ac:dyDescent="0.25">
      <c r="C3828" s="37"/>
      <c r="D3828" s="37"/>
      <c r="E3828" s="37"/>
      <c r="F3828" s="37"/>
      <c r="G3828" s="37"/>
      <c r="H3828" s="37"/>
      <c r="I3828" s="37"/>
      <c r="J3828" s="37"/>
    </row>
    <row r="3829" spans="3:10" x14ac:dyDescent="0.25">
      <c r="C3829" s="37"/>
      <c r="D3829" s="37"/>
      <c r="E3829" s="37"/>
      <c r="F3829" s="37"/>
      <c r="G3829" s="37"/>
      <c r="H3829" s="37"/>
      <c r="I3829" s="37"/>
      <c r="J3829" s="37"/>
    </row>
    <row r="3830" spans="3:10" x14ac:dyDescent="0.25">
      <c r="C3830" s="37"/>
      <c r="D3830" s="37"/>
      <c r="E3830" s="37"/>
      <c r="F3830" s="37"/>
      <c r="G3830" s="37"/>
      <c r="H3830" s="37"/>
      <c r="I3830" s="37"/>
      <c r="J3830" s="37"/>
    </row>
    <row r="3831" spans="3:10" x14ac:dyDescent="0.25">
      <c r="C3831" s="37"/>
      <c r="D3831" s="37"/>
      <c r="E3831" s="37"/>
      <c r="F3831" s="37"/>
      <c r="G3831" s="37"/>
      <c r="H3831" s="37"/>
      <c r="I3831" s="37"/>
      <c r="J3831" s="37"/>
    </row>
    <row r="3832" spans="3:10" x14ac:dyDescent="0.25">
      <c r="C3832" s="37"/>
      <c r="D3832" s="37"/>
      <c r="E3832" s="37"/>
      <c r="F3832" s="37"/>
      <c r="G3832" s="37"/>
      <c r="H3832" s="37"/>
      <c r="I3832" s="37"/>
      <c r="J3832" s="37"/>
    </row>
    <row r="3833" spans="3:10" x14ac:dyDescent="0.25">
      <c r="C3833" s="37"/>
      <c r="D3833" s="37"/>
      <c r="E3833" s="37"/>
      <c r="F3833" s="37"/>
      <c r="G3833" s="37"/>
      <c r="H3833" s="37"/>
      <c r="I3833" s="37"/>
      <c r="J3833" s="37"/>
    </row>
    <row r="3834" spans="3:10" x14ac:dyDescent="0.25">
      <c r="C3834" s="37"/>
      <c r="D3834" s="37"/>
      <c r="E3834" s="37"/>
      <c r="F3834" s="37"/>
      <c r="G3834" s="37"/>
      <c r="H3834" s="37"/>
      <c r="I3834" s="37"/>
      <c r="J3834" s="37"/>
    </row>
    <row r="3835" spans="3:10" x14ac:dyDescent="0.25">
      <c r="C3835" s="37"/>
      <c r="D3835" s="37"/>
      <c r="E3835" s="37"/>
      <c r="F3835" s="37"/>
      <c r="G3835" s="37"/>
      <c r="H3835" s="37"/>
      <c r="I3835" s="37"/>
      <c r="J3835" s="37"/>
    </row>
    <row r="3836" spans="3:10" x14ac:dyDescent="0.25">
      <c r="C3836" s="37"/>
      <c r="D3836" s="37"/>
      <c r="E3836" s="37"/>
      <c r="F3836" s="37"/>
      <c r="G3836" s="37"/>
      <c r="H3836" s="37"/>
      <c r="I3836" s="37"/>
      <c r="J3836" s="37"/>
    </row>
    <row r="3837" spans="3:10" x14ac:dyDescent="0.25">
      <c r="C3837" s="37"/>
      <c r="D3837" s="37"/>
      <c r="E3837" s="37"/>
      <c r="F3837" s="37"/>
      <c r="G3837" s="37"/>
      <c r="H3837" s="37"/>
      <c r="I3837" s="37"/>
      <c r="J3837" s="37"/>
    </row>
    <row r="3838" spans="3:10" x14ac:dyDescent="0.25">
      <c r="C3838" s="37"/>
      <c r="D3838" s="37"/>
      <c r="E3838" s="37"/>
      <c r="F3838" s="37"/>
      <c r="G3838" s="37"/>
      <c r="H3838" s="37"/>
      <c r="I3838" s="37"/>
      <c r="J3838" s="37"/>
    </row>
    <row r="3839" spans="3:10" x14ac:dyDescent="0.25">
      <c r="C3839" s="37"/>
      <c r="D3839" s="37"/>
      <c r="E3839" s="37"/>
      <c r="F3839" s="37"/>
      <c r="G3839" s="37"/>
      <c r="H3839" s="37"/>
      <c r="I3839" s="37"/>
      <c r="J3839" s="37"/>
    </row>
    <row r="3840" spans="3:10" x14ac:dyDescent="0.25">
      <c r="C3840" s="37"/>
      <c r="D3840" s="37"/>
      <c r="E3840" s="37"/>
      <c r="F3840" s="37"/>
      <c r="G3840" s="37"/>
      <c r="H3840" s="37"/>
      <c r="I3840" s="37"/>
      <c r="J3840" s="37"/>
    </row>
    <row r="3841" spans="3:10" x14ac:dyDescent="0.25">
      <c r="C3841" s="37"/>
      <c r="D3841" s="37"/>
      <c r="E3841" s="37"/>
      <c r="F3841" s="37"/>
      <c r="G3841" s="37"/>
      <c r="H3841" s="37"/>
      <c r="I3841" s="37"/>
      <c r="J3841" s="37"/>
    </row>
    <row r="3842" spans="3:10" x14ac:dyDescent="0.25">
      <c r="C3842" s="37"/>
      <c r="D3842" s="37"/>
      <c r="E3842" s="37"/>
      <c r="F3842" s="37"/>
      <c r="G3842" s="37"/>
      <c r="H3842" s="37"/>
      <c r="I3842" s="37"/>
      <c r="J3842" s="37"/>
    </row>
    <row r="3843" spans="3:10" x14ac:dyDescent="0.25">
      <c r="C3843" s="37"/>
      <c r="D3843" s="37"/>
      <c r="E3843" s="37"/>
      <c r="F3843" s="37"/>
      <c r="G3843" s="37"/>
      <c r="H3843" s="37"/>
      <c r="I3843" s="37"/>
      <c r="J3843" s="37"/>
    </row>
    <row r="3844" spans="3:10" x14ac:dyDescent="0.25">
      <c r="C3844" s="37"/>
      <c r="D3844" s="37"/>
      <c r="E3844" s="37"/>
      <c r="F3844" s="37"/>
      <c r="G3844" s="37"/>
      <c r="H3844" s="37"/>
      <c r="I3844" s="37"/>
      <c r="J3844" s="37"/>
    </row>
    <row r="3845" spans="3:10" x14ac:dyDescent="0.25">
      <c r="C3845" s="37"/>
      <c r="D3845" s="37"/>
      <c r="E3845" s="37"/>
      <c r="F3845" s="37"/>
      <c r="G3845" s="37"/>
      <c r="H3845" s="37"/>
      <c r="I3845" s="37"/>
      <c r="J3845" s="37"/>
    </row>
    <row r="3846" spans="3:10" x14ac:dyDescent="0.25">
      <c r="C3846" s="37"/>
      <c r="D3846" s="37"/>
      <c r="E3846" s="37"/>
      <c r="F3846" s="37"/>
      <c r="G3846" s="37"/>
      <c r="H3846" s="37"/>
      <c r="I3846" s="37"/>
      <c r="J3846" s="37"/>
    </row>
    <row r="3847" spans="3:10" x14ac:dyDescent="0.25">
      <c r="C3847" s="37"/>
      <c r="D3847" s="37"/>
      <c r="E3847" s="37"/>
      <c r="F3847" s="37"/>
      <c r="G3847" s="37"/>
      <c r="H3847" s="37"/>
      <c r="I3847" s="37"/>
      <c r="J3847" s="37"/>
    </row>
    <row r="3848" spans="3:10" x14ac:dyDescent="0.25">
      <c r="C3848" s="37"/>
      <c r="D3848" s="37"/>
      <c r="E3848" s="37"/>
      <c r="F3848" s="37"/>
      <c r="G3848" s="37"/>
      <c r="H3848" s="37"/>
      <c r="I3848" s="37"/>
      <c r="J3848" s="37"/>
    </row>
    <row r="3849" spans="3:10" x14ac:dyDescent="0.25">
      <c r="C3849" s="37"/>
      <c r="D3849" s="37"/>
      <c r="E3849" s="37"/>
      <c r="F3849" s="37"/>
      <c r="G3849" s="37"/>
      <c r="H3849" s="37"/>
      <c r="I3849" s="37"/>
      <c r="J3849" s="37"/>
    </row>
    <row r="3850" spans="3:10" x14ac:dyDescent="0.25">
      <c r="C3850" s="37"/>
      <c r="D3850" s="37"/>
      <c r="E3850" s="37"/>
      <c r="F3850" s="37"/>
      <c r="G3850" s="37"/>
      <c r="H3850" s="37"/>
      <c r="I3850" s="37"/>
      <c r="J3850" s="37"/>
    </row>
    <row r="3851" spans="3:10" x14ac:dyDescent="0.25">
      <c r="C3851" s="37"/>
      <c r="D3851" s="37"/>
      <c r="E3851" s="37"/>
      <c r="F3851" s="37"/>
      <c r="G3851" s="37"/>
      <c r="H3851" s="37"/>
      <c r="I3851" s="37"/>
      <c r="J3851" s="37"/>
    </row>
    <row r="3852" spans="3:10" x14ac:dyDescent="0.25">
      <c r="C3852" s="37"/>
      <c r="D3852" s="37"/>
      <c r="E3852" s="37"/>
      <c r="F3852" s="37"/>
      <c r="G3852" s="37"/>
      <c r="H3852" s="37"/>
      <c r="I3852" s="37"/>
      <c r="J3852" s="37"/>
    </row>
    <row r="3853" spans="3:10" x14ac:dyDescent="0.25">
      <c r="C3853" s="37"/>
      <c r="D3853" s="37"/>
      <c r="E3853" s="37"/>
      <c r="F3853" s="37"/>
      <c r="G3853" s="37"/>
      <c r="H3853" s="37"/>
      <c r="I3853" s="37"/>
      <c r="J3853" s="37"/>
    </row>
    <row r="3854" spans="3:10" x14ac:dyDescent="0.25">
      <c r="C3854" s="37"/>
      <c r="D3854" s="37"/>
      <c r="E3854" s="37"/>
      <c r="F3854" s="37"/>
      <c r="G3854" s="37"/>
      <c r="H3854" s="37"/>
      <c r="I3854" s="37"/>
      <c r="J3854" s="37"/>
    </row>
    <row r="3855" spans="3:10" x14ac:dyDescent="0.25">
      <c r="C3855" s="37"/>
      <c r="D3855" s="37"/>
      <c r="E3855" s="37"/>
      <c r="F3855" s="37"/>
      <c r="G3855" s="37"/>
      <c r="H3855" s="37"/>
      <c r="I3855" s="37"/>
      <c r="J3855" s="37"/>
    </row>
    <row r="3856" spans="3:10" x14ac:dyDescent="0.25">
      <c r="C3856" s="37"/>
      <c r="D3856" s="37"/>
      <c r="E3856" s="37"/>
      <c r="F3856" s="37"/>
      <c r="G3856" s="37"/>
      <c r="H3856" s="37"/>
      <c r="I3856" s="37"/>
      <c r="J3856" s="37"/>
    </row>
    <row r="3857" spans="3:10" x14ac:dyDescent="0.25">
      <c r="C3857" s="37"/>
      <c r="D3857" s="37"/>
      <c r="E3857" s="37"/>
      <c r="F3857" s="37"/>
      <c r="G3857" s="37"/>
      <c r="H3857" s="37"/>
      <c r="I3857" s="37"/>
      <c r="J3857" s="37"/>
    </row>
    <row r="3858" spans="3:10" x14ac:dyDescent="0.25">
      <c r="C3858" s="37"/>
      <c r="D3858" s="37"/>
      <c r="E3858" s="37"/>
      <c r="F3858" s="37"/>
      <c r="G3858" s="37"/>
      <c r="H3858" s="37"/>
      <c r="I3858" s="37"/>
      <c r="J3858" s="37"/>
    </row>
    <row r="3859" spans="3:10" x14ac:dyDescent="0.25">
      <c r="C3859" s="37"/>
      <c r="D3859" s="37"/>
      <c r="E3859" s="37"/>
      <c r="F3859" s="37"/>
      <c r="G3859" s="37"/>
      <c r="H3859" s="37"/>
      <c r="I3859" s="37"/>
      <c r="J3859" s="37"/>
    </row>
    <row r="3860" spans="3:10" x14ac:dyDescent="0.25">
      <c r="C3860" s="37"/>
      <c r="D3860" s="37"/>
      <c r="E3860" s="37"/>
      <c r="F3860" s="37"/>
      <c r="G3860" s="37"/>
      <c r="H3860" s="37"/>
      <c r="I3860" s="37"/>
      <c r="J3860" s="37"/>
    </row>
    <row r="3861" spans="3:10" x14ac:dyDescent="0.25">
      <c r="C3861" s="37"/>
      <c r="D3861" s="37"/>
      <c r="E3861" s="37"/>
      <c r="F3861" s="37"/>
      <c r="G3861" s="37"/>
      <c r="H3861" s="37"/>
      <c r="I3861" s="37"/>
      <c r="J3861" s="37"/>
    </row>
    <row r="3862" spans="3:10" x14ac:dyDescent="0.25">
      <c r="C3862" s="37"/>
      <c r="D3862" s="37"/>
      <c r="E3862" s="37"/>
      <c r="F3862" s="37"/>
      <c r="G3862" s="37"/>
      <c r="H3862" s="37"/>
      <c r="I3862" s="37"/>
      <c r="J3862" s="37"/>
    </row>
    <row r="3863" spans="3:10" x14ac:dyDescent="0.25">
      <c r="C3863" s="37"/>
      <c r="D3863" s="37"/>
      <c r="E3863" s="37"/>
      <c r="F3863" s="37"/>
      <c r="G3863" s="37"/>
      <c r="H3863" s="37"/>
      <c r="I3863" s="37"/>
      <c r="J3863" s="37"/>
    </row>
    <row r="3864" spans="3:10" x14ac:dyDescent="0.25">
      <c r="C3864" s="37"/>
      <c r="D3864" s="37"/>
      <c r="E3864" s="37"/>
      <c r="F3864" s="37"/>
      <c r="G3864" s="37"/>
      <c r="H3864" s="37"/>
      <c r="I3864" s="37"/>
      <c r="J3864" s="37"/>
    </row>
    <row r="3865" spans="3:10" x14ac:dyDescent="0.25">
      <c r="C3865" s="37"/>
      <c r="D3865" s="37"/>
      <c r="E3865" s="37"/>
      <c r="F3865" s="37"/>
      <c r="G3865" s="37"/>
      <c r="H3865" s="37"/>
      <c r="I3865" s="37"/>
      <c r="J3865" s="37"/>
    </row>
    <row r="3866" spans="3:10" x14ac:dyDescent="0.25">
      <c r="C3866" s="37"/>
      <c r="D3866" s="37"/>
      <c r="E3866" s="37"/>
      <c r="F3866" s="37"/>
      <c r="G3866" s="37"/>
      <c r="H3866" s="37"/>
      <c r="I3866" s="37"/>
      <c r="J3866" s="37"/>
    </row>
    <row r="3867" spans="3:10" x14ac:dyDescent="0.25">
      <c r="C3867" s="37"/>
      <c r="D3867" s="37"/>
      <c r="E3867" s="37"/>
      <c r="F3867" s="37"/>
      <c r="G3867" s="37"/>
      <c r="H3867" s="37"/>
      <c r="I3867" s="37"/>
      <c r="J3867" s="37"/>
    </row>
    <row r="3868" spans="3:10" x14ac:dyDescent="0.25">
      <c r="C3868" s="37"/>
      <c r="D3868" s="37"/>
      <c r="E3868" s="37"/>
      <c r="F3868" s="37"/>
      <c r="G3868" s="37"/>
      <c r="H3868" s="37"/>
      <c r="I3868" s="37"/>
      <c r="J3868" s="37"/>
    </row>
    <row r="3869" spans="3:10" x14ac:dyDescent="0.25">
      <c r="C3869" s="37"/>
      <c r="D3869" s="37"/>
      <c r="E3869" s="37"/>
      <c r="F3869" s="37"/>
      <c r="G3869" s="37"/>
      <c r="H3869" s="37"/>
      <c r="I3869" s="37"/>
      <c r="J3869" s="37"/>
    </row>
    <row r="3870" spans="3:10" x14ac:dyDescent="0.25">
      <c r="C3870" s="37"/>
      <c r="D3870" s="37"/>
      <c r="E3870" s="37"/>
      <c r="F3870" s="37"/>
      <c r="G3870" s="37"/>
      <c r="H3870" s="37"/>
      <c r="I3870" s="37"/>
      <c r="J3870" s="37"/>
    </row>
    <row r="3871" spans="3:10" x14ac:dyDescent="0.25">
      <c r="C3871" s="37"/>
      <c r="D3871" s="37"/>
      <c r="E3871" s="37"/>
      <c r="F3871" s="37"/>
      <c r="G3871" s="37"/>
      <c r="H3871" s="37"/>
      <c r="I3871" s="37"/>
      <c r="J3871" s="37"/>
    </row>
    <row r="3872" spans="3:10" x14ac:dyDescent="0.25">
      <c r="C3872" s="37"/>
      <c r="D3872" s="37"/>
      <c r="E3872" s="37"/>
      <c r="F3872" s="37"/>
      <c r="G3872" s="37"/>
      <c r="H3872" s="37"/>
      <c r="I3872" s="37"/>
      <c r="J3872" s="37"/>
    </row>
    <row r="3873" spans="3:10" x14ac:dyDescent="0.25">
      <c r="C3873" s="37"/>
      <c r="D3873" s="37"/>
      <c r="E3873" s="37"/>
      <c r="F3873" s="37"/>
      <c r="G3873" s="37"/>
      <c r="H3873" s="37"/>
      <c r="I3873" s="37"/>
      <c r="J3873" s="37"/>
    </row>
    <row r="3874" spans="3:10" x14ac:dyDescent="0.25">
      <c r="C3874" s="37"/>
      <c r="D3874" s="37"/>
      <c r="E3874" s="37"/>
      <c r="F3874" s="37"/>
      <c r="G3874" s="37"/>
      <c r="H3874" s="37"/>
      <c r="I3874" s="37"/>
      <c r="J3874" s="37"/>
    </row>
    <row r="3875" spans="3:10" x14ac:dyDescent="0.25">
      <c r="C3875" s="37"/>
      <c r="D3875" s="37"/>
      <c r="E3875" s="37"/>
      <c r="F3875" s="37"/>
      <c r="G3875" s="37"/>
      <c r="H3875" s="37"/>
      <c r="I3875" s="37"/>
      <c r="J3875" s="37"/>
    </row>
    <row r="3876" spans="3:10" x14ac:dyDescent="0.25">
      <c r="C3876" s="37"/>
      <c r="D3876" s="37"/>
      <c r="E3876" s="37"/>
      <c r="F3876" s="37"/>
      <c r="G3876" s="37"/>
      <c r="H3876" s="37"/>
      <c r="I3876" s="37"/>
      <c r="J3876" s="37"/>
    </row>
    <row r="3877" spans="3:10" x14ac:dyDescent="0.25">
      <c r="C3877" s="37"/>
      <c r="D3877" s="37"/>
      <c r="E3877" s="37"/>
      <c r="F3877" s="37"/>
      <c r="G3877" s="37"/>
      <c r="H3877" s="37"/>
      <c r="I3877" s="37"/>
      <c r="J3877" s="37"/>
    </row>
    <row r="3878" spans="3:10" x14ac:dyDescent="0.25">
      <c r="C3878" s="37"/>
      <c r="D3878" s="37"/>
      <c r="E3878" s="37"/>
      <c r="F3878" s="37"/>
      <c r="G3878" s="37"/>
      <c r="H3878" s="37"/>
      <c r="I3878" s="37"/>
      <c r="J3878" s="37"/>
    </row>
    <row r="3879" spans="3:10" x14ac:dyDescent="0.25">
      <c r="C3879" s="37"/>
      <c r="D3879" s="37"/>
      <c r="E3879" s="37"/>
      <c r="F3879" s="37"/>
      <c r="G3879" s="37"/>
      <c r="H3879" s="37"/>
      <c r="I3879" s="37"/>
      <c r="J3879" s="37"/>
    </row>
    <row r="3880" spans="3:10" x14ac:dyDescent="0.25">
      <c r="C3880" s="37"/>
      <c r="D3880" s="37"/>
      <c r="E3880" s="37"/>
      <c r="F3880" s="37"/>
      <c r="G3880" s="37"/>
      <c r="H3880" s="37"/>
      <c r="I3880" s="37"/>
      <c r="J3880" s="37"/>
    </row>
    <row r="3881" spans="3:10" x14ac:dyDescent="0.25">
      <c r="C3881" s="37"/>
      <c r="D3881" s="37"/>
      <c r="E3881" s="37"/>
      <c r="F3881" s="37"/>
      <c r="G3881" s="37"/>
      <c r="H3881" s="37"/>
      <c r="I3881" s="37"/>
      <c r="J3881" s="37"/>
    </row>
    <row r="3882" spans="3:10" x14ac:dyDescent="0.25">
      <c r="C3882" s="37"/>
      <c r="D3882" s="37"/>
      <c r="E3882" s="37"/>
      <c r="F3882" s="37"/>
      <c r="G3882" s="37"/>
      <c r="H3882" s="37"/>
      <c r="I3882" s="37"/>
      <c r="J3882" s="37"/>
    </row>
    <row r="3883" spans="3:10" x14ac:dyDescent="0.25">
      <c r="C3883" s="37"/>
      <c r="D3883" s="37"/>
      <c r="E3883" s="37"/>
      <c r="F3883" s="37"/>
      <c r="G3883" s="37"/>
      <c r="H3883" s="37"/>
      <c r="I3883" s="37"/>
      <c r="J3883" s="37"/>
    </row>
    <row r="3884" spans="3:10" x14ac:dyDescent="0.25">
      <c r="C3884" s="37"/>
      <c r="D3884" s="37"/>
      <c r="E3884" s="37"/>
      <c r="F3884" s="37"/>
      <c r="G3884" s="37"/>
      <c r="H3884" s="37"/>
      <c r="I3884" s="37"/>
      <c r="J3884" s="37"/>
    </row>
    <row r="3885" spans="3:10" x14ac:dyDescent="0.25">
      <c r="C3885" s="37"/>
      <c r="D3885" s="37"/>
      <c r="E3885" s="37"/>
      <c r="F3885" s="37"/>
      <c r="G3885" s="37"/>
      <c r="H3885" s="37"/>
      <c r="I3885" s="37"/>
      <c r="J3885" s="37"/>
    </row>
    <row r="3886" spans="3:10" x14ac:dyDescent="0.25">
      <c r="C3886" s="37"/>
      <c r="D3886" s="37"/>
      <c r="E3886" s="37"/>
      <c r="F3886" s="37"/>
      <c r="G3886" s="37"/>
      <c r="H3886" s="37"/>
      <c r="I3886" s="37"/>
      <c r="J3886" s="37"/>
    </row>
    <row r="3887" spans="3:10" x14ac:dyDescent="0.25">
      <c r="C3887" s="37"/>
      <c r="D3887" s="37"/>
      <c r="E3887" s="37"/>
      <c r="F3887" s="37"/>
      <c r="G3887" s="37"/>
      <c r="H3887" s="37"/>
      <c r="I3887" s="37"/>
      <c r="J3887" s="37"/>
    </row>
    <row r="3888" spans="3:10" x14ac:dyDescent="0.25">
      <c r="C3888" s="37"/>
      <c r="D3888" s="37"/>
      <c r="E3888" s="37"/>
      <c r="F3888" s="37"/>
      <c r="G3888" s="37"/>
      <c r="H3888" s="37"/>
      <c r="I3888" s="37"/>
      <c r="J3888" s="37"/>
    </row>
    <row r="3889" spans="3:10" x14ac:dyDescent="0.25">
      <c r="C3889" s="37"/>
      <c r="D3889" s="37"/>
      <c r="E3889" s="37"/>
      <c r="F3889" s="37"/>
      <c r="G3889" s="37"/>
      <c r="H3889" s="37"/>
      <c r="I3889" s="37"/>
      <c r="J3889" s="37"/>
    </row>
    <row r="3890" spans="3:10" x14ac:dyDescent="0.25">
      <c r="C3890" s="37"/>
      <c r="D3890" s="37"/>
      <c r="E3890" s="37"/>
      <c r="F3890" s="37"/>
      <c r="G3890" s="37"/>
      <c r="H3890" s="37"/>
      <c r="I3890" s="37"/>
      <c r="J3890" s="37"/>
    </row>
    <row r="3891" spans="3:10" x14ac:dyDescent="0.25">
      <c r="C3891" s="37"/>
      <c r="D3891" s="37"/>
      <c r="E3891" s="37"/>
      <c r="F3891" s="37"/>
      <c r="G3891" s="37"/>
      <c r="H3891" s="37"/>
      <c r="I3891" s="37"/>
      <c r="J3891" s="37"/>
    </row>
    <row r="3892" spans="3:10" x14ac:dyDescent="0.25">
      <c r="C3892" s="37"/>
      <c r="D3892" s="37"/>
      <c r="E3892" s="37"/>
      <c r="F3892" s="37"/>
      <c r="G3892" s="37"/>
      <c r="H3892" s="37"/>
      <c r="I3892" s="37"/>
      <c r="J3892" s="37"/>
    </row>
    <row r="3893" spans="3:10" x14ac:dyDescent="0.25">
      <c r="C3893" s="37"/>
      <c r="D3893" s="37"/>
      <c r="E3893" s="37"/>
      <c r="F3893" s="37"/>
      <c r="G3893" s="37"/>
      <c r="H3893" s="37"/>
      <c r="I3893" s="37"/>
      <c r="J3893" s="37"/>
    </row>
    <row r="3894" spans="3:10" x14ac:dyDescent="0.25">
      <c r="C3894" s="37"/>
      <c r="D3894" s="37"/>
      <c r="E3894" s="37"/>
      <c r="F3894" s="37"/>
      <c r="G3894" s="37"/>
      <c r="H3894" s="37"/>
      <c r="I3894" s="37"/>
      <c r="J3894" s="37"/>
    </row>
    <row r="3895" spans="3:10" x14ac:dyDescent="0.25">
      <c r="C3895" s="37"/>
      <c r="D3895" s="37"/>
      <c r="E3895" s="37"/>
      <c r="F3895" s="37"/>
      <c r="G3895" s="37"/>
      <c r="H3895" s="37"/>
      <c r="I3895" s="37"/>
      <c r="J3895" s="37"/>
    </row>
    <row r="3896" spans="3:10" x14ac:dyDescent="0.25">
      <c r="C3896" s="37"/>
      <c r="D3896" s="37"/>
      <c r="E3896" s="37"/>
      <c r="F3896" s="37"/>
      <c r="G3896" s="37"/>
      <c r="H3896" s="37"/>
      <c r="I3896" s="37"/>
      <c r="J3896" s="37"/>
    </row>
    <row r="3897" spans="3:10" x14ac:dyDescent="0.25">
      <c r="C3897" s="37"/>
      <c r="D3897" s="37"/>
      <c r="E3897" s="37"/>
      <c r="F3897" s="37"/>
      <c r="G3897" s="37"/>
      <c r="H3897" s="37"/>
      <c r="I3897" s="37"/>
      <c r="J3897" s="37"/>
    </row>
    <row r="3898" spans="3:10" x14ac:dyDescent="0.25">
      <c r="C3898" s="37"/>
      <c r="D3898" s="37"/>
      <c r="E3898" s="37"/>
      <c r="F3898" s="37"/>
      <c r="G3898" s="37"/>
      <c r="H3898" s="37"/>
      <c r="I3898" s="37"/>
      <c r="J3898" s="37"/>
    </row>
    <row r="3899" spans="3:10" x14ac:dyDescent="0.25">
      <c r="C3899" s="37"/>
      <c r="D3899" s="37"/>
      <c r="E3899" s="37"/>
      <c r="F3899" s="37"/>
      <c r="G3899" s="37"/>
      <c r="H3899" s="37"/>
      <c r="I3899" s="37"/>
      <c r="J3899" s="37"/>
    </row>
    <row r="3900" spans="3:10" x14ac:dyDescent="0.25">
      <c r="C3900" s="37"/>
      <c r="D3900" s="37"/>
      <c r="E3900" s="37"/>
      <c r="F3900" s="37"/>
      <c r="G3900" s="37"/>
      <c r="H3900" s="37"/>
      <c r="I3900" s="37"/>
      <c r="J3900" s="37"/>
    </row>
    <row r="3901" spans="3:10" x14ac:dyDescent="0.25">
      <c r="C3901" s="37"/>
      <c r="D3901" s="37"/>
      <c r="E3901" s="37"/>
      <c r="F3901" s="37"/>
      <c r="G3901" s="37"/>
      <c r="H3901" s="37"/>
      <c r="I3901" s="37"/>
      <c r="J3901" s="37"/>
    </row>
    <row r="3902" spans="3:10" x14ac:dyDescent="0.25">
      <c r="C3902" s="37"/>
      <c r="D3902" s="37"/>
      <c r="E3902" s="37"/>
      <c r="F3902" s="37"/>
      <c r="G3902" s="37"/>
      <c r="H3902" s="37"/>
      <c r="I3902" s="37"/>
      <c r="J3902" s="37"/>
    </row>
    <row r="3903" spans="3:10" x14ac:dyDescent="0.25">
      <c r="C3903" s="37"/>
      <c r="D3903" s="37"/>
      <c r="E3903" s="37"/>
      <c r="F3903" s="37"/>
      <c r="G3903" s="37"/>
      <c r="H3903" s="37"/>
      <c r="I3903" s="37"/>
      <c r="J3903" s="37"/>
    </row>
    <row r="3904" spans="3:10" x14ac:dyDescent="0.25">
      <c r="C3904" s="37"/>
      <c r="D3904" s="37"/>
      <c r="E3904" s="37"/>
      <c r="F3904" s="37"/>
      <c r="G3904" s="37"/>
      <c r="H3904" s="37"/>
      <c r="I3904" s="37"/>
      <c r="J3904" s="37"/>
    </row>
    <row r="3905" spans="3:10" x14ac:dyDescent="0.25">
      <c r="C3905" s="37"/>
      <c r="D3905" s="37"/>
      <c r="E3905" s="37"/>
      <c r="F3905" s="37"/>
      <c r="G3905" s="37"/>
      <c r="H3905" s="37"/>
      <c r="I3905" s="37"/>
      <c r="J3905" s="37"/>
    </row>
    <row r="3906" spans="3:10" x14ac:dyDescent="0.25">
      <c r="C3906" s="37"/>
      <c r="D3906" s="37"/>
      <c r="E3906" s="37"/>
      <c r="F3906" s="37"/>
      <c r="G3906" s="37"/>
      <c r="H3906" s="37"/>
      <c r="I3906" s="37"/>
      <c r="J3906" s="37"/>
    </row>
    <row r="3907" spans="3:10" x14ac:dyDescent="0.25">
      <c r="C3907" s="37"/>
      <c r="D3907" s="37"/>
      <c r="E3907" s="37"/>
      <c r="F3907" s="37"/>
      <c r="G3907" s="37"/>
      <c r="H3907" s="37"/>
      <c r="I3907" s="37"/>
      <c r="J3907" s="37"/>
    </row>
    <row r="3908" spans="3:10" x14ac:dyDescent="0.25">
      <c r="C3908" s="37"/>
      <c r="D3908" s="37"/>
      <c r="E3908" s="37"/>
      <c r="F3908" s="37"/>
      <c r="G3908" s="37"/>
      <c r="H3908" s="37"/>
      <c r="I3908" s="37"/>
      <c r="J3908" s="37"/>
    </row>
    <row r="3909" spans="3:10" x14ac:dyDescent="0.25">
      <c r="C3909" s="37"/>
      <c r="D3909" s="37"/>
      <c r="E3909" s="37"/>
      <c r="F3909" s="37"/>
      <c r="G3909" s="37"/>
      <c r="H3909" s="37"/>
      <c r="I3909" s="37"/>
      <c r="J3909" s="37"/>
    </row>
    <row r="3910" spans="3:10" x14ac:dyDescent="0.25">
      <c r="C3910" s="37"/>
      <c r="D3910" s="37"/>
      <c r="E3910" s="37"/>
      <c r="F3910" s="37"/>
      <c r="G3910" s="37"/>
      <c r="H3910" s="37"/>
      <c r="I3910" s="37"/>
      <c r="J3910" s="37"/>
    </row>
    <row r="3911" spans="3:10" x14ac:dyDescent="0.25">
      <c r="C3911" s="37"/>
      <c r="D3911" s="37"/>
      <c r="E3911" s="37"/>
      <c r="F3911" s="37"/>
      <c r="G3911" s="37"/>
      <c r="H3911" s="37"/>
      <c r="I3911" s="37"/>
      <c r="J3911" s="37"/>
    </row>
    <row r="3912" spans="3:10" x14ac:dyDescent="0.25">
      <c r="C3912" s="37"/>
      <c r="D3912" s="37"/>
      <c r="E3912" s="37"/>
      <c r="F3912" s="37"/>
      <c r="G3912" s="37"/>
      <c r="H3912" s="37"/>
      <c r="I3912" s="37"/>
      <c r="J3912" s="37"/>
    </row>
    <row r="3913" spans="3:10" x14ac:dyDescent="0.25">
      <c r="C3913" s="37"/>
      <c r="D3913" s="37"/>
      <c r="E3913" s="37"/>
      <c r="F3913" s="37"/>
      <c r="G3913" s="37"/>
      <c r="H3913" s="37"/>
      <c r="I3913" s="37"/>
      <c r="J3913" s="37"/>
    </row>
    <row r="3914" spans="3:10" x14ac:dyDescent="0.25">
      <c r="C3914" s="37"/>
      <c r="D3914" s="37"/>
      <c r="E3914" s="37"/>
      <c r="F3914" s="37"/>
      <c r="G3914" s="37"/>
      <c r="H3914" s="37"/>
      <c r="I3914" s="37"/>
      <c r="J3914" s="37"/>
    </row>
    <row r="3915" spans="3:10" x14ac:dyDescent="0.25">
      <c r="C3915" s="37"/>
      <c r="D3915" s="37"/>
      <c r="E3915" s="37"/>
      <c r="F3915" s="37"/>
      <c r="G3915" s="37"/>
      <c r="H3915" s="37"/>
      <c r="I3915" s="37"/>
      <c r="J3915" s="37"/>
    </row>
    <row r="3916" spans="3:10" x14ac:dyDescent="0.25">
      <c r="C3916" s="37"/>
      <c r="D3916" s="37"/>
      <c r="E3916" s="37"/>
      <c r="F3916" s="37"/>
      <c r="G3916" s="37"/>
      <c r="H3916" s="37"/>
      <c r="I3916" s="37"/>
      <c r="J3916" s="37"/>
    </row>
    <row r="3917" spans="3:10" x14ac:dyDescent="0.25">
      <c r="C3917" s="37"/>
      <c r="D3917" s="37"/>
      <c r="E3917" s="37"/>
      <c r="F3917" s="37"/>
      <c r="G3917" s="37"/>
      <c r="H3917" s="37"/>
      <c r="I3917" s="37"/>
      <c r="J3917" s="37"/>
    </row>
    <row r="3918" spans="3:10" x14ac:dyDescent="0.25">
      <c r="C3918" s="37"/>
      <c r="D3918" s="37"/>
      <c r="E3918" s="37"/>
      <c r="F3918" s="37"/>
      <c r="G3918" s="37"/>
      <c r="H3918" s="37"/>
      <c r="I3918" s="37"/>
      <c r="J3918" s="37"/>
    </row>
    <row r="3919" spans="3:10" x14ac:dyDescent="0.25">
      <c r="C3919" s="37"/>
      <c r="D3919" s="37"/>
      <c r="E3919" s="37"/>
      <c r="F3919" s="37"/>
      <c r="G3919" s="37"/>
      <c r="H3919" s="37"/>
      <c r="I3919" s="37"/>
      <c r="J3919" s="37"/>
    </row>
    <row r="3920" spans="3:10" x14ac:dyDescent="0.25">
      <c r="C3920" s="37"/>
      <c r="D3920" s="37"/>
      <c r="E3920" s="37"/>
      <c r="F3920" s="37"/>
      <c r="G3920" s="37"/>
      <c r="H3920" s="37"/>
      <c r="I3920" s="37"/>
      <c r="J3920" s="37"/>
    </row>
    <row r="3921" spans="3:10" x14ac:dyDescent="0.25">
      <c r="C3921" s="37"/>
      <c r="D3921" s="37"/>
      <c r="E3921" s="37"/>
      <c r="F3921" s="37"/>
      <c r="G3921" s="37"/>
      <c r="H3921" s="37"/>
      <c r="I3921" s="37"/>
      <c r="J3921" s="37"/>
    </row>
    <row r="3922" spans="3:10" x14ac:dyDescent="0.25">
      <c r="C3922" s="37"/>
      <c r="D3922" s="37"/>
      <c r="E3922" s="37"/>
      <c r="F3922" s="37"/>
      <c r="G3922" s="37"/>
      <c r="H3922" s="37"/>
      <c r="I3922" s="37"/>
      <c r="J3922" s="37"/>
    </row>
    <row r="3923" spans="3:10" x14ac:dyDescent="0.25">
      <c r="C3923" s="37"/>
      <c r="D3923" s="37"/>
      <c r="E3923" s="37"/>
      <c r="F3923" s="37"/>
      <c r="G3923" s="37"/>
      <c r="H3923" s="37"/>
      <c r="I3923" s="37"/>
      <c r="J3923" s="37"/>
    </row>
    <row r="3924" spans="3:10" x14ac:dyDescent="0.25">
      <c r="C3924" s="37"/>
      <c r="D3924" s="37"/>
      <c r="E3924" s="37"/>
      <c r="F3924" s="37"/>
      <c r="G3924" s="37"/>
      <c r="H3924" s="37"/>
      <c r="I3924" s="37"/>
      <c r="J3924" s="37"/>
    </row>
    <row r="3925" spans="3:10" x14ac:dyDescent="0.25">
      <c r="C3925" s="37"/>
      <c r="D3925" s="37"/>
      <c r="E3925" s="37"/>
      <c r="F3925" s="37"/>
      <c r="G3925" s="37"/>
      <c r="H3925" s="37"/>
      <c r="I3925" s="37"/>
      <c r="J3925" s="37"/>
    </row>
    <row r="3926" spans="3:10" x14ac:dyDescent="0.25">
      <c r="C3926" s="37"/>
      <c r="D3926" s="37"/>
      <c r="E3926" s="37"/>
      <c r="F3926" s="37"/>
      <c r="G3926" s="37"/>
      <c r="H3926" s="37"/>
      <c r="I3926" s="37"/>
      <c r="J3926" s="37"/>
    </row>
    <row r="3927" spans="3:10" x14ac:dyDescent="0.25">
      <c r="C3927" s="37"/>
      <c r="D3927" s="37"/>
      <c r="E3927" s="37"/>
      <c r="F3927" s="37"/>
      <c r="G3927" s="37"/>
      <c r="H3927" s="37"/>
      <c r="I3927" s="37"/>
      <c r="J3927" s="37"/>
    </row>
    <row r="3928" spans="3:10" x14ac:dyDescent="0.25">
      <c r="C3928" s="37"/>
      <c r="D3928" s="37"/>
      <c r="E3928" s="37"/>
      <c r="F3928" s="37"/>
      <c r="G3928" s="37"/>
      <c r="H3928" s="37"/>
      <c r="I3928" s="37"/>
      <c r="J3928" s="37"/>
    </row>
    <row r="3929" spans="3:10" x14ac:dyDescent="0.25">
      <c r="C3929" s="37"/>
      <c r="D3929" s="37"/>
      <c r="E3929" s="37"/>
      <c r="F3929" s="37"/>
      <c r="G3929" s="37"/>
      <c r="H3929" s="37"/>
      <c r="I3929" s="37"/>
      <c r="J3929" s="37"/>
    </row>
    <row r="3930" spans="3:10" x14ac:dyDescent="0.25">
      <c r="C3930" s="37"/>
      <c r="D3930" s="37"/>
      <c r="E3930" s="37"/>
      <c r="F3930" s="37"/>
      <c r="G3930" s="37"/>
      <c r="H3930" s="37"/>
      <c r="I3930" s="37"/>
      <c r="J3930" s="37"/>
    </row>
    <row r="3931" spans="3:10" x14ac:dyDescent="0.25">
      <c r="C3931" s="37"/>
      <c r="D3931" s="37"/>
      <c r="E3931" s="37"/>
      <c r="F3931" s="37"/>
      <c r="G3931" s="37"/>
      <c r="H3931" s="37"/>
      <c r="I3931" s="37"/>
      <c r="J3931" s="37"/>
    </row>
    <row r="3932" spans="3:10" x14ac:dyDescent="0.25">
      <c r="C3932" s="37"/>
      <c r="D3932" s="37"/>
      <c r="E3932" s="37"/>
      <c r="F3932" s="37"/>
      <c r="G3932" s="37"/>
      <c r="H3932" s="37"/>
      <c r="I3932" s="37"/>
      <c r="J3932" s="37"/>
    </row>
    <row r="3933" spans="3:10" x14ac:dyDescent="0.25">
      <c r="C3933" s="37"/>
      <c r="D3933" s="37"/>
      <c r="E3933" s="37"/>
      <c r="F3933" s="37"/>
      <c r="G3933" s="37"/>
      <c r="H3933" s="37"/>
      <c r="I3933" s="37"/>
      <c r="J3933" s="37"/>
    </row>
    <row r="3934" spans="3:10" x14ac:dyDescent="0.25">
      <c r="C3934" s="37"/>
      <c r="D3934" s="37"/>
      <c r="E3934" s="37"/>
      <c r="F3934" s="37"/>
      <c r="G3934" s="37"/>
      <c r="H3934" s="37"/>
      <c r="I3934" s="37"/>
      <c r="J3934" s="37"/>
    </row>
    <row r="3935" spans="3:10" x14ac:dyDescent="0.25">
      <c r="C3935" s="37"/>
      <c r="D3935" s="37"/>
      <c r="E3935" s="37"/>
      <c r="F3935" s="37"/>
      <c r="G3935" s="37"/>
      <c r="H3935" s="37"/>
      <c r="I3935" s="37"/>
      <c r="J3935" s="37"/>
    </row>
    <row r="3936" spans="3:10" x14ac:dyDescent="0.25">
      <c r="C3936" s="37"/>
      <c r="D3936" s="37"/>
      <c r="E3936" s="37"/>
      <c r="F3936" s="37"/>
      <c r="G3936" s="37"/>
      <c r="H3936" s="37"/>
      <c r="I3936" s="37"/>
      <c r="J3936" s="37"/>
    </row>
    <row r="3937" spans="3:10" x14ac:dyDescent="0.25">
      <c r="C3937" s="37"/>
      <c r="D3937" s="37"/>
      <c r="E3937" s="37"/>
      <c r="F3937" s="37"/>
      <c r="G3937" s="37"/>
      <c r="H3937" s="37"/>
      <c r="I3937" s="37"/>
      <c r="J3937" s="37"/>
    </row>
    <row r="3938" spans="3:10" x14ac:dyDescent="0.25">
      <c r="C3938" s="37"/>
      <c r="D3938" s="37"/>
      <c r="E3938" s="37"/>
      <c r="F3938" s="37"/>
      <c r="G3938" s="37"/>
      <c r="H3938" s="37"/>
      <c r="I3938" s="37"/>
      <c r="J3938" s="37"/>
    </row>
    <row r="3939" spans="3:10" x14ac:dyDescent="0.25">
      <c r="C3939" s="37"/>
      <c r="D3939" s="37"/>
      <c r="E3939" s="37"/>
      <c r="F3939" s="37"/>
      <c r="G3939" s="37"/>
      <c r="H3939" s="37"/>
      <c r="I3939" s="37"/>
      <c r="J3939" s="37"/>
    </row>
    <row r="3940" spans="3:10" x14ac:dyDescent="0.25">
      <c r="C3940" s="37"/>
      <c r="D3940" s="37"/>
      <c r="E3940" s="37"/>
      <c r="F3940" s="37"/>
      <c r="G3940" s="37"/>
      <c r="H3940" s="37"/>
      <c r="I3940" s="37"/>
      <c r="J3940" s="37"/>
    </row>
    <row r="3941" spans="3:10" x14ac:dyDescent="0.25">
      <c r="C3941" s="37"/>
      <c r="D3941" s="37"/>
      <c r="E3941" s="37"/>
      <c r="F3941" s="37"/>
      <c r="G3941" s="37"/>
      <c r="H3941" s="37"/>
      <c r="I3941" s="37"/>
      <c r="J3941" s="37"/>
    </row>
    <row r="3942" spans="3:10" x14ac:dyDescent="0.25">
      <c r="C3942" s="37"/>
      <c r="D3942" s="37"/>
      <c r="E3942" s="37"/>
      <c r="F3942" s="37"/>
      <c r="G3942" s="37"/>
      <c r="H3942" s="37"/>
      <c r="I3942" s="37"/>
      <c r="J3942" s="37"/>
    </row>
    <row r="3943" spans="3:10" x14ac:dyDescent="0.25">
      <c r="C3943" s="37"/>
      <c r="D3943" s="37"/>
      <c r="E3943" s="37"/>
      <c r="F3943" s="37"/>
      <c r="G3943" s="37"/>
      <c r="H3943" s="37"/>
      <c r="I3943" s="37"/>
      <c r="J3943" s="37"/>
    </row>
    <row r="3944" spans="3:10" x14ac:dyDescent="0.25">
      <c r="C3944" s="37"/>
      <c r="D3944" s="37"/>
      <c r="E3944" s="37"/>
      <c r="F3944" s="37"/>
      <c r="G3944" s="37"/>
      <c r="H3944" s="37"/>
      <c r="I3944" s="37"/>
      <c r="J3944" s="37"/>
    </row>
    <row r="3945" spans="3:10" x14ac:dyDescent="0.25">
      <c r="C3945" s="37"/>
      <c r="D3945" s="37"/>
      <c r="E3945" s="37"/>
      <c r="F3945" s="37"/>
      <c r="G3945" s="37"/>
      <c r="H3945" s="37"/>
      <c r="I3945" s="37"/>
      <c r="J3945" s="37"/>
    </row>
    <row r="3946" spans="3:10" x14ac:dyDescent="0.25">
      <c r="C3946" s="37"/>
      <c r="D3946" s="37"/>
      <c r="E3946" s="37"/>
      <c r="F3946" s="37"/>
      <c r="G3946" s="37"/>
      <c r="H3946" s="37"/>
      <c r="I3946" s="37"/>
      <c r="J3946" s="37"/>
    </row>
    <row r="3947" spans="3:10" x14ac:dyDescent="0.25">
      <c r="C3947" s="37"/>
      <c r="D3947" s="37"/>
      <c r="E3947" s="37"/>
      <c r="F3947" s="37"/>
      <c r="G3947" s="37"/>
      <c r="H3947" s="37"/>
      <c r="I3947" s="37"/>
      <c r="J3947" s="37"/>
    </row>
    <row r="3948" spans="3:10" x14ac:dyDescent="0.25">
      <c r="C3948" s="37"/>
      <c r="D3948" s="37"/>
      <c r="E3948" s="37"/>
      <c r="F3948" s="37"/>
      <c r="G3948" s="37"/>
      <c r="H3948" s="37"/>
      <c r="I3948" s="37"/>
      <c r="J3948" s="37"/>
    </row>
    <row r="3949" spans="3:10" x14ac:dyDescent="0.25">
      <c r="C3949" s="37"/>
      <c r="D3949" s="37"/>
      <c r="E3949" s="37"/>
      <c r="F3949" s="37"/>
      <c r="G3949" s="37"/>
      <c r="H3949" s="37"/>
      <c r="I3949" s="37"/>
      <c r="J3949" s="37"/>
    </row>
    <row r="3950" spans="3:10" x14ac:dyDescent="0.25">
      <c r="C3950" s="37"/>
      <c r="D3950" s="37"/>
      <c r="E3950" s="37"/>
      <c r="F3950" s="37"/>
      <c r="G3950" s="37"/>
      <c r="H3950" s="37"/>
      <c r="I3950" s="37"/>
      <c r="J3950" s="37"/>
    </row>
    <row r="3951" spans="3:10" x14ac:dyDescent="0.25">
      <c r="C3951" s="37"/>
      <c r="D3951" s="37"/>
      <c r="E3951" s="37"/>
      <c r="F3951" s="37"/>
      <c r="G3951" s="37"/>
      <c r="H3951" s="37"/>
      <c r="I3951" s="37"/>
      <c r="J3951" s="37"/>
    </row>
    <row r="3952" spans="3:10" x14ac:dyDescent="0.25">
      <c r="C3952" s="37"/>
      <c r="D3952" s="37"/>
      <c r="E3952" s="37"/>
      <c r="F3952" s="37"/>
      <c r="G3952" s="37"/>
      <c r="H3952" s="37"/>
      <c r="I3952" s="37"/>
      <c r="J3952" s="37"/>
    </row>
    <row r="3953" spans="3:10" x14ac:dyDescent="0.25">
      <c r="C3953" s="37"/>
      <c r="D3953" s="37"/>
      <c r="E3953" s="37"/>
      <c r="F3953" s="37"/>
      <c r="G3953" s="37"/>
      <c r="H3953" s="37"/>
      <c r="I3953" s="37"/>
      <c r="J3953" s="37"/>
    </row>
    <row r="3954" spans="3:10" x14ac:dyDescent="0.25">
      <c r="C3954" s="37"/>
      <c r="D3954" s="37"/>
      <c r="E3954" s="37"/>
      <c r="F3954" s="37"/>
      <c r="G3954" s="37"/>
      <c r="H3954" s="37"/>
      <c r="I3954" s="37"/>
      <c r="J3954" s="37"/>
    </row>
    <row r="3955" spans="3:10" x14ac:dyDescent="0.25">
      <c r="C3955" s="37"/>
      <c r="D3955" s="37"/>
      <c r="E3955" s="37"/>
      <c r="F3955" s="37"/>
      <c r="G3955" s="37"/>
      <c r="H3955" s="37"/>
      <c r="I3955" s="37"/>
      <c r="J3955" s="37"/>
    </row>
    <row r="3956" spans="3:10" x14ac:dyDescent="0.25">
      <c r="C3956" s="37"/>
      <c r="D3956" s="37"/>
      <c r="E3956" s="37"/>
      <c r="F3956" s="37"/>
      <c r="G3956" s="37"/>
      <c r="H3956" s="37"/>
      <c r="I3956" s="37"/>
      <c r="J3956" s="37"/>
    </row>
    <row r="3957" spans="3:10" x14ac:dyDescent="0.25">
      <c r="C3957" s="37"/>
      <c r="D3957" s="37"/>
      <c r="E3957" s="37"/>
      <c r="F3957" s="37"/>
      <c r="G3957" s="37"/>
      <c r="H3957" s="37"/>
      <c r="I3957" s="37"/>
      <c r="J3957" s="37"/>
    </row>
    <row r="3958" spans="3:10" x14ac:dyDescent="0.25">
      <c r="C3958" s="37"/>
      <c r="D3958" s="37"/>
      <c r="E3958" s="37"/>
      <c r="F3958" s="37"/>
      <c r="G3958" s="37"/>
      <c r="H3958" s="37"/>
      <c r="I3958" s="37"/>
      <c r="J3958" s="37"/>
    </row>
    <row r="3959" spans="3:10" x14ac:dyDescent="0.25">
      <c r="C3959" s="37"/>
      <c r="D3959" s="37"/>
      <c r="E3959" s="37"/>
      <c r="F3959" s="37"/>
      <c r="G3959" s="37"/>
      <c r="H3959" s="37"/>
      <c r="I3959" s="37"/>
      <c r="J3959" s="37"/>
    </row>
    <row r="3960" spans="3:10" x14ac:dyDescent="0.25">
      <c r="C3960" s="37"/>
      <c r="D3960" s="37"/>
      <c r="E3960" s="37"/>
      <c r="F3960" s="37"/>
      <c r="G3960" s="37"/>
      <c r="H3960" s="37"/>
      <c r="I3960" s="37"/>
      <c r="J3960" s="37"/>
    </row>
    <row r="3961" spans="3:10" x14ac:dyDescent="0.25">
      <c r="C3961" s="37"/>
      <c r="D3961" s="37"/>
      <c r="E3961" s="37"/>
      <c r="F3961" s="37"/>
      <c r="G3961" s="37"/>
      <c r="H3961" s="37"/>
      <c r="I3961" s="37"/>
      <c r="J3961" s="37"/>
    </row>
    <row r="3962" spans="3:10" x14ac:dyDescent="0.25">
      <c r="C3962" s="37"/>
      <c r="D3962" s="37"/>
      <c r="E3962" s="37"/>
      <c r="F3962" s="37"/>
      <c r="G3962" s="37"/>
      <c r="H3962" s="37"/>
      <c r="I3962" s="37"/>
      <c r="J3962" s="37"/>
    </row>
    <row r="3963" spans="3:10" x14ac:dyDescent="0.25">
      <c r="C3963" s="37"/>
      <c r="D3963" s="37"/>
      <c r="E3963" s="37"/>
      <c r="F3963" s="37"/>
      <c r="G3963" s="37"/>
      <c r="H3963" s="37"/>
      <c r="I3963" s="37"/>
      <c r="J3963" s="37"/>
    </row>
    <row r="3964" spans="3:10" x14ac:dyDescent="0.25">
      <c r="C3964" s="37"/>
      <c r="D3964" s="37"/>
      <c r="E3964" s="37"/>
      <c r="F3964" s="37"/>
      <c r="G3964" s="37"/>
      <c r="H3964" s="37"/>
      <c r="I3964" s="37"/>
      <c r="J3964" s="37"/>
    </row>
    <row r="3965" spans="3:10" x14ac:dyDescent="0.25">
      <c r="C3965" s="37"/>
      <c r="D3965" s="37"/>
      <c r="E3965" s="37"/>
      <c r="F3965" s="37"/>
      <c r="G3965" s="37"/>
      <c r="H3965" s="37"/>
      <c r="I3965" s="37"/>
      <c r="J3965" s="37"/>
    </row>
    <row r="3966" spans="3:10" x14ac:dyDescent="0.25">
      <c r="C3966" s="37"/>
      <c r="D3966" s="37"/>
      <c r="E3966" s="37"/>
      <c r="F3966" s="37"/>
      <c r="G3966" s="37"/>
      <c r="H3966" s="37"/>
      <c r="I3966" s="37"/>
      <c r="J3966" s="37"/>
    </row>
    <row r="3967" spans="3:10" x14ac:dyDescent="0.25">
      <c r="C3967" s="37"/>
      <c r="D3967" s="37"/>
      <c r="E3967" s="37"/>
      <c r="F3967" s="37"/>
      <c r="G3967" s="37"/>
      <c r="H3967" s="37"/>
      <c r="I3967" s="37"/>
      <c r="J3967" s="37"/>
    </row>
    <row r="3968" spans="3:10" x14ac:dyDescent="0.25">
      <c r="C3968" s="37"/>
      <c r="D3968" s="37"/>
      <c r="E3968" s="37"/>
      <c r="F3968" s="37"/>
      <c r="G3968" s="37"/>
      <c r="H3968" s="37"/>
      <c r="I3968" s="37"/>
      <c r="J3968" s="37"/>
    </row>
    <row r="3969" spans="3:10" x14ac:dyDescent="0.25">
      <c r="C3969" s="37"/>
      <c r="D3969" s="37"/>
      <c r="E3969" s="37"/>
      <c r="F3969" s="37"/>
      <c r="G3969" s="37"/>
      <c r="H3969" s="37"/>
      <c r="I3969" s="37"/>
      <c r="J3969" s="37"/>
    </row>
    <row r="3970" spans="3:10" x14ac:dyDescent="0.25">
      <c r="C3970" s="37"/>
      <c r="D3970" s="37"/>
      <c r="E3970" s="37"/>
      <c r="F3970" s="37"/>
      <c r="G3970" s="37"/>
      <c r="H3970" s="37"/>
      <c r="I3970" s="37"/>
      <c r="J3970" s="37"/>
    </row>
    <row r="3971" spans="3:10" x14ac:dyDescent="0.25">
      <c r="C3971" s="37"/>
      <c r="D3971" s="37"/>
      <c r="E3971" s="37"/>
      <c r="F3971" s="37"/>
      <c r="G3971" s="37"/>
      <c r="H3971" s="37"/>
      <c r="I3971" s="37"/>
      <c r="J3971" s="37"/>
    </row>
    <row r="3972" spans="3:10" x14ac:dyDescent="0.25">
      <c r="C3972" s="37"/>
      <c r="D3972" s="37"/>
      <c r="E3972" s="37"/>
      <c r="F3972" s="37"/>
      <c r="G3972" s="37"/>
      <c r="H3972" s="37"/>
      <c r="I3972" s="37"/>
      <c r="J3972" s="37"/>
    </row>
    <row r="3973" spans="3:10" x14ac:dyDescent="0.25">
      <c r="C3973" s="37"/>
      <c r="D3973" s="37"/>
      <c r="E3973" s="37"/>
      <c r="F3973" s="37"/>
      <c r="G3973" s="37"/>
      <c r="H3973" s="37"/>
      <c r="I3973" s="37"/>
      <c r="J3973" s="37"/>
    </row>
    <row r="3974" spans="3:10" x14ac:dyDescent="0.25">
      <c r="C3974" s="37"/>
      <c r="D3974" s="37"/>
      <c r="E3974" s="37"/>
      <c r="F3974" s="37"/>
      <c r="G3974" s="37"/>
      <c r="H3974" s="37"/>
      <c r="I3974" s="37"/>
      <c r="J3974" s="37"/>
    </row>
    <row r="3975" spans="3:10" x14ac:dyDescent="0.25">
      <c r="C3975" s="37"/>
      <c r="D3975" s="37"/>
      <c r="E3975" s="37"/>
      <c r="F3975" s="37"/>
      <c r="G3975" s="37"/>
      <c r="H3975" s="37"/>
      <c r="I3975" s="37"/>
      <c r="J3975" s="37"/>
    </row>
    <row r="3976" spans="3:10" x14ac:dyDescent="0.25">
      <c r="C3976" s="37"/>
      <c r="D3976" s="37"/>
      <c r="E3976" s="37"/>
      <c r="F3976" s="37"/>
      <c r="G3976" s="37"/>
      <c r="H3976" s="37"/>
      <c r="I3976" s="37"/>
      <c r="J3976" s="37"/>
    </row>
    <row r="3977" spans="3:10" x14ac:dyDescent="0.25">
      <c r="C3977" s="37"/>
      <c r="D3977" s="37"/>
      <c r="E3977" s="37"/>
      <c r="F3977" s="37"/>
      <c r="G3977" s="37"/>
      <c r="H3977" s="37"/>
      <c r="I3977" s="37"/>
      <c r="J3977" s="37"/>
    </row>
    <row r="3978" spans="3:10" x14ac:dyDescent="0.25">
      <c r="C3978" s="37"/>
      <c r="D3978" s="37"/>
      <c r="E3978" s="37"/>
      <c r="F3978" s="37"/>
      <c r="G3978" s="37"/>
      <c r="H3978" s="37"/>
      <c r="I3978" s="37"/>
      <c r="J3978" s="37"/>
    </row>
    <row r="3979" spans="3:10" x14ac:dyDescent="0.25">
      <c r="C3979" s="37"/>
      <c r="D3979" s="37"/>
      <c r="E3979" s="37"/>
      <c r="F3979" s="37"/>
      <c r="G3979" s="37"/>
      <c r="H3979" s="37"/>
      <c r="I3979" s="37"/>
      <c r="J3979" s="37"/>
    </row>
    <row r="3980" spans="3:10" x14ac:dyDescent="0.25">
      <c r="C3980" s="37"/>
      <c r="D3980" s="37"/>
      <c r="E3980" s="37"/>
      <c r="F3980" s="37"/>
      <c r="G3980" s="37"/>
      <c r="H3980" s="37"/>
      <c r="I3980" s="37"/>
      <c r="J3980" s="37"/>
    </row>
    <row r="3981" spans="3:10" x14ac:dyDescent="0.25">
      <c r="C3981" s="37"/>
      <c r="D3981" s="37"/>
      <c r="E3981" s="37"/>
      <c r="F3981" s="37"/>
      <c r="G3981" s="37"/>
      <c r="H3981" s="37"/>
      <c r="I3981" s="37"/>
      <c r="J3981" s="37"/>
    </row>
    <row r="3982" spans="3:10" x14ac:dyDescent="0.25">
      <c r="C3982" s="37"/>
      <c r="D3982" s="37"/>
      <c r="E3982" s="37"/>
      <c r="F3982" s="37"/>
      <c r="G3982" s="37"/>
      <c r="H3982" s="37"/>
      <c r="I3982" s="37"/>
      <c r="J3982" s="37"/>
    </row>
    <row r="3983" spans="3:10" x14ac:dyDescent="0.25">
      <c r="C3983" s="37"/>
      <c r="D3983" s="37"/>
      <c r="E3983" s="37"/>
      <c r="F3983" s="37"/>
      <c r="G3983" s="37"/>
      <c r="H3983" s="37"/>
      <c r="I3983" s="37"/>
      <c r="J3983" s="37"/>
    </row>
    <row r="3984" spans="3:10" x14ac:dyDescent="0.25">
      <c r="C3984" s="37"/>
      <c r="D3984" s="37"/>
      <c r="E3984" s="37"/>
      <c r="F3984" s="37"/>
      <c r="G3984" s="37"/>
      <c r="H3984" s="37"/>
      <c r="I3984" s="37"/>
      <c r="J3984" s="37"/>
    </row>
    <row r="3985" spans="3:10" x14ac:dyDescent="0.25">
      <c r="C3985" s="37"/>
      <c r="D3985" s="37"/>
      <c r="E3985" s="37"/>
      <c r="F3985" s="37"/>
      <c r="G3985" s="37"/>
      <c r="H3985" s="37"/>
      <c r="I3985" s="37"/>
      <c r="J3985" s="37"/>
    </row>
    <row r="3986" spans="3:10" x14ac:dyDescent="0.25">
      <c r="C3986" s="37"/>
      <c r="D3986" s="37"/>
      <c r="E3986" s="37"/>
      <c r="F3986" s="37"/>
      <c r="G3986" s="37"/>
      <c r="H3986" s="37"/>
      <c r="I3986" s="37"/>
      <c r="J3986" s="37"/>
    </row>
    <row r="3987" spans="3:10" x14ac:dyDescent="0.25">
      <c r="C3987" s="37"/>
      <c r="D3987" s="37"/>
      <c r="E3987" s="37"/>
      <c r="F3987" s="37"/>
      <c r="G3987" s="37"/>
      <c r="H3987" s="37"/>
      <c r="I3987" s="37"/>
      <c r="J3987" s="37"/>
    </row>
    <row r="3988" spans="3:10" x14ac:dyDescent="0.25">
      <c r="C3988" s="37"/>
      <c r="D3988" s="37"/>
      <c r="E3988" s="37"/>
      <c r="F3988" s="37"/>
      <c r="G3988" s="37"/>
      <c r="H3988" s="37"/>
      <c r="I3988" s="37"/>
      <c r="J3988" s="37"/>
    </row>
    <row r="3989" spans="3:10" x14ac:dyDescent="0.25">
      <c r="C3989" s="37"/>
      <c r="D3989" s="37"/>
      <c r="E3989" s="37"/>
      <c r="F3989" s="37"/>
      <c r="G3989" s="37"/>
      <c r="H3989" s="37"/>
      <c r="I3989" s="37"/>
      <c r="J3989" s="37"/>
    </row>
    <row r="3990" spans="3:10" x14ac:dyDescent="0.25">
      <c r="C3990" s="37"/>
      <c r="D3990" s="37"/>
      <c r="E3990" s="37"/>
      <c r="F3990" s="37"/>
      <c r="G3990" s="37"/>
      <c r="H3990" s="37"/>
      <c r="I3990" s="37"/>
      <c r="J3990" s="37"/>
    </row>
    <row r="3991" spans="3:10" x14ac:dyDescent="0.25">
      <c r="C3991" s="37"/>
      <c r="D3991" s="37"/>
      <c r="E3991" s="37"/>
      <c r="F3991" s="37"/>
      <c r="G3991" s="37"/>
      <c r="H3991" s="37"/>
      <c r="I3991" s="37"/>
      <c r="J3991" s="37"/>
    </row>
    <row r="3992" spans="3:10" x14ac:dyDescent="0.25">
      <c r="C3992" s="37"/>
      <c r="D3992" s="37"/>
      <c r="E3992" s="37"/>
      <c r="F3992" s="37"/>
      <c r="G3992" s="37"/>
      <c r="H3992" s="37"/>
      <c r="I3992" s="37"/>
      <c r="J3992" s="37"/>
    </row>
    <row r="3993" spans="3:10" x14ac:dyDescent="0.25">
      <c r="C3993" s="37"/>
      <c r="D3993" s="37"/>
      <c r="E3993" s="37"/>
      <c r="F3993" s="37"/>
      <c r="G3993" s="37"/>
      <c r="H3993" s="37"/>
      <c r="I3993" s="37"/>
      <c r="J3993" s="37"/>
    </row>
    <row r="3994" spans="3:10" x14ac:dyDescent="0.25">
      <c r="C3994" s="37"/>
      <c r="D3994" s="37"/>
      <c r="E3994" s="37"/>
      <c r="F3994" s="37"/>
      <c r="G3994" s="37"/>
      <c r="H3994" s="37"/>
      <c r="I3994" s="37"/>
      <c r="J3994" s="37"/>
    </row>
    <row r="3995" spans="3:10" x14ac:dyDescent="0.25">
      <c r="C3995" s="37"/>
      <c r="D3995" s="37"/>
      <c r="E3995" s="37"/>
      <c r="F3995" s="37"/>
      <c r="G3995" s="37"/>
      <c r="H3995" s="37"/>
      <c r="I3995" s="37"/>
      <c r="J3995" s="37"/>
    </row>
    <row r="3996" spans="3:10" x14ac:dyDescent="0.25">
      <c r="C3996" s="37"/>
      <c r="D3996" s="37"/>
      <c r="E3996" s="37"/>
      <c r="F3996" s="37"/>
      <c r="G3996" s="37"/>
      <c r="H3996" s="37"/>
      <c r="I3996" s="37"/>
      <c r="J3996" s="37"/>
    </row>
    <row r="3997" spans="3:10" x14ac:dyDescent="0.25">
      <c r="C3997" s="37"/>
      <c r="D3997" s="37"/>
      <c r="E3997" s="37"/>
      <c r="F3997" s="37"/>
      <c r="G3997" s="37"/>
      <c r="H3997" s="37"/>
      <c r="I3997" s="37"/>
      <c r="J3997" s="37"/>
    </row>
    <row r="3998" spans="3:10" x14ac:dyDescent="0.25">
      <c r="C3998" s="37"/>
      <c r="D3998" s="37"/>
      <c r="E3998" s="37"/>
      <c r="F3998" s="37"/>
      <c r="G3998" s="37"/>
      <c r="H3998" s="37"/>
      <c r="I3998" s="37"/>
      <c r="J3998" s="37"/>
    </row>
    <row r="3999" spans="3:10" x14ac:dyDescent="0.25">
      <c r="C3999" s="37"/>
      <c r="D3999" s="37"/>
      <c r="E3999" s="37"/>
      <c r="F3999" s="37"/>
      <c r="G3999" s="37"/>
      <c r="H3999" s="37"/>
      <c r="I3999" s="37"/>
      <c r="J3999" s="37"/>
    </row>
    <row r="4000" spans="3:10" x14ac:dyDescent="0.25">
      <c r="C4000" s="37"/>
      <c r="D4000" s="37"/>
      <c r="E4000" s="37"/>
      <c r="F4000" s="37"/>
      <c r="G4000" s="37"/>
      <c r="H4000" s="37"/>
      <c r="I4000" s="37"/>
      <c r="J4000" s="37"/>
    </row>
    <row r="4001" spans="3:10" x14ac:dyDescent="0.25">
      <c r="C4001" s="37"/>
      <c r="D4001" s="37"/>
      <c r="E4001" s="37"/>
      <c r="F4001" s="37"/>
      <c r="G4001" s="37"/>
      <c r="H4001" s="37"/>
      <c r="I4001" s="37"/>
      <c r="J4001" s="37"/>
    </row>
    <row r="4002" spans="3:10" x14ac:dyDescent="0.25">
      <c r="C4002" s="37"/>
      <c r="D4002" s="37"/>
      <c r="E4002" s="37"/>
      <c r="F4002" s="37"/>
      <c r="G4002" s="37"/>
      <c r="H4002" s="37"/>
      <c r="I4002" s="37"/>
      <c r="J4002" s="37"/>
    </row>
    <row r="4003" spans="3:10" x14ac:dyDescent="0.25">
      <c r="C4003" s="37"/>
      <c r="D4003" s="37"/>
      <c r="E4003" s="37"/>
      <c r="F4003" s="37"/>
      <c r="G4003" s="37"/>
      <c r="H4003" s="37"/>
      <c r="I4003" s="37"/>
      <c r="J4003" s="37"/>
    </row>
    <row r="4004" spans="3:10" x14ac:dyDescent="0.25">
      <c r="C4004" s="37"/>
      <c r="D4004" s="37"/>
      <c r="E4004" s="37"/>
      <c r="F4004" s="37"/>
      <c r="G4004" s="37"/>
      <c r="H4004" s="37"/>
      <c r="I4004" s="37"/>
      <c r="J4004" s="37"/>
    </row>
    <row r="4005" spans="3:10" x14ac:dyDescent="0.25">
      <c r="C4005" s="37"/>
      <c r="D4005" s="37"/>
      <c r="E4005" s="37"/>
      <c r="F4005" s="37"/>
      <c r="G4005" s="37"/>
      <c r="H4005" s="37"/>
      <c r="I4005" s="37"/>
      <c r="J4005" s="37"/>
    </row>
    <row r="4006" spans="3:10" x14ac:dyDescent="0.25">
      <c r="C4006" s="37"/>
      <c r="D4006" s="37"/>
      <c r="E4006" s="37"/>
      <c r="F4006" s="37"/>
      <c r="G4006" s="37"/>
      <c r="H4006" s="37"/>
      <c r="I4006" s="37"/>
      <c r="J4006" s="37"/>
    </row>
    <row r="4007" spans="3:10" x14ac:dyDescent="0.25">
      <c r="C4007" s="37"/>
      <c r="D4007" s="37"/>
      <c r="E4007" s="37"/>
      <c r="F4007" s="37"/>
      <c r="G4007" s="37"/>
      <c r="H4007" s="37"/>
      <c r="I4007" s="37"/>
      <c r="J4007" s="37"/>
    </row>
    <row r="4008" spans="3:10" x14ac:dyDescent="0.25">
      <c r="C4008" s="37"/>
      <c r="D4008" s="37"/>
      <c r="E4008" s="37"/>
      <c r="F4008" s="37"/>
      <c r="G4008" s="37"/>
      <c r="H4008" s="37"/>
      <c r="I4008" s="37"/>
      <c r="J4008" s="37"/>
    </row>
    <row r="4009" spans="3:10" x14ac:dyDescent="0.25">
      <c r="C4009" s="37"/>
      <c r="D4009" s="37"/>
      <c r="E4009" s="37"/>
      <c r="F4009" s="37"/>
      <c r="G4009" s="37"/>
      <c r="H4009" s="37"/>
      <c r="I4009" s="37"/>
      <c r="J4009" s="37"/>
    </row>
    <row r="4010" spans="3:10" x14ac:dyDescent="0.25">
      <c r="C4010" s="37"/>
      <c r="D4010" s="37"/>
      <c r="E4010" s="37"/>
      <c r="F4010" s="37"/>
      <c r="G4010" s="37"/>
      <c r="H4010" s="37"/>
      <c r="I4010" s="37"/>
      <c r="J4010" s="37"/>
    </row>
    <row r="4011" spans="3:10" x14ac:dyDescent="0.25">
      <c r="C4011" s="37"/>
      <c r="D4011" s="37"/>
      <c r="E4011" s="37"/>
      <c r="F4011" s="37"/>
      <c r="G4011" s="37"/>
      <c r="H4011" s="37"/>
      <c r="I4011" s="37"/>
      <c r="J4011" s="37"/>
    </row>
    <row r="4012" spans="3:10" x14ac:dyDescent="0.25">
      <c r="C4012" s="37"/>
      <c r="D4012" s="37"/>
      <c r="E4012" s="37"/>
      <c r="F4012" s="37"/>
      <c r="G4012" s="37"/>
      <c r="H4012" s="37"/>
      <c r="I4012" s="37"/>
      <c r="J4012" s="37"/>
    </row>
    <row r="4013" spans="3:10" x14ac:dyDescent="0.25">
      <c r="C4013" s="37"/>
      <c r="D4013" s="37"/>
      <c r="E4013" s="37"/>
      <c r="F4013" s="37"/>
      <c r="G4013" s="37"/>
      <c r="H4013" s="37"/>
      <c r="I4013" s="37"/>
      <c r="J4013" s="37"/>
    </row>
    <row r="4014" spans="3:10" x14ac:dyDescent="0.25">
      <c r="C4014" s="37"/>
      <c r="D4014" s="37"/>
      <c r="E4014" s="37"/>
      <c r="F4014" s="37"/>
      <c r="G4014" s="37"/>
      <c r="H4014" s="37"/>
      <c r="I4014" s="37"/>
      <c r="J4014" s="37"/>
    </row>
    <row r="4015" spans="3:10" x14ac:dyDescent="0.25">
      <c r="C4015" s="37"/>
      <c r="D4015" s="37"/>
      <c r="E4015" s="37"/>
      <c r="F4015" s="37"/>
      <c r="G4015" s="37"/>
      <c r="H4015" s="37"/>
      <c r="I4015" s="37"/>
      <c r="J4015" s="37"/>
    </row>
    <row r="4016" spans="3:10" x14ac:dyDescent="0.25">
      <c r="C4016" s="37"/>
      <c r="D4016" s="37"/>
      <c r="E4016" s="37"/>
      <c r="F4016" s="37"/>
      <c r="G4016" s="37"/>
      <c r="H4016" s="37"/>
      <c r="I4016" s="37"/>
      <c r="J4016" s="37"/>
    </row>
    <row r="4017" spans="3:10" x14ac:dyDescent="0.25">
      <c r="C4017" s="37"/>
      <c r="D4017" s="37"/>
      <c r="E4017" s="37"/>
      <c r="F4017" s="37"/>
      <c r="G4017" s="37"/>
      <c r="H4017" s="37"/>
      <c r="I4017" s="37"/>
      <c r="J4017" s="37"/>
    </row>
    <row r="4018" spans="3:10" x14ac:dyDescent="0.25">
      <c r="C4018" s="37"/>
      <c r="D4018" s="37"/>
      <c r="E4018" s="37"/>
      <c r="F4018" s="37"/>
      <c r="G4018" s="37"/>
      <c r="H4018" s="37"/>
      <c r="I4018" s="37"/>
      <c r="J4018" s="37"/>
    </row>
    <row r="4019" spans="3:10" x14ac:dyDescent="0.25">
      <c r="C4019" s="37"/>
      <c r="D4019" s="37"/>
      <c r="E4019" s="37"/>
      <c r="F4019" s="37"/>
      <c r="G4019" s="37"/>
      <c r="H4019" s="37"/>
      <c r="I4019" s="37"/>
      <c r="J4019" s="37"/>
    </row>
    <row r="4020" spans="3:10" x14ac:dyDescent="0.25">
      <c r="C4020" s="37"/>
      <c r="D4020" s="37"/>
      <c r="E4020" s="37"/>
      <c r="F4020" s="37"/>
      <c r="G4020" s="37"/>
      <c r="H4020" s="37"/>
      <c r="I4020" s="37"/>
      <c r="J4020" s="37"/>
    </row>
    <row r="4021" spans="3:10" x14ac:dyDescent="0.25">
      <c r="C4021" s="37"/>
      <c r="D4021" s="37"/>
      <c r="E4021" s="37"/>
      <c r="F4021" s="37"/>
      <c r="G4021" s="37"/>
      <c r="H4021" s="37"/>
      <c r="I4021" s="37"/>
      <c r="J4021" s="37"/>
    </row>
    <row r="4022" spans="3:10" x14ac:dyDescent="0.25">
      <c r="C4022" s="37"/>
      <c r="D4022" s="37"/>
      <c r="E4022" s="37"/>
      <c r="F4022" s="37"/>
      <c r="G4022" s="37"/>
      <c r="H4022" s="37"/>
      <c r="I4022" s="37"/>
      <c r="J4022" s="37"/>
    </row>
    <row r="4023" spans="3:10" x14ac:dyDescent="0.25">
      <c r="C4023" s="37"/>
      <c r="D4023" s="37"/>
      <c r="E4023" s="37"/>
      <c r="F4023" s="37"/>
      <c r="G4023" s="37"/>
      <c r="H4023" s="37"/>
      <c r="I4023" s="37"/>
      <c r="J4023" s="37"/>
    </row>
    <row r="4024" spans="3:10" x14ac:dyDescent="0.25">
      <c r="C4024" s="37"/>
      <c r="D4024" s="37"/>
      <c r="E4024" s="37"/>
      <c r="F4024" s="37"/>
      <c r="G4024" s="37"/>
      <c r="H4024" s="37"/>
      <c r="I4024" s="37"/>
      <c r="J4024" s="37"/>
    </row>
    <row r="4025" spans="3:10" x14ac:dyDescent="0.25">
      <c r="C4025" s="37"/>
      <c r="D4025" s="37"/>
      <c r="E4025" s="37"/>
      <c r="F4025" s="37"/>
      <c r="G4025" s="37"/>
      <c r="H4025" s="37"/>
      <c r="I4025" s="37"/>
      <c r="J4025" s="37"/>
    </row>
    <row r="4026" spans="3:10" x14ac:dyDescent="0.25">
      <c r="C4026" s="37"/>
      <c r="D4026" s="37"/>
      <c r="E4026" s="37"/>
      <c r="F4026" s="37"/>
      <c r="G4026" s="37"/>
      <c r="H4026" s="37"/>
      <c r="I4026" s="37"/>
      <c r="J4026" s="37"/>
    </row>
    <row r="4027" spans="3:10" x14ac:dyDescent="0.25">
      <c r="C4027" s="37"/>
      <c r="D4027" s="37"/>
      <c r="E4027" s="37"/>
      <c r="F4027" s="37"/>
      <c r="G4027" s="37"/>
      <c r="H4027" s="37"/>
      <c r="I4027" s="37"/>
      <c r="J4027" s="37"/>
    </row>
    <row r="4028" spans="3:10" x14ac:dyDescent="0.25">
      <c r="C4028" s="37"/>
      <c r="D4028" s="37"/>
      <c r="E4028" s="37"/>
      <c r="F4028" s="37"/>
      <c r="G4028" s="37"/>
      <c r="H4028" s="37"/>
      <c r="I4028" s="37"/>
      <c r="J4028" s="37"/>
    </row>
    <row r="4029" spans="3:10" x14ac:dyDescent="0.25">
      <c r="C4029" s="37"/>
      <c r="D4029" s="37"/>
      <c r="E4029" s="37"/>
      <c r="F4029" s="37"/>
      <c r="G4029" s="37"/>
      <c r="H4029" s="37"/>
      <c r="I4029" s="37"/>
      <c r="J4029" s="37"/>
    </row>
    <row r="4030" spans="3:10" x14ac:dyDescent="0.25">
      <c r="C4030" s="37"/>
      <c r="D4030" s="37"/>
      <c r="E4030" s="37"/>
      <c r="F4030" s="37"/>
      <c r="G4030" s="37"/>
      <c r="H4030" s="37"/>
      <c r="I4030" s="37"/>
      <c r="J4030" s="37"/>
    </row>
    <row r="4031" spans="3:10" x14ac:dyDescent="0.25">
      <c r="C4031" s="37"/>
      <c r="D4031" s="37"/>
      <c r="E4031" s="37"/>
      <c r="F4031" s="37"/>
      <c r="G4031" s="37"/>
      <c r="H4031" s="37"/>
      <c r="I4031" s="37"/>
      <c r="J4031" s="37"/>
    </row>
    <row r="4032" spans="3:10" x14ac:dyDescent="0.25">
      <c r="C4032" s="37"/>
      <c r="D4032" s="37"/>
      <c r="E4032" s="37"/>
      <c r="F4032" s="37"/>
      <c r="G4032" s="37"/>
      <c r="H4032" s="37"/>
      <c r="I4032" s="37"/>
      <c r="J4032" s="37"/>
    </row>
    <row r="4033" spans="3:10" x14ac:dyDescent="0.25">
      <c r="C4033" s="37"/>
      <c r="D4033" s="37"/>
      <c r="E4033" s="37"/>
      <c r="F4033" s="37"/>
      <c r="G4033" s="37"/>
      <c r="H4033" s="37"/>
      <c r="I4033" s="37"/>
      <c r="J4033" s="37"/>
    </row>
    <row r="4034" spans="3:10" x14ac:dyDescent="0.25">
      <c r="C4034" s="37"/>
      <c r="D4034" s="37"/>
      <c r="E4034" s="37"/>
      <c r="F4034" s="37"/>
      <c r="G4034" s="37"/>
      <c r="H4034" s="37"/>
      <c r="I4034" s="37"/>
      <c r="J4034" s="37"/>
    </row>
    <row r="4035" spans="3:10" x14ac:dyDescent="0.25">
      <c r="C4035" s="37"/>
      <c r="D4035" s="37"/>
      <c r="E4035" s="37"/>
      <c r="F4035" s="37"/>
      <c r="G4035" s="37"/>
      <c r="H4035" s="37"/>
      <c r="I4035" s="37"/>
      <c r="J4035" s="37"/>
    </row>
    <row r="4036" spans="3:10" x14ac:dyDescent="0.25">
      <c r="C4036" s="37"/>
      <c r="D4036" s="37"/>
      <c r="E4036" s="37"/>
      <c r="F4036" s="37"/>
      <c r="G4036" s="37"/>
      <c r="H4036" s="37"/>
      <c r="I4036" s="37"/>
      <c r="J4036" s="37"/>
    </row>
    <row r="4037" spans="3:10" x14ac:dyDescent="0.25">
      <c r="C4037" s="37"/>
      <c r="D4037" s="37"/>
      <c r="E4037" s="37"/>
      <c r="F4037" s="37"/>
      <c r="G4037" s="37"/>
      <c r="H4037" s="37"/>
      <c r="I4037" s="37"/>
      <c r="J4037" s="37"/>
    </row>
    <row r="4038" spans="3:10" x14ac:dyDescent="0.25">
      <c r="C4038" s="37"/>
      <c r="D4038" s="37"/>
      <c r="E4038" s="37"/>
      <c r="F4038" s="37"/>
      <c r="G4038" s="37"/>
      <c r="H4038" s="37"/>
      <c r="I4038" s="37"/>
      <c r="J4038" s="37"/>
    </row>
    <row r="4039" spans="3:10" x14ac:dyDescent="0.25">
      <c r="C4039" s="37"/>
      <c r="D4039" s="37"/>
      <c r="E4039" s="37"/>
      <c r="F4039" s="37"/>
      <c r="G4039" s="37"/>
      <c r="H4039" s="37"/>
      <c r="I4039" s="37"/>
      <c r="J4039" s="37"/>
    </row>
    <row r="4040" spans="3:10" x14ac:dyDescent="0.25">
      <c r="C4040" s="37"/>
      <c r="D4040" s="37"/>
      <c r="E4040" s="37"/>
      <c r="F4040" s="37"/>
      <c r="G4040" s="37"/>
      <c r="H4040" s="37"/>
      <c r="I4040" s="37"/>
      <c r="J4040" s="37"/>
    </row>
    <row r="4041" spans="3:10" x14ac:dyDescent="0.25">
      <c r="C4041" s="37"/>
      <c r="D4041" s="37"/>
      <c r="E4041" s="37"/>
      <c r="F4041" s="37"/>
      <c r="G4041" s="37"/>
      <c r="H4041" s="37"/>
      <c r="I4041" s="37"/>
      <c r="J4041" s="37"/>
    </row>
    <row r="4042" spans="3:10" x14ac:dyDescent="0.25">
      <c r="C4042" s="37"/>
      <c r="D4042" s="37"/>
      <c r="E4042" s="37"/>
      <c r="F4042" s="37"/>
      <c r="G4042" s="37"/>
      <c r="H4042" s="37"/>
      <c r="I4042" s="37"/>
      <c r="J4042" s="37"/>
    </row>
    <row r="4043" spans="3:10" x14ac:dyDescent="0.25">
      <c r="C4043" s="37"/>
      <c r="D4043" s="37"/>
      <c r="E4043" s="37"/>
      <c r="F4043" s="37"/>
      <c r="G4043" s="37"/>
      <c r="H4043" s="37"/>
      <c r="I4043" s="37"/>
      <c r="J4043" s="37"/>
    </row>
    <row r="4044" spans="3:10" x14ac:dyDescent="0.25">
      <c r="C4044" s="37"/>
      <c r="D4044" s="37"/>
      <c r="E4044" s="37"/>
      <c r="F4044" s="37"/>
      <c r="G4044" s="37"/>
      <c r="H4044" s="37"/>
      <c r="I4044" s="37"/>
      <c r="J4044" s="37"/>
    </row>
    <row r="4045" spans="3:10" x14ac:dyDescent="0.25">
      <c r="C4045" s="37"/>
      <c r="D4045" s="37"/>
      <c r="E4045" s="37"/>
      <c r="F4045" s="37"/>
      <c r="G4045" s="37"/>
      <c r="H4045" s="37"/>
      <c r="I4045" s="37"/>
      <c r="J4045" s="37"/>
    </row>
    <row r="4046" spans="3:10" x14ac:dyDescent="0.25">
      <c r="C4046" s="37"/>
      <c r="D4046" s="37"/>
      <c r="E4046" s="37"/>
      <c r="F4046" s="37"/>
      <c r="G4046" s="37"/>
      <c r="H4046" s="37"/>
      <c r="I4046" s="37"/>
      <c r="J4046" s="37"/>
    </row>
    <row r="4047" spans="3:10" x14ac:dyDescent="0.25">
      <c r="C4047" s="37"/>
      <c r="D4047" s="37"/>
      <c r="E4047" s="37"/>
      <c r="F4047" s="37"/>
      <c r="G4047" s="37"/>
      <c r="H4047" s="37"/>
      <c r="I4047" s="37"/>
      <c r="J4047" s="37"/>
    </row>
    <row r="4048" spans="3:10" x14ac:dyDescent="0.25">
      <c r="C4048" s="37"/>
      <c r="D4048" s="37"/>
      <c r="E4048" s="37"/>
      <c r="F4048" s="37"/>
      <c r="G4048" s="37"/>
      <c r="H4048" s="37"/>
      <c r="I4048" s="37"/>
      <c r="J4048" s="37"/>
    </row>
    <row r="4049" spans="3:10" x14ac:dyDescent="0.25">
      <c r="C4049" s="37"/>
      <c r="D4049" s="37"/>
      <c r="E4049" s="37"/>
      <c r="F4049" s="37"/>
      <c r="G4049" s="37"/>
      <c r="H4049" s="37"/>
      <c r="I4049" s="37"/>
      <c r="J4049" s="37"/>
    </row>
    <row r="4050" spans="3:10" x14ac:dyDescent="0.25">
      <c r="C4050" s="37"/>
      <c r="D4050" s="37"/>
      <c r="E4050" s="37"/>
      <c r="F4050" s="37"/>
      <c r="G4050" s="37"/>
      <c r="H4050" s="37"/>
      <c r="I4050" s="37"/>
      <c r="J4050" s="37"/>
    </row>
    <row r="4051" spans="3:10" x14ac:dyDescent="0.25">
      <c r="C4051" s="37"/>
      <c r="D4051" s="37"/>
      <c r="E4051" s="37"/>
      <c r="F4051" s="37"/>
      <c r="G4051" s="37"/>
      <c r="H4051" s="37"/>
      <c r="I4051" s="37"/>
      <c r="J4051" s="37"/>
    </row>
    <row r="4052" spans="3:10" x14ac:dyDescent="0.25">
      <c r="C4052" s="37"/>
      <c r="D4052" s="37"/>
      <c r="E4052" s="37"/>
      <c r="F4052" s="37"/>
      <c r="G4052" s="37"/>
      <c r="H4052" s="37"/>
      <c r="I4052" s="37"/>
      <c r="J4052" s="37"/>
    </row>
    <row r="4053" spans="3:10" x14ac:dyDescent="0.25">
      <c r="C4053" s="37"/>
      <c r="D4053" s="37"/>
      <c r="E4053" s="37"/>
      <c r="F4053" s="37"/>
      <c r="G4053" s="37"/>
      <c r="H4053" s="37"/>
      <c r="I4053" s="37"/>
      <c r="J4053" s="37"/>
    </row>
    <row r="4054" spans="3:10" x14ac:dyDescent="0.25">
      <c r="C4054" s="37"/>
      <c r="D4054" s="37"/>
      <c r="E4054" s="37"/>
      <c r="F4054" s="37"/>
      <c r="G4054" s="37"/>
      <c r="H4054" s="37"/>
      <c r="I4054" s="37"/>
      <c r="J4054" s="37"/>
    </row>
    <row r="4055" spans="3:10" x14ac:dyDescent="0.25">
      <c r="C4055" s="37"/>
      <c r="D4055" s="37"/>
      <c r="E4055" s="37"/>
      <c r="F4055" s="37"/>
      <c r="G4055" s="37"/>
      <c r="H4055" s="37"/>
      <c r="I4055" s="37"/>
      <c r="J4055" s="37"/>
    </row>
    <row r="4056" spans="3:10" x14ac:dyDescent="0.25">
      <c r="C4056" s="37"/>
      <c r="D4056" s="37"/>
      <c r="E4056" s="37"/>
      <c r="F4056" s="37"/>
      <c r="G4056" s="37"/>
      <c r="H4056" s="37"/>
      <c r="I4056" s="37"/>
      <c r="J4056" s="37"/>
    </row>
    <row r="4057" spans="3:10" x14ac:dyDescent="0.25">
      <c r="C4057" s="37"/>
      <c r="D4057" s="37"/>
      <c r="E4057" s="37"/>
      <c r="F4057" s="37"/>
      <c r="G4057" s="37"/>
      <c r="H4057" s="37"/>
      <c r="I4057" s="37"/>
      <c r="J4057" s="37"/>
    </row>
    <row r="4058" spans="3:10" x14ac:dyDescent="0.25">
      <c r="C4058" s="37"/>
      <c r="D4058" s="37"/>
      <c r="E4058" s="37"/>
      <c r="F4058" s="37"/>
      <c r="G4058" s="37"/>
      <c r="H4058" s="37"/>
      <c r="I4058" s="37"/>
      <c r="J4058" s="37"/>
    </row>
    <row r="4059" spans="3:10" x14ac:dyDescent="0.25">
      <c r="C4059" s="37"/>
      <c r="D4059" s="37"/>
      <c r="E4059" s="37"/>
      <c r="F4059" s="37"/>
      <c r="G4059" s="37"/>
      <c r="H4059" s="37"/>
      <c r="I4059" s="37"/>
      <c r="J4059" s="37"/>
    </row>
    <row r="4060" spans="3:10" x14ac:dyDescent="0.25">
      <c r="C4060" s="37"/>
      <c r="D4060" s="37"/>
      <c r="E4060" s="37"/>
      <c r="F4060" s="37"/>
      <c r="G4060" s="37"/>
      <c r="H4060" s="37"/>
      <c r="I4060" s="37"/>
      <c r="J4060" s="37"/>
    </row>
    <row r="4061" spans="3:10" x14ac:dyDescent="0.25">
      <c r="C4061" s="37"/>
      <c r="D4061" s="37"/>
      <c r="E4061" s="37"/>
      <c r="F4061" s="37"/>
      <c r="G4061" s="37"/>
      <c r="H4061" s="37"/>
      <c r="I4061" s="37"/>
      <c r="J4061" s="37"/>
    </row>
    <row r="4062" spans="3:10" x14ac:dyDescent="0.25">
      <c r="C4062" s="37"/>
      <c r="D4062" s="37"/>
      <c r="E4062" s="37"/>
      <c r="F4062" s="37"/>
      <c r="G4062" s="37"/>
      <c r="H4062" s="37"/>
      <c r="I4062" s="37"/>
      <c r="J4062" s="37"/>
    </row>
    <row r="4063" spans="3:10" x14ac:dyDescent="0.25">
      <c r="C4063" s="37"/>
      <c r="D4063" s="37"/>
      <c r="E4063" s="37"/>
      <c r="F4063" s="37"/>
      <c r="G4063" s="37"/>
      <c r="H4063" s="37"/>
      <c r="I4063" s="37"/>
      <c r="J4063" s="37"/>
    </row>
    <row r="4064" spans="3:10" x14ac:dyDescent="0.25">
      <c r="C4064" s="37"/>
      <c r="D4064" s="37"/>
      <c r="E4064" s="37"/>
      <c r="F4064" s="37"/>
      <c r="G4064" s="37"/>
      <c r="H4064" s="37"/>
      <c r="I4064" s="37"/>
      <c r="J4064" s="37"/>
    </row>
    <row r="4065" spans="3:10" x14ac:dyDescent="0.25">
      <c r="C4065" s="37"/>
      <c r="D4065" s="37"/>
      <c r="E4065" s="37"/>
      <c r="F4065" s="37"/>
      <c r="G4065" s="37"/>
      <c r="H4065" s="37"/>
      <c r="I4065" s="37"/>
      <c r="J4065" s="37"/>
    </row>
    <row r="4066" spans="3:10" x14ac:dyDescent="0.25">
      <c r="C4066" s="37"/>
      <c r="D4066" s="37"/>
      <c r="E4066" s="37"/>
      <c r="F4066" s="37"/>
      <c r="G4066" s="37"/>
      <c r="H4066" s="37"/>
      <c r="I4066" s="37"/>
      <c r="J4066" s="37"/>
    </row>
    <row r="4067" spans="3:10" x14ac:dyDescent="0.25">
      <c r="C4067" s="37"/>
      <c r="D4067" s="37"/>
      <c r="E4067" s="37"/>
      <c r="F4067" s="37"/>
      <c r="G4067" s="37"/>
      <c r="H4067" s="37"/>
      <c r="I4067" s="37"/>
      <c r="J4067" s="37"/>
    </row>
    <row r="4068" spans="3:10" x14ac:dyDescent="0.25">
      <c r="C4068" s="37"/>
      <c r="D4068" s="37"/>
      <c r="E4068" s="37"/>
      <c r="F4068" s="37"/>
      <c r="G4068" s="37"/>
      <c r="H4068" s="37"/>
      <c r="I4068" s="37"/>
      <c r="J4068" s="37"/>
    </row>
    <row r="4069" spans="3:10" x14ac:dyDescent="0.25">
      <c r="C4069" s="37"/>
      <c r="D4069" s="37"/>
      <c r="E4069" s="37"/>
      <c r="F4069" s="37"/>
      <c r="G4069" s="37"/>
      <c r="H4069" s="37"/>
      <c r="I4069" s="37"/>
      <c r="J4069" s="37"/>
    </row>
    <row r="4070" spans="3:10" x14ac:dyDescent="0.25">
      <c r="C4070" s="37"/>
      <c r="D4070" s="37"/>
      <c r="E4070" s="37"/>
      <c r="F4070" s="37"/>
      <c r="G4070" s="37"/>
      <c r="H4070" s="37"/>
      <c r="I4070" s="37"/>
      <c r="J4070" s="37"/>
    </row>
    <row r="4071" spans="3:10" x14ac:dyDescent="0.25">
      <c r="C4071" s="37"/>
      <c r="D4071" s="37"/>
      <c r="E4071" s="37"/>
      <c r="F4071" s="37"/>
      <c r="G4071" s="37"/>
      <c r="H4071" s="37"/>
      <c r="I4071" s="37"/>
      <c r="J4071" s="37"/>
    </row>
    <row r="4072" spans="3:10" x14ac:dyDescent="0.25">
      <c r="C4072" s="37"/>
      <c r="D4072" s="37"/>
      <c r="E4072" s="37"/>
      <c r="F4072" s="37"/>
      <c r="G4072" s="37"/>
      <c r="H4072" s="37"/>
      <c r="I4072" s="37"/>
      <c r="J4072" s="37"/>
    </row>
    <row r="4073" spans="3:10" x14ac:dyDescent="0.25">
      <c r="C4073" s="37"/>
      <c r="D4073" s="37"/>
      <c r="E4073" s="37"/>
      <c r="F4073" s="37"/>
      <c r="G4073" s="37"/>
      <c r="H4073" s="37"/>
      <c r="I4073" s="37"/>
      <c r="J4073" s="37"/>
    </row>
    <row r="4074" spans="3:10" x14ac:dyDescent="0.25">
      <c r="C4074" s="37"/>
      <c r="D4074" s="37"/>
      <c r="E4074" s="37"/>
      <c r="F4074" s="37"/>
      <c r="G4074" s="37"/>
      <c r="H4074" s="37"/>
      <c r="I4074" s="37"/>
      <c r="J4074" s="37"/>
    </row>
    <row r="4075" spans="3:10" x14ac:dyDescent="0.25">
      <c r="C4075" s="37"/>
      <c r="D4075" s="37"/>
      <c r="E4075" s="37"/>
      <c r="F4075" s="37"/>
      <c r="G4075" s="37"/>
      <c r="H4075" s="37"/>
      <c r="I4075" s="37"/>
      <c r="J4075" s="37"/>
    </row>
    <row r="4076" spans="3:10" x14ac:dyDescent="0.25">
      <c r="C4076" s="37"/>
      <c r="D4076" s="37"/>
      <c r="E4076" s="37"/>
      <c r="F4076" s="37"/>
      <c r="G4076" s="37"/>
      <c r="H4076" s="37"/>
      <c r="I4076" s="37"/>
      <c r="J4076" s="37"/>
    </row>
    <row r="4077" spans="3:10" x14ac:dyDescent="0.25">
      <c r="C4077" s="37"/>
      <c r="D4077" s="37"/>
      <c r="E4077" s="37"/>
      <c r="F4077" s="37"/>
      <c r="G4077" s="37"/>
      <c r="H4077" s="37"/>
      <c r="I4077" s="37"/>
      <c r="J4077" s="37"/>
    </row>
    <row r="4078" spans="3:10" x14ac:dyDescent="0.25">
      <c r="C4078" s="37"/>
      <c r="D4078" s="37"/>
      <c r="E4078" s="37"/>
      <c r="F4078" s="37"/>
      <c r="G4078" s="37"/>
      <c r="H4078" s="37"/>
      <c r="I4078" s="37"/>
      <c r="J4078" s="37"/>
    </row>
    <row r="4079" spans="3:10" x14ac:dyDescent="0.25">
      <c r="C4079" s="37"/>
      <c r="D4079" s="37"/>
      <c r="E4079" s="37"/>
      <c r="F4079" s="37"/>
      <c r="G4079" s="37"/>
      <c r="H4079" s="37"/>
      <c r="I4079" s="37"/>
      <c r="J4079" s="37"/>
    </row>
    <row r="4080" spans="3:10" x14ac:dyDescent="0.25">
      <c r="C4080" s="37"/>
      <c r="D4080" s="37"/>
      <c r="E4080" s="37"/>
      <c r="F4080" s="37"/>
      <c r="G4080" s="37"/>
      <c r="H4080" s="37"/>
      <c r="I4080" s="37"/>
      <c r="J4080" s="37"/>
    </row>
    <row r="4081" spans="3:10" x14ac:dyDescent="0.25">
      <c r="C4081" s="37"/>
      <c r="D4081" s="37"/>
      <c r="E4081" s="37"/>
      <c r="F4081" s="37"/>
      <c r="G4081" s="37"/>
      <c r="H4081" s="37"/>
      <c r="I4081" s="37"/>
      <c r="J4081" s="37"/>
    </row>
    <row r="4082" spans="3:10" x14ac:dyDescent="0.25">
      <c r="C4082" s="37"/>
      <c r="D4082" s="37"/>
      <c r="E4082" s="37"/>
      <c r="F4082" s="37"/>
      <c r="G4082" s="37"/>
      <c r="H4082" s="37"/>
      <c r="I4082" s="37"/>
      <c r="J4082" s="37"/>
    </row>
    <row r="4083" spans="3:10" x14ac:dyDescent="0.25">
      <c r="C4083" s="37"/>
      <c r="D4083" s="37"/>
      <c r="E4083" s="37"/>
      <c r="F4083" s="37"/>
      <c r="G4083" s="37"/>
      <c r="H4083" s="37"/>
      <c r="I4083" s="37"/>
      <c r="J4083" s="37"/>
    </row>
    <row r="4084" spans="3:10" x14ac:dyDescent="0.25">
      <c r="C4084" s="37"/>
      <c r="D4084" s="37"/>
      <c r="E4084" s="37"/>
      <c r="F4084" s="37"/>
      <c r="G4084" s="37"/>
      <c r="H4084" s="37"/>
      <c r="I4084" s="37"/>
      <c r="J4084" s="37"/>
    </row>
    <row r="4085" spans="3:10" x14ac:dyDescent="0.25">
      <c r="C4085" s="37"/>
      <c r="D4085" s="37"/>
      <c r="E4085" s="37"/>
      <c r="F4085" s="37"/>
      <c r="G4085" s="37"/>
      <c r="H4085" s="37"/>
      <c r="I4085" s="37"/>
      <c r="J4085" s="37"/>
    </row>
    <row r="4086" spans="3:10" x14ac:dyDescent="0.25">
      <c r="C4086" s="37"/>
      <c r="D4086" s="37"/>
      <c r="E4086" s="37"/>
      <c r="F4086" s="37"/>
      <c r="G4086" s="37"/>
      <c r="H4086" s="37"/>
      <c r="I4086" s="37"/>
      <c r="J4086" s="37"/>
    </row>
    <row r="4087" spans="3:10" x14ac:dyDescent="0.25">
      <c r="C4087" s="37"/>
      <c r="D4087" s="37"/>
      <c r="E4087" s="37"/>
      <c r="F4087" s="37"/>
      <c r="G4087" s="37"/>
      <c r="H4087" s="37"/>
      <c r="I4087" s="37"/>
      <c r="J4087" s="37"/>
    </row>
    <row r="4088" spans="3:10" x14ac:dyDescent="0.25">
      <c r="C4088" s="37"/>
      <c r="D4088" s="37"/>
      <c r="E4088" s="37"/>
      <c r="F4088" s="37"/>
      <c r="G4088" s="37"/>
      <c r="H4088" s="37"/>
      <c r="I4088" s="37"/>
      <c r="J4088" s="37"/>
    </row>
    <row r="4089" spans="3:10" x14ac:dyDescent="0.25">
      <c r="C4089" s="37"/>
      <c r="D4089" s="37"/>
      <c r="E4089" s="37"/>
      <c r="F4089" s="37"/>
      <c r="G4089" s="37"/>
      <c r="H4089" s="37"/>
      <c r="I4089" s="37"/>
      <c r="J4089" s="37"/>
    </row>
    <row r="4090" spans="3:10" x14ac:dyDescent="0.25">
      <c r="C4090" s="37"/>
      <c r="D4090" s="37"/>
      <c r="E4090" s="37"/>
      <c r="F4090" s="37"/>
      <c r="G4090" s="37"/>
      <c r="H4090" s="37"/>
      <c r="I4090" s="37"/>
      <c r="J4090" s="37"/>
    </row>
    <row r="4091" spans="3:10" x14ac:dyDescent="0.25">
      <c r="C4091" s="37"/>
      <c r="D4091" s="37"/>
      <c r="E4091" s="37"/>
      <c r="F4091" s="37"/>
      <c r="G4091" s="37"/>
      <c r="H4091" s="37"/>
      <c r="I4091" s="37"/>
      <c r="J4091" s="37"/>
    </row>
    <row r="4092" spans="3:10" x14ac:dyDescent="0.25">
      <c r="C4092" s="37"/>
      <c r="D4092" s="37"/>
      <c r="E4092" s="37"/>
      <c r="F4092" s="37"/>
      <c r="G4092" s="37"/>
      <c r="H4092" s="37"/>
      <c r="I4092" s="37"/>
      <c r="J4092" s="37"/>
    </row>
    <row r="4093" spans="3:10" x14ac:dyDescent="0.25">
      <c r="C4093" s="37"/>
      <c r="D4093" s="37"/>
      <c r="E4093" s="37"/>
      <c r="F4093" s="37"/>
      <c r="G4093" s="37"/>
      <c r="H4093" s="37"/>
      <c r="I4093" s="37"/>
      <c r="J4093" s="37"/>
    </row>
    <row r="4094" spans="3:10" x14ac:dyDescent="0.25">
      <c r="C4094" s="37"/>
      <c r="D4094" s="37"/>
      <c r="E4094" s="37"/>
      <c r="F4094" s="37"/>
      <c r="G4094" s="37"/>
      <c r="H4094" s="37"/>
      <c r="I4094" s="37"/>
      <c r="J4094" s="37"/>
    </row>
    <row r="4095" spans="3:10" x14ac:dyDescent="0.25">
      <c r="C4095" s="37"/>
      <c r="D4095" s="37"/>
      <c r="E4095" s="37"/>
      <c r="F4095" s="37"/>
      <c r="G4095" s="37"/>
      <c r="H4095" s="37"/>
      <c r="I4095" s="37"/>
      <c r="J4095" s="37"/>
    </row>
    <row r="4096" spans="3:10" x14ac:dyDescent="0.25">
      <c r="C4096" s="37"/>
      <c r="D4096" s="37"/>
      <c r="E4096" s="37"/>
      <c r="F4096" s="37"/>
      <c r="G4096" s="37"/>
      <c r="H4096" s="37"/>
      <c r="I4096" s="37"/>
      <c r="J4096" s="37"/>
    </row>
    <row r="4097" spans="3:10" x14ac:dyDescent="0.25">
      <c r="C4097" s="37"/>
      <c r="D4097" s="37"/>
      <c r="E4097" s="37"/>
      <c r="F4097" s="37"/>
      <c r="G4097" s="37"/>
      <c r="H4097" s="37"/>
      <c r="I4097" s="37"/>
      <c r="J4097" s="37"/>
    </row>
    <row r="4098" spans="3:10" x14ac:dyDescent="0.25">
      <c r="C4098" s="37"/>
      <c r="D4098" s="37"/>
      <c r="E4098" s="37"/>
      <c r="F4098" s="37"/>
      <c r="G4098" s="37"/>
      <c r="H4098" s="37"/>
      <c r="I4098" s="37"/>
      <c r="J4098" s="37"/>
    </row>
    <row r="4099" spans="3:10" x14ac:dyDescent="0.25">
      <c r="C4099" s="37"/>
      <c r="D4099" s="37"/>
      <c r="E4099" s="37"/>
      <c r="F4099" s="37"/>
      <c r="G4099" s="37"/>
      <c r="H4099" s="37"/>
      <c r="I4099" s="37"/>
      <c r="J4099" s="37"/>
    </row>
    <row r="4100" spans="3:10" x14ac:dyDescent="0.25">
      <c r="C4100" s="37"/>
      <c r="D4100" s="37"/>
      <c r="E4100" s="37"/>
      <c r="F4100" s="37"/>
      <c r="G4100" s="37"/>
      <c r="H4100" s="37"/>
      <c r="I4100" s="37"/>
      <c r="J4100" s="37"/>
    </row>
    <row r="4101" spans="3:10" x14ac:dyDescent="0.25">
      <c r="C4101" s="37"/>
      <c r="D4101" s="37"/>
      <c r="E4101" s="37"/>
      <c r="F4101" s="37"/>
      <c r="G4101" s="37"/>
      <c r="H4101" s="37"/>
      <c r="I4101" s="37"/>
      <c r="J4101" s="37"/>
    </row>
    <row r="4102" spans="3:10" x14ac:dyDescent="0.25">
      <c r="C4102" s="37"/>
      <c r="D4102" s="37"/>
      <c r="E4102" s="37"/>
      <c r="F4102" s="37"/>
      <c r="G4102" s="37"/>
      <c r="H4102" s="37"/>
      <c r="I4102" s="37"/>
      <c r="J4102" s="37"/>
    </row>
    <row r="4103" spans="3:10" x14ac:dyDescent="0.25">
      <c r="C4103" s="37"/>
      <c r="D4103" s="37"/>
      <c r="E4103" s="37"/>
      <c r="F4103" s="37"/>
      <c r="G4103" s="37"/>
      <c r="H4103" s="37"/>
      <c r="I4103" s="37"/>
      <c r="J4103" s="37"/>
    </row>
    <row r="4104" spans="3:10" x14ac:dyDescent="0.25">
      <c r="C4104" s="37"/>
      <c r="D4104" s="37"/>
      <c r="E4104" s="37"/>
      <c r="F4104" s="37"/>
      <c r="G4104" s="37"/>
      <c r="H4104" s="37"/>
      <c r="I4104" s="37"/>
      <c r="J4104" s="37"/>
    </row>
    <row r="4105" spans="3:10" x14ac:dyDescent="0.25">
      <c r="C4105" s="37"/>
      <c r="D4105" s="37"/>
      <c r="E4105" s="37"/>
      <c r="F4105" s="37"/>
      <c r="G4105" s="37"/>
      <c r="H4105" s="37"/>
      <c r="I4105" s="37"/>
      <c r="J4105" s="37"/>
    </row>
    <row r="4106" spans="3:10" x14ac:dyDescent="0.25">
      <c r="C4106" s="37"/>
      <c r="D4106" s="37"/>
      <c r="E4106" s="37"/>
      <c r="F4106" s="37"/>
      <c r="G4106" s="37"/>
      <c r="H4106" s="37"/>
      <c r="I4106" s="37"/>
      <c r="J4106" s="37"/>
    </row>
    <row r="4107" spans="3:10" x14ac:dyDescent="0.25">
      <c r="C4107" s="37"/>
      <c r="D4107" s="37"/>
      <c r="E4107" s="37"/>
      <c r="F4107" s="37"/>
      <c r="G4107" s="37"/>
      <c r="H4107" s="37"/>
      <c r="I4107" s="37"/>
      <c r="J4107" s="37"/>
    </row>
    <row r="4108" spans="3:10" x14ac:dyDescent="0.25">
      <c r="C4108" s="37"/>
      <c r="D4108" s="37"/>
      <c r="E4108" s="37"/>
      <c r="F4108" s="37"/>
      <c r="G4108" s="37"/>
      <c r="H4108" s="37"/>
      <c r="I4108" s="37"/>
      <c r="J4108" s="37"/>
    </row>
    <row r="4109" spans="3:10" x14ac:dyDescent="0.25">
      <c r="C4109" s="37"/>
      <c r="D4109" s="37"/>
      <c r="E4109" s="37"/>
      <c r="F4109" s="37"/>
      <c r="G4109" s="37"/>
      <c r="H4109" s="37"/>
      <c r="I4109" s="37"/>
      <c r="J4109" s="37"/>
    </row>
    <row r="4110" spans="3:10" x14ac:dyDescent="0.25">
      <c r="C4110" s="37"/>
      <c r="D4110" s="37"/>
      <c r="E4110" s="37"/>
      <c r="F4110" s="37"/>
      <c r="G4110" s="37"/>
      <c r="H4110" s="37"/>
      <c r="I4110" s="37"/>
      <c r="J4110" s="37"/>
    </row>
    <row r="4111" spans="3:10" x14ac:dyDescent="0.25">
      <c r="C4111" s="37"/>
      <c r="D4111" s="37"/>
      <c r="E4111" s="37"/>
      <c r="F4111" s="37"/>
      <c r="G4111" s="37"/>
      <c r="H4111" s="37"/>
      <c r="I4111" s="37"/>
      <c r="J4111" s="37"/>
    </row>
    <row r="4112" spans="3:10" x14ac:dyDescent="0.25">
      <c r="C4112" s="37"/>
      <c r="D4112" s="37"/>
      <c r="E4112" s="37"/>
      <c r="F4112" s="37"/>
      <c r="G4112" s="37"/>
      <c r="H4112" s="37"/>
      <c r="I4112" s="37"/>
      <c r="J4112" s="37"/>
    </row>
    <row r="4113" spans="3:10" x14ac:dyDescent="0.25">
      <c r="C4113" s="37"/>
      <c r="D4113" s="37"/>
      <c r="E4113" s="37"/>
      <c r="F4113" s="37"/>
      <c r="G4113" s="37"/>
      <c r="H4113" s="37"/>
      <c r="I4113" s="37"/>
      <c r="J4113" s="37"/>
    </row>
    <row r="4114" spans="3:10" x14ac:dyDescent="0.25">
      <c r="C4114" s="37"/>
      <c r="D4114" s="37"/>
      <c r="E4114" s="37"/>
      <c r="F4114" s="37"/>
      <c r="G4114" s="37"/>
      <c r="H4114" s="37"/>
      <c r="I4114" s="37"/>
      <c r="J4114" s="37"/>
    </row>
    <row r="4115" spans="3:10" x14ac:dyDescent="0.25">
      <c r="C4115" s="37"/>
      <c r="D4115" s="37"/>
      <c r="E4115" s="37"/>
      <c r="F4115" s="37"/>
      <c r="G4115" s="37"/>
      <c r="H4115" s="37"/>
      <c r="I4115" s="37"/>
      <c r="J4115" s="37"/>
    </row>
    <row r="4116" spans="3:10" x14ac:dyDescent="0.25">
      <c r="C4116" s="37"/>
      <c r="D4116" s="37"/>
      <c r="E4116" s="37"/>
      <c r="F4116" s="37"/>
      <c r="G4116" s="37"/>
      <c r="H4116" s="37"/>
      <c r="I4116" s="37"/>
      <c r="J4116" s="37"/>
    </row>
    <row r="4117" spans="3:10" x14ac:dyDescent="0.25">
      <c r="C4117" s="37"/>
      <c r="D4117" s="37"/>
      <c r="E4117" s="37"/>
      <c r="F4117" s="37"/>
      <c r="G4117" s="37"/>
      <c r="H4117" s="37"/>
      <c r="I4117" s="37"/>
      <c r="J4117" s="37"/>
    </row>
    <row r="4118" spans="3:10" x14ac:dyDescent="0.25">
      <c r="C4118" s="37"/>
      <c r="D4118" s="37"/>
      <c r="E4118" s="37"/>
      <c r="F4118" s="37"/>
      <c r="G4118" s="37"/>
      <c r="H4118" s="37"/>
      <c r="I4118" s="37"/>
      <c r="J4118" s="37"/>
    </row>
    <row r="4119" spans="3:10" x14ac:dyDescent="0.25">
      <c r="C4119" s="37"/>
      <c r="D4119" s="37"/>
      <c r="E4119" s="37"/>
      <c r="F4119" s="37"/>
      <c r="G4119" s="37"/>
      <c r="H4119" s="37"/>
      <c r="I4119" s="37"/>
      <c r="J4119" s="37"/>
    </row>
    <row r="4120" spans="3:10" x14ac:dyDescent="0.25">
      <c r="C4120" s="37"/>
      <c r="D4120" s="37"/>
      <c r="E4120" s="37"/>
      <c r="F4120" s="37"/>
      <c r="G4120" s="37"/>
      <c r="H4120" s="37"/>
      <c r="I4120" s="37"/>
      <c r="J4120" s="37"/>
    </row>
    <row r="4121" spans="3:10" x14ac:dyDescent="0.25">
      <c r="C4121" s="37"/>
      <c r="D4121" s="37"/>
      <c r="E4121" s="37"/>
      <c r="F4121" s="37"/>
      <c r="G4121" s="37"/>
      <c r="H4121" s="37"/>
      <c r="I4121" s="37"/>
      <c r="J4121" s="37"/>
    </row>
    <row r="4122" spans="3:10" x14ac:dyDescent="0.25">
      <c r="C4122" s="37"/>
      <c r="D4122" s="37"/>
      <c r="E4122" s="37"/>
      <c r="F4122" s="37"/>
      <c r="G4122" s="37"/>
      <c r="H4122" s="37"/>
      <c r="I4122" s="37"/>
      <c r="J4122" s="37"/>
    </row>
    <row r="4123" spans="3:10" x14ac:dyDescent="0.25">
      <c r="C4123" s="37"/>
      <c r="D4123" s="37"/>
      <c r="E4123" s="37"/>
      <c r="F4123" s="37"/>
      <c r="G4123" s="37"/>
      <c r="H4123" s="37"/>
      <c r="I4123" s="37"/>
      <c r="J4123" s="37"/>
    </row>
    <row r="4124" spans="3:10" x14ac:dyDescent="0.25">
      <c r="C4124" s="37"/>
      <c r="D4124" s="37"/>
      <c r="E4124" s="37"/>
      <c r="F4124" s="37"/>
      <c r="G4124" s="37"/>
      <c r="H4124" s="37"/>
      <c r="I4124" s="37"/>
      <c r="J4124" s="37"/>
    </row>
    <row r="4125" spans="3:10" x14ac:dyDescent="0.25">
      <c r="C4125" s="37"/>
      <c r="D4125" s="37"/>
      <c r="E4125" s="37"/>
      <c r="F4125" s="37"/>
      <c r="G4125" s="37"/>
      <c r="H4125" s="37"/>
      <c r="I4125" s="37"/>
      <c r="J4125" s="37"/>
    </row>
    <row r="4126" spans="3:10" x14ac:dyDescent="0.25">
      <c r="C4126" s="37"/>
      <c r="D4126" s="37"/>
      <c r="E4126" s="37"/>
      <c r="F4126" s="37"/>
      <c r="G4126" s="37"/>
      <c r="H4126" s="37"/>
      <c r="I4126" s="37"/>
      <c r="J4126" s="37"/>
    </row>
    <row r="4127" spans="3:10" x14ac:dyDescent="0.25">
      <c r="C4127" s="37"/>
      <c r="D4127" s="37"/>
      <c r="E4127" s="37"/>
      <c r="F4127" s="37"/>
      <c r="G4127" s="37"/>
      <c r="H4127" s="37"/>
      <c r="I4127" s="37"/>
      <c r="J4127" s="37"/>
    </row>
    <row r="4128" spans="3:10" x14ac:dyDescent="0.25">
      <c r="C4128" s="37"/>
      <c r="D4128" s="37"/>
      <c r="E4128" s="37"/>
      <c r="F4128" s="37"/>
      <c r="G4128" s="37"/>
      <c r="H4128" s="37"/>
      <c r="I4128" s="37"/>
      <c r="J4128" s="37"/>
    </row>
    <row r="4129" spans="3:10" x14ac:dyDescent="0.25">
      <c r="C4129" s="37"/>
      <c r="D4129" s="37"/>
      <c r="E4129" s="37"/>
      <c r="F4129" s="37"/>
      <c r="G4129" s="37"/>
      <c r="H4129" s="37"/>
      <c r="I4129" s="37"/>
      <c r="J4129" s="37"/>
    </row>
    <row r="4130" spans="3:10" x14ac:dyDescent="0.25">
      <c r="C4130" s="37"/>
      <c r="D4130" s="37"/>
      <c r="E4130" s="37"/>
      <c r="F4130" s="37"/>
      <c r="G4130" s="37"/>
      <c r="H4130" s="37"/>
      <c r="I4130" s="37"/>
      <c r="J4130" s="37"/>
    </row>
    <row r="4131" spans="3:10" x14ac:dyDescent="0.25">
      <c r="C4131" s="37"/>
      <c r="D4131" s="37"/>
      <c r="E4131" s="37"/>
      <c r="F4131" s="37"/>
      <c r="G4131" s="37"/>
      <c r="H4131" s="37"/>
      <c r="I4131" s="37"/>
      <c r="J4131" s="37"/>
    </row>
    <row r="4132" spans="3:10" x14ac:dyDescent="0.25">
      <c r="C4132" s="37"/>
      <c r="D4132" s="37"/>
      <c r="E4132" s="37"/>
      <c r="F4132" s="37"/>
      <c r="G4132" s="37"/>
      <c r="H4132" s="37"/>
      <c r="I4132" s="37"/>
      <c r="J4132" s="37"/>
    </row>
    <row r="4133" spans="3:10" x14ac:dyDescent="0.25">
      <c r="C4133" s="37"/>
      <c r="D4133" s="37"/>
      <c r="E4133" s="37"/>
      <c r="F4133" s="37"/>
      <c r="G4133" s="37"/>
      <c r="H4133" s="37"/>
      <c r="I4133" s="37"/>
      <c r="J4133" s="37"/>
    </row>
    <row r="4134" spans="3:10" x14ac:dyDescent="0.25">
      <c r="C4134" s="37"/>
      <c r="D4134" s="37"/>
      <c r="E4134" s="37"/>
      <c r="F4134" s="37"/>
      <c r="G4134" s="37"/>
      <c r="H4134" s="37"/>
      <c r="I4134" s="37"/>
      <c r="J4134" s="37"/>
    </row>
    <row r="4135" spans="3:10" x14ac:dyDescent="0.25">
      <c r="C4135" s="37"/>
      <c r="D4135" s="37"/>
      <c r="E4135" s="37"/>
      <c r="F4135" s="37"/>
      <c r="G4135" s="37"/>
      <c r="H4135" s="37"/>
      <c r="I4135" s="37"/>
      <c r="J4135" s="37"/>
    </row>
    <row r="4136" spans="3:10" x14ac:dyDescent="0.25">
      <c r="C4136" s="37"/>
      <c r="D4136" s="37"/>
      <c r="E4136" s="37"/>
      <c r="F4136" s="37"/>
      <c r="G4136" s="37"/>
      <c r="H4136" s="37"/>
      <c r="I4136" s="37"/>
      <c r="J4136" s="37"/>
    </row>
    <row r="4137" spans="3:10" x14ac:dyDescent="0.25">
      <c r="C4137" s="37"/>
      <c r="D4137" s="37"/>
      <c r="E4137" s="37"/>
      <c r="F4137" s="37"/>
      <c r="G4137" s="37"/>
      <c r="H4137" s="37"/>
      <c r="I4137" s="37"/>
      <c r="J4137" s="37"/>
    </row>
    <row r="4138" spans="3:10" x14ac:dyDescent="0.25">
      <c r="C4138" s="37"/>
      <c r="D4138" s="37"/>
      <c r="E4138" s="37"/>
      <c r="F4138" s="37"/>
      <c r="G4138" s="37"/>
      <c r="H4138" s="37"/>
      <c r="I4138" s="37"/>
      <c r="J4138" s="37"/>
    </row>
    <row r="4139" spans="3:10" x14ac:dyDescent="0.25">
      <c r="C4139" s="37"/>
      <c r="D4139" s="37"/>
      <c r="E4139" s="37"/>
      <c r="F4139" s="37"/>
      <c r="G4139" s="37"/>
      <c r="H4139" s="37"/>
      <c r="I4139" s="37"/>
      <c r="J4139" s="37"/>
    </row>
    <row r="4140" spans="3:10" x14ac:dyDescent="0.25">
      <c r="C4140" s="37"/>
      <c r="D4140" s="37"/>
      <c r="E4140" s="37"/>
      <c r="F4140" s="37"/>
      <c r="G4140" s="37"/>
      <c r="H4140" s="37"/>
      <c r="I4140" s="37"/>
      <c r="J4140" s="37"/>
    </row>
    <row r="4141" spans="3:10" x14ac:dyDescent="0.25">
      <c r="C4141" s="37"/>
      <c r="D4141" s="37"/>
      <c r="E4141" s="37"/>
      <c r="F4141" s="37"/>
      <c r="G4141" s="37"/>
      <c r="H4141" s="37"/>
      <c r="I4141" s="37"/>
      <c r="J4141" s="37"/>
    </row>
    <row r="4142" spans="3:10" x14ac:dyDescent="0.25">
      <c r="C4142" s="37"/>
      <c r="D4142" s="37"/>
      <c r="E4142" s="37"/>
      <c r="F4142" s="37"/>
      <c r="G4142" s="37"/>
      <c r="H4142" s="37"/>
      <c r="I4142" s="37"/>
      <c r="J4142" s="37"/>
    </row>
    <row r="4143" spans="3:10" x14ac:dyDescent="0.25">
      <c r="C4143" s="37"/>
      <c r="D4143" s="37"/>
      <c r="E4143" s="37"/>
      <c r="F4143" s="37"/>
      <c r="G4143" s="37"/>
      <c r="H4143" s="37"/>
      <c r="I4143" s="37"/>
      <c r="J4143" s="37"/>
    </row>
    <row r="4144" spans="3:10" x14ac:dyDescent="0.25">
      <c r="C4144" s="37"/>
      <c r="D4144" s="37"/>
      <c r="E4144" s="37"/>
      <c r="F4144" s="37"/>
      <c r="G4144" s="37"/>
      <c r="H4144" s="37"/>
      <c r="I4144" s="37"/>
      <c r="J4144" s="37"/>
    </row>
    <row r="4145" spans="3:10" x14ac:dyDescent="0.25">
      <c r="C4145" s="37"/>
      <c r="D4145" s="37"/>
      <c r="E4145" s="37"/>
      <c r="F4145" s="37"/>
      <c r="G4145" s="37"/>
      <c r="H4145" s="37"/>
      <c r="I4145" s="37"/>
      <c r="J4145" s="37"/>
    </row>
    <row r="4146" spans="3:10" x14ac:dyDescent="0.25">
      <c r="C4146" s="37"/>
      <c r="D4146" s="37"/>
      <c r="E4146" s="37"/>
      <c r="F4146" s="37"/>
      <c r="G4146" s="37"/>
      <c r="H4146" s="37"/>
      <c r="I4146" s="37"/>
      <c r="J4146" s="37"/>
    </row>
    <row r="4147" spans="3:10" x14ac:dyDescent="0.25">
      <c r="C4147" s="37"/>
      <c r="D4147" s="37"/>
      <c r="E4147" s="37"/>
      <c r="F4147" s="37"/>
      <c r="G4147" s="37"/>
      <c r="H4147" s="37"/>
      <c r="I4147" s="37"/>
      <c r="J4147" s="37"/>
    </row>
    <row r="4148" spans="3:10" x14ac:dyDescent="0.25">
      <c r="C4148" s="37"/>
      <c r="D4148" s="37"/>
      <c r="E4148" s="37"/>
      <c r="F4148" s="37"/>
      <c r="G4148" s="37"/>
      <c r="H4148" s="37"/>
      <c r="I4148" s="37"/>
      <c r="J4148" s="37"/>
    </row>
    <row r="4149" spans="3:10" x14ac:dyDescent="0.25">
      <c r="C4149" s="37"/>
      <c r="D4149" s="37"/>
      <c r="E4149" s="37"/>
      <c r="F4149" s="37"/>
      <c r="G4149" s="37"/>
      <c r="H4149" s="37"/>
      <c r="I4149" s="37"/>
      <c r="J4149" s="37"/>
    </row>
    <row r="4150" spans="3:10" x14ac:dyDescent="0.25">
      <c r="C4150" s="37"/>
      <c r="D4150" s="37"/>
      <c r="E4150" s="37"/>
      <c r="F4150" s="37"/>
      <c r="G4150" s="37"/>
      <c r="H4150" s="37"/>
      <c r="I4150" s="37"/>
      <c r="J4150" s="37"/>
    </row>
    <row r="4151" spans="3:10" x14ac:dyDescent="0.25">
      <c r="C4151" s="37"/>
      <c r="D4151" s="37"/>
      <c r="E4151" s="37"/>
      <c r="F4151" s="37"/>
      <c r="G4151" s="37"/>
      <c r="H4151" s="37"/>
      <c r="I4151" s="37"/>
      <c r="J4151" s="37"/>
    </row>
    <row r="4152" spans="3:10" x14ac:dyDescent="0.25">
      <c r="C4152" s="37"/>
      <c r="D4152" s="37"/>
      <c r="E4152" s="37"/>
      <c r="F4152" s="37"/>
      <c r="G4152" s="37"/>
      <c r="H4152" s="37"/>
      <c r="I4152" s="37"/>
      <c r="J4152" s="37"/>
    </row>
    <row r="4153" spans="3:10" x14ac:dyDescent="0.25">
      <c r="C4153" s="37"/>
      <c r="D4153" s="37"/>
      <c r="E4153" s="37"/>
      <c r="F4153" s="37"/>
      <c r="G4153" s="37"/>
      <c r="H4153" s="37"/>
      <c r="I4153" s="37"/>
      <c r="J4153" s="37"/>
    </row>
    <row r="4154" spans="3:10" x14ac:dyDescent="0.25">
      <c r="C4154" s="37"/>
      <c r="D4154" s="37"/>
      <c r="E4154" s="37"/>
      <c r="F4154" s="37"/>
      <c r="G4154" s="37"/>
      <c r="H4154" s="37"/>
      <c r="I4154" s="37"/>
      <c r="J4154" s="37"/>
    </row>
    <row r="4155" spans="3:10" x14ac:dyDescent="0.25">
      <c r="C4155" s="37"/>
      <c r="D4155" s="37"/>
      <c r="E4155" s="37"/>
      <c r="F4155" s="37"/>
      <c r="G4155" s="37"/>
      <c r="H4155" s="37"/>
      <c r="I4155" s="37"/>
      <c r="J4155" s="37"/>
    </row>
    <row r="4156" spans="3:10" x14ac:dyDescent="0.25">
      <c r="C4156" s="37"/>
      <c r="D4156" s="37"/>
      <c r="E4156" s="37"/>
      <c r="F4156" s="37"/>
      <c r="G4156" s="37"/>
      <c r="H4156" s="37"/>
      <c r="I4156" s="37"/>
      <c r="J4156" s="37"/>
    </row>
    <row r="4157" spans="3:10" x14ac:dyDescent="0.25">
      <c r="C4157" s="37"/>
      <c r="D4157" s="37"/>
      <c r="E4157" s="37"/>
      <c r="F4157" s="37"/>
      <c r="G4157" s="37"/>
      <c r="H4157" s="37"/>
      <c r="I4157" s="37"/>
      <c r="J4157" s="37"/>
    </row>
    <row r="4158" spans="3:10" x14ac:dyDescent="0.25">
      <c r="C4158" s="37"/>
      <c r="D4158" s="37"/>
      <c r="E4158" s="37"/>
      <c r="F4158" s="37"/>
      <c r="G4158" s="37"/>
      <c r="H4158" s="37"/>
      <c r="I4158" s="37"/>
      <c r="J4158" s="37"/>
    </row>
    <row r="4159" spans="3:10" x14ac:dyDescent="0.25">
      <c r="C4159" s="37"/>
      <c r="D4159" s="37"/>
      <c r="E4159" s="37"/>
      <c r="F4159" s="37"/>
      <c r="G4159" s="37"/>
      <c r="H4159" s="37"/>
      <c r="I4159" s="37"/>
      <c r="J4159" s="37"/>
    </row>
    <row r="4160" spans="3:10" x14ac:dyDescent="0.25">
      <c r="C4160" s="37"/>
      <c r="D4160" s="37"/>
      <c r="E4160" s="37"/>
      <c r="F4160" s="37"/>
      <c r="G4160" s="37"/>
      <c r="H4160" s="37"/>
      <c r="I4160" s="37"/>
      <c r="J4160" s="37"/>
    </row>
    <row r="4161" spans="3:10" x14ac:dyDescent="0.25">
      <c r="C4161" s="37"/>
      <c r="D4161" s="37"/>
      <c r="E4161" s="37"/>
      <c r="F4161" s="37"/>
      <c r="G4161" s="37"/>
      <c r="H4161" s="37"/>
      <c r="I4161" s="37"/>
      <c r="J4161" s="37"/>
    </row>
    <row r="4162" spans="3:10" x14ac:dyDescent="0.25">
      <c r="C4162" s="37"/>
      <c r="D4162" s="37"/>
      <c r="E4162" s="37"/>
      <c r="F4162" s="37"/>
      <c r="G4162" s="37"/>
      <c r="H4162" s="37"/>
      <c r="I4162" s="37"/>
      <c r="J4162" s="37"/>
    </row>
    <row r="4163" spans="3:10" x14ac:dyDescent="0.25">
      <c r="C4163" s="37"/>
      <c r="D4163" s="37"/>
      <c r="E4163" s="37"/>
      <c r="F4163" s="37"/>
      <c r="G4163" s="37"/>
      <c r="H4163" s="37"/>
      <c r="I4163" s="37"/>
      <c r="J4163" s="37"/>
    </row>
    <row r="4164" spans="3:10" x14ac:dyDescent="0.25">
      <c r="C4164" s="37"/>
      <c r="D4164" s="37"/>
      <c r="E4164" s="37"/>
      <c r="F4164" s="37"/>
      <c r="G4164" s="37"/>
      <c r="H4164" s="37"/>
      <c r="I4164" s="37"/>
      <c r="J4164" s="37"/>
    </row>
    <row r="4165" spans="3:10" x14ac:dyDescent="0.25">
      <c r="C4165" s="37"/>
      <c r="D4165" s="37"/>
      <c r="E4165" s="37"/>
      <c r="F4165" s="37"/>
      <c r="G4165" s="37"/>
      <c r="H4165" s="37"/>
      <c r="I4165" s="37"/>
      <c r="J4165" s="37"/>
    </row>
    <row r="4166" spans="3:10" x14ac:dyDescent="0.25">
      <c r="C4166" s="37"/>
      <c r="D4166" s="37"/>
      <c r="E4166" s="37"/>
      <c r="F4166" s="37"/>
      <c r="G4166" s="37"/>
      <c r="H4166" s="37"/>
      <c r="I4166" s="37"/>
      <c r="J4166" s="37"/>
    </row>
    <row r="4167" spans="3:10" x14ac:dyDescent="0.25">
      <c r="C4167" s="37"/>
      <c r="D4167" s="37"/>
      <c r="E4167" s="37"/>
      <c r="F4167" s="37"/>
      <c r="G4167" s="37"/>
      <c r="H4167" s="37"/>
      <c r="I4167" s="37"/>
      <c r="J4167" s="37"/>
    </row>
    <row r="4168" spans="3:10" x14ac:dyDescent="0.25">
      <c r="C4168" s="37"/>
      <c r="D4168" s="37"/>
      <c r="E4168" s="37"/>
      <c r="F4168" s="37"/>
      <c r="G4168" s="37"/>
      <c r="H4168" s="37"/>
      <c r="I4168" s="37"/>
      <c r="J4168" s="37"/>
    </row>
    <row r="4169" spans="3:10" x14ac:dyDescent="0.25">
      <c r="C4169" s="37"/>
      <c r="D4169" s="37"/>
      <c r="E4169" s="37"/>
      <c r="F4169" s="37"/>
      <c r="G4169" s="37"/>
      <c r="H4169" s="37"/>
      <c r="I4169" s="37"/>
      <c r="J4169" s="37"/>
    </row>
    <row r="4170" spans="3:10" x14ac:dyDescent="0.25">
      <c r="C4170" s="37"/>
      <c r="D4170" s="37"/>
      <c r="E4170" s="37"/>
      <c r="F4170" s="37"/>
      <c r="G4170" s="37"/>
      <c r="H4170" s="37"/>
      <c r="I4170" s="37"/>
      <c r="J4170" s="37"/>
    </row>
    <row r="4171" spans="3:10" x14ac:dyDescent="0.25">
      <c r="C4171" s="37"/>
      <c r="D4171" s="37"/>
      <c r="E4171" s="37"/>
      <c r="F4171" s="37"/>
      <c r="G4171" s="37"/>
      <c r="H4171" s="37"/>
      <c r="I4171" s="37"/>
      <c r="J4171" s="37"/>
    </row>
    <row r="4172" spans="3:10" x14ac:dyDescent="0.25">
      <c r="C4172" s="37"/>
      <c r="D4172" s="37"/>
      <c r="E4172" s="37"/>
      <c r="F4172" s="37"/>
      <c r="G4172" s="37"/>
      <c r="H4172" s="37"/>
      <c r="I4172" s="37"/>
      <c r="J4172" s="37"/>
    </row>
    <row r="4173" spans="3:10" x14ac:dyDescent="0.25">
      <c r="C4173" s="37"/>
      <c r="D4173" s="37"/>
      <c r="E4173" s="37"/>
      <c r="F4173" s="37"/>
      <c r="G4173" s="37"/>
      <c r="H4173" s="37"/>
      <c r="I4173" s="37"/>
      <c r="J4173" s="37"/>
    </row>
    <row r="4174" spans="3:10" x14ac:dyDescent="0.25">
      <c r="C4174" s="37"/>
      <c r="D4174" s="37"/>
      <c r="E4174" s="37"/>
      <c r="F4174" s="37"/>
      <c r="G4174" s="37"/>
      <c r="H4174" s="37"/>
      <c r="I4174" s="37"/>
      <c r="J4174" s="37"/>
    </row>
    <row r="4175" spans="3:10" x14ac:dyDescent="0.25">
      <c r="C4175" s="37"/>
      <c r="D4175" s="37"/>
      <c r="E4175" s="37"/>
      <c r="F4175" s="37"/>
      <c r="G4175" s="37"/>
      <c r="H4175" s="37"/>
      <c r="I4175" s="37"/>
      <c r="J4175" s="37"/>
    </row>
    <row r="4176" spans="3:10" x14ac:dyDescent="0.25">
      <c r="C4176" s="37"/>
      <c r="D4176" s="37"/>
      <c r="E4176" s="37"/>
      <c r="F4176" s="37"/>
      <c r="G4176" s="37"/>
      <c r="H4176" s="37"/>
      <c r="I4176" s="37"/>
      <c r="J4176" s="37"/>
    </row>
    <row r="4177" spans="3:10" x14ac:dyDescent="0.25">
      <c r="C4177" s="37"/>
      <c r="D4177" s="37"/>
      <c r="E4177" s="37"/>
      <c r="F4177" s="37"/>
      <c r="G4177" s="37"/>
      <c r="H4177" s="37"/>
      <c r="I4177" s="37"/>
      <c r="J4177" s="37"/>
    </row>
    <row r="4178" spans="3:10" x14ac:dyDescent="0.25">
      <c r="C4178" s="37"/>
      <c r="D4178" s="37"/>
      <c r="E4178" s="37"/>
      <c r="F4178" s="37"/>
      <c r="G4178" s="37"/>
      <c r="H4178" s="37"/>
      <c r="I4178" s="37"/>
      <c r="J4178" s="37"/>
    </row>
    <row r="4179" spans="3:10" x14ac:dyDescent="0.25">
      <c r="C4179" s="37"/>
      <c r="D4179" s="37"/>
      <c r="E4179" s="37"/>
      <c r="F4179" s="37"/>
      <c r="G4179" s="37"/>
      <c r="H4179" s="37"/>
      <c r="I4179" s="37"/>
      <c r="J4179" s="37"/>
    </row>
    <row r="4180" spans="3:10" x14ac:dyDescent="0.25">
      <c r="C4180" s="37"/>
      <c r="D4180" s="37"/>
      <c r="E4180" s="37"/>
      <c r="F4180" s="37"/>
      <c r="G4180" s="37"/>
      <c r="H4180" s="37"/>
      <c r="I4180" s="37"/>
      <c r="J4180" s="37"/>
    </row>
    <row r="4181" spans="3:10" x14ac:dyDescent="0.25">
      <c r="C4181" s="37"/>
      <c r="D4181" s="37"/>
      <c r="E4181" s="37"/>
      <c r="F4181" s="37"/>
      <c r="G4181" s="37"/>
      <c r="H4181" s="37"/>
      <c r="I4181" s="37"/>
      <c r="J4181" s="37"/>
    </row>
    <row r="4182" spans="3:10" x14ac:dyDescent="0.25">
      <c r="C4182" s="37"/>
      <c r="D4182" s="37"/>
      <c r="E4182" s="37"/>
      <c r="F4182" s="37"/>
      <c r="G4182" s="37"/>
      <c r="H4182" s="37"/>
      <c r="I4182" s="37"/>
      <c r="J4182" s="37"/>
    </row>
    <row r="4183" spans="3:10" x14ac:dyDescent="0.25">
      <c r="C4183" s="37"/>
      <c r="D4183" s="37"/>
      <c r="E4183" s="37"/>
      <c r="F4183" s="37"/>
      <c r="G4183" s="37"/>
      <c r="H4183" s="37"/>
      <c r="I4183" s="37"/>
      <c r="J4183" s="37"/>
    </row>
    <row r="4184" spans="3:10" x14ac:dyDescent="0.25">
      <c r="C4184" s="37"/>
      <c r="D4184" s="37"/>
      <c r="E4184" s="37"/>
      <c r="F4184" s="37"/>
      <c r="G4184" s="37"/>
      <c r="H4184" s="37"/>
      <c r="I4184" s="37"/>
      <c r="J4184" s="37"/>
    </row>
    <row r="4185" spans="3:10" x14ac:dyDescent="0.25">
      <c r="C4185" s="37"/>
      <c r="D4185" s="37"/>
      <c r="E4185" s="37"/>
      <c r="F4185" s="37"/>
      <c r="G4185" s="37"/>
      <c r="H4185" s="37"/>
      <c r="I4185" s="37"/>
      <c r="J4185" s="37"/>
    </row>
    <row r="4186" spans="3:10" x14ac:dyDescent="0.25">
      <c r="C4186" s="37"/>
      <c r="D4186" s="37"/>
      <c r="E4186" s="37"/>
      <c r="F4186" s="37"/>
      <c r="G4186" s="37"/>
      <c r="H4186" s="37"/>
      <c r="I4186" s="37"/>
      <c r="J4186" s="37"/>
    </row>
    <row r="4187" spans="3:10" x14ac:dyDescent="0.25">
      <c r="C4187" s="37"/>
      <c r="D4187" s="37"/>
      <c r="E4187" s="37"/>
      <c r="F4187" s="37"/>
      <c r="G4187" s="37"/>
      <c r="H4187" s="37"/>
      <c r="I4187" s="37"/>
      <c r="J4187" s="37"/>
    </row>
    <row r="4188" spans="3:10" x14ac:dyDescent="0.25">
      <c r="C4188" s="37"/>
      <c r="D4188" s="37"/>
      <c r="E4188" s="37"/>
      <c r="F4188" s="37"/>
      <c r="G4188" s="37"/>
      <c r="H4188" s="37"/>
      <c r="I4188" s="37"/>
      <c r="J4188" s="37"/>
    </row>
    <row r="4189" spans="3:10" x14ac:dyDescent="0.25">
      <c r="C4189" s="37"/>
      <c r="D4189" s="37"/>
      <c r="E4189" s="37"/>
      <c r="F4189" s="37"/>
      <c r="G4189" s="37"/>
      <c r="H4189" s="37"/>
      <c r="I4189" s="37"/>
      <c r="J4189" s="37"/>
    </row>
    <row r="4190" spans="3:10" x14ac:dyDescent="0.25">
      <c r="C4190" s="37"/>
      <c r="D4190" s="37"/>
      <c r="E4190" s="37"/>
      <c r="F4190" s="37"/>
      <c r="G4190" s="37"/>
      <c r="H4190" s="37"/>
      <c r="I4190" s="37"/>
      <c r="J4190" s="37"/>
    </row>
    <row r="4191" spans="3:10" x14ac:dyDescent="0.25">
      <c r="C4191" s="37"/>
      <c r="D4191" s="37"/>
      <c r="E4191" s="37"/>
      <c r="F4191" s="37"/>
      <c r="G4191" s="37"/>
      <c r="H4191" s="37"/>
      <c r="I4191" s="37"/>
      <c r="J4191" s="37"/>
    </row>
    <row r="4192" spans="3:10" x14ac:dyDescent="0.25">
      <c r="C4192" s="37"/>
      <c r="D4192" s="37"/>
      <c r="E4192" s="37"/>
      <c r="F4192" s="37"/>
      <c r="G4192" s="37"/>
      <c r="H4192" s="37"/>
      <c r="I4192" s="37"/>
      <c r="J4192" s="37"/>
    </row>
    <row r="4193" spans="3:10" x14ac:dyDescent="0.25">
      <c r="C4193" s="37"/>
      <c r="D4193" s="37"/>
      <c r="E4193" s="37"/>
      <c r="F4193" s="37"/>
      <c r="G4193" s="37"/>
      <c r="H4193" s="37"/>
      <c r="I4193" s="37"/>
      <c r="J4193" s="37"/>
    </row>
    <row r="4194" spans="3:10" x14ac:dyDescent="0.25">
      <c r="C4194" s="37"/>
      <c r="D4194" s="37"/>
      <c r="E4194" s="37"/>
      <c r="F4194" s="37"/>
      <c r="G4194" s="37"/>
      <c r="H4194" s="37"/>
      <c r="I4194" s="37"/>
      <c r="J4194" s="37"/>
    </row>
    <row r="4195" spans="3:10" x14ac:dyDescent="0.25">
      <c r="C4195" s="37"/>
      <c r="D4195" s="37"/>
      <c r="E4195" s="37"/>
      <c r="F4195" s="37"/>
      <c r="G4195" s="37"/>
      <c r="H4195" s="37"/>
      <c r="I4195" s="37"/>
      <c r="J4195" s="37"/>
    </row>
    <row r="4196" spans="3:10" x14ac:dyDescent="0.25">
      <c r="C4196" s="37"/>
      <c r="D4196" s="37"/>
      <c r="E4196" s="37"/>
      <c r="F4196" s="37"/>
      <c r="G4196" s="37"/>
      <c r="H4196" s="37"/>
      <c r="I4196" s="37"/>
      <c r="J4196" s="37"/>
    </row>
    <row r="4197" spans="3:10" x14ac:dyDescent="0.25">
      <c r="C4197" s="37"/>
      <c r="D4197" s="37"/>
      <c r="E4197" s="37"/>
      <c r="F4197" s="37"/>
      <c r="G4197" s="37"/>
      <c r="H4197" s="37"/>
      <c r="I4197" s="37"/>
      <c r="J4197" s="37"/>
    </row>
    <row r="4198" spans="3:10" x14ac:dyDescent="0.25">
      <c r="C4198" s="37"/>
      <c r="D4198" s="37"/>
      <c r="E4198" s="37"/>
      <c r="F4198" s="37"/>
      <c r="G4198" s="37"/>
      <c r="H4198" s="37"/>
      <c r="I4198" s="37"/>
      <c r="J4198" s="37"/>
    </row>
    <row r="4199" spans="3:10" x14ac:dyDescent="0.25">
      <c r="C4199" s="37"/>
      <c r="D4199" s="37"/>
      <c r="E4199" s="37"/>
      <c r="F4199" s="37"/>
      <c r="G4199" s="37"/>
      <c r="H4199" s="37"/>
      <c r="I4199" s="37"/>
      <c r="J4199" s="37"/>
    </row>
    <row r="4200" spans="3:10" x14ac:dyDescent="0.25">
      <c r="C4200" s="37"/>
      <c r="D4200" s="37"/>
      <c r="E4200" s="37"/>
      <c r="F4200" s="37"/>
      <c r="G4200" s="37"/>
      <c r="H4200" s="37"/>
      <c r="I4200" s="37"/>
      <c r="J4200" s="37"/>
    </row>
    <row r="4201" spans="3:10" x14ac:dyDescent="0.25">
      <c r="C4201" s="37"/>
      <c r="D4201" s="37"/>
      <c r="E4201" s="37"/>
      <c r="F4201" s="37"/>
      <c r="G4201" s="37"/>
      <c r="H4201" s="37"/>
      <c r="I4201" s="37"/>
      <c r="J4201" s="37"/>
    </row>
    <row r="4202" spans="3:10" x14ac:dyDescent="0.25">
      <c r="C4202" s="37"/>
      <c r="D4202" s="37"/>
      <c r="E4202" s="37"/>
      <c r="F4202" s="37"/>
      <c r="G4202" s="37"/>
      <c r="H4202" s="37"/>
      <c r="I4202" s="37"/>
      <c r="J4202" s="37"/>
    </row>
    <row r="4203" spans="3:10" x14ac:dyDescent="0.25">
      <c r="C4203" s="37"/>
      <c r="D4203" s="37"/>
      <c r="E4203" s="37"/>
      <c r="F4203" s="37"/>
      <c r="G4203" s="37"/>
      <c r="H4203" s="37"/>
      <c r="I4203" s="37"/>
      <c r="J4203" s="37"/>
    </row>
    <row r="4204" spans="3:10" x14ac:dyDescent="0.25">
      <c r="C4204" s="37"/>
      <c r="D4204" s="37"/>
      <c r="E4204" s="37"/>
      <c r="F4204" s="37"/>
      <c r="G4204" s="37"/>
      <c r="H4204" s="37"/>
      <c r="I4204" s="37"/>
      <c r="J4204" s="37"/>
    </row>
    <row r="4205" spans="3:10" x14ac:dyDescent="0.25">
      <c r="C4205" s="37"/>
      <c r="D4205" s="37"/>
      <c r="E4205" s="37"/>
      <c r="F4205" s="37"/>
      <c r="G4205" s="37"/>
      <c r="H4205" s="37"/>
      <c r="I4205" s="37"/>
      <c r="J4205" s="37"/>
    </row>
    <row r="4206" spans="3:10" x14ac:dyDescent="0.25">
      <c r="C4206" s="37"/>
      <c r="D4206" s="37"/>
      <c r="E4206" s="37"/>
      <c r="F4206" s="37"/>
      <c r="G4206" s="37"/>
      <c r="H4206" s="37"/>
      <c r="I4206" s="37"/>
      <c r="J4206" s="37"/>
    </row>
    <row r="4207" spans="3:10" x14ac:dyDescent="0.25">
      <c r="C4207" s="37"/>
      <c r="D4207" s="37"/>
      <c r="E4207" s="37"/>
      <c r="F4207" s="37"/>
      <c r="G4207" s="37"/>
      <c r="H4207" s="37"/>
      <c r="I4207" s="37"/>
      <c r="J4207" s="37"/>
    </row>
    <row r="4208" spans="3:10" x14ac:dyDescent="0.25">
      <c r="C4208" s="37"/>
      <c r="D4208" s="37"/>
      <c r="E4208" s="37"/>
      <c r="F4208" s="37"/>
      <c r="G4208" s="37"/>
      <c r="H4208" s="37"/>
      <c r="I4208" s="37"/>
      <c r="J4208" s="37"/>
    </row>
    <row r="4209" spans="3:10" x14ac:dyDescent="0.25">
      <c r="C4209" s="37"/>
      <c r="D4209" s="37"/>
      <c r="E4209" s="37"/>
      <c r="F4209" s="37"/>
      <c r="G4209" s="37"/>
      <c r="H4209" s="37"/>
      <c r="I4209" s="37"/>
      <c r="J4209" s="37"/>
    </row>
    <row r="4210" spans="3:10" x14ac:dyDescent="0.25">
      <c r="C4210" s="37"/>
      <c r="D4210" s="37"/>
      <c r="E4210" s="37"/>
      <c r="F4210" s="37"/>
      <c r="G4210" s="37"/>
      <c r="H4210" s="37"/>
      <c r="I4210" s="37"/>
      <c r="J4210" s="37"/>
    </row>
    <row r="4211" spans="3:10" x14ac:dyDescent="0.25">
      <c r="C4211" s="37"/>
      <c r="D4211" s="37"/>
      <c r="E4211" s="37"/>
      <c r="F4211" s="37"/>
      <c r="G4211" s="37"/>
      <c r="H4211" s="37"/>
      <c r="I4211" s="37"/>
      <c r="J4211" s="37"/>
    </row>
    <row r="4212" spans="3:10" x14ac:dyDescent="0.25">
      <c r="C4212" s="37"/>
      <c r="D4212" s="37"/>
      <c r="E4212" s="37"/>
      <c r="F4212" s="37"/>
      <c r="G4212" s="37"/>
      <c r="H4212" s="37"/>
      <c r="I4212" s="37"/>
      <c r="J4212" s="37"/>
    </row>
    <row r="4213" spans="3:10" x14ac:dyDescent="0.25">
      <c r="C4213" s="37"/>
      <c r="D4213" s="37"/>
      <c r="E4213" s="37"/>
      <c r="F4213" s="37"/>
      <c r="G4213" s="37"/>
      <c r="H4213" s="37"/>
      <c r="I4213" s="37"/>
      <c r="J4213" s="37"/>
    </row>
    <row r="4214" spans="3:10" x14ac:dyDescent="0.25">
      <c r="C4214" s="37"/>
      <c r="D4214" s="37"/>
      <c r="E4214" s="37"/>
      <c r="F4214" s="37"/>
      <c r="G4214" s="37"/>
      <c r="H4214" s="37"/>
      <c r="I4214" s="37"/>
      <c r="J4214" s="37"/>
    </row>
    <row r="4215" spans="3:10" x14ac:dyDescent="0.25">
      <c r="C4215" s="37"/>
      <c r="D4215" s="37"/>
      <c r="E4215" s="37"/>
      <c r="F4215" s="37"/>
      <c r="G4215" s="37"/>
      <c r="H4215" s="37"/>
      <c r="I4215" s="37"/>
      <c r="J4215" s="37"/>
    </row>
    <row r="4216" spans="3:10" x14ac:dyDescent="0.25">
      <c r="C4216" s="37"/>
      <c r="D4216" s="37"/>
      <c r="E4216" s="37"/>
      <c r="F4216" s="37"/>
      <c r="G4216" s="37"/>
      <c r="H4216" s="37"/>
      <c r="I4216" s="37"/>
      <c r="J4216" s="37"/>
    </row>
    <row r="4217" spans="3:10" x14ac:dyDescent="0.25">
      <c r="C4217" s="37"/>
      <c r="D4217" s="37"/>
      <c r="E4217" s="37"/>
      <c r="F4217" s="37"/>
      <c r="G4217" s="37"/>
      <c r="H4217" s="37"/>
      <c r="I4217" s="37"/>
      <c r="J4217" s="37"/>
    </row>
    <row r="4218" spans="3:10" x14ac:dyDescent="0.25">
      <c r="C4218" s="37"/>
      <c r="D4218" s="37"/>
      <c r="E4218" s="37"/>
      <c r="F4218" s="37"/>
      <c r="G4218" s="37"/>
      <c r="H4218" s="37"/>
      <c r="I4218" s="37"/>
      <c r="J4218" s="37"/>
    </row>
    <row r="4219" spans="3:10" x14ac:dyDescent="0.25">
      <c r="C4219" s="37"/>
      <c r="D4219" s="37"/>
      <c r="E4219" s="37"/>
      <c r="F4219" s="37"/>
      <c r="G4219" s="37"/>
      <c r="H4219" s="37"/>
      <c r="I4219" s="37"/>
      <c r="J4219" s="37"/>
    </row>
    <row r="4220" spans="3:10" x14ac:dyDescent="0.25">
      <c r="C4220" s="37"/>
      <c r="D4220" s="37"/>
      <c r="E4220" s="37"/>
      <c r="F4220" s="37"/>
      <c r="G4220" s="37"/>
      <c r="H4220" s="37"/>
      <c r="I4220" s="37"/>
      <c r="J4220" s="37"/>
    </row>
    <row r="4221" spans="3:10" x14ac:dyDescent="0.25">
      <c r="C4221" s="37"/>
      <c r="D4221" s="37"/>
      <c r="E4221" s="37"/>
      <c r="F4221" s="37"/>
      <c r="G4221" s="37"/>
      <c r="H4221" s="37"/>
      <c r="I4221" s="37"/>
      <c r="J4221" s="37"/>
    </row>
    <row r="4222" spans="3:10" x14ac:dyDescent="0.25">
      <c r="C4222" s="37"/>
      <c r="D4222" s="37"/>
      <c r="E4222" s="37"/>
      <c r="F4222" s="37"/>
      <c r="G4222" s="37"/>
      <c r="H4222" s="37"/>
      <c r="I4222" s="37"/>
      <c r="J4222" s="37"/>
    </row>
    <row r="4223" spans="3:10" x14ac:dyDescent="0.25">
      <c r="C4223" s="37"/>
      <c r="D4223" s="37"/>
      <c r="E4223" s="37"/>
      <c r="F4223" s="37"/>
      <c r="G4223" s="37"/>
      <c r="H4223" s="37"/>
      <c r="I4223" s="37"/>
      <c r="J4223" s="37"/>
    </row>
    <row r="4224" spans="3:10" x14ac:dyDescent="0.25">
      <c r="C4224" s="37"/>
      <c r="D4224" s="37"/>
      <c r="E4224" s="37"/>
      <c r="F4224" s="37"/>
      <c r="G4224" s="37"/>
      <c r="H4224" s="37"/>
      <c r="I4224" s="37"/>
      <c r="J4224" s="37"/>
    </row>
    <row r="4225" spans="3:10" x14ac:dyDescent="0.25">
      <c r="C4225" s="37"/>
      <c r="D4225" s="37"/>
      <c r="E4225" s="37"/>
      <c r="F4225" s="37"/>
      <c r="G4225" s="37"/>
      <c r="H4225" s="37"/>
      <c r="I4225" s="37"/>
      <c r="J4225" s="37"/>
    </row>
    <row r="4226" spans="3:10" x14ac:dyDescent="0.25">
      <c r="C4226" s="37"/>
      <c r="D4226" s="37"/>
      <c r="E4226" s="37"/>
      <c r="F4226" s="37"/>
      <c r="G4226" s="37"/>
      <c r="H4226" s="37"/>
      <c r="I4226" s="37"/>
      <c r="J4226" s="37"/>
    </row>
    <row r="4227" spans="3:10" x14ac:dyDescent="0.25">
      <c r="C4227" s="37"/>
      <c r="D4227" s="37"/>
      <c r="E4227" s="37"/>
      <c r="F4227" s="37"/>
      <c r="G4227" s="37"/>
      <c r="H4227" s="37"/>
      <c r="I4227" s="37"/>
      <c r="J4227" s="37"/>
    </row>
    <row r="4228" spans="3:10" x14ac:dyDescent="0.25">
      <c r="C4228" s="37"/>
      <c r="D4228" s="37"/>
      <c r="E4228" s="37"/>
      <c r="F4228" s="37"/>
      <c r="G4228" s="37"/>
      <c r="H4228" s="37"/>
      <c r="I4228" s="37"/>
      <c r="J4228" s="37"/>
    </row>
    <row r="4229" spans="3:10" x14ac:dyDescent="0.25">
      <c r="C4229" s="37"/>
      <c r="D4229" s="37"/>
      <c r="E4229" s="37"/>
      <c r="F4229" s="37"/>
      <c r="G4229" s="37"/>
      <c r="H4229" s="37"/>
      <c r="I4229" s="37"/>
      <c r="J4229" s="37"/>
    </row>
    <row r="4230" spans="3:10" x14ac:dyDescent="0.25">
      <c r="C4230" s="37"/>
      <c r="D4230" s="37"/>
      <c r="E4230" s="37"/>
      <c r="F4230" s="37"/>
      <c r="G4230" s="37"/>
      <c r="H4230" s="37"/>
      <c r="I4230" s="37"/>
      <c r="J4230" s="37"/>
    </row>
    <row r="4231" spans="3:10" x14ac:dyDescent="0.25">
      <c r="C4231" s="37"/>
      <c r="D4231" s="37"/>
      <c r="E4231" s="37"/>
      <c r="F4231" s="37"/>
      <c r="G4231" s="37"/>
      <c r="H4231" s="37"/>
      <c r="I4231" s="37"/>
      <c r="J4231" s="37"/>
    </row>
    <row r="4232" spans="3:10" x14ac:dyDescent="0.25">
      <c r="C4232" s="37"/>
      <c r="D4232" s="37"/>
      <c r="E4232" s="37"/>
      <c r="F4232" s="37"/>
      <c r="G4232" s="37"/>
      <c r="H4232" s="37"/>
      <c r="I4232" s="37"/>
      <c r="J4232" s="37"/>
    </row>
    <row r="4233" spans="3:10" x14ac:dyDescent="0.25">
      <c r="C4233" s="37"/>
      <c r="D4233" s="37"/>
      <c r="E4233" s="37"/>
      <c r="F4233" s="37"/>
      <c r="G4233" s="37"/>
      <c r="H4233" s="37"/>
      <c r="I4233" s="37"/>
      <c r="J4233" s="37"/>
    </row>
    <row r="4234" spans="3:10" x14ac:dyDescent="0.25">
      <c r="C4234" s="37"/>
      <c r="D4234" s="37"/>
      <c r="E4234" s="37"/>
      <c r="F4234" s="37"/>
      <c r="G4234" s="37"/>
      <c r="H4234" s="37"/>
      <c r="I4234" s="37"/>
      <c r="J4234" s="37"/>
    </row>
    <row r="4235" spans="3:10" x14ac:dyDescent="0.25">
      <c r="C4235" s="37"/>
      <c r="D4235" s="37"/>
      <c r="E4235" s="37"/>
      <c r="F4235" s="37"/>
      <c r="G4235" s="37"/>
      <c r="H4235" s="37"/>
      <c r="I4235" s="37"/>
      <c r="J4235" s="37"/>
    </row>
    <row r="4236" spans="3:10" x14ac:dyDescent="0.25">
      <c r="C4236" s="37"/>
      <c r="D4236" s="37"/>
      <c r="E4236" s="37"/>
      <c r="F4236" s="37"/>
      <c r="G4236" s="37"/>
      <c r="H4236" s="37"/>
      <c r="I4236" s="37"/>
      <c r="J4236" s="37"/>
    </row>
    <row r="4237" spans="3:10" x14ac:dyDescent="0.25">
      <c r="C4237" s="37"/>
      <c r="D4237" s="37"/>
      <c r="E4237" s="37"/>
      <c r="F4237" s="37"/>
      <c r="G4237" s="37"/>
      <c r="H4237" s="37"/>
      <c r="I4237" s="37"/>
      <c r="J4237" s="37"/>
    </row>
    <row r="4238" spans="3:10" x14ac:dyDescent="0.25">
      <c r="C4238" s="37"/>
      <c r="D4238" s="37"/>
      <c r="E4238" s="37"/>
      <c r="F4238" s="37"/>
      <c r="G4238" s="37"/>
      <c r="H4238" s="37"/>
      <c r="I4238" s="37"/>
      <c r="J4238" s="37"/>
    </row>
    <row r="4239" spans="3:10" x14ac:dyDescent="0.25">
      <c r="C4239" s="37"/>
      <c r="D4239" s="37"/>
      <c r="E4239" s="37"/>
      <c r="F4239" s="37"/>
      <c r="G4239" s="37"/>
      <c r="H4239" s="37"/>
      <c r="I4239" s="37"/>
      <c r="J4239" s="37"/>
    </row>
    <row r="4240" spans="3:10" x14ac:dyDescent="0.25">
      <c r="C4240" s="37"/>
      <c r="D4240" s="37"/>
      <c r="E4240" s="37"/>
      <c r="F4240" s="37"/>
      <c r="G4240" s="37"/>
      <c r="H4240" s="37"/>
      <c r="I4240" s="37"/>
      <c r="J4240" s="37"/>
    </row>
    <row r="4241" spans="3:10" x14ac:dyDescent="0.25">
      <c r="C4241" s="37"/>
      <c r="D4241" s="37"/>
      <c r="E4241" s="37"/>
      <c r="F4241" s="37"/>
      <c r="G4241" s="37"/>
      <c r="H4241" s="37"/>
      <c r="I4241" s="37"/>
      <c r="J4241" s="37"/>
    </row>
    <row r="4242" spans="3:10" x14ac:dyDescent="0.25">
      <c r="C4242" s="37"/>
      <c r="D4242" s="37"/>
      <c r="E4242" s="37"/>
      <c r="F4242" s="37"/>
      <c r="G4242" s="37"/>
      <c r="H4242" s="37"/>
      <c r="I4242" s="37"/>
      <c r="J4242" s="37"/>
    </row>
    <row r="4243" spans="3:10" x14ac:dyDescent="0.25">
      <c r="C4243" s="37"/>
      <c r="D4243" s="37"/>
      <c r="E4243" s="37"/>
      <c r="F4243" s="37"/>
      <c r="G4243" s="37"/>
      <c r="H4243" s="37"/>
      <c r="I4243" s="37"/>
      <c r="J4243" s="37"/>
    </row>
    <row r="4244" spans="3:10" x14ac:dyDescent="0.25">
      <c r="C4244" s="37"/>
      <c r="D4244" s="37"/>
      <c r="E4244" s="37"/>
      <c r="F4244" s="37"/>
      <c r="G4244" s="37"/>
      <c r="H4244" s="37"/>
      <c r="I4244" s="37"/>
      <c r="J4244" s="37"/>
    </row>
    <row r="4245" spans="3:10" x14ac:dyDescent="0.25">
      <c r="C4245" s="37"/>
      <c r="D4245" s="37"/>
      <c r="E4245" s="37"/>
      <c r="F4245" s="37"/>
      <c r="G4245" s="37"/>
      <c r="H4245" s="37"/>
      <c r="I4245" s="37"/>
      <c r="J4245" s="37"/>
    </row>
    <row r="4246" spans="3:10" x14ac:dyDescent="0.25">
      <c r="C4246" s="37"/>
      <c r="D4246" s="37"/>
      <c r="E4246" s="37"/>
      <c r="F4246" s="37"/>
      <c r="G4246" s="37"/>
      <c r="H4246" s="37"/>
      <c r="I4246" s="37"/>
      <c r="J4246" s="37"/>
    </row>
    <row r="4247" spans="3:10" x14ac:dyDescent="0.25">
      <c r="C4247" s="37"/>
      <c r="D4247" s="37"/>
      <c r="E4247" s="37"/>
      <c r="F4247" s="37"/>
      <c r="G4247" s="37"/>
      <c r="H4247" s="37"/>
      <c r="I4247" s="37"/>
      <c r="J4247" s="37"/>
    </row>
    <row r="4248" spans="3:10" x14ac:dyDescent="0.25">
      <c r="C4248" s="37"/>
      <c r="D4248" s="37"/>
      <c r="E4248" s="37"/>
      <c r="F4248" s="37"/>
      <c r="G4248" s="37"/>
      <c r="H4248" s="37"/>
      <c r="I4248" s="37"/>
      <c r="J4248" s="37"/>
    </row>
    <row r="4249" spans="3:10" x14ac:dyDescent="0.25">
      <c r="C4249" s="37"/>
      <c r="D4249" s="37"/>
      <c r="E4249" s="37"/>
      <c r="F4249" s="37"/>
      <c r="G4249" s="37"/>
      <c r="H4249" s="37"/>
      <c r="I4249" s="37"/>
      <c r="J4249" s="37"/>
    </row>
    <row r="4250" spans="3:10" x14ac:dyDescent="0.25">
      <c r="C4250" s="37"/>
      <c r="D4250" s="37"/>
      <c r="E4250" s="37"/>
      <c r="F4250" s="37"/>
      <c r="G4250" s="37"/>
      <c r="H4250" s="37"/>
      <c r="I4250" s="37"/>
      <c r="J4250" s="37"/>
    </row>
    <row r="4251" spans="3:10" x14ac:dyDescent="0.25">
      <c r="C4251" s="37"/>
      <c r="D4251" s="37"/>
      <c r="E4251" s="37"/>
      <c r="F4251" s="37"/>
      <c r="G4251" s="37"/>
      <c r="H4251" s="37"/>
      <c r="I4251" s="37"/>
      <c r="J4251" s="37"/>
    </row>
    <row r="4252" spans="3:10" x14ac:dyDescent="0.25">
      <c r="C4252" s="37"/>
      <c r="D4252" s="37"/>
      <c r="E4252" s="37"/>
      <c r="F4252" s="37"/>
      <c r="G4252" s="37"/>
      <c r="H4252" s="37"/>
      <c r="I4252" s="37"/>
      <c r="J4252" s="37"/>
    </row>
    <row r="4253" spans="3:10" x14ac:dyDescent="0.25">
      <c r="C4253" s="37"/>
      <c r="D4253" s="37"/>
      <c r="E4253" s="37"/>
      <c r="F4253" s="37"/>
      <c r="G4253" s="37"/>
      <c r="H4253" s="37"/>
      <c r="I4253" s="37"/>
      <c r="J4253" s="37"/>
    </row>
    <row r="4254" spans="3:10" x14ac:dyDescent="0.25">
      <c r="C4254" s="37"/>
      <c r="D4254" s="37"/>
      <c r="E4254" s="37"/>
      <c r="F4254" s="37"/>
      <c r="G4254" s="37"/>
      <c r="H4254" s="37"/>
      <c r="I4254" s="37"/>
      <c r="J4254" s="37"/>
    </row>
    <row r="4255" spans="3:10" x14ac:dyDescent="0.25">
      <c r="C4255" s="37"/>
      <c r="D4255" s="37"/>
      <c r="E4255" s="37"/>
      <c r="F4255" s="37"/>
      <c r="G4255" s="37"/>
      <c r="H4255" s="37"/>
      <c r="I4255" s="37"/>
      <c r="J4255" s="37"/>
    </row>
    <row r="4256" spans="3:10" x14ac:dyDescent="0.25">
      <c r="C4256" s="37"/>
      <c r="D4256" s="37"/>
      <c r="E4256" s="37"/>
      <c r="F4256" s="37"/>
      <c r="G4256" s="37"/>
      <c r="H4256" s="37"/>
      <c r="I4256" s="37"/>
      <c r="J4256" s="37"/>
    </row>
    <row r="4257" spans="3:10" x14ac:dyDescent="0.25">
      <c r="C4257" s="37"/>
      <c r="D4257" s="37"/>
      <c r="E4257" s="37"/>
      <c r="F4257" s="37"/>
      <c r="G4257" s="37"/>
      <c r="H4257" s="37"/>
      <c r="I4257" s="37"/>
      <c r="J4257" s="37"/>
    </row>
    <row r="4258" spans="3:10" x14ac:dyDescent="0.25">
      <c r="C4258" s="37"/>
      <c r="D4258" s="37"/>
      <c r="E4258" s="37"/>
      <c r="F4258" s="37"/>
      <c r="G4258" s="37"/>
      <c r="H4258" s="37"/>
      <c r="I4258" s="37"/>
      <c r="J4258" s="37"/>
    </row>
    <row r="4259" spans="3:10" x14ac:dyDescent="0.25">
      <c r="C4259" s="37"/>
      <c r="D4259" s="37"/>
      <c r="E4259" s="37"/>
      <c r="F4259" s="37"/>
      <c r="G4259" s="37"/>
      <c r="H4259" s="37"/>
      <c r="I4259" s="37"/>
      <c r="J4259" s="37"/>
    </row>
    <row r="4260" spans="3:10" x14ac:dyDescent="0.25">
      <c r="C4260" s="37"/>
      <c r="D4260" s="37"/>
      <c r="E4260" s="37"/>
      <c r="F4260" s="37"/>
      <c r="G4260" s="37"/>
      <c r="H4260" s="37"/>
      <c r="I4260" s="37"/>
      <c r="J4260" s="37"/>
    </row>
    <row r="4261" spans="3:10" x14ac:dyDescent="0.25">
      <c r="C4261" s="37"/>
      <c r="D4261" s="37"/>
      <c r="E4261" s="37"/>
      <c r="F4261" s="37"/>
      <c r="G4261" s="37"/>
      <c r="H4261" s="37"/>
      <c r="I4261" s="37"/>
      <c r="J4261" s="37"/>
    </row>
    <row r="4262" spans="3:10" x14ac:dyDescent="0.25">
      <c r="C4262" s="37"/>
      <c r="D4262" s="37"/>
      <c r="E4262" s="37"/>
      <c r="F4262" s="37"/>
      <c r="G4262" s="37"/>
      <c r="H4262" s="37"/>
      <c r="I4262" s="37"/>
      <c r="J4262" s="37"/>
    </row>
    <row r="4263" spans="3:10" x14ac:dyDescent="0.25">
      <c r="C4263" s="37"/>
      <c r="D4263" s="37"/>
      <c r="E4263" s="37"/>
      <c r="F4263" s="37"/>
      <c r="G4263" s="37"/>
      <c r="H4263" s="37"/>
      <c r="I4263" s="37"/>
      <c r="J4263" s="37"/>
    </row>
    <row r="4264" spans="3:10" x14ac:dyDescent="0.25">
      <c r="C4264" s="37"/>
      <c r="D4264" s="37"/>
      <c r="E4264" s="37"/>
      <c r="F4264" s="37"/>
      <c r="G4264" s="37"/>
      <c r="H4264" s="37"/>
      <c r="I4264" s="37"/>
      <c r="J4264" s="37"/>
    </row>
    <row r="4265" spans="3:10" x14ac:dyDescent="0.25">
      <c r="C4265" s="37"/>
      <c r="D4265" s="37"/>
      <c r="E4265" s="37"/>
      <c r="F4265" s="37"/>
      <c r="G4265" s="37"/>
      <c r="H4265" s="37"/>
      <c r="I4265" s="37"/>
      <c r="J4265" s="37"/>
    </row>
    <row r="4266" spans="3:10" x14ac:dyDescent="0.25">
      <c r="C4266" s="37"/>
      <c r="D4266" s="37"/>
      <c r="E4266" s="37"/>
      <c r="F4266" s="37"/>
      <c r="G4266" s="37"/>
      <c r="H4266" s="37"/>
      <c r="I4266" s="37"/>
      <c r="J4266" s="37"/>
    </row>
    <row r="4267" spans="3:10" x14ac:dyDescent="0.25">
      <c r="C4267" s="37"/>
      <c r="D4267" s="37"/>
      <c r="E4267" s="37"/>
      <c r="F4267" s="37"/>
      <c r="G4267" s="37"/>
      <c r="H4267" s="37"/>
      <c r="I4267" s="37"/>
      <c r="J4267" s="37"/>
    </row>
    <row r="4268" spans="3:10" x14ac:dyDescent="0.25">
      <c r="C4268" s="37"/>
      <c r="D4268" s="37"/>
      <c r="E4268" s="37"/>
      <c r="F4268" s="37"/>
      <c r="G4268" s="37"/>
      <c r="H4268" s="37"/>
      <c r="I4268" s="37"/>
      <c r="J4268" s="37"/>
    </row>
    <row r="4269" spans="3:10" x14ac:dyDescent="0.25">
      <c r="C4269" s="37"/>
      <c r="D4269" s="37"/>
      <c r="E4269" s="37"/>
      <c r="F4269" s="37"/>
      <c r="G4269" s="37"/>
      <c r="H4269" s="37"/>
      <c r="I4269" s="37"/>
      <c r="J4269" s="37"/>
    </row>
    <row r="4270" spans="3:10" x14ac:dyDescent="0.25">
      <c r="C4270" s="37"/>
      <c r="D4270" s="37"/>
      <c r="E4270" s="37"/>
      <c r="F4270" s="37"/>
      <c r="G4270" s="37"/>
      <c r="H4270" s="37"/>
      <c r="I4270" s="37"/>
      <c r="J4270" s="37"/>
    </row>
    <row r="4271" spans="3:10" x14ac:dyDescent="0.25">
      <c r="C4271" s="37"/>
      <c r="D4271" s="37"/>
      <c r="E4271" s="37"/>
      <c r="F4271" s="37"/>
      <c r="G4271" s="37"/>
      <c r="H4271" s="37"/>
      <c r="I4271" s="37"/>
      <c r="J4271" s="37"/>
    </row>
    <row r="4272" spans="3:10" x14ac:dyDescent="0.25">
      <c r="C4272" s="37"/>
      <c r="D4272" s="37"/>
      <c r="E4272" s="37"/>
      <c r="F4272" s="37"/>
      <c r="G4272" s="37"/>
      <c r="H4272" s="37"/>
      <c r="I4272" s="37"/>
      <c r="J4272" s="37"/>
    </row>
    <row r="4273" spans="3:10" x14ac:dyDescent="0.25">
      <c r="C4273" s="37"/>
      <c r="D4273" s="37"/>
      <c r="E4273" s="37"/>
      <c r="F4273" s="37"/>
      <c r="G4273" s="37"/>
      <c r="H4273" s="37"/>
      <c r="I4273" s="37"/>
      <c r="J4273" s="37"/>
    </row>
    <row r="4274" spans="3:10" x14ac:dyDescent="0.25">
      <c r="C4274" s="37"/>
      <c r="D4274" s="37"/>
      <c r="E4274" s="37"/>
      <c r="F4274" s="37"/>
      <c r="G4274" s="37"/>
      <c r="H4274" s="37"/>
      <c r="I4274" s="37"/>
      <c r="J4274" s="37"/>
    </row>
    <row r="4275" spans="3:10" x14ac:dyDescent="0.25">
      <c r="C4275" s="37"/>
      <c r="D4275" s="37"/>
      <c r="E4275" s="37"/>
      <c r="F4275" s="37"/>
      <c r="G4275" s="37"/>
      <c r="H4275" s="37"/>
      <c r="I4275" s="37"/>
      <c r="J4275" s="37"/>
    </row>
    <row r="4276" spans="3:10" x14ac:dyDescent="0.25">
      <c r="C4276" s="37"/>
      <c r="D4276" s="37"/>
      <c r="E4276" s="37"/>
      <c r="F4276" s="37"/>
      <c r="G4276" s="37"/>
      <c r="H4276" s="37"/>
      <c r="I4276" s="37"/>
      <c r="J4276" s="37"/>
    </row>
    <row r="4277" spans="3:10" x14ac:dyDescent="0.25">
      <c r="C4277" s="37"/>
      <c r="D4277" s="37"/>
      <c r="E4277" s="37"/>
      <c r="F4277" s="37"/>
      <c r="G4277" s="37"/>
      <c r="H4277" s="37"/>
      <c r="I4277" s="37"/>
      <c r="J4277" s="37"/>
    </row>
    <row r="4278" spans="3:10" x14ac:dyDescent="0.25">
      <c r="C4278" s="37"/>
      <c r="D4278" s="37"/>
      <c r="E4278" s="37"/>
      <c r="F4278" s="37"/>
      <c r="G4278" s="37"/>
      <c r="H4278" s="37"/>
      <c r="I4278" s="37"/>
      <c r="J4278" s="37"/>
    </row>
    <row r="4279" spans="3:10" x14ac:dyDescent="0.25">
      <c r="C4279" s="37"/>
      <c r="D4279" s="37"/>
      <c r="E4279" s="37"/>
      <c r="F4279" s="37"/>
      <c r="G4279" s="37"/>
      <c r="H4279" s="37"/>
      <c r="I4279" s="37"/>
      <c r="J4279" s="37"/>
    </row>
    <row r="4280" spans="3:10" x14ac:dyDescent="0.25">
      <c r="C4280" s="37"/>
      <c r="D4280" s="37"/>
      <c r="E4280" s="37"/>
      <c r="F4280" s="37"/>
      <c r="G4280" s="37"/>
      <c r="H4280" s="37"/>
      <c r="I4280" s="37"/>
      <c r="J4280" s="37"/>
    </row>
    <row r="4281" spans="3:10" x14ac:dyDescent="0.25">
      <c r="C4281" s="37"/>
      <c r="D4281" s="37"/>
      <c r="E4281" s="37"/>
      <c r="F4281" s="37"/>
      <c r="G4281" s="37"/>
      <c r="H4281" s="37"/>
      <c r="I4281" s="37"/>
      <c r="J4281" s="37"/>
    </row>
    <row r="4282" spans="3:10" x14ac:dyDescent="0.25">
      <c r="C4282" s="37"/>
      <c r="D4282" s="37"/>
      <c r="E4282" s="37"/>
      <c r="F4282" s="37"/>
      <c r="G4282" s="37"/>
      <c r="H4282" s="37"/>
      <c r="I4282" s="37"/>
      <c r="J4282" s="37"/>
    </row>
    <row r="4283" spans="3:10" x14ac:dyDescent="0.25">
      <c r="C4283" s="37"/>
      <c r="D4283" s="37"/>
      <c r="E4283" s="37"/>
      <c r="F4283" s="37"/>
      <c r="G4283" s="37"/>
      <c r="H4283" s="37"/>
      <c r="I4283" s="37"/>
      <c r="J4283" s="37"/>
    </row>
    <row r="4284" spans="3:10" x14ac:dyDescent="0.25">
      <c r="C4284" s="37"/>
      <c r="D4284" s="37"/>
      <c r="E4284" s="37"/>
      <c r="F4284" s="37"/>
      <c r="G4284" s="37"/>
      <c r="H4284" s="37"/>
      <c r="I4284" s="37"/>
      <c r="J4284" s="37"/>
    </row>
    <row r="4285" spans="3:10" x14ac:dyDescent="0.25">
      <c r="C4285" s="37"/>
      <c r="D4285" s="37"/>
      <c r="E4285" s="37"/>
      <c r="F4285" s="37"/>
      <c r="G4285" s="37"/>
      <c r="H4285" s="37"/>
      <c r="I4285" s="37"/>
      <c r="J4285" s="37"/>
    </row>
    <row r="4286" spans="3:10" x14ac:dyDescent="0.25">
      <c r="C4286" s="37"/>
      <c r="D4286" s="37"/>
      <c r="E4286" s="37"/>
      <c r="F4286" s="37"/>
      <c r="G4286" s="37"/>
      <c r="H4286" s="37"/>
      <c r="I4286" s="37"/>
      <c r="J4286" s="37"/>
    </row>
    <row r="4287" spans="3:10" x14ac:dyDescent="0.25">
      <c r="C4287" s="37"/>
      <c r="D4287" s="37"/>
      <c r="E4287" s="37"/>
      <c r="F4287" s="37"/>
      <c r="G4287" s="37"/>
      <c r="H4287" s="37"/>
      <c r="I4287" s="37"/>
      <c r="J4287" s="37"/>
    </row>
    <row r="4288" spans="3:10" x14ac:dyDescent="0.25">
      <c r="C4288" s="37"/>
      <c r="D4288" s="37"/>
      <c r="E4288" s="37"/>
      <c r="F4288" s="37"/>
      <c r="G4288" s="37"/>
      <c r="H4288" s="37"/>
      <c r="I4288" s="37"/>
      <c r="J4288" s="37"/>
    </row>
    <row r="4289" spans="3:10" x14ac:dyDescent="0.25">
      <c r="C4289" s="37"/>
      <c r="D4289" s="37"/>
      <c r="E4289" s="37"/>
      <c r="F4289" s="37"/>
      <c r="G4289" s="37"/>
      <c r="H4289" s="37"/>
      <c r="I4289" s="37"/>
      <c r="J4289" s="37"/>
    </row>
    <row r="4290" spans="3:10" x14ac:dyDescent="0.25">
      <c r="C4290" s="37"/>
      <c r="D4290" s="37"/>
      <c r="E4290" s="37"/>
      <c r="F4290" s="37"/>
      <c r="G4290" s="37"/>
      <c r="H4290" s="37"/>
      <c r="I4290" s="37"/>
      <c r="J4290" s="37"/>
    </row>
    <row r="4291" spans="3:10" x14ac:dyDescent="0.25">
      <c r="C4291" s="37"/>
      <c r="D4291" s="37"/>
      <c r="E4291" s="37"/>
      <c r="F4291" s="37"/>
      <c r="G4291" s="37"/>
      <c r="H4291" s="37"/>
      <c r="I4291" s="37"/>
      <c r="J4291" s="37"/>
    </row>
    <row r="4292" spans="3:10" x14ac:dyDescent="0.25">
      <c r="C4292" s="37"/>
      <c r="D4292" s="37"/>
      <c r="E4292" s="37"/>
      <c r="F4292" s="37"/>
      <c r="G4292" s="37"/>
      <c r="H4292" s="37"/>
      <c r="I4292" s="37"/>
      <c r="J4292" s="37"/>
    </row>
    <row r="4293" spans="3:10" x14ac:dyDescent="0.25">
      <c r="C4293" s="37"/>
      <c r="D4293" s="37"/>
      <c r="E4293" s="37"/>
      <c r="F4293" s="37"/>
      <c r="G4293" s="37"/>
      <c r="H4293" s="37"/>
      <c r="I4293" s="37"/>
      <c r="J4293" s="37"/>
    </row>
    <row r="4294" spans="3:10" x14ac:dyDescent="0.25">
      <c r="C4294" s="37"/>
      <c r="D4294" s="37"/>
      <c r="E4294" s="37"/>
      <c r="F4294" s="37"/>
      <c r="G4294" s="37"/>
      <c r="H4294" s="37"/>
      <c r="I4294" s="37"/>
      <c r="J4294" s="37"/>
    </row>
    <row r="4295" spans="3:10" x14ac:dyDescent="0.25">
      <c r="C4295" s="37"/>
      <c r="D4295" s="37"/>
      <c r="E4295" s="37"/>
      <c r="F4295" s="37"/>
      <c r="G4295" s="37"/>
      <c r="H4295" s="37"/>
      <c r="I4295" s="37"/>
      <c r="J4295" s="37"/>
    </row>
    <row r="4296" spans="3:10" x14ac:dyDescent="0.25">
      <c r="C4296" s="37"/>
      <c r="D4296" s="37"/>
      <c r="E4296" s="37"/>
      <c r="F4296" s="37"/>
      <c r="G4296" s="37"/>
      <c r="H4296" s="37"/>
      <c r="I4296" s="37"/>
      <c r="J4296" s="37"/>
    </row>
    <row r="4297" spans="3:10" x14ac:dyDescent="0.25">
      <c r="C4297" s="37"/>
      <c r="D4297" s="37"/>
      <c r="E4297" s="37"/>
      <c r="F4297" s="37"/>
      <c r="G4297" s="37"/>
      <c r="H4297" s="37"/>
      <c r="I4297" s="37"/>
      <c r="J4297" s="37"/>
    </row>
    <row r="4298" spans="3:10" x14ac:dyDescent="0.25">
      <c r="C4298" s="37"/>
      <c r="D4298" s="37"/>
      <c r="E4298" s="37"/>
      <c r="F4298" s="37"/>
      <c r="G4298" s="37"/>
      <c r="H4298" s="37"/>
      <c r="I4298" s="37"/>
      <c r="J4298" s="37"/>
    </row>
    <row r="4299" spans="3:10" x14ac:dyDescent="0.25">
      <c r="C4299" s="37"/>
      <c r="D4299" s="37"/>
      <c r="E4299" s="37"/>
      <c r="F4299" s="37"/>
      <c r="G4299" s="37"/>
      <c r="H4299" s="37"/>
      <c r="I4299" s="37"/>
      <c r="J4299" s="37"/>
    </row>
    <row r="4300" spans="3:10" x14ac:dyDescent="0.25">
      <c r="C4300" s="37"/>
      <c r="D4300" s="37"/>
      <c r="E4300" s="37"/>
      <c r="F4300" s="37"/>
      <c r="G4300" s="37"/>
      <c r="H4300" s="37"/>
      <c r="I4300" s="37"/>
      <c r="J4300" s="37"/>
    </row>
    <row r="4301" spans="3:10" x14ac:dyDescent="0.25">
      <c r="C4301" s="37"/>
      <c r="D4301" s="37"/>
      <c r="E4301" s="37"/>
      <c r="F4301" s="37"/>
      <c r="G4301" s="37"/>
      <c r="H4301" s="37"/>
      <c r="I4301" s="37"/>
      <c r="J4301" s="37"/>
    </row>
    <row r="4302" spans="3:10" x14ac:dyDescent="0.25">
      <c r="C4302" s="37"/>
      <c r="D4302" s="37"/>
      <c r="E4302" s="37"/>
      <c r="F4302" s="37"/>
      <c r="G4302" s="37"/>
      <c r="H4302" s="37"/>
      <c r="I4302" s="37"/>
      <c r="J4302" s="37"/>
    </row>
    <row r="4303" spans="3:10" x14ac:dyDescent="0.25">
      <c r="C4303" s="37"/>
      <c r="D4303" s="37"/>
      <c r="E4303" s="37"/>
      <c r="F4303" s="37"/>
      <c r="G4303" s="37"/>
      <c r="H4303" s="37"/>
      <c r="I4303" s="37"/>
      <c r="J4303" s="37"/>
    </row>
    <row r="4304" spans="3:10" x14ac:dyDescent="0.25">
      <c r="C4304" s="37"/>
      <c r="D4304" s="37"/>
      <c r="E4304" s="37"/>
      <c r="F4304" s="37"/>
      <c r="G4304" s="37"/>
      <c r="H4304" s="37"/>
      <c r="I4304" s="37"/>
      <c r="J4304" s="37"/>
    </row>
    <row r="4305" spans="3:10" x14ac:dyDescent="0.25">
      <c r="C4305" s="37"/>
      <c r="D4305" s="37"/>
      <c r="E4305" s="37"/>
      <c r="F4305" s="37"/>
      <c r="G4305" s="37"/>
      <c r="H4305" s="37"/>
      <c r="I4305" s="37"/>
      <c r="J4305" s="37"/>
    </row>
    <row r="4306" spans="3:10" x14ac:dyDescent="0.25">
      <c r="C4306" s="37"/>
      <c r="D4306" s="37"/>
      <c r="E4306" s="37"/>
      <c r="F4306" s="37"/>
      <c r="G4306" s="37"/>
      <c r="H4306" s="37"/>
      <c r="I4306" s="37"/>
      <c r="J4306" s="37"/>
    </row>
    <row r="4307" spans="3:10" x14ac:dyDescent="0.25">
      <c r="C4307" s="37"/>
      <c r="D4307" s="37"/>
      <c r="E4307" s="37"/>
      <c r="F4307" s="37"/>
      <c r="G4307" s="37"/>
      <c r="H4307" s="37"/>
      <c r="I4307" s="37"/>
      <c r="J4307" s="37"/>
    </row>
    <row r="4308" spans="3:10" x14ac:dyDescent="0.25">
      <c r="C4308" s="37"/>
      <c r="D4308" s="37"/>
      <c r="E4308" s="37"/>
      <c r="F4308" s="37"/>
      <c r="G4308" s="37"/>
      <c r="H4308" s="37"/>
      <c r="I4308" s="37"/>
      <c r="J4308" s="37"/>
    </row>
    <row r="4309" spans="3:10" x14ac:dyDescent="0.25">
      <c r="C4309" s="37"/>
      <c r="D4309" s="37"/>
      <c r="E4309" s="37"/>
      <c r="F4309" s="37"/>
      <c r="G4309" s="37"/>
      <c r="H4309" s="37"/>
      <c r="I4309" s="37"/>
      <c r="J4309" s="37"/>
    </row>
    <row r="4310" spans="3:10" x14ac:dyDescent="0.25">
      <c r="C4310" s="37"/>
      <c r="D4310" s="37"/>
      <c r="E4310" s="37"/>
      <c r="F4310" s="37"/>
      <c r="G4310" s="37"/>
      <c r="H4310" s="37"/>
      <c r="I4310" s="37"/>
      <c r="J4310" s="37"/>
    </row>
    <row r="4311" spans="3:10" x14ac:dyDescent="0.25">
      <c r="C4311" s="37"/>
      <c r="D4311" s="37"/>
      <c r="E4311" s="37"/>
      <c r="F4311" s="37"/>
      <c r="G4311" s="37"/>
      <c r="H4311" s="37"/>
      <c r="I4311" s="37"/>
      <c r="J4311" s="37"/>
    </row>
    <row r="4312" spans="3:10" x14ac:dyDescent="0.25">
      <c r="C4312" s="37"/>
      <c r="D4312" s="37"/>
      <c r="E4312" s="37"/>
      <c r="F4312" s="37"/>
      <c r="G4312" s="37"/>
      <c r="H4312" s="37"/>
      <c r="I4312" s="37"/>
      <c r="J4312" s="37"/>
    </row>
    <row r="4313" spans="3:10" x14ac:dyDescent="0.25">
      <c r="C4313" s="37"/>
      <c r="D4313" s="37"/>
      <c r="E4313" s="37"/>
      <c r="F4313" s="37"/>
      <c r="G4313" s="37"/>
      <c r="H4313" s="37"/>
      <c r="I4313" s="37"/>
      <c r="J4313" s="37"/>
    </row>
    <row r="4314" spans="3:10" x14ac:dyDescent="0.25">
      <c r="C4314" s="37"/>
      <c r="D4314" s="37"/>
      <c r="E4314" s="37"/>
      <c r="F4314" s="37"/>
      <c r="G4314" s="37"/>
      <c r="H4314" s="37"/>
      <c r="I4314" s="37"/>
      <c r="J4314" s="37"/>
    </row>
    <row r="4315" spans="3:10" x14ac:dyDescent="0.25">
      <c r="C4315" s="37"/>
      <c r="D4315" s="37"/>
      <c r="E4315" s="37"/>
      <c r="F4315" s="37"/>
      <c r="G4315" s="37"/>
      <c r="H4315" s="37"/>
      <c r="I4315" s="37"/>
      <c r="J4315" s="37"/>
    </row>
    <row r="4316" spans="3:10" x14ac:dyDescent="0.25">
      <c r="C4316" s="37"/>
      <c r="D4316" s="37"/>
      <c r="E4316" s="37"/>
      <c r="F4316" s="37"/>
      <c r="G4316" s="37"/>
      <c r="H4316" s="37"/>
      <c r="I4316" s="37"/>
      <c r="J4316" s="37"/>
    </row>
    <row r="4317" spans="3:10" x14ac:dyDescent="0.25">
      <c r="C4317" s="37"/>
      <c r="D4317" s="37"/>
      <c r="E4317" s="37"/>
      <c r="F4317" s="37"/>
      <c r="G4317" s="37"/>
      <c r="H4317" s="37"/>
      <c r="I4317" s="37"/>
      <c r="J4317" s="37"/>
    </row>
    <row r="4318" spans="3:10" x14ac:dyDescent="0.25">
      <c r="C4318" s="37"/>
      <c r="D4318" s="37"/>
      <c r="E4318" s="37"/>
      <c r="F4318" s="37"/>
      <c r="G4318" s="37"/>
      <c r="H4318" s="37"/>
      <c r="I4318" s="37"/>
      <c r="J4318" s="37"/>
    </row>
    <row r="4319" spans="3:10" x14ac:dyDescent="0.25">
      <c r="C4319" s="37"/>
      <c r="D4319" s="37"/>
      <c r="E4319" s="37"/>
      <c r="F4319" s="37"/>
      <c r="G4319" s="37"/>
      <c r="H4319" s="37"/>
      <c r="I4319" s="37"/>
      <c r="J4319" s="37"/>
    </row>
    <row r="4320" spans="3:10" x14ac:dyDescent="0.25">
      <c r="C4320" s="37"/>
      <c r="D4320" s="37"/>
      <c r="E4320" s="37"/>
      <c r="F4320" s="37"/>
      <c r="G4320" s="37"/>
      <c r="H4320" s="37"/>
      <c r="I4320" s="37"/>
      <c r="J4320" s="37"/>
    </row>
    <row r="4321" spans="3:10" x14ac:dyDescent="0.25">
      <c r="C4321" s="37"/>
      <c r="D4321" s="37"/>
      <c r="E4321" s="37"/>
      <c r="F4321" s="37"/>
      <c r="G4321" s="37"/>
      <c r="H4321" s="37"/>
      <c r="I4321" s="37"/>
      <c r="J4321" s="37"/>
    </row>
    <row r="4322" spans="3:10" x14ac:dyDescent="0.25">
      <c r="C4322" s="37"/>
      <c r="D4322" s="37"/>
      <c r="E4322" s="37"/>
      <c r="F4322" s="37"/>
      <c r="G4322" s="37"/>
      <c r="H4322" s="37"/>
      <c r="I4322" s="37"/>
      <c r="J4322" s="37"/>
    </row>
    <row r="4323" spans="3:10" x14ac:dyDescent="0.25">
      <c r="C4323" s="37"/>
      <c r="D4323" s="37"/>
      <c r="E4323" s="37"/>
      <c r="F4323" s="37"/>
      <c r="G4323" s="37"/>
      <c r="H4323" s="37"/>
      <c r="I4323" s="37"/>
      <c r="J4323" s="37"/>
    </row>
    <row r="4324" spans="3:10" x14ac:dyDescent="0.25">
      <c r="C4324" s="37"/>
      <c r="D4324" s="37"/>
      <c r="E4324" s="37"/>
      <c r="F4324" s="37"/>
      <c r="G4324" s="37"/>
      <c r="H4324" s="37"/>
      <c r="I4324" s="37"/>
      <c r="J4324" s="37"/>
    </row>
    <row r="4325" spans="3:10" x14ac:dyDescent="0.25">
      <c r="C4325" s="37"/>
      <c r="D4325" s="37"/>
      <c r="E4325" s="37"/>
      <c r="F4325" s="37"/>
      <c r="G4325" s="37"/>
      <c r="H4325" s="37"/>
      <c r="I4325" s="37"/>
      <c r="J4325" s="37"/>
    </row>
    <row r="4326" spans="3:10" x14ac:dyDescent="0.25">
      <c r="C4326" s="37"/>
      <c r="D4326" s="37"/>
      <c r="E4326" s="37"/>
      <c r="F4326" s="37"/>
      <c r="G4326" s="37"/>
      <c r="H4326" s="37"/>
      <c r="I4326" s="37"/>
      <c r="J4326" s="37"/>
    </row>
    <row r="4327" spans="3:10" x14ac:dyDescent="0.25">
      <c r="C4327" s="37"/>
      <c r="D4327" s="37"/>
      <c r="E4327" s="37"/>
      <c r="F4327" s="37"/>
      <c r="G4327" s="37"/>
      <c r="H4327" s="37"/>
      <c r="I4327" s="37"/>
      <c r="J4327" s="37"/>
    </row>
    <row r="4328" spans="3:10" x14ac:dyDescent="0.25">
      <c r="C4328" s="37"/>
      <c r="D4328" s="37"/>
      <c r="E4328" s="37"/>
      <c r="F4328" s="37"/>
      <c r="G4328" s="37"/>
      <c r="H4328" s="37"/>
      <c r="I4328" s="37"/>
      <c r="J4328" s="37"/>
    </row>
    <row r="4329" spans="3:10" x14ac:dyDescent="0.25">
      <c r="C4329" s="37"/>
      <c r="D4329" s="37"/>
      <c r="E4329" s="37"/>
      <c r="F4329" s="37"/>
      <c r="G4329" s="37"/>
      <c r="H4329" s="37"/>
      <c r="I4329" s="37"/>
      <c r="J4329" s="37"/>
    </row>
    <row r="4330" spans="3:10" x14ac:dyDescent="0.25">
      <c r="C4330" s="37"/>
      <c r="D4330" s="37"/>
      <c r="E4330" s="37"/>
      <c r="F4330" s="37"/>
      <c r="G4330" s="37"/>
      <c r="H4330" s="37"/>
      <c r="I4330" s="37"/>
      <c r="J4330" s="37"/>
    </row>
    <row r="4331" spans="3:10" x14ac:dyDescent="0.25">
      <c r="C4331" s="37"/>
      <c r="D4331" s="37"/>
      <c r="E4331" s="37"/>
      <c r="F4331" s="37"/>
      <c r="G4331" s="37"/>
      <c r="H4331" s="37"/>
      <c r="I4331" s="37"/>
      <c r="J4331" s="37"/>
    </row>
    <row r="4332" spans="3:10" x14ac:dyDescent="0.25">
      <c r="C4332" s="37"/>
      <c r="D4332" s="37"/>
      <c r="E4332" s="37"/>
      <c r="F4332" s="37"/>
      <c r="G4332" s="37"/>
      <c r="H4332" s="37"/>
      <c r="I4332" s="37"/>
      <c r="J4332" s="37"/>
    </row>
    <row r="4333" spans="3:10" x14ac:dyDescent="0.25">
      <c r="C4333" s="37"/>
      <c r="D4333" s="37"/>
      <c r="E4333" s="37"/>
      <c r="F4333" s="37"/>
      <c r="G4333" s="37"/>
      <c r="H4333" s="37"/>
      <c r="I4333" s="37"/>
      <c r="J4333" s="37"/>
    </row>
    <row r="4334" spans="3:10" x14ac:dyDescent="0.25">
      <c r="C4334" s="37"/>
      <c r="D4334" s="37"/>
      <c r="E4334" s="37"/>
      <c r="F4334" s="37"/>
      <c r="G4334" s="37"/>
      <c r="H4334" s="37"/>
      <c r="I4334" s="37"/>
      <c r="J4334" s="37"/>
    </row>
    <row r="4335" spans="3:10" x14ac:dyDescent="0.25">
      <c r="C4335" s="37"/>
      <c r="D4335" s="37"/>
      <c r="E4335" s="37"/>
      <c r="F4335" s="37"/>
      <c r="G4335" s="37"/>
      <c r="H4335" s="37"/>
      <c r="I4335" s="37"/>
      <c r="J4335" s="37"/>
    </row>
    <row r="4336" spans="3:10" x14ac:dyDescent="0.25">
      <c r="C4336" s="37"/>
      <c r="D4336" s="37"/>
      <c r="E4336" s="37"/>
      <c r="F4336" s="37"/>
      <c r="G4336" s="37"/>
      <c r="H4336" s="37"/>
      <c r="I4336" s="37"/>
      <c r="J4336" s="37"/>
    </row>
    <row r="4337" spans="3:10" x14ac:dyDescent="0.25">
      <c r="C4337" s="37"/>
      <c r="D4337" s="37"/>
      <c r="E4337" s="37"/>
      <c r="F4337" s="37"/>
      <c r="G4337" s="37"/>
      <c r="H4337" s="37"/>
      <c r="I4337" s="37"/>
      <c r="J4337" s="37"/>
    </row>
    <row r="4338" spans="3:10" x14ac:dyDescent="0.25">
      <c r="C4338" s="37"/>
      <c r="D4338" s="37"/>
      <c r="E4338" s="37"/>
      <c r="F4338" s="37"/>
      <c r="G4338" s="37"/>
      <c r="H4338" s="37"/>
      <c r="I4338" s="37"/>
      <c r="J4338" s="37"/>
    </row>
    <row r="4339" spans="3:10" x14ac:dyDescent="0.25">
      <c r="C4339" s="37"/>
      <c r="D4339" s="37"/>
      <c r="E4339" s="37"/>
      <c r="F4339" s="37"/>
      <c r="G4339" s="37"/>
      <c r="H4339" s="37"/>
      <c r="I4339" s="37"/>
      <c r="J4339" s="37"/>
    </row>
    <row r="4340" spans="3:10" x14ac:dyDescent="0.25">
      <c r="C4340" s="37"/>
      <c r="D4340" s="37"/>
      <c r="E4340" s="37"/>
      <c r="F4340" s="37"/>
      <c r="G4340" s="37"/>
      <c r="H4340" s="37"/>
      <c r="I4340" s="37"/>
      <c r="J4340" s="37"/>
    </row>
    <row r="4341" spans="3:10" x14ac:dyDescent="0.25">
      <c r="C4341" s="37"/>
      <c r="D4341" s="37"/>
      <c r="E4341" s="37"/>
      <c r="F4341" s="37"/>
      <c r="G4341" s="37"/>
      <c r="H4341" s="37"/>
      <c r="I4341" s="37"/>
      <c r="J4341" s="37"/>
    </row>
    <row r="4342" spans="3:10" x14ac:dyDescent="0.25">
      <c r="C4342" s="37"/>
      <c r="D4342" s="37"/>
      <c r="E4342" s="37"/>
      <c r="F4342" s="37"/>
      <c r="G4342" s="37"/>
      <c r="H4342" s="37"/>
      <c r="I4342" s="37"/>
      <c r="J4342" s="37"/>
    </row>
    <row r="4343" spans="3:10" x14ac:dyDescent="0.25">
      <c r="C4343" s="37"/>
      <c r="D4343" s="37"/>
      <c r="E4343" s="37"/>
      <c r="F4343" s="37"/>
      <c r="G4343" s="37"/>
      <c r="H4343" s="37"/>
      <c r="I4343" s="37"/>
      <c r="J4343" s="37"/>
    </row>
    <row r="4344" spans="3:10" x14ac:dyDescent="0.25">
      <c r="C4344" s="37"/>
      <c r="D4344" s="37"/>
      <c r="E4344" s="37"/>
      <c r="F4344" s="37"/>
      <c r="G4344" s="37"/>
      <c r="H4344" s="37"/>
      <c r="I4344" s="37"/>
      <c r="J4344" s="37"/>
    </row>
    <row r="4345" spans="3:10" x14ac:dyDescent="0.25">
      <c r="C4345" s="37"/>
      <c r="D4345" s="37"/>
      <c r="E4345" s="37"/>
      <c r="F4345" s="37"/>
      <c r="G4345" s="37"/>
      <c r="H4345" s="37"/>
      <c r="I4345" s="37"/>
      <c r="J4345" s="37"/>
    </row>
    <row r="4346" spans="3:10" x14ac:dyDescent="0.25">
      <c r="C4346" s="37"/>
      <c r="D4346" s="37"/>
      <c r="E4346" s="37"/>
      <c r="F4346" s="37"/>
      <c r="G4346" s="37"/>
      <c r="H4346" s="37"/>
      <c r="I4346" s="37"/>
      <c r="J4346" s="37"/>
    </row>
    <row r="4347" spans="3:10" x14ac:dyDescent="0.25">
      <c r="C4347" s="37"/>
      <c r="D4347" s="37"/>
      <c r="E4347" s="37"/>
      <c r="F4347" s="37"/>
      <c r="G4347" s="37"/>
      <c r="H4347" s="37"/>
      <c r="I4347" s="37"/>
      <c r="J4347" s="37"/>
    </row>
    <row r="4348" spans="3:10" x14ac:dyDescent="0.25">
      <c r="C4348" s="37"/>
      <c r="D4348" s="37"/>
      <c r="E4348" s="37"/>
      <c r="F4348" s="37"/>
      <c r="G4348" s="37"/>
      <c r="H4348" s="37"/>
      <c r="I4348" s="37"/>
      <c r="J4348" s="37"/>
    </row>
    <row r="4349" spans="3:10" x14ac:dyDescent="0.25">
      <c r="C4349" s="37"/>
      <c r="D4349" s="37"/>
      <c r="E4349" s="37"/>
      <c r="F4349" s="37"/>
      <c r="G4349" s="37"/>
      <c r="H4349" s="37"/>
      <c r="I4349" s="37"/>
      <c r="J4349" s="37"/>
    </row>
    <row r="4350" spans="3:10" x14ac:dyDescent="0.25">
      <c r="C4350" s="37"/>
      <c r="D4350" s="37"/>
      <c r="E4350" s="37"/>
      <c r="F4350" s="37"/>
      <c r="G4350" s="37"/>
      <c r="H4350" s="37"/>
      <c r="I4350" s="37"/>
      <c r="J4350" s="37"/>
    </row>
    <row r="4351" spans="3:10" x14ac:dyDescent="0.25">
      <c r="C4351" s="37"/>
      <c r="D4351" s="37"/>
      <c r="E4351" s="37"/>
      <c r="F4351" s="37"/>
      <c r="G4351" s="37"/>
      <c r="H4351" s="37"/>
      <c r="I4351" s="37"/>
      <c r="J4351" s="37"/>
    </row>
    <row r="4352" spans="3:10" x14ac:dyDescent="0.25">
      <c r="C4352" s="37"/>
      <c r="D4352" s="37"/>
      <c r="E4352" s="37"/>
      <c r="F4352" s="37"/>
      <c r="G4352" s="37"/>
      <c r="H4352" s="37"/>
      <c r="I4352" s="37"/>
      <c r="J4352" s="37"/>
    </row>
    <row r="4353" spans="3:10" x14ac:dyDescent="0.25">
      <c r="C4353" s="37"/>
      <c r="D4353" s="37"/>
      <c r="E4353" s="37"/>
      <c r="F4353" s="37"/>
      <c r="G4353" s="37"/>
      <c r="H4353" s="37"/>
      <c r="I4353" s="37"/>
      <c r="J4353" s="37"/>
    </row>
    <row r="4354" spans="3:10" x14ac:dyDescent="0.25">
      <c r="C4354" s="37"/>
      <c r="D4354" s="37"/>
      <c r="E4354" s="37"/>
      <c r="F4354" s="37"/>
      <c r="G4354" s="37"/>
      <c r="H4354" s="37"/>
      <c r="I4354" s="37"/>
      <c r="J4354" s="37"/>
    </row>
    <row r="4355" spans="3:10" x14ac:dyDescent="0.25">
      <c r="C4355" s="37"/>
      <c r="D4355" s="37"/>
      <c r="E4355" s="37"/>
      <c r="F4355" s="37"/>
      <c r="G4355" s="37"/>
      <c r="H4355" s="37"/>
      <c r="I4355" s="37"/>
      <c r="J4355" s="37"/>
    </row>
    <row r="4356" spans="3:10" x14ac:dyDescent="0.25">
      <c r="C4356" s="37"/>
      <c r="D4356" s="37"/>
      <c r="E4356" s="37"/>
      <c r="F4356" s="37"/>
      <c r="G4356" s="37"/>
      <c r="H4356" s="37"/>
      <c r="I4356" s="37"/>
      <c r="J4356" s="37"/>
    </row>
    <row r="4357" spans="3:10" x14ac:dyDescent="0.25">
      <c r="C4357" s="37"/>
      <c r="D4357" s="37"/>
      <c r="E4357" s="37"/>
      <c r="F4357" s="37"/>
      <c r="G4357" s="37"/>
      <c r="H4357" s="37"/>
      <c r="I4357" s="37"/>
      <c r="J4357" s="37"/>
    </row>
    <row r="4358" spans="3:10" x14ac:dyDescent="0.25">
      <c r="C4358" s="37"/>
      <c r="D4358" s="37"/>
      <c r="E4358" s="37"/>
      <c r="F4358" s="37"/>
      <c r="G4358" s="37"/>
      <c r="H4358" s="37"/>
      <c r="I4358" s="37"/>
      <c r="J4358" s="37"/>
    </row>
    <row r="4359" spans="3:10" x14ac:dyDescent="0.25">
      <c r="C4359" s="37"/>
      <c r="D4359" s="37"/>
      <c r="E4359" s="37"/>
      <c r="F4359" s="37"/>
      <c r="G4359" s="37"/>
      <c r="H4359" s="37"/>
      <c r="I4359" s="37"/>
      <c r="J4359" s="37"/>
    </row>
    <row r="4360" spans="3:10" x14ac:dyDescent="0.25">
      <c r="C4360" s="37"/>
      <c r="D4360" s="37"/>
      <c r="E4360" s="37"/>
      <c r="F4360" s="37"/>
      <c r="G4360" s="37"/>
      <c r="H4360" s="37"/>
      <c r="I4360" s="37"/>
      <c r="J4360" s="37"/>
    </row>
    <row r="4361" spans="3:10" x14ac:dyDescent="0.25">
      <c r="C4361" s="37"/>
      <c r="D4361" s="37"/>
      <c r="E4361" s="37"/>
      <c r="F4361" s="37"/>
      <c r="G4361" s="37"/>
      <c r="H4361" s="37"/>
      <c r="I4361" s="37"/>
      <c r="J4361" s="37"/>
    </row>
    <row r="4362" spans="3:10" x14ac:dyDescent="0.25">
      <c r="C4362" s="37"/>
      <c r="D4362" s="37"/>
      <c r="E4362" s="37"/>
      <c r="F4362" s="37"/>
      <c r="G4362" s="37"/>
      <c r="H4362" s="37"/>
      <c r="I4362" s="37"/>
      <c r="J4362" s="37"/>
    </row>
    <row r="4363" spans="3:10" x14ac:dyDescent="0.25">
      <c r="C4363" s="37"/>
      <c r="D4363" s="37"/>
      <c r="E4363" s="37"/>
      <c r="F4363" s="37"/>
      <c r="G4363" s="37"/>
      <c r="H4363" s="37"/>
      <c r="I4363" s="37"/>
      <c r="J4363" s="37"/>
    </row>
    <row r="4364" spans="3:10" x14ac:dyDescent="0.25">
      <c r="C4364" s="37"/>
      <c r="D4364" s="37"/>
      <c r="E4364" s="37"/>
      <c r="F4364" s="37"/>
      <c r="G4364" s="37"/>
      <c r="H4364" s="37"/>
      <c r="I4364" s="37"/>
      <c r="J4364" s="37"/>
    </row>
    <row r="4365" spans="3:10" x14ac:dyDescent="0.25">
      <c r="C4365" s="37"/>
      <c r="D4365" s="37"/>
      <c r="E4365" s="37"/>
      <c r="F4365" s="37"/>
      <c r="G4365" s="37"/>
      <c r="H4365" s="37"/>
      <c r="I4365" s="37"/>
      <c r="J4365" s="37"/>
    </row>
    <row r="4366" spans="3:10" x14ac:dyDescent="0.25">
      <c r="C4366" s="37"/>
      <c r="D4366" s="37"/>
      <c r="E4366" s="37"/>
      <c r="F4366" s="37"/>
      <c r="G4366" s="37"/>
      <c r="H4366" s="37"/>
      <c r="I4366" s="37"/>
      <c r="J4366" s="37"/>
    </row>
    <row r="4367" spans="3:10" x14ac:dyDescent="0.25">
      <c r="C4367" s="37"/>
      <c r="D4367" s="37"/>
      <c r="E4367" s="37"/>
      <c r="F4367" s="37"/>
      <c r="G4367" s="37"/>
      <c r="H4367" s="37"/>
      <c r="I4367" s="37"/>
      <c r="J4367" s="37"/>
    </row>
    <row r="4368" spans="3:10" x14ac:dyDescent="0.25">
      <c r="C4368" s="37"/>
      <c r="D4368" s="37"/>
      <c r="E4368" s="37"/>
      <c r="F4368" s="37"/>
      <c r="G4368" s="37"/>
      <c r="H4368" s="37"/>
      <c r="I4368" s="37"/>
      <c r="J4368" s="37"/>
    </row>
    <row r="4369" spans="3:10" x14ac:dyDescent="0.25">
      <c r="C4369" s="37"/>
      <c r="D4369" s="37"/>
      <c r="E4369" s="37"/>
      <c r="F4369" s="37"/>
      <c r="G4369" s="37"/>
      <c r="H4369" s="37"/>
      <c r="I4369" s="37"/>
      <c r="J4369" s="37"/>
    </row>
    <row r="4370" spans="3:10" x14ac:dyDescent="0.25">
      <c r="C4370" s="37"/>
      <c r="D4370" s="37"/>
      <c r="E4370" s="37"/>
      <c r="F4370" s="37"/>
      <c r="G4370" s="37"/>
      <c r="H4370" s="37"/>
      <c r="I4370" s="37"/>
      <c r="J4370" s="37"/>
    </row>
    <row r="4371" spans="3:10" x14ac:dyDescent="0.25">
      <c r="C4371" s="37"/>
      <c r="D4371" s="37"/>
      <c r="E4371" s="37"/>
      <c r="F4371" s="37"/>
      <c r="G4371" s="37"/>
      <c r="H4371" s="37"/>
      <c r="I4371" s="37"/>
      <c r="J4371" s="37"/>
    </row>
    <row r="4372" spans="3:10" x14ac:dyDescent="0.25">
      <c r="C4372" s="37"/>
      <c r="D4372" s="37"/>
      <c r="E4372" s="37"/>
      <c r="F4372" s="37"/>
      <c r="G4372" s="37"/>
      <c r="H4372" s="37"/>
      <c r="I4372" s="37"/>
      <c r="J4372" s="37"/>
    </row>
    <row r="4373" spans="3:10" x14ac:dyDescent="0.25">
      <c r="C4373" s="37"/>
      <c r="D4373" s="37"/>
      <c r="E4373" s="37"/>
      <c r="F4373" s="37"/>
      <c r="G4373" s="37"/>
      <c r="H4373" s="37"/>
      <c r="I4373" s="37"/>
      <c r="J4373" s="37"/>
    </row>
    <row r="4374" spans="3:10" x14ac:dyDescent="0.25">
      <c r="C4374" s="37"/>
      <c r="D4374" s="37"/>
      <c r="E4374" s="37"/>
      <c r="F4374" s="37"/>
      <c r="G4374" s="37"/>
      <c r="H4374" s="37"/>
      <c r="I4374" s="37"/>
      <c r="J4374" s="37"/>
    </row>
    <row r="4375" spans="3:10" x14ac:dyDescent="0.25">
      <c r="C4375" s="37"/>
      <c r="D4375" s="37"/>
      <c r="E4375" s="37"/>
      <c r="F4375" s="37"/>
      <c r="G4375" s="37"/>
      <c r="H4375" s="37"/>
      <c r="I4375" s="37"/>
      <c r="J4375" s="37"/>
    </row>
    <row r="4376" spans="3:10" x14ac:dyDescent="0.25">
      <c r="C4376" s="37"/>
      <c r="D4376" s="37"/>
      <c r="E4376" s="37"/>
      <c r="F4376" s="37"/>
      <c r="G4376" s="37"/>
      <c r="H4376" s="37"/>
      <c r="I4376" s="37"/>
      <c r="J4376" s="37"/>
    </row>
    <row r="4377" spans="3:10" x14ac:dyDescent="0.25">
      <c r="C4377" s="37"/>
      <c r="D4377" s="37"/>
      <c r="E4377" s="37"/>
      <c r="F4377" s="37"/>
      <c r="G4377" s="37"/>
      <c r="H4377" s="37"/>
      <c r="I4377" s="37"/>
      <c r="J4377" s="37"/>
    </row>
    <row r="4378" spans="3:10" x14ac:dyDescent="0.25">
      <c r="C4378" s="37"/>
      <c r="D4378" s="37"/>
      <c r="E4378" s="37"/>
      <c r="F4378" s="37"/>
      <c r="G4378" s="37"/>
      <c r="H4378" s="37"/>
      <c r="I4378" s="37"/>
      <c r="J4378" s="37"/>
    </row>
    <row r="4379" spans="3:10" x14ac:dyDescent="0.25">
      <c r="C4379" s="37"/>
      <c r="D4379" s="37"/>
      <c r="E4379" s="37"/>
      <c r="F4379" s="37"/>
      <c r="G4379" s="37"/>
      <c r="H4379" s="37"/>
      <c r="I4379" s="37"/>
      <c r="J4379" s="37"/>
    </row>
    <row r="4380" spans="3:10" x14ac:dyDescent="0.25">
      <c r="C4380" s="37"/>
      <c r="D4380" s="37"/>
      <c r="E4380" s="37"/>
      <c r="F4380" s="37"/>
      <c r="G4380" s="37"/>
      <c r="H4380" s="37"/>
      <c r="I4380" s="37"/>
      <c r="J4380" s="37"/>
    </row>
    <row r="4381" spans="3:10" x14ac:dyDescent="0.25">
      <c r="C4381" s="37"/>
      <c r="D4381" s="37"/>
      <c r="E4381" s="37"/>
      <c r="F4381" s="37"/>
      <c r="G4381" s="37"/>
      <c r="H4381" s="37"/>
      <c r="I4381" s="37"/>
      <c r="J4381" s="37"/>
    </row>
    <row r="4382" spans="3:10" x14ac:dyDescent="0.25">
      <c r="C4382" s="37"/>
      <c r="D4382" s="37"/>
      <c r="E4382" s="37"/>
      <c r="F4382" s="37"/>
      <c r="G4382" s="37"/>
      <c r="H4382" s="37"/>
      <c r="I4382" s="37"/>
      <c r="J4382" s="37"/>
    </row>
    <row r="4383" spans="3:10" x14ac:dyDescent="0.25">
      <c r="C4383" s="37"/>
      <c r="D4383" s="37"/>
      <c r="E4383" s="37"/>
      <c r="F4383" s="37"/>
      <c r="G4383" s="37"/>
      <c r="H4383" s="37"/>
      <c r="I4383" s="37"/>
      <c r="J4383" s="37"/>
    </row>
    <row r="4384" spans="3:10" x14ac:dyDescent="0.25">
      <c r="C4384" s="37"/>
      <c r="D4384" s="37"/>
      <c r="E4384" s="37"/>
      <c r="F4384" s="37"/>
      <c r="G4384" s="37"/>
      <c r="H4384" s="37"/>
      <c r="I4384" s="37"/>
      <c r="J4384" s="37"/>
    </row>
    <row r="4385" spans="3:10" x14ac:dyDescent="0.25">
      <c r="C4385" s="37"/>
      <c r="D4385" s="37"/>
      <c r="E4385" s="37"/>
      <c r="F4385" s="37"/>
      <c r="G4385" s="37"/>
      <c r="H4385" s="37"/>
      <c r="I4385" s="37"/>
      <c r="J4385" s="37"/>
    </row>
    <row r="4386" spans="3:10" x14ac:dyDescent="0.25">
      <c r="C4386" s="37"/>
      <c r="D4386" s="37"/>
      <c r="E4386" s="37"/>
      <c r="F4386" s="37"/>
      <c r="G4386" s="37"/>
      <c r="H4386" s="37"/>
      <c r="I4386" s="37"/>
      <c r="J4386" s="37"/>
    </row>
    <row r="4387" spans="3:10" x14ac:dyDescent="0.25">
      <c r="C4387" s="37"/>
      <c r="D4387" s="37"/>
      <c r="E4387" s="37"/>
      <c r="F4387" s="37"/>
      <c r="G4387" s="37"/>
      <c r="H4387" s="37"/>
      <c r="I4387" s="37"/>
      <c r="J4387" s="37"/>
    </row>
    <row r="4388" spans="3:10" x14ac:dyDescent="0.25">
      <c r="C4388" s="37"/>
      <c r="D4388" s="37"/>
      <c r="E4388" s="37"/>
      <c r="F4388" s="37"/>
      <c r="G4388" s="37"/>
      <c r="H4388" s="37"/>
      <c r="I4388" s="37"/>
      <c r="J4388" s="37"/>
    </row>
    <row r="4389" spans="3:10" x14ac:dyDescent="0.25">
      <c r="C4389" s="37"/>
      <c r="D4389" s="37"/>
      <c r="E4389" s="37"/>
      <c r="F4389" s="37"/>
      <c r="G4389" s="37"/>
      <c r="H4389" s="37"/>
      <c r="I4389" s="37"/>
      <c r="J4389" s="37"/>
    </row>
    <row r="4390" spans="3:10" x14ac:dyDescent="0.25">
      <c r="C4390" s="37"/>
      <c r="D4390" s="37"/>
      <c r="E4390" s="37"/>
      <c r="F4390" s="37"/>
      <c r="G4390" s="37"/>
      <c r="H4390" s="37"/>
      <c r="I4390" s="37"/>
      <c r="J4390" s="37"/>
    </row>
    <row r="4391" spans="3:10" x14ac:dyDescent="0.25">
      <c r="C4391" s="37"/>
      <c r="D4391" s="37"/>
      <c r="E4391" s="37"/>
      <c r="F4391" s="37"/>
      <c r="G4391" s="37"/>
      <c r="H4391" s="37"/>
      <c r="I4391" s="37"/>
      <c r="J4391" s="37"/>
    </row>
    <row r="4392" spans="3:10" x14ac:dyDescent="0.25">
      <c r="C4392" s="37"/>
      <c r="D4392" s="37"/>
      <c r="E4392" s="37"/>
      <c r="F4392" s="37"/>
      <c r="G4392" s="37"/>
      <c r="H4392" s="37"/>
      <c r="I4392" s="37"/>
      <c r="J4392" s="37"/>
    </row>
    <row r="4393" spans="3:10" x14ac:dyDescent="0.25">
      <c r="C4393" s="37"/>
      <c r="D4393" s="37"/>
      <c r="E4393" s="37"/>
      <c r="F4393" s="37"/>
      <c r="G4393" s="37"/>
      <c r="H4393" s="37"/>
      <c r="I4393" s="37"/>
      <c r="J4393" s="37"/>
    </row>
    <row r="4394" spans="3:10" x14ac:dyDescent="0.25">
      <c r="C4394" s="37"/>
      <c r="D4394" s="37"/>
      <c r="E4394" s="37"/>
      <c r="F4394" s="37"/>
      <c r="G4394" s="37"/>
      <c r="H4394" s="37"/>
      <c r="I4394" s="37"/>
      <c r="J4394" s="37"/>
    </row>
    <row r="4395" spans="3:10" x14ac:dyDescent="0.25">
      <c r="C4395" s="37"/>
      <c r="D4395" s="37"/>
      <c r="E4395" s="37"/>
      <c r="F4395" s="37"/>
      <c r="G4395" s="37"/>
      <c r="H4395" s="37"/>
      <c r="I4395" s="37"/>
      <c r="J4395" s="37"/>
    </row>
    <row r="4396" spans="3:10" x14ac:dyDescent="0.25">
      <c r="C4396" s="37"/>
      <c r="D4396" s="37"/>
      <c r="E4396" s="37"/>
      <c r="F4396" s="37"/>
      <c r="G4396" s="37"/>
      <c r="H4396" s="37"/>
      <c r="I4396" s="37"/>
      <c r="J4396" s="37"/>
    </row>
    <row r="4397" spans="3:10" x14ac:dyDescent="0.25">
      <c r="C4397" s="37"/>
      <c r="D4397" s="37"/>
      <c r="E4397" s="37"/>
      <c r="F4397" s="37"/>
      <c r="G4397" s="37"/>
      <c r="H4397" s="37"/>
      <c r="I4397" s="37"/>
      <c r="J4397" s="37"/>
    </row>
    <row r="4398" spans="3:10" x14ac:dyDescent="0.25">
      <c r="C4398" s="37"/>
      <c r="D4398" s="37"/>
      <c r="E4398" s="37"/>
      <c r="F4398" s="37"/>
      <c r="G4398" s="37"/>
      <c r="H4398" s="37"/>
      <c r="I4398" s="37"/>
      <c r="J4398" s="37"/>
    </row>
    <row r="4399" spans="3:10" x14ac:dyDescent="0.25">
      <c r="C4399" s="37"/>
      <c r="D4399" s="37"/>
      <c r="E4399" s="37"/>
      <c r="F4399" s="37"/>
      <c r="G4399" s="37"/>
      <c r="H4399" s="37"/>
      <c r="I4399" s="37"/>
      <c r="J4399" s="37"/>
    </row>
    <row r="4400" spans="3:10" x14ac:dyDescent="0.25">
      <c r="C4400" s="37"/>
      <c r="D4400" s="37"/>
      <c r="E4400" s="37"/>
      <c r="F4400" s="37"/>
      <c r="G4400" s="37"/>
      <c r="H4400" s="37"/>
      <c r="I4400" s="37"/>
      <c r="J4400" s="37"/>
    </row>
    <row r="4401" spans="3:10" x14ac:dyDescent="0.25">
      <c r="C4401" s="37"/>
      <c r="D4401" s="37"/>
      <c r="E4401" s="37"/>
      <c r="F4401" s="37"/>
      <c r="G4401" s="37"/>
      <c r="H4401" s="37"/>
      <c r="I4401" s="37"/>
      <c r="J4401" s="37"/>
    </row>
    <row r="4402" spans="3:10" x14ac:dyDescent="0.25">
      <c r="C4402" s="37"/>
      <c r="D4402" s="37"/>
      <c r="E4402" s="37"/>
      <c r="F4402" s="37"/>
      <c r="G4402" s="37"/>
      <c r="H4402" s="37"/>
      <c r="I4402" s="37"/>
      <c r="J4402" s="37"/>
    </row>
    <row r="4403" spans="3:10" x14ac:dyDescent="0.25">
      <c r="C4403" s="37"/>
      <c r="D4403" s="37"/>
      <c r="E4403" s="37"/>
      <c r="F4403" s="37"/>
      <c r="G4403" s="37"/>
      <c r="H4403" s="37"/>
      <c r="I4403" s="37"/>
      <c r="J4403" s="37"/>
    </row>
    <row r="4404" spans="3:10" x14ac:dyDescent="0.25">
      <c r="C4404" s="37"/>
      <c r="D4404" s="37"/>
      <c r="E4404" s="37"/>
      <c r="F4404" s="37"/>
      <c r="G4404" s="37"/>
      <c r="H4404" s="37"/>
      <c r="I4404" s="37"/>
      <c r="J4404" s="37"/>
    </row>
    <row r="4405" spans="3:10" x14ac:dyDescent="0.25">
      <c r="C4405" s="37"/>
      <c r="D4405" s="37"/>
      <c r="E4405" s="37"/>
      <c r="F4405" s="37"/>
      <c r="G4405" s="37"/>
      <c r="H4405" s="37"/>
      <c r="I4405" s="37"/>
      <c r="J4405" s="37"/>
    </row>
    <row r="4406" spans="3:10" x14ac:dyDescent="0.25">
      <c r="C4406" s="37"/>
      <c r="D4406" s="37"/>
      <c r="E4406" s="37"/>
      <c r="F4406" s="37"/>
      <c r="G4406" s="37"/>
      <c r="H4406" s="37"/>
      <c r="I4406" s="37"/>
      <c r="J4406" s="37"/>
    </row>
    <row r="4407" spans="3:10" x14ac:dyDescent="0.25">
      <c r="C4407" s="37"/>
      <c r="D4407" s="37"/>
      <c r="E4407" s="37"/>
      <c r="F4407" s="37"/>
      <c r="G4407" s="37"/>
      <c r="H4407" s="37"/>
      <c r="I4407" s="37"/>
      <c r="J4407" s="37"/>
    </row>
    <row r="4408" spans="3:10" x14ac:dyDescent="0.25">
      <c r="C4408" s="37"/>
      <c r="D4408" s="37"/>
      <c r="E4408" s="37"/>
      <c r="F4408" s="37"/>
      <c r="G4408" s="37"/>
      <c r="H4408" s="37"/>
      <c r="I4408" s="37"/>
      <c r="J4408" s="37"/>
    </row>
    <row r="4409" spans="3:10" x14ac:dyDescent="0.25">
      <c r="C4409" s="37"/>
      <c r="D4409" s="37"/>
      <c r="E4409" s="37"/>
      <c r="F4409" s="37"/>
      <c r="G4409" s="37"/>
      <c r="H4409" s="37"/>
      <c r="I4409" s="37"/>
      <c r="J4409" s="37"/>
    </row>
    <row r="4410" spans="3:10" x14ac:dyDescent="0.25">
      <c r="C4410" s="37"/>
      <c r="D4410" s="37"/>
      <c r="E4410" s="37"/>
      <c r="F4410" s="37"/>
      <c r="G4410" s="37"/>
      <c r="H4410" s="37"/>
      <c r="I4410" s="37"/>
      <c r="J4410" s="37"/>
    </row>
    <row r="4411" spans="3:10" x14ac:dyDescent="0.25">
      <c r="C4411" s="37"/>
      <c r="D4411" s="37"/>
      <c r="E4411" s="37"/>
      <c r="F4411" s="37"/>
      <c r="G4411" s="37"/>
      <c r="H4411" s="37"/>
      <c r="I4411" s="37"/>
      <c r="J4411" s="37"/>
    </row>
    <row r="4412" spans="3:10" x14ac:dyDescent="0.25">
      <c r="C4412" s="37"/>
      <c r="D4412" s="37"/>
      <c r="E4412" s="37"/>
      <c r="F4412" s="37"/>
      <c r="G4412" s="37"/>
      <c r="H4412" s="37"/>
      <c r="I4412" s="37"/>
      <c r="J4412" s="37"/>
    </row>
    <row r="4413" spans="3:10" x14ac:dyDescent="0.25">
      <c r="C4413" s="37"/>
      <c r="D4413" s="37"/>
      <c r="E4413" s="37"/>
      <c r="F4413" s="37"/>
      <c r="G4413" s="37"/>
      <c r="H4413" s="37"/>
      <c r="I4413" s="37"/>
      <c r="J4413" s="37"/>
    </row>
    <row r="4414" spans="3:10" x14ac:dyDescent="0.25">
      <c r="C4414" s="37"/>
      <c r="D4414" s="37"/>
      <c r="E4414" s="37"/>
      <c r="F4414" s="37"/>
      <c r="G4414" s="37"/>
      <c r="H4414" s="37"/>
      <c r="I4414" s="37"/>
      <c r="J4414" s="37"/>
    </row>
    <row r="4415" spans="3:10" x14ac:dyDescent="0.25">
      <c r="C4415" s="37"/>
      <c r="D4415" s="37"/>
      <c r="E4415" s="37"/>
      <c r="F4415" s="37"/>
      <c r="G4415" s="37"/>
      <c r="H4415" s="37"/>
      <c r="I4415" s="37"/>
      <c r="J4415" s="37"/>
    </row>
    <row r="4416" spans="3:10" x14ac:dyDescent="0.25">
      <c r="C4416" s="37"/>
      <c r="D4416" s="37"/>
      <c r="E4416" s="37"/>
      <c r="F4416" s="37"/>
      <c r="G4416" s="37"/>
      <c r="H4416" s="37"/>
      <c r="I4416" s="37"/>
      <c r="J4416" s="37"/>
    </row>
    <row r="4417" spans="3:10" x14ac:dyDescent="0.25">
      <c r="C4417" s="37"/>
      <c r="D4417" s="37"/>
      <c r="E4417" s="37"/>
      <c r="F4417" s="37"/>
      <c r="G4417" s="37"/>
      <c r="H4417" s="37"/>
      <c r="I4417" s="37"/>
      <c r="J4417" s="37"/>
    </row>
    <row r="4418" spans="3:10" x14ac:dyDescent="0.25">
      <c r="C4418" s="37"/>
      <c r="D4418" s="37"/>
      <c r="E4418" s="37"/>
      <c r="F4418" s="37"/>
      <c r="G4418" s="37"/>
      <c r="H4418" s="37"/>
      <c r="I4418" s="37"/>
      <c r="J4418" s="37"/>
    </row>
    <row r="4419" spans="3:10" x14ac:dyDescent="0.25">
      <c r="C4419" s="37"/>
      <c r="D4419" s="37"/>
      <c r="E4419" s="37"/>
      <c r="F4419" s="37"/>
      <c r="G4419" s="37"/>
      <c r="H4419" s="37"/>
      <c r="I4419" s="37"/>
      <c r="J4419" s="37"/>
    </row>
    <row r="4420" spans="3:10" x14ac:dyDescent="0.25">
      <c r="C4420" s="37"/>
      <c r="D4420" s="37"/>
      <c r="E4420" s="37"/>
      <c r="F4420" s="37"/>
      <c r="G4420" s="37"/>
      <c r="H4420" s="37"/>
      <c r="I4420" s="37"/>
      <c r="J4420" s="37"/>
    </row>
    <row r="4421" spans="3:10" x14ac:dyDescent="0.25">
      <c r="C4421" s="37"/>
      <c r="D4421" s="37"/>
      <c r="E4421" s="37"/>
      <c r="F4421" s="37"/>
      <c r="G4421" s="37"/>
      <c r="H4421" s="37"/>
      <c r="I4421" s="37"/>
      <c r="J4421" s="37"/>
    </row>
    <row r="4422" spans="3:10" x14ac:dyDescent="0.25">
      <c r="C4422" s="37"/>
      <c r="D4422" s="37"/>
      <c r="E4422" s="37"/>
      <c r="F4422" s="37"/>
      <c r="G4422" s="37"/>
      <c r="H4422" s="37"/>
      <c r="I4422" s="37"/>
      <c r="J4422" s="37"/>
    </row>
    <row r="4423" spans="3:10" x14ac:dyDescent="0.25">
      <c r="C4423" s="37"/>
      <c r="D4423" s="37"/>
      <c r="E4423" s="37"/>
      <c r="F4423" s="37"/>
      <c r="G4423" s="37"/>
      <c r="H4423" s="37"/>
      <c r="I4423" s="37"/>
      <c r="J4423" s="37"/>
    </row>
    <row r="4424" spans="3:10" x14ac:dyDescent="0.25">
      <c r="C4424" s="37"/>
      <c r="D4424" s="37"/>
      <c r="E4424" s="37"/>
      <c r="F4424" s="37"/>
      <c r="G4424" s="37"/>
      <c r="H4424" s="37"/>
      <c r="I4424" s="37"/>
      <c r="J4424" s="37"/>
    </row>
    <row r="4425" spans="3:10" x14ac:dyDescent="0.25">
      <c r="C4425" s="37"/>
      <c r="D4425" s="37"/>
      <c r="E4425" s="37"/>
      <c r="F4425" s="37"/>
      <c r="G4425" s="37"/>
      <c r="H4425" s="37"/>
      <c r="I4425" s="37"/>
      <c r="J4425" s="37"/>
    </row>
    <row r="4426" spans="3:10" x14ac:dyDescent="0.25">
      <c r="C4426" s="37"/>
      <c r="D4426" s="37"/>
      <c r="E4426" s="37"/>
      <c r="F4426" s="37"/>
      <c r="G4426" s="37"/>
      <c r="H4426" s="37"/>
      <c r="I4426" s="37"/>
      <c r="J4426" s="37"/>
    </row>
    <row r="4427" spans="3:10" x14ac:dyDescent="0.25">
      <c r="C4427" s="37"/>
      <c r="D4427" s="37"/>
      <c r="E4427" s="37"/>
      <c r="F4427" s="37"/>
      <c r="G4427" s="37"/>
      <c r="H4427" s="37"/>
      <c r="I4427" s="37"/>
      <c r="J4427" s="37"/>
    </row>
    <row r="4428" spans="3:10" x14ac:dyDescent="0.25">
      <c r="C4428" s="37"/>
      <c r="D4428" s="37"/>
      <c r="E4428" s="37"/>
      <c r="F4428" s="37"/>
      <c r="G4428" s="37"/>
      <c r="H4428" s="37"/>
      <c r="I4428" s="37"/>
      <c r="J4428" s="37"/>
    </row>
    <row r="4429" spans="3:10" x14ac:dyDescent="0.25">
      <c r="C4429" s="37"/>
      <c r="D4429" s="37"/>
      <c r="E4429" s="37"/>
      <c r="F4429" s="37"/>
      <c r="G4429" s="37"/>
      <c r="H4429" s="37"/>
      <c r="I4429" s="37"/>
      <c r="J4429" s="37"/>
    </row>
    <row r="4430" spans="3:10" x14ac:dyDescent="0.25">
      <c r="C4430" s="37"/>
      <c r="D4430" s="37"/>
      <c r="E4430" s="37"/>
      <c r="F4430" s="37"/>
      <c r="G4430" s="37"/>
      <c r="H4430" s="37"/>
      <c r="I4430" s="37"/>
      <c r="J4430" s="37"/>
    </row>
    <row r="4431" spans="3:10" x14ac:dyDescent="0.25">
      <c r="C4431" s="37"/>
      <c r="D4431" s="37"/>
      <c r="E4431" s="37"/>
      <c r="F4431" s="37"/>
      <c r="G4431" s="37"/>
      <c r="H4431" s="37"/>
      <c r="I4431" s="37"/>
      <c r="J4431" s="37"/>
    </row>
    <row r="4432" spans="3:10" x14ac:dyDescent="0.25">
      <c r="C4432" s="37"/>
      <c r="D4432" s="37"/>
      <c r="E4432" s="37"/>
      <c r="F4432" s="37"/>
      <c r="G4432" s="37"/>
      <c r="H4432" s="37"/>
      <c r="I4432" s="37"/>
      <c r="J4432" s="37"/>
    </row>
    <row r="4433" spans="3:10" x14ac:dyDescent="0.25">
      <c r="C4433" s="37"/>
      <c r="D4433" s="37"/>
      <c r="E4433" s="37"/>
      <c r="F4433" s="37"/>
      <c r="G4433" s="37"/>
      <c r="H4433" s="37"/>
      <c r="I4433" s="37"/>
      <c r="J4433" s="37"/>
    </row>
    <row r="4434" spans="3:10" x14ac:dyDescent="0.25">
      <c r="C4434" s="37"/>
      <c r="D4434" s="37"/>
      <c r="E4434" s="37"/>
      <c r="F4434" s="37"/>
      <c r="G4434" s="37"/>
      <c r="H4434" s="37"/>
      <c r="I4434" s="37"/>
      <c r="J4434" s="37"/>
    </row>
    <row r="4435" spans="3:10" x14ac:dyDescent="0.25">
      <c r="C4435" s="37"/>
      <c r="D4435" s="37"/>
      <c r="E4435" s="37"/>
      <c r="F4435" s="37"/>
      <c r="G4435" s="37"/>
      <c r="H4435" s="37"/>
      <c r="I4435" s="37"/>
      <c r="J4435" s="37"/>
    </row>
    <row r="4436" spans="3:10" x14ac:dyDescent="0.25">
      <c r="C4436" s="37"/>
      <c r="D4436" s="37"/>
      <c r="E4436" s="37"/>
      <c r="F4436" s="37"/>
      <c r="G4436" s="37"/>
      <c r="H4436" s="37"/>
      <c r="I4436" s="37"/>
      <c r="J4436" s="37"/>
    </row>
    <row r="4437" spans="3:10" x14ac:dyDescent="0.25">
      <c r="C4437" s="37"/>
      <c r="D4437" s="37"/>
      <c r="E4437" s="37"/>
      <c r="F4437" s="37"/>
      <c r="G4437" s="37"/>
      <c r="H4437" s="37"/>
      <c r="I4437" s="37"/>
      <c r="J4437" s="37"/>
    </row>
    <row r="4438" spans="3:10" x14ac:dyDescent="0.25">
      <c r="C4438" s="37"/>
      <c r="D4438" s="37"/>
      <c r="E4438" s="37"/>
      <c r="F4438" s="37"/>
      <c r="G4438" s="37"/>
      <c r="H4438" s="37"/>
      <c r="I4438" s="37"/>
      <c r="J4438" s="37"/>
    </row>
    <row r="4439" spans="3:10" x14ac:dyDescent="0.25">
      <c r="C4439" s="37"/>
      <c r="D4439" s="37"/>
      <c r="E4439" s="37"/>
      <c r="F4439" s="37"/>
      <c r="G4439" s="37"/>
      <c r="H4439" s="37"/>
      <c r="I4439" s="37"/>
      <c r="J4439" s="37"/>
    </row>
    <row r="4440" spans="3:10" x14ac:dyDescent="0.25">
      <c r="C4440" s="37"/>
      <c r="D4440" s="37"/>
      <c r="E4440" s="37"/>
      <c r="F4440" s="37"/>
      <c r="G4440" s="37"/>
      <c r="H4440" s="37"/>
      <c r="I4440" s="37"/>
      <c r="J4440" s="37"/>
    </row>
    <row r="4441" spans="3:10" x14ac:dyDescent="0.25">
      <c r="C4441" s="37"/>
      <c r="D4441" s="37"/>
      <c r="E4441" s="37"/>
      <c r="F4441" s="37"/>
      <c r="G4441" s="37"/>
      <c r="H4441" s="37"/>
      <c r="I4441" s="37"/>
      <c r="J4441" s="37"/>
    </row>
    <row r="4442" spans="3:10" x14ac:dyDescent="0.25">
      <c r="C4442" s="37"/>
      <c r="D4442" s="37"/>
      <c r="E4442" s="37"/>
      <c r="F4442" s="37"/>
      <c r="G4442" s="37"/>
      <c r="H4442" s="37"/>
      <c r="I4442" s="37"/>
      <c r="J4442" s="37"/>
    </row>
    <row r="4443" spans="3:10" x14ac:dyDescent="0.25">
      <c r="C4443" s="37"/>
      <c r="D4443" s="37"/>
      <c r="E4443" s="37"/>
      <c r="F4443" s="37"/>
      <c r="G4443" s="37"/>
      <c r="H4443" s="37"/>
      <c r="I4443" s="37"/>
      <c r="J4443" s="37"/>
    </row>
    <row r="4444" spans="3:10" x14ac:dyDescent="0.25">
      <c r="C4444" s="37"/>
      <c r="D4444" s="37"/>
      <c r="E4444" s="37"/>
      <c r="F4444" s="37"/>
      <c r="G4444" s="37"/>
      <c r="H4444" s="37"/>
      <c r="I4444" s="37"/>
      <c r="J4444" s="37"/>
    </row>
    <row r="4445" spans="3:10" x14ac:dyDescent="0.25">
      <c r="C4445" s="37"/>
      <c r="D4445" s="37"/>
      <c r="E4445" s="37"/>
      <c r="F4445" s="37"/>
      <c r="G4445" s="37"/>
      <c r="H4445" s="37"/>
      <c r="I4445" s="37"/>
      <c r="J4445" s="37"/>
    </row>
    <row r="4446" spans="3:10" x14ac:dyDescent="0.25">
      <c r="C4446" s="37"/>
      <c r="D4446" s="37"/>
      <c r="E4446" s="37"/>
      <c r="F4446" s="37"/>
      <c r="G4446" s="37"/>
      <c r="H4446" s="37"/>
      <c r="I4446" s="37"/>
      <c r="J4446" s="37"/>
    </row>
    <row r="4447" spans="3:10" x14ac:dyDescent="0.25">
      <c r="C4447" s="37"/>
      <c r="D4447" s="37"/>
      <c r="E4447" s="37"/>
      <c r="F4447" s="37"/>
      <c r="G4447" s="37"/>
      <c r="H4447" s="37"/>
      <c r="I4447" s="37"/>
      <c r="J4447" s="37"/>
    </row>
    <row r="4448" spans="3:10" x14ac:dyDescent="0.25">
      <c r="C4448" s="37"/>
      <c r="D4448" s="37"/>
      <c r="E4448" s="37"/>
      <c r="F4448" s="37"/>
      <c r="G4448" s="37"/>
      <c r="H4448" s="37"/>
      <c r="I4448" s="37"/>
      <c r="J4448" s="37"/>
    </row>
    <row r="4449" spans="3:10" x14ac:dyDescent="0.25">
      <c r="C4449" s="37"/>
      <c r="D4449" s="37"/>
      <c r="E4449" s="37"/>
      <c r="F4449" s="37"/>
      <c r="G4449" s="37"/>
      <c r="H4449" s="37"/>
      <c r="I4449" s="37"/>
      <c r="J4449" s="37"/>
    </row>
    <row r="4450" spans="3:10" x14ac:dyDescent="0.25">
      <c r="C4450" s="37"/>
      <c r="D4450" s="37"/>
      <c r="E4450" s="37"/>
      <c r="F4450" s="37"/>
      <c r="G4450" s="37"/>
      <c r="H4450" s="37"/>
      <c r="I4450" s="37"/>
      <c r="J4450" s="37"/>
    </row>
    <row r="4451" spans="3:10" x14ac:dyDescent="0.25">
      <c r="C4451" s="37"/>
      <c r="D4451" s="37"/>
      <c r="E4451" s="37"/>
      <c r="F4451" s="37"/>
      <c r="G4451" s="37"/>
      <c r="H4451" s="37"/>
      <c r="I4451" s="37"/>
      <c r="J4451" s="37"/>
    </row>
    <row r="4452" spans="3:10" x14ac:dyDescent="0.25">
      <c r="C4452" s="37"/>
      <c r="D4452" s="37"/>
      <c r="E4452" s="37"/>
      <c r="F4452" s="37"/>
      <c r="G4452" s="37"/>
      <c r="H4452" s="37"/>
      <c r="I4452" s="37"/>
      <c r="J4452" s="37"/>
    </row>
    <row r="4453" spans="3:10" x14ac:dyDescent="0.25">
      <c r="C4453" s="37"/>
      <c r="D4453" s="37"/>
      <c r="E4453" s="37"/>
      <c r="F4453" s="37"/>
      <c r="G4453" s="37"/>
      <c r="H4453" s="37"/>
      <c r="I4453" s="37"/>
      <c r="J4453" s="37"/>
    </row>
    <row r="4454" spans="3:10" x14ac:dyDescent="0.25">
      <c r="C4454" s="37"/>
      <c r="D4454" s="37"/>
      <c r="E4454" s="37"/>
      <c r="F4454" s="37"/>
      <c r="G4454" s="37"/>
      <c r="H4454" s="37"/>
      <c r="I4454" s="37"/>
      <c r="J4454" s="37"/>
    </row>
    <row r="4455" spans="3:10" x14ac:dyDescent="0.25">
      <c r="C4455" s="37"/>
      <c r="D4455" s="37"/>
      <c r="E4455" s="37"/>
      <c r="F4455" s="37"/>
      <c r="G4455" s="37"/>
      <c r="H4455" s="37"/>
      <c r="I4455" s="37"/>
      <c r="J4455" s="37"/>
    </row>
    <row r="4456" spans="3:10" x14ac:dyDescent="0.25">
      <c r="C4456" s="37"/>
      <c r="D4456" s="37"/>
      <c r="E4456" s="37"/>
      <c r="F4456" s="37"/>
      <c r="G4456" s="37"/>
      <c r="H4456" s="37"/>
      <c r="I4456" s="37"/>
      <c r="J4456" s="37"/>
    </row>
    <row r="4457" spans="3:10" x14ac:dyDescent="0.25">
      <c r="C4457" s="37"/>
      <c r="D4457" s="37"/>
      <c r="E4457" s="37"/>
      <c r="F4457" s="37"/>
      <c r="G4457" s="37"/>
      <c r="H4457" s="37"/>
      <c r="I4457" s="37"/>
      <c r="J4457" s="37"/>
    </row>
    <row r="4458" spans="3:10" x14ac:dyDescent="0.25">
      <c r="C4458" s="37"/>
      <c r="D4458" s="37"/>
      <c r="E4458" s="37"/>
      <c r="F4458" s="37"/>
      <c r="G4458" s="37"/>
      <c r="H4458" s="37"/>
      <c r="I4458" s="37"/>
      <c r="J4458" s="37"/>
    </row>
    <row r="4459" spans="3:10" x14ac:dyDescent="0.25">
      <c r="C4459" s="37"/>
      <c r="D4459" s="37"/>
      <c r="E4459" s="37"/>
      <c r="F4459" s="37"/>
      <c r="G4459" s="37"/>
      <c r="H4459" s="37"/>
      <c r="I4459" s="37"/>
      <c r="J4459" s="37"/>
    </row>
    <row r="4460" spans="3:10" x14ac:dyDescent="0.25">
      <c r="C4460" s="37"/>
      <c r="D4460" s="37"/>
      <c r="E4460" s="37"/>
      <c r="F4460" s="37"/>
      <c r="G4460" s="37"/>
      <c r="H4460" s="37"/>
      <c r="I4460" s="37"/>
      <c r="J4460" s="37"/>
    </row>
    <row r="4461" spans="3:10" x14ac:dyDescent="0.25">
      <c r="C4461" s="37"/>
      <c r="D4461" s="37"/>
      <c r="E4461" s="37"/>
      <c r="F4461" s="37"/>
      <c r="G4461" s="37"/>
      <c r="H4461" s="37"/>
      <c r="I4461" s="37"/>
      <c r="J4461" s="37"/>
    </row>
    <row r="4462" spans="3:10" x14ac:dyDescent="0.25">
      <c r="C4462" s="37"/>
      <c r="D4462" s="37"/>
      <c r="E4462" s="37"/>
      <c r="F4462" s="37"/>
      <c r="G4462" s="37"/>
      <c r="H4462" s="37"/>
      <c r="I4462" s="37"/>
      <c r="J4462" s="37"/>
    </row>
    <row r="4463" spans="3:10" x14ac:dyDescent="0.25">
      <c r="C4463" s="37"/>
      <c r="D4463" s="37"/>
      <c r="E4463" s="37"/>
      <c r="F4463" s="37"/>
      <c r="G4463" s="37"/>
      <c r="H4463" s="37"/>
      <c r="I4463" s="37"/>
      <c r="J4463" s="37"/>
    </row>
    <row r="4464" spans="3:10" x14ac:dyDescent="0.25">
      <c r="C4464" s="37"/>
      <c r="D4464" s="37"/>
      <c r="E4464" s="37"/>
      <c r="F4464" s="37"/>
      <c r="G4464" s="37"/>
      <c r="H4464" s="37"/>
      <c r="I4464" s="37"/>
      <c r="J4464" s="37"/>
    </row>
    <row r="4465" spans="3:10" x14ac:dyDescent="0.25">
      <c r="C4465" s="37"/>
      <c r="D4465" s="37"/>
      <c r="E4465" s="37"/>
      <c r="F4465" s="37"/>
      <c r="G4465" s="37"/>
      <c r="H4465" s="37"/>
      <c r="I4465" s="37"/>
      <c r="J4465" s="37"/>
    </row>
    <row r="4466" spans="3:10" x14ac:dyDescent="0.25">
      <c r="C4466" s="37"/>
      <c r="D4466" s="37"/>
      <c r="E4466" s="37"/>
      <c r="F4466" s="37"/>
      <c r="G4466" s="37"/>
      <c r="H4466" s="37"/>
      <c r="I4466" s="37"/>
      <c r="J4466" s="37"/>
    </row>
    <row r="4467" spans="3:10" x14ac:dyDescent="0.25">
      <c r="C4467" s="37"/>
      <c r="D4467" s="37"/>
      <c r="E4467" s="37"/>
      <c r="F4467" s="37"/>
      <c r="G4467" s="37"/>
      <c r="H4467" s="37"/>
      <c r="I4467" s="37"/>
      <c r="J4467" s="37"/>
    </row>
    <row r="4468" spans="3:10" x14ac:dyDescent="0.25">
      <c r="C4468" s="37"/>
      <c r="D4468" s="37"/>
      <c r="E4468" s="37"/>
      <c r="F4468" s="37"/>
      <c r="G4468" s="37"/>
      <c r="H4468" s="37"/>
      <c r="I4468" s="37"/>
      <c r="J4468" s="37"/>
    </row>
    <row r="4469" spans="3:10" x14ac:dyDescent="0.25">
      <c r="C4469" s="37"/>
      <c r="D4469" s="37"/>
      <c r="E4469" s="37"/>
      <c r="F4469" s="37"/>
      <c r="G4469" s="37"/>
      <c r="H4469" s="37"/>
      <c r="I4469" s="37"/>
      <c r="J4469" s="37"/>
    </row>
    <row r="4470" spans="3:10" x14ac:dyDescent="0.25">
      <c r="C4470" s="37"/>
      <c r="D4470" s="37"/>
      <c r="E4470" s="37"/>
      <c r="F4470" s="37"/>
      <c r="G4470" s="37"/>
      <c r="H4470" s="37"/>
      <c r="I4470" s="37"/>
      <c r="J4470" s="37"/>
    </row>
    <row r="4471" spans="3:10" x14ac:dyDescent="0.25">
      <c r="C4471" s="37"/>
      <c r="D4471" s="37"/>
      <c r="E4471" s="37"/>
      <c r="F4471" s="37"/>
      <c r="G4471" s="37"/>
      <c r="H4471" s="37"/>
      <c r="I4471" s="37"/>
      <c r="J4471" s="37"/>
    </row>
    <row r="4472" spans="3:10" x14ac:dyDescent="0.25">
      <c r="C4472" s="37"/>
      <c r="D4472" s="37"/>
      <c r="E4472" s="37"/>
      <c r="F4472" s="37"/>
      <c r="G4472" s="37"/>
      <c r="H4472" s="37"/>
      <c r="I4472" s="37"/>
      <c r="J4472" s="37"/>
    </row>
    <row r="4473" spans="3:10" x14ac:dyDescent="0.25">
      <c r="C4473" s="37"/>
      <c r="D4473" s="37"/>
      <c r="E4473" s="37"/>
      <c r="F4473" s="37"/>
      <c r="G4473" s="37"/>
      <c r="H4473" s="37"/>
      <c r="I4473" s="37"/>
      <c r="J4473" s="37"/>
    </row>
    <row r="4474" spans="3:10" x14ac:dyDescent="0.25">
      <c r="C4474" s="37"/>
      <c r="D4474" s="37"/>
      <c r="E4474" s="37"/>
      <c r="F4474" s="37"/>
      <c r="G4474" s="37"/>
      <c r="H4474" s="37"/>
      <c r="I4474" s="37"/>
      <c r="J4474" s="37"/>
    </row>
    <row r="4475" spans="3:10" x14ac:dyDescent="0.25">
      <c r="C4475" s="37"/>
      <c r="D4475" s="37"/>
      <c r="E4475" s="37"/>
      <c r="F4475" s="37"/>
      <c r="G4475" s="37"/>
      <c r="H4475" s="37"/>
      <c r="I4475" s="37"/>
      <c r="J4475" s="37"/>
    </row>
    <row r="4476" spans="3:10" x14ac:dyDescent="0.25">
      <c r="C4476" s="37"/>
      <c r="D4476" s="37"/>
      <c r="E4476" s="37"/>
      <c r="F4476" s="37"/>
      <c r="G4476" s="37"/>
      <c r="H4476" s="37"/>
      <c r="I4476" s="37"/>
      <c r="J4476" s="37"/>
    </row>
    <row r="4477" spans="3:10" x14ac:dyDescent="0.25">
      <c r="C4477" s="37"/>
      <c r="D4477" s="37"/>
      <c r="E4477" s="37"/>
      <c r="F4477" s="37"/>
      <c r="G4477" s="37"/>
      <c r="H4477" s="37"/>
      <c r="I4477" s="37"/>
      <c r="J4477" s="37"/>
    </row>
    <row r="4478" spans="3:10" x14ac:dyDescent="0.25">
      <c r="C4478" s="37"/>
      <c r="D4478" s="37"/>
      <c r="E4478" s="37"/>
      <c r="F4478" s="37"/>
      <c r="G4478" s="37"/>
      <c r="H4478" s="37"/>
      <c r="I4478" s="37"/>
      <c r="J4478" s="37"/>
    </row>
    <row r="4479" spans="3:10" x14ac:dyDescent="0.25">
      <c r="C4479" s="37"/>
      <c r="D4479" s="37"/>
      <c r="E4479" s="37"/>
      <c r="F4479" s="37"/>
      <c r="G4479" s="37"/>
      <c r="H4479" s="37"/>
      <c r="I4479" s="37"/>
      <c r="J4479" s="37"/>
    </row>
    <row r="4480" spans="3:10" x14ac:dyDescent="0.25">
      <c r="C4480" s="37"/>
      <c r="D4480" s="37"/>
      <c r="E4480" s="37"/>
      <c r="F4480" s="37"/>
      <c r="G4480" s="37"/>
      <c r="H4480" s="37"/>
      <c r="I4480" s="37"/>
      <c r="J4480" s="37"/>
    </row>
    <row r="4481" spans="3:10" x14ac:dyDescent="0.25">
      <c r="C4481" s="37"/>
      <c r="D4481" s="37"/>
      <c r="E4481" s="37"/>
      <c r="F4481" s="37"/>
      <c r="G4481" s="37"/>
      <c r="H4481" s="37"/>
      <c r="I4481" s="37"/>
      <c r="J4481" s="37"/>
    </row>
    <row r="4482" spans="3:10" x14ac:dyDescent="0.25">
      <c r="C4482" s="37"/>
      <c r="D4482" s="37"/>
      <c r="E4482" s="37"/>
      <c r="F4482" s="37"/>
      <c r="G4482" s="37"/>
      <c r="H4482" s="37"/>
      <c r="I4482" s="37"/>
      <c r="J4482" s="37"/>
    </row>
    <row r="4483" spans="3:10" x14ac:dyDescent="0.25">
      <c r="C4483" s="37"/>
      <c r="D4483" s="37"/>
      <c r="E4483" s="37"/>
      <c r="F4483" s="37"/>
      <c r="G4483" s="37"/>
      <c r="H4483" s="37"/>
      <c r="I4483" s="37"/>
      <c r="J4483" s="37"/>
    </row>
    <row r="4484" spans="3:10" x14ac:dyDescent="0.25">
      <c r="C4484" s="37"/>
      <c r="D4484" s="37"/>
      <c r="E4484" s="37"/>
      <c r="F4484" s="37"/>
      <c r="G4484" s="37"/>
      <c r="H4484" s="37"/>
      <c r="I4484" s="37"/>
      <c r="J4484" s="37"/>
    </row>
    <row r="4485" spans="3:10" x14ac:dyDescent="0.25">
      <c r="C4485" s="37"/>
      <c r="D4485" s="37"/>
      <c r="E4485" s="37"/>
      <c r="F4485" s="37"/>
      <c r="G4485" s="37"/>
      <c r="H4485" s="37"/>
      <c r="I4485" s="37"/>
      <c r="J4485" s="37"/>
    </row>
    <row r="4486" spans="3:10" x14ac:dyDescent="0.25">
      <c r="C4486" s="37"/>
      <c r="D4486" s="37"/>
      <c r="E4486" s="37"/>
      <c r="F4486" s="37"/>
      <c r="G4486" s="37"/>
      <c r="H4486" s="37"/>
      <c r="I4486" s="37"/>
      <c r="J4486" s="37"/>
    </row>
    <row r="4487" spans="3:10" x14ac:dyDescent="0.25">
      <c r="C4487" s="37"/>
      <c r="D4487" s="37"/>
      <c r="E4487" s="37"/>
      <c r="F4487" s="37"/>
      <c r="G4487" s="37"/>
      <c r="H4487" s="37"/>
      <c r="I4487" s="37"/>
      <c r="J4487" s="37"/>
    </row>
    <row r="4488" spans="3:10" x14ac:dyDescent="0.25">
      <c r="C4488" s="37"/>
      <c r="D4488" s="37"/>
      <c r="E4488" s="37"/>
      <c r="F4488" s="37"/>
      <c r="G4488" s="37"/>
      <c r="H4488" s="37"/>
      <c r="I4488" s="37"/>
      <c r="J4488" s="37"/>
    </row>
    <row r="4489" spans="3:10" x14ac:dyDescent="0.25">
      <c r="C4489" s="37"/>
      <c r="D4489" s="37"/>
      <c r="E4489" s="37"/>
      <c r="F4489" s="37"/>
      <c r="G4489" s="37"/>
      <c r="H4489" s="37"/>
      <c r="I4489" s="37"/>
      <c r="J4489" s="37"/>
    </row>
    <row r="4490" spans="3:10" x14ac:dyDescent="0.25">
      <c r="C4490" s="37"/>
      <c r="D4490" s="37"/>
      <c r="E4490" s="37"/>
      <c r="F4490" s="37"/>
      <c r="G4490" s="37"/>
      <c r="H4490" s="37"/>
      <c r="I4490" s="37"/>
      <c r="J4490" s="37"/>
    </row>
    <row r="4491" spans="3:10" x14ac:dyDescent="0.25">
      <c r="C4491" s="37"/>
      <c r="D4491" s="37"/>
      <c r="E4491" s="37"/>
      <c r="F4491" s="37"/>
      <c r="G4491" s="37"/>
      <c r="H4491" s="37"/>
      <c r="I4491" s="37"/>
      <c r="J4491" s="37"/>
    </row>
    <row r="4492" spans="3:10" x14ac:dyDescent="0.25">
      <c r="C4492" s="37"/>
      <c r="D4492" s="37"/>
      <c r="E4492" s="37"/>
      <c r="F4492" s="37"/>
      <c r="G4492" s="37"/>
      <c r="H4492" s="37"/>
      <c r="I4492" s="37"/>
      <c r="J4492" s="37"/>
    </row>
    <row r="4493" spans="3:10" x14ac:dyDescent="0.25">
      <c r="C4493" s="37"/>
      <c r="D4493" s="37"/>
      <c r="E4493" s="37"/>
      <c r="F4493" s="37"/>
      <c r="G4493" s="37"/>
      <c r="H4493" s="37"/>
      <c r="I4493" s="37"/>
      <c r="J4493" s="37"/>
    </row>
    <row r="4494" spans="3:10" x14ac:dyDescent="0.25">
      <c r="C4494" s="37"/>
      <c r="D4494" s="37"/>
      <c r="E4494" s="37"/>
      <c r="F4494" s="37"/>
      <c r="G4494" s="37"/>
      <c r="H4494" s="37"/>
      <c r="I4494" s="37"/>
      <c r="J4494" s="37"/>
    </row>
    <row r="4495" spans="3:10" x14ac:dyDescent="0.25">
      <c r="C4495" s="37"/>
      <c r="D4495" s="37"/>
      <c r="E4495" s="37"/>
      <c r="F4495" s="37"/>
      <c r="G4495" s="37"/>
      <c r="H4495" s="37"/>
      <c r="I4495" s="37"/>
      <c r="J4495" s="37"/>
    </row>
    <row r="4496" spans="3:10" x14ac:dyDescent="0.25">
      <c r="C4496" s="37"/>
      <c r="D4496" s="37"/>
      <c r="E4496" s="37"/>
      <c r="F4496" s="37"/>
      <c r="G4496" s="37"/>
      <c r="H4496" s="37"/>
      <c r="I4496" s="37"/>
      <c r="J4496" s="37"/>
    </row>
    <row r="4497" spans="3:10" x14ac:dyDescent="0.25">
      <c r="C4497" s="37"/>
      <c r="D4497" s="37"/>
      <c r="E4497" s="37"/>
      <c r="F4497" s="37"/>
      <c r="G4497" s="37"/>
      <c r="H4497" s="37"/>
      <c r="I4497" s="37"/>
      <c r="J4497" s="37"/>
    </row>
    <row r="4498" spans="3:10" x14ac:dyDescent="0.25">
      <c r="C4498" s="37"/>
      <c r="D4498" s="37"/>
      <c r="E4498" s="37"/>
      <c r="F4498" s="37"/>
      <c r="G4498" s="37"/>
      <c r="H4498" s="37"/>
      <c r="I4498" s="37"/>
      <c r="J4498" s="37"/>
    </row>
    <row r="4499" spans="3:10" x14ac:dyDescent="0.25">
      <c r="C4499" s="37"/>
      <c r="D4499" s="37"/>
      <c r="E4499" s="37"/>
      <c r="F4499" s="37"/>
      <c r="G4499" s="37"/>
      <c r="H4499" s="37"/>
      <c r="I4499" s="37"/>
      <c r="J4499" s="37"/>
    </row>
    <row r="4500" spans="3:10" x14ac:dyDescent="0.25">
      <c r="C4500" s="37"/>
      <c r="D4500" s="37"/>
      <c r="E4500" s="37"/>
      <c r="F4500" s="37"/>
      <c r="G4500" s="37"/>
      <c r="H4500" s="37"/>
      <c r="I4500" s="37"/>
      <c r="J4500" s="37"/>
    </row>
    <row r="4501" spans="3:10" x14ac:dyDescent="0.25">
      <c r="C4501" s="37"/>
      <c r="D4501" s="37"/>
      <c r="E4501" s="37"/>
      <c r="F4501" s="37"/>
      <c r="G4501" s="37"/>
      <c r="H4501" s="37"/>
      <c r="I4501" s="37"/>
      <c r="J4501" s="37"/>
    </row>
    <row r="4502" spans="3:10" x14ac:dyDescent="0.25">
      <c r="C4502" s="37"/>
      <c r="D4502" s="37"/>
      <c r="E4502" s="37"/>
      <c r="F4502" s="37"/>
      <c r="G4502" s="37"/>
      <c r="H4502" s="37"/>
      <c r="I4502" s="37"/>
      <c r="J4502" s="37"/>
    </row>
    <row r="4503" spans="3:10" x14ac:dyDescent="0.25">
      <c r="C4503" s="37"/>
      <c r="D4503" s="37"/>
      <c r="E4503" s="37"/>
      <c r="F4503" s="37"/>
      <c r="G4503" s="37"/>
      <c r="H4503" s="37"/>
      <c r="I4503" s="37"/>
      <c r="J4503" s="37"/>
    </row>
    <row r="4504" spans="3:10" x14ac:dyDescent="0.25">
      <c r="C4504" s="37"/>
      <c r="D4504" s="37"/>
      <c r="E4504" s="37"/>
      <c r="F4504" s="37"/>
      <c r="G4504" s="37"/>
      <c r="H4504" s="37"/>
      <c r="I4504" s="37"/>
      <c r="J4504" s="37"/>
    </row>
    <row r="4505" spans="3:10" x14ac:dyDescent="0.25">
      <c r="C4505" s="37"/>
      <c r="D4505" s="37"/>
      <c r="E4505" s="37"/>
      <c r="F4505" s="37"/>
      <c r="G4505" s="37"/>
      <c r="H4505" s="37"/>
      <c r="I4505" s="37"/>
      <c r="J4505" s="37"/>
    </row>
    <row r="4506" spans="3:10" x14ac:dyDescent="0.25">
      <c r="C4506" s="37"/>
      <c r="D4506" s="37"/>
      <c r="E4506" s="37"/>
      <c r="F4506" s="37"/>
      <c r="G4506" s="37"/>
      <c r="H4506" s="37"/>
      <c r="I4506" s="37"/>
      <c r="J4506" s="37"/>
    </row>
    <row r="4507" spans="3:10" x14ac:dyDescent="0.25">
      <c r="C4507" s="37"/>
      <c r="D4507" s="37"/>
      <c r="E4507" s="37"/>
      <c r="F4507" s="37"/>
      <c r="G4507" s="37"/>
      <c r="H4507" s="37"/>
      <c r="I4507" s="37"/>
      <c r="J4507" s="37"/>
    </row>
    <row r="4508" spans="3:10" x14ac:dyDescent="0.25">
      <c r="C4508" s="37"/>
      <c r="D4508" s="37"/>
      <c r="E4508" s="37"/>
      <c r="F4508" s="37"/>
      <c r="G4508" s="37"/>
      <c r="H4508" s="37"/>
      <c r="I4508" s="37"/>
      <c r="J4508" s="37"/>
    </row>
    <row r="4509" spans="3:10" x14ac:dyDescent="0.25">
      <c r="C4509" s="37"/>
      <c r="D4509" s="37"/>
      <c r="E4509" s="37"/>
      <c r="F4509" s="37"/>
      <c r="G4509" s="37"/>
      <c r="H4509" s="37"/>
      <c r="I4509" s="37"/>
      <c r="J4509" s="37"/>
    </row>
    <row r="4510" spans="3:10" x14ac:dyDescent="0.25">
      <c r="C4510" s="37"/>
      <c r="D4510" s="37"/>
      <c r="E4510" s="37"/>
      <c r="F4510" s="37"/>
      <c r="G4510" s="37"/>
      <c r="H4510" s="37"/>
      <c r="I4510" s="37"/>
      <c r="J4510" s="37"/>
    </row>
    <row r="4511" spans="3:10" x14ac:dyDescent="0.25">
      <c r="C4511" s="37"/>
      <c r="D4511" s="37"/>
      <c r="E4511" s="37"/>
      <c r="F4511" s="37"/>
      <c r="G4511" s="37"/>
      <c r="H4511" s="37"/>
      <c r="I4511" s="37"/>
      <c r="J4511" s="37"/>
    </row>
    <row r="4512" spans="3:10" x14ac:dyDescent="0.25">
      <c r="C4512" s="37"/>
      <c r="D4512" s="37"/>
      <c r="E4512" s="37"/>
      <c r="F4512" s="37"/>
      <c r="G4512" s="37"/>
      <c r="H4512" s="37"/>
      <c r="I4512" s="37"/>
      <c r="J4512" s="37"/>
    </row>
    <row r="4513" spans="3:10" x14ac:dyDescent="0.25">
      <c r="C4513" s="37"/>
      <c r="D4513" s="37"/>
      <c r="E4513" s="37"/>
      <c r="F4513" s="37"/>
      <c r="G4513" s="37"/>
      <c r="H4513" s="37"/>
      <c r="I4513" s="37"/>
      <c r="J4513" s="37"/>
    </row>
    <row r="4514" spans="3:10" x14ac:dyDescent="0.25">
      <c r="C4514" s="37"/>
      <c r="D4514" s="37"/>
      <c r="E4514" s="37"/>
      <c r="F4514" s="37"/>
      <c r="G4514" s="37"/>
      <c r="H4514" s="37"/>
      <c r="I4514" s="37"/>
      <c r="J4514" s="37"/>
    </row>
    <row r="4515" spans="3:10" x14ac:dyDescent="0.25">
      <c r="C4515" s="37"/>
      <c r="D4515" s="37"/>
      <c r="E4515" s="37"/>
      <c r="F4515" s="37"/>
      <c r="G4515" s="37"/>
      <c r="H4515" s="37"/>
      <c r="I4515" s="37"/>
      <c r="J4515" s="37"/>
    </row>
    <row r="4516" spans="3:10" x14ac:dyDescent="0.25">
      <c r="C4516" s="37"/>
      <c r="D4516" s="37"/>
      <c r="E4516" s="37"/>
      <c r="F4516" s="37"/>
      <c r="G4516" s="37"/>
      <c r="H4516" s="37"/>
      <c r="I4516" s="37"/>
      <c r="J4516" s="37"/>
    </row>
    <row r="4517" spans="3:10" x14ac:dyDescent="0.25">
      <c r="C4517" s="37"/>
      <c r="D4517" s="37"/>
      <c r="E4517" s="37"/>
      <c r="F4517" s="37"/>
      <c r="G4517" s="37"/>
      <c r="H4517" s="37"/>
      <c r="I4517" s="37"/>
      <c r="J4517" s="37"/>
    </row>
    <row r="4518" spans="3:10" x14ac:dyDescent="0.25">
      <c r="C4518" s="37"/>
      <c r="D4518" s="37"/>
      <c r="E4518" s="37"/>
      <c r="F4518" s="37"/>
      <c r="G4518" s="37"/>
      <c r="H4518" s="37"/>
      <c r="I4518" s="37"/>
      <c r="J4518" s="37"/>
    </row>
    <row r="4519" spans="3:10" x14ac:dyDescent="0.25">
      <c r="C4519" s="37"/>
      <c r="D4519" s="37"/>
      <c r="E4519" s="37"/>
      <c r="F4519" s="37"/>
      <c r="G4519" s="37"/>
      <c r="H4519" s="37"/>
      <c r="I4519" s="37"/>
      <c r="J4519" s="37"/>
    </row>
    <row r="4520" spans="3:10" x14ac:dyDescent="0.25">
      <c r="C4520" s="37"/>
      <c r="D4520" s="37"/>
      <c r="E4520" s="37"/>
      <c r="F4520" s="37"/>
      <c r="G4520" s="37"/>
      <c r="H4520" s="37"/>
      <c r="I4520" s="37"/>
      <c r="J4520" s="37"/>
    </row>
    <row r="4521" spans="3:10" x14ac:dyDescent="0.25">
      <c r="C4521" s="37"/>
      <c r="D4521" s="37"/>
      <c r="E4521" s="37"/>
      <c r="F4521" s="37"/>
      <c r="G4521" s="37"/>
      <c r="H4521" s="37"/>
      <c r="I4521" s="37"/>
      <c r="J4521" s="37"/>
    </row>
    <row r="4522" spans="3:10" x14ac:dyDescent="0.25">
      <c r="C4522" s="37"/>
      <c r="D4522" s="37"/>
      <c r="E4522" s="37"/>
      <c r="F4522" s="37"/>
      <c r="G4522" s="37"/>
      <c r="H4522" s="37"/>
      <c r="I4522" s="37"/>
      <c r="J4522" s="37"/>
    </row>
    <row r="4523" spans="3:10" x14ac:dyDescent="0.25">
      <c r="C4523" s="37"/>
      <c r="D4523" s="37"/>
      <c r="E4523" s="37"/>
      <c r="F4523" s="37"/>
      <c r="G4523" s="37"/>
      <c r="H4523" s="37"/>
      <c r="I4523" s="37"/>
      <c r="J4523" s="37"/>
    </row>
    <row r="4524" spans="3:10" x14ac:dyDescent="0.25">
      <c r="C4524" s="37"/>
      <c r="D4524" s="37"/>
      <c r="E4524" s="37"/>
      <c r="F4524" s="37"/>
      <c r="G4524" s="37"/>
      <c r="H4524" s="37"/>
      <c r="I4524" s="37"/>
      <c r="J4524" s="37"/>
    </row>
    <row r="4525" spans="3:10" x14ac:dyDescent="0.25">
      <c r="C4525" s="37"/>
      <c r="D4525" s="37"/>
      <c r="E4525" s="37"/>
      <c r="F4525" s="37"/>
      <c r="G4525" s="37"/>
      <c r="H4525" s="37"/>
      <c r="I4525" s="37"/>
      <c r="J4525" s="37"/>
    </row>
    <row r="4526" spans="3:10" x14ac:dyDescent="0.25">
      <c r="C4526" s="37"/>
      <c r="D4526" s="37"/>
      <c r="E4526" s="37"/>
      <c r="F4526" s="37"/>
      <c r="G4526" s="37"/>
      <c r="H4526" s="37"/>
      <c r="I4526" s="37"/>
      <c r="J4526" s="37"/>
    </row>
    <row r="4527" spans="3:10" x14ac:dyDescent="0.25">
      <c r="C4527" s="37"/>
      <c r="D4527" s="37"/>
      <c r="E4527" s="37"/>
      <c r="F4527" s="37"/>
      <c r="G4527" s="37"/>
      <c r="H4527" s="37"/>
      <c r="I4527" s="37"/>
      <c r="J4527" s="37"/>
    </row>
    <row r="4528" spans="3:10" x14ac:dyDescent="0.25">
      <c r="C4528" s="37"/>
      <c r="D4528" s="37"/>
      <c r="E4528" s="37"/>
      <c r="F4528" s="37"/>
      <c r="G4528" s="37"/>
      <c r="H4528" s="37"/>
      <c r="I4528" s="37"/>
      <c r="J4528" s="37"/>
    </row>
    <row r="4529" spans="3:10" x14ac:dyDescent="0.25">
      <c r="C4529" s="37"/>
      <c r="D4529" s="37"/>
      <c r="E4529" s="37"/>
      <c r="F4529" s="37"/>
      <c r="G4529" s="37"/>
      <c r="H4529" s="37"/>
      <c r="I4529" s="37"/>
      <c r="J4529" s="37"/>
    </row>
    <row r="4530" spans="3:10" x14ac:dyDescent="0.25">
      <c r="C4530" s="37"/>
      <c r="D4530" s="37"/>
      <c r="E4530" s="37"/>
      <c r="F4530" s="37"/>
      <c r="G4530" s="37"/>
      <c r="H4530" s="37"/>
      <c r="I4530" s="37"/>
      <c r="J4530" s="37"/>
    </row>
    <row r="4531" spans="3:10" x14ac:dyDescent="0.25">
      <c r="C4531" s="37"/>
      <c r="D4531" s="37"/>
      <c r="E4531" s="37"/>
      <c r="F4531" s="37"/>
      <c r="G4531" s="37"/>
      <c r="H4531" s="37"/>
      <c r="I4531" s="37"/>
      <c r="J4531" s="37"/>
    </row>
    <row r="4532" spans="3:10" x14ac:dyDescent="0.25">
      <c r="C4532" s="37"/>
      <c r="D4532" s="37"/>
      <c r="E4532" s="37"/>
      <c r="F4532" s="37"/>
      <c r="G4532" s="37"/>
      <c r="H4532" s="37"/>
      <c r="I4532" s="37"/>
      <c r="J4532" s="37"/>
    </row>
    <row r="4533" spans="3:10" x14ac:dyDescent="0.25">
      <c r="C4533" s="37"/>
      <c r="D4533" s="37"/>
      <c r="E4533" s="37"/>
      <c r="F4533" s="37"/>
      <c r="G4533" s="37"/>
      <c r="H4533" s="37"/>
      <c r="I4533" s="37"/>
      <c r="J4533" s="37"/>
    </row>
    <row r="4534" spans="3:10" x14ac:dyDescent="0.25">
      <c r="C4534" s="37"/>
      <c r="D4534" s="37"/>
      <c r="E4534" s="37"/>
      <c r="F4534" s="37"/>
      <c r="G4534" s="37"/>
      <c r="H4534" s="37"/>
      <c r="I4534" s="37"/>
      <c r="J4534" s="37"/>
    </row>
    <row r="4535" spans="3:10" x14ac:dyDescent="0.25">
      <c r="C4535" s="37"/>
      <c r="D4535" s="37"/>
      <c r="E4535" s="37"/>
      <c r="F4535" s="37"/>
      <c r="G4535" s="37"/>
      <c r="H4535" s="37"/>
      <c r="I4535" s="37"/>
      <c r="J4535" s="37"/>
    </row>
    <row r="4536" spans="3:10" x14ac:dyDescent="0.25">
      <c r="C4536" s="37"/>
      <c r="D4536" s="37"/>
      <c r="E4536" s="37"/>
      <c r="F4536" s="37"/>
      <c r="G4536" s="37"/>
      <c r="H4536" s="37"/>
      <c r="I4536" s="37"/>
      <c r="J4536" s="37"/>
    </row>
    <row r="4537" spans="3:10" x14ac:dyDescent="0.25">
      <c r="C4537" s="37"/>
      <c r="D4537" s="37"/>
      <c r="E4537" s="37"/>
      <c r="F4537" s="37"/>
      <c r="G4537" s="37"/>
      <c r="H4537" s="37"/>
      <c r="I4537" s="37"/>
      <c r="J4537" s="37"/>
    </row>
    <row r="4538" spans="3:10" x14ac:dyDescent="0.25">
      <c r="C4538" s="37"/>
      <c r="D4538" s="37"/>
      <c r="E4538" s="37"/>
      <c r="F4538" s="37"/>
      <c r="G4538" s="37"/>
      <c r="H4538" s="37"/>
      <c r="I4538" s="37"/>
      <c r="J4538" s="37"/>
    </row>
    <row r="4539" spans="3:10" x14ac:dyDescent="0.25">
      <c r="C4539" s="37"/>
      <c r="D4539" s="37"/>
      <c r="E4539" s="37"/>
      <c r="F4539" s="37"/>
      <c r="G4539" s="37"/>
      <c r="H4539" s="37"/>
      <c r="I4539" s="37"/>
      <c r="J4539" s="37"/>
    </row>
    <row r="4540" spans="3:10" x14ac:dyDescent="0.25">
      <c r="C4540" s="37"/>
      <c r="D4540" s="37"/>
      <c r="E4540" s="37"/>
      <c r="F4540" s="37"/>
      <c r="G4540" s="37"/>
      <c r="H4540" s="37"/>
      <c r="I4540" s="37"/>
      <c r="J4540" s="37"/>
    </row>
    <row r="4541" spans="3:10" x14ac:dyDescent="0.25">
      <c r="C4541" s="37"/>
      <c r="D4541" s="37"/>
      <c r="E4541" s="37"/>
      <c r="F4541" s="37"/>
      <c r="G4541" s="37"/>
      <c r="H4541" s="37"/>
      <c r="I4541" s="37"/>
      <c r="J4541" s="37"/>
    </row>
    <row r="4542" spans="3:10" x14ac:dyDescent="0.25">
      <c r="C4542" s="37"/>
      <c r="D4542" s="37"/>
      <c r="E4542" s="37"/>
      <c r="F4542" s="37"/>
      <c r="G4542" s="37"/>
      <c r="H4542" s="37"/>
      <c r="I4542" s="37"/>
      <c r="J4542" s="37"/>
    </row>
    <row r="4543" spans="3:10" x14ac:dyDescent="0.25">
      <c r="C4543" s="37"/>
      <c r="D4543" s="37"/>
      <c r="E4543" s="37"/>
      <c r="F4543" s="37"/>
      <c r="G4543" s="37"/>
      <c r="H4543" s="37"/>
      <c r="I4543" s="37"/>
      <c r="J4543" s="37"/>
    </row>
    <row r="4544" spans="3:10" x14ac:dyDescent="0.25">
      <c r="C4544" s="37"/>
      <c r="D4544" s="37"/>
      <c r="E4544" s="37"/>
      <c r="F4544" s="37"/>
      <c r="G4544" s="37"/>
      <c r="H4544" s="37"/>
      <c r="I4544" s="37"/>
      <c r="J4544" s="37"/>
    </row>
    <row r="4545" spans="3:10" x14ac:dyDescent="0.25">
      <c r="C4545" s="37"/>
      <c r="D4545" s="37"/>
      <c r="E4545" s="37"/>
      <c r="F4545" s="37"/>
      <c r="G4545" s="37"/>
      <c r="H4545" s="37"/>
      <c r="I4545" s="37"/>
      <c r="J4545" s="37"/>
    </row>
    <row r="4546" spans="3:10" x14ac:dyDescent="0.25">
      <c r="C4546" s="37"/>
      <c r="D4546" s="37"/>
      <c r="E4546" s="37"/>
      <c r="F4546" s="37"/>
      <c r="G4546" s="37"/>
      <c r="H4546" s="37"/>
      <c r="I4546" s="37"/>
      <c r="J4546" s="37"/>
    </row>
    <row r="4547" spans="3:10" x14ac:dyDescent="0.25">
      <c r="C4547" s="37"/>
      <c r="D4547" s="37"/>
      <c r="E4547" s="37"/>
      <c r="F4547" s="37"/>
      <c r="G4547" s="37"/>
      <c r="H4547" s="37"/>
      <c r="I4547" s="37"/>
      <c r="J4547" s="37"/>
    </row>
    <row r="4548" spans="3:10" x14ac:dyDescent="0.25">
      <c r="C4548" s="37"/>
      <c r="D4548" s="37"/>
      <c r="E4548" s="37"/>
      <c r="F4548" s="37"/>
      <c r="G4548" s="37"/>
      <c r="H4548" s="37"/>
      <c r="I4548" s="37"/>
      <c r="J4548" s="37"/>
    </row>
    <row r="4549" spans="3:10" x14ac:dyDescent="0.25">
      <c r="C4549" s="37"/>
      <c r="D4549" s="37"/>
      <c r="E4549" s="37"/>
      <c r="F4549" s="37"/>
      <c r="G4549" s="37"/>
      <c r="H4549" s="37"/>
      <c r="I4549" s="37"/>
      <c r="J4549" s="37"/>
    </row>
    <row r="4550" spans="3:10" x14ac:dyDescent="0.25">
      <c r="C4550" s="37"/>
      <c r="D4550" s="37"/>
      <c r="E4550" s="37"/>
      <c r="F4550" s="37"/>
      <c r="G4550" s="37"/>
      <c r="H4550" s="37"/>
      <c r="I4550" s="37"/>
      <c r="J4550" s="37"/>
    </row>
    <row r="4551" spans="3:10" x14ac:dyDescent="0.25">
      <c r="C4551" s="37"/>
      <c r="D4551" s="37"/>
      <c r="E4551" s="37"/>
      <c r="F4551" s="37"/>
      <c r="G4551" s="37"/>
      <c r="H4551" s="37"/>
      <c r="I4551" s="37"/>
      <c r="J4551" s="37"/>
    </row>
    <row r="4552" spans="3:10" x14ac:dyDescent="0.25">
      <c r="C4552" s="37"/>
      <c r="D4552" s="37"/>
      <c r="E4552" s="37"/>
      <c r="F4552" s="37"/>
      <c r="G4552" s="37"/>
      <c r="H4552" s="37"/>
      <c r="I4552" s="37"/>
      <c r="J4552" s="37"/>
    </row>
    <row r="4553" spans="3:10" x14ac:dyDescent="0.25">
      <c r="C4553" s="37"/>
      <c r="D4553" s="37"/>
      <c r="E4553" s="37"/>
      <c r="F4553" s="37"/>
      <c r="G4553" s="37"/>
      <c r="H4553" s="37"/>
      <c r="I4553" s="37"/>
      <c r="J4553" s="37"/>
    </row>
    <row r="4554" spans="3:10" x14ac:dyDescent="0.25">
      <c r="C4554" s="37"/>
      <c r="D4554" s="37"/>
      <c r="E4554" s="37"/>
      <c r="F4554" s="37"/>
      <c r="G4554" s="37"/>
      <c r="H4554" s="37"/>
      <c r="I4554" s="37"/>
      <c r="J4554" s="37"/>
    </row>
    <row r="4555" spans="3:10" x14ac:dyDescent="0.25">
      <c r="C4555" s="37"/>
      <c r="D4555" s="37"/>
      <c r="E4555" s="37"/>
      <c r="F4555" s="37"/>
      <c r="G4555" s="37"/>
      <c r="H4555" s="37"/>
      <c r="I4555" s="37"/>
      <c r="J4555" s="37"/>
    </row>
    <row r="4556" spans="3:10" x14ac:dyDescent="0.25">
      <c r="C4556" s="37"/>
      <c r="D4556" s="37"/>
      <c r="E4556" s="37"/>
      <c r="F4556" s="37"/>
      <c r="G4556" s="37"/>
      <c r="H4556" s="37"/>
      <c r="I4556" s="37"/>
      <c r="J4556" s="37"/>
    </row>
    <row r="4557" spans="3:10" x14ac:dyDescent="0.25">
      <c r="C4557" s="37"/>
      <c r="D4557" s="37"/>
      <c r="E4557" s="37"/>
      <c r="F4557" s="37"/>
      <c r="G4557" s="37"/>
      <c r="H4557" s="37"/>
      <c r="I4557" s="37"/>
      <c r="J4557" s="37"/>
    </row>
    <row r="4558" spans="3:10" x14ac:dyDescent="0.25">
      <c r="C4558" s="37"/>
      <c r="D4558" s="37"/>
      <c r="E4558" s="37"/>
      <c r="F4558" s="37"/>
      <c r="G4558" s="37"/>
      <c r="H4558" s="37"/>
      <c r="I4558" s="37"/>
      <c r="J4558" s="37"/>
    </row>
    <row r="4559" spans="3:10" x14ac:dyDescent="0.25">
      <c r="C4559" s="37"/>
      <c r="D4559" s="37"/>
      <c r="E4559" s="37"/>
      <c r="F4559" s="37"/>
      <c r="G4559" s="37"/>
      <c r="H4559" s="37"/>
      <c r="I4559" s="37"/>
      <c r="J4559" s="37"/>
    </row>
    <row r="4560" spans="3:10" x14ac:dyDescent="0.25">
      <c r="C4560" s="37"/>
      <c r="D4560" s="37"/>
      <c r="E4560" s="37"/>
      <c r="F4560" s="37"/>
      <c r="G4560" s="37"/>
      <c r="H4560" s="37"/>
      <c r="I4560" s="37"/>
      <c r="J4560" s="37"/>
    </row>
    <row r="4561" spans="3:10" x14ac:dyDescent="0.25">
      <c r="C4561" s="37"/>
      <c r="D4561" s="37"/>
      <c r="E4561" s="37"/>
      <c r="F4561" s="37"/>
      <c r="G4561" s="37"/>
      <c r="H4561" s="37"/>
      <c r="I4561" s="37"/>
      <c r="J4561" s="37"/>
    </row>
    <row r="4562" spans="3:10" x14ac:dyDescent="0.25">
      <c r="C4562" s="37"/>
      <c r="D4562" s="37"/>
      <c r="E4562" s="37"/>
      <c r="F4562" s="37"/>
      <c r="G4562" s="37"/>
      <c r="H4562" s="37"/>
      <c r="I4562" s="37"/>
      <c r="J4562" s="37"/>
    </row>
    <row r="4563" spans="3:10" x14ac:dyDescent="0.25">
      <c r="C4563" s="37"/>
      <c r="D4563" s="37"/>
      <c r="E4563" s="37"/>
      <c r="F4563" s="37"/>
      <c r="G4563" s="37"/>
      <c r="H4563" s="37"/>
      <c r="I4563" s="37"/>
      <c r="J4563" s="37"/>
    </row>
    <row r="4564" spans="3:10" x14ac:dyDescent="0.25">
      <c r="C4564" s="37"/>
      <c r="D4564" s="37"/>
      <c r="E4564" s="37"/>
      <c r="F4564" s="37"/>
      <c r="G4564" s="37"/>
      <c r="H4564" s="37"/>
      <c r="I4564" s="37"/>
      <c r="J4564" s="37"/>
    </row>
    <row r="4565" spans="3:10" x14ac:dyDescent="0.25">
      <c r="C4565" s="37"/>
      <c r="D4565" s="37"/>
      <c r="E4565" s="37"/>
      <c r="F4565" s="37"/>
      <c r="G4565" s="37"/>
      <c r="H4565" s="37"/>
      <c r="I4565" s="37"/>
      <c r="J4565" s="37"/>
    </row>
    <row r="4566" spans="3:10" x14ac:dyDescent="0.25">
      <c r="C4566" s="37"/>
      <c r="D4566" s="37"/>
      <c r="E4566" s="37"/>
      <c r="F4566" s="37"/>
      <c r="G4566" s="37"/>
      <c r="H4566" s="37"/>
      <c r="I4566" s="37"/>
      <c r="J4566" s="37"/>
    </row>
    <row r="4567" spans="3:10" x14ac:dyDescent="0.25">
      <c r="C4567" s="37"/>
      <c r="D4567" s="37"/>
      <c r="E4567" s="37"/>
      <c r="F4567" s="37"/>
      <c r="G4567" s="37"/>
      <c r="H4567" s="37"/>
      <c r="I4567" s="37"/>
      <c r="J4567" s="37"/>
    </row>
    <row r="4568" spans="3:10" x14ac:dyDescent="0.25">
      <c r="C4568" s="37"/>
      <c r="D4568" s="37"/>
      <c r="E4568" s="37"/>
      <c r="F4568" s="37"/>
      <c r="G4568" s="37"/>
      <c r="H4568" s="37"/>
      <c r="I4568" s="37"/>
      <c r="J4568" s="37"/>
    </row>
    <row r="4569" spans="3:10" x14ac:dyDescent="0.25">
      <c r="C4569" s="37"/>
      <c r="D4569" s="37"/>
      <c r="E4569" s="37"/>
      <c r="F4569" s="37"/>
      <c r="G4569" s="37"/>
      <c r="H4569" s="37"/>
      <c r="I4569" s="37"/>
      <c r="J4569" s="37"/>
    </row>
    <row r="4570" spans="3:10" x14ac:dyDescent="0.25">
      <c r="C4570" s="37"/>
      <c r="D4570" s="37"/>
      <c r="E4570" s="37"/>
      <c r="F4570" s="37"/>
      <c r="G4570" s="37"/>
      <c r="H4570" s="37"/>
      <c r="I4570" s="37"/>
      <c r="J4570" s="37"/>
    </row>
    <row r="4571" spans="3:10" x14ac:dyDescent="0.25">
      <c r="C4571" s="37"/>
      <c r="D4571" s="37"/>
      <c r="E4571" s="37"/>
      <c r="F4571" s="37"/>
      <c r="G4571" s="37"/>
      <c r="H4571" s="37"/>
      <c r="I4571" s="37"/>
      <c r="J4571" s="37"/>
    </row>
    <row r="4572" spans="3:10" x14ac:dyDescent="0.25">
      <c r="C4572" s="37"/>
      <c r="D4572" s="37"/>
      <c r="E4572" s="37"/>
      <c r="F4572" s="37"/>
      <c r="G4572" s="37"/>
      <c r="H4572" s="37"/>
      <c r="I4572" s="37"/>
      <c r="J4572" s="37"/>
    </row>
    <row r="4573" spans="3:10" x14ac:dyDescent="0.25">
      <c r="C4573" s="37"/>
      <c r="D4573" s="37"/>
      <c r="E4573" s="37"/>
      <c r="F4573" s="37"/>
      <c r="G4573" s="37"/>
      <c r="H4573" s="37"/>
      <c r="I4573" s="37"/>
      <c r="J4573" s="37"/>
    </row>
    <row r="4574" spans="3:10" x14ac:dyDescent="0.25">
      <c r="C4574" s="37"/>
      <c r="D4574" s="37"/>
      <c r="E4574" s="37"/>
      <c r="F4574" s="37"/>
      <c r="G4574" s="37"/>
      <c r="H4574" s="37"/>
      <c r="I4574" s="37"/>
      <c r="J4574" s="37"/>
    </row>
    <row r="4575" spans="3:10" x14ac:dyDescent="0.25">
      <c r="C4575" s="37"/>
      <c r="D4575" s="37"/>
      <c r="E4575" s="37"/>
      <c r="F4575" s="37"/>
      <c r="G4575" s="37"/>
      <c r="H4575" s="37"/>
      <c r="I4575" s="37"/>
      <c r="J4575" s="37"/>
    </row>
    <row r="4576" spans="3:10" x14ac:dyDescent="0.25">
      <c r="C4576" s="37"/>
      <c r="D4576" s="37"/>
      <c r="E4576" s="37"/>
      <c r="F4576" s="37"/>
      <c r="G4576" s="37"/>
      <c r="H4576" s="37"/>
      <c r="I4576" s="37"/>
      <c r="J4576" s="37"/>
    </row>
    <row r="4577" spans="3:10" x14ac:dyDescent="0.25">
      <c r="C4577" s="37"/>
      <c r="D4577" s="37"/>
      <c r="E4577" s="37"/>
      <c r="F4577" s="37"/>
      <c r="G4577" s="37"/>
      <c r="H4577" s="37"/>
      <c r="I4577" s="37"/>
      <c r="J4577" s="37"/>
    </row>
    <row r="4578" spans="3:10" x14ac:dyDescent="0.25">
      <c r="C4578" s="37"/>
      <c r="D4578" s="37"/>
      <c r="E4578" s="37"/>
      <c r="F4578" s="37"/>
      <c r="G4578" s="37"/>
      <c r="H4578" s="37"/>
      <c r="I4578" s="37"/>
      <c r="J4578" s="37"/>
    </row>
    <row r="4579" spans="3:10" x14ac:dyDescent="0.25">
      <c r="C4579" s="37"/>
      <c r="D4579" s="37"/>
      <c r="E4579" s="37"/>
      <c r="F4579" s="37"/>
      <c r="G4579" s="37"/>
      <c r="H4579" s="37"/>
      <c r="I4579" s="37"/>
      <c r="J4579" s="37"/>
    </row>
    <row r="4580" spans="3:10" x14ac:dyDescent="0.25">
      <c r="C4580" s="37"/>
      <c r="D4580" s="37"/>
      <c r="E4580" s="37"/>
      <c r="F4580" s="37"/>
      <c r="G4580" s="37"/>
      <c r="H4580" s="37"/>
      <c r="I4580" s="37"/>
      <c r="J4580" s="37"/>
    </row>
    <row r="4581" spans="3:10" x14ac:dyDescent="0.25">
      <c r="C4581" s="37"/>
      <c r="D4581" s="37"/>
      <c r="E4581" s="37"/>
      <c r="F4581" s="37"/>
      <c r="G4581" s="37"/>
      <c r="H4581" s="37"/>
      <c r="I4581" s="37"/>
      <c r="J4581" s="37"/>
    </row>
    <row r="4582" spans="3:10" x14ac:dyDescent="0.25">
      <c r="C4582" s="37"/>
      <c r="D4582" s="37"/>
      <c r="E4582" s="37"/>
      <c r="F4582" s="37"/>
      <c r="G4582" s="37"/>
      <c r="H4582" s="37"/>
      <c r="I4582" s="37"/>
      <c r="J4582" s="37"/>
    </row>
    <row r="4583" spans="3:10" x14ac:dyDescent="0.25">
      <c r="C4583" s="37"/>
      <c r="D4583" s="37"/>
      <c r="E4583" s="37"/>
      <c r="F4583" s="37"/>
      <c r="G4583" s="37"/>
      <c r="H4583" s="37"/>
      <c r="I4583" s="37"/>
      <c r="J4583" s="37"/>
    </row>
    <row r="4584" spans="3:10" x14ac:dyDescent="0.25">
      <c r="C4584" s="37"/>
      <c r="D4584" s="37"/>
      <c r="E4584" s="37"/>
      <c r="F4584" s="37"/>
      <c r="G4584" s="37"/>
      <c r="H4584" s="37"/>
      <c r="I4584" s="37"/>
      <c r="J4584" s="37"/>
    </row>
    <row r="4585" spans="3:10" x14ac:dyDescent="0.25">
      <c r="C4585" s="37"/>
      <c r="D4585" s="37"/>
      <c r="E4585" s="37"/>
      <c r="F4585" s="37"/>
      <c r="G4585" s="37"/>
      <c r="H4585" s="37"/>
      <c r="I4585" s="37"/>
      <c r="J4585" s="37"/>
    </row>
    <row r="4586" spans="3:10" x14ac:dyDescent="0.25">
      <c r="C4586" s="37"/>
      <c r="D4586" s="37"/>
      <c r="E4586" s="37"/>
      <c r="F4586" s="37"/>
      <c r="G4586" s="37"/>
      <c r="H4586" s="37"/>
      <c r="I4586" s="37"/>
      <c r="J4586" s="37"/>
    </row>
    <row r="4587" spans="3:10" x14ac:dyDescent="0.25">
      <c r="C4587" s="37"/>
      <c r="D4587" s="37"/>
      <c r="E4587" s="37"/>
      <c r="F4587" s="37"/>
      <c r="G4587" s="37"/>
      <c r="H4587" s="37"/>
      <c r="I4587" s="37"/>
      <c r="J4587" s="37"/>
    </row>
    <row r="4588" spans="3:10" x14ac:dyDescent="0.25">
      <c r="C4588" s="37"/>
      <c r="D4588" s="37"/>
      <c r="E4588" s="37"/>
      <c r="F4588" s="37"/>
      <c r="G4588" s="37"/>
      <c r="H4588" s="37"/>
      <c r="I4588" s="37"/>
      <c r="J4588" s="37"/>
    </row>
    <row r="4589" spans="3:10" x14ac:dyDescent="0.25">
      <c r="C4589" s="37"/>
      <c r="D4589" s="37"/>
      <c r="E4589" s="37"/>
      <c r="F4589" s="37"/>
      <c r="G4589" s="37"/>
      <c r="H4589" s="37"/>
      <c r="I4589" s="37"/>
      <c r="J4589" s="37"/>
    </row>
    <row r="4590" spans="3:10" x14ac:dyDescent="0.25">
      <c r="C4590" s="37"/>
      <c r="D4590" s="37"/>
      <c r="E4590" s="37"/>
      <c r="F4590" s="37"/>
      <c r="G4590" s="37"/>
      <c r="H4590" s="37"/>
      <c r="I4590" s="37"/>
      <c r="J4590" s="37"/>
    </row>
    <row r="4591" spans="3:10" x14ac:dyDescent="0.25">
      <c r="C4591" s="37"/>
      <c r="D4591" s="37"/>
      <c r="E4591" s="37"/>
      <c r="F4591" s="37"/>
      <c r="G4591" s="37"/>
      <c r="H4591" s="37"/>
      <c r="I4591" s="37"/>
      <c r="J4591" s="37"/>
    </row>
    <row r="4592" spans="3:10" x14ac:dyDescent="0.25">
      <c r="C4592" s="37"/>
      <c r="D4592" s="37"/>
      <c r="E4592" s="37"/>
      <c r="F4592" s="37"/>
      <c r="G4592" s="37"/>
      <c r="H4592" s="37"/>
      <c r="I4592" s="37"/>
      <c r="J4592" s="37"/>
    </row>
    <row r="4593" spans="3:10" x14ac:dyDescent="0.25">
      <c r="C4593" s="37"/>
      <c r="D4593" s="37"/>
      <c r="E4593" s="37"/>
      <c r="F4593" s="37"/>
      <c r="G4593" s="37"/>
      <c r="H4593" s="37"/>
      <c r="I4593" s="37"/>
      <c r="J4593" s="37"/>
    </row>
    <row r="4594" spans="3:10" x14ac:dyDescent="0.25">
      <c r="C4594" s="37"/>
      <c r="D4594" s="37"/>
      <c r="E4594" s="37"/>
      <c r="F4594" s="37"/>
      <c r="G4594" s="37"/>
      <c r="H4594" s="37"/>
      <c r="I4594" s="37"/>
      <c r="J4594" s="37"/>
    </row>
    <row r="4595" spans="3:10" x14ac:dyDescent="0.25">
      <c r="C4595" s="37"/>
      <c r="D4595" s="37"/>
      <c r="E4595" s="37"/>
      <c r="F4595" s="37"/>
      <c r="G4595" s="37"/>
      <c r="H4595" s="37"/>
      <c r="I4595" s="37"/>
      <c r="J4595" s="37"/>
    </row>
    <row r="4596" spans="3:10" x14ac:dyDescent="0.25">
      <c r="C4596" s="37"/>
      <c r="D4596" s="37"/>
      <c r="E4596" s="37"/>
      <c r="F4596" s="37"/>
      <c r="G4596" s="37"/>
      <c r="H4596" s="37"/>
      <c r="I4596" s="37"/>
      <c r="J4596" s="37"/>
    </row>
    <row r="4597" spans="3:10" x14ac:dyDescent="0.25">
      <c r="C4597" s="37"/>
      <c r="D4597" s="37"/>
      <c r="E4597" s="37"/>
      <c r="F4597" s="37"/>
      <c r="G4597" s="37"/>
      <c r="H4597" s="37"/>
      <c r="I4597" s="37"/>
      <c r="J4597" s="37"/>
    </row>
    <row r="4598" spans="3:10" x14ac:dyDescent="0.25">
      <c r="C4598" s="37"/>
      <c r="D4598" s="37"/>
      <c r="E4598" s="37"/>
      <c r="F4598" s="37"/>
      <c r="G4598" s="37"/>
      <c r="H4598" s="37"/>
      <c r="I4598" s="37"/>
      <c r="J4598" s="37"/>
    </row>
    <row r="4599" spans="3:10" x14ac:dyDescent="0.25">
      <c r="C4599" s="37"/>
      <c r="D4599" s="37"/>
      <c r="E4599" s="37"/>
      <c r="F4599" s="37"/>
      <c r="G4599" s="37"/>
      <c r="H4599" s="37"/>
      <c r="I4599" s="37"/>
      <c r="J4599" s="37"/>
    </row>
    <row r="4600" spans="3:10" x14ac:dyDescent="0.25">
      <c r="C4600" s="37"/>
      <c r="D4600" s="37"/>
      <c r="E4600" s="37"/>
      <c r="F4600" s="37"/>
      <c r="G4600" s="37"/>
      <c r="H4600" s="37"/>
      <c r="I4600" s="37"/>
      <c r="J4600" s="37"/>
    </row>
    <row r="4601" spans="3:10" x14ac:dyDescent="0.25">
      <c r="C4601" s="37"/>
      <c r="D4601" s="37"/>
      <c r="E4601" s="37"/>
      <c r="F4601" s="37"/>
      <c r="G4601" s="37"/>
      <c r="H4601" s="37"/>
      <c r="I4601" s="37"/>
      <c r="J4601" s="37"/>
    </row>
    <row r="4602" spans="3:10" x14ac:dyDescent="0.25">
      <c r="C4602" s="37"/>
      <c r="D4602" s="37"/>
      <c r="E4602" s="37"/>
      <c r="F4602" s="37"/>
      <c r="G4602" s="37"/>
      <c r="H4602" s="37"/>
      <c r="I4602" s="37"/>
      <c r="J4602" s="37"/>
    </row>
    <row r="4603" spans="3:10" x14ac:dyDescent="0.25">
      <c r="C4603" s="37"/>
      <c r="D4603" s="37"/>
      <c r="E4603" s="37"/>
      <c r="F4603" s="37"/>
      <c r="G4603" s="37"/>
      <c r="H4603" s="37"/>
      <c r="I4603" s="37"/>
      <c r="J4603" s="37"/>
    </row>
    <row r="4604" spans="3:10" x14ac:dyDescent="0.25">
      <c r="C4604" s="37"/>
      <c r="D4604" s="37"/>
      <c r="E4604" s="37"/>
      <c r="F4604" s="37"/>
      <c r="G4604" s="37"/>
      <c r="H4604" s="37"/>
      <c r="I4604" s="37"/>
      <c r="J4604" s="37"/>
    </row>
    <row r="4605" spans="3:10" x14ac:dyDescent="0.25">
      <c r="C4605" s="37"/>
      <c r="D4605" s="37"/>
      <c r="E4605" s="37"/>
      <c r="F4605" s="37"/>
      <c r="G4605" s="37"/>
      <c r="H4605" s="37"/>
      <c r="I4605" s="37"/>
      <c r="J4605" s="37"/>
    </row>
    <row r="4606" spans="3:10" x14ac:dyDescent="0.25">
      <c r="C4606" s="37"/>
      <c r="D4606" s="37"/>
      <c r="E4606" s="37"/>
      <c r="F4606" s="37"/>
      <c r="G4606" s="37"/>
      <c r="H4606" s="37"/>
      <c r="I4606" s="37"/>
      <c r="J4606" s="37"/>
    </row>
    <row r="4607" spans="3:10" x14ac:dyDescent="0.25">
      <c r="C4607" s="37"/>
      <c r="D4607" s="37"/>
      <c r="E4607" s="37"/>
      <c r="F4607" s="37"/>
      <c r="G4607" s="37"/>
      <c r="H4607" s="37"/>
      <c r="I4607" s="37"/>
      <c r="J4607" s="37"/>
    </row>
    <row r="4608" spans="3:10" x14ac:dyDescent="0.25">
      <c r="C4608" s="37"/>
      <c r="D4608" s="37"/>
      <c r="E4608" s="37"/>
      <c r="F4608" s="37"/>
      <c r="G4608" s="37"/>
      <c r="H4608" s="37"/>
      <c r="I4608" s="37"/>
      <c r="J4608" s="37"/>
    </row>
    <row r="4609" spans="3:10" x14ac:dyDescent="0.25">
      <c r="C4609" s="37"/>
      <c r="D4609" s="37"/>
      <c r="E4609" s="37"/>
      <c r="F4609" s="37"/>
      <c r="G4609" s="37"/>
      <c r="H4609" s="37"/>
      <c r="I4609" s="37"/>
      <c r="J4609" s="37"/>
    </row>
    <row r="4610" spans="3:10" x14ac:dyDescent="0.25">
      <c r="C4610" s="37"/>
      <c r="D4610" s="37"/>
      <c r="E4610" s="37"/>
      <c r="F4610" s="37"/>
      <c r="G4610" s="37"/>
      <c r="H4610" s="37"/>
      <c r="I4610" s="37"/>
      <c r="J4610" s="37"/>
    </row>
    <row r="4611" spans="3:10" x14ac:dyDescent="0.25">
      <c r="C4611" s="37"/>
      <c r="D4611" s="37"/>
      <c r="E4611" s="37"/>
      <c r="F4611" s="37"/>
      <c r="G4611" s="37"/>
      <c r="H4611" s="37"/>
      <c r="I4611" s="37"/>
      <c r="J4611" s="37"/>
    </row>
    <row r="4612" spans="3:10" x14ac:dyDescent="0.25">
      <c r="C4612" s="37"/>
      <c r="D4612" s="37"/>
      <c r="E4612" s="37"/>
      <c r="F4612" s="37"/>
      <c r="G4612" s="37"/>
      <c r="H4612" s="37"/>
      <c r="I4612" s="37"/>
      <c r="J4612" s="37"/>
    </row>
    <row r="4613" spans="3:10" x14ac:dyDescent="0.25">
      <c r="C4613" s="37"/>
      <c r="D4613" s="37"/>
      <c r="E4613" s="37"/>
      <c r="F4613" s="37"/>
      <c r="G4613" s="37"/>
      <c r="H4613" s="37"/>
      <c r="I4613" s="37"/>
      <c r="J4613" s="37"/>
    </row>
    <row r="4614" spans="3:10" x14ac:dyDescent="0.25">
      <c r="C4614" s="37"/>
      <c r="D4614" s="37"/>
      <c r="E4614" s="37"/>
      <c r="F4614" s="37"/>
      <c r="G4614" s="37"/>
      <c r="H4614" s="37"/>
      <c r="I4614" s="37"/>
      <c r="J4614" s="37"/>
    </row>
    <row r="4615" spans="3:10" x14ac:dyDescent="0.25">
      <c r="C4615" s="37"/>
      <c r="D4615" s="37"/>
      <c r="E4615" s="37"/>
      <c r="F4615" s="37"/>
      <c r="G4615" s="37"/>
      <c r="H4615" s="37"/>
      <c r="I4615" s="37"/>
      <c r="J4615" s="37"/>
    </row>
    <row r="4616" spans="3:10" x14ac:dyDescent="0.25">
      <c r="C4616" s="37"/>
      <c r="D4616" s="37"/>
      <c r="E4616" s="37"/>
      <c r="F4616" s="37"/>
      <c r="G4616" s="37"/>
      <c r="H4616" s="37"/>
      <c r="I4616" s="37"/>
      <c r="J4616" s="37"/>
    </row>
    <row r="4617" spans="3:10" x14ac:dyDescent="0.25">
      <c r="C4617" s="37"/>
      <c r="D4617" s="37"/>
      <c r="E4617" s="37"/>
      <c r="F4617" s="37"/>
      <c r="G4617" s="37"/>
      <c r="H4617" s="37"/>
      <c r="I4617" s="37"/>
      <c r="J4617" s="37"/>
    </row>
    <row r="4618" spans="3:10" x14ac:dyDescent="0.25">
      <c r="C4618" s="37"/>
      <c r="D4618" s="37"/>
      <c r="E4618" s="37"/>
      <c r="F4618" s="37"/>
      <c r="G4618" s="37"/>
      <c r="H4618" s="37"/>
      <c r="I4618" s="37"/>
      <c r="J4618" s="37"/>
    </row>
    <row r="4619" spans="3:10" x14ac:dyDescent="0.25">
      <c r="C4619" s="37"/>
      <c r="D4619" s="37"/>
      <c r="E4619" s="37"/>
      <c r="F4619" s="37"/>
      <c r="G4619" s="37"/>
      <c r="H4619" s="37"/>
      <c r="I4619" s="37"/>
      <c r="J4619" s="37"/>
    </row>
    <row r="4620" spans="3:10" x14ac:dyDescent="0.25">
      <c r="C4620" s="37"/>
      <c r="D4620" s="37"/>
      <c r="E4620" s="37"/>
      <c r="F4620" s="37"/>
      <c r="G4620" s="37"/>
      <c r="H4620" s="37"/>
      <c r="I4620" s="37"/>
      <c r="J4620" s="37"/>
    </row>
    <row r="4621" spans="3:10" x14ac:dyDescent="0.25">
      <c r="C4621" s="37"/>
      <c r="D4621" s="37"/>
      <c r="E4621" s="37"/>
      <c r="F4621" s="37"/>
      <c r="G4621" s="37"/>
      <c r="H4621" s="37"/>
      <c r="I4621" s="37"/>
      <c r="J4621" s="37"/>
    </row>
    <row r="4622" spans="3:10" x14ac:dyDescent="0.25">
      <c r="C4622" s="37"/>
      <c r="D4622" s="37"/>
      <c r="E4622" s="37"/>
      <c r="F4622" s="37"/>
      <c r="G4622" s="37"/>
      <c r="H4622" s="37"/>
      <c r="I4622" s="37"/>
      <c r="J4622" s="37"/>
    </row>
    <row r="4623" spans="3:10" x14ac:dyDescent="0.25">
      <c r="C4623" s="37"/>
      <c r="D4623" s="37"/>
      <c r="E4623" s="37"/>
      <c r="F4623" s="37"/>
      <c r="G4623" s="37"/>
      <c r="H4623" s="37"/>
      <c r="I4623" s="37"/>
      <c r="J4623" s="37"/>
    </row>
    <row r="4624" spans="3:10" x14ac:dyDescent="0.25">
      <c r="C4624" s="37"/>
      <c r="D4624" s="37"/>
      <c r="E4624" s="37"/>
      <c r="F4624" s="37"/>
      <c r="G4624" s="37"/>
      <c r="H4624" s="37"/>
      <c r="I4624" s="37"/>
      <c r="J4624" s="37"/>
    </row>
    <row r="4625" spans="3:10" x14ac:dyDescent="0.25">
      <c r="C4625" s="37"/>
      <c r="D4625" s="37"/>
      <c r="E4625" s="37"/>
      <c r="F4625" s="37"/>
      <c r="G4625" s="37"/>
      <c r="H4625" s="37"/>
      <c r="I4625" s="37"/>
      <c r="J4625" s="37"/>
    </row>
    <row r="4626" spans="3:10" x14ac:dyDescent="0.25">
      <c r="C4626" s="37"/>
      <c r="D4626" s="37"/>
      <c r="E4626" s="37"/>
      <c r="F4626" s="37"/>
      <c r="G4626" s="37"/>
      <c r="H4626" s="37"/>
      <c r="I4626" s="37"/>
      <c r="J4626" s="37"/>
    </row>
    <row r="4627" spans="3:10" x14ac:dyDescent="0.25">
      <c r="C4627" s="37"/>
      <c r="D4627" s="37"/>
      <c r="E4627" s="37"/>
      <c r="F4627" s="37"/>
      <c r="G4627" s="37"/>
      <c r="H4627" s="37"/>
      <c r="I4627" s="37"/>
      <c r="J4627" s="37"/>
    </row>
    <row r="4628" spans="3:10" x14ac:dyDescent="0.25">
      <c r="C4628" s="37"/>
      <c r="D4628" s="37"/>
      <c r="E4628" s="37"/>
      <c r="F4628" s="37"/>
      <c r="G4628" s="37"/>
      <c r="H4628" s="37"/>
      <c r="I4628" s="37"/>
      <c r="J4628" s="37"/>
    </row>
    <row r="4629" spans="3:10" x14ac:dyDescent="0.25">
      <c r="C4629" s="37"/>
      <c r="D4629" s="37"/>
      <c r="E4629" s="37"/>
      <c r="F4629" s="37"/>
      <c r="G4629" s="37"/>
      <c r="H4629" s="37"/>
      <c r="I4629" s="37"/>
      <c r="J4629" s="37"/>
    </row>
    <row r="4630" spans="3:10" x14ac:dyDescent="0.25">
      <c r="C4630" s="37"/>
      <c r="D4630" s="37"/>
      <c r="E4630" s="37"/>
      <c r="F4630" s="37"/>
      <c r="G4630" s="37"/>
      <c r="H4630" s="37"/>
      <c r="I4630" s="37"/>
      <c r="J4630" s="37"/>
    </row>
    <row r="4631" spans="3:10" x14ac:dyDescent="0.25">
      <c r="C4631" s="37"/>
      <c r="D4631" s="37"/>
      <c r="E4631" s="37"/>
      <c r="F4631" s="37"/>
      <c r="G4631" s="37"/>
      <c r="H4631" s="37"/>
      <c r="I4631" s="37"/>
      <c r="J4631" s="37"/>
    </row>
    <row r="4632" spans="3:10" x14ac:dyDescent="0.25">
      <c r="C4632" s="37"/>
      <c r="D4632" s="37"/>
      <c r="E4632" s="37"/>
      <c r="F4632" s="37"/>
      <c r="G4632" s="37"/>
      <c r="H4632" s="37"/>
      <c r="I4632" s="37"/>
      <c r="J4632" s="37"/>
    </row>
    <row r="4633" spans="3:10" x14ac:dyDescent="0.25">
      <c r="C4633" s="37"/>
      <c r="D4633" s="37"/>
      <c r="E4633" s="37"/>
      <c r="F4633" s="37"/>
      <c r="G4633" s="37"/>
      <c r="H4633" s="37"/>
      <c r="I4633" s="37"/>
      <c r="J4633" s="37"/>
    </row>
    <row r="4634" spans="3:10" x14ac:dyDescent="0.25">
      <c r="C4634" s="37"/>
      <c r="D4634" s="37"/>
      <c r="E4634" s="37"/>
      <c r="F4634" s="37"/>
      <c r="G4634" s="37"/>
      <c r="H4634" s="37"/>
      <c r="I4634" s="37"/>
      <c r="J4634" s="37"/>
    </row>
    <row r="4635" spans="3:10" x14ac:dyDescent="0.25">
      <c r="C4635" s="37"/>
      <c r="D4635" s="37"/>
      <c r="E4635" s="37"/>
      <c r="F4635" s="37"/>
      <c r="G4635" s="37"/>
      <c r="H4635" s="37"/>
      <c r="I4635" s="37"/>
      <c r="J4635" s="37"/>
    </row>
    <row r="4636" spans="3:10" x14ac:dyDescent="0.25">
      <c r="C4636" s="37"/>
      <c r="D4636" s="37"/>
      <c r="E4636" s="37"/>
      <c r="F4636" s="37"/>
      <c r="G4636" s="37"/>
      <c r="H4636" s="37"/>
      <c r="I4636" s="37"/>
      <c r="J4636" s="37"/>
    </row>
    <row r="4637" spans="3:10" x14ac:dyDescent="0.25">
      <c r="C4637" s="37"/>
      <c r="D4637" s="37"/>
      <c r="E4637" s="37"/>
      <c r="F4637" s="37"/>
      <c r="G4637" s="37"/>
      <c r="H4637" s="37"/>
      <c r="I4637" s="37"/>
      <c r="J4637" s="37"/>
    </row>
    <row r="4638" spans="3:10" x14ac:dyDescent="0.25">
      <c r="C4638" s="37"/>
      <c r="D4638" s="37"/>
      <c r="E4638" s="37"/>
      <c r="F4638" s="37"/>
      <c r="G4638" s="37"/>
      <c r="H4638" s="37"/>
      <c r="I4638" s="37"/>
      <c r="J4638" s="37"/>
    </row>
    <row r="4639" spans="3:10" x14ac:dyDescent="0.25">
      <c r="C4639" s="37"/>
      <c r="D4639" s="37"/>
      <c r="E4639" s="37"/>
      <c r="F4639" s="37"/>
      <c r="G4639" s="37"/>
      <c r="H4639" s="37"/>
      <c r="I4639" s="37"/>
      <c r="J4639" s="37"/>
    </row>
    <row r="4640" spans="3:10" x14ac:dyDescent="0.25">
      <c r="C4640" s="37"/>
      <c r="D4640" s="37"/>
      <c r="E4640" s="37"/>
      <c r="F4640" s="37"/>
      <c r="G4640" s="37"/>
      <c r="H4640" s="37"/>
      <c r="I4640" s="37"/>
      <c r="J4640" s="37"/>
    </row>
    <row r="4641" spans="3:10" x14ac:dyDescent="0.25">
      <c r="C4641" s="37"/>
      <c r="D4641" s="37"/>
      <c r="E4641" s="37"/>
      <c r="F4641" s="37"/>
      <c r="G4641" s="37"/>
      <c r="H4641" s="37"/>
      <c r="I4641" s="37"/>
      <c r="J4641" s="37"/>
    </row>
    <row r="4642" spans="3:10" x14ac:dyDescent="0.25">
      <c r="C4642" s="37"/>
      <c r="D4642" s="37"/>
      <c r="E4642" s="37"/>
      <c r="F4642" s="37"/>
      <c r="G4642" s="37"/>
      <c r="H4642" s="37"/>
      <c r="I4642" s="37"/>
      <c r="J4642" s="37"/>
    </row>
    <row r="4643" spans="3:10" x14ac:dyDescent="0.25">
      <c r="C4643" s="37"/>
      <c r="D4643" s="37"/>
      <c r="E4643" s="37"/>
      <c r="F4643" s="37"/>
      <c r="G4643" s="37"/>
      <c r="H4643" s="37"/>
      <c r="I4643" s="37"/>
      <c r="J4643" s="37"/>
    </row>
    <row r="4644" spans="3:10" x14ac:dyDescent="0.25">
      <c r="C4644" s="37"/>
      <c r="D4644" s="37"/>
      <c r="E4644" s="37"/>
      <c r="F4644" s="37"/>
      <c r="G4644" s="37"/>
      <c r="H4644" s="37"/>
      <c r="I4644" s="37"/>
      <c r="J4644" s="37"/>
    </row>
    <row r="4645" spans="3:10" x14ac:dyDescent="0.25">
      <c r="C4645" s="37"/>
      <c r="D4645" s="37"/>
      <c r="E4645" s="37"/>
      <c r="F4645" s="37"/>
      <c r="G4645" s="37"/>
      <c r="H4645" s="37"/>
      <c r="I4645" s="37"/>
      <c r="J4645" s="37"/>
    </row>
    <row r="4646" spans="3:10" x14ac:dyDescent="0.25">
      <c r="C4646" s="37"/>
      <c r="D4646" s="37"/>
      <c r="E4646" s="37"/>
      <c r="F4646" s="37"/>
      <c r="G4646" s="37"/>
      <c r="H4646" s="37"/>
      <c r="I4646" s="37"/>
      <c r="J4646" s="37"/>
    </row>
    <row r="4647" spans="3:10" x14ac:dyDescent="0.25">
      <c r="C4647" s="37"/>
      <c r="D4647" s="37"/>
      <c r="E4647" s="37"/>
      <c r="F4647" s="37"/>
      <c r="G4647" s="37"/>
      <c r="H4647" s="37"/>
      <c r="I4647" s="37"/>
      <c r="J4647" s="37"/>
    </row>
    <row r="4648" spans="3:10" x14ac:dyDescent="0.25">
      <c r="C4648" s="37"/>
      <c r="D4648" s="37"/>
      <c r="E4648" s="37"/>
      <c r="F4648" s="37"/>
      <c r="G4648" s="37"/>
      <c r="H4648" s="37"/>
      <c r="I4648" s="37"/>
      <c r="J4648" s="37"/>
    </row>
    <row r="4649" spans="3:10" x14ac:dyDescent="0.25">
      <c r="C4649" s="37"/>
      <c r="D4649" s="37"/>
      <c r="E4649" s="37"/>
      <c r="F4649" s="37"/>
      <c r="G4649" s="37"/>
      <c r="H4649" s="37"/>
      <c r="I4649" s="37"/>
      <c r="J4649" s="37"/>
    </row>
    <row r="4650" spans="3:10" x14ac:dyDescent="0.25">
      <c r="C4650" s="37"/>
      <c r="D4650" s="37"/>
      <c r="E4650" s="37"/>
      <c r="F4650" s="37"/>
      <c r="G4650" s="37"/>
      <c r="H4650" s="37"/>
      <c r="I4650" s="37"/>
      <c r="J4650" s="37"/>
    </row>
    <row r="4651" spans="3:10" x14ac:dyDescent="0.25">
      <c r="C4651" s="37"/>
      <c r="D4651" s="37"/>
      <c r="E4651" s="37"/>
      <c r="F4651" s="37"/>
      <c r="G4651" s="37"/>
      <c r="H4651" s="37"/>
      <c r="I4651" s="37"/>
      <c r="J4651" s="37"/>
    </row>
    <row r="4652" spans="3:10" x14ac:dyDescent="0.25">
      <c r="C4652" s="37"/>
      <c r="D4652" s="37"/>
      <c r="E4652" s="37"/>
      <c r="F4652" s="37"/>
      <c r="G4652" s="37"/>
      <c r="H4652" s="37"/>
      <c r="I4652" s="37"/>
      <c r="J4652" s="37"/>
    </row>
    <row r="4653" spans="3:10" x14ac:dyDescent="0.25">
      <c r="C4653" s="37"/>
      <c r="D4653" s="37"/>
      <c r="E4653" s="37"/>
      <c r="F4653" s="37"/>
      <c r="G4653" s="37"/>
      <c r="H4653" s="37"/>
      <c r="I4653" s="37"/>
      <c r="J4653" s="37"/>
    </row>
    <row r="4654" spans="3:10" x14ac:dyDescent="0.25">
      <c r="C4654" s="37"/>
      <c r="D4654" s="37"/>
      <c r="E4654" s="37"/>
      <c r="F4654" s="37"/>
      <c r="G4654" s="37"/>
      <c r="H4654" s="37"/>
      <c r="I4654" s="37"/>
      <c r="J4654" s="37"/>
    </row>
    <row r="4655" spans="3:10" x14ac:dyDescent="0.25">
      <c r="C4655" s="37"/>
      <c r="D4655" s="37"/>
      <c r="E4655" s="37"/>
      <c r="F4655" s="37"/>
      <c r="G4655" s="37"/>
      <c r="H4655" s="37"/>
      <c r="I4655" s="37"/>
      <c r="J4655" s="37"/>
    </row>
    <row r="4656" spans="3:10" x14ac:dyDescent="0.25">
      <c r="C4656" s="37"/>
      <c r="D4656" s="37"/>
      <c r="E4656" s="37"/>
      <c r="F4656" s="37"/>
      <c r="G4656" s="37"/>
      <c r="H4656" s="37"/>
      <c r="I4656" s="37"/>
      <c r="J4656" s="37"/>
    </row>
    <row r="4657" spans="3:10" x14ac:dyDescent="0.25">
      <c r="C4657" s="37"/>
      <c r="D4657" s="37"/>
      <c r="E4657" s="37"/>
      <c r="F4657" s="37"/>
      <c r="G4657" s="37"/>
      <c r="H4657" s="37"/>
      <c r="I4657" s="37"/>
      <c r="J4657" s="37"/>
    </row>
    <row r="4658" spans="3:10" x14ac:dyDescent="0.25">
      <c r="C4658" s="37"/>
      <c r="D4658" s="37"/>
      <c r="E4658" s="37"/>
      <c r="F4658" s="37"/>
      <c r="G4658" s="37"/>
      <c r="H4658" s="37"/>
      <c r="I4658" s="37"/>
      <c r="J4658" s="37"/>
    </row>
    <row r="4659" spans="3:10" x14ac:dyDescent="0.25">
      <c r="C4659" s="37"/>
      <c r="D4659" s="37"/>
      <c r="E4659" s="37"/>
      <c r="F4659" s="37"/>
      <c r="G4659" s="37"/>
      <c r="H4659" s="37"/>
      <c r="I4659" s="37"/>
      <c r="J4659" s="37"/>
    </row>
    <row r="4660" spans="3:10" x14ac:dyDescent="0.25">
      <c r="C4660" s="37"/>
      <c r="D4660" s="37"/>
      <c r="E4660" s="37"/>
      <c r="F4660" s="37"/>
      <c r="G4660" s="37"/>
      <c r="H4660" s="37"/>
      <c r="I4660" s="37"/>
      <c r="J4660" s="37"/>
    </row>
    <row r="4661" spans="3:10" x14ac:dyDescent="0.25">
      <c r="C4661" s="37"/>
      <c r="D4661" s="37"/>
      <c r="E4661" s="37"/>
      <c r="F4661" s="37"/>
      <c r="G4661" s="37"/>
      <c r="H4661" s="37"/>
      <c r="I4661" s="37"/>
      <c r="J4661" s="37"/>
    </row>
    <row r="4662" spans="3:10" x14ac:dyDescent="0.25">
      <c r="C4662" s="37"/>
      <c r="D4662" s="37"/>
      <c r="E4662" s="37"/>
      <c r="F4662" s="37"/>
      <c r="G4662" s="37"/>
      <c r="H4662" s="37"/>
      <c r="I4662" s="37"/>
      <c r="J4662" s="37"/>
    </row>
    <row r="4663" spans="3:10" x14ac:dyDescent="0.25">
      <c r="C4663" s="37"/>
      <c r="D4663" s="37"/>
      <c r="E4663" s="37"/>
      <c r="F4663" s="37"/>
      <c r="G4663" s="37"/>
      <c r="H4663" s="37"/>
      <c r="I4663" s="37"/>
      <c r="J4663" s="37"/>
    </row>
    <row r="4664" spans="3:10" x14ac:dyDescent="0.25">
      <c r="C4664" s="37"/>
      <c r="D4664" s="37"/>
      <c r="E4664" s="37"/>
      <c r="F4664" s="37"/>
      <c r="G4664" s="37"/>
      <c r="H4664" s="37"/>
      <c r="I4664" s="37"/>
      <c r="J4664" s="37"/>
    </row>
    <row r="4665" spans="3:10" x14ac:dyDescent="0.25">
      <c r="C4665" s="37"/>
      <c r="D4665" s="37"/>
      <c r="E4665" s="37"/>
      <c r="F4665" s="37"/>
      <c r="G4665" s="37"/>
      <c r="H4665" s="37"/>
      <c r="I4665" s="37"/>
      <c r="J4665" s="37"/>
    </row>
    <row r="4666" spans="3:10" x14ac:dyDescent="0.25">
      <c r="C4666" s="37"/>
      <c r="D4666" s="37"/>
      <c r="E4666" s="37"/>
      <c r="F4666" s="37"/>
      <c r="G4666" s="37"/>
      <c r="H4666" s="37"/>
      <c r="I4666" s="37"/>
      <c r="J4666" s="37"/>
    </row>
    <row r="4667" spans="3:10" x14ac:dyDescent="0.25">
      <c r="C4667" s="37"/>
      <c r="D4667" s="37"/>
      <c r="E4667" s="37"/>
      <c r="F4667" s="37"/>
      <c r="G4667" s="37"/>
      <c r="H4667" s="37"/>
      <c r="I4667" s="37"/>
      <c r="J4667" s="37"/>
    </row>
    <row r="4668" spans="3:10" x14ac:dyDescent="0.25">
      <c r="C4668" s="37"/>
      <c r="D4668" s="37"/>
      <c r="E4668" s="37"/>
      <c r="F4668" s="37"/>
      <c r="G4668" s="37"/>
      <c r="H4668" s="37"/>
      <c r="I4668" s="37"/>
      <c r="J4668" s="37"/>
    </row>
    <row r="4669" spans="3:10" x14ac:dyDescent="0.25">
      <c r="C4669" s="37"/>
      <c r="D4669" s="37"/>
      <c r="E4669" s="37"/>
      <c r="F4669" s="37"/>
      <c r="G4669" s="37"/>
      <c r="H4669" s="37"/>
      <c r="I4669" s="37"/>
      <c r="J4669" s="37"/>
    </row>
    <row r="4670" spans="3:10" x14ac:dyDescent="0.25">
      <c r="C4670" s="37"/>
      <c r="D4670" s="37"/>
      <c r="E4670" s="37"/>
      <c r="F4670" s="37"/>
      <c r="G4670" s="37"/>
      <c r="H4670" s="37"/>
      <c r="I4670" s="37"/>
      <c r="J4670" s="37"/>
    </row>
    <row r="4671" spans="3:10" x14ac:dyDescent="0.25">
      <c r="C4671" s="37"/>
      <c r="D4671" s="37"/>
      <c r="E4671" s="37"/>
      <c r="F4671" s="37"/>
      <c r="G4671" s="37"/>
      <c r="H4671" s="37"/>
      <c r="I4671" s="37"/>
      <c r="J4671" s="37"/>
    </row>
    <row r="4672" spans="3:10" x14ac:dyDescent="0.25">
      <c r="C4672" s="37"/>
      <c r="D4672" s="37"/>
      <c r="E4672" s="37"/>
      <c r="F4672" s="37"/>
      <c r="G4672" s="37"/>
      <c r="H4672" s="37"/>
      <c r="I4672" s="37"/>
      <c r="J4672" s="37"/>
    </row>
    <row r="4673" spans="3:10" x14ac:dyDescent="0.25">
      <c r="C4673" s="37"/>
      <c r="D4673" s="37"/>
      <c r="E4673" s="37"/>
      <c r="F4673" s="37"/>
      <c r="G4673" s="37"/>
      <c r="H4673" s="37"/>
      <c r="I4673" s="37"/>
      <c r="J4673" s="37"/>
    </row>
    <row r="4674" spans="3:10" x14ac:dyDescent="0.25">
      <c r="C4674" s="37"/>
      <c r="D4674" s="37"/>
      <c r="E4674" s="37"/>
      <c r="F4674" s="37"/>
      <c r="G4674" s="37"/>
      <c r="H4674" s="37"/>
      <c r="I4674" s="37"/>
      <c r="J4674" s="37"/>
    </row>
    <row r="4675" spans="3:10" x14ac:dyDescent="0.25">
      <c r="C4675" s="37"/>
      <c r="D4675" s="37"/>
      <c r="E4675" s="37"/>
      <c r="F4675" s="37"/>
      <c r="G4675" s="37"/>
      <c r="H4675" s="37"/>
      <c r="I4675" s="37"/>
      <c r="J4675" s="37"/>
    </row>
    <row r="4676" spans="3:10" x14ac:dyDescent="0.25">
      <c r="C4676" s="37"/>
      <c r="D4676" s="37"/>
      <c r="E4676" s="37"/>
      <c r="F4676" s="37"/>
      <c r="G4676" s="37"/>
      <c r="H4676" s="37"/>
      <c r="I4676" s="37"/>
      <c r="J4676" s="37"/>
    </row>
    <row r="4677" spans="3:10" x14ac:dyDescent="0.25">
      <c r="C4677" s="37"/>
      <c r="D4677" s="37"/>
      <c r="E4677" s="37"/>
      <c r="F4677" s="37"/>
      <c r="G4677" s="37"/>
      <c r="H4677" s="37"/>
      <c r="I4677" s="37"/>
      <c r="J4677" s="37"/>
    </row>
    <row r="4678" spans="3:10" x14ac:dyDescent="0.25">
      <c r="C4678" s="37"/>
      <c r="D4678" s="37"/>
      <c r="E4678" s="37"/>
      <c r="F4678" s="37"/>
      <c r="G4678" s="37"/>
      <c r="H4678" s="37"/>
      <c r="I4678" s="37"/>
      <c r="J4678" s="37"/>
    </row>
    <row r="4679" spans="3:10" x14ac:dyDescent="0.25">
      <c r="C4679" s="37"/>
      <c r="D4679" s="37"/>
      <c r="E4679" s="37"/>
      <c r="F4679" s="37"/>
      <c r="G4679" s="37"/>
      <c r="H4679" s="37"/>
      <c r="I4679" s="37"/>
      <c r="J4679" s="37"/>
    </row>
    <row r="4680" spans="3:10" x14ac:dyDescent="0.25">
      <c r="C4680" s="37"/>
      <c r="D4680" s="37"/>
      <c r="E4680" s="37"/>
      <c r="F4680" s="37"/>
      <c r="G4680" s="37"/>
      <c r="H4680" s="37"/>
      <c r="I4680" s="37"/>
      <c r="J4680" s="37"/>
    </row>
    <row r="4681" spans="3:10" x14ac:dyDescent="0.25">
      <c r="C4681" s="37"/>
      <c r="D4681" s="37"/>
      <c r="E4681" s="37"/>
      <c r="F4681" s="37"/>
      <c r="G4681" s="37"/>
      <c r="H4681" s="37"/>
      <c r="I4681" s="37"/>
      <c r="J4681" s="37"/>
    </row>
    <row r="4682" spans="3:10" x14ac:dyDescent="0.25">
      <c r="C4682" s="37"/>
      <c r="D4682" s="37"/>
      <c r="E4682" s="37"/>
      <c r="F4682" s="37"/>
      <c r="G4682" s="37"/>
      <c r="H4682" s="37"/>
      <c r="I4682" s="37"/>
      <c r="J4682" s="37"/>
    </row>
    <row r="4683" spans="3:10" x14ac:dyDescent="0.25">
      <c r="C4683" s="37"/>
      <c r="D4683" s="37"/>
      <c r="E4683" s="37"/>
      <c r="F4683" s="37"/>
      <c r="G4683" s="37"/>
      <c r="H4683" s="37"/>
      <c r="I4683" s="37"/>
      <c r="J4683" s="37"/>
    </row>
    <row r="4684" spans="3:10" x14ac:dyDescent="0.25">
      <c r="C4684" s="37"/>
      <c r="D4684" s="37"/>
      <c r="E4684" s="37"/>
      <c r="F4684" s="37"/>
      <c r="G4684" s="37"/>
      <c r="H4684" s="37"/>
      <c r="I4684" s="37"/>
      <c r="J4684" s="37"/>
    </row>
    <row r="4685" spans="3:10" x14ac:dyDescent="0.25">
      <c r="C4685" s="37"/>
      <c r="D4685" s="37"/>
      <c r="E4685" s="37"/>
      <c r="F4685" s="37"/>
      <c r="G4685" s="37"/>
      <c r="H4685" s="37"/>
      <c r="I4685" s="37"/>
      <c r="J4685" s="37"/>
    </row>
    <row r="4686" spans="3:10" x14ac:dyDescent="0.25">
      <c r="C4686" s="37"/>
      <c r="D4686" s="37"/>
      <c r="E4686" s="37"/>
      <c r="F4686" s="37"/>
      <c r="G4686" s="37"/>
      <c r="H4686" s="37"/>
      <c r="I4686" s="37"/>
      <c r="J4686" s="37"/>
    </row>
    <row r="4687" spans="3:10" x14ac:dyDescent="0.25">
      <c r="C4687" s="37"/>
      <c r="D4687" s="37"/>
      <c r="E4687" s="37"/>
      <c r="F4687" s="37"/>
      <c r="G4687" s="37"/>
      <c r="H4687" s="37"/>
      <c r="I4687" s="37"/>
      <c r="J4687" s="37"/>
    </row>
    <row r="4688" spans="3:10" x14ac:dyDescent="0.25">
      <c r="C4688" s="37"/>
      <c r="D4688" s="37"/>
      <c r="E4688" s="37"/>
      <c r="F4688" s="37"/>
      <c r="G4688" s="37"/>
      <c r="H4688" s="37"/>
      <c r="I4688" s="37"/>
      <c r="J4688" s="37"/>
    </row>
    <row r="4689" spans="3:10" x14ac:dyDescent="0.25">
      <c r="C4689" s="37"/>
      <c r="D4689" s="37"/>
      <c r="E4689" s="37"/>
      <c r="F4689" s="37"/>
      <c r="G4689" s="37"/>
      <c r="H4689" s="37"/>
      <c r="I4689" s="37"/>
      <c r="J4689" s="37"/>
    </row>
    <row r="4690" spans="3:10" x14ac:dyDescent="0.25">
      <c r="C4690" s="37"/>
      <c r="D4690" s="37"/>
      <c r="E4690" s="37"/>
      <c r="F4690" s="37"/>
      <c r="G4690" s="37"/>
      <c r="H4690" s="37"/>
      <c r="I4690" s="37"/>
      <c r="J4690" s="37"/>
    </row>
    <row r="4691" spans="3:10" x14ac:dyDescent="0.25">
      <c r="C4691" s="37"/>
      <c r="D4691" s="37"/>
      <c r="E4691" s="37"/>
      <c r="F4691" s="37"/>
      <c r="G4691" s="37"/>
      <c r="H4691" s="37"/>
      <c r="I4691" s="37"/>
      <c r="J4691" s="37"/>
    </row>
    <row r="4692" spans="3:10" x14ac:dyDescent="0.25">
      <c r="C4692" s="37"/>
      <c r="D4692" s="37"/>
      <c r="E4692" s="37"/>
      <c r="F4692" s="37"/>
      <c r="G4692" s="37"/>
      <c r="H4692" s="37"/>
      <c r="I4692" s="37"/>
      <c r="J4692" s="37"/>
    </row>
    <row r="4693" spans="3:10" x14ac:dyDescent="0.25">
      <c r="C4693" s="37"/>
      <c r="D4693" s="37"/>
      <c r="E4693" s="37"/>
      <c r="F4693" s="37"/>
      <c r="G4693" s="37"/>
      <c r="H4693" s="37"/>
      <c r="I4693" s="37"/>
      <c r="J4693" s="37"/>
    </row>
    <row r="4694" spans="3:10" x14ac:dyDescent="0.25">
      <c r="C4694" s="37"/>
      <c r="D4694" s="37"/>
      <c r="E4694" s="37"/>
      <c r="F4694" s="37"/>
      <c r="G4694" s="37"/>
      <c r="H4694" s="37"/>
      <c r="I4694" s="37"/>
      <c r="J4694" s="37"/>
    </row>
    <row r="4695" spans="3:10" x14ac:dyDescent="0.25">
      <c r="C4695" s="37"/>
      <c r="D4695" s="37"/>
      <c r="E4695" s="37"/>
      <c r="F4695" s="37"/>
      <c r="G4695" s="37"/>
      <c r="H4695" s="37"/>
      <c r="I4695" s="37"/>
      <c r="J4695" s="37"/>
    </row>
    <row r="4696" spans="3:10" x14ac:dyDescent="0.25">
      <c r="C4696" s="37"/>
      <c r="D4696" s="37"/>
      <c r="E4696" s="37"/>
      <c r="F4696" s="37"/>
      <c r="G4696" s="37"/>
      <c r="H4696" s="37"/>
      <c r="I4696" s="37"/>
      <c r="J4696" s="37"/>
    </row>
    <row r="4697" spans="3:10" x14ac:dyDescent="0.25">
      <c r="C4697" s="37"/>
      <c r="D4697" s="37"/>
      <c r="E4697" s="37"/>
      <c r="F4697" s="37"/>
      <c r="G4697" s="37"/>
      <c r="H4697" s="37"/>
      <c r="I4697" s="37"/>
      <c r="J4697" s="37"/>
    </row>
    <row r="4698" spans="3:10" x14ac:dyDescent="0.25">
      <c r="C4698" s="37"/>
      <c r="D4698" s="37"/>
      <c r="E4698" s="37"/>
      <c r="F4698" s="37"/>
      <c r="G4698" s="37"/>
      <c r="H4698" s="37"/>
      <c r="I4698" s="37"/>
      <c r="J4698" s="37"/>
    </row>
    <row r="4699" spans="3:10" x14ac:dyDescent="0.25">
      <c r="C4699" s="37"/>
      <c r="D4699" s="37"/>
      <c r="E4699" s="37"/>
      <c r="F4699" s="37"/>
      <c r="G4699" s="37"/>
      <c r="H4699" s="37"/>
      <c r="I4699" s="37"/>
      <c r="J4699" s="37"/>
    </row>
    <row r="4700" spans="3:10" x14ac:dyDescent="0.25">
      <c r="C4700" s="37"/>
      <c r="D4700" s="37"/>
      <c r="E4700" s="37"/>
      <c r="F4700" s="37"/>
      <c r="G4700" s="37"/>
      <c r="H4700" s="37"/>
      <c r="I4700" s="37"/>
      <c r="J4700" s="37"/>
    </row>
    <row r="4701" spans="3:10" x14ac:dyDescent="0.25">
      <c r="C4701" s="37"/>
      <c r="D4701" s="37"/>
      <c r="E4701" s="37"/>
      <c r="F4701" s="37"/>
      <c r="G4701" s="37"/>
      <c r="H4701" s="37"/>
      <c r="I4701" s="37"/>
      <c r="J4701" s="37"/>
    </row>
    <row r="4702" spans="3:10" x14ac:dyDescent="0.25">
      <c r="C4702" s="37"/>
      <c r="D4702" s="37"/>
      <c r="E4702" s="37"/>
      <c r="F4702" s="37"/>
      <c r="G4702" s="37"/>
      <c r="H4702" s="37"/>
      <c r="I4702" s="37"/>
      <c r="J4702" s="37"/>
    </row>
    <row r="4703" spans="3:10" x14ac:dyDescent="0.25">
      <c r="C4703" s="37"/>
      <c r="D4703" s="37"/>
      <c r="E4703" s="37"/>
      <c r="F4703" s="37"/>
      <c r="G4703" s="37"/>
      <c r="H4703" s="37"/>
      <c r="I4703" s="37"/>
      <c r="J4703" s="37"/>
    </row>
    <row r="4704" spans="3:10" x14ac:dyDescent="0.25">
      <c r="C4704" s="37"/>
      <c r="D4704" s="37"/>
      <c r="E4704" s="37"/>
      <c r="F4704" s="37"/>
      <c r="G4704" s="37"/>
      <c r="H4704" s="37"/>
      <c r="I4704" s="37"/>
      <c r="J4704" s="37"/>
    </row>
    <row r="4705" spans="3:10" x14ac:dyDescent="0.25">
      <c r="C4705" s="37"/>
      <c r="D4705" s="37"/>
      <c r="E4705" s="37"/>
      <c r="F4705" s="37"/>
      <c r="G4705" s="37"/>
      <c r="H4705" s="37"/>
      <c r="I4705" s="37"/>
      <c r="J4705" s="37"/>
    </row>
    <row r="4706" spans="3:10" x14ac:dyDescent="0.25">
      <c r="C4706" s="37"/>
      <c r="D4706" s="37"/>
      <c r="E4706" s="37"/>
      <c r="F4706" s="37"/>
      <c r="G4706" s="37"/>
      <c r="H4706" s="37"/>
      <c r="I4706" s="37"/>
      <c r="J4706" s="37"/>
    </row>
    <row r="4707" spans="3:10" x14ac:dyDescent="0.25">
      <c r="C4707" s="37"/>
      <c r="D4707" s="37"/>
      <c r="E4707" s="37"/>
      <c r="F4707" s="37"/>
      <c r="G4707" s="37"/>
      <c r="H4707" s="37"/>
      <c r="I4707" s="37"/>
      <c r="J4707" s="37"/>
    </row>
    <row r="4708" spans="3:10" x14ac:dyDescent="0.25">
      <c r="C4708" s="37"/>
      <c r="D4708" s="37"/>
      <c r="E4708" s="37"/>
      <c r="F4708" s="37"/>
      <c r="G4708" s="37"/>
      <c r="H4708" s="37"/>
      <c r="I4708" s="37"/>
      <c r="J4708" s="37"/>
    </row>
    <row r="4709" spans="3:10" x14ac:dyDescent="0.25">
      <c r="C4709" s="37"/>
      <c r="D4709" s="37"/>
      <c r="E4709" s="37"/>
      <c r="F4709" s="37"/>
      <c r="G4709" s="37"/>
      <c r="H4709" s="37"/>
      <c r="I4709" s="37"/>
      <c r="J4709" s="37"/>
    </row>
    <row r="4710" spans="3:10" x14ac:dyDescent="0.25">
      <c r="C4710" s="37"/>
      <c r="D4710" s="37"/>
      <c r="E4710" s="37"/>
      <c r="F4710" s="37"/>
      <c r="G4710" s="37"/>
      <c r="H4710" s="37"/>
      <c r="I4710" s="37"/>
      <c r="J4710" s="37"/>
    </row>
    <row r="4711" spans="3:10" x14ac:dyDescent="0.25">
      <c r="C4711" s="37"/>
      <c r="D4711" s="37"/>
      <c r="E4711" s="37"/>
      <c r="F4711" s="37"/>
      <c r="G4711" s="37"/>
      <c r="H4711" s="37"/>
      <c r="I4711" s="37"/>
      <c r="J4711" s="37"/>
    </row>
    <row r="4712" spans="3:10" x14ac:dyDescent="0.25">
      <c r="C4712" s="37"/>
      <c r="D4712" s="37"/>
      <c r="E4712" s="37"/>
      <c r="F4712" s="37"/>
      <c r="G4712" s="37"/>
      <c r="H4712" s="37"/>
      <c r="I4712" s="37"/>
      <c r="J4712" s="37"/>
    </row>
    <row r="4713" spans="3:10" x14ac:dyDescent="0.25">
      <c r="C4713" s="37"/>
      <c r="D4713" s="37"/>
      <c r="E4713" s="37"/>
      <c r="F4713" s="37"/>
      <c r="G4713" s="37"/>
      <c r="H4713" s="37"/>
      <c r="I4713" s="37"/>
      <c r="J4713" s="37"/>
    </row>
    <row r="4714" spans="3:10" x14ac:dyDescent="0.25">
      <c r="C4714" s="37"/>
      <c r="D4714" s="37"/>
      <c r="E4714" s="37"/>
      <c r="F4714" s="37"/>
      <c r="G4714" s="37"/>
      <c r="H4714" s="37"/>
      <c r="I4714" s="37"/>
      <c r="J4714" s="37"/>
    </row>
    <row r="4715" spans="3:10" x14ac:dyDescent="0.25">
      <c r="C4715" s="37"/>
      <c r="D4715" s="37"/>
      <c r="E4715" s="37"/>
      <c r="F4715" s="37"/>
      <c r="G4715" s="37"/>
      <c r="H4715" s="37"/>
      <c r="I4715" s="37"/>
      <c r="J4715" s="37"/>
    </row>
    <row r="4716" spans="3:10" x14ac:dyDescent="0.25">
      <c r="C4716" s="37"/>
      <c r="D4716" s="37"/>
      <c r="E4716" s="37"/>
      <c r="F4716" s="37"/>
      <c r="G4716" s="37"/>
      <c r="H4716" s="37"/>
      <c r="I4716" s="37"/>
      <c r="J4716" s="37"/>
    </row>
    <row r="4717" spans="3:10" x14ac:dyDescent="0.25">
      <c r="C4717" s="37"/>
      <c r="D4717" s="37"/>
      <c r="E4717" s="37"/>
      <c r="F4717" s="37"/>
      <c r="G4717" s="37"/>
      <c r="H4717" s="37"/>
      <c r="I4717" s="37"/>
      <c r="J4717" s="37"/>
    </row>
    <row r="4718" spans="3:10" x14ac:dyDescent="0.25">
      <c r="C4718" s="37"/>
      <c r="D4718" s="37"/>
      <c r="E4718" s="37"/>
      <c r="F4718" s="37"/>
      <c r="G4718" s="37"/>
      <c r="H4718" s="37"/>
      <c r="I4718" s="37"/>
      <c r="J4718" s="37"/>
    </row>
    <row r="4719" spans="3:10" x14ac:dyDescent="0.25">
      <c r="C4719" s="37"/>
      <c r="D4719" s="37"/>
      <c r="E4719" s="37"/>
      <c r="F4719" s="37"/>
      <c r="G4719" s="37"/>
      <c r="H4719" s="37"/>
      <c r="I4719" s="37"/>
      <c r="J4719" s="37"/>
    </row>
    <row r="4720" spans="3:10" x14ac:dyDescent="0.25">
      <c r="C4720" s="37"/>
      <c r="D4720" s="37"/>
      <c r="E4720" s="37"/>
      <c r="F4720" s="37"/>
      <c r="G4720" s="37"/>
      <c r="H4720" s="37"/>
      <c r="I4720" s="37"/>
      <c r="J4720" s="37"/>
    </row>
    <row r="4721" spans="3:10" x14ac:dyDescent="0.25">
      <c r="C4721" s="37"/>
      <c r="D4721" s="37"/>
      <c r="E4721" s="37"/>
      <c r="F4721" s="37"/>
      <c r="G4721" s="37"/>
      <c r="H4721" s="37"/>
      <c r="I4721" s="37"/>
      <c r="J4721" s="37"/>
    </row>
    <row r="4722" spans="3:10" x14ac:dyDescent="0.25">
      <c r="C4722" s="37"/>
      <c r="D4722" s="37"/>
      <c r="E4722" s="37"/>
      <c r="F4722" s="37"/>
      <c r="G4722" s="37"/>
      <c r="H4722" s="37"/>
      <c r="I4722" s="37"/>
      <c r="J4722" s="37"/>
    </row>
    <row r="4723" spans="3:10" x14ac:dyDescent="0.25">
      <c r="C4723" s="37"/>
      <c r="D4723" s="37"/>
      <c r="E4723" s="37"/>
      <c r="F4723" s="37"/>
      <c r="G4723" s="37"/>
      <c r="H4723" s="37"/>
      <c r="I4723" s="37"/>
      <c r="J4723" s="37"/>
    </row>
    <row r="4724" spans="3:10" x14ac:dyDescent="0.25">
      <c r="C4724" s="37"/>
      <c r="D4724" s="37"/>
      <c r="E4724" s="37"/>
      <c r="F4724" s="37"/>
      <c r="G4724" s="37"/>
      <c r="H4724" s="37"/>
      <c r="I4724" s="37"/>
      <c r="J4724" s="37"/>
    </row>
    <row r="4725" spans="3:10" x14ac:dyDescent="0.25">
      <c r="C4725" s="37"/>
      <c r="D4725" s="37"/>
      <c r="E4725" s="37"/>
      <c r="F4725" s="37"/>
      <c r="G4725" s="37"/>
      <c r="H4725" s="37"/>
      <c r="I4725" s="37"/>
      <c r="J4725" s="37"/>
    </row>
    <row r="4726" spans="3:10" x14ac:dyDescent="0.25">
      <c r="C4726" s="37"/>
      <c r="D4726" s="37"/>
      <c r="E4726" s="37"/>
      <c r="F4726" s="37"/>
      <c r="G4726" s="37"/>
      <c r="H4726" s="37"/>
      <c r="I4726" s="37"/>
      <c r="J4726" s="37"/>
    </row>
    <row r="4727" spans="3:10" x14ac:dyDescent="0.25">
      <c r="C4727" s="37"/>
      <c r="D4727" s="37"/>
      <c r="E4727" s="37"/>
      <c r="F4727" s="37"/>
      <c r="G4727" s="37"/>
      <c r="H4727" s="37"/>
      <c r="I4727" s="37"/>
      <c r="J4727" s="37"/>
    </row>
    <row r="4728" spans="3:10" x14ac:dyDescent="0.25">
      <c r="C4728" s="37"/>
      <c r="D4728" s="37"/>
      <c r="E4728" s="37"/>
      <c r="F4728" s="37"/>
      <c r="G4728" s="37"/>
      <c r="H4728" s="37"/>
      <c r="I4728" s="37"/>
      <c r="J4728" s="37"/>
    </row>
    <row r="4729" spans="3:10" x14ac:dyDescent="0.25">
      <c r="C4729" s="37"/>
      <c r="D4729" s="37"/>
      <c r="E4729" s="37"/>
      <c r="F4729" s="37"/>
      <c r="G4729" s="37"/>
      <c r="H4729" s="37"/>
      <c r="I4729" s="37"/>
      <c r="J4729" s="37"/>
    </row>
    <row r="4730" spans="3:10" x14ac:dyDescent="0.25">
      <c r="C4730" s="37"/>
      <c r="D4730" s="37"/>
      <c r="E4730" s="37"/>
      <c r="F4730" s="37"/>
      <c r="G4730" s="37"/>
      <c r="H4730" s="37"/>
      <c r="I4730" s="37"/>
      <c r="J4730" s="37"/>
    </row>
    <row r="4731" spans="3:10" x14ac:dyDescent="0.25">
      <c r="C4731" s="37"/>
      <c r="D4731" s="37"/>
      <c r="E4731" s="37"/>
      <c r="F4731" s="37"/>
      <c r="G4731" s="37"/>
      <c r="H4731" s="37"/>
      <c r="I4731" s="37"/>
      <c r="J4731" s="37"/>
    </row>
    <row r="4732" spans="3:10" x14ac:dyDescent="0.25">
      <c r="C4732" s="37"/>
      <c r="D4732" s="37"/>
      <c r="E4732" s="37"/>
      <c r="F4732" s="37"/>
      <c r="G4732" s="37"/>
      <c r="H4732" s="37"/>
      <c r="I4732" s="37"/>
      <c r="J4732" s="37"/>
    </row>
    <row r="4733" spans="3:10" x14ac:dyDescent="0.25">
      <c r="C4733" s="37"/>
      <c r="D4733" s="37"/>
      <c r="E4733" s="37"/>
      <c r="F4733" s="37"/>
      <c r="G4733" s="37"/>
      <c r="H4733" s="37"/>
      <c r="I4733" s="37"/>
      <c r="J4733" s="37"/>
    </row>
    <row r="4734" spans="3:10" x14ac:dyDescent="0.25">
      <c r="C4734" s="37"/>
      <c r="D4734" s="37"/>
      <c r="E4734" s="37"/>
      <c r="F4734" s="37"/>
      <c r="G4734" s="37"/>
      <c r="H4734" s="37"/>
      <c r="I4734" s="37"/>
      <c r="J4734" s="37"/>
    </row>
    <row r="4735" spans="3:10" x14ac:dyDescent="0.25">
      <c r="C4735" s="37"/>
      <c r="D4735" s="37"/>
      <c r="E4735" s="37"/>
      <c r="F4735" s="37"/>
      <c r="G4735" s="37"/>
      <c r="H4735" s="37"/>
      <c r="I4735" s="37"/>
      <c r="J4735" s="37"/>
    </row>
    <row r="4736" spans="3:10" x14ac:dyDescent="0.25">
      <c r="C4736" s="37"/>
      <c r="D4736" s="37"/>
      <c r="E4736" s="37"/>
      <c r="F4736" s="37"/>
      <c r="G4736" s="37"/>
      <c r="H4736" s="37"/>
      <c r="I4736" s="37"/>
      <c r="J4736" s="37"/>
    </row>
    <row r="4737" spans="3:10" x14ac:dyDescent="0.25">
      <c r="C4737" s="37"/>
      <c r="D4737" s="37"/>
      <c r="E4737" s="37"/>
      <c r="F4737" s="37"/>
      <c r="G4737" s="37"/>
      <c r="H4737" s="37"/>
      <c r="I4737" s="37"/>
      <c r="J4737" s="37"/>
    </row>
    <row r="4738" spans="3:10" x14ac:dyDescent="0.25">
      <c r="C4738" s="37"/>
      <c r="D4738" s="37"/>
      <c r="E4738" s="37"/>
      <c r="F4738" s="37"/>
      <c r="G4738" s="37"/>
      <c r="H4738" s="37"/>
      <c r="I4738" s="37"/>
      <c r="J4738" s="37"/>
    </row>
    <row r="4739" spans="3:10" x14ac:dyDescent="0.25">
      <c r="C4739" s="37"/>
      <c r="D4739" s="37"/>
      <c r="E4739" s="37"/>
      <c r="F4739" s="37"/>
      <c r="G4739" s="37"/>
      <c r="H4739" s="37"/>
      <c r="I4739" s="37"/>
      <c r="J4739" s="37"/>
    </row>
    <row r="4740" spans="3:10" x14ac:dyDescent="0.25">
      <c r="C4740" s="37"/>
      <c r="D4740" s="37"/>
      <c r="E4740" s="37"/>
      <c r="F4740" s="37"/>
      <c r="G4740" s="37"/>
      <c r="H4740" s="37"/>
      <c r="I4740" s="37"/>
      <c r="J4740" s="37"/>
    </row>
    <row r="4741" spans="3:10" x14ac:dyDescent="0.25">
      <c r="C4741" s="37"/>
      <c r="D4741" s="37"/>
      <c r="E4741" s="37"/>
      <c r="F4741" s="37"/>
      <c r="G4741" s="37"/>
      <c r="H4741" s="37"/>
      <c r="I4741" s="37"/>
      <c r="J4741" s="37"/>
    </row>
    <row r="4742" spans="3:10" x14ac:dyDescent="0.25">
      <c r="C4742" s="37"/>
      <c r="D4742" s="37"/>
      <c r="E4742" s="37"/>
      <c r="F4742" s="37"/>
      <c r="G4742" s="37"/>
      <c r="H4742" s="37"/>
      <c r="I4742" s="37"/>
      <c r="J4742" s="37"/>
    </row>
    <row r="4743" spans="3:10" x14ac:dyDescent="0.25">
      <c r="C4743" s="37"/>
      <c r="D4743" s="37"/>
      <c r="E4743" s="37"/>
      <c r="F4743" s="37"/>
      <c r="G4743" s="37"/>
      <c r="H4743" s="37"/>
      <c r="I4743" s="37"/>
      <c r="J4743" s="37"/>
    </row>
    <row r="4744" spans="3:10" x14ac:dyDescent="0.25">
      <c r="C4744" s="37"/>
      <c r="D4744" s="37"/>
      <c r="E4744" s="37"/>
      <c r="F4744" s="37"/>
      <c r="G4744" s="37"/>
      <c r="H4744" s="37"/>
      <c r="I4744" s="37"/>
      <c r="J4744" s="37"/>
    </row>
    <row r="4745" spans="3:10" x14ac:dyDescent="0.25">
      <c r="C4745" s="37"/>
      <c r="D4745" s="37"/>
      <c r="E4745" s="37"/>
      <c r="F4745" s="37"/>
      <c r="G4745" s="37"/>
      <c r="H4745" s="37"/>
      <c r="I4745" s="37"/>
      <c r="J4745" s="37"/>
    </row>
    <row r="4746" spans="3:10" x14ac:dyDescent="0.25">
      <c r="C4746" s="37"/>
      <c r="D4746" s="37"/>
      <c r="E4746" s="37"/>
      <c r="F4746" s="37"/>
      <c r="G4746" s="37"/>
      <c r="H4746" s="37"/>
      <c r="I4746" s="37"/>
      <c r="J4746" s="37"/>
    </row>
    <row r="4747" spans="3:10" x14ac:dyDescent="0.25">
      <c r="C4747" s="37"/>
      <c r="D4747" s="37"/>
      <c r="E4747" s="37"/>
      <c r="F4747" s="37"/>
      <c r="G4747" s="37"/>
      <c r="H4747" s="37"/>
      <c r="I4747" s="37"/>
      <c r="J4747" s="37"/>
    </row>
    <row r="4748" spans="3:10" x14ac:dyDescent="0.25">
      <c r="C4748" s="37"/>
      <c r="D4748" s="37"/>
      <c r="E4748" s="37"/>
      <c r="F4748" s="37"/>
      <c r="G4748" s="37"/>
      <c r="H4748" s="37"/>
      <c r="I4748" s="37"/>
      <c r="J4748" s="37"/>
    </row>
    <row r="4749" spans="3:10" x14ac:dyDescent="0.25">
      <c r="C4749" s="37"/>
      <c r="D4749" s="37"/>
      <c r="E4749" s="37"/>
      <c r="F4749" s="37"/>
      <c r="G4749" s="37"/>
      <c r="H4749" s="37"/>
      <c r="I4749" s="37"/>
      <c r="J4749" s="37"/>
    </row>
    <row r="4750" spans="3:10" x14ac:dyDescent="0.25">
      <c r="C4750" s="37"/>
      <c r="D4750" s="37"/>
      <c r="E4750" s="37"/>
      <c r="F4750" s="37"/>
      <c r="G4750" s="37"/>
      <c r="H4750" s="37"/>
      <c r="I4750" s="37"/>
      <c r="J4750" s="37"/>
    </row>
    <row r="4751" spans="3:10" x14ac:dyDescent="0.25">
      <c r="C4751" s="37"/>
      <c r="D4751" s="37"/>
      <c r="E4751" s="37"/>
      <c r="F4751" s="37"/>
      <c r="G4751" s="37"/>
      <c r="H4751" s="37"/>
      <c r="I4751" s="37"/>
      <c r="J4751" s="37"/>
    </row>
    <row r="4752" spans="3:10" x14ac:dyDescent="0.25">
      <c r="C4752" s="37"/>
      <c r="D4752" s="37"/>
      <c r="E4752" s="37"/>
      <c r="F4752" s="37"/>
      <c r="G4752" s="37"/>
      <c r="H4752" s="37"/>
      <c r="I4752" s="37"/>
      <c r="J4752" s="37"/>
    </row>
    <row r="4753" spans="3:10" x14ac:dyDescent="0.25">
      <c r="C4753" s="37"/>
      <c r="D4753" s="37"/>
      <c r="E4753" s="37"/>
      <c r="F4753" s="37"/>
      <c r="G4753" s="37"/>
      <c r="H4753" s="37"/>
      <c r="I4753" s="37"/>
      <c r="J4753" s="37"/>
    </row>
    <row r="4754" spans="3:10" x14ac:dyDescent="0.25">
      <c r="C4754" s="37"/>
      <c r="D4754" s="37"/>
      <c r="E4754" s="37"/>
      <c r="F4754" s="37"/>
      <c r="G4754" s="37"/>
      <c r="H4754" s="37"/>
      <c r="I4754" s="37"/>
      <c r="J4754" s="37"/>
    </row>
    <row r="4755" spans="3:10" x14ac:dyDescent="0.25">
      <c r="C4755" s="37"/>
      <c r="D4755" s="37"/>
      <c r="E4755" s="37"/>
      <c r="F4755" s="37"/>
      <c r="G4755" s="37"/>
      <c r="H4755" s="37"/>
      <c r="I4755" s="37"/>
      <c r="J4755" s="37"/>
    </row>
    <row r="4756" spans="3:10" x14ac:dyDescent="0.25">
      <c r="C4756" s="37"/>
      <c r="D4756" s="37"/>
      <c r="E4756" s="37"/>
      <c r="F4756" s="37"/>
      <c r="G4756" s="37"/>
      <c r="H4756" s="37"/>
      <c r="I4756" s="37"/>
      <c r="J4756" s="37"/>
    </row>
    <row r="4757" spans="3:10" x14ac:dyDescent="0.25">
      <c r="C4757" s="37"/>
      <c r="D4757" s="37"/>
      <c r="E4757" s="37"/>
      <c r="F4757" s="37"/>
      <c r="G4757" s="37"/>
      <c r="H4757" s="37"/>
      <c r="I4757" s="37"/>
      <c r="J4757" s="37"/>
    </row>
    <row r="4758" spans="3:10" x14ac:dyDescent="0.25">
      <c r="C4758" s="37"/>
      <c r="D4758" s="37"/>
      <c r="E4758" s="37"/>
      <c r="F4758" s="37"/>
      <c r="G4758" s="37"/>
      <c r="H4758" s="37"/>
      <c r="I4758" s="37"/>
      <c r="J4758" s="37"/>
    </row>
    <row r="4759" spans="3:10" x14ac:dyDescent="0.25">
      <c r="C4759" s="37"/>
      <c r="D4759" s="37"/>
      <c r="E4759" s="37"/>
      <c r="F4759" s="37"/>
      <c r="G4759" s="37"/>
      <c r="H4759" s="37"/>
      <c r="I4759" s="37"/>
      <c r="J4759" s="37"/>
    </row>
    <row r="4760" spans="3:10" x14ac:dyDescent="0.25">
      <c r="C4760" s="37"/>
      <c r="D4760" s="37"/>
      <c r="E4760" s="37"/>
      <c r="F4760" s="37"/>
      <c r="G4760" s="37"/>
      <c r="H4760" s="37"/>
      <c r="I4760" s="37"/>
      <c r="J4760" s="37"/>
    </row>
    <row r="4761" spans="3:10" x14ac:dyDescent="0.25">
      <c r="C4761" s="37"/>
      <c r="D4761" s="37"/>
      <c r="E4761" s="37"/>
      <c r="F4761" s="37"/>
      <c r="G4761" s="37"/>
      <c r="H4761" s="37"/>
      <c r="I4761" s="37"/>
      <c r="J4761" s="37"/>
    </row>
    <row r="4762" spans="3:10" x14ac:dyDescent="0.25">
      <c r="C4762" s="37"/>
      <c r="D4762" s="37"/>
      <c r="E4762" s="37"/>
      <c r="F4762" s="37"/>
      <c r="G4762" s="37"/>
      <c r="H4762" s="37"/>
      <c r="I4762" s="37"/>
      <c r="J4762" s="37"/>
    </row>
    <row r="4763" spans="3:10" x14ac:dyDescent="0.25">
      <c r="C4763" s="37"/>
      <c r="D4763" s="37"/>
      <c r="E4763" s="37"/>
      <c r="F4763" s="37"/>
      <c r="G4763" s="37"/>
      <c r="H4763" s="37"/>
      <c r="I4763" s="37"/>
      <c r="J4763" s="37"/>
    </row>
    <row r="4764" spans="3:10" x14ac:dyDescent="0.25">
      <c r="C4764" s="37"/>
      <c r="D4764" s="37"/>
      <c r="E4764" s="37"/>
      <c r="F4764" s="37"/>
      <c r="G4764" s="37"/>
      <c r="H4764" s="37"/>
      <c r="I4764" s="37"/>
      <c r="J4764" s="37"/>
    </row>
    <row r="4765" spans="3:10" x14ac:dyDescent="0.25">
      <c r="C4765" s="37"/>
      <c r="D4765" s="37"/>
      <c r="E4765" s="37"/>
      <c r="F4765" s="37"/>
      <c r="G4765" s="37"/>
      <c r="H4765" s="37"/>
      <c r="I4765" s="37"/>
      <c r="J4765" s="37"/>
    </row>
    <row r="4766" spans="3:10" x14ac:dyDescent="0.25">
      <c r="C4766" s="37"/>
      <c r="D4766" s="37"/>
      <c r="E4766" s="37"/>
      <c r="F4766" s="37"/>
      <c r="G4766" s="37"/>
      <c r="H4766" s="37"/>
      <c r="I4766" s="37"/>
      <c r="J4766" s="37"/>
    </row>
    <row r="4767" spans="3:10" x14ac:dyDescent="0.25">
      <c r="C4767" s="37"/>
      <c r="D4767" s="37"/>
      <c r="E4767" s="37"/>
      <c r="F4767" s="37"/>
      <c r="G4767" s="37"/>
      <c r="H4767" s="37"/>
      <c r="I4767" s="37"/>
      <c r="J4767" s="37"/>
    </row>
    <row r="4768" spans="3:10" x14ac:dyDescent="0.25">
      <c r="C4768" s="37"/>
      <c r="D4768" s="37"/>
      <c r="E4768" s="37"/>
      <c r="F4768" s="37"/>
      <c r="G4768" s="37"/>
      <c r="H4768" s="37"/>
      <c r="I4768" s="37"/>
      <c r="J4768" s="37"/>
    </row>
    <row r="4769" spans="3:10" x14ac:dyDescent="0.25">
      <c r="C4769" s="37"/>
      <c r="D4769" s="37"/>
      <c r="E4769" s="37"/>
      <c r="F4769" s="37"/>
      <c r="G4769" s="37"/>
      <c r="H4769" s="37"/>
      <c r="I4769" s="37"/>
      <c r="J4769" s="37"/>
    </row>
    <row r="4770" spans="3:10" x14ac:dyDescent="0.25">
      <c r="C4770" s="37"/>
      <c r="D4770" s="37"/>
      <c r="E4770" s="37"/>
      <c r="F4770" s="37"/>
      <c r="G4770" s="37"/>
      <c r="H4770" s="37"/>
      <c r="I4770" s="37"/>
      <c r="J4770" s="37"/>
    </row>
    <row r="4771" spans="3:10" x14ac:dyDescent="0.25">
      <c r="C4771" s="37"/>
      <c r="D4771" s="37"/>
      <c r="E4771" s="37"/>
      <c r="F4771" s="37"/>
      <c r="G4771" s="37"/>
      <c r="H4771" s="37"/>
      <c r="I4771" s="37"/>
      <c r="J4771" s="37"/>
    </row>
    <row r="4772" spans="3:10" x14ac:dyDescent="0.25">
      <c r="C4772" s="37"/>
      <c r="D4772" s="37"/>
      <c r="E4772" s="37"/>
      <c r="F4772" s="37"/>
      <c r="G4772" s="37"/>
      <c r="H4772" s="37"/>
      <c r="I4772" s="37"/>
      <c r="J4772" s="37"/>
    </row>
    <row r="4773" spans="3:10" x14ac:dyDescent="0.25">
      <c r="C4773" s="37"/>
      <c r="D4773" s="37"/>
      <c r="E4773" s="37"/>
      <c r="F4773" s="37"/>
      <c r="G4773" s="37"/>
      <c r="H4773" s="37"/>
      <c r="I4773" s="37"/>
      <c r="J4773" s="37"/>
    </row>
    <row r="4774" spans="3:10" x14ac:dyDescent="0.25">
      <c r="C4774" s="37"/>
      <c r="D4774" s="37"/>
      <c r="E4774" s="37"/>
      <c r="F4774" s="37"/>
      <c r="G4774" s="37"/>
      <c r="H4774" s="37"/>
      <c r="I4774" s="37"/>
      <c r="J4774" s="37"/>
    </row>
    <row r="4775" spans="3:10" x14ac:dyDescent="0.25">
      <c r="C4775" s="37"/>
      <c r="D4775" s="37"/>
      <c r="E4775" s="37"/>
      <c r="F4775" s="37"/>
      <c r="G4775" s="37"/>
      <c r="H4775" s="37"/>
      <c r="I4775" s="37"/>
      <c r="J4775" s="37"/>
    </row>
    <row r="4776" spans="3:10" x14ac:dyDescent="0.25">
      <c r="C4776" s="37"/>
      <c r="D4776" s="37"/>
      <c r="E4776" s="37"/>
      <c r="F4776" s="37"/>
      <c r="G4776" s="37"/>
      <c r="H4776" s="37"/>
      <c r="I4776" s="37"/>
      <c r="J4776" s="37"/>
    </row>
    <row r="4777" spans="3:10" x14ac:dyDescent="0.25">
      <c r="C4777" s="37"/>
      <c r="D4777" s="37"/>
      <c r="E4777" s="37"/>
      <c r="F4777" s="37"/>
      <c r="G4777" s="37"/>
      <c r="H4777" s="37"/>
      <c r="I4777" s="37"/>
      <c r="J4777" s="37"/>
    </row>
    <row r="4778" spans="3:10" x14ac:dyDescent="0.25">
      <c r="C4778" s="37"/>
      <c r="D4778" s="37"/>
      <c r="E4778" s="37"/>
      <c r="F4778" s="37"/>
      <c r="G4778" s="37"/>
      <c r="H4778" s="37"/>
      <c r="I4778" s="37"/>
      <c r="J4778" s="37"/>
    </row>
    <row r="4779" spans="3:10" x14ac:dyDescent="0.25">
      <c r="C4779" s="37"/>
      <c r="D4779" s="37"/>
      <c r="E4779" s="37"/>
      <c r="F4779" s="37"/>
      <c r="G4779" s="37"/>
      <c r="H4779" s="37"/>
      <c r="I4779" s="37"/>
      <c r="J4779" s="37"/>
    </row>
    <row r="4780" spans="3:10" x14ac:dyDescent="0.25">
      <c r="C4780" s="37"/>
      <c r="D4780" s="37"/>
      <c r="E4780" s="37"/>
      <c r="F4780" s="37"/>
      <c r="G4780" s="37"/>
      <c r="H4780" s="37"/>
      <c r="I4780" s="37"/>
      <c r="J4780" s="37"/>
    </row>
    <row r="4781" spans="3:10" x14ac:dyDescent="0.25">
      <c r="C4781" s="37"/>
      <c r="D4781" s="37"/>
      <c r="E4781" s="37"/>
      <c r="F4781" s="37"/>
      <c r="G4781" s="37"/>
      <c r="H4781" s="37"/>
      <c r="I4781" s="37"/>
      <c r="J4781" s="37"/>
    </row>
    <row r="4782" spans="3:10" x14ac:dyDescent="0.25">
      <c r="C4782" s="37"/>
      <c r="D4782" s="37"/>
      <c r="E4782" s="37"/>
      <c r="F4782" s="37"/>
      <c r="G4782" s="37"/>
      <c r="H4782" s="37"/>
      <c r="I4782" s="37"/>
      <c r="J4782" s="37"/>
    </row>
    <row r="4783" spans="3:10" x14ac:dyDescent="0.25">
      <c r="C4783" s="37"/>
      <c r="D4783" s="37"/>
      <c r="E4783" s="37"/>
      <c r="F4783" s="37"/>
      <c r="G4783" s="37"/>
      <c r="H4783" s="37"/>
      <c r="I4783" s="37"/>
      <c r="J4783" s="37"/>
    </row>
    <row r="4784" spans="3:10" x14ac:dyDescent="0.25">
      <c r="C4784" s="37"/>
      <c r="D4784" s="37"/>
      <c r="E4784" s="37"/>
      <c r="F4784" s="37"/>
      <c r="G4784" s="37"/>
      <c r="H4784" s="37"/>
      <c r="I4784" s="37"/>
      <c r="J4784" s="37"/>
    </row>
    <row r="4785" spans="3:10" x14ac:dyDescent="0.25">
      <c r="C4785" s="37"/>
      <c r="D4785" s="37"/>
      <c r="E4785" s="37"/>
      <c r="F4785" s="37"/>
      <c r="G4785" s="37"/>
      <c r="H4785" s="37"/>
      <c r="I4785" s="37"/>
      <c r="J4785" s="37"/>
    </row>
    <row r="4786" spans="3:10" x14ac:dyDescent="0.25">
      <c r="C4786" s="37"/>
      <c r="D4786" s="37"/>
      <c r="E4786" s="37"/>
      <c r="F4786" s="37"/>
      <c r="G4786" s="37"/>
      <c r="H4786" s="37"/>
      <c r="I4786" s="37"/>
      <c r="J4786" s="37"/>
    </row>
    <row r="4787" spans="3:10" x14ac:dyDescent="0.25">
      <c r="C4787" s="37"/>
      <c r="D4787" s="37"/>
      <c r="E4787" s="37"/>
      <c r="F4787" s="37"/>
      <c r="G4787" s="37"/>
      <c r="H4787" s="37"/>
      <c r="I4787" s="37"/>
      <c r="J4787" s="37"/>
    </row>
    <row r="4788" spans="3:10" x14ac:dyDescent="0.25">
      <c r="C4788" s="37"/>
      <c r="D4788" s="37"/>
      <c r="E4788" s="37"/>
      <c r="F4788" s="37"/>
      <c r="G4788" s="37"/>
      <c r="H4788" s="37"/>
      <c r="I4788" s="37"/>
      <c r="J4788" s="37"/>
    </row>
    <row r="4789" spans="3:10" x14ac:dyDescent="0.25">
      <c r="C4789" s="37"/>
      <c r="D4789" s="37"/>
      <c r="E4789" s="37"/>
      <c r="F4789" s="37"/>
      <c r="G4789" s="37"/>
      <c r="H4789" s="37"/>
      <c r="I4789" s="37"/>
      <c r="J4789" s="37"/>
    </row>
    <row r="4790" spans="3:10" x14ac:dyDescent="0.25">
      <c r="C4790" s="37"/>
      <c r="D4790" s="37"/>
      <c r="E4790" s="37"/>
      <c r="F4790" s="37"/>
      <c r="G4790" s="37"/>
      <c r="H4790" s="37"/>
      <c r="I4790" s="37"/>
      <c r="J4790" s="37"/>
    </row>
    <row r="4791" spans="3:10" x14ac:dyDescent="0.25">
      <c r="C4791" s="37"/>
      <c r="D4791" s="37"/>
      <c r="E4791" s="37"/>
      <c r="F4791" s="37"/>
      <c r="G4791" s="37"/>
      <c r="H4791" s="37"/>
      <c r="I4791" s="37"/>
      <c r="J4791" s="37"/>
    </row>
    <row r="4792" spans="3:10" x14ac:dyDescent="0.25">
      <c r="C4792" s="37"/>
      <c r="D4792" s="37"/>
      <c r="E4792" s="37"/>
      <c r="F4792" s="37"/>
      <c r="G4792" s="37"/>
      <c r="H4792" s="37"/>
      <c r="I4792" s="37"/>
      <c r="J4792" s="37"/>
    </row>
    <row r="4793" spans="3:10" x14ac:dyDescent="0.25">
      <c r="C4793" s="37"/>
      <c r="D4793" s="37"/>
      <c r="E4793" s="37"/>
      <c r="F4793" s="37"/>
      <c r="G4793" s="37"/>
      <c r="H4793" s="37"/>
      <c r="I4793" s="37"/>
      <c r="J4793" s="37"/>
    </row>
    <row r="4794" spans="3:10" x14ac:dyDescent="0.25">
      <c r="C4794" s="37"/>
      <c r="D4794" s="37"/>
      <c r="E4794" s="37"/>
      <c r="F4794" s="37"/>
      <c r="G4794" s="37"/>
      <c r="H4794" s="37"/>
      <c r="I4794" s="37"/>
      <c r="J4794" s="37"/>
    </row>
    <row r="4795" spans="3:10" x14ac:dyDescent="0.25">
      <c r="C4795" s="37"/>
      <c r="D4795" s="37"/>
      <c r="E4795" s="37"/>
      <c r="F4795" s="37"/>
      <c r="G4795" s="37"/>
      <c r="H4795" s="37"/>
      <c r="I4795" s="37"/>
      <c r="J4795" s="37"/>
    </row>
    <row r="4796" spans="3:10" x14ac:dyDescent="0.25">
      <c r="C4796" s="37"/>
      <c r="D4796" s="37"/>
      <c r="E4796" s="37"/>
      <c r="F4796" s="37"/>
      <c r="G4796" s="37"/>
      <c r="H4796" s="37"/>
      <c r="I4796" s="37"/>
      <c r="J4796" s="37"/>
    </row>
    <row r="4797" spans="3:10" x14ac:dyDescent="0.25">
      <c r="C4797" s="37"/>
      <c r="D4797" s="37"/>
      <c r="E4797" s="37"/>
      <c r="F4797" s="37"/>
      <c r="G4797" s="37"/>
      <c r="H4797" s="37"/>
      <c r="I4797" s="37"/>
      <c r="J4797" s="37"/>
    </row>
    <row r="4798" spans="3:10" x14ac:dyDescent="0.25">
      <c r="C4798" s="37"/>
      <c r="D4798" s="37"/>
      <c r="E4798" s="37"/>
      <c r="F4798" s="37"/>
      <c r="G4798" s="37"/>
      <c r="H4798" s="37"/>
      <c r="I4798" s="37"/>
      <c r="J4798" s="37"/>
    </row>
    <row r="4799" spans="3:10" x14ac:dyDescent="0.25">
      <c r="C4799" s="37"/>
      <c r="D4799" s="37"/>
      <c r="E4799" s="37"/>
      <c r="F4799" s="37"/>
      <c r="G4799" s="37"/>
      <c r="H4799" s="37"/>
      <c r="I4799" s="37"/>
      <c r="J4799" s="37"/>
    </row>
    <row r="4800" spans="3:10" x14ac:dyDescent="0.25">
      <c r="C4800" s="37"/>
      <c r="D4800" s="37"/>
      <c r="E4800" s="37"/>
      <c r="F4800" s="37"/>
      <c r="G4800" s="37"/>
      <c r="H4800" s="37"/>
      <c r="I4800" s="37"/>
      <c r="J4800" s="37"/>
    </row>
    <row r="4801" spans="3:10" x14ac:dyDescent="0.25">
      <c r="C4801" s="37"/>
      <c r="D4801" s="37"/>
      <c r="E4801" s="37"/>
      <c r="F4801" s="37"/>
      <c r="G4801" s="37"/>
      <c r="H4801" s="37"/>
      <c r="I4801" s="37"/>
      <c r="J4801" s="37"/>
    </row>
    <row r="4802" spans="3:10" x14ac:dyDescent="0.25">
      <c r="C4802" s="37"/>
      <c r="D4802" s="37"/>
      <c r="E4802" s="37"/>
      <c r="F4802" s="37"/>
      <c r="G4802" s="37"/>
      <c r="H4802" s="37"/>
      <c r="I4802" s="37"/>
      <c r="J4802" s="37"/>
    </row>
    <row r="4803" spans="3:10" x14ac:dyDescent="0.25">
      <c r="C4803" s="37"/>
      <c r="D4803" s="37"/>
      <c r="E4803" s="37"/>
      <c r="F4803" s="37"/>
      <c r="G4803" s="37"/>
      <c r="H4803" s="37"/>
      <c r="I4803" s="37"/>
      <c r="J4803" s="37"/>
    </row>
    <row r="4804" spans="3:10" x14ac:dyDescent="0.25">
      <c r="C4804" s="37"/>
      <c r="D4804" s="37"/>
      <c r="E4804" s="37"/>
      <c r="F4804" s="37"/>
      <c r="G4804" s="37"/>
      <c r="H4804" s="37"/>
      <c r="I4804" s="37"/>
      <c r="J4804" s="37"/>
    </row>
    <row r="4805" spans="3:10" x14ac:dyDescent="0.25">
      <c r="C4805" s="37"/>
      <c r="D4805" s="37"/>
      <c r="E4805" s="37"/>
      <c r="F4805" s="37"/>
      <c r="G4805" s="37"/>
      <c r="H4805" s="37"/>
      <c r="I4805" s="37"/>
      <c r="J4805" s="37"/>
    </row>
    <row r="4806" spans="3:10" x14ac:dyDescent="0.25">
      <c r="C4806" s="37"/>
      <c r="D4806" s="37"/>
      <c r="E4806" s="37"/>
      <c r="F4806" s="37"/>
      <c r="G4806" s="37"/>
      <c r="H4806" s="37"/>
      <c r="I4806" s="37"/>
      <c r="J4806" s="37"/>
    </row>
    <row r="4807" spans="3:10" x14ac:dyDescent="0.25">
      <c r="C4807" s="37"/>
      <c r="D4807" s="37"/>
      <c r="E4807" s="37"/>
      <c r="F4807" s="37"/>
      <c r="G4807" s="37"/>
      <c r="H4807" s="37"/>
      <c r="I4807" s="37"/>
      <c r="J4807" s="37"/>
    </row>
    <row r="4808" spans="3:10" x14ac:dyDescent="0.25">
      <c r="C4808" s="37"/>
      <c r="D4808" s="37"/>
      <c r="E4808" s="37"/>
      <c r="F4808" s="37"/>
      <c r="G4808" s="37"/>
      <c r="H4808" s="37"/>
      <c r="I4808" s="37"/>
      <c r="J4808" s="37"/>
    </row>
    <row r="4809" spans="3:10" x14ac:dyDescent="0.25">
      <c r="C4809" s="37"/>
      <c r="D4809" s="37"/>
      <c r="E4809" s="37"/>
      <c r="F4809" s="37"/>
      <c r="G4809" s="37"/>
      <c r="H4809" s="37"/>
      <c r="I4809" s="37"/>
      <c r="J4809" s="37"/>
    </row>
    <row r="4810" spans="3:10" x14ac:dyDescent="0.25">
      <c r="C4810" s="37"/>
      <c r="D4810" s="37"/>
      <c r="E4810" s="37"/>
      <c r="F4810" s="37"/>
      <c r="G4810" s="37"/>
      <c r="H4810" s="37"/>
      <c r="I4810" s="37"/>
      <c r="J4810" s="37"/>
    </row>
    <row r="4811" spans="3:10" x14ac:dyDescent="0.25">
      <c r="C4811" s="37"/>
      <c r="D4811" s="37"/>
      <c r="E4811" s="37"/>
      <c r="F4811" s="37"/>
      <c r="G4811" s="37"/>
      <c r="H4811" s="37"/>
      <c r="I4811" s="37"/>
      <c r="J4811" s="37"/>
    </row>
    <row r="4812" spans="3:10" x14ac:dyDescent="0.25">
      <c r="C4812" s="37"/>
      <c r="D4812" s="37"/>
      <c r="E4812" s="37"/>
      <c r="F4812" s="37"/>
      <c r="G4812" s="37"/>
      <c r="H4812" s="37"/>
      <c r="I4812" s="37"/>
      <c r="J4812" s="37"/>
    </row>
    <row r="4813" spans="3:10" x14ac:dyDescent="0.25">
      <c r="C4813" s="37"/>
      <c r="D4813" s="37"/>
      <c r="E4813" s="37"/>
      <c r="F4813" s="37"/>
      <c r="G4813" s="37"/>
      <c r="H4813" s="37"/>
      <c r="I4813" s="37"/>
      <c r="J4813" s="37"/>
    </row>
    <row r="4814" spans="3:10" x14ac:dyDescent="0.25">
      <c r="C4814" s="37"/>
      <c r="D4814" s="37"/>
      <c r="E4814" s="37"/>
      <c r="F4814" s="37"/>
      <c r="G4814" s="37"/>
      <c r="H4814" s="37"/>
      <c r="I4814" s="37"/>
      <c r="J4814" s="37"/>
    </row>
    <row r="4815" spans="3:10" x14ac:dyDescent="0.25">
      <c r="C4815" s="37"/>
      <c r="D4815" s="37"/>
      <c r="E4815" s="37"/>
      <c r="F4815" s="37"/>
      <c r="G4815" s="37"/>
      <c r="H4815" s="37"/>
      <c r="I4815" s="37"/>
      <c r="J4815" s="37"/>
    </row>
    <row r="4816" spans="3:10" x14ac:dyDescent="0.25">
      <c r="C4816" s="37"/>
      <c r="D4816" s="37"/>
      <c r="E4816" s="37"/>
      <c r="F4816" s="37"/>
      <c r="G4816" s="37"/>
      <c r="H4816" s="37"/>
      <c r="I4816" s="37"/>
      <c r="J4816" s="37"/>
    </row>
    <row r="4817" spans="3:10" x14ac:dyDescent="0.25">
      <c r="C4817" s="37"/>
      <c r="D4817" s="37"/>
      <c r="E4817" s="37"/>
      <c r="F4817" s="37"/>
      <c r="G4817" s="37"/>
      <c r="H4817" s="37"/>
      <c r="I4817" s="37"/>
      <c r="J4817" s="37"/>
    </row>
    <row r="4818" spans="3:10" x14ac:dyDescent="0.25">
      <c r="C4818" s="37"/>
      <c r="D4818" s="37"/>
      <c r="E4818" s="37"/>
      <c r="F4818" s="37"/>
      <c r="G4818" s="37"/>
      <c r="H4818" s="37"/>
      <c r="I4818" s="37"/>
      <c r="J4818" s="37"/>
    </row>
    <row r="4819" spans="3:10" x14ac:dyDescent="0.25">
      <c r="C4819" s="37"/>
      <c r="D4819" s="37"/>
      <c r="E4819" s="37"/>
      <c r="F4819" s="37"/>
      <c r="G4819" s="37"/>
      <c r="H4819" s="37"/>
      <c r="I4819" s="37"/>
      <c r="J4819" s="37"/>
    </row>
    <row r="4820" spans="3:10" x14ac:dyDescent="0.25">
      <c r="C4820" s="37"/>
      <c r="D4820" s="37"/>
      <c r="E4820" s="37"/>
      <c r="F4820" s="37"/>
      <c r="G4820" s="37"/>
      <c r="H4820" s="37"/>
      <c r="I4820" s="37"/>
      <c r="J4820" s="37"/>
    </row>
    <row r="4821" spans="3:10" x14ac:dyDescent="0.25">
      <c r="C4821" s="37"/>
      <c r="D4821" s="37"/>
      <c r="E4821" s="37"/>
      <c r="F4821" s="37"/>
      <c r="G4821" s="37"/>
      <c r="H4821" s="37"/>
      <c r="I4821" s="37"/>
      <c r="J4821" s="37"/>
    </row>
    <row r="4822" spans="3:10" x14ac:dyDescent="0.25">
      <c r="C4822" s="37"/>
      <c r="D4822" s="37"/>
      <c r="E4822" s="37"/>
      <c r="F4822" s="37"/>
      <c r="G4822" s="37"/>
      <c r="H4822" s="37"/>
      <c r="I4822" s="37"/>
      <c r="J4822" s="37"/>
    </row>
    <row r="4823" spans="3:10" x14ac:dyDescent="0.25">
      <c r="C4823" s="37"/>
      <c r="D4823" s="37"/>
      <c r="E4823" s="37"/>
      <c r="F4823" s="37"/>
      <c r="G4823" s="37"/>
      <c r="H4823" s="37"/>
      <c r="I4823" s="37"/>
      <c r="J4823" s="37"/>
    </row>
    <row r="4824" spans="3:10" x14ac:dyDescent="0.25">
      <c r="C4824" s="37"/>
      <c r="D4824" s="37"/>
      <c r="E4824" s="37"/>
      <c r="F4824" s="37"/>
      <c r="G4824" s="37"/>
      <c r="H4824" s="37"/>
      <c r="I4824" s="37"/>
      <c r="J4824" s="37"/>
    </row>
    <row r="4825" spans="3:10" x14ac:dyDescent="0.25">
      <c r="C4825" s="37"/>
      <c r="D4825" s="37"/>
      <c r="E4825" s="37"/>
      <c r="F4825" s="37"/>
      <c r="G4825" s="37"/>
      <c r="H4825" s="37"/>
      <c r="I4825" s="37"/>
      <c r="J4825" s="37"/>
    </row>
    <row r="4826" spans="3:10" x14ac:dyDescent="0.25">
      <c r="C4826" s="37"/>
      <c r="D4826" s="37"/>
      <c r="E4826" s="37"/>
      <c r="F4826" s="37"/>
      <c r="G4826" s="37"/>
      <c r="H4826" s="37"/>
      <c r="I4826" s="37"/>
      <c r="J4826" s="37"/>
    </row>
    <row r="4827" spans="3:10" x14ac:dyDescent="0.25">
      <c r="C4827" s="37"/>
      <c r="D4827" s="37"/>
      <c r="E4827" s="37"/>
      <c r="F4827" s="37"/>
      <c r="G4827" s="37"/>
      <c r="H4827" s="37"/>
      <c r="I4827" s="37"/>
      <c r="J4827" s="37"/>
    </row>
    <row r="4828" spans="3:10" x14ac:dyDescent="0.25">
      <c r="C4828" s="37"/>
      <c r="D4828" s="37"/>
      <c r="E4828" s="37"/>
      <c r="F4828" s="37"/>
      <c r="G4828" s="37"/>
      <c r="H4828" s="37"/>
      <c r="I4828" s="37"/>
      <c r="J4828" s="37"/>
    </row>
    <row r="4829" spans="3:10" x14ac:dyDescent="0.25">
      <c r="C4829" s="37"/>
      <c r="D4829" s="37"/>
      <c r="E4829" s="37"/>
      <c r="F4829" s="37"/>
      <c r="G4829" s="37"/>
      <c r="H4829" s="37"/>
      <c r="I4829" s="37"/>
      <c r="J4829" s="37"/>
    </row>
    <row r="4830" spans="3:10" x14ac:dyDescent="0.25">
      <c r="C4830" s="37"/>
      <c r="D4830" s="37"/>
      <c r="E4830" s="37"/>
      <c r="F4830" s="37"/>
      <c r="G4830" s="37"/>
      <c r="H4830" s="37"/>
      <c r="I4830" s="37"/>
      <c r="J4830" s="37"/>
    </row>
    <row r="4831" spans="3:10" x14ac:dyDescent="0.25">
      <c r="C4831" s="37"/>
      <c r="D4831" s="37"/>
      <c r="E4831" s="37"/>
      <c r="F4831" s="37"/>
      <c r="G4831" s="37"/>
      <c r="H4831" s="37"/>
      <c r="I4831" s="37"/>
      <c r="J4831" s="37"/>
    </row>
    <row r="4832" spans="3:10" x14ac:dyDescent="0.25">
      <c r="C4832" s="37"/>
      <c r="D4832" s="37"/>
      <c r="E4832" s="37"/>
      <c r="F4832" s="37"/>
      <c r="G4832" s="37"/>
      <c r="H4832" s="37"/>
      <c r="I4832" s="37"/>
      <c r="J4832" s="37"/>
    </row>
    <row r="4833" spans="3:10" x14ac:dyDescent="0.25">
      <c r="C4833" s="37"/>
      <c r="D4833" s="37"/>
      <c r="E4833" s="37"/>
      <c r="F4833" s="37"/>
      <c r="G4833" s="37"/>
      <c r="H4833" s="37"/>
      <c r="I4833" s="37"/>
      <c r="J4833" s="37"/>
    </row>
    <row r="4834" spans="3:10" x14ac:dyDescent="0.25">
      <c r="C4834" s="37"/>
      <c r="D4834" s="37"/>
      <c r="E4834" s="37"/>
      <c r="F4834" s="37"/>
      <c r="G4834" s="37"/>
      <c r="H4834" s="37"/>
      <c r="I4834" s="37"/>
      <c r="J4834" s="37"/>
    </row>
    <row r="4835" spans="3:10" x14ac:dyDescent="0.25">
      <c r="C4835" s="37"/>
      <c r="D4835" s="37"/>
      <c r="E4835" s="37"/>
      <c r="F4835" s="37"/>
      <c r="G4835" s="37"/>
      <c r="H4835" s="37"/>
      <c r="I4835" s="37"/>
      <c r="J4835" s="37"/>
    </row>
    <row r="4836" spans="3:10" x14ac:dyDescent="0.25">
      <c r="C4836" s="37"/>
      <c r="D4836" s="37"/>
      <c r="E4836" s="37"/>
      <c r="F4836" s="37"/>
      <c r="G4836" s="37"/>
      <c r="H4836" s="37"/>
      <c r="I4836" s="37"/>
      <c r="J4836" s="37"/>
    </row>
    <row r="4837" spans="3:10" x14ac:dyDescent="0.25">
      <c r="C4837" s="37"/>
      <c r="D4837" s="37"/>
      <c r="E4837" s="37"/>
      <c r="F4837" s="37"/>
      <c r="G4837" s="37"/>
      <c r="H4837" s="37"/>
      <c r="I4837" s="37"/>
      <c r="J4837" s="37"/>
    </row>
    <row r="4838" spans="3:10" x14ac:dyDescent="0.25">
      <c r="C4838" s="37"/>
      <c r="D4838" s="37"/>
      <c r="E4838" s="37"/>
      <c r="F4838" s="37"/>
      <c r="G4838" s="37"/>
      <c r="H4838" s="37"/>
      <c r="I4838" s="37"/>
      <c r="J4838" s="37"/>
    </row>
    <row r="4839" spans="3:10" x14ac:dyDescent="0.25">
      <c r="C4839" s="37"/>
      <c r="D4839" s="37"/>
      <c r="E4839" s="37"/>
      <c r="F4839" s="37"/>
      <c r="G4839" s="37"/>
      <c r="H4839" s="37"/>
      <c r="I4839" s="37"/>
      <c r="J4839" s="37"/>
    </row>
    <row r="4840" spans="3:10" x14ac:dyDescent="0.25">
      <c r="C4840" s="37"/>
      <c r="D4840" s="37"/>
      <c r="E4840" s="37"/>
      <c r="F4840" s="37"/>
      <c r="G4840" s="37"/>
      <c r="H4840" s="37"/>
      <c r="I4840" s="37"/>
      <c r="J4840" s="37"/>
    </row>
    <row r="4841" spans="3:10" x14ac:dyDescent="0.25">
      <c r="C4841" s="37"/>
      <c r="D4841" s="37"/>
      <c r="E4841" s="37"/>
      <c r="F4841" s="37"/>
      <c r="G4841" s="37"/>
      <c r="H4841" s="37"/>
      <c r="I4841" s="37"/>
      <c r="J4841" s="37"/>
    </row>
    <row r="4842" spans="3:10" x14ac:dyDescent="0.25">
      <c r="C4842" s="37"/>
      <c r="D4842" s="37"/>
      <c r="E4842" s="37"/>
      <c r="F4842" s="37"/>
      <c r="G4842" s="37"/>
      <c r="H4842" s="37"/>
      <c r="I4842" s="37"/>
      <c r="J4842" s="37"/>
    </row>
    <row r="4843" spans="3:10" x14ac:dyDescent="0.25">
      <c r="C4843" s="37"/>
      <c r="D4843" s="37"/>
      <c r="E4843" s="37"/>
      <c r="F4843" s="37"/>
      <c r="G4843" s="37"/>
      <c r="H4843" s="37"/>
      <c r="I4843" s="37"/>
      <c r="J4843" s="37"/>
    </row>
    <row r="4844" spans="3:10" x14ac:dyDescent="0.25">
      <c r="C4844" s="37"/>
      <c r="D4844" s="37"/>
      <c r="E4844" s="37"/>
      <c r="F4844" s="37"/>
      <c r="G4844" s="37"/>
      <c r="H4844" s="37"/>
      <c r="I4844" s="37"/>
      <c r="J4844" s="37"/>
    </row>
    <row r="4845" spans="3:10" x14ac:dyDescent="0.25">
      <c r="C4845" s="37"/>
      <c r="D4845" s="37"/>
      <c r="E4845" s="37"/>
      <c r="F4845" s="37"/>
      <c r="G4845" s="37"/>
      <c r="H4845" s="37"/>
      <c r="I4845" s="37"/>
      <c r="J4845" s="37"/>
    </row>
    <row r="4846" spans="3:10" x14ac:dyDescent="0.25">
      <c r="C4846" s="37"/>
      <c r="D4846" s="37"/>
      <c r="E4846" s="37"/>
      <c r="F4846" s="37"/>
      <c r="G4846" s="37"/>
      <c r="H4846" s="37"/>
      <c r="I4846" s="37"/>
      <c r="J4846" s="37"/>
    </row>
    <row r="4847" spans="3:10" x14ac:dyDescent="0.25">
      <c r="C4847" s="37"/>
      <c r="D4847" s="37"/>
      <c r="E4847" s="37"/>
      <c r="F4847" s="37"/>
      <c r="G4847" s="37"/>
      <c r="H4847" s="37"/>
      <c r="I4847" s="37"/>
      <c r="J4847" s="37"/>
    </row>
    <row r="4848" spans="3:10" x14ac:dyDescent="0.25">
      <c r="C4848" s="37"/>
      <c r="D4848" s="37"/>
      <c r="E4848" s="37"/>
      <c r="F4848" s="37"/>
      <c r="G4848" s="37"/>
      <c r="H4848" s="37"/>
      <c r="I4848" s="37"/>
      <c r="J4848" s="37"/>
    </row>
    <row r="4849" spans="3:10" x14ac:dyDescent="0.25">
      <c r="C4849" s="37"/>
      <c r="D4849" s="37"/>
      <c r="E4849" s="37"/>
      <c r="F4849" s="37"/>
      <c r="G4849" s="37"/>
      <c r="H4849" s="37"/>
      <c r="I4849" s="37"/>
      <c r="J4849" s="37"/>
    </row>
    <row r="4850" spans="3:10" x14ac:dyDescent="0.25">
      <c r="C4850" s="37"/>
      <c r="D4850" s="37"/>
      <c r="E4850" s="37"/>
      <c r="F4850" s="37"/>
      <c r="G4850" s="37"/>
      <c r="H4850" s="37"/>
      <c r="I4850" s="37"/>
      <c r="J4850" s="37"/>
    </row>
    <row r="4851" spans="3:10" x14ac:dyDescent="0.25">
      <c r="C4851" s="37"/>
      <c r="D4851" s="37"/>
      <c r="E4851" s="37"/>
      <c r="F4851" s="37"/>
      <c r="G4851" s="37"/>
      <c r="H4851" s="37"/>
      <c r="I4851" s="37"/>
      <c r="J4851" s="37"/>
    </row>
    <row r="4852" spans="3:10" x14ac:dyDescent="0.25">
      <c r="C4852" s="37"/>
      <c r="D4852" s="37"/>
      <c r="E4852" s="37"/>
      <c r="F4852" s="37"/>
      <c r="G4852" s="37"/>
      <c r="H4852" s="37"/>
      <c r="I4852" s="37"/>
      <c r="J4852" s="37"/>
    </row>
    <row r="4853" spans="3:10" x14ac:dyDescent="0.25">
      <c r="C4853" s="37"/>
      <c r="D4853" s="37"/>
      <c r="E4853" s="37"/>
      <c r="F4853" s="37"/>
      <c r="G4853" s="37"/>
      <c r="H4853" s="37"/>
      <c r="I4853" s="37"/>
      <c r="J4853" s="37"/>
    </row>
    <row r="4854" spans="3:10" x14ac:dyDescent="0.25">
      <c r="C4854" s="37"/>
      <c r="D4854" s="37"/>
      <c r="E4854" s="37"/>
      <c r="F4854" s="37"/>
      <c r="G4854" s="37"/>
      <c r="H4854" s="37"/>
      <c r="I4854" s="37"/>
      <c r="J4854" s="37"/>
    </row>
    <row r="4855" spans="3:10" x14ac:dyDescent="0.25">
      <c r="C4855" s="37"/>
      <c r="D4855" s="37"/>
      <c r="E4855" s="37"/>
      <c r="F4855" s="37"/>
      <c r="G4855" s="37"/>
      <c r="H4855" s="37"/>
      <c r="I4855" s="37"/>
      <c r="J4855" s="37"/>
    </row>
    <row r="4856" spans="3:10" x14ac:dyDescent="0.25">
      <c r="C4856" s="37"/>
      <c r="D4856" s="37"/>
      <c r="E4856" s="37"/>
      <c r="F4856" s="37"/>
      <c r="G4856" s="37"/>
      <c r="H4856" s="37"/>
      <c r="I4856" s="37"/>
      <c r="J4856" s="37"/>
    </row>
    <row r="4857" spans="3:10" x14ac:dyDescent="0.25">
      <c r="C4857" s="37"/>
      <c r="D4857" s="37"/>
      <c r="E4857" s="37"/>
      <c r="F4857" s="37"/>
      <c r="G4857" s="37"/>
      <c r="H4857" s="37"/>
      <c r="I4857" s="37"/>
      <c r="J4857" s="37"/>
    </row>
    <row r="4858" spans="3:10" x14ac:dyDescent="0.25">
      <c r="C4858" s="37"/>
      <c r="D4858" s="37"/>
      <c r="E4858" s="37"/>
      <c r="F4858" s="37"/>
      <c r="G4858" s="37"/>
      <c r="H4858" s="37"/>
      <c r="I4858" s="37"/>
      <c r="J4858" s="37"/>
    </row>
    <row r="4859" spans="3:10" x14ac:dyDescent="0.25">
      <c r="C4859" s="37"/>
      <c r="D4859" s="37"/>
      <c r="E4859" s="37"/>
      <c r="F4859" s="37"/>
      <c r="G4859" s="37"/>
      <c r="H4859" s="37"/>
      <c r="I4859" s="37"/>
      <c r="J4859" s="37"/>
    </row>
    <row r="4860" spans="3:10" x14ac:dyDescent="0.25">
      <c r="C4860" s="37"/>
      <c r="D4860" s="37"/>
      <c r="E4860" s="37"/>
      <c r="F4860" s="37"/>
      <c r="G4860" s="37"/>
      <c r="H4860" s="37"/>
      <c r="I4860" s="37"/>
      <c r="J4860" s="37"/>
    </row>
    <row r="4861" spans="3:10" x14ac:dyDescent="0.25">
      <c r="C4861" s="37"/>
      <c r="D4861" s="37"/>
      <c r="E4861" s="37"/>
      <c r="F4861" s="37"/>
      <c r="G4861" s="37"/>
      <c r="H4861" s="37"/>
      <c r="I4861" s="37"/>
      <c r="J4861" s="37"/>
    </row>
    <row r="4862" spans="3:10" x14ac:dyDescent="0.25">
      <c r="C4862" s="37"/>
      <c r="D4862" s="37"/>
      <c r="E4862" s="37"/>
      <c r="F4862" s="37"/>
      <c r="G4862" s="37"/>
      <c r="H4862" s="37"/>
      <c r="I4862" s="37"/>
      <c r="J4862" s="37"/>
    </row>
    <row r="4863" spans="3:10" x14ac:dyDescent="0.25">
      <c r="C4863" s="37"/>
      <c r="D4863" s="37"/>
      <c r="E4863" s="37"/>
      <c r="F4863" s="37"/>
      <c r="G4863" s="37"/>
      <c r="H4863" s="37"/>
      <c r="I4863" s="37"/>
      <c r="J4863" s="37"/>
    </row>
    <row r="4864" spans="3:10" x14ac:dyDescent="0.25">
      <c r="C4864" s="37"/>
      <c r="D4864" s="37"/>
      <c r="E4864" s="37"/>
      <c r="F4864" s="37"/>
      <c r="G4864" s="37"/>
      <c r="H4864" s="37"/>
      <c r="I4864" s="37"/>
      <c r="J4864" s="37"/>
    </row>
    <row r="4865" spans="3:10" x14ac:dyDescent="0.25">
      <c r="C4865" s="37"/>
      <c r="D4865" s="37"/>
      <c r="E4865" s="37"/>
      <c r="F4865" s="37"/>
      <c r="G4865" s="37"/>
      <c r="H4865" s="37"/>
      <c r="I4865" s="37"/>
      <c r="J4865" s="37"/>
    </row>
    <row r="4866" spans="3:10" x14ac:dyDescent="0.25">
      <c r="C4866" s="37"/>
      <c r="D4866" s="37"/>
      <c r="E4866" s="37"/>
      <c r="F4866" s="37"/>
      <c r="G4866" s="37"/>
      <c r="H4866" s="37"/>
      <c r="I4866" s="37"/>
      <c r="J4866" s="37"/>
    </row>
    <row r="4867" spans="3:10" x14ac:dyDescent="0.25">
      <c r="C4867" s="37"/>
      <c r="D4867" s="37"/>
      <c r="E4867" s="37"/>
      <c r="F4867" s="37"/>
      <c r="G4867" s="37"/>
      <c r="H4867" s="37"/>
      <c r="I4867" s="37"/>
      <c r="J4867" s="37"/>
    </row>
  </sheetData>
  <sortState ref="A2:B3601">
    <sortCondition descending="1" ref="B2:B3601"/>
  </sortState>
  <mergeCells count="2">
    <mergeCell ref="N13:O13"/>
    <mergeCell ref="P13:Q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M182"/>
  <sheetViews>
    <sheetView zoomScale="70" zoomScaleNormal="70" workbookViewId="0">
      <selection activeCell="B11" sqref="B11:D12"/>
    </sheetView>
  </sheetViews>
  <sheetFormatPr baseColWidth="10" defaultRowHeight="15" x14ac:dyDescent="0.25"/>
  <cols>
    <col min="1" max="1" width="5.85546875" customWidth="1"/>
    <col min="2" max="2" width="13.7109375" style="73" customWidth="1"/>
    <col min="3" max="3" width="14.28515625" style="73" customWidth="1"/>
    <col min="4" max="4" width="20.7109375" style="74" customWidth="1"/>
    <col min="5" max="5" width="13" customWidth="1"/>
    <col min="7" max="7" width="90.7109375" customWidth="1"/>
    <col min="8" max="8" width="75.85546875" customWidth="1"/>
    <col min="9" max="9" width="19.7109375" customWidth="1"/>
    <col min="11" max="11" width="20.140625" customWidth="1"/>
  </cols>
  <sheetData>
    <row r="10" spans="1:12" ht="15.75" thickBot="1" x14ac:dyDescent="0.3"/>
    <row r="11" spans="1:12" ht="15.75" thickBot="1" x14ac:dyDescent="0.3">
      <c r="B11" s="278" t="s">
        <v>8979</v>
      </c>
      <c r="C11" s="279"/>
      <c r="D11" s="173" t="s">
        <v>12091</v>
      </c>
    </row>
    <row r="12" spans="1:12" ht="15.75" thickBot="1" x14ac:dyDescent="0.3">
      <c r="A12" t="s">
        <v>11650</v>
      </c>
      <c r="B12" s="174" t="s">
        <v>12089</v>
      </c>
      <c r="C12" s="175" t="s">
        <v>12090</v>
      </c>
      <c r="D12" s="173"/>
      <c r="E12" s="173" t="s">
        <v>12093</v>
      </c>
      <c r="H12" s="63" t="s">
        <v>12094</v>
      </c>
      <c r="I12" s="173" t="s">
        <v>12092</v>
      </c>
    </row>
    <row r="13" spans="1:12" ht="15.75" thickBot="1" x14ac:dyDescent="0.3">
      <c r="A13" t="s">
        <v>11774</v>
      </c>
    </row>
    <row r="14" spans="1:12" x14ac:dyDescent="0.25">
      <c r="A14" s="56" t="s">
        <v>11581</v>
      </c>
      <c r="B14" s="58">
        <v>227.59480741571593</v>
      </c>
      <c r="C14" s="64">
        <v>132.84632720565602</v>
      </c>
      <c r="D14" s="225">
        <v>1.7132186655290982</v>
      </c>
      <c r="E14" s="26"/>
      <c r="F14" s="26" t="s">
        <v>11777</v>
      </c>
      <c r="G14" s="26" t="s">
        <v>11777</v>
      </c>
      <c r="H14" s="26" t="s">
        <v>8631</v>
      </c>
      <c r="I14" s="60" t="s">
        <v>8630</v>
      </c>
    </row>
    <row r="15" spans="1:12" x14ac:dyDescent="0.25">
      <c r="A15" s="50" t="s">
        <v>11581</v>
      </c>
      <c r="B15" s="48">
        <v>95.891893441695501</v>
      </c>
      <c r="C15" s="51">
        <v>84.40357467740921</v>
      </c>
      <c r="D15" s="226">
        <v>1.136111756026859</v>
      </c>
      <c r="E15" s="25" t="s">
        <v>5573</v>
      </c>
      <c r="F15" s="25" t="s">
        <v>9165</v>
      </c>
      <c r="G15" s="25" t="s">
        <v>11769</v>
      </c>
      <c r="H15" s="25" t="s">
        <v>8633</v>
      </c>
      <c r="I15" s="61" t="s">
        <v>8632</v>
      </c>
      <c r="K15" s="171" t="s">
        <v>12050</v>
      </c>
      <c r="L15" s="171"/>
    </row>
    <row r="16" spans="1:12" x14ac:dyDescent="0.25">
      <c r="A16" s="50" t="s">
        <v>11581</v>
      </c>
      <c r="B16" s="48">
        <v>118.78768906626573</v>
      </c>
      <c r="C16" s="51">
        <v>85.863314251042013</v>
      </c>
      <c r="D16" s="226">
        <v>1.3834510128383981</v>
      </c>
      <c r="E16" s="25" t="s">
        <v>5576</v>
      </c>
      <c r="F16" s="25" t="s">
        <v>9164</v>
      </c>
      <c r="G16" s="25" t="s">
        <v>11770</v>
      </c>
      <c r="H16" s="25" t="s">
        <v>7005</v>
      </c>
      <c r="I16" s="61" t="s">
        <v>8634</v>
      </c>
    </row>
    <row r="17" spans="1:11" x14ac:dyDescent="0.25">
      <c r="A17" s="50" t="s">
        <v>11581</v>
      </c>
      <c r="B17" s="48">
        <v>54.202436602796993</v>
      </c>
      <c r="C17" s="51">
        <v>52.460725281483427</v>
      </c>
      <c r="D17" s="226">
        <v>1.0332002905405564</v>
      </c>
      <c r="E17" s="25" t="s">
        <v>5579</v>
      </c>
      <c r="F17" s="25" t="s">
        <v>9163</v>
      </c>
      <c r="G17" s="25" t="s">
        <v>11771</v>
      </c>
      <c r="H17" s="25" t="s">
        <v>11803</v>
      </c>
      <c r="I17" s="61" t="s">
        <v>8635</v>
      </c>
    </row>
    <row r="18" spans="1:11" x14ac:dyDescent="0.25">
      <c r="A18" s="50" t="s">
        <v>11581</v>
      </c>
      <c r="B18" s="48">
        <v>71.252827124011574</v>
      </c>
      <c r="C18" s="51">
        <v>57.246857500732631</v>
      </c>
      <c r="D18" s="226">
        <v>1.2446591871545036</v>
      </c>
      <c r="E18" s="25" t="s">
        <v>5582</v>
      </c>
      <c r="F18" s="25" t="s">
        <v>9162</v>
      </c>
      <c r="G18" s="25" t="s">
        <v>11772</v>
      </c>
      <c r="H18" s="25" t="s">
        <v>11804</v>
      </c>
      <c r="I18" s="61" t="s">
        <v>8636</v>
      </c>
    </row>
    <row r="19" spans="1:11" x14ac:dyDescent="0.25">
      <c r="A19" s="50" t="s">
        <v>11581</v>
      </c>
      <c r="B19" s="48">
        <v>75.418042442251092</v>
      </c>
      <c r="C19" s="51">
        <v>44.103782777212352</v>
      </c>
      <c r="D19" s="226">
        <v>1.7100130123354922</v>
      </c>
      <c r="E19" s="25"/>
      <c r="F19" s="77" t="s">
        <v>11775</v>
      </c>
      <c r="G19" s="25"/>
      <c r="H19" s="25" t="s">
        <v>7005</v>
      </c>
      <c r="I19" s="61" t="s">
        <v>8637</v>
      </c>
    </row>
    <row r="20" spans="1:11" x14ac:dyDescent="0.25">
      <c r="A20" s="50" t="s">
        <v>11581</v>
      </c>
      <c r="B20" s="48">
        <v>168.31789780975009</v>
      </c>
      <c r="C20" s="51">
        <v>92.912468497915555</v>
      </c>
      <c r="D20" s="226">
        <v>1.811574921330674</v>
      </c>
      <c r="E20" s="25"/>
      <c r="F20" s="25"/>
      <c r="G20" s="25"/>
      <c r="H20" s="25" t="s">
        <v>8639</v>
      </c>
      <c r="I20" s="61" t="s">
        <v>8638</v>
      </c>
    </row>
    <row r="21" spans="1:11" x14ac:dyDescent="0.25">
      <c r="A21" s="50" t="s">
        <v>11581</v>
      </c>
      <c r="B21" s="48">
        <v>10910.572621214427</v>
      </c>
      <c r="C21" s="51">
        <v>4657.3734818543153</v>
      </c>
      <c r="D21" s="226">
        <v>2.3426449829981051</v>
      </c>
      <c r="E21" s="25" t="s">
        <v>5587</v>
      </c>
      <c r="F21" s="25" t="s">
        <v>11779</v>
      </c>
      <c r="G21" s="25" t="s">
        <v>11718</v>
      </c>
      <c r="H21" s="25" t="s">
        <v>11805</v>
      </c>
      <c r="I21" s="61" t="s">
        <v>8640</v>
      </c>
      <c r="J21" s="44" t="s">
        <v>11787</v>
      </c>
      <c r="K21" s="74">
        <f>AVERAGE(D21:D24)</f>
        <v>2.5528745784792184</v>
      </c>
    </row>
    <row r="22" spans="1:11" x14ac:dyDescent="0.25">
      <c r="A22" s="50" t="s">
        <v>11581</v>
      </c>
      <c r="B22" s="48">
        <v>2005.5417542961136</v>
      </c>
      <c r="C22" s="51">
        <v>603.23886760728863</v>
      </c>
      <c r="D22" s="226">
        <v>3.3246229014568915</v>
      </c>
      <c r="E22" s="25" t="s">
        <v>4997</v>
      </c>
      <c r="F22" s="25" t="s">
        <v>9161</v>
      </c>
      <c r="G22" s="25" t="s">
        <v>11773</v>
      </c>
      <c r="H22" s="25" t="s">
        <v>8642</v>
      </c>
      <c r="I22" s="61" t="s">
        <v>8641</v>
      </c>
      <c r="K22">
        <f>22580/10230</f>
        <v>2.2072336265884651</v>
      </c>
    </row>
    <row r="23" spans="1:11" x14ac:dyDescent="0.25">
      <c r="A23" s="50" t="s">
        <v>11581</v>
      </c>
      <c r="B23" s="48">
        <v>875.88514789879093</v>
      </c>
      <c r="C23" s="51">
        <v>325.3897385250533</v>
      </c>
      <c r="D23" s="226">
        <v>2.6918032260914471</v>
      </c>
      <c r="E23" s="25" t="s">
        <v>5591</v>
      </c>
      <c r="F23" s="25" t="s">
        <v>11768</v>
      </c>
      <c r="G23" s="25"/>
      <c r="H23" s="25" t="s">
        <v>11806</v>
      </c>
      <c r="I23" s="61" t="s">
        <v>8643</v>
      </c>
      <c r="J23" t="s">
        <v>11776</v>
      </c>
    </row>
    <row r="24" spans="1:11" ht="15.75" thickBot="1" x14ac:dyDescent="0.3">
      <c r="A24" s="52" t="s">
        <v>11581</v>
      </c>
      <c r="B24" s="54">
        <v>8788.3478170638027</v>
      </c>
      <c r="C24" s="53">
        <v>4744.2338360577442</v>
      </c>
      <c r="D24" s="226">
        <v>1.8524272033704277</v>
      </c>
      <c r="E24" s="27" t="s">
        <v>5593</v>
      </c>
      <c r="F24" s="27" t="s">
        <v>11778</v>
      </c>
      <c r="G24" s="27" t="s">
        <v>11717</v>
      </c>
      <c r="H24" s="27" t="s">
        <v>7416</v>
      </c>
      <c r="I24" s="62" t="s">
        <v>8644</v>
      </c>
    </row>
    <row r="25" spans="1:11" x14ac:dyDescent="0.25">
      <c r="A25" s="44" t="s">
        <v>11578</v>
      </c>
      <c r="B25" s="48">
        <v>18265.207242796703</v>
      </c>
      <c r="C25" s="51">
        <v>20120.458143604174</v>
      </c>
      <c r="D25" s="226">
        <v>0.90779281030451031</v>
      </c>
      <c r="E25" s="25"/>
      <c r="F25" s="25"/>
      <c r="G25" s="25"/>
      <c r="H25" s="25" t="s">
        <v>7005</v>
      </c>
      <c r="I25" s="44" t="s">
        <v>8645</v>
      </c>
    </row>
    <row r="26" spans="1:11" x14ac:dyDescent="0.25">
      <c r="A26" s="44" t="s">
        <v>11578</v>
      </c>
      <c r="B26" s="48">
        <v>141.03296176319444</v>
      </c>
      <c r="C26" s="51">
        <v>74.093674653663086</v>
      </c>
      <c r="D26" s="226">
        <v>1.9034413183369083</v>
      </c>
      <c r="E26" s="25"/>
      <c r="F26" s="25"/>
      <c r="G26" s="25"/>
      <c r="H26" s="25" t="s">
        <v>8647</v>
      </c>
      <c r="I26" s="44" t="s">
        <v>8646</v>
      </c>
    </row>
    <row r="27" spans="1:11" x14ac:dyDescent="0.25">
      <c r="A27" s="44" t="s">
        <v>11578</v>
      </c>
      <c r="B27" s="48">
        <v>204.2197289355629</v>
      </c>
      <c r="C27" s="51">
        <v>83.31519194696267</v>
      </c>
      <c r="D27" s="226">
        <v>2.45117035876922</v>
      </c>
      <c r="E27" s="25"/>
      <c r="F27" s="25"/>
      <c r="G27" s="25"/>
      <c r="H27" s="25" t="s">
        <v>11807</v>
      </c>
      <c r="I27" s="44" t="s">
        <v>8648</v>
      </c>
    </row>
    <row r="28" spans="1:11" x14ac:dyDescent="0.25">
      <c r="B28" s="185"/>
      <c r="C28" s="216"/>
      <c r="D28" s="226"/>
    </row>
    <row r="29" spans="1:11" s="44" customFormat="1" x14ac:dyDescent="0.25">
      <c r="A29" s="44" t="s">
        <v>11581</v>
      </c>
      <c r="B29" s="48">
        <v>84.876545155774025</v>
      </c>
      <c r="C29" s="162">
        <v>98.972948031194434</v>
      </c>
      <c r="D29" s="226">
        <v>0.8575731737224046</v>
      </c>
      <c r="H29" s="44" t="s">
        <v>7416</v>
      </c>
      <c r="I29" s="44" t="s">
        <v>8496</v>
      </c>
      <c r="K29" s="172" t="s">
        <v>12052</v>
      </c>
    </row>
    <row r="30" spans="1:11" x14ac:dyDescent="0.25">
      <c r="A30" t="s">
        <v>11578</v>
      </c>
      <c r="B30" s="76">
        <v>20.084614051167186</v>
      </c>
      <c r="C30" s="141">
        <v>46.235817888133347</v>
      </c>
      <c r="D30" s="226">
        <v>0.43439512846428963</v>
      </c>
      <c r="H30" t="s">
        <v>7416</v>
      </c>
      <c r="I30" t="s">
        <v>7415</v>
      </c>
    </row>
    <row r="31" spans="1:11" x14ac:dyDescent="0.25">
      <c r="A31" t="s">
        <v>11581</v>
      </c>
      <c r="B31" s="76">
        <v>47.020849208021225</v>
      </c>
      <c r="C31" s="141">
        <v>46.46422686104173</v>
      </c>
      <c r="D31" s="226">
        <v>1.0119795891287324</v>
      </c>
      <c r="H31" t="s">
        <v>7416</v>
      </c>
      <c r="I31" t="s">
        <v>8848</v>
      </c>
    </row>
    <row r="32" spans="1:11" x14ac:dyDescent="0.25">
      <c r="B32" s="76"/>
      <c r="C32" s="84"/>
      <c r="D32" s="226"/>
    </row>
    <row r="33" spans="1:13" ht="15.75" thickBot="1" x14ac:dyDescent="0.3">
      <c r="A33" t="s">
        <v>11801</v>
      </c>
      <c r="B33" s="185"/>
      <c r="C33" s="216"/>
      <c r="D33" s="226"/>
    </row>
    <row r="34" spans="1:13" x14ac:dyDescent="0.25">
      <c r="A34" s="1" t="s">
        <v>11578</v>
      </c>
      <c r="B34" s="145">
        <v>59.094433742982865</v>
      </c>
      <c r="C34" s="145">
        <v>152.81132250439802</v>
      </c>
      <c r="D34" s="106">
        <v>0.38671502068364133</v>
      </c>
      <c r="E34" s="26"/>
      <c r="F34" s="26"/>
      <c r="G34" s="26"/>
      <c r="H34" s="26" t="s">
        <v>7304</v>
      </c>
      <c r="I34" s="2" t="s">
        <v>7303</v>
      </c>
      <c r="J34" t="s">
        <v>11789</v>
      </c>
    </row>
    <row r="35" spans="1:13" ht="15.75" thickBot="1" x14ac:dyDescent="0.3">
      <c r="A35" s="3" t="s">
        <v>11578</v>
      </c>
      <c r="B35" s="141">
        <v>20.456282200679222</v>
      </c>
      <c r="C35" s="141">
        <v>54.902307067387987</v>
      </c>
      <c r="D35" s="107">
        <v>0.37259421859214126</v>
      </c>
      <c r="E35" s="25"/>
      <c r="F35" s="25"/>
      <c r="G35" s="25"/>
      <c r="H35" s="25" t="s">
        <v>7306</v>
      </c>
      <c r="I35" s="4" t="s">
        <v>7305</v>
      </c>
    </row>
    <row r="36" spans="1:13" x14ac:dyDescent="0.25">
      <c r="A36" s="1" t="s">
        <v>11578</v>
      </c>
      <c r="B36" s="145">
        <v>3.7808242624163881</v>
      </c>
      <c r="C36" s="145">
        <v>245.70346985658918</v>
      </c>
      <c r="D36" s="106">
        <v>1.5387752825074706E-2</v>
      </c>
      <c r="E36" s="26"/>
      <c r="F36" s="26"/>
      <c r="G36" s="26" t="s">
        <v>11791</v>
      </c>
      <c r="H36" s="26" t="s">
        <v>7308</v>
      </c>
      <c r="I36" s="2" t="s">
        <v>7307</v>
      </c>
      <c r="J36" t="s">
        <v>11790</v>
      </c>
      <c r="L36" s="74">
        <f>AVERAGE(D36:D45)</f>
        <v>6.5994703889238282E-2</v>
      </c>
      <c r="M36">
        <f>1/L36</f>
        <v>15.15273106881944</v>
      </c>
    </row>
    <row r="37" spans="1:13" x14ac:dyDescent="0.25">
      <c r="A37" s="3" t="s">
        <v>11578</v>
      </c>
      <c r="B37" s="141">
        <v>3.9601315243286197</v>
      </c>
      <c r="C37" s="141">
        <v>328.54987261660057</v>
      </c>
      <c r="D37" s="107">
        <v>1.2053364966450233E-2</v>
      </c>
      <c r="E37" s="25"/>
      <c r="F37" s="25" t="s">
        <v>1103</v>
      </c>
      <c r="G37" s="25" t="s">
        <v>1104</v>
      </c>
      <c r="H37" s="25" t="s">
        <v>7310</v>
      </c>
      <c r="I37" s="4" t="s">
        <v>7309</v>
      </c>
      <c r="L37">
        <f>-1862/62.3</f>
        <v>-29.887640449438205</v>
      </c>
    </row>
    <row r="38" spans="1:13" x14ac:dyDescent="0.25">
      <c r="A38" s="3" t="s">
        <v>11578</v>
      </c>
      <c r="B38" s="141">
        <v>1.4395618226181075</v>
      </c>
      <c r="C38" s="141">
        <v>143.97189222420789</v>
      </c>
      <c r="D38" s="107">
        <v>9.9989088173980042E-3</v>
      </c>
      <c r="E38" s="25"/>
      <c r="F38" s="25"/>
      <c r="G38" s="25" t="s">
        <v>11792</v>
      </c>
      <c r="H38" s="25" t="s">
        <v>7312</v>
      </c>
      <c r="I38" s="4" t="s">
        <v>7311</v>
      </c>
    </row>
    <row r="39" spans="1:13" x14ac:dyDescent="0.25">
      <c r="A39" s="3" t="s">
        <v>11578</v>
      </c>
      <c r="B39" s="141">
        <v>3.4687371430508662</v>
      </c>
      <c r="C39" s="141">
        <v>370.51201528655201</v>
      </c>
      <c r="D39" s="107">
        <v>9.3620098672594024E-3</v>
      </c>
      <c r="E39" s="25"/>
      <c r="F39" s="25"/>
      <c r="G39" s="77" t="s">
        <v>11793</v>
      </c>
      <c r="H39" s="25" t="s">
        <v>7314</v>
      </c>
      <c r="I39" s="4" t="s">
        <v>7313</v>
      </c>
    </row>
    <row r="40" spans="1:13" x14ac:dyDescent="0.25">
      <c r="A40" s="3" t="s">
        <v>11578</v>
      </c>
      <c r="B40" s="141">
        <v>5.75824729047243</v>
      </c>
      <c r="C40" s="141">
        <v>378.32416450253203</v>
      </c>
      <c r="D40" s="107">
        <v>1.5220405754530892E-2</v>
      </c>
      <c r="E40" s="25"/>
      <c r="F40" s="25" t="s">
        <v>1108</v>
      </c>
      <c r="G40" s="25" t="s">
        <v>1109</v>
      </c>
      <c r="H40" s="25" t="s">
        <v>7316</v>
      </c>
      <c r="I40" s="4" t="s">
        <v>7315</v>
      </c>
      <c r="J40" t="s">
        <v>11797</v>
      </c>
    </row>
    <row r="41" spans="1:13" x14ac:dyDescent="0.25">
      <c r="A41" s="3" t="s">
        <v>11578</v>
      </c>
      <c r="B41" s="141">
        <v>3.9349652536759825</v>
      </c>
      <c r="C41" s="141">
        <v>114.30396965065536</v>
      </c>
      <c r="D41" s="107">
        <v>3.4425447040048809E-2</v>
      </c>
      <c r="E41" s="25"/>
      <c r="F41" s="25"/>
      <c r="G41" s="77" t="s">
        <v>11798</v>
      </c>
      <c r="H41" s="25" t="s">
        <v>11808</v>
      </c>
      <c r="I41" s="4" t="s">
        <v>7317</v>
      </c>
      <c r="J41" s="77" t="s">
        <v>11800</v>
      </c>
    </row>
    <row r="42" spans="1:13" x14ac:dyDescent="0.25">
      <c r="A42" s="3" t="s">
        <v>11578</v>
      </c>
      <c r="B42" s="141">
        <v>6.5269319766168366</v>
      </c>
      <c r="C42" s="141">
        <v>51.815010799683982</v>
      </c>
      <c r="D42" s="107">
        <v>0.12596604489478644</v>
      </c>
      <c r="E42" s="25"/>
      <c r="F42" s="25"/>
      <c r="G42" s="77" t="s">
        <v>11794</v>
      </c>
      <c r="H42" s="25" t="s">
        <v>7319</v>
      </c>
      <c r="I42" s="4" t="s">
        <v>7318</v>
      </c>
    </row>
    <row r="43" spans="1:13" x14ac:dyDescent="0.25">
      <c r="A43" s="3" t="s">
        <v>11578</v>
      </c>
      <c r="B43" s="141">
        <v>5.5802696806779766</v>
      </c>
      <c r="C43" s="141">
        <v>48.258549312066158</v>
      </c>
      <c r="D43" s="107">
        <v>0.11563276891298374</v>
      </c>
      <c r="E43" s="25"/>
      <c r="F43" s="25"/>
      <c r="G43" s="77" t="s">
        <v>11796</v>
      </c>
      <c r="H43" s="25" t="s">
        <v>7321</v>
      </c>
      <c r="I43" s="4" t="s">
        <v>7320</v>
      </c>
      <c r="K43" s="171" t="s">
        <v>12051</v>
      </c>
      <c r="L43" s="171"/>
      <c r="M43" s="171"/>
    </row>
    <row r="44" spans="1:13" x14ac:dyDescent="0.25">
      <c r="A44" s="3" t="s">
        <v>11578</v>
      </c>
      <c r="B44" s="141">
        <v>16.010389875894152</v>
      </c>
      <c r="C44" s="141">
        <v>77.222994329270804</v>
      </c>
      <c r="D44" s="107">
        <v>0.20732671680183129</v>
      </c>
      <c r="E44" s="25"/>
      <c r="F44" s="25"/>
      <c r="G44" s="77" t="s">
        <v>11795</v>
      </c>
      <c r="H44" s="25" t="s">
        <v>7323</v>
      </c>
      <c r="I44" s="4" t="s">
        <v>7322</v>
      </c>
    </row>
    <row r="45" spans="1:13" ht="15.75" thickBot="1" x14ac:dyDescent="0.3">
      <c r="A45" s="5" t="s">
        <v>11578</v>
      </c>
      <c r="B45" s="142">
        <v>11.800077436227529</v>
      </c>
      <c r="C45" s="142">
        <v>102.99122553674103</v>
      </c>
      <c r="D45" s="109">
        <v>0.11457361901201939</v>
      </c>
      <c r="E45" s="27"/>
      <c r="F45" s="27"/>
      <c r="G45" s="27" t="s">
        <v>11799</v>
      </c>
      <c r="H45" s="27" t="s">
        <v>7325</v>
      </c>
      <c r="I45" s="6" t="s">
        <v>7324</v>
      </c>
    </row>
    <row r="46" spans="1:13" ht="15.75" thickBot="1" x14ac:dyDescent="0.3">
      <c r="A46" s="3"/>
      <c r="B46" s="76"/>
      <c r="C46" s="84"/>
      <c r="D46" s="107"/>
      <c r="E46" s="25"/>
      <c r="F46" s="25"/>
      <c r="G46" s="25"/>
      <c r="H46" s="25"/>
      <c r="I46" s="4"/>
    </row>
    <row r="47" spans="1:13" x14ac:dyDescent="0.25">
      <c r="A47" s="1" t="s">
        <v>11578</v>
      </c>
      <c r="B47" s="183">
        <v>4911.8451974396121</v>
      </c>
      <c r="C47" s="217">
        <v>1277.8519515824021</v>
      </c>
      <c r="D47" s="226">
        <v>3.8438296324993892</v>
      </c>
      <c r="E47" s="26" t="s">
        <v>5090</v>
      </c>
      <c r="F47" s="26" t="s">
        <v>9177</v>
      </c>
      <c r="G47" s="26" t="s">
        <v>11714</v>
      </c>
      <c r="H47" s="26" t="s">
        <v>6993</v>
      </c>
      <c r="I47" s="2" t="s">
        <v>8483</v>
      </c>
      <c r="L47" s="171" t="s">
        <v>12053</v>
      </c>
    </row>
    <row r="48" spans="1:13" ht="15.75" thickBot="1" x14ac:dyDescent="0.3">
      <c r="A48" s="5" t="s">
        <v>11581</v>
      </c>
      <c r="B48" s="81">
        <v>94.578011076097226</v>
      </c>
      <c r="C48" s="142">
        <v>68.424862349488976</v>
      </c>
      <c r="D48" s="226">
        <v>1.3822170455093883</v>
      </c>
      <c r="E48" s="27"/>
      <c r="F48" s="27"/>
      <c r="G48" s="27"/>
      <c r="H48" s="27" t="s">
        <v>11780</v>
      </c>
      <c r="I48" s="6" t="s">
        <v>6992</v>
      </c>
      <c r="L48" s="171"/>
    </row>
    <row r="49" spans="1:12" ht="15.75" thickBot="1" x14ac:dyDescent="0.3">
      <c r="B49" s="185"/>
      <c r="C49" s="216"/>
      <c r="D49" s="226"/>
      <c r="L49" s="171"/>
    </row>
    <row r="50" spans="1:12" x14ac:dyDescent="0.25">
      <c r="A50" s="1" t="s">
        <v>11578</v>
      </c>
      <c r="B50" s="183">
        <v>54.441141939358424</v>
      </c>
      <c r="C50" s="217">
        <v>55.203399284719787</v>
      </c>
      <c r="D50" s="226">
        <v>0.98619184044392072</v>
      </c>
      <c r="E50" s="26" t="s">
        <v>2705</v>
      </c>
      <c r="F50" s="26" t="s">
        <v>9176</v>
      </c>
      <c r="G50" s="26" t="s">
        <v>11715</v>
      </c>
      <c r="H50" s="26" t="s">
        <v>7739</v>
      </c>
      <c r="I50" s="2" t="s">
        <v>7738</v>
      </c>
      <c r="L50" s="171"/>
    </row>
    <row r="51" spans="1:12" ht="15.75" thickBot="1" x14ac:dyDescent="0.3">
      <c r="A51" s="5" t="s">
        <v>11578</v>
      </c>
      <c r="B51" s="187">
        <v>140.22342371123258</v>
      </c>
      <c r="C51" s="218">
        <v>41.682472931132502</v>
      </c>
      <c r="D51" s="226">
        <v>3.3640860018768266</v>
      </c>
      <c r="E51" s="27" t="s">
        <v>2705</v>
      </c>
      <c r="F51" s="27" t="s">
        <v>9176</v>
      </c>
      <c r="G51" s="27" t="s">
        <v>11715</v>
      </c>
      <c r="H51" s="27" t="s">
        <v>7739</v>
      </c>
      <c r="I51" s="6" t="s">
        <v>8480</v>
      </c>
      <c r="L51" s="171"/>
    </row>
    <row r="52" spans="1:12" x14ac:dyDescent="0.25">
      <c r="B52" s="185"/>
      <c r="C52" s="216"/>
      <c r="D52" s="226"/>
      <c r="L52" s="171"/>
    </row>
    <row r="53" spans="1:12" x14ac:dyDescent="0.25">
      <c r="A53" t="s">
        <v>11578</v>
      </c>
      <c r="B53" s="185">
        <v>52.073809088142319</v>
      </c>
      <c r="C53" s="216">
        <v>41.313846979919695</v>
      </c>
      <c r="D53" s="226">
        <v>1.260444448890282</v>
      </c>
      <c r="E53" t="s">
        <v>3555</v>
      </c>
      <c r="F53" t="s">
        <v>9175</v>
      </c>
      <c r="G53" t="s">
        <v>11691</v>
      </c>
      <c r="H53" t="s">
        <v>11809</v>
      </c>
      <c r="I53" t="s">
        <v>8481</v>
      </c>
      <c r="L53" s="171"/>
    </row>
    <row r="54" spans="1:12" x14ac:dyDescent="0.25">
      <c r="B54" s="185"/>
      <c r="C54" s="216"/>
      <c r="D54" s="226"/>
      <c r="L54" s="171"/>
    </row>
    <row r="55" spans="1:12" x14ac:dyDescent="0.25">
      <c r="A55" t="s">
        <v>11578</v>
      </c>
      <c r="B55" s="185">
        <v>198.60201906356005</v>
      </c>
      <c r="C55" s="216">
        <v>67.115916322266798</v>
      </c>
      <c r="D55" s="226">
        <v>2.9590897352863914</v>
      </c>
      <c r="E55" t="s">
        <v>5131</v>
      </c>
      <c r="F55" t="s">
        <v>9174</v>
      </c>
      <c r="G55" t="s">
        <v>11683</v>
      </c>
      <c r="H55" t="s">
        <v>8503</v>
      </c>
      <c r="I55" t="s">
        <v>8502</v>
      </c>
      <c r="L55" s="171"/>
    </row>
    <row r="56" spans="1:12" ht="15.75" thickBot="1" x14ac:dyDescent="0.3">
      <c r="B56" s="185"/>
      <c r="C56" s="216"/>
      <c r="D56" s="226"/>
      <c r="L56" s="171"/>
    </row>
    <row r="57" spans="1:12" x14ac:dyDescent="0.25">
      <c r="A57" s="1" t="s">
        <v>11578</v>
      </c>
      <c r="B57" s="183">
        <v>271.04988899923234</v>
      </c>
      <c r="C57" s="217">
        <v>73.63909953455034</v>
      </c>
      <c r="D57" s="226">
        <v>3.6807876618868738</v>
      </c>
      <c r="E57" s="26" t="s">
        <v>5128</v>
      </c>
      <c r="F57" s="26" t="s">
        <v>11735</v>
      </c>
      <c r="G57" s="26" t="s">
        <v>11668</v>
      </c>
      <c r="H57" s="26" t="s">
        <v>8501</v>
      </c>
      <c r="I57" s="2" t="s">
        <v>8500</v>
      </c>
      <c r="L57" s="171"/>
    </row>
    <row r="58" spans="1:12" x14ac:dyDescent="0.25">
      <c r="A58" s="3" t="s">
        <v>11578</v>
      </c>
      <c r="B58" s="185">
        <v>165.54960960108238</v>
      </c>
      <c r="C58" s="216">
        <v>46.736048406581396</v>
      </c>
      <c r="D58" s="226">
        <v>3.5422252253951703</v>
      </c>
      <c r="E58" s="25" t="s">
        <v>5125</v>
      </c>
      <c r="F58" s="25" t="s">
        <v>11736</v>
      </c>
      <c r="G58" s="25" t="s">
        <v>11669</v>
      </c>
      <c r="H58" s="25" t="s">
        <v>8499</v>
      </c>
      <c r="I58" s="4" t="s">
        <v>8498</v>
      </c>
      <c r="L58" s="171"/>
    </row>
    <row r="59" spans="1:12" ht="15.75" thickBot="1" x14ac:dyDescent="0.3">
      <c r="A59" s="5" t="s">
        <v>11578</v>
      </c>
      <c r="B59" s="187">
        <v>154.52587731263606</v>
      </c>
      <c r="C59" s="218">
        <v>59.956723973755935</v>
      </c>
      <c r="D59" s="226">
        <v>2.5772902031851279</v>
      </c>
      <c r="E59" s="27" t="s">
        <v>5134</v>
      </c>
      <c r="F59" s="27" t="s">
        <v>11737</v>
      </c>
      <c r="G59" s="27" t="s">
        <v>11670</v>
      </c>
      <c r="H59" s="27" t="s">
        <v>11810</v>
      </c>
      <c r="I59" s="6" t="s">
        <v>8504</v>
      </c>
      <c r="L59" s="171"/>
    </row>
    <row r="60" spans="1:12" ht="15.75" thickBot="1" x14ac:dyDescent="0.3">
      <c r="B60" s="185"/>
      <c r="C60" s="216"/>
      <c r="D60" s="226"/>
      <c r="L60" s="171"/>
    </row>
    <row r="61" spans="1:12" x14ac:dyDescent="0.25">
      <c r="A61" s="1" t="s">
        <v>11581</v>
      </c>
      <c r="B61" s="183">
        <v>151.01734123948361</v>
      </c>
      <c r="C61" s="217">
        <v>93.731172225063347</v>
      </c>
      <c r="D61" s="226">
        <v>1.611175211560004</v>
      </c>
      <c r="E61" s="26" t="s">
        <v>4928</v>
      </c>
      <c r="F61" s="26" t="s">
        <v>9092</v>
      </c>
      <c r="G61" s="26" t="s">
        <v>11661</v>
      </c>
      <c r="H61" s="26" t="s">
        <v>8413</v>
      </c>
      <c r="I61" s="2" t="s">
        <v>8412</v>
      </c>
      <c r="L61" s="171"/>
    </row>
    <row r="62" spans="1:12" x14ac:dyDescent="0.25">
      <c r="A62" s="3" t="s">
        <v>11581</v>
      </c>
      <c r="B62" s="76">
        <v>212.80771678054487</v>
      </c>
      <c r="C62" s="141">
        <v>88.435492675313455</v>
      </c>
      <c r="D62" s="226">
        <v>2.4063609569277564</v>
      </c>
      <c r="E62" s="25" t="s">
        <v>4931</v>
      </c>
      <c r="F62" s="25" t="s">
        <v>10210</v>
      </c>
      <c r="G62" s="25"/>
      <c r="H62" s="25" t="s">
        <v>11781</v>
      </c>
      <c r="I62" s="4" t="s">
        <v>8414</v>
      </c>
      <c r="J62" s="77" t="s">
        <v>11782</v>
      </c>
      <c r="K62" s="74">
        <f>AVERAGE(D62:D65)</f>
        <v>4.3125820291599846</v>
      </c>
      <c r="L62" s="171"/>
    </row>
    <row r="63" spans="1:12" x14ac:dyDescent="0.25">
      <c r="A63" s="3" t="s">
        <v>11581</v>
      </c>
      <c r="B63" s="185">
        <v>703.95621714241736</v>
      </c>
      <c r="C63" s="216">
        <v>235.42038477406766</v>
      </c>
      <c r="D63" s="226">
        <v>2.9902092710365857</v>
      </c>
      <c r="E63" s="25" t="s">
        <v>2072</v>
      </c>
      <c r="F63" s="25" t="s">
        <v>11728</v>
      </c>
      <c r="G63" s="25" t="s">
        <v>11659</v>
      </c>
      <c r="H63" s="25" t="s">
        <v>8416</v>
      </c>
      <c r="I63" s="4" t="s">
        <v>8415</v>
      </c>
      <c r="L63" s="171"/>
    </row>
    <row r="64" spans="1:12" x14ac:dyDescent="0.25">
      <c r="A64" s="3" t="s">
        <v>11581</v>
      </c>
      <c r="B64" s="185">
        <v>499.1175510516843</v>
      </c>
      <c r="C64" s="216">
        <v>88.824884616411779</v>
      </c>
      <c r="D64" s="226">
        <v>5.6191184847254458</v>
      </c>
      <c r="E64" s="25" t="s">
        <v>4936</v>
      </c>
      <c r="F64" s="25" t="s">
        <v>11729</v>
      </c>
      <c r="G64" s="25" t="s">
        <v>11660</v>
      </c>
      <c r="H64" s="25" t="s">
        <v>8418</v>
      </c>
      <c r="I64" s="4" t="s">
        <v>8417</v>
      </c>
      <c r="L64" s="171"/>
    </row>
    <row r="65" spans="1:12" ht="15.75" thickBot="1" x14ac:dyDescent="0.3">
      <c r="A65" s="5" t="s">
        <v>11581</v>
      </c>
      <c r="B65" s="187">
        <v>466.51681458404948</v>
      </c>
      <c r="C65" s="218">
        <v>74.826591300288044</v>
      </c>
      <c r="D65" s="226">
        <v>6.234639403950152</v>
      </c>
      <c r="E65" s="27" t="s">
        <v>4939</v>
      </c>
      <c r="F65" s="27" t="s">
        <v>11730</v>
      </c>
      <c r="G65" s="27" t="s">
        <v>11662</v>
      </c>
      <c r="H65" s="27" t="s">
        <v>8420</v>
      </c>
      <c r="I65" s="6" t="s">
        <v>8419</v>
      </c>
      <c r="L65" s="171"/>
    </row>
    <row r="66" spans="1:12" x14ac:dyDescent="0.25">
      <c r="B66" s="185"/>
      <c r="C66" s="216"/>
      <c r="D66" s="226"/>
      <c r="L66" s="171"/>
    </row>
    <row r="67" spans="1:12" x14ac:dyDescent="0.25">
      <c r="A67" t="s">
        <v>11581</v>
      </c>
      <c r="B67" s="185">
        <v>8.6117145846511267</v>
      </c>
      <c r="C67" s="216">
        <v>52.161271132702716</v>
      </c>
      <c r="D67" s="226">
        <v>0.1650978666287137</v>
      </c>
      <c r="E67" t="s">
        <v>2436</v>
      </c>
      <c r="F67" t="s">
        <v>11767</v>
      </c>
      <c r="G67" t="s">
        <v>11725</v>
      </c>
      <c r="H67" t="s">
        <v>7672</v>
      </c>
      <c r="I67" t="s">
        <v>7671</v>
      </c>
      <c r="J67" t="s">
        <v>11788</v>
      </c>
      <c r="L67" s="171"/>
    </row>
    <row r="68" spans="1:12" x14ac:dyDescent="0.25">
      <c r="A68" t="s">
        <v>11578</v>
      </c>
      <c r="B68" s="185">
        <v>219.21382252387534</v>
      </c>
      <c r="C68" s="216">
        <v>296.73248677770869</v>
      </c>
      <c r="D68" s="226">
        <v>0.73875909208449786</v>
      </c>
      <c r="E68" t="s">
        <v>3230</v>
      </c>
      <c r="F68" t="s">
        <v>9091</v>
      </c>
      <c r="G68" t="s">
        <v>11658</v>
      </c>
      <c r="H68" t="s">
        <v>7911</v>
      </c>
      <c r="I68" t="s">
        <v>7910</v>
      </c>
      <c r="L68" s="171" t="s">
        <v>12054</v>
      </c>
    </row>
    <row r="69" spans="1:12" x14ac:dyDescent="0.25">
      <c r="A69" t="s">
        <v>11581</v>
      </c>
      <c r="B69" s="185">
        <v>56.153847456229158</v>
      </c>
      <c r="C69" s="216">
        <v>41.595439348052871</v>
      </c>
      <c r="D69" s="226">
        <v>1.350000104250799</v>
      </c>
      <c r="E69" t="s">
        <v>2072</v>
      </c>
      <c r="F69" t="s">
        <v>11728</v>
      </c>
      <c r="G69" t="s">
        <v>11659</v>
      </c>
      <c r="H69" t="s">
        <v>7565</v>
      </c>
      <c r="I69" t="s">
        <v>7564</v>
      </c>
      <c r="L69" s="171"/>
    </row>
    <row r="70" spans="1:12" ht="15.75" thickBot="1" x14ac:dyDescent="0.3">
      <c r="B70" s="185"/>
      <c r="C70" s="216"/>
      <c r="D70" s="226"/>
      <c r="L70" s="171"/>
    </row>
    <row r="71" spans="1:12" x14ac:dyDescent="0.25">
      <c r="A71" s="1" t="s">
        <v>11578</v>
      </c>
      <c r="B71" s="183">
        <v>1.6339073956312848</v>
      </c>
      <c r="C71" s="217">
        <v>48.201162763581806</v>
      </c>
      <c r="D71" s="226">
        <v>3.3897675947057795E-2</v>
      </c>
      <c r="E71" s="26" t="s">
        <v>2502</v>
      </c>
      <c r="F71" s="26" t="s">
        <v>9158</v>
      </c>
      <c r="G71" s="26" t="s">
        <v>11707</v>
      </c>
      <c r="H71" s="26" t="s">
        <v>7686</v>
      </c>
      <c r="I71" s="2" t="s">
        <v>7685</v>
      </c>
      <c r="K71">
        <f>265/126</f>
        <v>2.1031746031746033</v>
      </c>
      <c r="L71" s="171"/>
    </row>
    <row r="72" spans="1:12" ht="15.75" thickBot="1" x14ac:dyDescent="0.3">
      <c r="A72" s="5" t="s">
        <v>11578</v>
      </c>
      <c r="B72" s="187">
        <v>262.99646482225239</v>
      </c>
      <c r="C72" s="218">
        <v>77.85716846513661</v>
      </c>
      <c r="D72" s="226">
        <v>3.3779351343867412</v>
      </c>
      <c r="E72" s="27" t="s">
        <v>2502</v>
      </c>
      <c r="F72" s="27" t="s">
        <v>9158</v>
      </c>
      <c r="G72" s="27" t="s">
        <v>11707</v>
      </c>
      <c r="H72" s="27" t="s">
        <v>7686</v>
      </c>
      <c r="I72" s="6" t="s">
        <v>8806</v>
      </c>
      <c r="L72" s="171"/>
    </row>
    <row r="73" spans="1:12" x14ac:dyDescent="0.25">
      <c r="B73" s="185"/>
      <c r="C73" s="216"/>
      <c r="D73" s="226"/>
      <c r="L73" s="171"/>
    </row>
    <row r="74" spans="1:12" x14ac:dyDescent="0.25">
      <c r="A74" s="28" t="s">
        <v>11578</v>
      </c>
      <c r="B74" s="219">
        <v>155.15352380709948</v>
      </c>
      <c r="C74" s="220">
        <v>80.435610541967023</v>
      </c>
      <c r="D74" s="226">
        <v>1.9289158466217973</v>
      </c>
      <c r="E74" s="28" t="s">
        <v>1566</v>
      </c>
      <c r="F74" s="28" t="s">
        <v>9159</v>
      </c>
      <c r="G74" s="28" t="s">
        <v>11690</v>
      </c>
      <c r="H74" s="28" t="s">
        <v>7444</v>
      </c>
      <c r="I74" s="28" t="s">
        <v>7443</v>
      </c>
      <c r="L74" s="171"/>
    </row>
    <row r="75" spans="1:12" x14ac:dyDescent="0.25">
      <c r="B75" s="185"/>
      <c r="C75" s="216"/>
      <c r="D75" s="226"/>
      <c r="L75" s="171"/>
    </row>
    <row r="76" spans="1:12" x14ac:dyDescent="0.25">
      <c r="A76" s="82" t="s">
        <v>11578</v>
      </c>
      <c r="B76" s="221">
        <v>4.3995965124654122</v>
      </c>
      <c r="C76" s="222">
        <v>71.775440091999485</v>
      </c>
      <c r="D76" s="226">
        <v>6.1296684587738487E-2</v>
      </c>
      <c r="E76" s="82" t="s">
        <v>2509</v>
      </c>
      <c r="F76" s="82" t="s">
        <v>11742</v>
      </c>
      <c r="G76" s="82" t="s">
        <v>11675</v>
      </c>
      <c r="H76" s="82" t="s">
        <v>11811</v>
      </c>
      <c r="I76" s="82" t="s">
        <v>7688</v>
      </c>
      <c r="L76" s="171"/>
    </row>
    <row r="77" spans="1:12" x14ac:dyDescent="0.25">
      <c r="A77" s="82" t="s">
        <v>11581</v>
      </c>
      <c r="B77" s="221">
        <v>173.23965598255202</v>
      </c>
      <c r="C77" s="222">
        <v>312.34409036875121</v>
      </c>
      <c r="D77" s="226">
        <v>0.55464361684585262</v>
      </c>
      <c r="E77" s="82" t="s">
        <v>2509</v>
      </c>
      <c r="F77" s="82" t="s">
        <v>11742</v>
      </c>
      <c r="G77" s="82" t="s">
        <v>11675</v>
      </c>
      <c r="H77" s="82" t="s">
        <v>11811</v>
      </c>
      <c r="I77" s="82" t="s">
        <v>8381</v>
      </c>
      <c r="L77" s="171"/>
    </row>
    <row r="78" spans="1:12" ht="15.75" thickBot="1" x14ac:dyDescent="0.3">
      <c r="B78" s="185"/>
      <c r="C78" s="216"/>
      <c r="D78" s="226"/>
      <c r="J78" s="77" t="s">
        <v>11831</v>
      </c>
      <c r="L78" s="171"/>
    </row>
    <row r="79" spans="1:12" ht="15.75" thickBot="1" x14ac:dyDescent="0.3">
      <c r="A79" s="1" t="s">
        <v>11578</v>
      </c>
      <c r="B79" s="183">
        <v>278.79596576056355</v>
      </c>
      <c r="C79" s="217">
        <v>78.192961641359233</v>
      </c>
      <c r="D79" s="225">
        <v>3.565486712720928</v>
      </c>
      <c r="E79" s="26" t="s">
        <v>1939</v>
      </c>
      <c r="F79" s="26" t="s">
        <v>11744</v>
      </c>
      <c r="G79" s="26" t="s">
        <v>11677</v>
      </c>
      <c r="H79" s="26" t="s">
        <v>8029</v>
      </c>
      <c r="I79" s="2" t="s">
        <v>8028</v>
      </c>
      <c r="J79" s="77" t="s">
        <v>12078</v>
      </c>
      <c r="L79" s="171"/>
    </row>
    <row r="80" spans="1:12" x14ac:dyDescent="0.25">
      <c r="A80" s="1" t="s">
        <v>11581</v>
      </c>
      <c r="B80" s="183">
        <v>86.666064568789281</v>
      </c>
      <c r="C80" s="217">
        <v>53.142857948503924</v>
      </c>
      <c r="D80" s="226">
        <v>1.6308130182379306</v>
      </c>
      <c r="E80" s="26" t="s">
        <v>1380</v>
      </c>
      <c r="F80" s="26" t="s">
        <v>9086</v>
      </c>
      <c r="G80" s="26" t="s">
        <v>11684</v>
      </c>
      <c r="H80" s="26" t="s">
        <v>7405</v>
      </c>
      <c r="I80" s="2" t="s">
        <v>7404</v>
      </c>
      <c r="J80" s="77" t="s">
        <v>12079</v>
      </c>
      <c r="L80" s="171"/>
    </row>
    <row r="81" spans="1:12" ht="15.75" thickBot="1" x14ac:dyDescent="0.3">
      <c r="A81" s="5" t="s">
        <v>11578</v>
      </c>
      <c r="B81" s="187">
        <v>688.29004769806625</v>
      </c>
      <c r="C81" s="218">
        <v>104.79362320704591</v>
      </c>
      <c r="D81" s="226">
        <v>6.5680527749114823</v>
      </c>
      <c r="E81" s="27" t="s">
        <v>1380</v>
      </c>
      <c r="F81" s="27" t="s">
        <v>9086</v>
      </c>
      <c r="G81" s="27" t="s">
        <v>11684</v>
      </c>
      <c r="H81" s="27" t="s">
        <v>7405</v>
      </c>
      <c r="I81" s="6" t="s">
        <v>8793</v>
      </c>
      <c r="K81">
        <f>775/158</f>
        <v>4.9050632911392409</v>
      </c>
      <c r="L81" s="171" t="s">
        <v>12055</v>
      </c>
    </row>
    <row r="82" spans="1:12" x14ac:dyDescent="0.25">
      <c r="A82" s="3" t="s">
        <v>11578</v>
      </c>
      <c r="B82" s="141">
        <v>77.663912412582462</v>
      </c>
      <c r="C82" s="141">
        <v>53.871663071196537</v>
      </c>
      <c r="D82" s="107">
        <v>1.4416468322119962</v>
      </c>
      <c r="E82" s="25" t="s">
        <v>405</v>
      </c>
      <c r="F82" s="77" t="s">
        <v>12080</v>
      </c>
      <c r="G82" s="25" t="s">
        <v>406</v>
      </c>
      <c r="H82" s="25" t="s">
        <v>11828</v>
      </c>
      <c r="I82" s="4" t="s">
        <v>7089</v>
      </c>
      <c r="J82" s="77" t="s">
        <v>12077</v>
      </c>
      <c r="L82" s="171"/>
    </row>
    <row r="83" spans="1:12" x14ac:dyDescent="0.25">
      <c r="A83" s="3" t="s">
        <v>11578</v>
      </c>
      <c r="B83" s="141">
        <v>94.511913345014236</v>
      </c>
      <c r="C83" s="141">
        <v>50.516613594810927</v>
      </c>
      <c r="D83" s="107">
        <v>1.8709075414889353</v>
      </c>
      <c r="E83" s="25" t="s">
        <v>405</v>
      </c>
      <c r="F83" s="77" t="s">
        <v>12080</v>
      </c>
      <c r="G83" s="25" t="s">
        <v>406</v>
      </c>
      <c r="H83" s="25" t="s">
        <v>11829</v>
      </c>
      <c r="I83" s="4" t="s">
        <v>7702</v>
      </c>
      <c r="L83" s="171" t="s">
        <v>12056</v>
      </c>
    </row>
    <row r="84" spans="1:12" ht="15.75" thickBot="1" x14ac:dyDescent="0.3">
      <c r="A84" s="5" t="s">
        <v>11578</v>
      </c>
      <c r="B84" s="142">
        <v>36.154815274025182</v>
      </c>
      <c r="C84" s="142">
        <v>46.789723331094422</v>
      </c>
      <c r="D84" s="109">
        <v>0.7727084645956489</v>
      </c>
      <c r="E84" s="27" t="s">
        <v>6365</v>
      </c>
      <c r="F84" s="27" t="s">
        <v>12081</v>
      </c>
      <c r="G84" s="27" t="s">
        <v>6366</v>
      </c>
      <c r="H84" s="27" t="s">
        <v>11830</v>
      </c>
      <c r="I84" s="6" t="s">
        <v>8899</v>
      </c>
      <c r="J84" s="77" t="s">
        <v>12082</v>
      </c>
    </row>
    <row r="85" spans="1:12" ht="15.75" thickBot="1" x14ac:dyDescent="0.3">
      <c r="B85" s="162">
        <v>10.557277096686297</v>
      </c>
      <c r="C85" s="162">
        <v>46.142088382212023</v>
      </c>
      <c r="D85" s="226">
        <v>0.22879929077410752</v>
      </c>
      <c r="E85" t="s">
        <v>5186</v>
      </c>
      <c r="G85" t="s">
        <v>5187</v>
      </c>
      <c r="I85" t="s">
        <v>8519</v>
      </c>
      <c r="J85" s="77" t="s">
        <v>12088</v>
      </c>
    </row>
    <row r="86" spans="1:12" x14ac:dyDescent="0.25">
      <c r="B86" s="161">
        <v>43.086464183018542</v>
      </c>
      <c r="C86" s="161">
        <v>55.020231094933045</v>
      </c>
      <c r="D86" s="225">
        <v>0.78310220305465938</v>
      </c>
      <c r="E86" s="26"/>
      <c r="F86" s="26" t="s">
        <v>1081</v>
      </c>
      <c r="G86" s="26" t="s">
        <v>1082</v>
      </c>
      <c r="H86" s="26"/>
      <c r="I86" s="2" t="s">
        <v>12083</v>
      </c>
      <c r="J86" s="77" t="s">
        <v>12086</v>
      </c>
    </row>
    <row r="87" spans="1:12" ht="15.75" thickBot="1" x14ac:dyDescent="0.3">
      <c r="B87" s="163">
        <v>237.52451726931062</v>
      </c>
      <c r="C87" s="163">
        <v>68.559668272322753</v>
      </c>
      <c r="D87" s="227">
        <v>3.4644933859051101</v>
      </c>
      <c r="E87" s="27"/>
      <c r="F87" s="27" t="s">
        <v>1081</v>
      </c>
      <c r="G87" s="27" t="s">
        <v>1082</v>
      </c>
      <c r="H87" s="27"/>
      <c r="I87" s="6" t="s">
        <v>12084</v>
      </c>
    </row>
    <row r="88" spans="1:12" x14ac:dyDescent="0.25">
      <c r="B88" s="162">
        <v>17.45884717091592</v>
      </c>
      <c r="C88" s="162">
        <v>49.706802111750058</v>
      </c>
      <c r="D88" s="226">
        <v>0.35123657988830609</v>
      </c>
      <c r="F88" t="s">
        <v>1078</v>
      </c>
      <c r="G88" t="s">
        <v>1079</v>
      </c>
      <c r="I88" t="s">
        <v>12085</v>
      </c>
      <c r="J88" t="s">
        <v>12087</v>
      </c>
    </row>
    <row r="89" spans="1:12" x14ac:dyDescent="0.25">
      <c r="B89" s="185"/>
      <c r="C89" s="216"/>
      <c r="D89" s="226"/>
      <c r="L89" t="s">
        <v>11650</v>
      </c>
    </row>
    <row r="90" spans="1:12" ht="15.75" thickBot="1" x14ac:dyDescent="0.3">
      <c r="B90" s="185" t="s">
        <v>11832</v>
      </c>
      <c r="C90" s="216"/>
      <c r="D90" s="226"/>
    </row>
    <row r="91" spans="1:12" x14ac:dyDescent="0.25">
      <c r="A91" s="1" t="s">
        <v>11581</v>
      </c>
      <c r="B91" s="183">
        <v>52.590186917716814</v>
      </c>
      <c r="C91" s="217">
        <v>155.27768078677607</v>
      </c>
      <c r="D91" s="225">
        <v>0.33868477846428241</v>
      </c>
      <c r="E91" s="26" t="s">
        <v>2406</v>
      </c>
      <c r="F91" s="26" t="s">
        <v>11765</v>
      </c>
      <c r="G91" s="26" t="s">
        <v>11710</v>
      </c>
      <c r="H91" s="26" t="s">
        <v>11813</v>
      </c>
      <c r="I91" s="2" t="s">
        <v>7668</v>
      </c>
      <c r="J91" s="3" t="s">
        <v>12059</v>
      </c>
    </row>
    <row r="92" spans="1:12" ht="15.75" thickBot="1" x14ac:dyDescent="0.3">
      <c r="A92" s="5" t="s">
        <v>11578</v>
      </c>
      <c r="B92" s="187">
        <v>37.628524376179541</v>
      </c>
      <c r="C92" s="218">
        <v>88.835359105013069</v>
      </c>
      <c r="D92" s="227">
        <v>0.42357598095256788</v>
      </c>
      <c r="E92" s="27" t="s">
        <v>3485</v>
      </c>
      <c r="F92" s="27" t="s">
        <v>8983</v>
      </c>
      <c r="G92" s="27" t="s">
        <v>11716</v>
      </c>
      <c r="H92" s="27" t="s">
        <v>11812</v>
      </c>
      <c r="I92" s="6" t="s">
        <v>7979</v>
      </c>
    </row>
    <row r="93" spans="1:12" x14ac:dyDescent="0.25">
      <c r="A93" s="3" t="s">
        <v>11581</v>
      </c>
      <c r="B93" s="185">
        <v>110.13405607145692</v>
      </c>
      <c r="C93" s="216">
        <v>79.630409823748963</v>
      </c>
      <c r="D93" s="226">
        <v>1.3830652927094513</v>
      </c>
      <c r="E93" s="25" t="s">
        <v>3313</v>
      </c>
      <c r="F93" s="25" t="s">
        <v>8984</v>
      </c>
      <c r="G93" s="25" t="s">
        <v>11693</v>
      </c>
      <c r="H93" s="25" t="s">
        <v>7933</v>
      </c>
      <c r="I93" s="4" t="s">
        <v>7932</v>
      </c>
      <c r="J93" s="3" t="s">
        <v>12060</v>
      </c>
    </row>
    <row r="94" spans="1:12" x14ac:dyDescent="0.25">
      <c r="A94" s="3" t="s">
        <v>11578</v>
      </c>
      <c r="B94" s="185">
        <v>100.38778958140824</v>
      </c>
      <c r="C94" s="216">
        <v>48.634794335647335</v>
      </c>
      <c r="D94" s="226">
        <v>2.0641146107988795</v>
      </c>
      <c r="E94" s="25" t="s">
        <v>3324</v>
      </c>
      <c r="F94" s="25" t="s">
        <v>11731</v>
      </c>
      <c r="G94" s="25" t="s">
        <v>11663</v>
      </c>
      <c r="H94" s="25" t="s">
        <v>7937</v>
      </c>
      <c r="I94" s="4" t="s">
        <v>7936</v>
      </c>
      <c r="J94" s="3" t="s">
        <v>12061</v>
      </c>
    </row>
    <row r="95" spans="1:12" x14ac:dyDescent="0.25">
      <c r="A95" s="3" t="s">
        <v>11581</v>
      </c>
      <c r="B95" s="185">
        <v>52.365955458026583</v>
      </c>
      <c r="C95" s="216">
        <v>47.426863906088585</v>
      </c>
      <c r="D95" s="226">
        <v>1.10414122177081</v>
      </c>
      <c r="E95" s="25" t="s">
        <v>1943</v>
      </c>
      <c r="F95" s="25" t="s">
        <v>11752</v>
      </c>
      <c r="G95" s="25" t="s">
        <v>11687</v>
      </c>
      <c r="H95" s="25" t="s">
        <v>8242</v>
      </c>
      <c r="I95" s="4" t="s">
        <v>8241</v>
      </c>
      <c r="J95" s="3" t="s">
        <v>12062</v>
      </c>
    </row>
    <row r="96" spans="1:12" x14ac:dyDescent="0.25">
      <c r="A96" s="3" t="s">
        <v>11581</v>
      </c>
      <c r="B96" s="185">
        <v>142.63444221600327</v>
      </c>
      <c r="C96" s="216">
        <v>80.186473059540347</v>
      </c>
      <c r="D96" s="226">
        <v>1.778784335733208</v>
      </c>
      <c r="E96" s="25" t="s">
        <v>842</v>
      </c>
      <c r="F96" s="25" t="s">
        <v>11761</v>
      </c>
      <c r="G96" s="25" t="s">
        <v>11702</v>
      </c>
      <c r="H96" s="25" t="s">
        <v>7222</v>
      </c>
      <c r="I96" s="4" t="s">
        <v>7221</v>
      </c>
      <c r="J96" s="3" t="s">
        <v>12063</v>
      </c>
    </row>
    <row r="97" spans="1:10" ht="15.75" thickBot="1" x14ac:dyDescent="0.3">
      <c r="A97" s="3" t="s">
        <v>11578</v>
      </c>
      <c r="B97" s="185">
        <v>150.80617068483423</v>
      </c>
      <c r="C97" s="216">
        <v>38.477686041864423</v>
      </c>
      <c r="D97" s="226">
        <v>3.9193149640223783</v>
      </c>
      <c r="E97" s="25" t="s">
        <v>4255</v>
      </c>
      <c r="F97" s="25" t="s">
        <v>11758</v>
      </c>
      <c r="G97" s="25" t="s">
        <v>11698</v>
      </c>
      <c r="H97" s="25" t="s">
        <v>8204</v>
      </c>
      <c r="I97" s="4" t="s">
        <v>8203</v>
      </c>
      <c r="J97" s="3" t="s">
        <v>12064</v>
      </c>
    </row>
    <row r="98" spans="1:10" x14ac:dyDescent="0.25">
      <c r="A98" s="1" t="s">
        <v>11578</v>
      </c>
      <c r="B98" s="183">
        <v>86.16385790759972</v>
      </c>
      <c r="C98" s="217">
        <v>57.189787658770165</v>
      </c>
      <c r="D98" s="225">
        <v>1.5066301421104564</v>
      </c>
      <c r="E98" s="26" t="s">
        <v>6056</v>
      </c>
      <c r="F98" s="26" t="s">
        <v>9063</v>
      </c>
      <c r="G98" s="26" t="s">
        <v>11692</v>
      </c>
      <c r="H98" s="26" t="s">
        <v>8798</v>
      </c>
      <c r="I98" s="2" t="s">
        <v>8797</v>
      </c>
      <c r="J98" s="25" t="s">
        <v>12065</v>
      </c>
    </row>
    <row r="99" spans="1:10" ht="15.75" thickBot="1" x14ac:dyDescent="0.3">
      <c r="A99" s="5"/>
      <c r="B99" s="187"/>
      <c r="C99" s="218"/>
      <c r="D99" s="227">
        <v>0.96</v>
      </c>
      <c r="E99" s="27" t="s">
        <v>12057</v>
      </c>
      <c r="F99" s="27"/>
      <c r="G99" s="27"/>
      <c r="H99" s="27" t="s">
        <v>11553</v>
      </c>
      <c r="I99" s="151" t="s">
        <v>7004</v>
      </c>
    </row>
    <row r="100" spans="1:10" x14ac:dyDescent="0.25">
      <c r="A100" s="3" t="s">
        <v>11581</v>
      </c>
      <c r="B100" s="185">
        <v>26.208808711414953</v>
      </c>
      <c r="C100" s="216">
        <v>46.284844261552642</v>
      </c>
      <c r="D100" s="226">
        <v>0.5662503380871432</v>
      </c>
      <c r="E100" s="25" t="s">
        <v>2682</v>
      </c>
      <c r="F100" s="25" t="s">
        <v>9064</v>
      </c>
      <c r="G100" s="25" t="s">
        <v>11689</v>
      </c>
      <c r="H100" s="25" t="s">
        <v>11802</v>
      </c>
      <c r="I100" s="4" t="s">
        <v>7735</v>
      </c>
      <c r="J100" s="3" t="s">
        <v>12067</v>
      </c>
    </row>
    <row r="101" spans="1:10" ht="15.75" thickBot="1" x14ac:dyDescent="0.3">
      <c r="A101" s="5" t="s">
        <v>11578</v>
      </c>
      <c r="B101" s="187">
        <v>77.084415896705721</v>
      </c>
      <c r="C101" s="218">
        <v>46.801548276736725</v>
      </c>
      <c r="D101" s="227">
        <v>1.6470484147427547</v>
      </c>
      <c r="E101" s="27" t="s">
        <v>5879</v>
      </c>
      <c r="F101" s="27" t="s">
        <v>11751</v>
      </c>
      <c r="G101" s="27" t="s">
        <v>11686</v>
      </c>
      <c r="H101" s="27" t="s">
        <v>8735</v>
      </c>
      <c r="I101" s="6" t="s">
        <v>8734</v>
      </c>
      <c r="J101" s="3" t="s">
        <v>12066</v>
      </c>
    </row>
    <row r="102" spans="1:10" ht="15.75" thickBot="1" x14ac:dyDescent="0.3">
      <c r="B102" s="185"/>
      <c r="C102" s="216"/>
      <c r="D102" s="226"/>
    </row>
    <row r="103" spans="1:10" x14ac:dyDescent="0.25">
      <c r="A103" s="1" t="s">
        <v>11581</v>
      </c>
      <c r="B103" s="183">
        <v>43.191344539978296</v>
      </c>
      <c r="C103" s="217">
        <v>30.729578278450628</v>
      </c>
      <c r="D103" s="225">
        <v>1.4055300124397276</v>
      </c>
      <c r="E103" s="26" t="s">
        <v>4348</v>
      </c>
      <c r="F103" s="26" t="s">
        <v>11745</v>
      </c>
      <c r="G103" s="26" t="s">
        <v>11678</v>
      </c>
      <c r="H103" s="26" t="s">
        <v>8244</v>
      </c>
      <c r="I103" s="2" t="s">
        <v>8243</v>
      </c>
    </row>
    <row r="104" spans="1:10" x14ac:dyDescent="0.25">
      <c r="A104" s="3" t="s">
        <v>11581</v>
      </c>
      <c r="B104" s="185">
        <v>52.566597428137023</v>
      </c>
      <c r="C104" s="216">
        <v>86.98696737497805</v>
      </c>
      <c r="D104" s="226">
        <v>0.60430428849802498</v>
      </c>
      <c r="E104" s="25" t="s">
        <v>870</v>
      </c>
      <c r="F104" s="25" t="s">
        <v>11746</v>
      </c>
      <c r="G104" s="25" t="s">
        <v>11679</v>
      </c>
      <c r="H104" s="25" t="s">
        <v>7285</v>
      </c>
      <c r="I104" s="4" t="s">
        <v>7284</v>
      </c>
      <c r="J104" s="77" t="s">
        <v>11785</v>
      </c>
    </row>
    <row r="105" spans="1:10" x14ac:dyDescent="0.25">
      <c r="A105" s="3" t="s">
        <v>11581</v>
      </c>
      <c r="B105" s="185">
        <v>18.697367672592836</v>
      </c>
      <c r="C105" s="216">
        <v>43.373003801003428</v>
      </c>
      <c r="D105" s="226">
        <v>0.43108307089766917</v>
      </c>
      <c r="E105" s="25" t="s">
        <v>3290</v>
      </c>
      <c r="F105" s="25" t="s">
        <v>11760</v>
      </c>
      <c r="G105" s="25" t="s">
        <v>11700</v>
      </c>
      <c r="H105" s="25" t="s">
        <v>7925</v>
      </c>
      <c r="I105" s="4" t="s">
        <v>7924</v>
      </c>
    </row>
    <row r="106" spans="1:10" x14ac:dyDescent="0.25">
      <c r="A106" s="3" t="s">
        <v>11581</v>
      </c>
      <c r="B106" s="185">
        <v>11.617516463233851</v>
      </c>
      <c r="C106" s="216">
        <v>41.267274830336042</v>
      </c>
      <c r="D106" s="226">
        <v>0.28151886721372943</v>
      </c>
      <c r="E106" s="25" t="s">
        <v>1792</v>
      </c>
      <c r="F106" s="25" t="s">
        <v>11759</v>
      </c>
      <c r="G106" s="25" t="s">
        <v>11699</v>
      </c>
      <c r="H106" s="25" t="s">
        <v>7664</v>
      </c>
      <c r="I106" s="4" t="s">
        <v>7663</v>
      </c>
    </row>
    <row r="107" spans="1:10" x14ac:dyDescent="0.25">
      <c r="A107" s="3" t="s">
        <v>11578</v>
      </c>
      <c r="B107" s="185">
        <v>47.842073165311184</v>
      </c>
      <c r="C107" s="216">
        <v>47.412034610218861</v>
      </c>
      <c r="D107" s="226">
        <v>1.0090702404701197</v>
      </c>
      <c r="E107" s="25" t="s">
        <v>6548</v>
      </c>
      <c r="F107" s="25" t="s">
        <v>11753</v>
      </c>
      <c r="G107" s="25" t="s">
        <v>11688</v>
      </c>
      <c r="H107" s="25" t="s">
        <v>8941</v>
      </c>
      <c r="I107" s="4" t="s">
        <v>8940</v>
      </c>
    </row>
    <row r="108" spans="1:10" x14ac:dyDescent="0.25">
      <c r="A108" t="s">
        <v>11581</v>
      </c>
      <c r="B108" s="185">
        <v>45.688956384246985</v>
      </c>
      <c r="C108" s="216">
        <v>59.959630273537044</v>
      </c>
      <c r="D108" s="226">
        <v>0.76199529876707117</v>
      </c>
      <c r="E108" t="s">
        <v>2403</v>
      </c>
      <c r="F108" t="s">
        <v>11750</v>
      </c>
      <c r="G108" t="s">
        <v>11685</v>
      </c>
      <c r="H108" t="s">
        <v>7667</v>
      </c>
      <c r="I108" t="s">
        <v>7666</v>
      </c>
    </row>
    <row r="109" spans="1:10" ht="15.75" thickBot="1" x14ac:dyDescent="0.3">
      <c r="A109" s="5" t="s">
        <v>11578</v>
      </c>
      <c r="B109" s="187">
        <v>71.09341609949081</v>
      </c>
      <c r="C109" s="218">
        <v>55.220580617673214</v>
      </c>
      <c r="D109" s="227">
        <v>1.2874441975124313</v>
      </c>
      <c r="E109" s="27" t="s">
        <v>3999</v>
      </c>
      <c r="F109" s="27" t="s">
        <v>9020</v>
      </c>
      <c r="G109" s="27" t="s">
        <v>11701</v>
      </c>
      <c r="H109" s="27" t="s">
        <v>8129</v>
      </c>
      <c r="I109" s="6" t="s">
        <v>8128</v>
      </c>
    </row>
    <row r="110" spans="1:10" x14ac:dyDescent="0.25">
      <c r="B110" s="185"/>
      <c r="C110" s="216"/>
      <c r="D110" s="226"/>
    </row>
    <row r="111" spans="1:10" x14ac:dyDescent="0.25">
      <c r="B111" s="185"/>
      <c r="C111" s="216"/>
      <c r="D111" s="226"/>
    </row>
    <row r="112" spans="1:10" ht="15.75" thickBot="1" x14ac:dyDescent="0.3">
      <c r="B112" s="185"/>
      <c r="C112" s="216"/>
      <c r="D112" s="226"/>
    </row>
    <row r="113" spans="1:13" x14ac:dyDescent="0.25">
      <c r="A113" s="1" t="s">
        <v>11578</v>
      </c>
      <c r="B113" s="183">
        <v>49.194901532493901</v>
      </c>
      <c r="C113" s="217">
        <v>46.290383550555482</v>
      </c>
      <c r="D113" s="225">
        <v>1.0627456019837529</v>
      </c>
      <c r="E113" s="26" t="s">
        <v>4260</v>
      </c>
      <c r="F113" s="26" t="s">
        <v>11732</v>
      </c>
      <c r="G113" s="26" t="s">
        <v>11664</v>
      </c>
      <c r="H113" s="26" t="s">
        <v>8206</v>
      </c>
      <c r="I113" s="2" t="s">
        <v>8205</v>
      </c>
    </row>
    <row r="114" spans="1:13" x14ac:dyDescent="0.25">
      <c r="A114" s="3" t="s">
        <v>11578</v>
      </c>
      <c r="B114" s="185">
        <v>24.264235727237413</v>
      </c>
      <c r="C114" s="216">
        <v>53.618002584402923</v>
      </c>
      <c r="D114" s="226">
        <v>0.45253897119800018</v>
      </c>
      <c r="E114" s="25" t="s">
        <v>4263</v>
      </c>
      <c r="F114" s="25" t="s">
        <v>11733</v>
      </c>
      <c r="G114" s="25" t="s">
        <v>11665</v>
      </c>
      <c r="H114" s="25" t="s">
        <v>8208</v>
      </c>
      <c r="I114" s="4" t="s">
        <v>8207</v>
      </c>
    </row>
    <row r="115" spans="1:13" x14ac:dyDescent="0.25">
      <c r="A115" s="91" t="s">
        <v>11581</v>
      </c>
      <c r="B115" s="219">
        <v>3.1418440749626138</v>
      </c>
      <c r="C115" s="220">
        <v>28.646913757303746</v>
      </c>
      <c r="D115" s="226">
        <v>0.10967478387306476</v>
      </c>
      <c r="E115" s="77" t="s">
        <v>619</v>
      </c>
      <c r="F115" s="77" t="s">
        <v>11743</v>
      </c>
      <c r="G115" s="77" t="s">
        <v>11676</v>
      </c>
      <c r="H115" s="77" t="s">
        <v>7152</v>
      </c>
      <c r="I115" s="92" t="s">
        <v>7755</v>
      </c>
      <c r="L115" s="74"/>
    </row>
    <row r="116" spans="1:13" x14ac:dyDescent="0.25">
      <c r="A116" s="3" t="s">
        <v>11581</v>
      </c>
      <c r="B116" s="185">
        <v>1.5309063750616572</v>
      </c>
      <c r="C116" s="216">
        <v>51.806118127844627</v>
      </c>
      <c r="D116" s="226">
        <v>2.9550686876089822E-2</v>
      </c>
      <c r="E116" s="25" t="s">
        <v>611</v>
      </c>
      <c r="F116" s="25" t="s">
        <v>11748</v>
      </c>
      <c r="G116" s="25" t="s">
        <v>11681</v>
      </c>
      <c r="H116" s="25" t="s">
        <v>7757</v>
      </c>
      <c r="I116" s="4" t="s">
        <v>7756</v>
      </c>
    </row>
    <row r="117" spans="1:13" x14ac:dyDescent="0.25">
      <c r="A117" s="3" t="s">
        <v>11581</v>
      </c>
      <c r="B117" s="185">
        <v>2.236045584440403</v>
      </c>
      <c r="C117" s="216">
        <v>42.996768029584565</v>
      </c>
      <c r="D117" s="226">
        <v>5.2004968906078211E-2</v>
      </c>
      <c r="E117" s="25" t="s">
        <v>2792</v>
      </c>
      <c r="F117" s="25" t="s">
        <v>8991</v>
      </c>
      <c r="G117" s="25" t="s">
        <v>11666</v>
      </c>
      <c r="H117" s="25" t="s">
        <v>7759</v>
      </c>
      <c r="I117" s="4" t="s">
        <v>7758</v>
      </c>
      <c r="J117" t="s">
        <v>11818</v>
      </c>
    </row>
    <row r="118" spans="1:13" x14ac:dyDescent="0.25">
      <c r="A118" s="3" t="s">
        <v>11578</v>
      </c>
      <c r="B118" s="185">
        <v>32.44236752210638</v>
      </c>
      <c r="C118" s="216">
        <v>53.033870419402803</v>
      </c>
      <c r="D118" s="226">
        <v>0.61172920749599147</v>
      </c>
      <c r="E118" s="25" t="s">
        <v>2792</v>
      </c>
      <c r="F118" s="25" t="s">
        <v>8991</v>
      </c>
      <c r="G118" s="25" t="s">
        <v>11666</v>
      </c>
      <c r="H118" s="25" t="s">
        <v>7759</v>
      </c>
      <c r="I118" s="4" t="s">
        <v>8621</v>
      </c>
    </row>
    <row r="119" spans="1:13" x14ac:dyDescent="0.25">
      <c r="A119" s="3" t="s">
        <v>11578</v>
      </c>
      <c r="B119" s="185">
        <v>31.415366932648226</v>
      </c>
      <c r="C119" s="216">
        <v>67.659970585759581</v>
      </c>
      <c r="D119" s="226">
        <v>0.46431245329657639</v>
      </c>
      <c r="E119" s="25" t="s">
        <v>611</v>
      </c>
      <c r="F119" s="25" t="s">
        <v>11748</v>
      </c>
      <c r="G119" s="25" t="s">
        <v>11681</v>
      </c>
      <c r="H119" s="25" t="s">
        <v>7757</v>
      </c>
      <c r="I119" s="4" t="s">
        <v>8622</v>
      </c>
      <c r="J119" s="74">
        <f>AVERAGE(D113:D155)</f>
        <v>1.2340318973427622</v>
      </c>
    </row>
    <row r="120" spans="1:13" x14ac:dyDescent="0.25">
      <c r="A120" s="91" t="s">
        <v>11578</v>
      </c>
      <c r="B120" s="219">
        <v>19.095682522760853</v>
      </c>
      <c r="C120" s="220">
        <v>52.547176840121011</v>
      </c>
      <c r="D120" s="226">
        <v>0.3634007318958542</v>
      </c>
      <c r="E120" s="77" t="s">
        <v>619</v>
      </c>
      <c r="F120" s="77" t="s">
        <v>11743</v>
      </c>
      <c r="G120" s="77" t="s">
        <v>11676</v>
      </c>
      <c r="H120" s="77" t="s">
        <v>7152</v>
      </c>
      <c r="I120" s="92" t="s">
        <v>8623</v>
      </c>
    </row>
    <row r="121" spans="1:13" x14ac:dyDescent="0.25">
      <c r="A121" s="3" t="s">
        <v>11578</v>
      </c>
      <c r="B121" s="185">
        <v>5.9411096849955394</v>
      </c>
      <c r="C121" s="216">
        <v>60.394844868314784</v>
      </c>
      <c r="D121" s="226">
        <v>9.8371139092244778E-2</v>
      </c>
      <c r="E121" s="25" t="s">
        <v>611</v>
      </c>
      <c r="F121" s="25" t="s">
        <v>11748</v>
      </c>
      <c r="G121" s="25" t="s">
        <v>11681</v>
      </c>
      <c r="H121" s="25" t="s">
        <v>7149</v>
      </c>
      <c r="I121" s="4" t="s">
        <v>7148</v>
      </c>
    </row>
    <row r="122" spans="1:13" ht="15.75" thickBot="1" x14ac:dyDescent="0.3">
      <c r="A122" s="93" t="s">
        <v>11581</v>
      </c>
      <c r="B122" s="223">
        <v>4.1365038084697119</v>
      </c>
      <c r="C122" s="224">
        <v>47.735961211279708</v>
      </c>
      <c r="D122" s="227">
        <v>8.6653828759444398E-2</v>
      </c>
      <c r="E122" s="94" t="s">
        <v>619</v>
      </c>
      <c r="F122" s="94" t="s">
        <v>11743</v>
      </c>
      <c r="G122" s="94" t="s">
        <v>11676</v>
      </c>
      <c r="H122" s="94" t="s">
        <v>7152</v>
      </c>
      <c r="I122" s="95" t="s">
        <v>7151</v>
      </c>
      <c r="M122" s="28"/>
    </row>
    <row r="123" spans="1:13" x14ac:dyDescent="0.25">
      <c r="B123" s="185"/>
      <c r="C123" s="216"/>
      <c r="D123" s="226"/>
    </row>
    <row r="124" spans="1:13" ht="15.75" thickBot="1" x14ac:dyDescent="0.3">
      <c r="B124" s="185"/>
      <c r="C124" s="216"/>
      <c r="D124" s="226"/>
    </row>
    <row r="125" spans="1:13" ht="15.75" thickBot="1" x14ac:dyDescent="0.3">
      <c r="A125" s="1"/>
      <c r="B125" s="183"/>
      <c r="C125" s="217"/>
      <c r="D125" s="225"/>
      <c r="E125" s="26"/>
      <c r="F125" s="26"/>
      <c r="G125" s="26"/>
      <c r="H125" s="26"/>
      <c r="I125" s="2"/>
      <c r="J125" t="s">
        <v>11819</v>
      </c>
    </row>
    <row r="126" spans="1:13" x14ac:dyDescent="0.25">
      <c r="A126" s="1" t="s">
        <v>11581</v>
      </c>
      <c r="B126" s="183">
        <v>415.62323570696236</v>
      </c>
      <c r="C126" s="217">
        <v>151.81325963907844</v>
      </c>
      <c r="D126" s="225">
        <v>2.7377268408244908</v>
      </c>
      <c r="E126" s="26" t="s">
        <v>1263</v>
      </c>
      <c r="F126" s="26" t="s">
        <v>11747</v>
      </c>
      <c r="G126" s="26" t="s">
        <v>11680</v>
      </c>
      <c r="H126" s="26" t="s">
        <v>7361</v>
      </c>
      <c r="I126" s="2" t="s">
        <v>7360</v>
      </c>
      <c r="K126" s="73"/>
      <c r="L126" s="73"/>
    </row>
    <row r="127" spans="1:13" x14ac:dyDescent="0.25">
      <c r="A127" s="3" t="s">
        <v>11578</v>
      </c>
      <c r="B127" s="185">
        <v>3.5112643041863505</v>
      </c>
      <c r="C127" s="216">
        <v>43.001639984135828</v>
      </c>
      <c r="D127" s="226">
        <v>8.1654195176782254E-2</v>
      </c>
      <c r="E127" s="25" t="s">
        <v>1263</v>
      </c>
      <c r="F127" s="25" t="s">
        <v>11747</v>
      </c>
      <c r="G127" s="25" t="s">
        <v>11680</v>
      </c>
      <c r="H127" s="25" t="s">
        <v>7534</v>
      </c>
      <c r="I127" s="4" t="s">
        <v>7533</v>
      </c>
      <c r="J127">
        <v>1.9</v>
      </c>
      <c r="M127" s="74"/>
    </row>
    <row r="128" spans="1:13" ht="15.75" thickBot="1" x14ac:dyDescent="0.3">
      <c r="A128" s="5" t="s">
        <v>11581</v>
      </c>
      <c r="B128" s="187">
        <v>31.998740639674232</v>
      </c>
      <c r="C128" s="218">
        <v>43.084665089407792</v>
      </c>
      <c r="D128" s="227">
        <v>0.74269442673562769</v>
      </c>
      <c r="E128" s="27" t="s">
        <v>1263</v>
      </c>
      <c r="F128" s="27" t="s">
        <v>11747</v>
      </c>
      <c r="G128" s="27" t="s">
        <v>11680</v>
      </c>
      <c r="H128" s="27" t="s">
        <v>7534</v>
      </c>
      <c r="I128" s="6" t="s">
        <v>8297</v>
      </c>
    </row>
    <row r="129" spans="1:10" ht="15.75" thickBot="1" x14ac:dyDescent="0.3">
      <c r="A129" s="3"/>
      <c r="B129" s="185"/>
      <c r="C129" s="216"/>
      <c r="D129" s="226"/>
      <c r="E129" s="25"/>
      <c r="F129" s="25"/>
      <c r="G129" s="25"/>
      <c r="H129" s="25"/>
      <c r="I129" s="4"/>
    </row>
    <row r="130" spans="1:10" x14ac:dyDescent="0.25">
      <c r="A130" s="3" t="s">
        <v>11581</v>
      </c>
      <c r="B130" s="185">
        <v>617.50685655317318</v>
      </c>
      <c r="C130" s="216">
        <v>108.01298085445474</v>
      </c>
      <c r="D130" s="226">
        <v>5.7169689389949427</v>
      </c>
      <c r="E130" s="25" t="s">
        <v>1260</v>
      </c>
      <c r="F130" s="96" t="s">
        <v>9070</v>
      </c>
      <c r="G130" s="25" t="s">
        <v>11654</v>
      </c>
      <c r="H130" s="25" t="s">
        <v>7359</v>
      </c>
      <c r="I130" s="4" t="s">
        <v>7358</v>
      </c>
    </row>
    <row r="131" spans="1:10" x14ac:dyDescent="0.25">
      <c r="A131" s="3" t="s">
        <v>11581</v>
      </c>
      <c r="B131" s="185">
        <v>53.319559934383705</v>
      </c>
      <c r="C131" s="216">
        <v>61.663122036410336</v>
      </c>
      <c r="D131" s="226">
        <v>0.86469121532477722</v>
      </c>
      <c r="E131" s="25" t="s">
        <v>6179</v>
      </c>
      <c r="F131" s="98" t="s">
        <v>9071</v>
      </c>
      <c r="G131" s="25" t="s">
        <v>11724</v>
      </c>
      <c r="H131" s="25" t="s">
        <v>8838</v>
      </c>
      <c r="I131" s="4" t="s">
        <v>8837</v>
      </c>
    </row>
    <row r="132" spans="1:10" x14ac:dyDescent="0.25">
      <c r="A132" t="s">
        <v>11581</v>
      </c>
      <c r="B132" s="141">
        <v>98.737387445939987</v>
      </c>
      <c r="C132" s="141">
        <v>46.679131225412924</v>
      </c>
      <c r="D132" s="107">
        <v>2.1152361848625336</v>
      </c>
      <c r="E132" t="s">
        <v>557</v>
      </c>
      <c r="F132" s="97" t="s">
        <v>11825</v>
      </c>
      <c r="H132" t="s">
        <v>7126</v>
      </c>
      <c r="I132" t="s">
        <v>7125</v>
      </c>
    </row>
    <row r="133" spans="1:10" x14ac:dyDescent="0.25">
      <c r="A133" t="s">
        <v>11578</v>
      </c>
      <c r="B133" s="141">
        <v>211.16147827012082</v>
      </c>
      <c r="C133" s="141">
        <v>104.26897331934846</v>
      </c>
      <c r="D133" s="107">
        <v>2.0251611917515357</v>
      </c>
      <c r="E133" t="s">
        <v>1065</v>
      </c>
      <c r="F133" s="97" t="s">
        <v>11827</v>
      </c>
      <c r="H133" t="s">
        <v>11826</v>
      </c>
      <c r="I133" t="s">
        <v>7298</v>
      </c>
    </row>
    <row r="134" spans="1:10" ht="15.75" thickBot="1" x14ac:dyDescent="0.3">
      <c r="A134" t="s">
        <v>11581</v>
      </c>
      <c r="B134" s="141">
        <v>39.313675711583357</v>
      </c>
      <c r="C134" s="141">
        <v>54.284863669499906</v>
      </c>
      <c r="D134" s="107">
        <v>0.72421063725857437</v>
      </c>
      <c r="E134" t="s">
        <v>4511</v>
      </c>
      <c r="F134" s="99" t="s">
        <v>9097</v>
      </c>
      <c r="H134" t="s">
        <v>11824</v>
      </c>
      <c r="I134" t="s">
        <v>8298</v>
      </c>
    </row>
    <row r="135" spans="1:10" x14ac:dyDescent="0.25">
      <c r="A135" s="3" t="s">
        <v>11581</v>
      </c>
      <c r="B135" s="185">
        <v>229.95633766989377</v>
      </c>
      <c r="C135" s="216">
        <v>92.980542242403317</v>
      </c>
      <c r="D135" s="226">
        <v>2.4731662359033146</v>
      </c>
      <c r="E135" s="25" t="s">
        <v>6647</v>
      </c>
      <c r="F135" s="25" t="s">
        <v>9072</v>
      </c>
      <c r="G135" s="25" t="s">
        <v>11720</v>
      </c>
      <c r="H135" s="25" t="s">
        <v>11814</v>
      </c>
      <c r="I135" s="4" t="s">
        <v>8971</v>
      </c>
    </row>
    <row r="136" spans="1:10" x14ac:dyDescent="0.25">
      <c r="A136" s="3" t="s">
        <v>11578</v>
      </c>
      <c r="B136" s="185">
        <v>71.841054721073917</v>
      </c>
      <c r="C136" s="216">
        <v>42.530281321203631</v>
      </c>
      <c r="D136" s="226">
        <v>1.6891742186820968</v>
      </c>
      <c r="E136" s="25" t="s">
        <v>6652</v>
      </c>
      <c r="F136" s="25" t="s">
        <v>9074</v>
      </c>
      <c r="G136" s="25" t="s">
        <v>11721</v>
      </c>
      <c r="H136" s="25" t="s">
        <v>11815</v>
      </c>
      <c r="I136" s="4" t="s">
        <v>8972</v>
      </c>
    </row>
    <row r="137" spans="1:10" x14ac:dyDescent="0.25">
      <c r="A137" s="3" t="s">
        <v>11581</v>
      </c>
      <c r="B137" s="185">
        <v>69.742507598068258</v>
      </c>
      <c r="C137" s="216">
        <v>41.268708117220136</v>
      </c>
      <c r="D137" s="226">
        <v>1.6899610087132071</v>
      </c>
      <c r="E137" s="25" t="s">
        <v>6642</v>
      </c>
      <c r="F137" s="25" t="s">
        <v>9075</v>
      </c>
      <c r="G137" s="25" t="s">
        <v>11722</v>
      </c>
      <c r="H137" s="25" t="s">
        <v>11816</v>
      </c>
      <c r="I137" s="4" t="s">
        <v>8969</v>
      </c>
      <c r="J137" s="77" t="s">
        <v>11817</v>
      </c>
    </row>
    <row r="138" spans="1:10" x14ac:dyDescent="0.25">
      <c r="A138" s="3" t="s">
        <v>11581</v>
      </c>
      <c r="B138" s="185">
        <v>138.37752942874098</v>
      </c>
      <c r="C138" s="216">
        <v>133.35813997040955</v>
      </c>
      <c r="D138" s="226">
        <v>1.0376384183181107</v>
      </c>
      <c r="E138" s="25" t="s">
        <v>6106</v>
      </c>
      <c r="F138" s="25" t="s">
        <v>11766</v>
      </c>
      <c r="G138" s="25" t="s">
        <v>11711</v>
      </c>
      <c r="H138" s="25" t="s">
        <v>8818</v>
      </c>
      <c r="I138" s="4" t="s">
        <v>8817</v>
      </c>
    </row>
    <row r="139" spans="1:10" x14ac:dyDescent="0.25">
      <c r="A139" s="3" t="s">
        <v>11581</v>
      </c>
      <c r="B139" s="185">
        <v>52.874594159589975</v>
      </c>
      <c r="C139" s="216">
        <v>53.370693612240608</v>
      </c>
      <c r="D139" s="226">
        <v>0.99070464670639302</v>
      </c>
      <c r="E139" s="25" t="s">
        <v>741</v>
      </c>
      <c r="F139" s="25" t="s">
        <v>9175</v>
      </c>
      <c r="G139" s="25" t="s">
        <v>11723</v>
      </c>
      <c r="H139" s="25" t="s">
        <v>7186</v>
      </c>
      <c r="I139" s="4" t="s">
        <v>7185</v>
      </c>
    </row>
    <row r="140" spans="1:10" x14ac:dyDescent="0.25">
      <c r="A140" s="3" t="s">
        <v>11581</v>
      </c>
      <c r="B140" s="185">
        <v>63.318765155437909</v>
      </c>
      <c r="C140" s="216">
        <v>50.875038706273877</v>
      </c>
      <c r="D140" s="226">
        <v>1.2445939455890671</v>
      </c>
      <c r="E140" s="25" t="s">
        <v>4039</v>
      </c>
      <c r="F140" s="25" t="s">
        <v>9077</v>
      </c>
      <c r="G140" s="25" t="s">
        <v>11712</v>
      </c>
      <c r="H140" s="25" t="s">
        <v>8142</v>
      </c>
      <c r="I140" s="4" t="s">
        <v>8141</v>
      </c>
    </row>
    <row r="141" spans="1:10" ht="15.75" thickBot="1" x14ac:dyDescent="0.3">
      <c r="A141" s="3"/>
      <c r="B141" s="185"/>
      <c r="C141" s="216"/>
      <c r="D141" s="108"/>
      <c r="E141" s="25"/>
      <c r="F141" s="25"/>
      <c r="G141" s="25"/>
      <c r="H141" s="25"/>
      <c r="I141" s="4"/>
    </row>
    <row r="142" spans="1:10" x14ac:dyDescent="0.25">
      <c r="A142" s="1" t="s">
        <v>11578</v>
      </c>
      <c r="B142" s="183">
        <v>57.454842580225282</v>
      </c>
      <c r="C142" s="217">
        <v>40.785251235688662</v>
      </c>
      <c r="D142" s="225">
        <v>1.4087161618352393</v>
      </c>
      <c r="E142" s="26" t="s">
        <v>3446</v>
      </c>
      <c r="F142" s="26" t="s">
        <v>11763</v>
      </c>
      <c r="G142" s="26" t="s">
        <v>11708</v>
      </c>
      <c r="H142" s="26" t="s">
        <v>7971</v>
      </c>
      <c r="I142" s="2" t="s">
        <v>7970</v>
      </c>
    </row>
    <row r="143" spans="1:10" ht="15.75" thickBot="1" x14ac:dyDescent="0.3">
      <c r="A143" s="5" t="s">
        <v>11581</v>
      </c>
      <c r="B143" s="187">
        <v>113.04230011446451</v>
      </c>
      <c r="C143" s="218">
        <v>62.966082000190646</v>
      </c>
      <c r="D143" s="227">
        <v>1.7952887733132616</v>
      </c>
      <c r="E143" s="27" t="s">
        <v>435</v>
      </c>
      <c r="F143" s="27" t="s">
        <v>11764</v>
      </c>
      <c r="G143" s="27" t="s">
        <v>11709</v>
      </c>
      <c r="H143" s="27" t="s">
        <v>7096</v>
      </c>
      <c r="I143" s="6" t="s">
        <v>7095</v>
      </c>
    </row>
    <row r="144" spans="1:10" x14ac:dyDescent="0.25">
      <c r="A144" s="1" t="s">
        <v>11578</v>
      </c>
      <c r="B144" s="183">
        <v>17.970845779064863</v>
      </c>
      <c r="C144" s="217">
        <v>23.210477317974618</v>
      </c>
      <c r="D144" s="225">
        <v>0.77425576100272231</v>
      </c>
      <c r="E144" s="26" t="s">
        <v>5770</v>
      </c>
      <c r="F144" s="26" t="s">
        <v>9080</v>
      </c>
      <c r="G144" s="26" t="s">
        <v>11703</v>
      </c>
      <c r="H144" s="26" t="s">
        <v>8695</v>
      </c>
      <c r="I144" s="2" t="s">
        <v>8694</v>
      </c>
    </row>
    <row r="145" spans="1:13" ht="15.75" thickBot="1" x14ac:dyDescent="0.3">
      <c r="A145" s="5" t="s">
        <v>11578</v>
      </c>
      <c r="B145" s="187">
        <v>45.802098606493622</v>
      </c>
      <c r="C145" s="218">
        <v>48.650172018258694</v>
      </c>
      <c r="D145" s="227">
        <v>0.94145810192210266</v>
      </c>
      <c r="E145" s="27" t="s">
        <v>5770</v>
      </c>
      <c r="F145" s="27" t="s">
        <v>9080</v>
      </c>
      <c r="G145" s="27" t="s">
        <v>11703</v>
      </c>
      <c r="H145" s="27" t="s">
        <v>8695</v>
      </c>
      <c r="I145" s="6" t="s">
        <v>8696</v>
      </c>
    </row>
    <row r="146" spans="1:13" ht="15.75" thickBot="1" x14ac:dyDescent="0.3">
      <c r="A146" s="5"/>
      <c r="B146" s="187"/>
      <c r="C146" s="218"/>
      <c r="D146" s="227"/>
      <c r="E146" s="27"/>
      <c r="F146" s="27"/>
      <c r="G146" s="27"/>
      <c r="H146" s="27"/>
      <c r="I146" s="6"/>
      <c r="J146" t="s">
        <v>11820</v>
      </c>
    </row>
    <row r="147" spans="1:13" x14ac:dyDescent="0.25">
      <c r="B147" s="185"/>
      <c r="C147" s="216"/>
      <c r="D147" s="226"/>
    </row>
    <row r="148" spans="1:13" x14ac:dyDescent="0.25">
      <c r="B148" s="185"/>
      <c r="C148" s="216"/>
      <c r="D148" s="226"/>
    </row>
    <row r="149" spans="1:13" ht="15.75" thickBot="1" x14ac:dyDescent="0.3">
      <c r="B149" s="185"/>
      <c r="C149" s="216"/>
      <c r="D149" s="226"/>
    </row>
    <row r="150" spans="1:13" x14ac:dyDescent="0.25">
      <c r="A150" s="1" t="s">
        <v>11578</v>
      </c>
      <c r="B150" s="183">
        <v>177.15121165820221</v>
      </c>
      <c r="C150" s="217">
        <v>68.765046784325662</v>
      </c>
      <c r="D150" s="225">
        <v>2.5761810678878523</v>
      </c>
      <c r="E150" s="26" t="s">
        <v>4385</v>
      </c>
      <c r="F150" s="26" t="s">
        <v>11755</v>
      </c>
      <c r="G150" s="26" t="s">
        <v>11695</v>
      </c>
      <c r="H150" s="26" t="s">
        <v>8257</v>
      </c>
      <c r="I150" s="2" t="s">
        <v>8256</v>
      </c>
      <c r="J150" s="3" t="s">
        <v>12069</v>
      </c>
    </row>
    <row r="151" spans="1:13" x14ac:dyDescent="0.25">
      <c r="A151" s="3" t="s">
        <v>11578</v>
      </c>
      <c r="B151" s="185">
        <v>205.32364536064838</v>
      </c>
      <c r="C151" s="216">
        <v>53.975313380003989</v>
      </c>
      <c r="D151" s="226">
        <v>3.8040287772875403</v>
      </c>
      <c r="E151" s="25" t="s">
        <v>772</v>
      </c>
      <c r="F151" s="25" t="s">
        <v>11757</v>
      </c>
      <c r="G151" s="25" t="s">
        <v>11697</v>
      </c>
      <c r="H151" s="25" t="s">
        <v>7200</v>
      </c>
      <c r="I151" s="4" t="s">
        <v>7199</v>
      </c>
      <c r="J151" s="3" t="s">
        <v>12070</v>
      </c>
    </row>
    <row r="152" spans="1:13" ht="15.75" thickBot="1" x14ac:dyDescent="0.3">
      <c r="A152" s="3" t="s">
        <v>11578</v>
      </c>
      <c r="B152" s="185">
        <v>70.362855226218556</v>
      </c>
      <c r="C152" s="216">
        <v>54.450886520466888</v>
      </c>
      <c r="D152" s="226">
        <v>1.2922260723848951</v>
      </c>
      <c r="E152" s="25" t="s">
        <v>4589</v>
      </c>
      <c r="F152" s="25" t="s">
        <v>11727</v>
      </c>
      <c r="G152" s="25" t="s">
        <v>11657</v>
      </c>
      <c r="H152" s="25" t="s">
        <v>8329</v>
      </c>
      <c r="I152" s="4" t="s">
        <v>8328</v>
      </c>
      <c r="J152" s="3" t="s">
        <v>12071</v>
      </c>
    </row>
    <row r="153" spans="1:13" x14ac:dyDescent="0.25">
      <c r="A153" s="1" t="s">
        <v>11578</v>
      </c>
      <c r="B153" s="183">
        <v>50.995342611605032</v>
      </c>
      <c r="C153" s="217">
        <v>72.122830553506347</v>
      </c>
      <c r="D153" s="225">
        <v>0.70706241311165274</v>
      </c>
      <c r="E153" s="26" t="s">
        <v>998</v>
      </c>
      <c r="F153" s="26" t="s">
        <v>11734</v>
      </c>
      <c r="G153" s="26" t="s">
        <v>11667</v>
      </c>
      <c r="H153" s="26" t="s">
        <v>7276</v>
      </c>
      <c r="I153" s="2" t="s">
        <v>7275</v>
      </c>
      <c r="J153" s="3" t="s">
        <v>12072</v>
      </c>
    </row>
    <row r="154" spans="1:13" x14ac:dyDescent="0.25">
      <c r="A154" s="3" t="s">
        <v>11578</v>
      </c>
      <c r="B154" s="185">
        <v>28.189324169953508</v>
      </c>
      <c r="C154" s="216">
        <v>49.828541585161616</v>
      </c>
      <c r="D154" s="226">
        <v>0.56572645462190241</v>
      </c>
      <c r="E154" s="25" t="s">
        <v>609</v>
      </c>
      <c r="F154" s="25" t="s">
        <v>11749</v>
      </c>
      <c r="G154" s="25" t="s">
        <v>11682</v>
      </c>
      <c r="H154" s="25" t="s">
        <v>7278</v>
      </c>
      <c r="I154" s="4" t="s">
        <v>7277</v>
      </c>
      <c r="J154" s="3"/>
    </row>
    <row r="155" spans="1:13" ht="15.75" thickBot="1" x14ac:dyDescent="0.3">
      <c r="A155" s="93" t="s">
        <v>11578</v>
      </c>
      <c r="B155" s="223">
        <v>34.197202307160161</v>
      </c>
      <c r="C155" s="224">
        <v>54.490894953795028</v>
      </c>
      <c r="D155" s="227">
        <v>0.62757644806820134</v>
      </c>
      <c r="E155" s="94" t="s">
        <v>619</v>
      </c>
      <c r="F155" s="94" t="s">
        <v>11743</v>
      </c>
      <c r="G155" s="94" t="s">
        <v>11676</v>
      </c>
      <c r="H155" s="94" t="s">
        <v>7280</v>
      </c>
      <c r="I155" s="95" t="s">
        <v>7279</v>
      </c>
      <c r="J155" s="3"/>
    </row>
    <row r="156" spans="1:13" x14ac:dyDescent="0.25">
      <c r="A156" s="1" t="s">
        <v>11578</v>
      </c>
      <c r="B156" s="183">
        <v>265.39054608611411</v>
      </c>
      <c r="C156" s="217">
        <v>152.66811508053505</v>
      </c>
      <c r="D156" s="225">
        <v>1.7383495299337131</v>
      </c>
      <c r="E156" s="26" t="s">
        <v>993</v>
      </c>
      <c r="F156" s="26" t="s">
        <v>9009</v>
      </c>
      <c r="G156" s="26" t="s">
        <v>11705</v>
      </c>
      <c r="H156" s="26" t="s">
        <v>7274</v>
      </c>
      <c r="I156" s="2" t="s">
        <v>7273</v>
      </c>
      <c r="J156" s="3" t="s">
        <v>12073</v>
      </c>
      <c r="K156">
        <f>526/250</f>
        <v>2.1040000000000001</v>
      </c>
    </row>
    <row r="157" spans="1:13" ht="15.75" thickBot="1" x14ac:dyDescent="0.3">
      <c r="A157" s="5" t="s">
        <v>11578</v>
      </c>
      <c r="B157" s="187">
        <v>260.47052786393459</v>
      </c>
      <c r="C157" s="218">
        <v>97.764615359940535</v>
      </c>
      <c r="D157" s="227">
        <v>2.6642617771773436</v>
      </c>
      <c r="E157" s="27" t="s">
        <v>990</v>
      </c>
      <c r="F157" s="27" t="s">
        <v>9010</v>
      </c>
      <c r="G157" s="27" t="s">
        <v>11706</v>
      </c>
      <c r="H157" s="27" t="s">
        <v>7272</v>
      </c>
      <c r="I157" s="6" t="s">
        <v>7271</v>
      </c>
      <c r="J157" s="3"/>
    </row>
    <row r="158" spans="1:13" x14ac:dyDescent="0.25">
      <c r="A158" s="1" t="s">
        <v>11581</v>
      </c>
      <c r="B158" s="183">
        <v>33.27249109494749</v>
      </c>
      <c r="C158" s="217">
        <v>47.742828523644384</v>
      </c>
      <c r="D158" s="225">
        <v>0.69691076385366368</v>
      </c>
      <c r="E158" s="26" t="s">
        <v>728</v>
      </c>
      <c r="F158" s="26" t="s">
        <v>11738</v>
      </c>
      <c r="G158" s="26" t="s">
        <v>11671</v>
      </c>
      <c r="H158" s="26" t="s">
        <v>7179</v>
      </c>
      <c r="I158" s="2" t="s">
        <v>7178</v>
      </c>
      <c r="J158" s="3" t="s">
        <v>12074</v>
      </c>
    </row>
    <row r="159" spans="1:13" x14ac:dyDescent="0.25">
      <c r="A159" s="3" t="s">
        <v>11578</v>
      </c>
      <c r="B159" s="185">
        <v>138.99464793146748</v>
      </c>
      <c r="C159" s="216">
        <v>80.735344905116364</v>
      </c>
      <c r="D159" s="226">
        <v>1.7216083995779041</v>
      </c>
      <c r="E159" s="25" t="s">
        <v>978</v>
      </c>
      <c r="F159" s="25" t="s">
        <v>11739</v>
      </c>
      <c r="G159" s="25" t="s">
        <v>11672</v>
      </c>
      <c r="H159" s="25" t="s">
        <v>7267</v>
      </c>
      <c r="I159" s="4" t="s">
        <v>7266</v>
      </c>
      <c r="M159" t="s">
        <v>11650</v>
      </c>
    </row>
    <row r="160" spans="1:13" x14ac:dyDescent="0.25">
      <c r="A160" s="3" t="s">
        <v>11581</v>
      </c>
      <c r="B160" s="185">
        <v>51.886119302696535</v>
      </c>
      <c r="C160" s="216">
        <v>76.715393211349763</v>
      </c>
      <c r="D160" s="226">
        <v>0.67634560849803704</v>
      </c>
      <c r="E160" s="25" t="s">
        <v>734</v>
      </c>
      <c r="F160" s="25" t="s">
        <v>11740</v>
      </c>
      <c r="G160" s="25" t="s">
        <v>11673</v>
      </c>
      <c r="H160" s="25" t="s">
        <v>7183</v>
      </c>
      <c r="I160" s="4" t="s">
        <v>7182</v>
      </c>
    </row>
    <row r="161" spans="1:12" ht="15.75" thickBot="1" x14ac:dyDescent="0.3">
      <c r="A161" s="5" t="s">
        <v>11581</v>
      </c>
      <c r="B161" s="187">
        <v>43.963609545119596</v>
      </c>
      <c r="C161" s="218">
        <v>50.012675663752354</v>
      </c>
      <c r="D161" s="227">
        <v>0.87904934022522341</v>
      </c>
      <c r="E161" s="27" t="s">
        <v>731</v>
      </c>
      <c r="F161" s="27" t="s">
        <v>11741</v>
      </c>
      <c r="G161" s="27" t="s">
        <v>11674</v>
      </c>
      <c r="H161" s="27" t="s">
        <v>7181</v>
      </c>
      <c r="I161" s="6" t="s">
        <v>7180</v>
      </c>
    </row>
    <row r="162" spans="1:12" ht="15.75" thickBot="1" x14ac:dyDescent="0.3">
      <c r="A162" s="3" t="s">
        <v>11581</v>
      </c>
      <c r="B162" s="185">
        <v>25.669531599336452</v>
      </c>
      <c r="C162" s="216">
        <v>51.453590550614926</v>
      </c>
      <c r="D162" s="226">
        <v>0.49888708104996715</v>
      </c>
      <c r="E162" s="25" t="s">
        <v>6008</v>
      </c>
      <c r="F162" s="25" t="s">
        <v>11756</v>
      </c>
      <c r="G162" s="25" t="s">
        <v>11696</v>
      </c>
      <c r="H162" s="25" t="s">
        <v>8775</v>
      </c>
      <c r="I162" s="4" t="s">
        <v>8774</v>
      </c>
      <c r="J162" s="5" t="s">
        <v>12075</v>
      </c>
    </row>
    <row r="163" spans="1:12" x14ac:dyDescent="0.25">
      <c r="A163" s="1" t="s">
        <v>11578</v>
      </c>
      <c r="B163" s="183">
        <v>210.15271336017705</v>
      </c>
      <c r="C163" s="217">
        <v>112.04070204435452</v>
      </c>
      <c r="D163" s="225">
        <v>1.8756818685140162</v>
      </c>
      <c r="E163" s="26" t="s">
        <v>6053</v>
      </c>
      <c r="F163" s="26" t="s">
        <v>9068</v>
      </c>
      <c r="G163" s="26" t="s">
        <v>11713</v>
      </c>
      <c r="H163" s="26" t="s">
        <v>7274</v>
      </c>
      <c r="I163" s="2" t="s">
        <v>8796</v>
      </c>
      <c r="J163" s="3" t="s">
        <v>12076</v>
      </c>
    </row>
    <row r="164" spans="1:12" ht="15.75" thickBot="1" x14ac:dyDescent="0.3">
      <c r="A164" s="5" t="s">
        <v>11578</v>
      </c>
      <c r="B164" s="187">
        <v>261.97499624592331</v>
      </c>
      <c r="C164" s="218">
        <v>87.791246329566434</v>
      </c>
      <c r="D164" s="227">
        <v>2.9840674007801971</v>
      </c>
      <c r="E164" s="27" t="s">
        <v>6050</v>
      </c>
      <c r="F164" s="27" t="s">
        <v>9069</v>
      </c>
      <c r="G164" s="27" t="s">
        <v>11719</v>
      </c>
      <c r="H164" s="27" t="s">
        <v>7272</v>
      </c>
      <c r="I164" s="6" t="s">
        <v>8795</v>
      </c>
    </row>
    <row r="165" spans="1:12" ht="15.75" thickBot="1" x14ac:dyDescent="0.3">
      <c r="A165" s="5" t="s">
        <v>11578</v>
      </c>
      <c r="B165" s="187">
        <v>134.42043815860362</v>
      </c>
      <c r="C165" s="218">
        <v>103.24963225027098</v>
      </c>
      <c r="D165" s="227">
        <v>1.3018975005429216</v>
      </c>
      <c r="E165" s="27" t="s">
        <v>987</v>
      </c>
      <c r="F165" s="27" t="s">
        <v>9016</v>
      </c>
      <c r="G165" s="27" t="s">
        <v>11655</v>
      </c>
      <c r="H165" s="27" t="s">
        <v>7270</v>
      </c>
      <c r="I165" s="6" t="s">
        <v>7269</v>
      </c>
      <c r="J165" s="3" t="s">
        <v>12068</v>
      </c>
    </row>
    <row r="166" spans="1:12" ht="15.75" thickBot="1" x14ac:dyDescent="0.3">
      <c r="A166" s="3" t="s">
        <v>11581</v>
      </c>
      <c r="B166" s="185">
        <v>63.318765155437909</v>
      </c>
      <c r="C166" s="216">
        <v>50.875038706273877</v>
      </c>
      <c r="D166" s="226">
        <v>1.2445939455890671</v>
      </c>
      <c r="E166" s="25" t="s">
        <v>4039</v>
      </c>
      <c r="F166" s="25" t="s">
        <v>9077</v>
      </c>
      <c r="G166" s="25" t="s">
        <v>11712</v>
      </c>
      <c r="H166" s="25" t="s">
        <v>8142</v>
      </c>
      <c r="I166" s="4" t="s">
        <v>8141</v>
      </c>
      <c r="J166" s="5" t="s">
        <v>12058</v>
      </c>
    </row>
    <row r="167" spans="1:12" x14ac:dyDescent="0.25">
      <c r="B167" s="185"/>
      <c r="C167" s="216"/>
      <c r="D167" s="226"/>
    </row>
    <row r="168" spans="1:12" ht="15.75" thickBot="1" x14ac:dyDescent="0.3">
      <c r="A168" t="s">
        <v>11578</v>
      </c>
      <c r="B168" s="185">
        <v>805.8417685244267</v>
      </c>
      <c r="C168" s="216">
        <v>31.751315596361934</v>
      </c>
      <c r="D168" s="226">
        <v>25.379791463405063</v>
      </c>
      <c r="E168" t="s">
        <v>3705</v>
      </c>
      <c r="F168" t="s">
        <v>11754</v>
      </c>
      <c r="G168" t="s">
        <v>11694</v>
      </c>
      <c r="H168" t="s">
        <v>8046</v>
      </c>
      <c r="I168" t="s">
        <v>8045</v>
      </c>
      <c r="J168" t="s">
        <v>11821</v>
      </c>
    </row>
    <row r="169" spans="1:12" x14ac:dyDescent="0.25">
      <c r="A169" s="1" t="s">
        <v>11578</v>
      </c>
      <c r="B169" s="183">
        <v>6.5569019619717768</v>
      </c>
      <c r="C169" s="217">
        <v>47.525758558497976</v>
      </c>
      <c r="D169" s="225">
        <v>0.13796522477176434</v>
      </c>
      <c r="E169" s="26" t="s">
        <v>4947</v>
      </c>
      <c r="F169" s="26" t="s">
        <v>11726</v>
      </c>
      <c r="G169" s="26" t="s">
        <v>11656</v>
      </c>
      <c r="H169" s="26" t="s">
        <v>8422</v>
      </c>
      <c r="I169" s="2" t="s">
        <v>8421</v>
      </c>
      <c r="J169" s="77" t="s">
        <v>11823</v>
      </c>
    </row>
    <row r="170" spans="1:12" ht="15.75" thickBot="1" x14ac:dyDescent="0.3">
      <c r="A170" s="5" t="s">
        <v>11578</v>
      </c>
      <c r="B170" s="187">
        <v>6.1177347332986773</v>
      </c>
      <c r="C170" s="218">
        <v>41.81761651960209</v>
      </c>
      <c r="D170" s="227">
        <v>0.14629563429161432</v>
      </c>
      <c r="E170" s="27" t="s">
        <v>4947</v>
      </c>
      <c r="F170" s="27" t="s">
        <v>11726</v>
      </c>
      <c r="G170" s="27" t="s">
        <v>11656</v>
      </c>
      <c r="H170" s="27" t="s">
        <v>8422</v>
      </c>
      <c r="I170" s="6" t="s">
        <v>8423</v>
      </c>
      <c r="K170" s="74">
        <f>AVERAGE(D169:D170)</f>
        <v>0.14213042953168933</v>
      </c>
      <c r="L170">
        <f>1/K170</f>
        <v>7.0357910216336919</v>
      </c>
    </row>
    <row r="171" spans="1:12" x14ac:dyDescent="0.25">
      <c r="B171" s="185"/>
      <c r="C171" s="216"/>
      <c r="D171" s="226"/>
    </row>
    <row r="172" spans="1:12" x14ac:dyDescent="0.25">
      <c r="A172" t="s">
        <v>11581</v>
      </c>
      <c r="B172" s="185">
        <v>86.056931384172586</v>
      </c>
      <c r="C172" s="216">
        <v>71.857494163793916</v>
      </c>
      <c r="D172" s="226">
        <v>1.1976055161068111</v>
      </c>
      <c r="E172" t="s">
        <v>507</v>
      </c>
      <c r="F172" t="s">
        <v>11762</v>
      </c>
      <c r="G172" t="s">
        <v>11704</v>
      </c>
      <c r="H172" t="s">
        <v>7116</v>
      </c>
      <c r="I172" t="s">
        <v>7115</v>
      </c>
      <c r="J172" t="s">
        <v>11822</v>
      </c>
    </row>
    <row r="173" spans="1:12" x14ac:dyDescent="0.25">
      <c r="B173" s="185"/>
      <c r="C173" s="216"/>
      <c r="D173" s="226"/>
    </row>
    <row r="174" spans="1:12" ht="15.75" thickBot="1" x14ac:dyDescent="0.3">
      <c r="B174" s="185"/>
      <c r="C174" s="216"/>
      <c r="D174" s="226"/>
    </row>
    <row r="175" spans="1:12" x14ac:dyDescent="0.25">
      <c r="A175" s="1" t="s">
        <v>11578</v>
      </c>
      <c r="B175" s="145">
        <v>121423.15428082626</v>
      </c>
      <c r="C175" s="145">
        <v>131645.58025879072</v>
      </c>
      <c r="D175" s="106">
        <v>0.9223488858656016</v>
      </c>
      <c r="E175" s="26"/>
      <c r="F175" s="26"/>
      <c r="G175" s="26"/>
      <c r="H175" s="26" t="s">
        <v>12024</v>
      </c>
      <c r="I175" s="2" t="s">
        <v>7821</v>
      </c>
    </row>
    <row r="176" spans="1:12" x14ac:dyDescent="0.25">
      <c r="A176" s="3" t="s">
        <v>11578</v>
      </c>
      <c r="B176" s="141">
        <v>17735.518461206484</v>
      </c>
      <c r="C176" s="141">
        <v>4483.4582266978277</v>
      </c>
      <c r="D176" s="107">
        <v>3.9557675268604231</v>
      </c>
      <c r="E176" s="25"/>
      <c r="F176" s="25"/>
      <c r="G176" s="25"/>
      <c r="H176" s="25" t="s">
        <v>7823</v>
      </c>
      <c r="I176" s="4" t="s">
        <v>7822</v>
      </c>
    </row>
    <row r="177" spans="1:12" ht="15.75" thickBot="1" x14ac:dyDescent="0.3">
      <c r="A177" s="3" t="s">
        <v>11578</v>
      </c>
      <c r="B177" s="141">
        <v>2724.2559096388422</v>
      </c>
      <c r="C177" s="141">
        <v>454.55815412963011</v>
      </c>
      <c r="D177" s="107">
        <v>5.9931955568042534</v>
      </c>
      <c r="E177" s="25"/>
      <c r="F177" s="25"/>
      <c r="G177" s="25"/>
      <c r="H177" s="25" t="s">
        <v>7825</v>
      </c>
      <c r="I177" s="4" t="s">
        <v>7824</v>
      </c>
    </row>
    <row r="178" spans="1:12" x14ac:dyDescent="0.25">
      <c r="A178" s="1" t="s">
        <v>11578</v>
      </c>
      <c r="B178" s="145">
        <v>5671.6221011104972</v>
      </c>
      <c r="C178" s="145">
        <v>24855.362883560705</v>
      </c>
      <c r="D178" s="106">
        <v>0.22818504512206089</v>
      </c>
      <c r="E178" s="26"/>
      <c r="F178" s="26"/>
      <c r="G178" s="26"/>
      <c r="H178" s="26" t="s">
        <v>12025</v>
      </c>
      <c r="I178" s="2" t="s">
        <v>8471</v>
      </c>
    </row>
    <row r="179" spans="1:12" x14ac:dyDescent="0.25">
      <c r="A179" s="3" t="s">
        <v>11578</v>
      </c>
      <c r="B179" s="141">
        <v>95.536329114857168</v>
      </c>
      <c r="C179" s="141">
        <v>143.03295275608357</v>
      </c>
      <c r="D179" s="107">
        <v>0.66793230003282411</v>
      </c>
      <c r="E179" s="25"/>
      <c r="F179" s="25"/>
      <c r="G179" s="25"/>
      <c r="H179" s="25" t="s">
        <v>8473</v>
      </c>
      <c r="I179" s="4" t="s">
        <v>8472</v>
      </c>
    </row>
    <row r="180" spans="1:12" x14ac:dyDescent="0.25">
      <c r="A180" s="3" t="s">
        <v>11578</v>
      </c>
      <c r="B180" s="141">
        <v>38.934501672308627</v>
      </c>
      <c r="C180" s="141">
        <v>73.857136006759575</v>
      </c>
      <c r="D180" s="107">
        <v>0.52715964600557019</v>
      </c>
      <c r="E180" s="25"/>
      <c r="F180" s="25"/>
      <c r="G180" s="25"/>
      <c r="H180" s="25" t="s">
        <v>8331</v>
      </c>
      <c r="I180" s="4" t="s">
        <v>8474</v>
      </c>
    </row>
    <row r="181" spans="1:12" x14ac:dyDescent="0.25">
      <c r="A181" s="3" t="s">
        <v>11578</v>
      </c>
      <c r="B181" s="141">
        <v>72.754696851001995</v>
      </c>
      <c r="C181" s="141">
        <v>126.16254308597746</v>
      </c>
      <c r="D181" s="107">
        <v>0.57667430499891714</v>
      </c>
      <c r="E181" s="25"/>
      <c r="F181" s="25"/>
      <c r="G181" s="25"/>
      <c r="H181" s="25" t="s">
        <v>7823</v>
      </c>
      <c r="I181" s="4" t="s">
        <v>8475</v>
      </c>
    </row>
    <row r="182" spans="1:12" ht="15.75" thickBot="1" x14ac:dyDescent="0.3">
      <c r="A182" s="5" t="s">
        <v>11578</v>
      </c>
      <c r="B182" s="142">
        <v>107.17801183329354</v>
      </c>
      <c r="C182" s="142">
        <v>135.39998574540132</v>
      </c>
      <c r="D182" s="109">
        <v>0.79156590189621712</v>
      </c>
      <c r="E182" s="27"/>
      <c r="F182" s="27"/>
      <c r="G182" s="27"/>
      <c r="H182" s="27" t="s">
        <v>7825</v>
      </c>
      <c r="I182" s="6" t="s">
        <v>8476</v>
      </c>
      <c r="L182" t="s">
        <v>11650</v>
      </c>
    </row>
  </sheetData>
  <mergeCells count="1">
    <mergeCell ref="B11:C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AM182"/>
  <sheetViews>
    <sheetView zoomScale="60" zoomScaleNormal="60" workbookViewId="0">
      <selection activeCell="W15" sqref="W15:Z15"/>
    </sheetView>
  </sheetViews>
  <sheetFormatPr baseColWidth="10" defaultRowHeight="15" x14ac:dyDescent="0.25"/>
  <cols>
    <col min="1" max="1" width="6.5703125" customWidth="1"/>
    <col min="3" max="3" width="13.5703125" customWidth="1"/>
    <col min="4" max="4" width="21.42578125" customWidth="1"/>
    <col min="6" max="6" width="9.5703125" customWidth="1"/>
    <col min="7" max="7" width="8.85546875" customWidth="1"/>
    <col min="8" max="8" width="9" customWidth="1"/>
    <col min="10" max="12" width="10.28515625" customWidth="1"/>
    <col min="15" max="15" width="19.7109375" customWidth="1"/>
    <col min="16" max="16" width="15" customWidth="1"/>
  </cols>
  <sheetData>
    <row r="9" spans="1:39" ht="15.75" thickBot="1" x14ac:dyDescent="0.3"/>
    <row r="10" spans="1:39" ht="15.75" thickBot="1" x14ac:dyDescent="0.3">
      <c r="B10" s="278" t="s">
        <v>8979</v>
      </c>
      <c r="C10" s="279"/>
      <c r="D10" s="173" t="s">
        <v>12091</v>
      </c>
      <c r="E10" s="174" t="s">
        <v>12097</v>
      </c>
      <c r="F10" s="63"/>
      <c r="G10" s="175"/>
      <c r="P10" s="173" t="s">
        <v>12093</v>
      </c>
    </row>
    <row r="11" spans="1:39" ht="15.75" thickBot="1" x14ac:dyDescent="0.3">
      <c r="A11" s="63" t="s">
        <v>11579</v>
      </c>
      <c r="B11" s="174" t="s">
        <v>12089</v>
      </c>
      <c r="C11" s="175" t="s">
        <v>12090</v>
      </c>
      <c r="D11" s="173"/>
      <c r="AK11" s="44"/>
      <c r="AL11" s="44"/>
      <c r="AM11" s="44"/>
    </row>
    <row r="12" spans="1:39" ht="15.75" thickBot="1" x14ac:dyDescent="0.3">
      <c r="A12" s="45" t="s">
        <v>11581</v>
      </c>
      <c r="B12" s="57">
        <v>8.90803647230201</v>
      </c>
      <c r="C12" s="58">
        <v>81.943808230609477</v>
      </c>
      <c r="D12" s="59">
        <v>0.1087090857094738</v>
      </c>
      <c r="E12" s="45" t="s">
        <v>11602</v>
      </c>
      <c r="F12" s="45"/>
      <c r="G12" s="45"/>
      <c r="H12" s="45"/>
      <c r="I12" s="45"/>
      <c r="J12" s="45"/>
      <c r="K12" s="45"/>
      <c r="L12" s="45"/>
      <c r="M12" s="45"/>
      <c r="N12" s="45"/>
      <c r="O12" s="60">
        <f>-237.5/25.2</f>
        <v>-9.424603174603174</v>
      </c>
      <c r="P12" s="44"/>
      <c r="Q12" s="44"/>
      <c r="AK12" s="44"/>
      <c r="AL12" s="44"/>
      <c r="AM12" s="44"/>
    </row>
    <row r="13" spans="1:39" ht="15.75" thickBot="1" x14ac:dyDescent="0.3">
      <c r="A13" s="44" t="s">
        <v>11581</v>
      </c>
      <c r="B13" s="49">
        <v>16.308864714417599</v>
      </c>
      <c r="C13" s="48">
        <v>155.56984721889361</v>
      </c>
      <c r="D13" s="43">
        <v>0.10483307019946037</v>
      </c>
      <c r="E13" s="44" t="s">
        <v>11603</v>
      </c>
      <c r="F13" s="44"/>
      <c r="G13" s="44"/>
      <c r="H13" s="44"/>
      <c r="I13" s="44"/>
      <c r="J13" s="44"/>
      <c r="K13" s="44"/>
      <c r="L13" s="44"/>
      <c r="M13" s="44"/>
      <c r="N13" s="44"/>
      <c r="O13" s="61"/>
      <c r="P13" s="44"/>
      <c r="Q13" s="44"/>
      <c r="W13" s="278" t="s">
        <v>12095</v>
      </c>
      <c r="X13" s="279"/>
      <c r="Y13" s="278" t="s">
        <v>12096</v>
      </c>
      <c r="Z13" s="279"/>
      <c r="AK13" s="44"/>
      <c r="AL13" s="44"/>
      <c r="AM13" s="44"/>
    </row>
    <row r="14" spans="1:39" s="44" customFormat="1" ht="16.5" thickBot="1" x14ac:dyDescent="0.3">
      <c r="B14" s="49"/>
      <c r="C14" s="48"/>
      <c r="D14" s="43"/>
      <c r="O14" s="61"/>
      <c r="V14">
        <v>59</v>
      </c>
      <c r="W14" s="204" t="s">
        <v>12028</v>
      </c>
      <c r="X14" s="205" t="s">
        <v>11539</v>
      </c>
      <c r="Y14" s="215" t="s">
        <v>12029</v>
      </c>
      <c r="Z14" s="206" t="s">
        <v>11542</v>
      </c>
    </row>
    <row r="15" spans="1:39" s="44" customFormat="1" x14ac:dyDescent="0.25">
      <c r="A15" s="44" t="s">
        <v>11581</v>
      </c>
      <c r="B15" s="49">
        <v>766.49138366667694</v>
      </c>
      <c r="C15" s="48">
        <v>81.901009235597812</v>
      </c>
      <c r="D15" s="43">
        <v>9.3587538275844082</v>
      </c>
      <c r="E15" s="44" t="s">
        <v>11604</v>
      </c>
      <c r="O15" s="61"/>
      <c r="V15" s="56" t="s">
        <v>11580</v>
      </c>
      <c r="W15" s="45">
        <v>12</v>
      </c>
      <c r="X15" s="45">
        <v>19</v>
      </c>
      <c r="Y15" s="45">
        <v>4</v>
      </c>
      <c r="Z15" s="60">
        <v>2</v>
      </c>
    </row>
    <row r="16" spans="1:39" s="44" customFormat="1" x14ac:dyDescent="0.25">
      <c r="A16" s="44" t="s">
        <v>11581</v>
      </c>
      <c r="B16" s="49">
        <v>954.72608617825756</v>
      </c>
      <c r="C16" s="48">
        <v>77.39480892731217</v>
      </c>
      <c r="D16" s="43">
        <v>12.335789691979462</v>
      </c>
      <c r="E16" s="44" t="s">
        <v>11605</v>
      </c>
      <c r="O16" s="61"/>
      <c r="P16" s="16" t="s">
        <v>5325</v>
      </c>
      <c r="Q16" s="16" t="s">
        <v>9186</v>
      </c>
      <c r="V16" s="50"/>
      <c r="Z16" s="61"/>
    </row>
    <row r="17" spans="1:39" ht="15.75" thickBot="1" x14ac:dyDescent="0.3">
      <c r="A17" s="44" t="s">
        <v>11581</v>
      </c>
      <c r="B17" s="49">
        <v>778.02032999998551</v>
      </c>
      <c r="C17" s="48">
        <v>83.569211878402101</v>
      </c>
      <c r="D17" s="43">
        <v>9.3098919148842612</v>
      </c>
      <c r="E17" s="44" t="s">
        <v>11606</v>
      </c>
      <c r="F17" s="44"/>
      <c r="G17" s="44"/>
      <c r="H17" s="44"/>
      <c r="I17" s="44"/>
      <c r="J17" s="44"/>
      <c r="K17" s="44"/>
      <c r="L17" s="44"/>
      <c r="M17" s="44"/>
      <c r="N17" s="44"/>
      <c r="O17" s="61">
        <f>4732/580.1</f>
        <v>8.1572142734011379</v>
      </c>
      <c r="P17" s="16" t="s">
        <v>5328</v>
      </c>
      <c r="Q17" s="16" t="s">
        <v>9185</v>
      </c>
      <c r="V17" s="52"/>
      <c r="W17" s="213">
        <f>W15/59</f>
        <v>0.20338983050847459</v>
      </c>
      <c r="X17" s="213">
        <f t="shared" ref="X17:Z17" si="0">X15/59</f>
        <v>0.32203389830508472</v>
      </c>
      <c r="Y17" s="213">
        <f t="shared" si="0"/>
        <v>6.7796610169491525E-2</v>
      </c>
      <c r="Z17" s="214">
        <f t="shared" si="0"/>
        <v>3.3898305084745763E-2</v>
      </c>
      <c r="AK17" s="44"/>
      <c r="AL17" s="44"/>
      <c r="AM17" s="44"/>
    </row>
    <row r="18" spans="1:39" x14ac:dyDescent="0.25">
      <c r="A18" s="44" t="s">
        <v>11581</v>
      </c>
      <c r="B18" s="49">
        <v>278.55806410070073</v>
      </c>
      <c r="C18" s="48">
        <v>59.887922061825343</v>
      </c>
      <c r="D18" s="43">
        <v>4.6513229130429856</v>
      </c>
      <c r="E18" s="44" t="s">
        <v>11607</v>
      </c>
      <c r="F18" s="44"/>
      <c r="G18" s="44"/>
      <c r="H18" s="44"/>
      <c r="I18" s="44"/>
      <c r="J18" s="44"/>
      <c r="K18" s="44"/>
      <c r="L18" s="44"/>
      <c r="M18" s="44"/>
      <c r="N18" s="44"/>
      <c r="O18" s="61"/>
      <c r="P18" s="44"/>
      <c r="Q18" s="44"/>
    </row>
    <row r="19" spans="1:39" x14ac:dyDescent="0.25">
      <c r="A19" s="44" t="s">
        <v>11581</v>
      </c>
      <c r="B19" s="49">
        <v>490.99066800726479</v>
      </c>
      <c r="C19" s="48">
        <v>56.971507779674916</v>
      </c>
      <c r="D19" s="43">
        <v>8.6181792819327487</v>
      </c>
      <c r="E19" s="44" t="s">
        <v>11608</v>
      </c>
      <c r="F19" s="44"/>
      <c r="G19" s="44"/>
      <c r="H19" s="44"/>
      <c r="I19" s="44"/>
      <c r="J19" s="44"/>
      <c r="K19" s="44"/>
      <c r="L19" s="44"/>
      <c r="M19" s="44"/>
      <c r="N19" s="44"/>
      <c r="O19" s="61"/>
      <c r="P19" s="44"/>
      <c r="Q19" s="44"/>
    </row>
    <row r="20" spans="1:39" ht="15.75" thickBot="1" x14ac:dyDescent="0.3">
      <c r="A20" s="46" t="s">
        <v>11581</v>
      </c>
      <c r="B20" s="55">
        <v>1463.1636426864245</v>
      </c>
      <c r="C20" s="54">
        <v>220.42538998993498</v>
      </c>
      <c r="D20" s="47">
        <v>6.6379088305264435</v>
      </c>
      <c r="E20" s="46" t="s">
        <v>11609</v>
      </c>
      <c r="F20" s="46"/>
      <c r="G20" s="46"/>
      <c r="H20" s="46"/>
      <c r="I20" s="46"/>
      <c r="J20" s="46"/>
      <c r="K20" s="46"/>
      <c r="L20" s="46"/>
      <c r="M20" s="46"/>
      <c r="N20" s="46"/>
      <c r="O20" s="62"/>
      <c r="P20" s="44"/>
      <c r="Q20" s="44"/>
    </row>
    <row r="21" spans="1:39" ht="15.75" thickBot="1" x14ac:dyDescent="0.3"/>
    <row r="22" spans="1:39" s="44" customFormat="1" x14ac:dyDescent="0.25">
      <c r="A22" s="45" t="s">
        <v>11578</v>
      </c>
      <c r="B22" s="57">
        <v>23.996837284712544</v>
      </c>
      <c r="C22" s="58">
        <v>38.558404090480444</v>
      </c>
      <c r="D22" s="59">
        <v>0.62235037602702659</v>
      </c>
      <c r="E22" s="45" t="s">
        <v>11617</v>
      </c>
      <c r="F22" s="45"/>
      <c r="G22" s="45"/>
      <c r="H22" s="45"/>
      <c r="I22" s="45"/>
      <c r="J22" s="45"/>
      <c r="K22" s="45"/>
      <c r="L22" s="45"/>
      <c r="M22" s="45"/>
      <c r="N22" s="45"/>
      <c r="O22" s="60"/>
      <c r="W22" s="71"/>
      <c r="X22" s="12"/>
    </row>
    <row r="23" spans="1:39" s="44" customFormat="1" x14ac:dyDescent="0.25">
      <c r="A23" s="44" t="s">
        <v>11578</v>
      </c>
      <c r="B23" s="49">
        <v>9702.4955546354395</v>
      </c>
      <c r="C23" s="48">
        <v>177.46714481154086</v>
      </c>
      <c r="D23" s="43">
        <v>54.672066567244826</v>
      </c>
      <c r="E23" s="44" t="s">
        <v>11618</v>
      </c>
      <c r="O23" s="61">
        <f>11504/235.7</f>
        <v>48.80780653372932</v>
      </c>
      <c r="P23" s="16" t="s">
        <v>5038</v>
      </c>
      <c r="Q23" s="16" t="s">
        <v>9189</v>
      </c>
      <c r="T23" s="37"/>
      <c r="W23" s="72"/>
      <c r="X23" s="49"/>
    </row>
    <row r="24" spans="1:39" s="44" customFormat="1" x14ac:dyDescent="0.25">
      <c r="A24" s="44" t="s">
        <v>11578</v>
      </c>
      <c r="B24" s="49">
        <v>1802.001276838248</v>
      </c>
      <c r="C24" s="48">
        <v>58.201741859712001</v>
      </c>
      <c r="D24" s="43">
        <v>30.961294615232411</v>
      </c>
      <c r="E24" s="44" t="s">
        <v>11619</v>
      </c>
      <c r="O24" s="61"/>
      <c r="T24" s="37"/>
      <c r="W24" s="72"/>
      <c r="X24" s="49"/>
    </row>
    <row r="25" spans="1:39" ht="15.75" thickBot="1" x14ac:dyDescent="0.3">
      <c r="A25" s="46" t="s">
        <v>11578</v>
      </c>
      <c r="B25" s="55">
        <v>246.28133392015832</v>
      </c>
      <c r="C25" s="54">
        <v>61.499259151706781</v>
      </c>
      <c r="D25" s="47">
        <v>4.0046227762293833</v>
      </c>
      <c r="E25" s="46" t="s">
        <v>11620</v>
      </c>
      <c r="F25" s="46"/>
      <c r="G25" s="46"/>
      <c r="H25" s="46"/>
      <c r="I25" s="46"/>
      <c r="J25" s="46"/>
      <c r="K25" s="46"/>
      <c r="L25" s="46"/>
      <c r="M25" s="46"/>
      <c r="N25" s="46"/>
      <c r="O25" s="62"/>
      <c r="P25" s="44"/>
      <c r="Q25" s="44"/>
      <c r="W25" s="72"/>
      <c r="X25" s="49"/>
      <c r="Y25" s="44"/>
    </row>
    <row r="26" spans="1:39" s="44" customFormat="1" ht="15.75" thickBot="1" x14ac:dyDescent="0.3">
      <c r="W26" s="72"/>
      <c r="X26" s="49"/>
    </row>
    <row r="27" spans="1:39" x14ac:dyDescent="0.25">
      <c r="A27" s="45" t="s">
        <v>11578</v>
      </c>
      <c r="B27" s="57">
        <v>34.972214795331425</v>
      </c>
      <c r="C27" s="58">
        <v>36.313695975819165</v>
      </c>
      <c r="D27" s="59">
        <v>0.96305853357969906</v>
      </c>
      <c r="E27" s="45" t="s">
        <v>11610</v>
      </c>
      <c r="F27" s="45"/>
      <c r="G27" s="45"/>
      <c r="H27" s="45"/>
      <c r="I27" s="45"/>
      <c r="J27" s="45"/>
      <c r="K27" s="45"/>
      <c r="L27" s="45"/>
      <c r="M27" s="45"/>
      <c r="N27" s="45"/>
      <c r="O27" s="60"/>
      <c r="P27" s="44"/>
      <c r="Q27" s="44"/>
      <c r="R27" s="44"/>
      <c r="W27" s="72"/>
      <c r="X27" s="49"/>
      <c r="Y27" s="44"/>
    </row>
    <row r="28" spans="1:39" s="44" customFormat="1" x14ac:dyDescent="0.25">
      <c r="A28" s="44" t="s">
        <v>11578</v>
      </c>
      <c r="B28" s="49">
        <v>94.003244061468635</v>
      </c>
      <c r="C28" s="48">
        <v>52.422359035484142</v>
      </c>
      <c r="D28" s="43">
        <v>1.7931898867397178</v>
      </c>
      <c r="E28" s="44" t="s">
        <v>11611</v>
      </c>
      <c r="O28" s="61"/>
      <c r="W28" s="72"/>
      <c r="X28" s="49"/>
    </row>
    <row r="29" spans="1:39" s="44" customFormat="1" x14ac:dyDescent="0.25">
      <c r="A29" s="44" t="s">
        <v>11578</v>
      </c>
      <c r="B29" s="49">
        <v>1819.8570259472904</v>
      </c>
      <c r="C29" s="48">
        <v>304.45590866382446</v>
      </c>
      <c r="D29" s="43">
        <v>5.977407480558206</v>
      </c>
      <c r="E29" s="44" t="s">
        <v>11612</v>
      </c>
      <c r="O29" s="61">
        <f>4464.6/756.7</f>
        <v>5.9000925069380203</v>
      </c>
      <c r="P29" s="16" t="s">
        <v>2959</v>
      </c>
      <c r="Q29" s="16" t="s">
        <v>11582</v>
      </c>
      <c r="T29" s="37"/>
      <c r="W29" s="72"/>
      <c r="X29" s="49"/>
    </row>
    <row r="30" spans="1:39" s="44" customFormat="1" x14ac:dyDescent="0.25">
      <c r="A30" s="44" t="s">
        <v>11578</v>
      </c>
      <c r="B30" s="49">
        <v>1425.4541167564503</v>
      </c>
      <c r="C30" s="48">
        <v>205.47510681626545</v>
      </c>
      <c r="D30" s="43">
        <v>6.9373567379676917</v>
      </c>
      <c r="E30" s="44" t="s">
        <v>11613</v>
      </c>
      <c r="O30" s="61"/>
      <c r="P30" s="16" t="s">
        <v>2962</v>
      </c>
      <c r="Q30" s="16" t="s">
        <v>11583</v>
      </c>
      <c r="W30" s="72"/>
      <c r="X30" s="49"/>
    </row>
    <row r="31" spans="1:39" s="44" customFormat="1" x14ac:dyDescent="0.25">
      <c r="A31" s="44" t="s">
        <v>11578</v>
      </c>
      <c r="B31" s="49">
        <v>815.35531064807003</v>
      </c>
      <c r="C31" s="48">
        <v>130.43918106493427</v>
      </c>
      <c r="D31" s="43">
        <v>6.2508465937253614</v>
      </c>
      <c r="E31" s="44" t="s">
        <v>11614</v>
      </c>
      <c r="O31" s="61"/>
    </row>
    <row r="32" spans="1:39" s="44" customFormat="1" x14ac:dyDescent="0.25">
      <c r="A32" s="44" t="s">
        <v>11578</v>
      </c>
      <c r="B32" s="49">
        <v>287.87459716854562</v>
      </c>
      <c r="C32" s="48">
        <v>74.717169754055348</v>
      </c>
      <c r="D32" s="43">
        <v>3.8528573568315729</v>
      </c>
      <c r="E32" s="44" t="s">
        <v>11615</v>
      </c>
      <c r="O32" s="61"/>
    </row>
    <row r="33" spans="1:24" s="44" customFormat="1" ht="15.75" thickBot="1" x14ac:dyDescent="0.3">
      <c r="A33" s="46" t="s">
        <v>11578</v>
      </c>
      <c r="B33" s="55">
        <v>116.06517631079311</v>
      </c>
      <c r="C33" s="54">
        <v>41.458722355827298</v>
      </c>
      <c r="D33" s="47">
        <v>2.7995357723434373</v>
      </c>
      <c r="E33" s="46" t="s">
        <v>11616</v>
      </c>
      <c r="F33" s="46"/>
      <c r="G33" s="46"/>
      <c r="H33" s="46"/>
      <c r="I33" s="46"/>
      <c r="J33" s="46"/>
      <c r="K33" s="46"/>
      <c r="L33" s="46"/>
      <c r="M33" s="46"/>
      <c r="N33" s="46"/>
      <c r="O33" s="62"/>
    </row>
    <row r="34" spans="1:24" s="44" customFormat="1" ht="15.75" thickBot="1" x14ac:dyDescent="0.3"/>
    <row r="35" spans="1:24" x14ac:dyDescent="0.25">
      <c r="A35" s="45" t="s">
        <v>11581</v>
      </c>
      <c r="B35" s="57">
        <v>239.37462394105825</v>
      </c>
      <c r="C35" s="58">
        <v>80.53939240791199</v>
      </c>
      <c r="D35" s="59">
        <v>2.9721434044186146</v>
      </c>
      <c r="E35" s="45" t="s">
        <v>11621</v>
      </c>
      <c r="F35" s="45"/>
      <c r="G35" s="45"/>
      <c r="H35" s="45"/>
      <c r="I35" s="45"/>
      <c r="J35" s="45"/>
      <c r="K35" s="45"/>
      <c r="L35" s="45"/>
      <c r="M35" s="45"/>
      <c r="N35" s="45"/>
      <c r="O35" s="60"/>
      <c r="P35" s="44"/>
      <c r="Q35" s="44"/>
      <c r="T35" s="44"/>
    </row>
    <row r="36" spans="1:24" s="44" customFormat="1" x14ac:dyDescent="0.25">
      <c r="A36" s="44" t="s">
        <v>11581</v>
      </c>
      <c r="B36" s="49">
        <v>355.95946852747852</v>
      </c>
      <c r="C36" s="48">
        <v>80.402166424915507</v>
      </c>
      <c r="D36" s="43">
        <v>4.4272372792329593</v>
      </c>
      <c r="E36" s="44" t="s">
        <v>11622</v>
      </c>
      <c r="O36" s="61"/>
      <c r="T36" s="37"/>
    </row>
    <row r="37" spans="1:24" s="44" customFormat="1" x14ac:dyDescent="0.25">
      <c r="A37" s="44" t="s">
        <v>11581</v>
      </c>
      <c r="B37" s="49">
        <v>234.68222065585326</v>
      </c>
      <c r="C37" s="48">
        <v>60.546558887533877</v>
      </c>
      <c r="D37" s="43">
        <v>3.8760620746718062</v>
      </c>
      <c r="E37" s="44" t="s">
        <v>11623</v>
      </c>
      <c r="O37" s="61">
        <f>3265.9/623.6</f>
        <v>5.2371712636305325</v>
      </c>
      <c r="R37"/>
      <c r="S37"/>
      <c r="T37"/>
    </row>
    <row r="38" spans="1:24" s="44" customFormat="1" x14ac:dyDescent="0.25">
      <c r="A38" s="44" t="s">
        <v>11581</v>
      </c>
      <c r="B38" s="49">
        <v>252.67526954264943</v>
      </c>
      <c r="C38" s="48">
        <v>67.79558332454053</v>
      </c>
      <c r="D38" s="43">
        <v>3.7270166750108404</v>
      </c>
      <c r="E38" s="44" t="s">
        <v>11624</v>
      </c>
      <c r="O38" s="61"/>
    </row>
    <row r="39" spans="1:24" s="44" customFormat="1" x14ac:dyDescent="0.25">
      <c r="A39" s="44" t="s">
        <v>11581</v>
      </c>
      <c r="B39" s="49">
        <v>442.98407711503188</v>
      </c>
      <c r="C39" s="48">
        <v>83.059250838054453</v>
      </c>
      <c r="D39" s="43">
        <v>5.3333502607523418</v>
      </c>
      <c r="E39" s="44" t="s">
        <v>11625</v>
      </c>
      <c r="O39" s="61"/>
    </row>
    <row r="40" spans="1:24" s="44" customFormat="1" x14ac:dyDescent="0.25">
      <c r="A40" s="44" t="s">
        <v>11581</v>
      </c>
      <c r="B40" s="49">
        <v>1465.3638574854906</v>
      </c>
      <c r="C40" s="48">
        <v>186.98726327232893</v>
      </c>
      <c r="D40" s="43">
        <v>7.8367041254105603</v>
      </c>
      <c r="E40" s="44" t="s">
        <v>11626</v>
      </c>
      <c r="O40" s="61"/>
      <c r="P40" s="16" t="s">
        <v>1586</v>
      </c>
      <c r="Q40" s="16" t="s">
        <v>10491</v>
      </c>
    </row>
    <row r="41" spans="1:24" s="44" customFormat="1" ht="15.75" thickBot="1" x14ac:dyDescent="0.3">
      <c r="A41" s="46" t="s">
        <v>11581</v>
      </c>
      <c r="B41" s="55">
        <v>274.81825914955772</v>
      </c>
      <c r="C41" s="54">
        <v>64.302670139839336</v>
      </c>
      <c r="D41" s="47">
        <v>4.2738234439084577</v>
      </c>
      <c r="E41" s="46" t="s">
        <v>11627</v>
      </c>
      <c r="F41" s="46"/>
      <c r="G41" s="46"/>
      <c r="H41" s="46"/>
      <c r="I41" s="46"/>
      <c r="J41" s="46"/>
      <c r="K41" s="46"/>
      <c r="L41" s="46"/>
      <c r="M41" s="46"/>
      <c r="N41" s="46"/>
      <c r="O41" s="62"/>
    </row>
    <row r="42" spans="1:24" s="44" customFormat="1" ht="15.75" thickBot="1" x14ac:dyDescent="0.3">
      <c r="T42" s="37"/>
      <c r="X42" s="49"/>
    </row>
    <row r="43" spans="1:24" s="44" customFormat="1" x14ac:dyDescent="0.25">
      <c r="A43" s="56" t="s">
        <v>11578</v>
      </c>
      <c r="B43" s="57">
        <v>55.520111177794575</v>
      </c>
      <c r="C43" s="58">
        <v>97.523294352863104</v>
      </c>
      <c r="D43" s="59">
        <v>0.5693010223476378</v>
      </c>
      <c r="E43" s="45" t="s">
        <v>11587</v>
      </c>
      <c r="F43" s="45"/>
      <c r="G43" s="45"/>
      <c r="H43" s="45"/>
      <c r="I43" s="45"/>
      <c r="J43" s="45"/>
      <c r="K43" s="45"/>
      <c r="L43" s="45"/>
      <c r="M43" s="45"/>
      <c r="N43" s="45"/>
      <c r="O43" s="60"/>
      <c r="R43" s="44">
        <f>-183.7/150.3</f>
        <v>-1.2222222222222221</v>
      </c>
      <c r="T43" s="37"/>
      <c r="X43" s="49"/>
    </row>
    <row r="44" spans="1:24" s="44" customFormat="1" x14ac:dyDescent="0.25">
      <c r="A44" s="50" t="s">
        <v>11578</v>
      </c>
      <c r="B44" s="49">
        <v>95.214749409439619</v>
      </c>
      <c r="C44" s="48">
        <v>86.165452212368848</v>
      </c>
      <c r="D44" s="43">
        <v>1.1050223374301722</v>
      </c>
      <c r="E44" s="44" t="s">
        <v>11588</v>
      </c>
      <c r="O44" s="61"/>
      <c r="P44" s="44" t="s">
        <v>11651</v>
      </c>
      <c r="T44" s="37"/>
      <c r="X44" s="49"/>
    </row>
    <row r="45" spans="1:24" s="44" customFormat="1" x14ac:dyDescent="0.25">
      <c r="A45" s="50" t="s">
        <v>11581</v>
      </c>
      <c r="B45" s="49">
        <v>93.828530023647517</v>
      </c>
      <c r="C45" s="48">
        <v>181.69767236984725</v>
      </c>
      <c r="D45" s="43">
        <v>0.51639918552538577</v>
      </c>
      <c r="E45" s="44" t="s">
        <v>11589</v>
      </c>
      <c r="O45" s="61"/>
      <c r="T45" s="37"/>
      <c r="V45" s="44" t="s">
        <v>11650</v>
      </c>
      <c r="X45" s="49"/>
    </row>
    <row r="46" spans="1:24" s="44" customFormat="1" ht="15.75" thickBot="1" x14ac:dyDescent="0.3">
      <c r="A46" s="52" t="s">
        <v>11581</v>
      </c>
      <c r="B46" s="55">
        <v>73.941024012920693</v>
      </c>
      <c r="C46" s="54">
        <v>60.967187305314013</v>
      </c>
      <c r="D46" s="47">
        <v>1.2128003157277989</v>
      </c>
      <c r="E46" s="46" t="s">
        <v>11590</v>
      </c>
      <c r="F46" s="46"/>
      <c r="G46" s="46"/>
      <c r="H46" s="46"/>
      <c r="I46" s="46"/>
      <c r="J46" s="46"/>
      <c r="K46" s="46"/>
      <c r="L46" s="46"/>
      <c r="M46" s="46"/>
      <c r="N46" s="46"/>
      <c r="O46" s="62"/>
      <c r="X46" s="49"/>
    </row>
    <row r="47" spans="1:24" s="44" customFormat="1" x14ac:dyDescent="0.25">
      <c r="A47"/>
      <c r="B47"/>
      <c r="C47"/>
      <c r="D47"/>
      <c r="E47"/>
      <c r="F47"/>
      <c r="G47"/>
      <c r="H47"/>
      <c r="I47"/>
      <c r="J47"/>
      <c r="K47"/>
      <c r="L47"/>
      <c r="M47"/>
      <c r="N47"/>
      <c r="O47"/>
      <c r="P47"/>
      <c r="Q47"/>
      <c r="R47"/>
      <c r="S47"/>
      <c r="T47"/>
      <c r="X47" s="49"/>
    </row>
    <row r="48" spans="1:24" s="44" customFormat="1" x14ac:dyDescent="0.25">
      <c r="A48"/>
      <c r="B48"/>
      <c r="C48"/>
      <c r="D48"/>
      <c r="E48"/>
      <c r="F48"/>
      <c r="G48"/>
      <c r="H48"/>
      <c r="I48"/>
      <c r="J48"/>
      <c r="K48"/>
      <c r="L48"/>
      <c r="M48"/>
      <c r="N48"/>
      <c r="O48"/>
      <c r="P48"/>
      <c r="Q48"/>
      <c r="R48"/>
      <c r="S48"/>
      <c r="T48"/>
      <c r="X48" s="49"/>
    </row>
    <row r="49" spans="1:24" s="44" customFormat="1" x14ac:dyDescent="0.25">
      <c r="A49"/>
      <c r="B49"/>
      <c r="C49"/>
      <c r="D49"/>
      <c r="E49"/>
      <c r="F49"/>
      <c r="G49"/>
      <c r="H49"/>
      <c r="I49"/>
      <c r="J49"/>
      <c r="K49"/>
      <c r="L49"/>
      <c r="M49"/>
      <c r="N49"/>
      <c r="O49"/>
      <c r="P49"/>
      <c r="Q49"/>
      <c r="R49"/>
      <c r="S49"/>
      <c r="T49"/>
      <c r="X49" s="49"/>
    </row>
    <row r="50" spans="1:24" s="44" customFormat="1" x14ac:dyDescent="0.25">
      <c r="A50"/>
      <c r="B50"/>
      <c r="C50" s="44" t="s">
        <v>11652</v>
      </c>
      <c r="D50"/>
      <c r="E50"/>
      <c r="F50"/>
      <c r="G50"/>
      <c r="H50"/>
      <c r="I50"/>
      <c r="J50"/>
      <c r="K50"/>
      <c r="L50"/>
      <c r="M50"/>
      <c r="N50"/>
      <c r="O50"/>
      <c r="P50"/>
      <c r="Q50"/>
      <c r="R50"/>
      <c r="S50"/>
      <c r="T50"/>
      <c r="X50" s="49"/>
    </row>
    <row r="51" spans="1:24" s="44" customFormat="1" x14ac:dyDescent="0.25">
      <c r="A51"/>
      <c r="B51"/>
      <c r="C51"/>
      <c r="D51"/>
      <c r="E51"/>
      <c r="F51"/>
      <c r="G51"/>
      <c r="H51"/>
      <c r="I51"/>
      <c r="J51"/>
      <c r="K51"/>
      <c r="L51"/>
      <c r="M51"/>
      <c r="N51"/>
      <c r="O51"/>
      <c r="P51"/>
      <c r="Q51"/>
      <c r="R51"/>
      <c r="S51"/>
      <c r="T51"/>
      <c r="X51" s="49"/>
    </row>
    <row r="52" spans="1:24" s="44" customFormat="1" ht="15.75" thickBot="1" x14ac:dyDescent="0.3">
      <c r="X52" s="49"/>
    </row>
    <row r="53" spans="1:24" s="44" customFormat="1" x14ac:dyDescent="0.25">
      <c r="A53" s="44" t="s">
        <v>11581</v>
      </c>
      <c r="B53" s="49">
        <v>1744.4163614006552</v>
      </c>
      <c r="C53" s="49">
        <v>123.36175316638848</v>
      </c>
      <c r="D53" s="43">
        <v>14.140657996711612</v>
      </c>
      <c r="E53" s="56" t="s">
        <v>11633</v>
      </c>
      <c r="F53" s="45"/>
      <c r="G53" s="45"/>
      <c r="H53" s="45"/>
      <c r="I53" s="45"/>
      <c r="J53" s="45"/>
      <c r="K53" s="45"/>
      <c r="L53" s="45"/>
      <c r="M53" s="45"/>
      <c r="N53" s="45"/>
      <c r="O53" s="45"/>
      <c r="P53" s="45"/>
      <c r="Q53" s="26" t="s">
        <v>9764</v>
      </c>
      <c r="R53" s="45"/>
      <c r="S53" s="45">
        <f>3129.6/198.4</f>
        <v>15.774193548387096</v>
      </c>
      <c r="T53" s="45"/>
      <c r="U53" s="60"/>
      <c r="X53" s="49"/>
    </row>
    <row r="54" spans="1:24" s="44" customFormat="1" x14ac:dyDescent="0.25">
      <c r="B54" s="49"/>
      <c r="C54" s="49"/>
      <c r="D54" s="43"/>
      <c r="E54" s="50"/>
      <c r="Q54" s="25"/>
      <c r="U54" s="61"/>
      <c r="X54" s="49"/>
    </row>
    <row r="55" spans="1:24" s="44" customFormat="1" x14ac:dyDescent="0.25">
      <c r="A55" s="44" t="s">
        <v>11581</v>
      </c>
      <c r="B55" s="49">
        <v>9.648205745685674</v>
      </c>
      <c r="C55" s="49">
        <v>30.632220011182799</v>
      </c>
      <c r="D55" s="43">
        <v>0.31496919721010874</v>
      </c>
      <c r="E55" s="50" t="s">
        <v>11634</v>
      </c>
      <c r="P55" s="44" t="s">
        <v>11584</v>
      </c>
      <c r="Q55" s="44" t="s">
        <v>10187</v>
      </c>
      <c r="U55" s="61"/>
    </row>
    <row r="56" spans="1:24" s="44" customFormat="1" x14ac:dyDescent="0.25">
      <c r="B56" s="49"/>
      <c r="C56" s="49"/>
      <c r="D56" s="43"/>
      <c r="E56" s="50"/>
      <c r="U56" s="61"/>
    </row>
    <row r="57" spans="1:24" s="44" customFormat="1" x14ac:dyDescent="0.25">
      <c r="A57" s="44" t="s">
        <v>11578</v>
      </c>
      <c r="B57" s="49">
        <v>16.347505308979059</v>
      </c>
      <c r="C57" s="49">
        <v>47.741960872325599</v>
      </c>
      <c r="D57" s="43">
        <v>0.3424137804623596</v>
      </c>
      <c r="E57" s="50" t="s">
        <v>11635</v>
      </c>
      <c r="P57" s="44" t="s">
        <v>11584</v>
      </c>
      <c r="Q57" s="44" t="s">
        <v>677</v>
      </c>
      <c r="U57" s="61"/>
    </row>
    <row r="58" spans="1:24" x14ac:dyDescent="0.25">
      <c r="A58" s="44"/>
      <c r="B58" s="49"/>
      <c r="C58" s="49"/>
      <c r="D58" s="43"/>
      <c r="E58" s="50"/>
      <c r="F58" s="44"/>
      <c r="G58" s="44"/>
      <c r="H58" s="44"/>
      <c r="I58" s="44"/>
      <c r="J58" s="44"/>
      <c r="K58" s="44"/>
      <c r="L58" s="44"/>
      <c r="M58" s="44"/>
      <c r="N58" s="44"/>
      <c r="O58" s="44"/>
      <c r="P58" s="44"/>
      <c r="Q58" s="44"/>
      <c r="R58" s="44"/>
      <c r="S58" s="44"/>
      <c r="T58" s="44"/>
      <c r="U58" s="4"/>
    </row>
    <row r="59" spans="1:24" s="44" customFormat="1" x14ac:dyDescent="0.25">
      <c r="A59" s="44" t="s">
        <v>11578</v>
      </c>
      <c r="B59" s="49">
        <v>1607.4736009667838</v>
      </c>
      <c r="C59" s="49">
        <v>74.538812112394425</v>
      </c>
      <c r="D59" s="43">
        <v>21.565591876389597</v>
      </c>
      <c r="E59" s="50" t="s">
        <v>11636</v>
      </c>
      <c r="L59" s="44" t="s">
        <v>892</v>
      </c>
      <c r="P59" s="44" t="s">
        <v>891</v>
      </c>
      <c r="Q59" s="44" t="s">
        <v>11586</v>
      </c>
      <c r="U59" s="61"/>
    </row>
    <row r="60" spans="1:24" s="44" customFormat="1" x14ac:dyDescent="0.25">
      <c r="A60" s="44" t="s">
        <v>11578</v>
      </c>
      <c r="B60" s="49">
        <v>692.71964646675849</v>
      </c>
      <c r="C60" s="49">
        <v>35.051063139640512</v>
      </c>
      <c r="D60" s="43">
        <v>19.763156504184231</v>
      </c>
      <c r="E60" s="50" t="s">
        <v>11637</v>
      </c>
      <c r="P60" s="44" t="s">
        <v>895</v>
      </c>
      <c r="Q60" s="44" t="s">
        <v>11653</v>
      </c>
      <c r="S60" s="25"/>
      <c r="T60" s="25">
        <f>2300.2/109.6</f>
        <v>20.987226277372262</v>
      </c>
      <c r="U60" s="61"/>
    </row>
    <row r="61" spans="1:24" s="44" customFormat="1" ht="15.75" thickBot="1" x14ac:dyDescent="0.3">
      <c r="A61" s="25"/>
      <c r="B61" s="25"/>
      <c r="C61" s="25"/>
      <c r="D61" s="25"/>
      <c r="E61" s="5"/>
      <c r="F61" s="27"/>
      <c r="G61" s="27"/>
      <c r="H61" s="27"/>
      <c r="I61" s="27"/>
      <c r="J61" s="27"/>
      <c r="K61" s="27"/>
      <c r="L61" s="27"/>
      <c r="M61" s="27"/>
      <c r="N61" s="27"/>
      <c r="O61" s="27"/>
      <c r="P61" s="27"/>
      <c r="Q61" s="27"/>
      <c r="R61" s="27"/>
      <c r="S61" s="46"/>
      <c r="T61" s="46"/>
      <c r="U61" s="62"/>
    </row>
    <row r="62" spans="1:24" s="44" customFormat="1" ht="15.75" thickBot="1" x14ac:dyDescent="0.3">
      <c r="A62" s="44" t="s">
        <v>11581</v>
      </c>
      <c r="B62" s="49">
        <v>1385.1844789425095</v>
      </c>
      <c r="C62" s="49">
        <v>74.991410917836433</v>
      </c>
      <c r="D62" s="43">
        <v>18.471241732738868</v>
      </c>
      <c r="E62" s="50" t="s">
        <v>11632</v>
      </c>
      <c r="P62" s="16" t="s">
        <v>3834</v>
      </c>
      <c r="Q62" s="16" t="s">
        <v>9087</v>
      </c>
      <c r="T62" s="44" t="s">
        <v>11650</v>
      </c>
      <c r="U62" s="61"/>
    </row>
    <row r="63" spans="1:24" s="44" customFormat="1" x14ac:dyDescent="0.25">
      <c r="A63" s="44" t="s">
        <v>11581</v>
      </c>
      <c r="B63" s="49">
        <v>14.481968416031199</v>
      </c>
      <c r="C63" s="49">
        <v>53.054641381019358</v>
      </c>
      <c r="D63" s="43">
        <v>0.27296327030140322</v>
      </c>
      <c r="E63" s="50" t="s">
        <v>11638</v>
      </c>
      <c r="P63" s="18" t="s">
        <v>3834</v>
      </c>
      <c r="Q63" s="19" t="s">
        <v>9087</v>
      </c>
      <c r="R63" s="45"/>
      <c r="S63" s="45"/>
      <c r="T63" s="60">
        <f>-165.2/77.3</f>
        <v>-2.1371280724450195</v>
      </c>
      <c r="U63" s="61">
        <v>5.9</v>
      </c>
    </row>
    <row r="64" spans="1:24" s="44" customFormat="1" x14ac:dyDescent="0.25">
      <c r="A64" s="44" t="s">
        <v>11581</v>
      </c>
      <c r="B64" s="49">
        <v>38.100004418123639</v>
      </c>
      <c r="C64" s="49">
        <v>68.80069351918668</v>
      </c>
      <c r="D64" s="43">
        <v>0.55377355182471477</v>
      </c>
      <c r="E64" s="50" t="s">
        <v>11639</v>
      </c>
      <c r="P64" s="20" t="s">
        <v>3834</v>
      </c>
      <c r="Q64" s="16" t="s">
        <v>9087</v>
      </c>
      <c r="T64" s="61"/>
      <c r="U64" s="61"/>
    </row>
    <row r="65" spans="1:27" s="44" customFormat="1" x14ac:dyDescent="0.25">
      <c r="B65" s="49"/>
      <c r="C65" s="49"/>
      <c r="D65" s="43"/>
      <c r="E65" s="50"/>
      <c r="P65" s="50"/>
      <c r="T65" s="61"/>
      <c r="U65" s="61"/>
    </row>
    <row r="66" spans="1:27" s="44" customFormat="1" ht="15.75" thickBot="1" x14ac:dyDescent="0.3">
      <c r="A66" s="44" t="s">
        <v>11581</v>
      </c>
      <c r="B66" s="49">
        <v>24.676564212387316</v>
      </c>
      <c r="C66" s="49">
        <v>43.314634179143809</v>
      </c>
      <c r="D66" s="43">
        <v>0.56970501263679596</v>
      </c>
      <c r="E66" s="52" t="s">
        <v>11640</v>
      </c>
      <c r="F66" s="46"/>
      <c r="G66" s="46"/>
      <c r="H66" s="46"/>
      <c r="I66" s="46"/>
      <c r="J66" s="46"/>
      <c r="K66" s="46"/>
      <c r="L66" s="46"/>
      <c r="M66" s="46"/>
      <c r="N66" s="46"/>
      <c r="O66" s="46"/>
      <c r="P66" s="152" t="s">
        <v>3834</v>
      </c>
      <c r="Q66" s="41" t="s">
        <v>9087</v>
      </c>
      <c r="R66" s="46"/>
      <c r="S66" s="46"/>
      <c r="T66" s="62"/>
      <c r="U66" s="62"/>
    </row>
    <row r="67" spans="1:27" s="44" customFormat="1" ht="15.75" thickBot="1" x14ac:dyDescent="0.3">
      <c r="A67" s="25"/>
      <c r="B67" s="25"/>
      <c r="C67" s="25"/>
      <c r="D67" s="25"/>
      <c r="E67" s="25"/>
      <c r="F67" s="25"/>
      <c r="G67" s="25"/>
      <c r="H67" s="25"/>
      <c r="I67" s="25"/>
      <c r="J67" s="25"/>
      <c r="K67" s="25"/>
      <c r="L67" s="25"/>
      <c r="M67" s="25"/>
      <c r="N67" s="25"/>
      <c r="O67" s="25"/>
      <c r="P67" s="25"/>
      <c r="Q67" s="25"/>
      <c r="R67" s="25"/>
    </row>
    <row r="68" spans="1:27" s="44" customFormat="1" x14ac:dyDescent="0.25">
      <c r="A68" s="44" t="s">
        <v>11578</v>
      </c>
      <c r="B68" s="49">
        <v>49.747124227736634</v>
      </c>
      <c r="C68" s="49">
        <v>49.582226788552852</v>
      </c>
      <c r="D68" s="43">
        <v>1.0033257368590363</v>
      </c>
      <c r="E68" s="56" t="s">
        <v>11641</v>
      </c>
      <c r="F68" s="45"/>
      <c r="G68" s="45"/>
      <c r="H68" s="45"/>
      <c r="I68" s="45"/>
      <c r="J68" s="45"/>
      <c r="K68" s="45"/>
      <c r="L68" s="45"/>
      <c r="M68" s="45"/>
      <c r="N68" s="45"/>
      <c r="O68" s="45"/>
      <c r="P68" s="19" t="s">
        <v>5899</v>
      </c>
      <c r="Q68" s="19" t="s">
        <v>9194</v>
      </c>
      <c r="R68" s="45" t="s">
        <v>11585</v>
      </c>
      <c r="S68" s="45"/>
      <c r="T68" s="45"/>
      <c r="U68" s="60"/>
    </row>
    <row r="69" spans="1:27" s="44" customFormat="1" ht="15.75" thickBot="1" x14ac:dyDescent="0.3">
      <c r="A69" s="44" t="s">
        <v>11578</v>
      </c>
      <c r="B69" s="49">
        <v>72.565912208474444</v>
      </c>
      <c r="C69" s="49">
        <v>46.254690113507372</v>
      </c>
      <c r="D69" s="43">
        <v>1.568833604341533</v>
      </c>
      <c r="E69" s="52" t="s">
        <v>11642</v>
      </c>
      <c r="F69" s="46"/>
      <c r="G69" s="46"/>
      <c r="H69" s="46"/>
      <c r="I69" s="46"/>
      <c r="J69" s="46"/>
      <c r="K69" s="46"/>
      <c r="L69" s="46"/>
      <c r="M69" s="46"/>
      <c r="N69" s="46"/>
      <c r="O69" s="46"/>
      <c r="P69" s="41" t="s">
        <v>5902</v>
      </c>
      <c r="Q69" s="41" t="s">
        <v>9195</v>
      </c>
      <c r="R69" s="46"/>
      <c r="S69" s="46"/>
      <c r="T69" s="46">
        <f>122.3/95.8</f>
        <v>1.2766179540709812</v>
      </c>
      <c r="U69" s="62"/>
    </row>
    <row r="70" spans="1:27" s="44" customFormat="1" ht="15.75" thickBot="1" x14ac:dyDescent="0.3">
      <c r="A70"/>
      <c r="B70"/>
      <c r="C70"/>
      <c r="D70"/>
      <c r="E70"/>
      <c r="F70"/>
      <c r="G70"/>
      <c r="H70"/>
      <c r="I70"/>
      <c r="J70"/>
      <c r="K70"/>
      <c r="L70"/>
      <c r="M70"/>
      <c r="N70"/>
      <c r="O70"/>
      <c r="P70"/>
      <c r="Q70"/>
      <c r="R70"/>
    </row>
    <row r="71" spans="1:27" s="44" customFormat="1" ht="15.75" thickBot="1" x14ac:dyDescent="0.3">
      <c r="A71" s="44" t="s">
        <v>11578</v>
      </c>
      <c r="B71" s="49">
        <v>36.686024736742723</v>
      </c>
      <c r="C71" s="49">
        <v>51.521271456033524</v>
      </c>
      <c r="D71" s="43">
        <v>0.71205588876138881</v>
      </c>
      <c r="E71" s="67" t="s">
        <v>11643</v>
      </c>
      <c r="F71" s="68"/>
      <c r="G71" s="68"/>
      <c r="H71" s="68"/>
      <c r="I71" s="68"/>
      <c r="J71" s="68"/>
      <c r="K71" s="68"/>
      <c r="L71" s="68"/>
      <c r="M71" s="68"/>
      <c r="N71" s="68"/>
      <c r="O71" s="68"/>
      <c r="P71" s="68"/>
      <c r="Q71" s="68"/>
      <c r="R71" s="68"/>
      <c r="S71" s="68"/>
      <c r="T71" s="68"/>
      <c r="U71" s="69"/>
    </row>
    <row r="72" spans="1:27" s="44" customFormat="1" ht="15.75" thickBot="1" x14ac:dyDescent="0.3">
      <c r="Q72"/>
      <c r="R72"/>
      <c r="S72"/>
      <c r="T72"/>
    </row>
    <row r="73" spans="1:27" s="44" customFormat="1" x14ac:dyDescent="0.25">
      <c r="A73" s="44" t="s">
        <v>11581</v>
      </c>
      <c r="B73" s="49">
        <v>285.72344844834686</v>
      </c>
      <c r="C73" s="49">
        <v>148.27678897097476</v>
      </c>
      <c r="D73" s="43">
        <v>1.926960048374647</v>
      </c>
      <c r="E73" s="56" t="s">
        <v>11591</v>
      </c>
      <c r="F73" s="45"/>
      <c r="G73" s="45"/>
      <c r="H73" s="45"/>
      <c r="I73" s="45"/>
      <c r="J73" s="45"/>
      <c r="K73" s="45"/>
      <c r="L73" s="45"/>
      <c r="M73" s="45"/>
      <c r="N73" s="45"/>
      <c r="O73" s="45" t="s">
        <v>1323</v>
      </c>
      <c r="P73" s="45"/>
      <c r="Q73" s="26"/>
      <c r="R73" s="26"/>
      <c r="S73" s="26"/>
      <c r="T73" s="26"/>
      <c r="U73" s="60"/>
    </row>
    <row r="74" spans="1:27" s="44" customFormat="1" x14ac:dyDescent="0.25">
      <c r="A74" s="44" t="s">
        <v>11581</v>
      </c>
      <c r="B74" s="49">
        <v>31.033744661650275</v>
      </c>
      <c r="C74" s="49">
        <v>49.753608905877456</v>
      </c>
      <c r="D74" s="43">
        <v>0.62374861530867198</v>
      </c>
      <c r="E74" s="50" t="s">
        <v>11555</v>
      </c>
      <c r="U74" s="61"/>
    </row>
    <row r="75" spans="1:27" s="44" customFormat="1" x14ac:dyDescent="0.25">
      <c r="A75" s="44" t="s">
        <v>11581</v>
      </c>
      <c r="B75" s="49">
        <v>53.101731500698065</v>
      </c>
      <c r="C75" s="49">
        <v>46.550866765617009</v>
      </c>
      <c r="D75" s="43">
        <v>1.1407248713125917</v>
      </c>
      <c r="E75" s="50" t="s">
        <v>11556</v>
      </c>
      <c r="U75" s="61"/>
    </row>
    <row r="76" spans="1:27" s="44" customFormat="1" x14ac:dyDescent="0.25">
      <c r="B76" s="49"/>
      <c r="C76" s="49"/>
      <c r="D76" s="43"/>
      <c r="E76" s="50"/>
      <c r="U76" s="61"/>
    </row>
    <row r="77" spans="1:27" s="44" customFormat="1" ht="15.75" thickBot="1" x14ac:dyDescent="0.3">
      <c r="A77" s="44" t="s">
        <v>11578</v>
      </c>
      <c r="B77" s="49">
        <v>22.71424770570205</v>
      </c>
      <c r="C77" s="49">
        <v>35.668364931432727</v>
      </c>
      <c r="D77" s="43">
        <v>0.63681774450179884</v>
      </c>
      <c r="E77" s="52" t="s">
        <v>11592</v>
      </c>
      <c r="F77" s="46"/>
      <c r="G77" s="46"/>
      <c r="H77" s="46"/>
      <c r="I77" s="46"/>
      <c r="J77" s="46"/>
      <c r="K77" s="46"/>
      <c r="L77" s="46"/>
      <c r="M77" s="46"/>
      <c r="N77" s="46"/>
      <c r="O77" s="46" t="s">
        <v>1391</v>
      </c>
      <c r="P77" s="46"/>
      <c r="Q77" s="46"/>
      <c r="R77" s="46"/>
      <c r="S77" s="46"/>
      <c r="T77" s="46">
        <f>308.4/183.9</f>
        <v>1.6769983686786296</v>
      </c>
      <c r="U77" s="62"/>
    </row>
    <row r="78" spans="1:27" s="44" customFormat="1" x14ac:dyDescent="0.25"/>
    <row r="79" spans="1:27" s="44" customFormat="1" ht="15.75" thickBot="1" x14ac:dyDescent="0.3">
      <c r="Z79"/>
      <c r="AA79"/>
    </row>
    <row r="80" spans="1:27" s="44" customFormat="1" x14ac:dyDescent="0.25">
      <c r="A80" s="44" t="s">
        <v>11578</v>
      </c>
      <c r="B80" s="49">
        <v>26.404786783822114</v>
      </c>
      <c r="C80" s="49">
        <v>50.56905485749558</v>
      </c>
      <c r="D80" s="43">
        <v>0.52215306096250436</v>
      </c>
      <c r="E80" s="56" t="s">
        <v>11628</v>
      </c>
      <c r="F80" s="45"/>
      <c r="G80" s="45"/>
      <c r="H80" s="45"/>
      <c r="I80" s="45"/>
      <c r="J80" s="45"/>
      <c r="K80" s="45"/>
      <c r="L80" s="45"/>
      <c r="M80" s="45"/>
      <c r="N80" s="45"/>
      <c r="O80" s="45">
        <f>-92.9/55.3</f>
        <v>-1.6799276672694397</v>
      </c>
      <c r="P80" s="45" t="s">
        <v>4283</v>
      </c>
      <c r="Q80" s="45"/>
      <c r="R80" s="45"/>
      <c r="S80" s="45"/>
      <c r="T80" s="45"/>
      <c r="U80" s="60"/>
      <c r="Z80" s="71"/>
      <c r="AA80" s="12"/>
    </row>
    <row r="81" spans="1:27" s="44" customFormat="1" x14ac:dyDescent="0.25">
      <c r="A81" s="44" t="s">
        <v>11578</v>
      </c>
      <c r="B81" s="49">
        <v>28.901585043700646</v>
      </c>
      <c r="C81" s="49">
        <v>42.299814845456716</v>
      </c>
      <c r="D81" s="43">
        <v>0.68325559223588117</v>
      </c>
      <c r="E81" s="50" t="s">
        <v>11629</v>
      </c>
      <c r="P81" s="44" t="s">
        <v>4286</v>
      </c>
      <c r="U81" s="61"/>
      <c r="Z81" s="72"/>
      <c r="AA81" s="49"/>
    </row>
    <row r="82" spans="1:27" s="44" customFormat="1" x14ac:dyDescent="0.25">
      <c r="A82" s="44" t="s">
        <v>11578</v>
      </c>
      <c r="B82" s="49">
        <v>34.304409687635477</v>
      </c>
      <c r="C82" s="49">
        <v>48.893125476917056</v>
      </c>
      <c r="D82" s="43">
        <v>0.70162030659772279</v>
      </c>
      <c r="E82" s="50" t="s">
        <v>11630</v>
      </c>
      <c r="O82" s="44">
        <f>-103.7/74.6</f>
        <v>-1.3900804289544237</v>
      </c>
      <c r="P82" s="44" t="s">
        <v>4289</v>
      </c>
      <c r="U82" s="61"/>
      <c r="Z82" s="72"/>
      <c r="AA82" s="49"/>
    </row>
    <row r="83" spans="1:27" s="44" customFormat="1" ht="15.75" thickBot="1" x14ac:dyDescent="0.3">
      <c r="A83" s="44" t="s">
        <v>11578</v>
      </c>
      <c r="B83" s="49">
        <v>40.289846258009071</v>
      </c>
      <c r="C83" s="49">
        <v>54.795612100199492</v>
      </c>
      <c r="D83" s="43">
        <v>0.73527504692045209</v>
      </c>
      <c r="E83" s="52" t="s">
        <v>11631</v>
      </c>
      <c r="F83" s="46"/>
      <c r="G83" s="46"/>
      <c r="H83" s="46"/>
      <c r="I83" s="46"/>
      <c r="J83" s="46"/>
      <c r="K83" s="46"/>
      <c r="L83" s="46"/>
      <c r="M83" s="46"/>
      <c r="N83" s="46"/>
      <c r="O83" s="46"/>
      <c r="P83" s="46" t="s">
        <v>4292</v>
      </c>
      <c r="Q83" s="46"/>
      <c r="R83" s="46"/>
      <c r="S83" s="46"/>
      <c r="T83" s="46"/>
      <c r="U83" s="62"/>
      <c r="Z83" s="72"/>
      <c r="AA83" s="49"/>
    </row>
    <row r="84" spans="1:27" s="44" customFormat="1" x14ac:dyDescent="0.25">
      <c r="Z84" s="72"/>
      <c r="AA84" s="49"/>
    </row>
    <row r="85" spans="1:27" s="44" customFormat="1" ht="15.75" thickBot="1" x14ac:dyDescent="0.3">
      <c r="B85" s="49"/>
      <c r="C85" s="49"/>
      <c r="D85" s="43"/>
      <c r="R85" s="44" t="s">
        <v>11648</v>
      </c>
      <c r="Z85" s="72"/>
      <c r="AA85" s="49"/>
    </row>
    <row r="86" spans="1:27" s="44" customFormat="1" x14ac:dyDescent="0.25">
      <c r="A86" s="44" t="s">
        <v>11581</v>
      </c>
      <c r="B86" s="49">
        <v>64.238792367892628</v>
      </c>
      <c r="C86" s="49">
        <v>32.307179595697043</v>
      </c>
      <c r="D86" s="43">
        <v>1.9883751281231778</v>
      </c>
      <c r="E86" s="56" t="s">
        <v>11593</v>
      </c>
      <c r="F86" s="45"/>
      <c r="G86" s="45"/>
      <c r="H86" s="45"/>
      <c r="I86" s="45"/>
      <c r="J86" s="45"/>
      <c r="K86" s="45"/>
      <c r="L86" s="45"/>
      <c r="M86" s="45"/>
      <c r="N86" s="45"/>
      <c r="O86" s="45"/>
      <c r="P86" s="19" t="s">
        <v>562</v>
      </c>
      <c r="Q86" s="19" t="s">
        <v>9184</v>
      </c>
      <c r="R86" s="45" t="s">
        <v>11647</v>
      </c>
      <c r="S86" s="45"/>
      <c r="T86" s="45"/>
      <c r="U86" s="60"/>
      <c r="Z86" s="72"/>
      <c r="AA86" s="49"/>
    </row>
    <row r="87" spans="1:27" s="44" customFormat="1" x14ac:dyDescent="0.25">
      <c r="A87" s="44" t="s">
        <v>11581</v>
      </c>
      <c r="B87" s="49">
        <v>109.98348267372114</v>
      </c>
      <c r="C87" s="49">
        <v>35.127843876557279</v>
      </c>
      <c r="D87" s="43">
        <v>3.1309488581255938</v>
      </c>
      <c r="E87" s="50" t="s">
        <v>11594</v>
      </c>
      <c r="P87" s="16" t="s">
        <v>565</v>
      </c>
      <c r="Q87" s="25" t="s">
        <v>9208</v>
      </c>
      <c r="T87" s="44">
        <f>456.4/138.7</f>
        <v>3.2905551550108147</v>
      </c>
      <c r="U87" s="61"/>
      <c r="Z87" s="72"/>
      <c r="AA87" s="49"/>
    </row>
    <row r="88" spans="1:27" s="44" customFormat="1" x14ac:dyDescent="0.25">
      <c r="A88" s="44" t="s">
        <v>11581</v>
      </c>
      <c r="B88" s="49">
        <v>148.82271716823232</v>
      </c>
      <c r="C88" s="49">
        <v>36.606835770714952</v>
      </c>
      <c r="D88" s="43">
        <v>4.0654351580774639</v>
      </c>
      <c r="E88" s="50" t="s">
        <v>11595</v>
      </c>
      <c r="P88" s="16" t="s">
        <v>568</v>
      </c>
      <c r="Q88" s="16" t="s">
        <v>9188</v>
      </c>
      <c r="R88" s="44" t="s">
        <v>11646</v>
      </c>
      <c r="U88" s="61"/>
      <c r="Z88" s="72"/>
      <c r="AA88" s="49"/>
    </row>
    <row r="89" spans="1:27" s="44" customFormat="1" x14ac:dyDescent="0.25">
      <c r="A89" s="44" t="s">
        <v>11581</v>
      </c>
      <c r="B89" s="49">
        <v>133.32170551554384</v>
      </c>
      <c r="C89" s="49">
        <v>34.610775734261694</v>
      </c>
      <c r="D89" s="43">
        <v>3.8520288172439545</v>
      </c>
      <c r="E89" s="50" t="s">
        <v>11596</v>
      </c>
      <c r="P89" s="16" t="s">
        <v>461</v>
      </c>
      <c r="Q89" s="16" t="s">
        <v>9187</v>
      </c>
      <c r="R89" s="44" t="s">
        <v>11645</v>
      </c>
      <c r="U89" s="61"/>
      <c r="Z89" s="72"/>
      <c r="AA89" s="49"/>
    </row>
    <row r="90" spans="1:27" s="44" customFormat="1" x14ac:dyDescent="0.25">
      <c r="A90" s="44" t="s">
        <v>11581</v>
      </c>
      <c r="B90" s="49">
        <v>297.34795854782556</v>
      </c>
      <c r="C90" s="49">
        <v>37.583515552790082</v>
      </c>
      <c r="D90" s="43">
        <v>7.9116589859766693</v>
      </c>
      <c r="E90" s="50" t="s">
        <v>11597</v>
      </c>
      <c r="P90" s="16" t="s">
        <v>573</v>
      </c>
      <c r="Q90" s="16" t="s">
        <v>9183</v>
      </c>
      <c r="R90" s="44" t="s">
        <v>11649</v>
      </c>
      <c r="T90" s="44">
        <f>986.6/126.2</f>
        <v>7.8177496038034864</v>
      </c>
      <c r="U90" s="61"/>
      <c r="Z90" s="72"/>
      <c r="AA90" s="49"/>
    </row>
    <row r="91" spans="1:27" s="44" customFormat="1" x14ac:dyDescent="0.25">
      <c r="A91" s="44" t="s">
        <v>11581</v>
      </c>
      <c r="B91" s="49">
        <v>270.80210290042476</v>
      </c>
      <c r="C91" s="49">
        <v>41.356313271673933</v>
      </c>
      <c r="D91" s="43">
        <v>6.5480232998888832</v>
      </c>
      <c r="E91" s="50" t="s">
        <v>11598</v>
      </c>
      <c r="P91" s="16" t="s">
        <v>576</v>
      </c>
      <c r="Q91" s="16" t="s">
        <v>9182</v>
      </c>
      <c r="R91" s="44" t="s">
        <v>11649</v>
      </c>
      <c r="U91" s="61"/>
      <c r="Z91" s="72"/>
      <c r="AA91" s="49"/>
    </row>
    <row r="92" spans="1:27" s="44" customFormat="1" x14ac:dyDescent="0.25">
      <c r="A92" s="44" t="s">
        <v>11581</v>
      </c>
      <c r="B92" s="49">
        <v>418.41959782495286</v>
      </c>
      <c r="C92" s="49">
        <v>47.285026956723165</v>
      </c>
      <c r="D92" s="43">
        <v>8.8488814484108147</v>
      </c>
      <c r="E92" s="50" t="s">
        <v>11599</v>
      </c>
      <c r="P92" s="16" t="s">
        <v>579</v>
      </c>
      <c r="Q92" s="16" t="s">
        <v>9181</v>
      </c>
      <c r="R92" s="44" t="s">
        <v>11650</v>
      </c>
      <c r="U92" s="61"/>
      <c r="Z92" s="72"/>
      <c r="AA92" s="49"/>
    </row>
    <row r="93" spans="1:27" s="44" customFormat="1" x14ac:dyDescent="0.25">
      <c r="A93" s="44" t="s">
        <v>11581</v>
      </c>
      <c r="B93" s="49">
        <v>21.460519671940336</v>
      </c>
      <c r="C93" s="49">
        <v>48.889714175993653</v>
      </c>
      <c r="D93" s="43">
        <v>0.43895776511776191</v>
      </c>
      <c r="E93" s="50" t="s">
        <v>11600</v>
      </c>
      <c r="K93" s="44" t="s">
        <v>583</v>
      </c>
      <c r="P93" s="25" t="s">
        <v>582</v>
      </c>
      <c r="Q93" s="66" t="s">
        <v>10132</v>
      </c>
      <c r="R93" s="66" t="s">
        <v>10132</v>
      </c>
      <c r="T93" s="44">
        <f>-115.6/57.9</f>
        <v>-1.996545768566494</v>
      </c>
      <c r="U93" s="61"/>
      <c r="Z93" s="72"/>
      <c r="AA93" s="49"/>
    </row>
    <row r="94" spans="1:27" s="44" customFormat="1" ht="15.75" thickBot="1" x14ac:dyDescent="0.3">
      <c r="A94" s="44" t="s">
        <v>11581</v>
      </c>
      <c r="B94" s="49">
        <v>36.403487837543274</v>
      </c>
      <c r="C94" s="49">
        <v>66.663229330886935</v>
      </c>
      <c r="D94" s="43">
        <v>0.5460804734924013</v>
      </c>
      <c r="E94" s="52" t="s">
        <v>11601</v>
      </c>
      <c r="F94" s="46"/>
      <c r="G94" s="46"/>
      <c r="H94" s="46"/>
      <c r="I94" s="46"/>
      <c r="J94" s="46"/>
      <c r="K94" s="46" t="s">
        <v>586</v>
      </c>
      <c r="L94" s="46"/>
      <c r="M94" s="46"/>
      <c r="N94" s="46"/>
      <c r="O94" s="46"/>
      <c r="P94" s="27" t="s">
        <v>585</v>
      </c>
      <c r="Q94" s="70" t="s">
        <v>11644</v>
      </c>
      <c r="R94" s="70" t="s">
        <v>11644</v>
      </c>
      <c r="S94" s="46"/>
      <c r="T94" s="46"/>
      <c r="U94" s="62"/>
      <c r="Z94" s="72"/>
      <c r="AA94" s="49"/>
    </row>
    <row r="95" spans="1:27" s="44" customFormat="1" x14ac:dyDescent="0.25">
      <c r="B95" s="49"/>
      <c r="C95" s="49"/>
      <c r="D95" s="43"/>
      <c r="Z95" s="72"/>
      <c r="AA95" s="49"/>
    </row>
    <row r="96" spans="1:27" s="44" customFormat="1" x14ac:dyDescent="0.25">
      <c r="B96" s="49"/>
      <c r="C96" s="49"/>
      <c r="D96" s="43"/>
      <c r="Z96" s="72"/>
      <c r="AA96" s="49"/>
    </row>
    <row r="97" spans="1:27" x14ac:dyDescent="0.25">
      <c r="A97" s="44"/>
      <c r="B97" s="44"/>
      <c r="C97" s="49"/>
      <c r="D97" s="43"/>
      <c r="E97" s="44"/>
      <c r="F97" s="44"/>
      <c r="G97" s="44"/>
      <c r="H97" s="44"/>
      <c r="I97" s="44"/>
      <c r="J97" s="44"/>
      <c r="K97" s="44"/>
      <c r="L97" s="44"/>
      <c r="M97" s="44"/>
      <c r="N97" s="44"/>
      <c r="O97" s="44"/>
      <c r="P97" s="44"/>
      <c r="Q97" s="44"/>
      <c r="R97" s="44"/>
      <c r="S97" s="44"/>
      <c r="T97" s="44"/>
      <c r="Z97" s="72"/>
      <c r="AA97" s="49"/>
    </row>
    <row r="98" spans="1:27" x14ac:dyDescent="0.25">
      <c r="A98" s="44"/>
      <c r="C98" s="49"/>
      <c r="D98" s="43"/>
      <c r="E98" s="44"/>
      <c r="F98" s="44"/>
      <c r="G98" s="44"/>
      <c r="H98" s="44"/>
      <c r="I98" s="44"/>
      <c r="J98" s="44"/>
      <c r="K98" s="44"/>
      <c r="L98" s="44"/>
      <c r="M98" s="44"/>
      <c r="N98" s="44"/>
      <c r="O98" s="44"/>
      <c r="P98" s="44"/>
      <c r="Q98" s="44"/>
      <c r="R98" s="44"/>
      <c r="S98" s="44"/>
      <c r="T98" s="44"/>
      <c r="Z98" s="72"/>
      <c r="AA98" s="49"/>
    </row>
    <row r="99" spans="1:27" s="44" customFormat="1" x14ac:dyDescent="0.25">
      <c r="A99"/>
      <c r="C99"/>
      <c r="D99"/>
      <c r="E99"/>
      <c r="F99"/>
      <c r="G99"/>
      <c r="H99"/>
      <c r="I99"/>
      <c r="J99"/>
      <c r="K99"/>
      <c r="L99"/>
      <c r="M99"/>
      <c r="N99"/>
      <c r="O99"/>
      <c r="P99"/>
      <c r="Q99"/>
      <c r="R99"/>
      <c r="S99"/>
      <c r="T99"/>
      <c r="Z99" s="72"/>
      <c r="AA99" s="49"/>
    </row>
    <row r="100" spans="1:27" s="44" customFormat="1" x14ac:dyDescent="0.25">
      <c r="A100"/>
      <c r="B100"/>
      <c r="C100"/>
      <c r="D100"/>
      <c r="E100"/>
      <c r="F100"/>
      <c r="G100"/>
      <c r="H100"/>
      <c r="I100"/>
      <c r="J100"/>
      <c r="K100"/>
      <c r="L100"/>
      <c r="M100"/>
      <c r="N100"/>
      <c r="O100"/>
      <c r="P100"/>
      <c r="Q100"/>
      <c r="R100"/>
      <c r="S100"/>
      <c r="T100"/>
      <c r="Z100" s="72"/>
      <c r="AA100" s="49"/>
    </row>
    <row r="101" spans="1:27" s="44" customFormat="1" x14ac:dyDescent="0.25">
      <c r="Z101" s="72"/>
      <c r="AA101" s="49"/>
    </row>
    <row r="102" spans="1:27" s="44" customFormat="1" x14ac:dyDescent="0.25">
      <c r="S102" s="25"/>
      <c r="Z102" s="72"/>
      <c r="AA102" s="49"/>
    </row>
    <row r="103" spans="1:27" s="44" customFormat="1" x14ac:dyDescent="0.25">
      <c r="S103" s="25"/>
      <c r="X103" s="49"/>
      <c r="Y103" s="49"/>
      <c r="Z103" s="72"/>
      <c r="AA103" s="49"/>
    </row>
    <row r="104" spans="1:27" s="44" customFormat="1" x14ac:dyDescent="0.25"/>
    <row r="105" spans="1:27" s="44" customFormat="1" x14ac:dyDescent="0.25">
      <c r="Z105" s="43"/>
    </row>
    <row r="106" spans="1:27" s="44" customFormat="1" x14ac:dyDescent="0.25"/>
    <row r="107" spans="1:27" x14ac:dyDescent="0.25">
      <c r="S107" s="44"/>
      <c r="T107" s="44"/>
      <c r="U107" s="44"/>
      <c r="V107" s="44"/>
      <c r="W107" s="44"/>
      <c r="Z107" s="44"/>
      <c r="AA107" s="44"/>
    </row>
    <row r="108" spans="1:27" s="44" customFormat="1" x14ac:dyDescent="0.25">
      <c r="U108"/>
      <c r="V108"/>
    </row>
    <row r="109" spans="1:27" s="44" customFormat="1" x14ac:dyDescent="0.25">
      <c r="Z109"/>
      <c r="AA109"/>
    </row>
    <row r="110" spans="1:27" s="44" customFormat="1" x14ac:dyDescent="0.25">
      <c r="S110"/>
      <c r="T110"/>
    </row>
    <row r="111" spans="1:27" s="44" customFormat="1" x14ac:dyDescent="0.25"/>
    <row r="112" spans="1:27" x14ac:dyDescent="0.25">
      <c r="S112" s="44"/>
      <c r="T112" s="44"/>
      <c r="U112" s="44"/>
      <c r="V112" s="44"/>
      <c r="Z112" s="44"/>
      <c r="AA112" s="44"/>
    </row>
    <row r="113" spans="19:27" s="44" customFormat="1" x14ac:dyDescent="0.25">
      <c r="U113"/>
      <c r="V113"/>
    </row>
    <row r="114" spans="19:27" s="44" customFormat="1" x14ac:dyDescent="0.25">
      <c r="Z114"/>
      <c r="AA114"/>
    </row>
    <row r="115" spans="19:27" x14ac:dyDescent="0.25">
      <c r="U115" s="44"/>
      <c r="V115" s="44"/>
      <c r="Z115" s="44"/>
      <c r="AA115" s="44"/>
    </row>
    <row r="116" spans="19:27" s="44" customFormat="1" x14ac:dyDescent="0.25">
      <c r="U116"/>
      <c r="V116"/>
    </row>
    <row r="117" spans="19:27" x14ac:dyDescent="0.25">
      <c r="S117" s="44"/>
      <c r="T117" s="44"/>
      <c r="U117" s="44"/>
      <c r="V117" s="44"/>
    </row>
    <row r="118" spans="19:27" x14ac:dyDescent="0.25">
      <c r="Z118" s="44"/>
      <c r="AA118" s="44"/>
    </row>
    <row r="119" spans="19:27" x14ac:dyDescent="0.25">
      <c r="S119" s="44"/>
      <c r="T119" s="44"/>
    </row>
    <row r="136" spans="23:23" x14ac:dyDescent="0.25">
      <c r="W136" s="44"/>
    </row>
    <row r="138" spans="23:23" x14ac:dyDescent="0.25">
      <c r="W138" s="44"/>
    </row>
    <row r="139" spans="23:23" x14ac:dyDescent="0.25">
      <c r="W139" s="44"/>
    </row>
    <row r="160" spans="23:23" x14ac:dyDescent="0.25">
      <c r="W160" s="44"/>
    </row>
    <row r="161" spans="5:23" x14ac:dyDescent="0.25">
      <c r="W161" s="44"/>
    </row>
    <row r="162" spans="5:23" x14ac:dyDescent="0.25">
      <c r="W162" s="44"/>
    </row>
    <row r="163" spans="5:23" x14ac:dyDescent="0.25">
      <c r="W163" s="44"/>
    </row>
    <row r="164" spans="5:23" ht="19.5" x14ac:dyDescent="0.25">
      <c r="E164" s="65"/>
      <c r="W164" s="44"/>
    </row>
    <row r="165" spans="5:23" x14ac:dyDescent="0.25">
      <c r="E165" s="283"/>
      <c r="W165" s="44"/>
    </row>
    <row r="166" spans="5:23" x14ac:dyDescent="0.25">
      <c r="E166" s="283"/>
      <c r="W166" s="44"/>
    </row>
    <row r="167" spans="5:23" x14ac:dyDescent="0.25">
      <c r="E167" s="283"/>
      <c r="W167" s="44"/>
    </row>
    <row r="168" spans="5:23" x14ac:dyDescent="0.25">
      <c r="E168" s="283"/>
    </row>
    <row r="169" spans="5:23" x14ac:dyDescent="0.25">
      <c r="E169" s="283"/>
    </row>
    <row r="170" spans="5:23" x14ac:dyDescent="0.25">
      <c r="E170" s="283"/>
    </row>
    <row r="171" spans="5:23" x14ac:dyDescent="0.25">
      <c r="E171" s="283"/>
    </row>
    <row r="172" spans="5:23" x14ac:dyDescent="0.25">
      <c r="E172" s="283"/>
    </row>
    <row r="173" spans="5:23" x14ac:dyDescent="0.25">
      <c r="E173" s="283"/>
    </row>
    <row r="174" spans="5:23" x14ac:dyDescent="0.25">
      <c r="E174" s="283"/>
    </row>
    <row r="175" spans="5:23" x14ac:dyDescent="0.25">
      <c r="E175" s="283"/>
    </row>
    <row r="176" spans="5:23" x14ac:dyDescent="0.25">
      <c r="E176" s="283"/>
    </row>
    <row r="177" spans="5:5" x14ac:dyDescent="0.25">
      <c r="E177" s="283"/>
    </row>
    <row r="178" spans="5:5" x14ac:dyDescent="0.25">
      <c r="E178" s="283"/>
    </row>
    <row r="179" spans="5:5" x14ac:dyDescent="0.25">
      <c r="E179" s="283"/>
    </row>
    <row r="180" spans="5:5" x14ac:dyDescent="0.25">
      <c r="E180" s="283"/>
    </row>
    <row r="181" spans="5:5" x14ac:dyDescent="0.25">
      <c r="E181" s="283"/>
    </row>
    <row r="182" spans="5:5" x14ac:dyDescent="0.25">
      <c r="E182" s="283"/>
    </row>
  </sheetData>
  <mergeCells count="4">
    <mergeCell ref="E165:E182"/>
    <mergeCell ref="B10:C10"/>
    <mergeCell ref="W13:X13"/>
    <mergeCell ref="Y13:Z13"/>
  </mergeCells>
  <conditionalFormatting sqref="D12:D13 D35:D41 D68:D69 D71 D80:D83 D73:D75 D86:D94 D43:D46 D22:D25 D27:D33 D66 D59:D60 D57 D55 D77 D15:D20 D53 D62:D64">
    <cfRule type="cellIs" dxfId="64" priority="77" operator="greaterThan">
      <formula>40</formula>
    </cfRule>
  </conditionalFormatting>
  <conditionalFormatting sqref="D80:D83 D59:D60 D73:D75 D86:D94 D23:D25 D27:D33 D53 D62">
    <cfRule type="cellIs" dxfId="63" priority="73" operator="between">
      <formula>0.2000001</formula>
      <formula>0.5</formula>
    </cfRule>
    <cfRule type="cellIs" dxfId="62" priority="74" operator="lessThan">
      <formula>0.2</formula>
    </cfRule>
    <cfRule type="cellIs" dxfId="61" priority="75" operator="between">
      <formula>2</formula>
      <formula>4.99999999</formula>
    </cfRule>
    <cfRule type="cellIs" dxfId="60" priority="76" operator="greaterThan">
      <formula>5</formula>
    </cfRule>
  </conditionalFormatting>
  <conditionalFormatting sqref="D15:D20">
    <cfRule type="cellIs" dxfId="59" priority="53" operator="between">
      <formula>0.2000001</formula>
      <formula>0.5</formula>
    </cfRule>
    <cfRule type="cellIs" dxfId="58" priority="54" operator="lessThan">
      <formula>0.2</formula>
    </cfRule>
    <cfRule type="cellIs" dxfId="57" priority="55" operator="between">
      <formula>2</formula>
      <formula>4.99999999</formula>
    </cfRule>
    <cfRule type="cellIs" dxfId="56" priority="56" operator="greaterThan">
      <formula>5</formula>
    </cfRule>
  </conditionalFormatting>
  <conditionalFormatting sqref="D77">
    <cfRule type="cellIs" dxfId="55" priority="69" operator="between">
      <formula>0.2000001</formula>
      <formula>0.5</formula>
    </cfRule>
    <cfRule type="cellIs" dxfId="54" priority="70" operator="lessThan">
      <formula>0.2</formula>
    </cfRule>
    <cfRule type="cellIs" dxfId="53" priority="71" operator="between">
      <formula>2</formula>
      <formula>4.99999999</formula>
    </cfRule>
    <cfRule type="cellIs" dxfId="52" priority="72" operator="greaterThan">
      <formula>5</formula>
    </cfRule>
  </conditionalFormatting>
  <conditionalFormatting sqref="D45">
    <cfRule type="cellIs" dxfId="51" priority="37" operator="between">
      <formula>0.2000001</formula>
      <formula>0.5</formula>
    </cfRule>
    <cfRule type="cellIs" dxfId="50" priority="38" operator="lessThan">
      <formula>0.2</formula>
    </cfRule>
    <cfRule type="cellIs" dxfId="49" priority="39" operator="between">
      <formula>2</formula>
      <formula>4.99999999</formula>
    </cfRule>
    <cfRule type="cellIs" dxfId="48" priority="40" operator="greaterThan">
      <formula>5</formula>
    </cfRule>
  </conditionalFormatting>
  <conditionalFormatting sqref="D12:D13">
    <cfRule type="cellIs" dxfId="47" priority="61" operator="between">
      <formula>0.2000001</formula>
      <formula>0.5</formula>
    </cfRule>
    <cfRule type="cellIs" dxfId="46" priority="62" operator="lessThan">
      <formula>0.2</formula>
    </cfRule>
    <cfRule type="cellIs" dxfId="45" priority="63" operator="between">
      <formula>2</formula>
      <formula>4.99999999</formula>
    </cfRule>
    <cfRule type="cellIs" dxfId="44" priority="64" operator="greaterThan">
      <formula>5</formula>
    </cfRule>
  </conditionalFormatting>
  <conditionalFormatting sqref="D43:D44">
    <cfRule type="cellIs" dxfId="43" priority="57" operator="between">
      <formula>0.2000001</formula>
      <formula>0.5</formula>
    </cfRule>
    <cfRule type="cellIs" dxfId="42" priority="58" operator="lessThan">
      <formula>0.2</formula>
    </cfRule>
    <cfRule type="cellIs" dxfId="41" priority="59" operator="between">
      <formula>2</formula>
      <formula>4.99999999</formula>
    </cfRule>
    <cfRule type="cellIs" dxfId="40" priority="60" operator="greaterThan">
      <formula>5</formula>
    </cfRule>
  </conditionalFormatting>
  <conditionalFormatting sqref="D35:D41">
    <cfRule type="cellIs" dxfId="39" priority="33" operator="between">
      <formula>0.2000001</formula>
      <formula>0.5</formula>
    </cfRule>
    <cfRule type="cellIs" dxfId="38" priority="34" operator="lessThan">
      <formula>0.2</formula>
    </cfRule>
    <cfRule type="cellIs" dxfId="37" priority="35" operator="between">
      <formula>2</formula>
      <formula>4.99999999</formula>
    </cfRule>
    <cfRule type="cellIs" dxfId="36" priority="36" operator="greaterThan">
      <formula>5</formula>
    </cfRule>
  </conditionalFormatting>
  <conditionalFormatting sqref="D46">
    <cfRule type="cellIs" dxfId="35" priority="49" operator="between">
      <formula>0.2000001</formula>
      <formula>0.5</formula>
    </cfRule>
    <cfRule type="cellIs" dxfId="34" priority="50" operator="lessThan">
      <formula>0.2</formula>
    </cfRule>
    <cfRule type="cellIs" dxfId="33" priority="51" operator="between">
      <formula>2</formula>
      <formula>4.99999999</formula>
    </cfRule>
    <cfRule type="cellIs" dxfId="32" priority="52" operator="greaterThan">
      <formula>5</formula>
    </cfRule>
  </conditionalFormatting>
  <conditionalFormatting sqref="D22">
    <cfRule type="cellIs" dxfId="31" priority="29" operator="between">
      <formula>0.2000001</formula>
      <formula>0.5</formula>
    </cfRule>
    <cfRule type="cellIs" dxfId="30" priority="30" operator="lessThan">
      <formula>0.2</formula>
    </cfRule>
    <cfRule type="cellIs" dxfId="29" priority="31" operator="between">
      <formula>2</formula>
      <formula>4.99999999</formula>
    </cfRule>
    <cfRule type="cellIs" dxfId="28" priority="32" operator="greaterThan">
      <formula>5</formula>
    </cfRule>
  </conditionalFormatting>
  <conditionalFormatting sqref="D63">
    <cfRule type="cellIs" dxfId="27" priority="25" operator="between">
      <formula>0.2000001</formula>
      <formula>0.5</formula>
    </cfRule>
    <cfRule type="cellIs" dxfId="26" priority="26" operator="lessThan">
      <formula>0.2</formula>
    </cfRule>
    <cfRule type="cellIs" dxfId="25" priority="27" operator="between">
      <formula>2</formula>
      <formula>4.99999999</formula>
    </cfRule>
    <cfRule type="cellIs" dxfId="24" priority="28" operator="greaterThan">
      <formula>5</formula>
    </cfRule>
  </conditionalFormatting>
  <conditionalFormatting sqref="D68:D69">
    <cfRule type="cellIs" dxfId="23" priority="13" operator="between">
      <formula>0.2000001</formula>
      <formula>0.5</formula>
    </cfRule>
    <cfRule type="cellIs" dxfId="22" priority="14" operator="lessThan">
      <formula>0.2</formula>
    </cfRule>
    <cfRule type="cellIs" dxfId="21" priority="15" operator="between">
      <formula>2</formula>
      <formula>4.99999999</formula>
    </cfRule>
    <cfRule type="cellIs" dxfId="20" priority="16" operator="greaterThan">
      <formula>5</formula>
    </cfRule>
  </conditionalFormatting>
  <conditionalFormatting sqref="D64">
    <cfRule type="cellIs" dxfId="19" priority="21" operator="between">
      <formula>0.2000001</formula>
      <formula>0.5</formula>
    </cfRule>
    <cfRule type="cellIs" dxfId="18" priority="22" operator="lessThan">
      <formula>0.2</formula>
    </cfRule>
    <cfRule type="cellIs" dxfId="17" priority="23" operator="between">
      <formula>2</formula>
      <formula>4.99999999</formula>
    </cfRule>
    <cfRule type="cellIs" dxfId="16" priority="24" operator="greaterThan">
      <formula>5</formula>
    </cfRule>
  </conditionalFormatting>
  <conditionalFormatting sqref="D66">
    <cfRule type="cellIs" dxfId="15" priority="17" operator="between">
      <formula>0.2000001</formula>
      <formula>0.5</formula>
    </cfRule>
    <cfRule type="cellIs" dxfId="14" priority="18" operator="lessThan">
      <formula>0.2</formula>
    </cfRule>
    <cfRule type="cellIs" dxfId="13" priority="19" operator="between">
      <formula>2</formula>
      <formula>4.99999999</formula>
    </cfRule>
    <cfRule type="cellIs" dxfId="12" priority="20" operator="greaterThan">
      <formula>5</formula>
    </cfRule>
  </conditionalFormatting>
  <conditionalFormatting sqref="D71">
    <cfRule type="cellIs" dxfId="11" priority="9" operator="between">
      <formula>0.2000001</formula>
      <formula>0.5</formula>
    </cfRule>
    <cfRule type="cellIs" dxfId="10" priority="10" operator="lessThan">
      <formula>0.2</formula>
    </cfRule>
    <cfRule type="cellIs" dxfId="9" priority="11" operator="between">
      <formula>2</formula>
      <formula>4.99999999</formula>
    </cfRule>
    <cfRule type="cellIs" dxfId="8" priority="12" operator="greaterThan">
      <formula>5</formula>
    </cfRule>
  </conditionalFormatting>
  <conditionalFormatting sqref="D55">
    <cfRule type="cellIs" dxfId="7" priority="5" operator="between">
      <formula>0.2000001</formula>
      <formula>0.5</formula>
    </cfRule>
    <cfRule type="cellIs" dxfId="6" priority="6" operator="lessThan">
      <formula>0.2</formula>
    </cfRule>
    <cfRule type="cellIs" dxfId="5" priority="7" operator="between">
      <formula>2</formula>
      <formula>4.99999999</formula>
    </cfRule>
    <cfRule type="cellIs" dxfId="4" priority="8" operator="greaterThan">
      <formula>5</formula>
    </cfRule>
  </conditionalFormatting>
  <conditionalFormatting sqref="D57">
    <cfRule type="cellIs" dxfId="3" priority="1" operator="between">
      <formula>0.2000001</formula>
      <formula>0.5</formula>
    </cfRule>
    <cfRule type="cellIs" dxfId="2" priority="2" operator="lessThan">
      <formula>0.2</formula>
    </cfRule>
    <cfRule type="cellIs" dxfId="1" priority="3" operator="between">
      <formula>2</formula>
      <formula>4.99999999</formula>
    </cfRule>
    <cfRule type="cellIs" dxfId="0" priority="4" operator="greaterThan">
      <formula>5</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Y362"/>
  <sheetViews>
    <sheetView zoomScale="60" zoomScaleNormal="60" workbookViewId="0">
      <selection activeCell="G6" sqref="G6:I6"/>
    </sheetView>
  </sheetViews>
  <sheetFormatPr baseColWidth="10" defaultRowHeight="15" x14ac:dyDescent="0.25"/>
  <cols>
    <col min="1" max="1" width="6.42578125" customWidth="1"/>
    <col min="2" max="2" width="11" customWidth="1"/>
    <col min="3" max="3" width="15.7109375" customWidth="1"/>
    <col min="4" max="4" width="21.140625" customWidth="1"/>
    <col min="5" max="6" width="11.42578125" style="28"/>
    <col min="8" max="8" width="13.28515625" customWidth="1"/>
    <col min="9" max="9" width="39.5703125" customWidth="1"/>
    <col min="13" max="13" width="31.7109375" style="12" customWidth="1"/>
    <col min="14" max="14" width="11.42578125" style="12"/>
    <col min="15" max="15" width="11.42578125" style="74"/>
  </cols>
  <sheetData>
    <row r="5" spans="1:15" ht="15.75" thickBot="1" x14ac:dyDescent="0.3"/>
    <row r="6" spans="1:15" ht="15.75" thickBot="1" x14ac:dyDescent="0.3">
      <c r="B6" s="278" t="s">
        <v>8979</v>
      </c>
      <c r="C6" s="279"/>
      <c r="D6" s="173" t="s">
        <v>12091</v>
      </c>
      <c r="G6" s="174" t="s">
        <v>12092</v>
      </c>
      <c r="H6" s="63" t="s">
        <v>12093</v>
      </c>
      <c r="I6" s="175" t="s">
        <v>12094</v>
      </c>
    </row>
    <row r="7" spans="1:15" ht="15.75" thickBot="1" x14ac:dyDescent="0.3">
      <c r="B7" s="174" t="s">
        <v>12089</v>
      </c>
      <c r="C7" s="175" t="s">
        <v>12090</v>
      </c>
      <c r="D7" s="173"/>
      <c r="E7" s="207"/>
      <c r="M7"/>
      <c r="N7"/>
      <c r="O7"/>
    </row>
    <row r="8" spans="1:15" x14ac:dyDescent="0.25">
      <c r="A8" s="1" t="s">
        <v>11578</v>
      </c>
      <c r="B8" s="100">
        <v>17.024129894200374</v>
      </c>
      <c r="C8" s="100">
        <v>39.51097353941811</v>
      </c>
      <c r="D8" s="87">
        <v>0.43087092949547945</v>
      </c>
      <c r="E8" s="87">
        <f>37.8/81.6</f>
        <v>0.46323529411764708</v>
      </c>
      <c r="F8" s="208" t="s">
        <v>9748</v>
      </c>
      <c r="G8" s="26" t="s">
        <v>7176</v>
      </c>
      <c r="H8" s="26" t="s">
        <v>720</v>
      </c>
      <c r="I8" s="26" t="s">
        <v>11841</v>
      </c>
      <c r="J8" s="26"/>
      <c r="K8" s="26"/>
      <c r="L8" s="26"/>
      <c r="M8" s="2"/>
      <c r="N8"/>
      <c r="O8"/>
    </row>
    <row r="9" spans="1:15" ht="15.75" thickBot="1" x14ac:dyDescent="0.3">
      <c r="A9" s="5" t="s">
        <v>11581</v>
      </c>
      <c r="B9" s="80">
        <v>20.761303127830839</v>
      </c>
      <c r="C9" s="80">
        <v>42.107285047442204</v>
      </c>
      <c r="D9" s="89">
        <v>0.49305727273651379</v>
      </c>
      <c r="E9" s="89"/>
      <c r="F9" s="209" t="s">
        <v>9749</v>
      </c>
      <c r="G9" s="27" t="s">
        <v>7256</v>
      </c>
      <c r="H9" s="27" t="s">
        <v>961</v>
      </c>
      <c r="I9" s="27" t="s">
        <v>11843</v>
      </c>
      <c r="J9" s="27"/>
      <c r="K9" s="27"/>
      <c r="L9" s="27"/>
      <c r="M9" s="6"/>
      <c r="N9"/>
      <c r="O9"/>
    </row>
    <row r="10" spans="1:15" x14ac:dyDescent="0.25">
      <c r="A10" s="1" t="s">
        <v>11578</v>
      </c>
      <c r="B10" s="100">
        <v>17.419013747061253</v>
      </c>
      <c r="C10" s="100">
        <v>48.322057703643758</v>
      </c>
      <c r="D10" s="87">
        <v>0.36047748326221962</v>
      </c>
      <c r="E10" s="87">
        <f>65/100</f>
        <v>0.65</v>
      </c>
      <c r="F10" s="208" t="s">
        <v>9750</v>
      </c>
      <c r="G10" s="26" t="s">
        <v>8935</v>
      </c>
      <c r="H10" s="26" t="s">
        <v>5209</v>
      </c>
      <c r="I10" s="26" t="s">
        <v>11842</v>
      </c>
      <c r="J10" s="26"/>
      <c r="K10" s="26"/>
      <c r="L10" s="26"/>
      <c r="M10" s="2"/>
      <c r="N10"/>
      <c r="O10"/>
    </row>
    <row r="11" spans="1:15" ht="15.75" thickBot="1" x14ac:dyDescent="0.3">
      <c r="A11" s="5" t="s">
        <v>11578</v>
      </c>
      <c r="B11" s="80">
        <v>47.771035671752088</v>
      </c>
      <c r="C11" s="80">
        <v>51.9501831559461</v>
      </c>
      <c r="D11" s="89">
        <v>0.91955471125772781</v>
      </c>
      <c r="E11" s="89"/>
      <c r="F11" s="209" t="s">
        <v>9751</v>
      </c>
      <c r="G11" s="27" t="s">
        <v>8934</v>
      </c>
      <c r="H11" s="27" t="s">
        <v>6530</v>
      </c>
      <c r="I11" s="27" t="s">
        <v>11844</v>
      </c>
      <c r="J11" s="27"/>
      <c r="K11" s="27"/>
      <c r="L11" s="27"/>
      <c r="M11" s="6"/>
      <c r="N11"/>
      <c r="O11"/>
    </row>
    <row r="12" spans="1:15" x14ac:dyDescent="0.25">
      <c r="A12" t="s">
        <v>11581</v>
      </c>
      <c r="B12" s="12">
        <v>25.931826324908037</v>
      </c>
      <c r="C12" s="12">
        <v>33.778385959616685</v>
      </c>
      <c r="D12" s="37">
        <v>0.76770471969591736</v>
      </c>
      <c r="E12" s="37"/>
      <c r="F12" s="208" t="s">
        <v>9756</v>
      </c>
      <c r="G12" t="s">
        <v>7001</v>
      </c>
      <c r="H12" t="s">
        <v>34</v>
      </c>
      <c r="I12" t="s">
        <v>11852</v>
      </c>
      <c r="M12"/>
      <c r="N12"/>
      <c r="O12"/>
    </row>
    <row r="13" spans="1:15" ht="15.75" thickBot="1" x14ac:dyDescent="0.3">
      <c r="A13" t="s">
        <v>11581</v>
      </c>
      <c r="B13" s="12">
        <v>165.0179605425954</v>
      </c>
      <c r="C13" s="12">
        <v>197.17592888922925</v>
      </c>
      <c r="D13" s="37">
        <v>0.83690723037141235</v>
      </c>
      <c r="E13" s="37"/>
      <c r="F13" s="209" t="s">
        <v>9757</v>
      </c>
      <c r="G13" t="s">
        <v>7002</v>
      </c>
      <c r="H13" t="s">
        <v>37</v>
      </c>
      <c r="I13" t="s">
        <v>11853</v>
      </c>
      <c r="M13"/>
      <c r="N13"/>
      <c r="O13"/>
    </row>
    <row r="14" spans="1:15" x14ac:dyDescent="0.25">
      <c r="A14" s="1" t="s">
        <v>11581</v>
      </c>
      <c r="B14" s="100">
        <v>111.29094174229832</v>
      </c>
      <c r="C14" s="100">
        <v>121.56124231481961</v>
      </c>
      <c r="D14" s="87">
        <v>0.91551336283711837</v>
      </c>
      <c r="E14" s="87"/>
      <c r="F14" s="208" t="s">
        <v>9773</v>
      </c>
      <c r="G14" s="26" t="s">
        <v>7640</v>
      </c>
      <c r="H14" s="26" t="s">
        <v>1752</v>
      </c>
      <c r="I14" s="26" t="s">
        <v>11836</v>
      </c>
      <c r="J14" s="26"/>
      <c r="K14" s="26"/>
      <c r="L14" s="26"/>
      <c r="M14" s="2"/>
      <c r="N14"/>
      <c r="O14"/>
    </row>
    <row r="15" spans="1:15" x14ac:dyDescent="0.25">
      <c r="A15" s="3" t="s">
        <v>11581</v>
      </c>
      <c r="B15" s="11">
        <v>130.02823952475788</v>
      </c>
      <c r="C15" s="11">
        <v>115.49421086763117</v>
      </c>
      <c r="D15" s="37">
        <v>1.1258420534496252</v>
      </c>
      <c r="E15" s="37"/>
      <c r="F15" s="97" t="s">
        <v>9775</v>
      </c>
      <c r="G15" s="25" t="s">
        <v>7502</v>
      </c>
      <c r="H15" s="25" t="s">
        <v>1763</v>
      </c>
      <c r="I15" s="25" t="s">
        <v>11837</v>
      </c>
      <c r="J15" s="25"/>
      <c r="K15" s="25"/>
      <c r="L15" s="25"/>
      <c r="M15" s="4"/>
      <c r="N15"/>
      <c r="O15"/>
    </row>
    <row r="16" spans="1:15" x14ac:dyDescent="0.25">
      <c r="A16" s="3" t="s">
        <v>11581</v>
      </c>
      <c r="B16" s="11">
        <v>153.04239725680341</v>
      </c>
      <c r="C16" s="11">
        <v>103.95251732888816</v>
      </c>
      <c r="D16" s="37">
        <v>1.4722336811969947</v>
      </c>
      <c r="E16" s="37">
        <f>923/713</f>
        <v>1.2945301542776999</v>
      </c>
      <c r="F16" s="97" t="s">
        <v>9774</v>
      </c>
      <c r="G16" s="25" t="s">
        <v>7501</v>
      </c>
      <c r="H16" s="25" t="s">
        <v>1760</v>
      </c>
      <c r="I16" s="25" t="s">
        <v>11838</v>
      </c>
      <c r="J16" s="25"/>
      <c r="K16" s="25"/>
      <c r="L16" s="25"/>
      <c r="M16" s="4"/>
      <c r="N16"/>
      <c r="O16"/>
    </row>
    <row r="17" spans="1:25" x14ac:dyDescent="0.25">
      <c r="A17" s="3" t="s">
        <v>11578</v>
      </c>
      <c r="B17" s="11">
        <v>46.379146158875315</v>
      </c>
      <c r="C17" s="11">
        <v>48.41441756971625</v>
      </c>
      <c r="D17" s="37">
        <v>0.95796146038708063</v>
      </c>
      <c r="E17" s="37"/>
      <c r="F17" s="97" t="s">
        <v>9777</v>
      </c>
      <c r="G17" s="25" t="s">
        <v>7045</v>
      </c>
      <c r="H17" s="25" t="s">
        <v>220</v>
      </c>
      <c r="I17" s="25" t="s">
        <v>11839</v>
      </c>
      <c r="J17" s="25"/>
      <c r="K17" s="25"/>
      <c r="L17" s="25"/>
      <c r="M17" s="4"/>
      <c r="N17"/>
      <c r="O17"/>
    </row>
    <row r="18" spans="1:25" x14ac:dyDescent="0.25">
      <c r="A18" s="3" t="s">
        <v>11578</v>
      </c>
      <c r="B18" s="11">
        <v>20.873863178663594</v>
      </c>
      <c r="C18" s="11">
        <v>55.639664225889327</v>
      </c>
      <c r="D18" s="37">
        <v>0.37516155909781557</v>
      </c>
      <c r="E18" s="37"/>
      <c r="F18" s="97" t="s">
        <v>9772</v>
      </c>
      <c r="G18" s="25" t="s">
        <v>7547</v>
      </c>
      <c r="H18" s="25" t="s">
        <v>1976</v>
      </c>
      <c r="I18" s="25" t="s">
        <v>11851</v>
      </c>
      <c r="J18" s="25"/>
      <c r="K18" s="25"/>
      <c r="L18" s="25"/>
      <c r="M18" s="4"/>
      <c r="N18"/>
      <c r="O18"/>
    </row>
    <row r="19" spans="1:25" x14ac:dyDescent="0.25">
      <c r="A19" s="3" t="s">
        <v>11581</v>
      </c>
      <c r="B19" s="11">
        <v>100.80256704131101</v>
      </c>
      <c r="C19" s="11">
        <v>68.640204817723557</v>
      </c>
      <c r="D19" s="37">
        <v>1.468564485041904</v>
      </c>
      <c r="E19" s="37"/>
      <c r="F19" s="97" t="s">
        <v>9771</v>
      </c>
      <c r="G19" s="25" t="s">
        <v>7499</v>
      </c>
      <c r="H19" s="25" t="s">
        <v>438</v>
      </c>
      <c r="I19" s="25" t="s">
        <v>11833</v>
      </c>
      <c r="J19" s="25"/>
      <c r="K19" s="25"/>
      <c r="L19" s="25"/>
      <c r="M19" s="4"/>
      <c r="N19"/>
      <c r="O19"/>
    </row>
    <row r="20" spans="1:25" ht="15.75" thickBot="1" x14ac:dyDescent="0.3">
      <c r="A20" s="5" t="s">
        <v>11581</v>
      </c>
      <c r="B20" s="80">
        <v>364.40867861888717</v>
      </c>
      <c r="C20" s="80">
        <v>199.47245121445766</v>
      </c>
      <c r="D20" s="89">
        <v>1.8268621877369049</v>
      </c>
      <c r="E20" s="89"/>
      <c r="F20" s="209" t="s">
        <v>9776</v>
      </c>
      <c r="G20" s="27" t="s">
        <v>7044</v>
      </c>
      <c r="H20" s="27" t="s">
        <v>217</v>
      </c>
      <c r="I20" s="27" t="s">
        <v>11840</v>
      </c>
      <c r="J20" s="27"/>
      <c r="K20" s="27"/>
      <c r="L20" s="27"/>
      <c r="M20" s="6"/>
      <c r="N20"/>
      <c r="O20"/>
    </row>
    <row r="21" spans="1:25" x14ac:dyDescent="0.25">
      <c r="A21" s="1" t="s">
        <v>11578</v>
      </c>
      <c r="B21" s="100">
        <v>174.26274694850778</v>
      </c>
      <c r="C21" s="100">
        <v>83.312482017311353</v>
      </c>
      <c r="D21" s="87">
        <v>2.091676333833123</v>
      </c>
      <c r="E21" s="87"/>
      <c r="F21" s="208" t="s">
        <v>9780</v>
      </c>
      <c r="G21" s="26" t="s">
        <v>8120</v>
      </c>
      <c r="H21" s="26" t="s">
        <v>3971</v>
      </c>
      <c r="I21" s="26" t="s">
        <v>11846</v>
      </c>
      <c r="J21" s="26"/>
      <c r="K21" s="26"/>
      <c r="L21" s="26"/>
      <c r="M21" s="2"/>
      <c r="N21"/>
      <c r="O21"/>
    </row>
    <row r="22" spans="1:25" x14ac:dyDescent="0.25">
      <c r="A22" s="3" t="s">
        <v>11578</v>
      </c>
      <c r="B22" s="11">
        <v>62.726962523040548</v>
      </c>
      <c r="C22" s="11">
        <v>64.965516338304795</v>
      </c>
      <c r="D22" s="37">
        <v>0.96554243017777175</v>
      </c>
      <c r="E22" s="37"/>
      <c r="F22" s="97" t="s">
        <v>9779</v>
      </c>
      <c r="G22" s="25" t="s">
        <v>8121</v>
      </c>
      <c r="H22" s="25" t="s">
        <v>3974</v>
      </c>
      <c r="I22" s="25" t="s">
        <v>11835</v>
      </c>
      <c r="J22" s="25"/>
      <c r="K22" s="25"/>
      <c r="L22" s="25"/>
      <c r="M22" s="4"/>
      <c r="N22"/>
      <c r="O22"/>
    </row>
    <row r="23" spans="1:25" x14ac:dyDescent="0.25">
      <c r="A23" s="3" t="s">
        <v>11578</v>
      </c>
      <c r="B23" s="11">
        <v>51.542686125480124</v>
      </c>
      <c r="C23" s="11">
        <v>48.777231919827521</v>
      </c>
      <c r="D23" s="37">
        <v>1.0566955953998789</v>
      </c>
      <c r="E23" s="37"/>
      <c r="F23" s="97" t="s">
        <v>9778</v>
      </c>
      <c r="G23" s="25" t="s">
        <v>8354</v>
      </c>
      <c r="H23" s="25" t="s">
        <v>4670</v>
      </c>
      <c r="I23" s="25" t="s">
        <v>11845</v>
      </c>
      <c r="J23" s="25"/>
      <c r="K23" s="25"/>
      <c r="L23" s="25"/>
      <c r="M23" s="4"/>
      <c r="N23"/>
      <c r="O23"/>
    </row>
    <row r="24" spans="1:25" x14ac:dyDescent="0.25">
      <c r="A24" s="3" t="s">
        <v>11578</v>
      </c>
      <c r="B24" s="11">
        <v>431.45052520354682</v>
      </c>
      <c r="C24" s="11">
        <v>195.14332358920805</v>
      </c>
      <c r="D24" s="37">
        <v>2.2109417697106761</v>
      </c>
      <c r="E24" s="37">
        <f>930/543</f>
        <v>1.7127071823204421</v>
      </c>
      <c r="F24" s="97" t="s">
        <v>9783</v>
      </c>
      <c r="G24" s="25" t="s">
        <v>8013</v>
      </c>
      <c r="H24" s="25" t="s">
        <v>3587</v>
      </c>
      <c r="I24" s="25" t="s">
        <v>11847</v>
      </c>
      <c r="J24" s="25"/>
      <c r="K24" s="25"/>
      <c r="L24" s="25"/>
      <c r="M24" s="4"/>
      <c r="N24"/>
      <c r="O24"/>
    </row>
    <row r="25" spans="1:25" x14ac:dyDescent="0.25">
      <c r="A25" s="3" t="s">
        <v>11581</v>
      </c>
      <c r="B25" s="11">
        <v>52.153192801868514</v>
      </c>
      <c r="C25" s="11">
        <v>36.109107957081889</v>
      </c>
      <c r="D25" s="37">
        <v>1.4443223815956934</v>
      </c>
      <c r="E25" s="37"/>
      <c r="F25" s="97" t="s">
        <v>9781</v>
      </c>
      <c r="G25" s="25" t="s">
        <v>8368</v>
      </c>
      <c r="H25" s="25" t="s">
        <v>4731</v>
      </c>
      <c r="I25" s="25" t="s">
        <v>11848</v>
      </c>
      <c r="J25" s="25"/>
      <c r="K25" s="25"/>
      <c r="L25" s="25"/>
      <c r="M25" s="4"/>
      <c r="N25"/>
      <c r="O25"/>
    </row>
    <row r="26" spans="1:25" x14ac:dyDescent="0.25">
      <c r="A26" s="3" t="s">
        <v>11578</v>
      </c>
      <c r="B26" s="11">
        <v>72.63690121733508</v>
      </c>
      <c r="C26" s="11">
        <v>49.856192944377547</v>
      </c>
      <c r="D26" s="37">
        <v>1.4569283558889667</v>
      </c>
      <c r="E26" s="37"/>
      <c r="F26" s="97" t="s">
        <v>9782</v>
      </c>
      <c r="G26" s="25" t="s">
        <v>8766</v>
      </c>
      <c r="H26" s="25" t="s">
        <v>5980</v>
      </c>
      <c r="I26" s="25" t="s">
        <v>11849</v>
      </c>
      <c r="J26" s="25"/>
      <c r="K26" s="25"/>
      <c r="L26" s="25"/>
      <c r="M26" s="4"/>
      <c r="N26"/>
      <c r="O26"/>
    </row>
    <row r="27" spans="1:25" ht="15.75" thickBot="1" x14ac:dyDescent="0.3">
      <c r="A27" s="5" t="s">
        <v>11581</v>
      </c>
      <c r="B27" s="80">
        <v>85.159097423518844</v>
      </c>
      <c r="C27" s="80">
        <v>64.6179340843522</v>
      </c>
      <c r="D27" s="89">
        <v>1.3178864138917259</v>
      </c>
      <c r="E27" s="89"/>
      <c r="F27" s="209" t="s">
        <v>9784</v>
      </c>
      <c r="G27" s="27" t="s">
        <v>8737</v>
      </c>
      <c r="H27" s="27" t="s">
        <v>5886</v>
      </c>
      <c r="I27" s="27" t="s">
        <v>11850</v>
      </c>
      <c r="J27" s="27"/>
      <c r="K27" s="27"/>
      <c r="L27" s="27"/>
      <c r="M27" s="6"/>
      <c r="N27"/>
      <c r="O27"/>
    </row>
    <row r="28" spans="1:25" x14ac:dyDescent="0.25">
      <c r="A28" s="1" t="s">
        <v>11581</v>
      </c>
      <c r="B28" s="100">
        <v>32.385962714143631</v>
      </c>
      <c r="C28" s="100">
        <v>66.256322327074585</v>
      </c>
      <c r="D28" s="87">
        <v>0.48879807355244081</v>
      </c>
      <c r="E28" s="87"/>
      <c r="F28" s="208" t="s">
        <v>11858</v>
      </c>
      <c r="G28" s="26" t="s">
        <v>8908</v>
      </c>
      <c r="H28" s="26" t="s">
        <v>5561</v>
      </c>
      <c r="I28" s="26" t="s">
        <v>11854</v>
      </c>
      <c r="J28" s="26"/>
      <c r="K28" s="26"/>
      <c r="L28" s="26"/>
      <c r="M28" s="2"/>
      <c r="N28"/>
      <c r="O28"/>
      <c r="Y28" t="s">
        <v>11650</v>
      </c>
    </row>
    <row r="29" spans="1:25" ht="15.75" thickBot="1" x14ac:dyDescent="0.3">
      <c r="A29" s="5" t="s">
        <v>11581</v>
      </c>
      <c r="B29" s="80">
        <v>69.09211424239831</v>
      </c>
      <c r="C29" s="80">
        <v>81.234441459972871</v>
      </c>
      <c r="D29" s="89">
        <v>0.85052735023041282</v>
      </c>
      <c r="E29" s="89"/>
      <c r="F29" s="209" t="s">
        <v>9788</v>
      </c>
      <c r="G29" s="27" t="s">
        <v>8907</v>
      </c>
      <c r="H29" s="27" t="s">
        <v>5559</v>
      </c>
      <c r="I29" s="27" t="s">
        <v>11855</v>
      </c>
      <c r="J29" s="27"/>
      <c r="K29" s="27"/>
      <c r="L29" s="27"/>
      <c r="M29" s="6"/>
      <c r="N29"/>
      <c r="O29"/>
    </row>
    <row r="30" spans="1:25" x14ac:dyDescent="0.25">
      <c r="A30" s="1" t="s">
        <v>11578</v>
      </c>
      <c r="B30" s="100">
        <v>45.396362752438641</v>
      </c>
      <c r="C30" s="100">
        <v>61.422446850362896</v>
      </c>
      <c r="D30" s="87">
        <v>0.73908424493464198</v>
      </c>
      <c r="E30" s="87">
        <f>254/165</f>
        <v>1.5393939393939393</v>
      </c>
      <c r="F30" s="208" t="s">
        <v>11859</v>
      </c>
      <c r="G30" s="26" t="s">
        <v>7061</v>
      </c>
      <c r="H30" s="26" t="s">
        <v>300</v>
      </c>
      <c r="I30" s="26" t="s">
        <v>11856</v>
      </c>
      <c r="J30" s="26"/>
      <c r="K30" s="26"/>
      <c r="L30" s="26"/>
      <c r="M30" s="2"/>
      <c r="N30"/>
      <c r="O30"/>
    </row>
    <row r="31" spans="1:25" ht="15.75" thickBot="1" x14ac:dyDescent="0.3">
      <c r="A31" s="5" t="s">
        <v>11578</v>
      </c>
      <c r="B31" s="80">
        <v>208.76492679408003</v>
      </c>
      <c r="C31" s="80">
        <v>103.88083596971279</v>
      </c>
      <c r="D31" s="89">
        <v>2.0096577472186201</v>
      </c>
      <c r="E31" s="89"/>
      <c r="F31" s="209" t="s">
        <v>11860</v>
      </c>
      <c r="G31" s="27" t="s">
        <v>7062</v>
      </c>
      <c r="H31" s="27" t="s">
        <v>303</v>
      </c>
      <c r="I31" s="27" t="s">
        <v>11857</v>
      </c>
      <c r="J31" s="27"/>
      <c r="K31" s="27"/>
      <c r="L31" s="27"/>
      <c r="M31" s="6"/>
      <c r="N31"/>
      <c r="O31"/>
    </row>
    <row r="32" spans="1:25" ht="15.75" thickBot="1" x14ac:dyDescent="0.3">
      <c r="B32" s="12"/>
      <c r="C32" s="12"/>
      <c r="D32" s="37"/>
      <c r="E32" s="37"/>
      <c r="M32"/>
      <c r="N32"/>
      <c r="O32"/>
    </row>
    <row r="33" spans="1:19" x14ac:dyDescent="0.25">
      <c r="A33" s="1" t="s">
        <v>11581</v>
      </c>
      <c r="B33" s="100">
        <v>17.970845779064863</v>
      </c>
      <c r="C33" s="100">
        <v>41.990312672564237</v>
      </c>
      <c r="D33" s="87">
        <v>0.42797599339636999</v>
      </c>
      <c r="E33" s="87"/>
      <c r="F33" s="208" t="s">
        <v>9687</v>
      </c>
      <c r="G33" s="26" t="s">
        <v>7024</v>
      </c>
      <c r="H33" s="26" t="s">
        <v>154</v>
      </c>
      <c r="I33" s="26" t="s">
        <v>11870</v>
      </c>
      <c r="J33" s="26"/>
      <c r="K33" s="26"/>
      <c r="L33" s="26"/>
      <c r="M33" s="2"/>
      <c r="N33"/>
      <c r="O33"/>
    </row>
    <row r="34" spans="1:19" x14ac:dyDescent="0.25">
      <c r="A34" s="3" t="s">
        <v>11581</v>
      </c>
      <c r="B34" s="11">
        <v>27.403377889241739</v>
      </c>
      <c r="C34" s="11">
        <v>56.359262279357175</v>
      </c>
      <c r="D34" s="37">
        <v>0.48622669603819196</v>
      </c>
      <c r="E34" s="37">
        <f>142/147</f>
        <v>0.96598639455782309</v>
      </c>
      <c r="F34" s="97" t="s">
        <v>9686</v>
      </c>
      <c r="G34" s="25" t="s">
        <v>7026</v>
      </c>
      <c r="H34" s="25" t="s">
        <v>157</v>
      </c>
      <c r="I34" s="25" t="s">
        <v>11871</v>
      </c>
      <c r="J34" s="25"/>
      <c r="K34" s="25"/>
      <c r="L34" s="25"/>
      <c r="M34" s="4"/>
      <c r="N34"/>
      <c r="O34"/>
    </row>
    <row r="35" spans="1:19" ht="15.75" thickBot="1" x14ac:dyDescent="0.3">
      <c r="A35" s="5" t="s">
        <v>11581</v>
      </c>
      <c r="B35" s="80">
        <v>96.29150448485575</v>
      </c>
      <c r="C35" s="80">
        <v>48.73394379922243</v>
      </c>
      <c r="D35" s="89">
        <v>1.9758611140022722</v>
      </c>
      <c r="E35" s="89"/>
      <c r="F35" s="209" t="s">
        <v>9685</v>
      </c>
      <c r="G35" s="27" t="s">
        <v>7891</v>
      </c>
      <c r="H35" s="27" t="s">
        <v>2</v>
      </c>
      <c r="I35" s="27" t="s">
        <v>11872</v>
      </c>
      <c r="J35" s="27"/>
      <c r="K35" s="27"/>
      <c r="L35" s="27"/>
      <c r="M35" s="6"/>
      <c r="N35"/>
      <c r="O35"/>
    </row>
    <row r="36" spans="1:19" x14ac:dyDescent="0.25">
      <c r="A36" s="1" t="s">
        <v>11581</v>
      </c>
      <c r="B36" s="100">
        <v>16.545243706560925</v>
      </c>
      <c r="C36" s="100">
        <v>60.215248164281611</v>
      </c>
      <c r="D36" s="87">
        <v>0.27476833876730922</v>
      </c>
      <c r="E36" s="87"/>
      <c r="F36" s="208" t="s">
        <v>9702</v>
      </c>
      <c r="G36" s="26" t="s">
        <v>7258</v>
      </c>
      <c r="H36" s="26" t="s">
        <v>967</v>
      </c>
      <c r="I36" s="26" t="s">
        <v>11873</v>
      </c>
      <c r="J36" s="26"/>
      <c r="K36" s="26"/>
      <c r="L36" s="26"/>
      <c r="M36" s="2"/>
      <c r="N36"/>
      <c r="O36"/>
    </row>
    <row r="37" spans="1:19" x14ac:dyDescent="0.25">
      <c r="A37" s="3" t="s">
        <v>11581</v>
      </c>
      <c r="B37" s="11">
        <v>10.668280361969622</v>
      </c>
      <c r="C37" s="11">
        <v>56.554936600841671</v>
      </c>
      <c r="D37" s="37">
        <v>0.18863570544274738</v>
      </c>
      <c r="E37" s="37">
        <f>183/273</f>
        <v>0.67032967032967028</v>
      </c>
      <c r="F37" s="97" t="s">
        <v>9700</v>
      </c>
      <c r="G37" s="25" t="s">
        <v>7262</v>
      </c>
      <c r="H37" s="25" t="s">
        <v>973</v>
      </c>
      <c r="I37" s="25" t="s">
        <v>11874</v>
      </c>
      <c r="J37" s="25"/>
      <c r="K37" s="25"/>
      <c r="L37" s="25"/>
      <c r="M37" s="4"/>
      <c r="N37"/>
      <c r="O37"/>
    </row>
    <row r="38" spans="1:19" x14ac:dyDescent="0.25">
      <c r="A38" s="3" t="s">
        <v>11581</v>
      </c>
      <c r="B38" s="11">
        <v>10.239438648284732</v>
      </c>
      <c r="C38" s="11">
        <v>56.055056925997029</v>
      </c>
      <c r="D38" s="37">
        <v>0.18266752742402301</v>
      </c>
      <c r="E38" s="37"/>
      <c r="F38" s="97" t="s">
        <v>9701</v>
      </c>
      <c r="G38" s="25" t="s">
        <v>7260</v>
      </c>
      <c r="H38" s="25" t="s">
        <v>970</v>
      </c>
      <c r="I38" s="25" t="s">
        <v>11874</v>
      </c>
      <c r="J38" s="25"/>
      <c r="K38" s="25"/>
      <c r="L38" s="25"/>
      <c r="M38" s="4"/>
      <c r="N38"/>
      <c r="O38"/>
    </row>
    <row r="39" spans="1:19" ht="15.75" thickBot="1" x14ac:dyDescent="0.3">
      <c r="A39" s="5" t="s">
        <v>11581</v>
      </c>
      <c r="B39" s="80">
        <v>146.03416220133755</v>
      </c>
      <c r="C39" s="80">
        <v>100.29960031431574</v>
      </c>
      <c r="D39" s="89">
        <v>1.4559795028464748</v>
      </c>
      <c r="E39" s="89"/>
      <c r="F39" s="209" t="s">
        <v>9699</v>
      </c>
      <c r="G39" s="27" t="s">
        <v>7264</v>
      </c>
      <c r="H39" s="27" t="s">
        <v>4</v>
      </c>
      <c r="I39" s="27" t="s">
        <v>11834</v>
      </c>
      <c r="J39" s="27"/>
      <c r="K39" s="27"/>
      <c r="L39" s="27"/>
      <c r="M39" s="6"/>
      <c r="N39"/>
      <c r="O39"/>
    </row>
    <row r="40" spans="1:19" x14ac:dyDescent="0.25">
      <c r="A40" s="1" t="s">
        <v>11578</v>
      </c>
      <c r="B40" s="100">
        <v>37.293363109175772</v>
      </c>
      <c r="C40" s="100">
        <v>40.915478211763507</v>
      </c>
      <c r="D40" s="87">
        <v>0.91147323064780039</v>
      </c>
      <c r="E40" s="87"/>
      <c r="F40" s="208" t="s">
        <v>9710</v>
      </c>
      <c r="G40" s="26" t="s">
        <v>8306</v>
      </c>
      <c r="H40" s="26" t="s">
        <v>4530</v>
      </c>
      <c r="I40" s="26" t="s">
        <v>11861</v>
      </c>
      <c r="J40" s="26"/>
      <c r="K40" s="26"/>
      <c r="L40" s="26"/>
      <c r="M40" s="2"/>
      <c r="N40"/>
      <c r="O40"/>
    </row>
    <row r="41" spans="1:19" x14ac:dyDescent="0.25">
      <c r="A41" s="3" t="s">
        <v>11578</v>
      </c>
      <c r="B41" s="11">
        <v>39.248887569979267</v>
      </c>
      <c r="C41" s="11">
        <v>44.134742425101877</v>
      </c>
      <c r="D41" s="37">
        <v>0.88929685352952792</v>
      </c>
      <c r="E41" s="37"/>
      <c r="F41" s="97" t="s">
        <v>9711</v>
      </c>
      <c r="G41" s="25" t="s">
        <v>8308</v>
      </c>
      <c r="H41" s="25" t="s">
        <v>4533</v>
      </c>
      <c r="I41" s="25" t="s">
        <v>11861</v>
      </c>
      <c r="J41" s="25"/>
      <c r="K41" s="25"/>
      <c r="L41" s="25"/>
      <c r="M41" s="4"/>
      <c r="N41"/>
      <c r="O41"/>
    </row>
    <row r="42" spans="1:19" x14ac:dyDescent="0.25">
      <c r="A42" s="3" t="s">
        <v>11578</v>
      </c>
      <c r="B42" s="11">
        <v>54.872767924376021</v>
      </c>
      <c r="C42" s="11">
        <v>59.20773412422168</v>
      </c>
      <c r="D42" s="37">
        <v>0.92678378485569779</v>
      </c>
      <c r="E42" s="37"/>
      <c r="F42" s="97" t="s">
        <v>9708</v>
      </c>
      <c r="G42" s="25" t="s">
        <v>8302</v>
      </c>
      <c r="H42" s="25" t="s">
        <v>1125</v>
      </c>
      <c r="I42" s="25" t="s">
        <v>11862</v>
      </c>
      <c r="J42" s="25"/>
      <c r="K42" s="25"/>
      <c r="L42" s="25"/>
      <c r="M42" s="4"/>
      <c r="N42"/>
      <c r="O42"/>
    </row>
    <row r="43" spans="1:19" x14ac:dyDescent="0.25">
      <c r="A43" s="3" t="s">
        <v>11578</v>
      </c>
      <c r="B43" s="11">
        <v>38.049315664819595</v>
      </c>
      <c r="C43" s="11">
        <v>50.479237341030739</v>
      </c>
      <c r="D43" s="37">
        <v>0.75376169825553596</v>
      </c>
      <c r="E43" s="37"/>
      <c r="F43" s="97" t="s">
        <v>9709</v>
      </c>
      <c r="G43" s="25" t="s">
        <v>8304</v>
      </c>
      <c r="H43" s="25" t="s">
        <v>4527</v>
      </c>
      <c r="I43" s="25" t="s">
        <v>11862</v>
      </c>
      <c r="J43" s="25"/>
      <c r="K43" s="25"/>
      <c r="L43" s="25"/>
      <c r="M43" s="4"/>
      <c r="N43"/>
      <c r="O43"/>
    </row>
    <row r="44" spans="1:19" ht="15.75" thickBot="1" x14ac:dyDescent="0.3">
      <c r="A44" s="5" t="s">
        <v>11578</v>
      </c>
      <c r="B44" s="80">
        <v>57.18054627144619</v>
      </c>
      <c r="C44" s="80">
        <v>57.454727556173928</v>
      </c>
      <c r="D44" s="89">
        <v>0.99522787251127998</v>
      </c>
      <c r="E44" s="89"/>
      <c r="F44" s="209" t="s">
        <v>9707</v>
      </c>
      <c r="G44" s="27" t="s">
        <v>8310</v>
      </c>
      <c r="H44" s="27" t="s">
        <v>3863</v>
      </c>
      <c r="I44" s="27" t="s">
        <v>11863</v>
      </c>
      <c r="J44" s="27"/>
      <c r="K44" s="27"/>
      <c r="L44" s="27"/>
      <c r="M44" s="6"/>
      <c r="N44"/>
      <c r="O44"/>
    </row>
    <row r="45" spans="1:19" x14ac:dyDescent="0.25">
      <c r="A45" s="1" t="s">
        <v>11578</v>
      </c>
      <c r="B45" s="100">
        <v>18.486223361857167</v>
      </c>
      <c r="C45" s="100">
        <v>93.010286890523048</v>
      </c>
      <c r="D45" s="87">
        <v>0.19875461069823616</v>
      </c>
      <c r="E45" s="87">
        <f>262/363</f>
        <v>0.721763085399449</v>
      </c>
      <c r="F45" s="208" t="s">
        <v>11887</v>
      </c>
      <c r="G45" s="26" t="s">
        <v>8062</v>
      </c>
      <c r="H45" s="26" t="s">
        <v>1</v>
      </c>
      <c r="I45" s="26" t="s">
        <v>11864</v>
      </c>
      <c r="J45" s="26"/>
      <c r="K45" s="26"/>
      <c r="L45" s="26"/>
      <c r="M45" s="2"/>
      <c r="N45"/>
      <c r="O45"/>
    </row>
    <row r="46" spans="1:19" x14ac:dyDescent="0.25">
      <c r="A46" s="3" t="s">
        <v>11578</v>
      </c>
      <c r="B46" s="11">
        <v>10.24324927185131</v>
      </c>
      <c r="C46" s="11">
        <v>33.912297508883341</v>
      </c>
      <c r="D46" s="37">
        <v>0.30205117388959229</v>
      </c>
      <c r="E46" s="37"/>
      <c r="F46" s="97" t="s">
        <v>11888</v>
      </c>
      <c r="G46" s="25" t="s">
        <v>7093</v>
      </c>
      <c r="H46" s="25" t="s">
        <v>427</v>
      </c>
      <c r="I46" s="25" t="s">
        <v>11865</v>
      </c>
      <c r="J46" s="25"/>
      <c r="K46" s="25"/>
      <c r="L46" s="25"/>
      <c r="M46" s="4"/>
      <c r="N46"/>
      <c r="O46"/>
    </row>
    <row r="47" spans="1:19" ht="15.75" thickBot="1" x14ac:dyDescent="0.3">
      <c r="A47" s="5" t="s">
        <v>11581</v>
      </c>
      <c r="B47" s="80">
        <v>233.33334988848912</v>
      </c>
      <c r="C47" s="80">
        <v>236.33973580582753</v>
      </c>
      <c r="D47" s="89">
        <v>0.98727938868558096</v>
      </c>
      <c r="E47" s="89"/>
      <c r="F47" s="209" t="s">
        <v>11889</v>
      </c>
      <c r="G47" s="27" t="s">
        <v>7509</v>
      </c>
      <c r="H47" s="27" t="s">
        <v>1798</v>
      </c>
      <c r="I47" s="27" t="s">
        <v>11866</v>
      </c>
      <c r="J47" s="27"/>
      <c r="K47" s="27"/>
      <c r="L47" s="27"/>
      <c r="M47" s="6"/>
      <c r="N47"/>
      <c r="O47"/>
      <c r="S47" t="s">
        <v>11650</v>
      </c>
    </row>
    <row r="48" spans="1:19" x14ac:dyDescent="0.25">
      <c r="A48" s="1" t="s">
        <v>11581</v>
      </c>
      <c r="B48" s="100">
        <v>56.538580121071412</v>
      </c>
      <c r="C48" s="100">
        <v>48.129903499272139</v>
      </c>
      <c r="D48" s="87">
        <v>1.1747079468365531</v>
      </c>
      <c r="E48" s="87"/>
      <c r="F48" s="208" t="s">
        <v>11895</v>
      </c>
      <c r="G48" s="26" t="s">
        <v>7775</v>
      </c>
      <c r="H48" s="26" t="s">
        <v>2837</v>
      </c>
      <c r="I48" s="26" t="s">
        <v>11867</v>
      </c>
      <c r="J48" s="26"/>
      <c r="K48" s="26"/>
      <c r="L48" s="26"/>
      <c r="M48" s="2"/>
      <c r="N48"/>
      <c r="O48"/>
    </row>
    <row r="49" spans="1:19" x14ac:dyDescent="0.25">
      <c r="A49" s="3" t="s">
        <v>11581</v>
      </c>
      <c r="B49" s="11">
        <v>32.397994844268304</v>
      </c>
      <c r="C49" s="11">
        <v>28.913565728673433</v>
      </c>
      <c r="D49" s="37">
        <v>1.1205119129301779</v>
      </c>
      <c r="E49" s="37"/>
      <c r="F49" s="97" t="s">
        <v>9717</v>
      </c>
      <c r="G49" s="25" t="s">
        <v>7777</v>
      </c>
      <c r="H49" s="25" t="s">
        <v>2840</v>
      </c>
      <c r="I49" s="25" t="s">
        <v>11868</v>
      </c>
      <c r="J49" s="25"/>
      <c r="K49" s="25"/>
      <c r="L49" s="25"/>
      <c r="M49" s="4"/>
      <c r="N49"/>
      <c r="O49"/>
    </row>
    <row r="50" spans="1:19" ht="15.75" thickBot="1" x14ac:dyDescent="0.3">
      <c r="A50" s="5" t="s">
        <v>11581</v>
      </c>
      <c r="B50" s="80">
        <v>19.833615735170369</v>
      </c>
      <c r="C50" s="80">
        <v>53.386906405293907</v>
      </c>
      <c r="D50" s="89">
        <v>0.37150711795511804</v>
      </c>
      <c r="E50" s="89"/>
      <c r="F50" s="209" t="s">
        <v>9716</v>
      </c>
      <c r="G50" s="27" t="s">
        <v>7693</v>
      </c>
      <c r="H50" s="27" t="s">
        <v>2532</v>
      </c>
      <c r="I50" s="27" t="s">
        <v>11869</v>
      </c>
      <c r="J50" s="27"/>
      <c r="K50" s="27"/>
      <c r="L50" s="27"/>
      <c r="M50" s="6"/>
      <c r="N50"/>
      <c r="O50"/>
    </row>
    <row r="51" spans="1:19" x14ac:dyDescent="0.25">
      <c r="A51" s="1" t="s">
        <v>11581</v>
      </c>
      <c r="B51" s="100">
        <v>17.36850803840376</v>
      </c>
      <c r="C51" s="100">
        <v>63.241095050647665</v>
      </c>
      <c r="D51" s="87">
        <v>0.27463958403145783</v>
      </c>
      <c r="E51" s="87"/>
      <c r="F51" s="208" t="s">
        <v>9201</v>
      </c>
      <c r="G51" s="26" t="s">
        <v>8885</v>
      </c>
      <c r="H51" s="26" t="s">
        <v>6327</v>
      </c>
      <c r="I51" s="26" t="s">
        <v>11875</v>
      </c>
      <c r="J51" s="26"/>
      <c r="K51" s="26"/>
      <c r="L51" s="26"/>
      <c r="M51" s="2"/>
      <c r="N51"/>
      <c r="O51"/>
    </row>
    <row r="52" spans="1:19" x14ac:dyDescent="0.25">
      <c r="A52" s="3" t="s">
        <v>11581</v>
      </c>
      <c r="B52" s="11">
        <v>7.7325190223029612</v>
      </c>
      <c r="C52" s="11">
        <v>73.804353589801124</v>
      </c>
      <c r="D52" s="37">
        <v>0.10477049992578626</v>
      </c>
      <c r="E52" s="37">
        <f>41/290</f>
        <v>0.14137931034482759</v>
      </c>
      <c r="F52" s="97" t="s">
        <v>9199</v>
      </c>
      <c r="G52" s="25" t="s">
        <v>8889</v>
      </c>
      <c r="H52" s="25" t="s">
        <v>6333</v>
      </c>
      <c r="I52" s="25" t="s">
        <v>11876</v>
      </c>
      <c r="J52" s="25"/>
      <c r="K52" s="25"/>
      <c r="L52" s="25"/>
      <c r="M52" s="4"/>
      <c r="N52"/>
      <c r="O52"/>
    </row>
    <row r="53" spans="1:19" x14ac:dyDescent="0.25">
      <c r="A53" s="3" t="s">
        <v>11581</v>
      </c>
      <c r="B53" s="11">
        <v>9.9428844914432872</v>
      </c>
      <c r="C53" s="11">
        <v>93.146835646497337</v>
      </c>
      <c r="D53" s="37">
        <v>0.10674420040609481</v>
      </c>
      <c r="E53" s="37"/>
      <c r="F53" s="97" t="s">
        <v>9200</v>
      </c>
      <c r="G53" s="25" t="s">
        <v>8887</v>
      </c>
      <c r="H53" s="25" t="s">
        <v>6330</v>
      </c>
      <c r="I53" s="25" t="s">
        <v>11876</v>
      </c>
      <c r="J53" s="25"/>
      <c r="K53" s="25"/>
      <c r="L53" s="25"/>
      <c r="M53" s="4"/>
      <c r="N53"/>
      <c r="O53"/>
    </row>
    <row r="54" spans="1:19" ht="15.75" thickBot="1" x14ac:dyDescent="0.3">
      <c r="A54" s="5" t="s">
        <v>11581</v>
      </c>
      <c r="B54" s="80">
        <v>5.9279996029404414</v>
      </c>
      <c r="C54" s="80">
        <v>59.91676557910165</v>
      </c>
      <c r="D54" s="89">
        <v>9.8937243117944051E-2</v>
      </c>
      <c r="E54" s="89"/>
      <c r="F54" s="209" t="s">
        <v>11890</v>
      </c>
      <c r="G54" s="27" t="s">
        <v>8892</v>
      </c>
      <c r="H54" s="27" t="s">
        <v>6340</v>
      </c>
      <c r="I54" s="27" t="s">
        <v>11877</v>
      </c>
      <c r="J54" s="27"/>
      <c r="K54" s="27"/>
      <c r="L54" s="27"/>
      <c r="M54" s="6"/>
      <c r="N54"/>
      <c r="O54"/>
    </row>
    <row r="55" spans="1:19" x14ac:dyDescent="0.25">
      <c r="A55" s="1" t="s">
        <v>11581</v>
      </c>
      <c r="B55" s="100">
        <v>77.248780557121009</v>
      </c>
      <c r="C55" s="100">
        <v>64.496092376206491</v>
      </c>
      <c r="D55" s="87">
        <v>1.1977280748503014</v>
      </c>
      <c r="E55" s="87"/>
      <c r="F55" s="208" t="s">
        <v>9719</v>
      </c>
      <c r="G55" s="26" t="s">
        <v>7845</v>
      </c>
      <c r="H55" s="26" t="s">
        <v>2993</v>
      </c>
      <c r="I55" s="26" t="s">
        <v>11878</v>
      </c>
      <c r="J55" s="26"/>
      <c r="K55" s="26"/>
      <c r="L55" s="26"/>
      <c r="M55" s="2"/>
      <c r="N55"/>
      <c r="O55"/>
    </row>
    <row r="56" spans="1:19" x14ac:dyDescent="0.25">
      <c r="A56" s="3" t="s">
        <v>11581</v>
      </c>
      <c r="B56" s="11">
        <v>35.799486580667029</v>
      </c>
      <c r="C56" s="11">
        <v>88.724951154639925</v>
      </c>
      <c r="D56" s="37">
        <v>0.40348837744944616</v>
      </c>
      <c r="E56" s="37"/>
      <c r="F56" s="97" t="s">
        <v>9720</v>
      </c>
      <c r="G56" s="25" t="s">
        <v>7366</v>
      </c>
      <c r="H56" s="25" t="s">
        <v>1287</v>
      </c>
      <c r="I56" s="25" t="s">
        <v>11879</v>
      </c>
      <c r="J56" s="25"/>
      <c r="K56" s="25"/>
      <c r="L56" s="25"/>
      <c r="M56" s="4"/>
      <c r="N56"/>
      <c r="O56"/>
    </row>
    <row r="57" spans="1:19" ht="15.75" thickBot="1" x14ac:dyDescent="0.3">
      <c r="A57" s="5" t="s">
        <v>11581</v>
      </c>
      <c r="B57" s="80">
        <v>51.196800492388391</v>
      </c>
      <c r="C57" s="80">
        <v>45.824920183007606</v>
      </c>
      <c r="D57" s="89">
        <v>1.1172261792912568</v>
      </c>
      <c r="E57" s="89"/>
      <c r="F57" s="209" t="s">
        <v>9721</v>
      </c>
      <c r="G57" s="27" t="s">
        <v>7368</v>
      </c>
      <c r="H57" s="27" t="s">
        <v>1290</v>
      </c>
      <c r="I57" s="27" t="s">
        <v>11880</v>
      </c>
      <c r="J57" s="27"/>
      <c r="K57" s="27"/>
      <c r="L57" s="27"/>
      <c r="M57" s="6"/>
      <c r="N57"/>
      <c r="O57"/>
    </row>
    <row r="58" spans="1:19" x14ac:dyDescent="0.25">
      <c r="A58" s="1" t="s">
        <v>11581</v>
      </c>
      <c r="B58" s="100">
        <v>27.704113583945951</v>
      </c>
      <c r="C58" s="100">
        <v>38.611659359243312</v>
      </c>
      <c r="D58" s="87">
        <v>0.71750642276693077</v>
      </c>
      <c r="E58" s="149"/>
      <c r="F58" s="97" t="s">
        <v>11891</v>
      </c>
      <c r="G58" s="25" t="s">
        <v>8407</v>
      </c>
      <c r="H58" s="25" t="s">
        <v>4914</v>
      </c>
      <c r="I58" s="25" t="s">
        <v>11881</v>
      </c>
      <c r="J58" s="25"/>
      <c r="K58" s="25"/>
      <c r="L58" s="25"/>
      <c r="M58" s="25"/>
      <c r="N58" s="26"/>
      <c r="O58" s="26"/>
      <c r="P58" s="26"/>
      <c r="Q58" s="26"/>
      <c r="R58" s="26"/>
      <c r="S58" s="2"/>
    </row>
    <row r="59" spans="1:19" x14ac:dyDescent="0.25">
      <c r="A59" s="3" t="s">
        <v>11578</v>
      </c>
      <c r="B59" s="11">
        <v>14.69906270510663</v>
      </c>
      <c r="C59" s="11">
        <v>42.607040653039881</v>
      </c>
      <c r="D59" s="37">
        <v>0.34499140235542025</v>
      </c>
      <c r="E59" s="150">
        <f>87/161</f>
        <v>0.54037267080745344</v>
      </c>
      <c r="F59" s="97" t="s">
        <v>11892</v>
      </c>
      <c r="G59" s="25" t="s">
        <v>8711</v>
      </c>
      <c r="H59" s="25" t="s">
        <v>5816</v>
      </c>
      <c r="I59" s="25" t="s">
        <v>11882</v>
      </c>
      <c r="J59" s="25"/>
      <c r="K59" s="25"/>
      <c r="L59" s="25"/>
      <c r="M59" s="25"/>
      <c r="N59" s="25"/>
      <c r="O59" s="25"/>
      <c r="P59" s="25"/>
      <c r="Q59" s="25"/>
      <c r="R59" s="25"/>
      <c r="S59" s="4"/>
    </row>
    <row r="60" spans="1:19" x14ac:dyDescent="0.25">
      <c r="A60" s="3" t="s">
        <v>11578</v>
      </c>
      <c r="B60" s="11">
        <v>10.628112588617782</v>
      </c>
      <c r="C60" s="11">
        <v>32.012596718627528</v>
      </c>
      <c r="D60" s="37">
        <v>0.33199782829343183</v>
      </c>
      <c r="E60" s="150"/>
      <c r="F60" s="97" t="s">
        <v>11893</v>
      </c>
      <c r="G60" s="25" t="s">
        <v>8713</v>
      </c>
      <c r="H60" s="25" t="s">
        <v>5819</v>
      </c>
      <c r="I60" s="25" t="s">
        <v>11882</v>
      </c>
      <c r="J60" s="25"/>
      <c r="K60" s="25"/>
      <c r="L60" s="25"/>
      <c r="M60" s="25"/>
      <c r="N60" s="25"/>
      <c r="O60" s="25"/>
      <c r="P60" s="25"/>
      <c r="Q60" s="25"/>
      <c r="R60" s="25"/>
      <c r="S60" s="4"/>
    </row>
    <row r="61" spans="1:19" ht="15.75" thickBot="1" x14ac:dyDescent="0.3">
      <c r="A61" s="5" t="s">
        <v>11578</v>
      </c>
      <c r="B61" s="80">
        <v>33.915652900731082</v>
      </c>
      <c r="C61" s="80">
        <v>48.109936139875792</v>
      </c>
      <c r="D61" s="89">
        <v>0.70496150321472129</v>
      </c>
      <c r="E61" s="151"/>
      <c r="F61" s="209" t="s">
        <v>11894</v>
      </c>
      <c r="G61" s="27" t="s">
        <v>8708</v>
      </c>
      <c r="H61" s="27" t="s">
        <v>5811</v>
      </c>
      <c r="I61" s="27" t="s">
        <v>11883</v>
      </c>
      <c r="J61" s="27"/>
      <c r="K61" s="27"/>
      <c r="L61" s="27"/>
      <c r="M61" s="27"/>
      <c r="N61" s="27"/>
      <c r="O61" s="27"/>
      <c r="P61" s="27"/>
      <c r="Q61" s="27"/>
      <c r="R61" s="27"/>
      <c r="S61" s="6"/>
    </row>
    <row r="62" spans="1:19" x14ac:dyDescent="0.25">
      <c r="A62" s="1" t="s">
        <v>11578</v>
      </c>
      <c r="B62" s="100">
        <v>15.625944329025133</v>
      </c>
      <c r="C62" s="100">
        <v>59.48358921247317</v>
      </c>
      <c r="D62" s="87">
        <v>0.2626933669589076</v>
      </c>
      <c r="E62" s="87"/>
      <c r="F62" s="208" t="s">
        <v>9722</v>
      </c>
      <c r="G62" s="26" t="s">
        <v>8003</v>
      </c>
      <c r="H62" s="26" t="s">
        <v>3560</v>
      </c>
      <c r="I62" s="26" t="s">
        <v>11884</v>
      </c>
      <c r="J62" s="26"/>
      <c r="K62" s="26"/>
      <c r="L62" s="26"/>
      <c r="M62" s="2"/>
      <c r="N62"/>
      <c r="O62"/>
    </row>
    <row r="63" spans="1:19" x14ac:dyDescent="0.25">
      <c r="A63" s="3" t="s">
        <v>11578</v>
      </c>
      <c r="B63" s="11">
        <v>7.8786396859818302</v>
      </c>
      <c r="C63" s="11">
        <v>44.86923692748428</v>
      </c>
      <c r="D63" s="37">
        <v>0.17559112268200475</v>
      </c>
      <c r="E63" s="37">
        <f>50/191</f>
        <v>0.26178010471204188</v>
      </c>
      <c r="F63" s="97" t="s">
        <v>9723</v>
      </c>
      <c r="G63" s="25" t="s">
        <v>8007</v>
      </c>
      <c r="H63" s="25" t="s">
        <v>3566</v>
      </c>
      <c r="I63" s="25" t="s">
        <v>11885</v>
      </c>
      <c r="J63" s="25"/>
      <c r="K63" s="25"/>
      <c r="L63" s="25"/>
      <c r="M63" s="4"/>
      <c r="N63"/>
      <c r="O63"/>
    </row>
    <row r="64" spans="1:19" x14ac:dyDescent="0.25">
      <c r="A64" s="3" t="s">
        <v>11578</v>
      </c>
      <c r="B64" s="11">
        <v>9.185098953744264</v>
      </c>
      <c r="C64" s="11">
        <v>45.697920043333035</v>
      </c>
      <c r="D64" s="37">
        <v>0.20099599598919377</v>
      </c>
      <c r="E64" s="37"/>
      <c r="F64" s="97" t="s">
        <v>9724</v>
      </c>
      <c r="G64" s="25" t="s">
        <v>8009</v>
      </c>
      <c r="H64" s="25" t="s">
        <v>3569</v>
      </c>
      <c r="I64" s="25" t="s">
        <v>11885</v>
      </c>
      <c r="J64" s="25"/>
      <c r="K64" s="25"/>
      <c r="L64" s="25"/>
      <c r="M64" s="4"/>
      <c r="N64"/>
      <c r="O64"/>
    </row>
    <row r="65" spans="1:15" ht="15.75" thickBot="1" x14ac:dyDescent="0.3">
      <c r="A65" s="5" t="s">
        <v>11578</v>
      </c>
      <c r="B65" s="80">
        <v>16.925126925848531</v>
      </c>
      <c r="C65" s="80">
        <v>41.400029917735957</v>
      </c>
      <c r="D65" s="89">
        <v>0.40881919552907692</v>
      </c>
      <c r="E65" s="89"/>
      <c r="F65" s="209" t="s">
        <v>9725</v>
      </c>
      <c r="G65" s="27" t="s">
        <v>8005</v>
      </c>
      <c r="H65" s="27" t="s">
        <v>3563</v>
      </c>
      <c r="I65" s="27" t="s">
        <v>11886</v>
      </c>
      <c r="J65" s="27"/>
      <c r="K65" s="27"/>
      <c r="L65" s="27"/>
      <c r="M65" s="6"/>
      <c r="N65"/>
      <c r="O65"/>
    </row>
    <row r="66" spans="1:15" ht="15.75" thickBot="1" x14ac:dyDescent="0.3"/>
    <row r="67" spans="1:15" x14ac:dyDescent="0.25">
      <c r="A67" s="1" t="s">
        <v>11581</v>
      </c>
      <c r="B67" s="85">
        <v>28.652880396183754</v>
      </c>
      <c r="C67" s="86">
        <v>67.69045877220492</v>
      </c>
      <c r="D67" s="87">
        <v>0.42329274931652866</v>
      </c>
      <c r="E67" s="87"/>
      <c r="F67" s="210" t="s">
        <v>10095</v>
      </c>
      <c r="G67" s="26" t="s">
        <v>8048</v>
      </c>
      <c r="H67" s="26" t="s">
        <v>2453</v>
      </c>
      <c r="I67" s="26" t="s">
        <v>8049</v>
      </c>
      <c r="J67" s="26"/>
      <c r="K67" s="26"/>
      <c r="L67" s="26"/>
      <c r="M67" s="85"/>
    </row>
    <row r="68" spans="1:15" s="25" customFormat="1" x14ac:dyDescent="0.25">
      <c r="A68" s="3"/>
      <c r="B68" s="51">
        <v>11.636074796242214</v>
      </c>
      <c r="C68" s="48">
        <v>33.423447423746985</v>
      </c>
      <c r="D68" s="43">
        <v>0.34814107140770023</v>
      </c>
      <c r="E68" s="44"/>
      <c r="F68" s="77" t="s">
        <v>10095</v>
      </c>
      <c r="G68" s="25" t="s">
        <v>8763</v>
      </c>
      <c r="H68" s="25" t="s">
        <v>2453</v>
      </c>
      <c r="I68" s="25" t="s">
        <v>3715</v>
      </c>
      <c r="L68" s="25">
        <f>138/59</f>
        <v>2.3389830508474576</v>
      </c>
      <c r="M68" s="84"/>
      <c r="N68" s="11"/>
      <c r="O68" s="90"/>
    </row>
    <row r="69" spans="1:15" s="25" customFormat="1" ht="15.75" thickBot="1" x14ac:dyDescent="0.3">
      <c r="A69" s="5"/>
      <c r="B69" s="53">
        <v>19.037920361073905</v>
      </c>
      <c r="C69" s="54">
        <v>37.600198794031101</v>
      </c>
      <c r="D69" s="47">
        <v>0.50632499219913985</v>
      </c>
      <c r="E69" s="46"/>
      <c r="F69" s="94" t="s">
        <v>10095</v>
      </c>
      <c r="G69" s="27" t="s">
        <v>8790</v>
      </c>
      <c r="H69" s="27" t="s">
        <v>2453</v>
      </c>
      <c r="I69" s="27" t="s">
        <v>3715</v>
      </c>
      <c r="J69" s="27"/>
      <c r="K69" s="27"/>
      <c r="L69" s="27"/>
      <c r="M69" s="88"/>
      <c r="N69" s="11"/>
      <c r="O69" s="90"/>
    </row>
    <row r="70" spans="1:15" s="25" customFormat="1" ht="15.75" thickBot="1" x14ac:dyDescent="0.3">
      <c r="B70" s="11"/>
      <c r="C70" s="11"/>
      <c r="D70" s="37"/>
      <c r="E70" s="37"/>
      <c r="F70" s="77"/>
      <c r="M70" s="11"/>
      <c r="N70" s="11"/>
      <c r="O70" s="90"/>
    </row>
    <row r="71" spans="1:15" x14ac:dyDescent="0.25">
      <c r="A71" s="1" t="s">
        <v>11578</v>
      </c>
      <c r="B71" s="100">
        <v>2.4718605755760827</v>
      </c>
      <c r="C71" s="100">
        <v>37.739867612421158</v>
      </c>
      <c r="D71" s="87">
        <v>6.5497330328804074E-2</v>
      </c>
      <c r="E71" s="87"/>
      <c r="F71" s="210"/>
      <c r="G71" s="26" t="s">
        <v>8124</v>
      </c>
      <c r="H71" s="26" t="s">
        <v>2027</v>
      </c>
      <c r="I71" s="26" t="s">
        <v>7551</v>
      </c>
      <c r="J71" s="26"/>
      <c r="K71" s="26"/>
      <c r="L71" s="26"/>
      <c r="M71" s="85">
        <f>89.2/9.5</f>
        <v>9.3894736842105271</v>
      </c>
    </row>
    <row r="72" spans="1:15" ht="15.75" thickBot="1" x14ac:dyDescent="0.3">
      <c r="A72" s="5"/>
      <c r="B72" s="55">
        <v>6.9981706314242009</v>
      </c>
      <c r="C72" s="55">
        <v>51.456405609656365</v>
      </c>
      <c r="D72" s="47">
        <v>0.13600193306372174</v>
      </c>
      <c r="E72" s="46"/>
      <c r="F72" s="94"/>
      <c r="G72" s="27" t="s">
        <v>7550</v>
      </c>
      <c r="H72" s="27" t="s">
        <v>2027</v>
      </c>
      <c r="I72" s="27" t="s">
        <v>11510</v>
      </c>
      <c r="J72" s="27"/>
      <c r="K72" s="27"/>
      <c r="L72" s="27"/>
      <c r="M72" s="88"/>
    </row>
    <row r="73" spans="1:15" ht="15.75" thickBot="1" x14ac:dyDescent="0.3"/>
    <row r="74" spans="1:15" x14ac:dyDescent="0.25">
      <c r="A74" s="1" t="s">
        <v>11578</v>
      </c>
      <c r="B74" s="85">
        <v>23.319416914291867</v>
      </c>
      <c r="C74" s="86">
        <v>49.698737542467377</v>
      </c>
      <c r="D74" s="87">
        <v>0.46921547844883416</v>
      </c>
      <c r="E74" s="87">
        <f>137.4/500.4</f>
        <v>0.27458033573141488</v>
      </c>
      <c r="F74" s="210" t="s">
        <v>11896</v>
      </c>
      <c r="G74" s="26" t="s">
        <v>7383</v>
      </c>
      <c r="H74" s="26" t="s">
        <v>1336</v>
      </c>
      <c r="I74" s="26" t="s">
        <v>11897</v>
      </c>
      <c r="J74" s="26"/>
      <c r="K74" s="26"/>
      <c r="L74" s="26"/>
      <c r="M74" s="85"/>
    </row>
    <row r="75" spans="1:15" x14ac:dyDescent="0.25">
      <c r="A75" s="3" t="s">
        <v>11578</v>
      </c>
      <c r="B75" s="84">
        <v>19.021933582572053</v>
      </c>
      <c r="C75" s="76">
        <v>53.489213122849613</v>
      </c>
      <c r="D75" s="37">
        <v>0.35562186227873732</v>
      </c>
      <c r="E75" s="37"/>
      <c r="F75" s="77" t="s">
        <v>11896</v>
      </c>
      <c r="G75" s="25" t="s">
        <v>7385</v>
      </c>
      <c r="H75" s="25" t="s">
        <v>1336</v>
      </c>
      <c r="I75" s="25" t="s">
        <v>11897</v>
      </c>
      <c r="J75" s="25"/>
      <c r="K75" s="25"/>
      <c r="L75" s="25"/>
      <c r="M75" s="84"/>
    </row>
    <row r="76" spans="1:15" x14ac:dyDescent="0.25">
      <c r="A76" s="3" t="s">
        <v>11578</v>
      </c>
      <c r="B76" s="84">
        <v>16.116028477192827</v>
      </c>
      <c r="C76" s="76">
        <v>49.7670142182169</v>
      </c>
      <c r="D76" s="37">
        <v>0.32382952303563467</v>
      </c>
      <c r="E76" s="37"/>
      <c r="F76" s="77" t="s">
        <v>11898</v>
      </c>
      <c r="G76" s="25" t="s">
        <v>7387</v>
      </c>
      <c r="H76" s="25" t="s">
        <v>1341</v>
      </c>
      <c r="I76" s="25" t="s">
        <v>11899</v>
      </c>
      <c r="J76" s="25"/>
      <c r="K76" s="25"/>
      <c r="L76" s="25"/>
      <c r="M76" s="84"/>
      <c r="O76" s="74" t="s">
        <v>11650</v>
      </c>
    </row>
    <row r="77" spans="1:15" x14ac:dyDescent="0.25">
      <c r="A77" s="3" t="s">
        <v>11578</v>
      </c>
      <c r="B77" s="84">
        <v>19.305044935389379</v>
      </c>
      <c r="C77" s="76">
        <v>45.80289580051916</v>
      </c>
      <c r="D77" s="37">
        <v>0.42148088233256559</v>
      </c>
      <c r="E77" s="37"/>
      <c r="F77" s="77" t="s">
        <v>11900</v>
      </c>
      <c r="G77" s="25" t="s">
        <v>7389</v>
      </c>
      <c r="H77" s="25" t="s">
        <v>1344</v>
      </c>
      <c r="I77" s="25" t="s">
        <v>11901</v>
      </c>
      <c r="J77" s="25"/>
      <c r="K77" s="25"/>
      <c r="L77" s="25"/>
      <c r="M77" s="84"/>
    </row>
    <row r="78" spans="1:15" x14ac:dyDescent="0.25">
      <c r="A78" s="3" t="s">
        <v>11578</v>
      </c>
      <c r="B78" s="84">
        <v>12.471415158790691</v>
      </c>
      <c r="C78" s="76">
        <v>52.918897391155518</v>
      </c>
      <c r="D78" s="37">
        <v>0.23567035168187525</v>
      </c>
      <c r="E78" s="37"/>
      <c r="F78" s="77" t="s">
        <v>11902</v>
      </c>
      <c r="G78" s="25" t="s">
        <v>7391</v>
      </c>
      <c r="H78" s="25" t="s">
        <v>1347</v>
      </c>
      <c r="I78" s="25" t="s">
        <v>11903</v>
      </c>
      <c r="J78" s="25"/>
      <c r="K78" s="25"/>
      <c r="L78" s="25"/>
      <c r="M78" s="84">
        <f>1/E74</f>
        <v>3.6419213973799125</v>
      </c>
    </row>
    <row r="79" spans="1:15" x14ac:dyDescent="0.25">
      <c r="A79" s="3" t="s">
        <v>11578</v>
      </c>
      <c r="B79" s="84">
        <v>18.661955991394741</v>
      </c>
      <c r="C79" s="76">
        <v>70.508948862299022</v>
      </c>
      <c r="D79" s="37">
        <v>0.26467499930882177</v>
      </c>
      <c r="E79" s="37"/>
      <c r="F79" s="77" t="s">
        <v>11904</v>
      </c>
      <c r="G79" s="25" t="s">
        <v>7393</v>
      </c>
      <c r="H79" s="25" t="s">
        <v>1350</v>
      </c>
      <c r="I79" s="25" t="s">
        <v>11905</v>
      </c>
      <c r="J79" s="25"/>
      <c r="K79" s="25"/>
      <c r="L79" s="25"/>
      <c r="M79" s="84"/>
    </row>
    <row r="80" spans="1:15" x14ac:dyDescent="0.25">
      <c r="A80" s="3" t="s">
        <v>11578</v>
      </c>
      <c r="B80" s="84">
        <v>11.788362293575526</v>
      </c>
      <c r="C80" s="76">
        <v>107.39903886928029</v>
      </c>
      <c r="D80" s="37">
        <v>0.10976226992053084</v>
      </c>
      <c r="E80" s="37"/>
      <c r="F80" s="77" t="s">
        <v>11906</v>
      </c>
      <c r="G80" s="25" t="s">
        <v>7395</v>
      </c>
      <c r="H80" s="25" t="s">
        <v>1353</v>
      </c>
      <c r="I80" s="25" t="s">
        <v>11907</v>
      </c>
      <c r="J80" s="25"/>
      <c r="K80" s="25"/>
      <c r="L80" s="25"/>
      <c r="M80" s="84"/>
    </row>
    <row r="81" spans="1:13" ht="15.75" thickBot="1" x14ac:dyDescent="0.3">
      <c r="A81" s="5" t="s">
        <v>11578</v>
      </c>
      <c r="B81" s="88">
        <v>16.685314983416177</v>
      </c>
      <c r="C81" s="81">
        <v>70.832614950909303</v>
      </c>
      <c r="D81" s="89">
        <v>0.23555977701769124</v>
      </c>
      <c r="E81" s="89"/>
      <c r="F81" s="94" t="s">
        <v>11908</v>
      </c>
      <c r="G81" s="27" t="s">
        <v>7397</v>
      </c>
      <c r="H81" s="27" t="s">
        <v>1357</v>
      </c>
      <c r="I81" s="27" t="s">
        <v>11909</v>
      </c>
      <c r="J81" s="27"/>
      <c r="K81" s="27"/>
      <c r="L81" s="27"/>
      <c r="M81" s="88"/>
    </row>
    <row r="82" spans="1:13" ht="15.75" thickBot="1" x14ac:dyDescent="0.3"/>
    <row r="83" spans="1:13" x14ac:dyDescent="0.25">
      <c r="A83" s="1" t="s">
        <v>11578</v>
      </c>
      <c r="B83" s="85">
        <v>35.899560132684364</v>
      </c>
      <c r="C83" s="86">
        <v>36.666237240053945</v>
      </c>
      <c r="D83" s="87">
        <v>0.97909037945862443</v>
      </c>
      <c r="E83" s="87"/>
      <c r="F83" s="210" t="s">
        <v>11910</v>
      </c>
      <c r="G83" s="26" t="s">
        <v>8426</v>
      </c>
      <c r="H83" s="26" t="s">
        <v>1339</v>
      </c>
      <c r="I83" s="26" t="s">
        <v>11911</v>
      </c>
      <c r="J83" s="26"/>
      <c r="K83" s="26"/>
      <c r="L83" s="26"/>
      <c r="M83" s="85"/>
    </row>
    <row r="84" spans="1:13" x14ac:dyDescent="0.25">
      <c r="A84" s="3" t="s">
        <v>11578</v>
      </c>
      <c r="B84" s="84">
        <v>46.572875733141018</v>
      </c>
      <c r="C84" s="76">
        <v>44.377879513211212</v>
      </c>
      <c r="D84" s="37">
        <v>1.0494614939696782</v>
      </c>
      <c r="E84" s="37"/>
      <c r="F84" s="77" t="s">
        <v>10100</v>
      </c>
      <c r="G84" s="25" t="s">
        <v>8428</v>
      </c>
      <c r="H84" s="25" t="s">
        <v>4962</v>
      </c>
      <c r="I84" s="25" t="s">
        <v>11912</v>
      </c>
      <c r="J84" s="25"/>
      <c r="K84" s="25"/>
      <c r="L84" s="25"/>
      <c r="M84" s="84"/>
    </row>
    <row r="85" spans="1:13" x14ac:dyDescent="0.25">
      <c r="A85" s="3" t="s">
        <v>11578</v>
      </c>
      <c r="B85" s="84">
        <v>33.879476386667918</v>
      </c>
      <c r="C85" s="76">
        <v>34.52463744240432</v>
      </c>
      <c r="D85" s="37">
        <v>0.9813130244506495</v>
      </c>
      <c r="E85" s="37"/>
      <c r="F85" s="77" t="s">
        <v>10101</v>
      </c>
      <c r="G85" s="25" t="s">
        <v>8429</v>
      </c>
      <c r="H85" s="25" t="s">
        <v>4965</v>
      </c>
      <c r="I85" s="25" t="s">
        <v>11913</v>
      </c>
      <c r="J85" s="25"/>
      <c r="K85" s="25"/>
      <c r="L85" s="25"/>
      <c r="M85" s="84"/>
    </row>
    <row r="86" spans="1:13" x14ac:dyDescent="0.25">
      <c r="A86" s="3" t="s">
        <v>11578</v>
      </c>
      <c r="B86" s="84">
        <v>28.732101691997865</v>
      </c>
      <c r="C86" s="76">
        <v>42.160076832625059</v>
      </c>
      <c r="D86" s="37">
        <v>0.68150022131278187</v>
      </c>
      <c r="E86" s="37"/>
      <c r="F86" s="77" t="s">
        <v>10102</v>
      </c>
      <c r="G86" s="25" t="s">
        <v>8430</v>
      </c>
      <c r="H86" s="25" t="s">
        <v>4968</v>
      </c>
      <c r="I86" s="25" t="s">
        <v>11914</v>
      </c>
      <c r="J86" s="25"/>
      <c r="K86" s="25"/>
      <c r="L86" s="25"/>
      <c r="M86" s="84"/>
    </row>
    <row r="87" spans="1:13" x14ac:dyDescent="0.25">
      <c r="A87" s="3" t="s">
        <v>11578</v>
      </c>
      <c r="B87" s="84">
        <v>53.873142833230176</v>
      </c>
      <c r="C87" s="76">
        <v>82.584564206586307</v>
      </c>
      <c r="D87" s="37">
        <v>0.65233913081463801</v>
      </c>
      <c r="E87" s="37"/>
      <c r="F87" s="77" t="s">
        <v>10103</v>
      </c>
      <c r="G87" s="25" t="s">
        <v>8431</v>
      </c>
      <c r="H87" s="25" t="s">
        <v>1355</v>
      </c>
      <c r="I87" s="25" t="s">
        <v>11915</v>
      </c>
      <c r="J87" s="25"/>
      <c r="K87" s="25"/>
      <c r="L87" s="25"/>
      <c r="M87" s="84"/>
    </row>
    <row r="88" spans="1:13" ht="15.75" thickBot="1" x14ac:dyDescent="0.3">
      <c r="A88" s="5" t="s">
        <v>11578</v>
      </c>
      <c r="B88" s="88">
        <v>42.594604254131447</v>
      </c>
      <c r="C88" s="81">
        <v>64.182115470954145</v>
      </c>
      <c r="D88" s="89">
        <v>0.66365223304937326</v>
      </c>
      <c r="E88" s="89"/>
      <c r="F88" s="94" t="s">
        <v>10104</v>
      </c>
      <c r="G88" s="27" t="s">
        <v>8432</v>
      </c>
      <c r="H88" s="27" t="s">
        <v>4973</v>
      </c>
      <c r="I88" s="27" t="s">
        <v>11916</v>
      </c>
      <c r="J88" s="27"/>
      <c r="K88" s="27"/>
      <c r="L88" s="27"/>
      <c r="M88" s="88"/>
    </row>
    <row r="89" spans="1:13" ht="15.75" thickBot="1" x14ac:dyDescent="0.3">
      <c r="A89" s="25"/>
      <c r="B89" s="11"/>
      <c r="C89" s="11"/>
      <c r="D89" s="37"/>
      <c r="E89" s="37"/>
      <c r="F89" s="77"/>
      <c r="G89" s="25"/>
      <c r="H89" s="25"/>
      <c r="I89" s="25"/>
      <c r="J89" s="25"/>
      <c r="K89" s="25"/>
      <c r="L89" s="25"/>
      <c r="M89" s="11"/>
    </row>
    <row r="90" spans="1:13" s="13" customFormat="1" ht="13.5" x14ac:dyDescent="0.25">
      <c r="A90" s="18"/>
      <c r="B90" s="153">
        <v>15.198742190378546</v>
      </c>
      <c r="C90" s="154">
        <v>38.890843218198306</v>
      </c>
      <c r="D90" s="155">
        <v>0.39080515958745154</v>
      </c>
      <c r="E90" s="156"/>
      <c r="F90" s="211" t="s">
        <v>10065</v>
      </c>
      <c r="G90" s="19" t="s">
        <v>7985</v>
      </c>
      <c r="H90" s="19" t="s">
        <v>1726</v>
      </c>
      <c r="I90" s="19" t="s">
        <v>11338</v>
      </c>
      <c r="J90" s="154" t="s">
        <v>7986</v>
      </c>
      <c r="K90" s="19"/>
      <c r="L90" s="19"/>
      <c r="M90" s="39"/>
    </row>
    <row r="91" spans="1:13" s="13" customFormat="1" ht="13.5" x14ac:dyDescent="0.25">
      <c r="A91" s="20"/>
      <c r="B91" s="22">
        <v>9.9561853843492809</v>
      </c>
      <c r="C91" s="23">
        <v>30.849080838958063</v>
      </c>
      <c r="D91" s="21">
        <v>0.32273847756838236</v>
      </c>
      <c r="E91" s="110"/>
      <c r="F91" s="66" t="s">
        <v>10065</v>
      </c>
      <c r="G91" s="16" t="s">
        <v>8369</v>
      </c>
      <c r="H91" s="16" t="s">
        <v>1726</v>
      </c>
      <c r="I91" s="16" t="s">
        <v>11338</v>
      </c>
      <c r="J91" s="23" t="s">
        <v>7986</v>
      </c>
      <c r="K91" s="16"/>
      <c r="L91" s="16"/>
      <c r="M91" s="40"/>
    </row>
    <row r="92" spans="1:13" s="13" customFormat="1" ht="14.25" thickBot="1" x14ac:dyDescent="0.3">
      <c r="A92" s="152"/>
      <c r="B92" s="157">
        <v>12.858390729987899</v>
      </c>
      <c r="C92" s="158">
        <v>58.482523544661426</v>
      </c>
      <c r="D92" s="159">
        <v>0.21986723469906894</v>
      </c>
      <c r="E92" s="160"/>
      <c r="F92" s="70" t="s">
        <v>10096</v>
      </c>
      <c r="G92" s="41" t="s">
        <v>7525</v>
      </c>
      <c r="H92" s="41" t="s">
        <v>1834</v>
      </c>
      <c r="I92" s="41" t="s">
        <v>11368</v>
      </c>
      <c r="J92" s="158" t="s">
        <v>7526</v>
      </c>
      <c r="K92" s="41"/>
      <c r="L92" s="41"/>
      <c r="M92" s="42"/>
    </row>
    <row r="93" spans="1:13" x14ac:dyDescent="0.25">
      <c r="A93" s="25"/>
      <c r="B93" s="11"/>
      <c r="C93" s="11"/>
      <c r="D93" s="37"/>
      <c r="E93" s="37"/>
      <c r="F93" s="77"/>
      <c r="G93" s="25"/>
      <c r="H93" s="25"/>
      <c r="I93" s="25"/>
      <c r="J93" s="25"/>
      <c r="K93" s="25"/>
      <c r="L93" s="25"/>
      <c r="M93" s="11"/>
    </row>
    <row r="94" spans="1:13" ht="15.75" thickBot="1" x14ac:dyDescent="0.3">
      <c r="A94" s="25"/>
      <c r="B94" s="11"/>
      <c r="C94" s="11"/>
      <c r="D94" s="37"/>
      <c r="E94" s="37"/>
      <c r="F94" s="77"/>
      <c r="G94" s="25"/>
      <c r="H94" s="25"/>
      <c r="I94" s="25"/>
      <c r="J94" s="25"/>
      <c r="K94" s="25"/>
      <c r="L94" s="25"/>
      <c r="M94" s="11"/>
    </row>
    <row r="95" spans="1:13" s="13" customFormat="1" ht="13.5" x14ac:dyDescent="0.25">
      <c r="A95" s="18"/>
      <c r="B95" s="153">
        <v>10.310078919140009</v>
      </c>
      <c r="C95" s="154">
        <v>47.969740240355883</v>
      </c>
      <c r="D95" s="155">
        <v>0.21492880443964479</v>
      </c>
      <c r="E95" s="156"/>
      <c r="F95" s="211" t="s">
        <v>10088</v>
      </c>
      <c r="G95" s="19" t="s">
        <v>8424</v>
      </c>
      <c r="H95" s="19" t="s">
        <v>3416</v>
      </c>
      <c r="I95" s="19" t="s">
        <v>11361</v>
      </c>
      <c r="J95" s="154" t="s">
        <v>8425</v>
      </c>
      <c r="K95" s="19"/>
      <c r="L95" s="19"/>
      <c r="M95" s="39"/>
    </row>
    <row r="96" spans="1:13" s="13" customFormat="1" ht="14.25" thickBot="1" x14ac:dyDescent="0.3">
      <c r="A96" s="152"/>
      <c r="B96" s="157">
        <v>1.3806971488997155</v>
      </c>
      <c r="C96" s="158">
        <v>44.885634427298235</v>
      </c>
      <c r="D96" s="159">
        <v>3.0760334938253933E-2</v>
      </c>
      <c r="E96" s="160"/>
      <c r="F96" s="70" t="s">
        <v>10089</v>
      </c>
      <c r="G96" s="41" t="s">
        <v>7539</v>
      </c>
      <c r="H96" s="41" t="s">
        <v>1929</v>
      </c>
      <c r="I96" s="41" t="s">
        <v>11362</v>
      </c>
      <c r="J96" s="158" t="s">
        <v>7092</v>
      </c>
      <c r="K96" s="41"/>
      <c r="L96" s="41"/>
      <c r="M96" s="42"/>
    </row>
    <row r="97" spans="1:18" ht="15.75" thickBot="1" x14ac:dyDescent="0.3">
      <c r="A97" s="25"/>
      <c r="B97" s="11"/>
      <c r="C97" s="11"/>
      <c r="D97" s="37"/>
      <c r="E97" s="37"/>
      <c r="F97" s="77"/>
      <c r="G97" s="25"/>
      <c r="H97" s="25"/>
      <c r="I97" s="25"/>
      <c r="J97" s="25"/>
      <c r="K97" s="25"/>
      <c r="L97" s="25"/>
      <c r="M97" s="11"/>
    </row>
    <row r="98" spans="1:18" s="13" customFormat="1" ht="13.5" x14ac:dyDescent="0.25">
      <c r="A98" s="18"/>
      <c r="B98" s="153">
        <v>4.4810420643901994</v>
      </c>
      <c r="C98" s="154">
        <v>47.648049169610381</v>
      </c>
      <c r="D98" s="155">
        <v>9.4044607124192173E-2</v>
      </c>
      <c r="E98" s="156"/>
      <c r="F98" s="211" t="s">
        <v>10120</v>
      </c>
      <c r="G98" s="19" t="s">
        <v>8084</v>
      </c>
      <c r="H98" s="19" t="s">
        <v>3816</v>
      </c>
      <c r="I98" s="19" t="s">
        <v>11392</v>
      </c>
      <c r="J98" s="154" t="s">
        <v>8085</v>
      </c>
      <c r="K98" s="19"/>
      <c r="L98" s="19"/>
      <c r="M98" s="39">
        <f>144/18</f>
        <v>8</v>
      </c>
    </row>
    <row r="99" spans="1:18" s="13" customFormat="1" ht="14.25" thickBot="1" x14ac:dyDescent="0.3">
      <c r="A99" s="152"/>
      <c r="B99" s="157">
        <v>23.384936364702977</v>
      </c>
      <c r="C99" s="158">
        <v>96.42359736528725</v>
      </c>
      <c r="D99" s="159">
        <v>0.24252296122195516</v>
      </c>
      <c r="E99" s="160"/>
      <c r="F99" s="70" t="s">
        <v>10120</v>
      </c>
      <c r="G99" s="41" t="s">
        <v>8553</v>
      </c>
      <c r="H99" s="41" t="s">
        <v>3816</v>
      </c>
      <c r="I99" s="41" t="s">
        <v>11392</v>
      </c>
      <c r="J99" s="158" t="s">
        <v>7005</v>
      </c>
      <c r="K99" s="41"/>
      <c r="L99" s="41"/>
      <c r="M99" s="42"/>
    </row>
    <row r="100" spans="1:18" s="13" customFormat="1" ht="13.5" x14ac:dyDescent="0.25">
      <c r="B100" s="22"/>
      <c r="C100" s="23"/>
      <c r="D100" s="21"/>
      <c r="E100" s="110"/>
      <c r="F100" s="34"/>
      <c r="J100" s="17"/>
    </row>
    <row r="101" spans="1:18" s="13" customFormat="1" x14ac:dyDescent="0.25">
      <c r="B101" s="51">
        <v>7.8974393829855698</v>
      </c>
      <c r="C101" s="48">
        <v>41.907732133172772</v>
      </c>
      <c r="D101" s="43">
        <v>0.18844826434151549</v>
      </c>
      <c r="E101" s="110"/>
      <c r="F101" s="34"/>
      <c r="G101" s="13" t="s">
        <v>7554</v>
      </c>
      <c r="H101" s="13" t="s">
        <v>2042</v>
      </c>
      <c r="I101" s="13" t="s">
        <v>2043</v>
      </c>
      <c r="J101" s="17"/>
    </row>
    <row r="102" spans="1:18" s="13" customFormat="1" x14ac:dyDescent="0.25">
      <c r="B102" s="51">
        <v>277.35883659481851</v>
      </c>
      <c r="C102" s="48">
        <v>322.10032725954289</v>
      </c>
      <c r="D102" s="43">
        <v>0.86109455074017216</v>
      </c>
      <c r="E102" s="44"/>
      <c r="F102" s="34"/>
      <c r="G102" s="13" t="s">
        <v>8083</v>
      </c>
      <c r="H102" s="13" t="s">
        <v>2042</v>
      </c>
      <c r="I102" s="13" t="s">
        <v>2043</v>
      </c>
      <c r="J102" s="17"/>
      <c r="P102" s="13" t="s">
        <v>11650</v>
      </c>
    </row>
    <row r="103" spans="1:18" s="13" customFormat="1" ht="14.25" thickBot="1" x14ac:dyDescent="0.3">
      <c r="B103" s="22"/>
      <c r="C103" s="23"/>
      <c r="D103" s="21"/>
      <c r="E103" s="110"/>
      <c r="F103" s="34"/>
      <c r="J103" s="17"/>
    </row>
    <row r="104" spans="1:18" s="13" customFormat="1" ht="14.25" thickBot="1" x14ac:dyDescent="0.3">
      <c r="A104" s="164"/>
      <c r="B104" s="165">
        <v>10.776986470271771</v>
      </c>
      <c r="C104" s="166">
        <v>48.470496247473214</v>
      </c>
      <c r="D104" s="167">
        <v>0.22234116224534381</v>
      </c>
      <c r="E104" s="168"/>
      <c r="F104" s="212" t="s">
        <v>10097</v>
      </c>
      <c r="G104" s="169" t="s">
        <v>7959</v>
      </c>
      <c r="H104" s="169" t="s">
        <v>3390</v>
      </c>
      <c r="I104" s="169" t="s">
        <v>11369</v>
      </c>
      <c r="J104" s="166" t="s">
        <v>7960</v>
      </c>
      <c r="K104" s="169"/>
      <c r="L104" s="169"/>
      <c r="M104" s="170"/>
    </row>
    <row r="105" spans="1:18" s="13" customFormat="1" ht="14.25" thickBot="1" x14ac:dyDescent="0.3">
      <c r="B105" s="22"/>
      <c r="C105" s="23"/>
      <c r="D105" s="21"/>
      <c r="E105" s="110"/>
      <c r="F105" s="34"/>
      <c r="J105" s="17"/>
      <c r="R105" s="13" t="s">
        <v>11650</v>
      </c>
    </row>
    <row r="106" spans="1:18" s="13" customFormat="1" ht="14.25" thickBot="1" x14ac:dyDescent="0.3">
      <c r="A106" s="164"/>
      <c r="B106" s="165">
        <v>38.337804328671709</v>
      </c>
      <c r="C106" s="166">
        <v>77.876470778085945</v>
      </c>
      <c r="D106" s="167">
        <v>0.49228995543362214</v>
      </c>
      <c r="E106" s="168"/>
      <c r="F106" s="212" t="s">
        <v>10094</v>
      </c>
      <c r="G106" s="169" t="s">
        <v>7770</v>
      </c>
      <c r="H106" s="169" t="s">
        <v>2826</v>
      </c>
      <c r="I106" s="169" t="s">
        <v>11366</v>
      </c>
      <c r="J106" s="166" t="s">
        <v>7771</v>
      </c>
      <c r="K106" s="169"/>
      <c r="L106" s="169"/>
      <c r="M106" s="170"/>
    </row>
    <row r="107" spans="1:18" ht="15.75" thickBot="1" x14ac:dyDescent="0.3"/>
    <row r="108" spans="1:18" x14ac:dyDescent="0.25">
      <c r="B108" s="161">
        <v>6.9111021232987744</v>
      </c>
      <c r="C108" s="58">
        <v>54.531968440175035</v>
      </c>
      <c r="D108" s="59">
        <v>0.12673487352433799</v>
      </c>
      <c r="E108" s="45" t="s">
        <v>11563</v>
      </c>
      <c r="F108" s="210"/>
      <c r="G108" s="26"/>
      <c r="H108" s="26"/>
      <c r="I108" s="26"/>
      <c r="J108" s="26"/>
      <c r="K108" s="26"/>
      <c r="L108" s="26"/>
      <c r="M108" s="85"/>
      <c r="N108" s="12">
        <f>129/20</f>
        <v>6.45</v>
      </c>
    </row>
    <row r="109" spans="1:18" x14ac:dyDescent="0.25">
      <c r="B109" s="162">
        <v>3.2986962804364732</v>
      </c>
      <c r="C109" s="48">
        <v>39.430773231951243</v>
      </c>
      <c r="D109" s="43">
        <v>8.3657915127149957E-2</v>
      </c>
      <c r="E109" s="44" t="s">
        <v>11564</v>
      </c>
      <c r="F109" s="77"/>
      <c r="G109" s="25"/>
      <c r="H109" s="25"/>
      <c r="I109" s="25"/>
      <c r="J109" s="25"/>
      <c r="K109" s="25"/>
      <c r="L109" s="25"/>
      <c r="M109" s="84"/>
    </row>
    <row r="110" spans="1:18" ht="15.75" thickBot="1" x14ac:dyDescent="0.3">
      <c r="B110" s="163">
        <v>9.5150544130291408</v>
      </c>
      <c r="C110" s="54">
        <v>34.829892012150943</v>
      </c>
      <c r="D110" s="47">
        <v>0.27318644599040581</v>
      </c>
      <c r="E110" s="46" t="s">
        <v>11565</v>
      </c>
      <c r="F110" s="94"/>
      <c r="G110" s="27"/>
      <c r="H110" s="27"/>
      <c r="I110" s="27"/>
      <c r="J110" s="27"/>
      <c r="K110" s="27"/>
      <c r="L110" s="27"/>
      <c r="M110" s="88"/>
    </row>
    <row r="111" spans="1:18" x14ac:dyDescent="0.25">
      <c r="B111" s="162">
        <v>11.584084761181378</v>
      </c>
      <c r="C111" s="48">
        <v>95.751884914761774</v>
      </c>
      <c r="D111" s="43">
        <v>0.12098022688006109</v>
      </c>
      <c r="E111" s="44" t="s">
        <v>11566</v>
      </c>
      <c r="F111" s="77"/>
      <c r="G111" s="25"/>
      <c r="H111" s="25"/>
      <c r="I111" s="25"/>
      <c r="J111" s="25"/>
      <c r="K111" s="4"/>
    </row>
    <row r="112" spans="1:18" x14ac:dyDescent="0.25">
      <c r="B112" s="162">
        <v>46.66516918285231</v>
      </c>
      <c r="C112" s="48">
        <v>44.293182054593444</v>
      </c>
      <c r="D112" s="43">
        <v>1.0535519693603246</v>
      </c>
      <c r="E112" s="44" t="s">
        <v>11554</v>
      </c>
      <c r="F112" s="77"/>
      <c r="G112" s="25"/>
      <c r="H112" s="25"/>
      <c r="I112" s="25"/>
      <c r="J112" s="25"/>
      <c r="K112" s="4"/>
      <c r="L112">
        <f>192/77</f>
        <v>2.4935064935064934</v>
      </c>
    </row>
    <row r="113" spans="1:18" ht="15.75" thickBot="1" x14ac:dyDescent="0.3">
      <c r="B113" s="163">
        <v>18.928539754751707</v>
      </c>
      <c r="C113" s="54">
        <v>52.050070587657864</v>
      </c>
      <c r="D113" s="47">
        <v>0.36366021296501472</v>
      </c>
      <c r="E113" s="46" t="s">
        <v>11567</v>
      </c>
      <c r="F113" s="94"/>
      <c r="G113" s="27"/>
      <c r="H113" s="27"/>
      <c r="I113" s="27"/>
      <c r="J113" s="27"/>
      <c r="K113" s="6"/>
    </row>
    <row r="114" spans="1:18" ht="15.75" thickBot="1" x14ac:dyDescent="0.3"/>
    <row r="115" spans="1:18" x14ac:dyDescent="0.25">
      <c r="B115" s="161">
        <v>5.7718772269717391</v>
      </c>
      <c r="C115" s="58">
        <v>45.88657277163481</v>
      </c>
      <c r="D115" s="59">
        <v>0.12578575557814761</v>
      </c>
      <c r="E115" s="45" t="s">
        <v>12047</v>
      </c>
      <c r="F115" s="210" t="s">
        <v>1467</v>
      </c>
      <c r="G115" s="26" t="s">
        <v>1468</v>
      </c>
      <c r="H115" s="26"/>
      <c r="I115" s="26"/>
      <c r="J115" s="26">
        <f>1/D115</f>
        <v>7.9500257831557439</v>
      </c>
      <c r="K115" s="26"/>
      <c r="L115" s="26" t="s">
        <v>12048</v>
      </c>
      <c r="M115" s="85"/>
    </row>
    <row r="116" spans="1:18" ht="15.75" thickBot="1" x14ac:dyDescent="0.3">
      <c r="B116" s="163">
        <v>67.361241347400266</v>
      </c>
      <c r="C116" s="54">
        <v>54.866253460102598</v>
      </c>
      <c r="D116" s="47">
        <v>1.2277353946972835</v>
      </c>
      <c r="E116" s="46" t="s">
        <v>12049</v>
      </c>
      <c r="F116" s="94" t="s">
        <v>3147</v>
      </c>
      <c r="G116" s="27" t="s">
        <v>3148</v>
      </c>
      <c r="H116" s="27"/>
      <c r="I116" s="27"/>
      <c r="J116" s="27"/>
      <c r="K116" s="27"/>
      <c r="L116" s="27" t="s">
        <v>7888</v>
      </c>
      <c r="M116" s="88"/>
    </row>
    <row r="120" spans="1:18" ht="15.75" thickBot="1" x14ac:dyDescent="0.3"/>
    <row r="121" spans="1:18" x14ac:dyDescent="0.25">
      <c r="A121" s="1"/>
      <c r="B121" s="64">
        <v>233.33334988848912</v>
      </c>
      <c r="C121" s="58">
        <v>236.33973580582753</v>
      </c>
      <c r="D121" s="59">
        <v>0.98727938868558096</v>
      </c>
      <c r="E121" s="210"/>
      <c r="F121" s="210"/>
      <c r="G121" s="26"/>
      <c r="H121" s="26"/>
      <c r="I121" s="45" t="s">
        <v>11557</v>
      </c>
      <c r="J121" s="26"/>
      <c r="K121" s="26"/>
      <c r="L121" s="26"/>
      <c r="M121" s="85"/>
    </row>
    <row r="122" spans="1:18" x14ac:dyDescent="0.25">
      <c r="A122" s="3"/>
      <c r="B122" s="51">
        <v>331.9605433526873</v>
      </c>
      <c r="C122" s="48">
        <v>450.42603583963484</v>
      </c>
      <c r="D122" s="43">
        <v>0.73699235154975629</v>
      </c>
      <c r="E122" s="77"/>
      <c r="F122" s="77"/>
      <c r="G122" s="25"/>
      <c r="H122" s="25"/>
      <c r="I122" s="44" t="s">
        <v>11558</v>
      </c>
      <c r="J122" s="25"/>
      <c r="K122" s="25"/>
      <c r="L122" s="25"/>
      <c r="M122" s="84"/>
    </row>
    <row r="123" spans="1:18" ht="15.75" thickBot="1" x14ac:dyDescent="0.3">
      <c r="A123" s="5"/>
      <c r="B123" s="53">
        <v>44.233565987546335</v>
      </c>
      <c r="C123" s="54">
        <v>60.494083733811607</v>
      </c>
      <c r="D123" s="47">
        <v>0.73120482627994787</v>
      </c>
      <c r="E123" s="94"/>
      <c r="F123" s="94"/>
      <c r="G123" s="27"/>
      <c r="H123" s="27"/>
      <c r="I123" s="46" t="s">
        <v>11559</v>
      </c>
      <c r="J123" s="27"/>
      <c r="K123" s="27"/>
      <c r="L123" s="27"/>
      <c r="M123" s="88"/>
    </row>
    <row r="124" spans="1:18" ht="15.75" thickBot="1" x14ac:dyDescent="0.3">
      <c r="O124" s="74" t="s">
        <v>11650</v>
      </c>
    </row>
    <row r="125" spans="1:18" x14ac:dyDescent="0.25">
      <c r="A125" s="1"/>
      <c r="B125" s="64">
        <v>46.567897570520543</v>
      </c>
      <c r="C125" s="58">
        <v>70.524614543338672</v>
      </c>
      <c r="D125" s="59">
        <v>0.66030701297776984</v>
      </c>
      <c r="E125" s="210"/>
      <c r="F125" s="210"/>
      <c r="G125" s="26"/>
      <c r="H125" s="26"/>
      <c r="I125" s="45" t="s">
        <v>11560</v>
      </c>
      <c r="J125" s="26"/>
      <c r="K125" s="26"/>
      <c r="L125" s="26"/>
      <c r="M125" s="85"/>
      <c r="R125" t="s">
        <v>11650</v>
      </c>
    </row>
    <row r="126" spans="1:18" x14ac:dyDescent="0.25">
      <c r="A126" s="3"/>
      <c r="B126" s="51">
        <v>117.09579801244384</v>
      </c>
      <c r="C126" s="48">
        <v>114.29038506060563</v>
      </c>
      <c r="D126" s="43">
        <v>1.0245463601365115</v>
      </c>
      <c r="E126" s="77"/>
      <c r="F126" s="77"/>
      <c r="G126" s="25"/>
      <c r="H126" s="25"/>
      <c r="I126" s="44" t="s">
        <v>11561</v>
      </c>
      <c r="J126" s="25"/>
      <c r="K126" s="25"/>
      <c r="L126" s="25"/>
      <c r="M126" s="84"/>
    </row>
    <row r="127" spans="1:18" ht="15.75" thickBot="1" x14ac:dyDescent="0.3">
      <c r="A127" s="5"/>
      <c r="B127" s="53">
        <v>101.79285936738933</v>
      </c>
      <c r="C127" s="54">
        <v>150.40053847577053</v>
      </c>
      <c r="D127" s="47">
        <v>0.67681180133399665</v>
      </c>
      <c r="E127" s="94"/>
      <c r="F127" s="94"/>
      <c r="G127" s="27"/>
      <c r="H127" s="27"/>
      <c r="I127" s="46" t="s">
        <v>11562</v>
      </c>
      <c r="J127" s="27"/>
      <c r="K127" s="27"/>
      <c r="L127" s="27"/>
      <c r="M127" s="88"/>
    </row>
    <row r="130" spans="1:12" s="135" customFormat="1" ht="15.75" thickBot="1" x14ac:dyDescent="0.3">
      <c r="A130" s="127"/>
      <c r="B130" s="132"/>
      <c r="C130" s="125"/>
      <c r="D130" s="125"/>
      <c r="E130" s="133"/>
      <c r="F130" s="129"/>
      <c r="G130" s="129"/>
      <c r="H130" s="129"/>
      <c r="I130" s="129"/>
      <c r="J130" s="134"/>
    </row>
    <row r="131" spans="1:12" s="111" customFormat="1" x14ac:dyDescent="0.25">
      <c r="B131" s="112">
        <v>56.538580121071412</v>
      </c>
      <c r="C131" s="113">
        <v>48.129903499272139</v>
      </c>
      <c r="D131" s="124">
        <v>1.1747079468365531</v>
      </c>
      <c r="E131" s="124"/>
      <c r="F131" s="144" t="s">
        <v>12043</v>
      </c>
      <c r="G131" s="144" t="s">
        <v>7775</v>
      </c>
      <c r="H131" s="114" t="s">
        <v>2837</v>
      </c>
      <c r="I131" s="114" t="s">
        <v>11867</v>
      </c>
      <c r="J131" s="114"/>
      <c r="K131" s="115"/>
    </row>
    <row r="132" spans="1:12" s="111" customFormat="1" x14ac:dyDescent="0.25">
      <c r="B132" s="116">
        <v>32.397994844268304</v>
      </c>
      <c r="C132" s="117">
        <v>28.913565728673433</v>
      </c>
      <c r="D132" s="125">
        <v>1.1205119129301779</v>
      </c>
      <c r="E132" s="125"/>
      <c r="F132" s="129" t="s">
        <v>9717</v>
      </c>
      <c r="G132" s="129" t="s">
        <v>7777</v>
      </c>
      <c r="H132" s="118" t="s">
        <v>2840</v>
      </c>
      <c r="I132" s="118" t="s">
        <v>11868</v>
      </c>
      <c r="J132" s="118"/>
      <c r="K132" s="119"/>
      <c r="L132" s="119"/>
    </row>
    <row r="133" spans="1:12" s="111" customFormat="1" x14ac:dyDescent="0.25">
      <c r="B133" s="116">
        <v>69.681786037336408</v>
      </c>
      <c r="C133" s="117">
        <v>38.038392161703008</v>
      </c>
      <c r="D133" s="128">
        <v>1.8318804259947643</v>
      </c>
      <c r="E133" s="128"/>
      <c r="F133" s="129" t="s">
        <v>9716</v>
      </c>
      <c r="G133" s="129" t="s">
        <v>7779</v>
      </c>
      <c r="H133" s="118" t="s">
        <v>2532</v>
      </c>
      <c r="I133" s="118" t="s">
        <v>11004</v>
      </c>
      <c r="J133" s="117" t="s">
        <v>7780</v>
      </c>
      <c r="K133" s="119"/>
    </row>
    <row r="134" spans="1:12" s="111" customFormat="1" ht="15.75" thickBot="1" x14ac:dyDescent="0.3">
      <c r="B134" s="81">
        <v>357.53480903569732</v>
      </c>
      <c r="C134" s="80">
        <v>61.794291443592954</v>
      </c>
      <c r="D134" s="89">
        <v>5.7858873478962396</v>
      </c>
      <c r="E134" s="122"/>
      <c r="F134" s="138" t="s">
        <v>12031</v>
      </c>
      <c r="G134" s="94" t="s">
        <v>7781</v>
      </c>
      <c r="H134" s="138" t="s">
        <v>12032</v>
      </c>
      <c r="I134" s="138" t="s">
        <v>7782</v>
      </c>
      <c r="J134" s="122"/>
      <c r="K134" s="123"/>
      <c r="L134" s="143"/>
    </row>
    <row r="135" spans="1:12" s="111" customFormat="1" ht="15.75" thickBot="1" x14ac:dyDescent="0.3">
      <c r="F135" s="135"/>
      <c r="G135" s="135"/>
    </row>
    <row r="136" spans="1:12" s="111" customFormat="1" x14ac:dyDescent="0.25">
      <c r="B136" s="112">
        <v>88.533487530161423</v>
      </c>
      <c r="C136" s="113">
        <v>37.632808109051368</v>
      </c>
      <c r="D136" s="139">
        <v>2.3525612883740008</v>
      </c>
      <c r="E136" s="140"/>
      <c r="F136" s="144" t="s">
        <v>9718</v>
      </c>
      <c r="G136" s="144" t="s">
        <v>7798</v>
      </c>
      <c r="H136" s="114" t="s">
        <v>2837</v>
      </c>
      <c r="I136" s="114" t="s">
        <v>11006</v>
      </c>
      <c r="J136" s="113" t="s">
        <v>7799</v>
      </c>
      <c r="K136" s="115"/>
    </row>
    <row r="137" spans="1:12" s="111" customFormat="1" x14ac:dyDescent="0.25">
      <c r="B137" s="116">
        <v>75.936312155137628</v>
      </c>
      <c r="C137" s="117">
        <v>46.852837553104486</v>
      </c>
      <c r="D137" s="130">
        <v>1.6207409437916971</v>
      </c>
      <c r="E137" s="128"/>
      <c r="F137" s="129" t="s">
        <v>9717</v>
      </c>
      <c r="G137" s="129" t="s">
        <v>7800</v>
      </c>
      <c r="H137" s="118" t="s">
        <v>2840</v>
      </c>
      <c r="I137" s="118" t="s">
        <v>11005</v>
      </c>
      <c r="J137" s="117" t="s">
        <v>7801</v>
      </c>
      <c r="K137" s="119"/>
      <c r="L137" s="111">
        <f>1293/103</f>
        <v>12.553398058252426</v>
      </c>
    </row>
    <row r="138" spans="1:12" s="111" customFormat="1" x14ac:dyDescent="0.25">
      <c r="B138" s="116">
        <v>170.14601724707612</v>
      </c>
      <c r="C138" s="117">
        <v>44.265320491215043</v>
      </c>
      <c r="D138" s="130">
        <v>3.8437769196959395</v>
      </c>
      <c r="E138" s="128"/>
      <c r="F138" s="129" t="s">
        <v>9716</v>
      </c>
      <c r="G138" s="129" t="s">
        <v>7802</v>
      </c>
      <c r="H138" s="118" t="s">
        <v>2532</v>
      </c>
      <c r="I138" s="118" t="s">
        <v>11004</v>
      </c>
      <c r="J138" s="117" t="s">
        <v>7780</v>
      </c>
      <c r="K138" s="119"/>
      <c r="L138">
        <f>493/244</f>
        <v>2.0204918032786887</v>
      </c>
    </row>
    <row r="139" spans="1:12" s="111" customFormat="1" ht="15.75" thickBot="1" x14ac:dyDescent="0.3">
      <c r="B139" s="142">
        <v>934.08501053809607</v>
      </c>
      <c r="C139" s="81">
        <v>41.215251781683897</v>
      </c>
      <c r="D139" s="89">
        <v>22.663576471300473</v>
      </c>
      <c r="E139" s="122"/>
      <c r="F139" s="138" t="s">
        <v>12031</v>
      </c>
      <c r="G139" s="94" t="s">
        <v>7803</v>
      </c>
      <c r="H139" s="138" t="s">
        <v>12032</v>
      </c>
      <c r="I139" s="122" t="s">
        <v>12033</v>
      </c>
      <c r="J139" s="122"/>
      <c r="K139" s="123"/>
    </row>
    <row r="143" spans="1:12" s="13" customFormat="1" ht="13.5" x14ac:dyDescent="0.25">
      <c r="B143" s="22">
        <v>62.615965961886829</v>
      </c>
      <c r="C143" s="23">
        <v>41.834450242588296</v>
      </c>
      <c r="D143" s="21">
        <v>1.4967560371605539</v>
      </c>
      <c r="E143" s="110"/>
      <c r="F143" s="34" t="s">
        <v>9741</v>
      </c>
      <c r="G143" s="13" t="s">
        <v>8184</v>
      </c>
      <c r="H143" s="13" t="s">
        <v>4186</v>
      </c>
      <c r="I143" s="13" t="s">
        <v>11027</v>
      </c>
      <c r="J143" s="17" t="s">
        <v>8185</v>
      </c>
    </row>
    <row r="144" spans="1:12" s="13" customFormat="1" ht="13.5" x14ac:dyDescent="0.25">
      <c r="B144" s="22">
        <v>17.597330151978149</v>
      </c>
      <c r="C144" s="23">
        <v>49.262239598858038</v>
      </c>
      <c r="D144" s="21">
        <v>0.35721742038675153</v>
      </c>
      <c r="E144" s="110"/>
      <c r="F144" s="34" t="s">
        <v>9742</v>
      </c>
      <c r="G144" s="13" t="s">
        <v>8681</v>
      </c>
      <c r="H144" s="13" t="s">
        <v>5738</v>
      </c>
      <c r="I144" s="13" t="s">
        <v>11028</v>
      </c>
      <c r="J144" s="17" t="s">
        <v>8682</v>
      </c>
    </row>
    <row r="145" spans="2:10" s="13" customFormat="1" ht="13.5" x14ac:dyDescent="0.25">
      <c r="B145" s="22">
        <v>62.096284512315918</v>
      </c>
      <c r="C145" s="23">
        <v>45.273036060665795</v>
      </c>
      <c r="D145" s="21">
        <v>1.3715953228563464</v>
      </c>
      <c r="E145" s="110"/>
      <c r="F145" s="34" t="s">
        <v>10045</v>
      </c>
      <c r="G145" s="13" t="s">
        <v>8074</v>
      </c>
      <c r="H145" s="13" t="s">
        <v>3790</v>
      </c>
      <c r="I145" s="13" t="s">
        <v>11319</v>
      </c>
      <c r="J145" s="17" t="s">
        <v>8075</v>
      </c>
    </row>
    <row r="146" spans="2:10" s="13" customFormat="1" ht="13.5" x14ac:dyDescent="0.25">
      <c r="B146" s="22">
        <v>11.260472665533841</v>
      </c>
      <c r="C146" s="23">
        <v>72.267558401296114</v>
      </c>
      <c r="D146" s="21">
        <v>0.15581642599581566</v>
      </c>
      <c r="E146" s="110"/>
      <c r="F146" s="34" t="s">
        <v>10045</v>
      </c>
      <c r="G146" s="13" t="s">
        <v>8522</v>
      </c>
      <c r="H146" s="13" t="s">
        <v>3790</v>
      </c>
      <c r="I146" s="13" t="s">
        <v>11319</v>
      </c>
      <c r="J146" s="17" t="s">
        <v>8523</v>
      </c>
    </row>
    <row r="147" spans="2:10" s="13" customFormat="1" ht="13.5" x14ac:dyDescent="0.25">
      <c r="B147" s="22">
        <v>1.5150678686588477</v>
      </c>
      <c r="C147" s="23">
        <v>29.8849343528065</v>
      </c>
      <c r="D147" s="21">
        <v>5.0696710615881525E-2</v>
      </c>
      <c r="E147" s="110"/>
      <c r="F147" s="34" t="s">
        <v>10045</v>
      </c>
      <c r="G147" s="13" t="s">
        <v>8913</v>
      </c>
      <c r="H147" s="13" t="s">
        <v>3790</v>
      </c>
      <c r="I147" s="13" t="s">
        <v>11319</v>
      </c>
      <c r="J147" s="17" t="s">
        <v>7005</v>
      </c>
    </row>
    <row r="148" spans="2:10" s="13" customFormat="1" ht="13.5" x14ac:dyDescent="0.25">
      <c r="B148" s="22">
        <v>1.1971349451961786</v>
      </c>
      <c r="C148" s="23">
        <v>34.242531419593554</v>
      </c>
      <c r="D148" s="21">
        <v>3.4960468620937844E-2</v>
      </c>
      <c r="E148" s="110"/>
      <c r="F148" s="34" t="s">
        <v>10045</v>
      </c>
      <c r="G148" s="13" t="s">
        <v>8914</v>
      </c>
      <c r="H148" s="13" t="s">
        <v>3790</v>
      </c>
      <c r="I148" s="13" t="s">
        <v>11319</v>
      </c>
      <c r="J148" s="17" t="s">
        <v>7005</v>
      </c>
    </row>
    <row r="149" spans="2:10" s="13" customFormat="1" ht="13.5" x14ac:dyDescent="0.25">
      <c r="B149" s="22">
        <v>7.9027939534266212</v>
      </c>
      <c r="C149" s="23">
        <v>45.188899423311234</v>
      </c>
      <c r="D149" s="21">
        <v>0.17488352348209371</v>
      </c>
      <c r="E149" s="110"/>
      <c r="F149" s="34" t="s">
        <v>9743</v>
      </c>
      <c r="G149" s="13" t="s">
        <v>8689</v>
      </c>
      <c r="H149" s="13" t="s">
        <v>5762</v>
      </c>
      <c r="I149" s="13" t="s">
        <v>11029</v>
      </c>
      <c r="J149" s="17" t="s">
        <v>8690</v>
      </c>
    </row>
    <row r="150" spans="2:10" s="13" customFormat="1" ht="13.5" x14ac:dyDescent="0.25">
      <c r="B150" s="22">
        <v>4.1696531860616552</v>
      </c>
      <c r="C150" s="23">
        <v>35.419216771405544</v>
      </c>
      <c r="D150" s="21">
        <v>0.11772290767953621</v>
      </c>
      <c r="E150" s="110"/>
      <c r="F150" s="34" t="s">
        <v>10046</v>
      </c>
      <c r="G150" s="13" t="s">
        <v>8372</v>
      </c>
      <c r="H150" s="13" t="s">
        <v>4750</v>
      </c>
      <c r="I150" s="13" t="s">
        <v>11320</v>
      </c>
      <c r="J150" s="17" t="s">
        <v>7015</v>
      </c>
    </row>
    <row r="151" spans="2:10" s="13" customFormat="1" ht="13.5" x14ac:dyDescent="0.25">
      <c r="B151" s="22">
        <v>5.9279996029404414</v>
      </c>
      <c r="C151" s="23">
        <v>59.91676557910165</v>
      </c>
      <c r="D151" s="21">
        <v>9.8937243117944051E-2</v>
      </c>
      <c r="E151" s="110"/>
      <c r="F151" s="34" t="s">
        <v>9198</v>
      </c>
      <c r="G151" s="13" t="s">
        <v>8892</v>
      </c>
      <c r="H151" s="13" t="s">
        <v>6340</v>
      </c>
      <c r="I151" s="13" t="s">
        <v>10496</v>
      </c>
      <c r="J151" s="17" t="s">
        <v>8893</v>
      </c>
    </row>
    <row r="152" spans="2:10" s="13" customFormat="1" ht="13.5" x14ac:dyDescent="0.25">
      <c r="B152" s="22">
        <v>13.000716370586622</v>
      </c>
      <c r="C152" s="23">
        <v>48.938646174557164</v>
      </c>
      <c r="D152" s="21">
        <v>0.26565337186106297</v>
      </c>
      <c r="E152" s="110"/>
      <c r="F152" s="34" t="s">
        <v>9198</v>
      </c>
      <c r="G152" s="13" t="s">
        <v>8894</v>
      </c>
      <c r="H152" s="13" t="s">
        <v>6340</v>
      </c>
      <c r="I152" s="13" t="s">
        <v>10496</v>
      </c>
      <c r="J152" s="17" t="s">
        <v>8893</v>
      </c>
    </row>
    <row r="153" spans="2:10" s="13" customFormat="1" ht="13.5" x14ac:dyDescent="0.25">
      <c r="B153" s="22">
        <v>7.7325190223029612</v>
      </c>
      <c r="C153" s="23">
        <v>73.804353589801124</v>
      </c>
      <c r="D153" s="21">
        <v>0.10477049992578626</v>
      </c>
      <c r="E153" s="110"/>
      <c r="F153" s="34" t="s">
        <v>9199</v>
      </c>
      <c r="G153" s="13" t="s">
        <v>8889</v>
      </c>
      <c r="H153" s="13" t="s">
        <v>6333</v>
      </c>
      <c r="I153" s="13" t="s">
        <v>10497</v>
      </c>
      <c r="J153" s="17" t="s">
        <v>8890</v>
      </c>
    </row>
    <row r="154" spans="2:10" s="13" customFormat="1" ht="13.5" x14ac:dyDescent="0.25">
      <c r="B154" s="22">
        <v>9.9428844914432872</v>
      </c>
      <c r="C154" s="23">
        <v>93.146835646497337</v>
      </c>
      <c r="D154" s="21">
        <v>0.10674420040609481</v>
      </c>
      <c r="E154" s="110"/>
      <c r="F154" s="34" t="s">
        <v>9200</v>
      </c>
      <c r="G154" s="13" t="s">
        <v>8887</v>
      </c>
      <c r="H154" s="13" t="s">
        <v>6330</v>
      </c>
      <c r="I154" s="13" t="s">
        <v>10497</v>
      </c>
      <c r="J154" s="17" t="s">
        <v>8888</v>
      </c>
    </row>
    <row r="155" spans="2:10" s="13" customFormat="1" ht="13.5" x14ac:dyDescent="0.25">
      <c r="B155" s="22">
        <v>17.36850803840376</v>
      </c>
      <c r="C155" s="23">
        <v>63.241095050647665</v>
      </c>
      <c r="D155" s="21">
        <v>0.27463958403145783</v>
      </c>
      <c r="E155" s="110"/>
      <c r="F155" s="34" t="s">
        <v>9201</v>
      </c>
      <c r="G155" s="13" t="s">
        <v>8885</v>
      </c>
      <c r="H155" s="13" t="s">
        <v>6327</v>
      </c>
      <c r="I155" s="13" t="s">
        <v>10498</v>
      </c>
      <c r="J155" s="17" t="s">
        <v>8886</v>
      </c>
    </row>
    <row r="156" spans="2:10" s="13" customFormat="1" ht="13.5" x14ac:dyDescent="0.25">
      <c r="B156" s="22">
        <v>96.29150448485575</v>
      </c>
      <c r="C156" s="23">
        <v>48.73394379922243</v>
      </c>
      <c r="D156" s="21">
        <v>1.9758611140022722</v>
      </c>
      <c r="E156" s="110"/>
      <c r="F156" s="34" t="s">
        <v>9685</v>
      </c>
      <c r="G156" s="13" t="s">
        <v>7891</v>
      </c>
      <c r="H156" s="13" t="s">
        <v>2</v>
      </c>
      <c r="I156" s="13" t="s">
        <v>10979</v>
      </c>
      <c r="J156" s="17" t="s">
        <v>7892</v>
      </c>
    </row>
    <row r="157" spans="2:10" s="13" customFormat="1" ht="13.5" x14ac:dyDescent="0.25">
      <c r="B157" s="22">
        <v>27.403377889241739</v>
      </c>
      <c r="C157" s="23">
        <v>56.359262279357175</v>
      </c>
      <c r="D157" s="21">
        <v>0.48622669603819196</v>
      </c>
      <c r="E157" s="110"/>
      <c r="F157" s="34" t="s">
        <v>9686</v>
      </c>
      <c r="G157" s="13" t="s">
        <v>7026</v>
      </c>
      <c r="H157" s="13" t="s">
        <v>157</v>
      </c>
      <c r="I157" s="13" t="s">
        <v>10980</v>
      </c>
      <c r="J157" s="17" t="s">
        <v>7027</v>
      </c>
    </row>
    <row r="158" spans="2:10" s="13" customFormat="1" ht="13.5" x14ac:dyDescent="0.25">
      <c r="B158" s="22">
        <v>17.970845779064863</v>
      </c>
      <c r="C158" s="23">
        <v>41.990312672564237</v>
      </c>
      <c r="D158" s="21">
        <v>0.42797599339636999</v>
      </c>
      <c r="E158" s="110"/>
      <c r="F158" s="34" t="s">
        <v>9687</v>
      </c>
      <c r="G158" s="13" t="s">
        <v>7024</v>
      </c>
      <c r="H158" s="13" t="s">
        <v>154</v>
      </c>
      <c r="I158" s="13" t="s">
        <v>10981</v>
      </c>
      <c r="J158" s="17" t="s">
        <v>7025</v>
      </c>
    </row>
    <row r="159" spans="2:10" s="13" customFormat="1" ht="13.5" x14ac:dyDescent="0.25">
      <c r="B159" s="22">
        <v>418.41959782495286</v>
      </c>
      <c r="C159" s="23">
        <v>47.285026956723165</v>
      </c>
      <c r="D159" s="21">
        <v>8.8488814484108147</v>
      </c>
      <c r="E159" s="110"/>
      <c r="F159" s="34" t="s">
        <v>9181</v>
      </c>
      <c r="G159" s="13" t="s">
        <v>7138</v>
      </c>
      <c r="H159" s="13" t="s">
        <v>579</v>
      </c>
      <c r="I159" s="13" t="s">
        <v>10480</v>
      </c>
      <c r="J159" s="17" t="s">
        <v>7139</v>
      </c>
    </row>
    <row r="160" spans="2:10" s="13" customFormat="1" ht="13.5" x14ac:dyDescent="0.25">
      <c r="B160" s="22">
        <v>270.80210290042476</v>
      </c>
      <c r="C160" s="23">
        <v>41.356313271673933</v>
      </c>
      <c r="D160" s="21">
        <v>6.5480232998888832</v>
      </c>
      <c r="E160" s="110"/>
      <c r="F160" s="34" t="s">
        <v>9182</v>
      </c>
      <c r="G160" s="13" t="s">
        <v>7136</v>
      </c>
      <c r="H160" s="13" t="s">
        <v>576</v>
      </c>
      <c r="I160" s="13" t="s">
        <v>10481</v>
      </c>
      <c r="J160" s="17" t="s">
        <v>7137</v>
      </c>
    </row>
    <row r="161" spans="2:10" s="13" customFormat="1" ht="13.5" x14ac:dyDescent="0.25">
      <c r="B161" s="22">
        <v>297.34795854782556</v>
      </c>
      <c r="C161" s="23">
        <v>37.583515552790082</v>
      </c>
      <c r="D161" s="21">
        <v>7.9116589859766693</v>
      </c>
      <c r="E161" s="110"/>
      <c r="F161" s="34" t="s">
        <v>9183</v>
      </c>
      <c r="G161" s="13" t="s">
        <v>7134</v>
      </c>
      <c r="H161" s="13" t="s">
        <v>573</v>
      </c>
      <c r="I161" s="13" t="s">
        <v>10482</v>
      </c>
      <c r="J161" s="17" t="s">
        <v>7135</v>
      </c>
    </row>
    <row r="162" spans="2:10" s="13" customFormat="1" ht="13.5" x14ac:dyDescent="0.25">
      <c r="B162" s="22">
        <v>126.38317837769875</v>
      </c>
      <c r="C162" s="23">
        <v>173.35854247997793</v>
      </c>
      <c r="D162" s="21">
        <v>0.72902769352883434</v>
      </c>
      <c r="E162" s="110"/>
      <c r="F162" s="34" t="s">
        <v>10047</v>
      </c>
      <c r="G162" s="13" t="s">
        <v>7805</v>
      </c>
      <c r="H162" s="13" t="s">
        <v>2901</v>
      </c>
      <c r="I162" s="13" t="s">
        <v>11321</v>
      </c>
      <c r="J162" s="17" t="s">
        <v>7806</v>
      </c>
    </row>
    <row r="163" spans="2:10" s="13" customFormat="1" ht="13.5" x14ac:dyDescent="0.25">
      <c r="B163" s="22">
        <v>34.831490447472127</v>
      </c>
      <c r="C163" s="23">
        <v>59.727827772445615</v>
      </c>
      <c r="D163" s="21">
        <v>0.58317021975376482</v>
      </c>
      <c r="E163" s="110"/>
      <c r="F163" s="34" t="s">
        <v>10047</v>
      </c>
      <c r="G163" s="13" t="s">
        <v>8491</v>
      </c>
      <c r="H163" s="13" t="s">
        <v>2901</v>
      </c>
      <c r="I163" s="13" t="s">
        <v>11321</v>
      </c>
      <c r="J163" s="17" t="s">
        <v>8492</v>
      </c>
    </row>
    <row r="164" spans="2:10" s="13" customFormat="1" ht="13.5" x14ac:dyDescent="0.25">
      <c r="B164" s="22">
        <v>62.605981708142878</v>
      </c>
      <c r="C164" s="23">
        <v>111.65413645035279</v>
      </c>
      <c r="D164" s="21">
        <v>0.56071350062324588</v>
      </c>
      <c r="E164" s="110"/>
      <c r="F164" s="34" t="s">
        <v>10048</v>
      </c>
      <c r="G164" s="13" t="s">
        <v>7807</v>
      </c>
      <c r="H164" s="13" t="s">
        <v>2904</v>
      </c>
      <c r="I164" s="13" t="s">
        <v>11322</v>
      </c>
      <c r="J164" s="17" t="s">
        <v>7808</v>
      </c>
    </row>
    <row r="165" spans="2:10" s="13" customFormat="1" ht="13.5" x14ac:dyDescent="0.25">
      <c r="B165" s="22">
        <v>19.87776757565182</v>
      </c>
      <c r="C165" s="23">
        <v>58.132991804601026</v>
      </c>
      <c r="D165" s="21">
        <v>0.34193608411667131</v>
      </c>
      <c r="E165" s="110"/>
      <c r="F165" s="34" t="s">
        <v>10048</v>
      </c>
      <c r="G165" s="13" t="s">
        <v>8489</v>
      </c>
      <c r="H165" s="13" t="s">
        <v>2904</v>
      </c>
      <c r="I165" s="13" t="s">
        <v>11322</v>
      </c>
      <c r="J165" s="17" t="s">
        <v>8490</v>
      </c>
    </row>
    <row r="166" spans="2:10" s="13" customFormat="1" ht="13.5" x14ac:dyDescent="0.25">
      <c r="B166" s="22">
        <v>56.092103017778506</v>
      </c>
      <c r="C166" s="23">
        <v>100.10299465144789</v>
      </c>
      <c r="D166" s="21">
        <v>0.56034390592496819</v>
      </c>
      <c r="E166" s="110"/>
      <c r="F166" s="34" t="s">
        <v>10049</v>
      </c>
      <c r="G166" s="13" t="s">
        <v>7809</v>
      </c>
      <c r="H166" s="13" t="s">
        <v>2907</v>
      </c>
      <c r="I166" s="13" t="s">
        <v>11323</v>
      </c>
      <c r="J166" s="17" t="s">
        <v>7810</v>
      </c>
    </row>
    <row r="167" spans="2:10" s="13" customFormat="1" ht="13.5" x14ac:dyDescent="0.25">
      <c r="B167" s="22">
        <v>26.442784435749278</v>
      </c>
      <c r="C167" s="23">
        <v>43.957619917691225</v>
      </c>
      <c r="D167" s="21">
        <v>0.60155177840070206</v>
      </c>
      <c r="E167" s="110"/>
      <c r="F167" s="34" t="s">
        <v>10049</v>
      </c>
      <c r="G167" s="13" t="s">
        <v>8487</v>
      </c>
      <c r="H167" s="13" t="s">
        <v>2907</v>
      </c>
      <c r="I167" s="13" t="s">
        <v>11323</v>
      </c>
      <c r="J167" s="17" t="s">
        <v>8488</v>
      </c>
    </row>
    <row r="168" spans="2:10" s="13" customFormat="1" ht="13.5" x14ac:dyDescent="0.25">
      <c r="B168" s="22">
        <v>233.33334988848912</v>
      </c>
      <c r="C168" s="23">
        <v>236.33973580582753</v>
      </c>
      <c r="D168" s="21">
        <v>0.98727938868558096</v>
      </c>
      <c r="E168" s="110"/>
      <c r="F168" s="34" t="s">
        <v>9688</v>
      </c>
      <c r="G168" s="13" t="s">
        <v>7509</v>
      </c>
      <c r="H168" s="13" t="s">
        <v>1798</v>
      </c>
      <c r="I168" s="13" t="s">
        <v>10982</v>
      </c>
      <c r="J168" s="17" t="s">
        <v>7510</v>
      </c>
    </row>
    <row r="169" spans="2:10" s="13" customFormat="1" ht="13.5" x14ac:dyDescent="0.25">
      <c r="B169" s="22">
        <v>10.24324927185131</v>
      </c>
      <c r="C169" s="23">
        <v>33.912297508883341</v>
      </c>
      <c r="D169" s="21">
        <v>0.30205117388959229</v>
      </c>
      <c r="E169" s="110"/>
      <c r="F169" s="34" t="s">
        <v>9689</v>
      </c>
      <c r="G169" s="13" t="s">
        <v>7093</v>
      </c>
      <c r="H169" s="13" t="s">
        <v>427</v>
      </c>
      <c r="I169" s="13" t="s">
        <v>10983</v>
      </c>
      <c r="J169" s="17" t="s">
        <v>7094</v>
      </c>
    </row>
    <row r="170" spans="2:10" s="13" customFormat="1" ht="13.5" x14ac:dyDescent="0.25">
      <c r="B170" s="22">
        <v>18.486223361857167</v>
      </c>
      <c r="C170" s="23">
        <v>93.010286890523048</v>
      </c>
      <c r="D170" s="21">
        <v>0.19875461069823616</v>
      </c>
      <c r="E170" s="110"/>
      <c r="F170" s="34" t="s">
        <v>9690</v>
      </c>
      <c r="G170" s="13" t="s">
        <v>8062</v>
      </c>
      <c r="H170" s="13" t="s">
        <v>1</v>
      </c>
      <c r="I170" s="13" t="s">
        <v>10984</v>
      </c>
      <c r="J170" s="17" t="s">
        <v>8063</v>
      </c>
    </row>
    <row r="171" spans="2:10" s="13" customFormat="1" ht="13.5" x14ac:dyDescent="0.25">
      <c r="B171" s="22">
        <v>93.404832364400178</v>
      </c>
      <c r="C171" s="23">
        <v>97.81105851284093</v>
      </c>
      <c r="D171" s="21">
        <v>0.95495165663847414</v>
      </c>
      <c r="E171" s="110"/>
      <c r="F171" s="34" t="s">
        <v>9691</v>
      </c>
      <c r="G171" s="13" t="s">
        <v>8155</v>
      </c>
      <c r="H171" s="13" t="s">
        <v>4081</v>
      </c>
      <c r="I171" s="13" t="s">
        <v>10985</v>
      </c>
      <c r="J171" s="17" t="s">
        <v>8156</v>
      </c>
    </row>
    <row r="172" spans="2:10" s="13" customFormat="1" ht="13.5" x14ac:dyDescent="0.25">
      <c r="B172" s="22">
        <v>16.828438993640571</v>
      </c>
      <c r="C172" s="23">
        <v>48.406605932748157</v>
      </c>
      <c r="D172" s="21">
        <v>0.34764757142900105</v>
      </c>
      <c r="E172" s="110"/>
      <c r="F172" s="34" t="s">
        <v>9692</v>
      </c>
      <c r="G172" s="13" t="s">
        <v>8161</v>
      </c>
      <c r="H172" s="13" t="s">
        <v>4090</v>
      </c>
      <c r="I172" s="13" t="s">
        <v>10986</v>
      </c>
      <c r="J172" s="17" t="s">
        <v>8162</v>
      </c>
    </row>
    <row r="173" spans="2:10" s="13" customFormat="1" ht="13.5" x14ac:dyDescent="0.25">
      <c r="B173" s="22">
        <v>14.826903954414844</v>
      </c>
      <c r="C173" s="23">
        <v>70.397107307273856</v>
      </c>
      <c r="D173" s="21">
        <v>0.21061808533832807</v>
      </c>
      <c r="E173" s="110"/>
      <c r="F173" s="34" t="s">
        <v>9693</v>
      </c>
      <c r="G173" s="13" t="s">
        <v>8159</v>
      </c>
      <c r="H173" s="13" t="s">
        <v>4087</v>
      </c>
      <c r="I173" s="13" t="s">
        <v>10986</v>
      </c>
      <c r="J173" s="17" t="s">
        <v>8160</v>
      </c>
    </row>
    <row r="174" spans="2:10" s="13" customFormat="1" ht="13.5" x14ac:dyDescent="0.25">
      <c r="B174" s="22">
        <v>9.6909208402786113</v>
      </c>
      <c r="C174" s="23">
        <v>54.858573846545454</v>
      </c>
      <c r="D174" s="21">
        <v>0.17665280303105924</v>
      </c>
      <c r="E174" s="110"/>
      <c r="F174" s="34" t="s">
        <v>9694</v>
      </c>
      <c r="G174" s="13" t="s">
        <v>8157</v>
      </c>
      <c r="H174" s="13" t="s">
        <v>4084</v>
      </c>
      <c r="I174" s="13" t="s">
        <v>10987</v>
      </c>
      <c r="J174" s="17" t="s">
        <v>8158</v>
      </c>
    </row>
    <row r="175" spans="2:10" s="13" customFormat="1" ht="13.5" x14ac:dyDescent="0.25">
      <c r="B175" s="22">
        <v>47.106877866475628</v>
      </c>
      <c r="C175" s="23">
        <v>66.924779555055167</v>
      </c>
      <c r="D175" s="21">
        <v>0.70387796836481931</v>
      </c>
      <c r="E175" s="110"/>
      <c r="F175" s="34" t="s">
        <v>9696</v>
      </c>
      <c r="G175" s="13" t="s">
        <v>8366</v>
      </c>
      <c r="H175" s="13" t="s">
        <v>4727</v>
      </c>
      <c r="I175" s="13" t="s">
        <v>10989</v>
      </c>
      <c r="J175" s="17" t="s">
        <v>8367</v>
      </c>
    </row>
    <row r="176" spans="2:10" s="13" customFormat="1" ht="13.5" x14ac:dyDescent="0.25">
      <c r="B176" s="22">
        <v>57.575675917921224</v>
      </c>
      <c r="C176" s="23">
        <v>52.167247968828605</v>
      </c>
      <c r="D176" s="21">
        <v>1.1036747798604272</v>
      </c>
      <c r="E176" s="110"/>
      <c r="F176" s="34" t="s">
        <v>9697</v>
      </c>
      <c r="G176" s="13" t="s">
        <v>8362</v>
      </c>
      <c r="H176" s="13" t="s">
        <v>4721</v>
      </c>
      <c r="I176" s="13" t="s">
        <v>10990</v>
      </c>
      <c r="J176" s="17" t="s">
        <v>8363</v>
      </c>
    </row>
    <row r="177" spans="2:10" s="13" customFormat="1" ht="13.5" x14ac:dyDescent="0.25">
      <c r="B177" s="22">
        <v>34.104755226550871</v>
      </c>
      <c r="C177" s="23">
        <v>41.548078226503009</v>
      </c>
      <c r="D177" s="21">
        <v>0.82085036618603135</v>
      </c>
      <c r="E177" s="110"/>
      <c r="F177" s="34" t="s">
        <v>9698</v>
      </c>
      <c r="G177" s="13" t="s">
        <v>8364</v>
      </c>
      <c r="H177" s="13" t="s">
        <v>4724</v>
      </c>
      <c r="I177" s="13" t="s">
        <v>10991</v>
      </c>
      <c r="J177" s="17" t="s">
        <v>8365</v>
      </c>
    </row>
    <row r="178" spans="2:10" s="13" customFormat="1" ht="13.5" x14ac:dyDescent="0.25">
      <c r="B178" s="22">
        <v>111.45879973980178</v>
      </c>
      <c r="C178" s="23">
        <v>94.373122070713634</v>
      </c>
      <c r="D178" s="21">
        <v>1.1810438957003655</v>
      </c>
      <c r="E178" s="110"/>
      <c r="F178" s="34" t="s">
        <v>9695</v>
      </c>
      <c r="G178" s="13" t="s">
        <v>8382</v>
      </c>
      <c r="H178" s="13" t="s">
        <v>4798</v>
      </c>
      <c r="I178" s="13" t="s">
        <v>10988</v>
      </c>
      <c r="J178" s="17" t="s">
        <v>7005</v>
      </c>
    </row>
    <row r="179" spans="2:10" s="13" customFormat="1" ht="13.5" x14ac:dyDescent="0.25">
      <c r="B179" s="22">
        <v>8.7786496583082876</v>
      </c>
      <c r="C179" s="23">
        <v>30.918218918239518</v>
      </c>
      <c r="D179" s="21">
        <v>0.2839312860007443</v>
      </c>
      <c r="E179" s="110"/>
      <c r="F179" s="34" t="s">
        <v>10050</v>
      </c>
      <c r="G179" s="13" t="s">
        <v>8768</v>
      </c>
      <c r="H179" s="13" t="s">
        <v>5986</v>
      </c>
      <c r="I179" s="13" t="s">
        <v>11324</v>
      </c>
      <c r="J179" s="17" t="s">
        <v>8769</v>
      </c>
    </row>
    <row r="180" spans="2:10" s="13" customFormat="1" ht="13.5" x14ac:dyDescent="0.25">
      <c r="B180" s="22">
        <v>146.03416220133755</v>
      </c>
      <c r="C180" s="23">
        <v>100.29960031431574</v>
      </c>
      <c r="D180" s="21">
        <v>1.4559795028464748</v>
      </c>
      <c r="E180" s="110"/>
      <c r="F180" s="34" t="s">
        <v>9699</v>
      </c>
      <c r="G180" s="13" t="s">
        <v>7264</v>
      </c>
      <c r="H180" s="13" t="s">
        <v>4</v>
      </c>
      <c r="I180" s="13" t="s">
        <v>10992</v>
      </c>
      <c r="J180" s="17" t="s">
        <v>7265</v>
      </c>
    </row>
    <row r="181" spans="2:10" s="13" customFormat="1" ht="13.5" x14ac:dyDescent="0.25">
      <c r="B181" s="22">
        <v>10.668280361969622</v>
      </c>
      <c r="C181" s="23">
        <v>56.554936600841671</v>
      </c>
      <c r="D181" s="21">
        <v>0.18863570544274738</v>
      </c>
      <c r="E181" s="110"/>
      <c r="F181" s="34" t="s">
        <v>9700</v>
      </c>
      <c r="G181" s="13" t="s">
        <v>7262</v>
      </c>
      <c r="H181" s="13" t="s">
        <v>973</v>
      </c>
      <c r="I181" s="13" t="s">
        <v>10993</v>
      </c>
      <c r="J181" s="17" t="s">
        <v>7263</v>
      </c>
    </row>
    <row r="182" spans="2:10" s="13" customFormat="1" ht="13.5" x14ac:dyDescent="0.25">
      <c r="B182" s="22">
        <v>10.239438648284732</v>
      </c>
      <c r="C182" s="23">
        <v>56.055056925997029</v>
      </c>
      <c r="D182" s="21">
        <v>0.18266752742402301</v>
      </c>
      <c r="E182" s="110"/>
      <c r="F182" s="34" t="s">
        <v>9701</v>
      </c>
      <c r="G182" s="13" t="s">
        <v>7260</v>
      </c>
      <c r="H182" s="13" t="s">
        <v>970</v>
      </c>
      <c r="I182" s="13" t="s">
        <v>10993</v>
      </c>
      <c r="J182" s="17" t="s">
        <v>7261</v>
      </c>
    </row>
    <row r="183" spans="2:10" s="13" customFormat="1" ht="13.5" x14ac:dyDescent="0.25">
      <c r="B183" s="22">
        <v>16.545243706560925</v>
      </c>
      <c r="C183" s="23">
        <v>60.215248164281611</v>
      </c>
      <c r="D183" s="21">
        <v>0.27476833876730922</v>
      </c>
      <c r="E183" s="110"/>
      <c r="F183" s="34" t="s">
        <v>9702</v>
      </c>
      <c r="G183" s="13" t="s">
        <v>7258</v>
      </c>
      <c r="H183" s="13" t="s">
        <v>967</v>
      </c>
      <c r="I183" s="13" t="s">
        <v>10994</v>
      </c>
      <c r="J183" s="17" t="s">
        <v>7259</v>
      </c>
    </row>
    <row r="184" spans="2:10" s="13" customFormat="1" ht="13.5" x14ac:dyDescent="0.25">
      <c r="B184" s="22">
        <v>27.704113583945951</v>
      </c>
      <c r="C184" s="23">
        <v>38.611659359243312</v>
      </c>
      <c r="D184" s="21">
        <v>0.71750642276693077</v>
      </c>
      <c r="E184" s="110"/>
      <c r="F184" s="34" t="s">
        <v>9703</v>
      </c>
      <c r="G184" s="13" t="s">
        <v>8407</v>
      </c>
      <c r="H184" s="13" t="s">
        <v>4914</v>
      </c>
      <c r="I184" s="13" t="s">
        <v>10995</v>
      </c>
      <c r="J184" s="17" t="s">
        <v>8408</v>
      </c>
    </row>
    <row r="185" spans="2:10" s="13" customFormat="1" ht="13.5" x14ac:dyDescent="0.25">
      <c r="B185" s="22">
        <v>24.635358571589641</v>
      </c>
      <c r="C185" s="23">
        <v>37.599293654375558</v>
      </c>
      <c r="D185" s="21">
        <v>0.65520801529000905</v>
      </c>
      <c r="E185" s="110"/>
      <c r="F185" s="34" t="s">
        <v>9703</v>
      </c>
      <c r="G185" s="13" t="s">
        <v>8710</v>
      </c>
      <c r="H185" s="13" t="s">
        <v>4914</v>
      </c>
      <c r="I185" s="13" t="s">
        <v>10995</v>
      </c>
      <c r="J185" s="17" t="s">
        <v>8408</v>
      </c>
    </row>
    <row r="186" spans="2:10" s="13" customFormat="1" ht="13.5" x14ac:dyDescent="0.25">
      <c r="B186" s="22">
        <v>14.69906270510663</v>
      </c>
      <c r="C186" s="23">
        <v>42.607040653039881</v>
      </c>
      <c r="D186" s="21">
        <v>0.34499140235542025</v>
      </c>
      <c r="E186" s="110"/>
      <c r="F186" s="34" t="s">
        <v>9704</v>
      </c>
      <c r="G186" s="13" t="s">
        <v>8711</v>
      </c>
      <c r="H186" s="13" t="s">
        <v>5816</v>
      </c>
      <c r="I186" s="13" t="s">
        <v>10996</v>
      </c>
      <c r="J186" s="17" t="s">
        <v>8712</v>
      </c>
    </row>
    <row r="187" spans="2:10" s="13" customFormat="1" ht="13.5" x14ac:dyDescent="0.25">
      <c r="B187" s="22">
        <v>10.628112588617782</v>
      </c>
      <c r="C187" s="23">
        <v>32.012596718627528</v>
      </c>
      <c r="D187" s="21">
        <v>0.33199782829343183</v>
      </c>
      <c r="E187" s="110"/>
      <c r="F187" s="34" t="s">
        <v>9705</v>
      </c>
      <c r="G187" s="13" t="s">
        <v>8713</v>
      </c>
      <c r="H187" s="13" t="s">
        <v>5819</v>
      </c>
      <c r="I187" s="13" t="s">
        <v>10996</v>
      </c>
      <c r="J187" s="17" t="s">
        <v>8714</v>
      </c>
    </row>
    <row r="188" spans="2:10" s="13" customFormat="1" ht="13.5" x14ac:dyDescent="0.25">
      <c r="B188" s="22">
        <v>33.915652900731082</v>
      </c>
      <c r="C188" s="23">
        <v>48.109936139875792</v>
      </c>
      <c r="D188" s="21">
        <v>0.70496150321472129</v>
      </c>
      <c r="E188" s="110"/>
      <c r="F188" s="34" t="s">
        <v>9706</v>
      </c>
      <c r="G188" s="13" t="s">
        <v>8708</v>
      </c>
      <c r="H188" s="13" t="s">
        <v>5811</v>
      </c>
      <c r="I188" s="13" t="s">
        <v>10997</v>
      </c>
      <c r="J188" s="17" t="s">
        <v>8709</v>
      </c>
    </row>
    <row r="189" spans="2:10" s="13" customFormat="1" ht="13.5" x14ac:dyDescent="0.25">
      <c r="B189" s="22">
        <v>57.18054627144619</v>
      </c>
      <c r="C189" s="23">
        <v>57.454727556173928</v>
      </c>
      <c r="D189" s="21">
        <v>0.99522787251127998</v>
      </c>
      <c r="E189" s="110"/>
      <c r="F189" s="34" t="s">
        <v>9707</v>
      </c>
      <c r="G189" s="13" t="s">
        <v>8310</v>
      </c>
      <c r="H189" s="13" t="s">
        <v>3863</v>
      </c>
      <c r="I189" s="13" t="s">
        <v>10998</v>
      </c>
      <c r="J189" s="17" t="s">
        <v>8311</v>
      </c>
    </row>
    <row r="190" spans="2:10" s="13" customFormat="1" ht="13.5" x14ac:dyDescent="0.25">
      <c r="B190" s="22">
        <v>71.343466485756593</v>
      </c>
      <c r="C190" s="23">
        <v>67.363180139903307</v>
      </c>
      <c r="D190" s="21">
        <v>1.0590869721053375</v>
      </c>
      <c r="E190" s="110"/>
      <c r="F190" s="34" t="s">
        <v>9707</v>
      </c>
      <c r="G190" s="13" t="s">
        <v>8312</v>
      </c>
      <c r="H190" s="13" t="s">
        <v>3863</v>
      </c>
      <c r="I190" s="13" t="s">
        <v>10998</v>
      </c>
      <c r="J190" s="17" t="s">
        <v>8313</v>
      </c>
    </row>
    <row r="191" spans="2:10" s="13" customFormat="1" ht="13.5" x14ac:dyDescent="0.25">
      <c r="B191" s="22">
        <v>54.872767924376021</v>
      </c>
      <c r="C191" s="23">
        <v>59.20773412422168</v>
      </c>
      <c r="D191" s="21">
        <v>0.92678378485569779</v>
      </c>
      <c r="E191" s="110"/>
      <c r="F191" s="34" t="s">
        <v>9708</v>
      </c>
      <c r="G191" s="13" t="s">
        <v>8302</v>
      </c>
      <c r="H191" s="13" t="s">
        <v>1125</v>
      </c>
      <c r="I191" s="13" t="s">
        <v>10999</v>
      </c>
      <c r="J191" s="17" t="s">
        <v>8303</v>
      </c>
    </row>
    <row r="192" spans="2:10" s="13" customFormat="1" ht="13.5" x14ac:dyDescent="0.25">
      <c r="B192" s="22">
        <v>38.049315664819595</v>
      </c>
      <c r="C192" s="23">
        <v>50.479237341030739</v>
      </c>
      <c r="D192" s="21">
        <v>0.75376169825553596</v>
      </c>
      <c r="E192" s="110"/>
      <c r="F192" s="34" t="s">
        <v>9709</v>
      </c>
      <c r="G192" s="13" t="s">
        <v>8304</v>
      </c>
      <c r="H192" s="13" t="s">
        <v>4527</v>
      </c>
      <c r="I192" s="13" t="s">
        <v>10999</v>
      </c>
      <c r="J192" s="17" t="s">
        <v>8305</v>
      </c>
    </row>
    <row r="193" spans="2:10" s="13" customFormat="1" ht="13.5" x14ac:dyDescent="0.25">
      <c r="B193" s="22">
        <v>37.293363109175772</v>
      </c>
      <c r="C193" s="23">
        <v>40.915478211763507</v>
      </c>
      <c r="D193" s="21">
        <v>0.91147323064780039</v>
      </c>
      <c r="E193" s="110"/>
      <c r="F193" s="34" t="s">
        <v>9710</v>
      </c>
      <c r="G193" s="13" t="s">
        <v>8306</v>
      </c>
      <c r="H193" s="13" t="s">
        <v>4530</v>
      </c>
      <c r="I193" s="13" t="s">
        <v>11000</v>
      </c>
      <c r="J193" s="17" t="s">
        <v>8307</v>
      </c>
    </row>
    <row r="194" spans="2:10" s="13" customFormat="1" ht="13.5" x14ac:dyDescent="0.25">
      <c r="B194" s="22">
        <v>39.248887569979267</v>
      </c>
      <c r="C194" s="23">
        <v>44.134742425101877</v>
      </c>
      <c r="D194" s="21">
        <v>0.88929685352952792</v>
      </c>
      <c r="E194" s="110"/>
      <c r="F194" s="34" t="s">
        <v>9711</v>
      </c>
      <c r="G194" s="13" t="s">
        <v>8308</v>
      </c>
      <c r="H194" s="13" t="s">
        <v>4533</v>
      </c>
      <c r="I194" s="13" t="s">
        <v>11000</v>
      </c>
      <c r="J194" s="17" t="s">
        <v>8309</v>
      </c>
    </row>
    <row r="195" spans="2:10" s="13" customFormat="1" ht="13.5" x14ac:dyDescent="0.25">
      <c r="B195" s="22">
        <v>27.223314351474787</v>
      </c>
      <c r="C195" s="23">
        <v>48.901509073712958</v>
      </c>
      <c r="D195" s="21">
        <v>0.55669681502955293</v>
      </c>
      <c r="E195" s="110"/>
      <c r="F195" s="34" t="s">
        <v>10051</v>
      </c>
      <c r="G195" s="13" t="s">
        <v>7417</v>
      </c>
      <c r="H195" s="13" t="s">
        <v>3</v>
      </c>
      <c r="I195" s="13" t="s">
        <v>11325</v>
      </c>
      <c r="J195" s="17" t="s">
        <v>7418</v>
      </c>
    </row>
    <row r="196" spans="2:10" s="13" customFormat="1" ht="13.5" x14ac:dyDescent="0.25">
      <c r="B196" s="22">
        <v>16.395370964953099</v>
      </c>
      <c r="C196" s="23">
        <v>65.955519375367842</v>
      </c>
      <c r="D196" s="21">
        <v>0.24858224330921144</v>
      </c>
      <c r="E196" s="110"/>
      <c r="F196" s="34" t="s">
        <v>9814</v>
      </c>
      <c r="G196" s="13" t="s">
        <v>8138</v>
      </c>
      <c r="H196" s="13" t="s">
        <v>2468</v>
      </c>
      <c r="I196" s="13" t="s">
        <v>11098</v>
      </c>
      <c r="J196" s="17" t="s">
        <v>8139</v>
      </c>
    </row>
    <row r="197" spans="2:10" s="13" customFormat="1" ht="13.5" x14ac:dyDescent="0.25">
      <c r="B197" s="22">
        <v>66.913455431905632</v>
      </c>
      <c r="C197" s="23">
        <v>78.037812011070301</v>
      </c>
      <c r="D197" s="21">
        <v>0.85744914814389483</v>
      </c>
      <c r="E197" s="110"/>
      <c r="F197" s="34" t="s">
        <v>9712</v>
      </c>
      <c r="G197" s="13" t="s">
        <v>7589</v>
      </c>
      <c r="H197" s="13" t="s">
        <v>2150</v>
      </c>
      <c r="I197" s="13" t="s">
        <v>11001</v>
      </c>
      <c r="J197" s="17" t="s">
        <v>7590</v>
      </c>
    </row>
    <row r="198" spans="2:10" s="13" customFormat="1" ht="13.5" x14ac:dyDescent="0.25">
      <c r="B198" s="22">
        <v>44.428541115221499</v>
      </c>
      <c r="C198" s="23">
        <v>62.649582139587061</v>
      </c>
      <c r="D198" s="21">
        <v>0.70915941651824621</v>
      </c>
      <c r="E198" s="110"/>
      <c r="F198" s="34" t="s">
        <v>9712</v>
      </c>
      <c r="G198" s="13" t="s">
        <v>7591</v>
      </c>
      <c r="H198" s="13" t="s">
        <v>2150</v>
      </c>
      <c r="I198" s="13" t="s">
        <v>11001</v>
      </c>
      <c r="J198" s="17" t="s">
        <v>7592</v>
      </c>
    </row>
    <row r="199" spans="2:10" s="13" customFormat="1" ht="13.5" x14ac:dyDescent="0.25">
      <c r="B199" s="22">
        <v>40.460897633812564</v>
      </c>
      <c r="C199" s="23">
        <v>62.143752480977348</v>
      </c>
      <c r="D199" s="21">
        <v>0.65108552378129947</v>
      </c>
      <c r="E199" s="110"/>
      <c r="F199" s="34" t="s">
        <v>9713</v>
      </c>
      <c r="G199" s="13" t="s">
        <v>7593</v>
      </c>
      <c r="H199" s="13" t="s">
        <v>2154</v>
      </c>
      <c r="I199" s="13" t="s">
        <v>11002</v>
      </c>
      <c r="J199" s="17" t="s">
        <v>7594</v>
      </c>
    </row>
    <row r="200" spans="2:10" s="13" customFormat="1" ht="13.5" x14ac:dyDescent="0.25">
      <c r="B200" s="22">
        <v>44.591009921351819</v>
      </c>
      <c r="C200" s="23">
        <v>59.811361824937386</v>
      </c>
      <c r="D200" s="21">
        <v>0.74552741420377278</v>
      </c>
      <c r="E200" s="110"/>
      <c r="F200" s="34" t="s">
        <v>9714</v>
      </c>
      <c r="G200" s="13" t="s">
        <v>7595</v>
      </c>
      <c r="H200" s="13" t="s">
        <v>2157</v>
      </c>
      <c r="I200" s="13" t="s">
        <v>11002</v>
      </c>
      <c r="J200" s="17" t="s">
        <v>7596</v>
      </c>
    </row>
    <row r="201" spans="2:10" s="13" customFormat="1" ht="13.5" x14ac:dyDescent="0.25">
      <c r="B201" s="22">
        <v>53.669082028957703</v>
      </c>
      <c r="C201" s="23">
        <v>44.085417100311609</v>
      </c>
      <c r="D201" s="21">
        <v>1.217388550659269</v>
      </c>
      <c r="E201" s="110"/>
      <c r="F201" s="34" t="s">
        <v>9715</v>
      </c>
      <c r="G201" s="13" t="s">
        <v>7597</v>
      </c>
      <c r="H201" s="13" t="s">
        <v>2160</v>
      </c>
      <c r="I201" s="13" t="s">
        <v>11003</v>
      </c>
      <c r="J201" s="17" t="s">
        <v>7594</v>
      </c>
    </row>
    <row r="202" spans="2:10" s="13" customFormat="1" ht="13.5" x14ac:dyDescent="0.25">
      <c r="B202" s="22">
        <v>19.833615735170369</v>
      </c>
      <c r="C202" s="23">
        <v>53.386906405293907</v>
      </c>
      <c r="D202" s="21">
        <v>0.37150711795511804</v>
      </c>
      <c r="E202" s="110"/>
      <c r="F202" s="34" t="s">
        <v>9716</v>
      </c>
      <c r="G202" s="13" t="s">
        <v>7693</v>
      </c>
      <c r="H202" s="13" t="s">
        <v>2532</v>
      </c>
      <c r="I202" s="13" t="s">
        <v>11004</v>
      </c>
      <c r="J202" s="17" t="s">
        <v>7694</v>
      </c>
    </row>
    <row r="203" spans="2:10" s="13" customFormat="1" ht="13.5" x14ac:dyDescent="0.25">
      <c r="B203" s="22">
        <v>69.681786037336408</v>
      </c>
      <c r="C203" s="23">
        <v>38.038392161703008</v>
      </c>
      <c r="D203" s="21">
        <v>1.8318804259947643</v>
      </c>
      <c r="E203" s="110"/>
      <c r="F203" s="34" t="s">
        <v>9716</v>
      </c>
      <c r="G203" s="13" t="s">
        <v>7779</v>
      </c>
      <c r="H203" s="13" t="s">
        <v>2532</v>
      </c>
      <c r="I203" s="13" t="s">
        <v>11004</v>
      </c>
      <c r="J203" s="17" t="s">
        <v>7780</v>
      </c>
    </row>
    <row r="204" spans="2:10" s="13" customFormat="1" ht="13.5" x14ac:dyDescent="0.25">
      <c r="B204" s="22">
        <v>170.14601724707612</v>
      </c>
      <c r="C204" s="23">
        <v>44.265320491215043</v>
      </c>
      <c r="D204" s="21">
        <v>3.8437769196959395</v>
      </c>
      <c r="E204" s="110"/>
      <c r="F204" s="34" t="s">
        <v>9716</v>
      </c>
      <c r="G204" s="13" t="s">
        <v>7802</v>
      </c>
      <c r="H204" s="13" t="s">
        <v>2532</v>
      </c>
      <c r="I204" s="13" t="s">
        <v>11004</v>
      </c>
      <c r="J204" s="17" t="s">
        <v>7780</v>
      </c>
    </row>
    <row r="205" spans="2:10" s="13" customFormat="1" ht="13.5" x14ac:dyDescent="0.25">
      <c r="B205" s="22">
        <v>37.788680560152301</v>
      </c>
      <c r="C205" s="23">
        <v>373.05318771639804</v>
      </c>
      <c r="D205" s="21">
        <v>0.10129569135026385</v>
      </c>
      <c r="E205" s="110"/>
      <c r="F205" s="34" t="s">
        <v>9716</v>
      </c>
      <c r="G205" s="13" t="s">
        <v>8442</v>
      </c>
      <c r="H205" s="13" t="s">
        <v>2532</v>
      </c>
      <c r="I205" s="13" t="s">
        <v>11004</v>
      </c>
      <c r="J205" s="17" t="s">
        <v>8443</v>
      </c>
    </row>
    <row r="206" spans="2:10" s="13" customFormat="1" ht="13.5" x14ac:dyDescent="0.25">
      <c r="B206" s="22">
        <v>32.397994844268304</v>
      </c>
      <c r="C206" s="23">
        <v>28.913565728673433</v>
      </c>
      <c r="D206" s="21">
        <v>1.1205119129301779</v>
      </c>
      <c r="E206" s="110"/>
      <c r="F206" s="34" t="s">
        <v>9717</v>
      </c>
      <c r="G206" s="13" t="s">
        <v>7777</v>
      </c>
      <c r="H206" s="13" t="s">
        <v>2840</v>
      </c>
      <c r="I206" s="13" t="s">
        <v>11005</v>
      </c>
      <c r="J206" s="17" t="s">
        <v>7778</v>
      </c>
    </row>
    <row r="207" spans="2:10" s="13" customFormat="1" ht="13.5" x14ac:dyDescent="0.25">
      <c r="B207" s="22">
        <v>75.936312155137628</v>
      </c>
      <c r="C207" s="23">
        <v>46.852837553104486</v>
      </c>
      <c r="D207" s="21">
        <v>1.6207409437916971</v>
      </c>
      <c r="E207" s="110"/>
      <c r="F207" s="34" t="s">
        <v>9717</v>
      </c>
      <c r="G207" s="13" t="s">
        <v>7800</v>
      </c>
      <c r="H207" s="13" t="s">
        <v>2840</v>
      </c>
      <c r="I207" s="13" t="s">
        <v>11005</v>
      </c>
      <c r="J207" s="17" t="s">
        <v>7801</v>
      </c>
    </row>
    <row r="208" spans="2:10" s="13" customFormat="1" ht="13.5" x14ac:dyDescent="0.25">
      <c r="B208" s="22">
        <v>16.270941565910395</v>
      </c>
      <c r="C208" s="23">
        <v>173.04210737770504</v>
      </c>
      <c r="D208" s="21">
        <v>9.4028799189293522E-2</v>
      </c>
      <c r="E208" s="110"/>
      <c r="F208" s="34" t="s">
        <v>9717</v>
      </c>
      <c r="G208" s="13" t="s">
        <v>8444</v>
      </c>
      <c r="H208" s="13" t="s">
        <v>2840</v>
      </c>
      <c r="I208" s="13" t="s">
        <v>11005</v>
      </c>
      <c r="J208" s="17" t="s">
        <v>7778</v>
      </c>
    </row>
    <row r="209" spans="2:10" s="13" customFormat="1" ht="13.5" x14ac:dyDescent="0.25">
      <c r="B209" s="22">
        <v>56.538580121071412</v>
      </c>
      <c r="C209" s="23">
        <v>48.129903499272139</v>
      </c>
      <c r="D209" s="21">
        <v>1.1747079468365531</v>
      </c>
      <c r="E209" s="110"/>
      <c r="F209" s="34" t="s">
        <v>9718</v>
      </c>
      <c r="G209" s="13" t="s">
        <v>7775</v>
      </c>
      <c r="H209" s="13" t="s">
        <v>2837</v>
      </c>
      <c r="I209" s="13" t="s">
        <v>11006</v>
      </c>
      <c r="J209" s="17" t="s">
        <v>7776</v>
      </c>
    </row>
    <row r="210" spans="2:10" s="13" customFormat="1" ht="13.5" x14ac:dyDescent="0.25">
      <c r="B210" s="22">
        <v>88.533487530161423</v>
      </c>
      <c r="C210" s="23">
        <v>37.632808109051368</v>
      </c>
      <c r="D210" s="21">
        <v>2.3525612883740008</v>
      </c>
      <c r="E210" s="110"/>
      <c r="F210" s="34" t="s">
        <v>9718</v>
      </c>
      <c r="G210" s="13" t="s">
        <v>7798</v>
      </c>
      <c r="H210" s="13" t="s">
        <v>2837</v>
      </c>
      <c r="I210" s="13" t="s">
        <v>11006</v>
      </c>
      <c r="J210" s="17" t="s">
        <v>7799</v>
      </c>
    </row>
    <row r="211" spans="2:10" s="13" customFormat="1" ht="13.5" x14ac:dyDescent="0.25">
      <c r="B211" s="22">
        <v>17.247848674084388</v>
      </c>
      <c r="C211" s="23">
        <v>104.75454860437458</v>
      </c>
      <c r="D211" s="21">
        <v>0.16465011690541631</v>
      </c>
      <c r="E211" s="110"/>
      <c r="F211" s="34" t="s">
        <v>9718</v>
      </c>
      <c r="G211" s="13" t="s">
        <v>8445</v>
      </c>
      <c r="H211" s="13" t="s">
        <v>2837</v>
      </c>
      <c r="I211" s="13" t="s">
        <v>11006</v>
      </c>
      <c r="J211" s="17" t="s">
        <v>8446</v>
      </c>
    </row>
    <row r="212" spans="2:10" s="13" customFormat="1" ht="13.5" x14ac:dyDescent="0.25">
      <c r="B212" s="22">
        <v>77.248780557121009</v>
      </c>
      <c r="C212" s="23">
        <v>64.496092376206491</v>
      </c>
      <c r="D212" s="21">
        <v>1.1977280748503014</v>
      </c>
      <c r="E212" s="110"/>
      <c r="F212" s="34" t="s">
        <v>9719</v>
      </c>
      <c r="G212" s="13" t="s">
        <v>7845</v>
      </c>
      <c r="H212" s="13" t="s">
        <v>2993</v>
      </c>
      <c r="I212" s="13" t="s">
        <v>11007</v>
      </c>
      <c r="J212" s="17" t="s">
        <v>7846</v>
      </c>
    </row>
    <row r="213" spans="2:10" s="13" customFormat="1" ht="13.5" x14ac:dyDescent="0.25">
      <c r="B213" s="22">
        <v>35.799486580667029</v>
      </c>
      <c r="C213" s="23">
        <v>88.724951154639925</v>
      </c>
      <c r="D213" s="21">
        <v>0.40348837744944616</v>
      </c>
      <c r="E213" s="110"/>
      <c r="F213" s="34" t="s">
        <v>9720</v>
      </c>
      <c r="G213" s="13" t="s">
        <v>7366</v>
      </c>
      <c r="H213" s="13" t="s">
        <v>1287</v>
      </c>
      <c r="I213" s="13" t="s">
        <v>11008</v>
      </c>
      <c r="J213" s="17" t="s">
        <v>7367</v>
      </c>
    </row>
    <row r="214" spans="2:10" s="13" customFormat="1" ht="13.5" x14ac:dyDescent="0.25">
      <c r="B214" s="22">
        <v>51.196800492388391</v>
      </c>
      <c r="C214" s="23">
        <v>45.824920183007606</v>
      </c>
      <c r="D214" s="21">
        <v>1.1172261792912568</v>
      </c>
      <c r="E214" s="110"/>
      <c r="F214" s="34" t="s">
        <v>9721</v>
      </c>
      <c r="G214" s="13" t="s">
        <v>7368</v>
      </c>
      <c r="H214" s="13" t="s">
        <v>1290</v>
      </c>
      <c r="I214" s="13" t="s">
        <v>11009</v>
      </c>
      <c r="J214" s="17" t="s">
        <v>7369</v>
      </c>
    </row>
    <row r="215" spans="2:10" s="13" customFormat="1" ht="13.5" x14ac:dyDescent="0.25">
      <c r="B215" s="22">
        <v>15.625944329025133</v>
      </c>
      <c r="C215" s="23">
        <v>59.48358921247317</v>
      </c>
      <c r="D215" s="21">
        <v>0.2626933669589076</v>
      </c>
      <c r="E215" s="110"/>
      <c r="F215" s="34" t="s">
        <v>9722</v>
      </c>
      <c r="G215" s="13" t="s">
        <v>8003</v>
      </c>
      <c r="H215" s="13" t="s">
        <v>3560</v>
      </c>
      <c r="I215" s="13" t="s">
        <v>11010</v>
      </c>
      <c r="J215" s="17" t="s">
        <v>8004</v>
      </c>
    </row>
    <row r="216" spans="2:10" s="13" customFormat="1" ht="13.5" x14ac:dyDescent="0.25">
      <c r="B216" s="22">
        <v>7.8786396859818302</v>
      </c>
      <c r="C216" s="23">
        <v>44.86923692748428</v>
      </c>
      <c r="D216" s="21">
        <v>0.17559112268200475</v>
      </c>
      <c r="E216" s="110"/>
      <c r="F216" s="34" t="s">
        <v>9723</v>
      </c>
      <c r="G216" s="13" t="s">
        <v>8007</v>
      </c>
      <c r="H216" s="13" t="s">
        <v>3566</v>
      </c>
      <c r="I216" s="13" t="s">
        <v>11011</v>
      </c>
      <c r="J216" s="17" t="s">
        <v>8008</v>
      </c>
    </row>
    <row r="217" spans="2:10" s="13" customFormat="1" ht="13.5" x14ac:dyDescent="0.25">
      <c r="B217" s="22">
        <v>9.185098953744264</v>
      </c>
      <c r="C217" s="23">
        <v>45.697920043333035</v>
      </c>
      <c r="D217" s="21">
        <v>0.20099599598919377</v>
      </c>
      <c r="E217" s="110"/>
      <c r="F217" s="34" t="s">
        <v>9724</v>
      </c>
      <c r="G217" s="13" t="s">
        <v>8009</v>
      </c>
      <c r="H217" s="13" t="s">
        <v>3569</v>
      </c>
      <c r="I217" s="13" t="s">
        <v>11011</v>
      </c>
      <c r="J217" s="17" t="s">
        <v>8010</v>
      </c>
    </row>
    <row r="218" spans="2:10" s="13" customFormat="1" ht="13.5" x14ac:dyDescent="0.25">
      <c r="B218" s="22">
        <v>16.925126925848531</v>
      </c>
      <c r="C218" s="23">
        <v>41.400029917735957</v>
      </c>
      <c r="D218" s="21">
        <v>0.40881919552907692</v>
      </c>
      <c r="E218" s="110"/>
      <c r="F218" s="34" t="s">
        <v>9725</v>
      </c>
      <c r="G218" s="13" t="s">
        <v>8005</v>
      </c>
      <c r="H218" s="13" t="s">
        <v>3563</v>
      </c>
      <c r="I218" s="13" t="s">
        <v>11012</v>
      </c>
      <c r="J218" s="17" t="s">
        <v>8006</v>
      </c>
    </row>
    <row r="219" spans="2:10" s="13" customFormat="1" ht="13.5" x14ac:dyDescent="0.25">
      <c r="B219" s="22">
        <v>199.63917074738779</v>
      </c>
      <c r="C219" s="23">
        <v>117.18187367000662</v>
      </c>
      <c r="D219" s="21">
        <v>1.7036693858436451</v>
      </c>
      <c r="E219" s="110"/>
      <c r="F219" s="34" t="s">
        <v>9726</v>
      </c>
      <c r="G219" s="13" t="s">
        <v>7036</v>
      </c>
      <c r="H219" s="13" t="s">
        <v>191</v>
      </c>
      <c r="I219" s="13" t="s">
        <v>11013</v>
      </c>
      <c r="J219" s="17" t="s">
        <v>7037</v>
      </c>
    </row>
    <row r="220" spans="2:10" s="13" customFormat="1" ht="13.5" x14ac:dyDescent="0.25">
      <c r="B220" s="22">
        <v>107.39372873061822</v>
      </c>
      <c r="C220" s="23">
        <v>99.601985949382083</v>
      </c>
      <c r="D220" s="21">
        <v>1.078228789385745</v>
      </c>
      <c r="E220" s="110"/>
      <c r="F220" s="34" t="s">
        <v>9727</v>
      </c>
      <c r="G220" s="13" t="s">
        <v>7034</v>
      </c>
      <c r="H220" s="13" t="s">
        <v>187</v>
      </c>
      <c r="I220" s="13" t="s">
        <v>11014</v>
      </c>
      <c r="J220" s="17" t="s">
        <v>7035</v>
      </c>
    </row>
    <row r="221" spans="2:10" s="13" customFormat="1" ht="13.5" x14ac:dyDescent="0.25">
      <c r="B221" s="22">
        <v>56.625423493565449</v>
      </c>
      <c r="C221" s="23">
        <v>48.138025339885409</v>
      </c>
      <c r="D221" s="21">
        <v>1.1763137996158661</v>
      </c>
      <c r="E221" s="110"/>
      <c r="F221" s="34" t="s">
        <v>9734</v>
      </c>
      <c r="G221" s="13" t="s">
        <v>8222</v>
      </c>
      <c r="H221" s="13" t="s">
        <v>4310</v>
      </c>
      <c r="I221" s="13" t="s">
        <v>11021</v>
      </c>
      <c r="J221" s="17" t="s">
        <v>8223</v>
      </c>
    </row>
    <row r="222" spans="2:10" s="13" customFormat="1" ht="13.5" x14ac:dyDescent="0.25">
      <c r="B222" s="22">
        <v>73.132904461137485</v>
      </c>
      <c r="C222" s="23">
        <v>66.502054449661614</v>
      </c>
      <c r="D222" s="21">
        <v>1.0997089498414678</v>
      </c>
      <c r="E222" s="110"/>
      <c r="F222" s="34" t="s">
        <v>9735</v>
      </c>
      <c r="G222" s="13" t="s">
        <v>8224</v>
      </c>
      <c r="H222" s="13" t="s">
        <v>3124</v>
      </c>
      <c r="I222" s="13" t="s">
        <v>11021</v>
      </c>
      <c r="J222" s="17" t="s">
        <v>8225</v>
      </c>
    </row>
    <row r="223" spans="2:10" s="13" customFormat="1" ht="13.5" x14ac:dyDescent="0.25">
      <c r="B223" s="22">
        <v>53.101731500698065</v>
      </c>
      <c r="C223" s="23">
        <v>46.550866765617009</v>
      </c>
      <c r="D223" s="21">
        <v>1.1407248713125917</v>
      </c>
      <c r="E223" s="110"/>
      <c r="F223" s="34" t="s">
        <v>9736</v>
      </c>
      <c r="G223" s="13" t="s">
        <v>7380</v>
      </c>
      <c r="H223" s="13" t="s">
        <v>1328</v>
      </c>
      <c r="I223" s="13" t="s">
        <v>11022</v>
      </c>
      <c r="J223" s="17" t="s">
        <v>7381</v>
      </c>
    </row>
    <row r="224" spans="2:10" s="13" customFormat="1" ht="13.5" x14ac:dyDescent="0.25">
      <c r="B224" s="22">
        <v>234.68222065585326</v>
      </c>
      <c r="C224" s="23">
        <v>60.546558887533877</v>
      </c>
      <c r="D224" s="21">
        <v>3.8760620746718062</v>
      </c>
      <c r="E224" s="110"/>
      <c r="F224" s="34" t="s">
        <v>9737</v>
      </c>
      <c r="G224" s="13" t="s">
        <v>7900</v>
      </c>
      <c r="H224" s="13" t="s">
        <v>3187</v>
      </c>
      <c r="I224" s="13" t="s">
        <v>11023</v>
      </c>
      <c r="J224" s="17" t="s">
        <v>7901</v>
      </c>
    </row>
    <row r="225" spans="2:10" s="13" customFormat="1" ht="13.5" x14ac:dyDescent="0.25">
      <c r="B225" s="22">
        <v>252.67526954264943</v>
      </c>
      <c r="C225" s="23">
        <v>67.79558332454053</v>
      </c>
      <c r="D225" s="21">
        <v>3.7270166750108404</v>
      </c>
      <c r="E225" s="110"/>
      <c r="F225" s="34" t="s">
        <v>9738</v>
      </c>
      <c r="G225" s="13" t="s">
        <v>7902</v>
      </c>
      <c r="H225" s="13" t="s">
        <v>3190</v>
      </c>
      <c r="I225" s="13" t="s">
        <v>11024</v>
      </c>
      <c r="J225" s="17" t="s">
        <v>7903</v>
      </c>
    </row>
    <row r="226" spans="2:10" s="13" customFormat="1" ht="13.5" x14ac:dyDescent="0.25">
      <c r="B226" s="22">
        <v>48.33216423640409</v>
      </c>
      <c r="C226" s="23">
        <v>62.19120283769039</v>
      </c>
      <c r="D226" s="21">
        <v>0.77715435674308653</v>
      </c>
      <c r="E226" s="110"/>
      <c r="F226" s="34" t="s">
        <v>9728</v>
      </c>
      <c r="G226" s="13" t="s">
        <v>8814</v>
      </c>
      <c r="H226" s="13" t="s">
        <v>6098</v>
      </c>
      <c r="I226" s="13" t="s">
        <v>11015</v>
      </c>
      <c r="J226" s="17" t="s">
        <v>8815</v>
      </c>
    </row>
    <row r="227" spans="2:10" s="13" customFormat="1" ht="13.5" x14ac:dyDescent="0.25">
      <c r="B227" s="22">
        <v>32.676103267475462</v>
      </c>
      <c r="C227" s="23">
        <v>45.370731639501741</v>
      </c>
      <c r="D227" s="21">
        <v>0.72020225565474938</v>
      </c>
      <c r="E227" s="110"/>
      <c r="F227" s="34" t="s">
        <v>9729</v>
      </c>
      <c r="G227" s="13" t="s">
        <v>8812</v>
      </c>
      <c r="H227" s="13" t="s">
        <v>2549</v>
      </c>
      <c r="I227" s="13" t="s">
        <v>11016</v>
      </c>
      <c r="J227" s="17" t="s">
        <v>8813</v>
      </c>
    </row>
    <row r="228" spans="2:10" s="13" customFormat="1" ht="13.5" x14ac:dyDescent="0.25">
      <c r="B228" s="22">
        <v>56.392567619074484</v>
      </c>
      <c r="C228" s="23">
        <v>47.270885399433901</v>
      </c>
      <c r="D228" s="21">
        <v>1.1929661808227907</v>
      </c>
      <c r="E228" s="110"/>
      <c r="F228" s="34" t="s">
        <v>9730</v>
      </c>
      <c r="G228" s="13" t="s">
        <v>7192</v>
      </c>
      <c r="H228" s="13" t="s">
        <v>759</v>
      </c>
      <c r="I228" s="13" t="s">
        <v>11017</v>
      </c>
      <c r="J228" s="17" t="s">
        <v>7005</v>
      </c>
    </row>
    <row r="229" spans="2:10" s="13" customFormat="1" ht="13.5" x14ac:dyDescent="0.25">
      <c r="B229" s="22">
        <v>46.255096060111789</v>
      </c>
      <c r="C229" s="23">
        <v>60.440635671322234</v>
      </c>
      <c r="D229" s="21">
        <v>0.76529797455553272</v>
      </c>
      <c r="E229" s="110"/>
      <c r="F229" s="34" t="s">
        <v>9731</v>
      </c>
      <c r="G229" s="13" t="s">
        <v>7193</v>
      </c>
      <c r="H229" s="13" t="s">
        <v>762</v>
      </c>
      <c r="I229" s="13" t="s">
        <v>11018</v>
      </c>
      <c r="J229" s="17" t="s">
        <v>7194</v>
      </c>
    </row>
    <row r="230" spans="2:10" s="13" customFormat="1" ht="13.5" x14ac:dyDescent="0.25">
      <c r="B230" s="22">
        <v>11.737338381912947</v>
      </c>
      <c r="C230" s="23">
        <v>37.557390809930972</v>
      </c>
      <c r="D230" s="21">
        <v>0.31251740679518519</v>
      </c>
      <c r="E230" s="110"/>
      <c r="F230" s="34" t="s">
        <v>9732</v>
      </c>
      <c r="G230" s="13" t="s">
        <v>7195</v>
      </c>
      <c r="H230" s="13" t="s">
        <v>765</v>
      </c>
      <c r="I230" s="13" t="s">
        <v>11019</v>
      </c>
      <c r="J230" s="17" t="s">
        <v>7196</v>
      </c>
    </row>
    <row r="231" spans="2:10" s="13" customFormat="1" ht="13.5" x14ac:dyDescent="0.25">
      <c r="B231" s="22">
        <v>22.280168559626564</v>
      </c>
      <c r="C231" s="23">
        <v>45.720610913440119</v>
      </c>
      <c r="D231" s="21">
        <v>0.48731126103735073</v>
      </c>
      <c r="E231" s="110"/>
      <c r="F231" s="34" t="s">
        <v>9733</v>
      </c>
      <c r="G231" s="13" t="s">
        <v>7197</v>
      </c>
      <c r="H231" s="13" t="s">
        <v>768</v>
      </c>
      <c r="I231" s="13" t="s">
        <v>11020</v>
      </c>
      <c r="J231" s="17" t="s">
        <v>7198</v>
      </c>
    </row>
    <row r="232" spans="2:10" s="13" customFormat="1" ht="13.5" x14ac:dyDescent="0.25">
      <c r="B232" s="22">
        <v>39.84421886751047</v>
      </c>
      <c r="C232" s="23">
        <v>57.569041341266903</v>
      </c>
      <c r="D232" s="21">
        <v>0.6921119049267398</v>
      </c>
      <c r="E232" s="110"/>
      <c r="F232" s="34" t="s">
        <v>9739</v>
      </c>
      <c r="G232" s="13" t="s">
        <v>7346</v>
      </c>
      <c r="H232" s="13" t="s">
        <v>1219</v>
      </c>
      <c r="I232" s="13" t="s">
        <v>11025</v>
      </c>
      <c r="J232" s="17" t="s">
        <v>7347</v>
      </c>
    </row>
    <row r="233" spans="2:10" s="13" customFormat="1" ht="13.5" x14ac:dyDescent="0.25">
      <c r="B233" s="22">
        <v>96.011612085876465</v>
      </c>
      <c r="C233" s="23">
        <v>70.98389895650898</v>
      </c>
      <c r="D233" s="21">
        <v>1.3525829589144107</v>
      </c>
      <c r="E233" s="110"/>
      <c r="F233" s="34" t="s">
        <v>9740</v>
      </c>
      <c r="G233" s="13" t="s">
        <v>7344</v>
      </c>
      <c r="H233" s="13" t="s">
        <v>1216</v>
      </c>
      <c r="I233" s="13" t="s">
        <v>11026</v>
      </c>
      <c r="J233" s="17" t="s">
        <v>7345</v>
      </c>
    </row>
    <row r="234" spans="2:10" s="13" customFormat="1" ht="13.5" x14ac:dyDescent="0.25">
      <c r="B234" s="22">
        <v>102.46480743093372</v>
      </c>
      <c r="C234" s="23">
        <v>76.78537712975492</v>
      </c>
      <c r="D234" s="21">
        <v>1.334431258412454</v>
      </c>
      <c r="E234" s="110"/>
      <c r="F234" s="34" t="s">
        <v>10052</v>
      </c>
      <c r="G234" s="13" t="s">
        <v>7013</v>
      </c>
      <c r="H234" s="13" t="s">
        <v>96</v>
      </c>
      <c r="I234" s="13" t="s">
        <v>11324</v>
      </c>
      <c r="J234" s="17" t="s">
        <v>7005</v>
      </c>
    </row>
    <row r="235" spans="2:10" s="13" customFormat="1" ht="13.5" x14ac:dyDescent="0.25">
      <c r="B235" s="22">
        <v>12.947540364239071</v>
      </c>
      <c r="C235" s="23">
        <v>33.992852947262094</v>
      </c>
      <c r="D235" s="21">
        <v>0.38089007663835739</v>
      </c>
      <c r="E235" s="110"/>
      <c r="F235" s="34" t="s">
        <v>10052</v>
      </c>
      <c r="G235" s="13" t="s">
        <v>7105</v>
      </c>
      <c r="H235" s="13" t="s">
        <v>96</v>
      </c>
      <c r="I235" s="13" t="s">
        <v>11324</v>
      </c>
      <c r="J235" s="17" t="s">
        <v>7106</v>
      </c>
    </row>
    <row r="236" spans="2:10" s="13" customFormat="1" ht="13.5" x14ac:dyDescent="0.25">
      <c r="B236" s="22">
        <v>3.2986962804364732</v>
      </c>
      <c r="C236" s="23">
        <v>39.430773231951243</v>
      </c>
      <c r="D236" s="21">
        <v>8.3657915127149957E-2</v>
      </c>
      <c r="E236" s="110"/>
      <c r="F236" s="34" t="s">
        <v>10052</v>
      </c>
      <c r="G236" s="13" t="s">
        <v>8336</v>
      </c>
      <c r="H236" s="13" t="s">
        <v>96</v>
      </c>
      <c r="I236" s="13" t="s">
        <v>11324</v>
      </c>
      <c r="J236" s="17" t="s">
        <v>8337</v>
      </c>
    </row>
    <row r="237" spans="2:10" s="13" customFormat="1" ht="13.5" x14ac:dyDescent="0.25">
      <c r="B237" s="22">
        <v>52.952817406083454</v>
      </c>
      <c r="C237" s="23">
        <v>72.478487489819614</v>
      </c>
      <c r="D237" s="21">
        <v>0.7306004752585552</v>
      </c>
      <c r="E237" s="110"/>
      <c r="F237" s="34" t="s">
        <v>10052</v>
      </c>
      <c r="G237" s="13" t="s">
        <v>8665</v>
      </c>
      <c r="H237" s="13" t="s">
        <v>96</v>
      </c>
      <c r="I237" s="13" t="s">
        <v>11324</v>
      </c>
      <c r="J237" s="17" t="s">
        <v>7005</v>
      </c>
    </row>
    <row r="238" spans="2:10" s="13" customFormat="1" ht="13.5" x14ac:dyDescent="0.25">
      <c r="B238" s="22">
        <v>111.59730993075469</v>
      </c>
      <c r="C238" s="23">
        <v>69.218925307855201</v>
      </c>
      <c r="D238" s="21">
        <v>1.6122369631487221</v>
      </c>
      <c r="E238" s="110"/>
      <c r="F238" s="34" t="s">
        <v>10053</v>
      </c>
      <c r="G238" s="13" t="s">
        <v>7014</v>
      </c>
      <c r="H238" s="13" t="s">
        <v>99</v>
      </c>
      <c r="I238" s="13" t="s">
        <v>11326</v>
      </c>
      <c r="J238" s="17" t="s">
        <v>7015</v>
      </c>
    </row>
    <row r="239" spans="2:10" s="13" customFormat="1" ht="13.5" x14ac:dyDescent="0.25">
      <c r="B239" s="22">
        <v>62.193773479898468</v>
      </c>
      <c r="C239" s="23">
        <v>107.1901686886669</v>
      </c>
      <c r="D239" s="21">
        <v>0.58021900926884307</v>
      </c>
      <c r="E239" s="110"/>
      <c r="F239" s="34" t="s">
        <v>10053</v>
      </c>
      <c r="G239" s="13" t="s">
        <v>7107</v>
      </c>
      <c r="H239" s="13" t="s">
        <v>99</v>
      </c>
      <c r="I239" s="13" t="s">
        <v>11326</v>
      </c>
      <c r="J239" s="17" t="s">
        <v>7015</v>
      </c>
    </row>
    <row r="240" spans="2:10" s="13" customFormat="1" ht="13.5" x14ac:dyDescent="0.25">
      <c r="B240" s="22">
        <v>9.5150544130291408</v>
      </c>
      <c r="C240" s="23">
        <v>34.829892012150943</v>
      </c>
      <c r="D240" s="21">
        <v>0.27318644599040581</v>
      </c>
      <c r="E240" s="110"/>
      <c r="F240" s="34" t="s">
        <v>10053</v>
      </c>
      <c r="G240" s="13" t="s">
        <v>8338</v>
      </c>
      <c r="H240" s="13" t="s">
        <v>99</v>
      </c>
      <c r="I240" s="13" t="s">
        <v>11326</v>
      </c>
      <c r="J240" s="17" t="s">
        <v>8339</v>
      </c>
    </row>
    <row r="241" spans="2:10" s="13" customFormat="1" ht="13.5" x14ac:dyDescent="0.25">
      <c r="B241" s="22">
        <v>49.146163030458538</v>
      </c>
      <c r="C241" s="23">
        <v>68.867706377111247</v>
      </c>
      <c r="D241" s="21">
        <v>0.71363147715912134</v>
      </c>
      <c r="E241" s="110"/>
      <c r="F241" s="34" t="s">
        <v>10053</v>
      </c>
      <c r="G241" s="13" t="s">
        <v>8663</v>
      </c>
      <c r="H241" s="13" t="s">
        <v>99</v>
      </c>
      <c r="I241" s="13" t="s">
        <v>11326</v>
      </c>
      <c r="J241" s="17" t="s">
        <v>8664</v>
      </c>
    </row>
    <row r="242" spans="2:10" s="13" customFormat="1" ht="13.5" x14ac:dyDescent="0.25">
      <c r="B242" s="22">
        <v>22.884315448332337</v>
      </c>
      <c r="C242" s="23">
        <v>80.684955571098968</v>
      </c>
      <c r="D242" s="21">
        <v>0.28362555678879753</v>
      </c>
      <c r="E242" s="110"/>
      <c r="F242" s="34" t="s">
        <v>10054</v>
      </c>
      <c r="G242" s="13" t="s">
        <v>7683</v>
      </c>
      <c r="H242" s="13" t="s">
        <v>996</v>
      </c>
      <c r="I242" s="13" t="s">
        <v>11327</v>
      </c>
      <c r="J242" s="17" t="s">
        <v>7682</v>
      </c>
    </row>
    <row r="243" spans="2:10" s="13" customFormat="1" ht="13.5" x14ac:dyDescent="0.25">
      <c r="B243" s="22">
        <v>73.834216076576595</v>
      </c>
      <c r="C243" s="23">
        <v>86.438415472190854</v>
      </c>
      <c r="D243" s="21">
        <v>0.85418289626480592</v>
      </c>
      <c r="E243" s="110"/>
      <c r="F243" s="34" t="s">
        <v>10054</v>
      </c>
      <c r="G243" s="13" t="s">
        <v>8000</v>
      </c>
      <c r="H243" s="13" t="s">
        <v>996</v>
      </c>
      <c r="I243" s="13" t="s">
        <v>11327</v>
      </c>
      <c r="J243" s="17" t="s">
        <v>8001</v>
      </c>
    </row>
    <row r="244" spans="2:10" s="13" customFormat="1" ht="13.5" x14ac:dyDescent="0.25">
      <c r="B244" s="22">
        <v>27.237130133290389</v>
      </c>
      <c r="C244" s="23">
        <v>52.021881601089092</v>
      </c>
      <c r="D244" s="21">
        <v>0.52357064556311961</v>
      </c>
      <c r="E244" s="110"/>
      <c r="F244" s="34" t="s">
        <v>10054</v>
      </c>
      <c r="G244" s="13" t="s">
        <v>8038</v>
      </c>
      <c r="H244" s="13" t="s">
        <v>996</v>
      </c>
      <c r="I244" s="13" t="s">
        <v>11327</v>
      </c>
      <c r="J244" s="17" t="s">
        <v>7682</v>
      </c>
    </row>
    <row r="245" spans="2:10" s="13" customFormat="1" ht="13.5" x14ac:dyDescent="0.25">
      <c r="B245" s="22">
        <v>58.969581057692366</v>
      </c>
      <c r="C245" s="23">
        <v>74.309901162855894</v>
      </c>
      <c r="D245" s="21">
        <v>0.79356290527766915</v>
      </c>
      <c r="E245" s="110"/>
      <c r="F245" s="34" t="s">
        <v>10054</v>
      </c>
      <c r="G245" s="13" t="s">
        <v>8494</v>
      </c>
      <c r="H245" s="13" t="s">
        <v>996</v>
      </c>
      <c r="I245" s="13" t="s">
        <v>11327</v>
      </c>
      <c r="J245" s="17" t="s">
        <v>8495</v>
      </c>
    </row>
    <row r="246" spans="2:10" s="13" customFormat="1" ht="13.5" x14ac:dyDescent="0.25">
      <c r="B246" s="22">
        <v>87.900988129546974</v>
      </c>
      <c r="C246" s="23">
        <v>72.354378564637827</v>
      </c>
      <c r="D246" s="21">
        <v>1.2148675708826739</v>
      </c>
      <c r="E246" s="110"/>
      <c r="F246" s="34" t="s">
        <v>10055</v>
      </c>
      <c r="G246" s="13" t="s">
        <v>8002</v>
      </c>
      <c r="H246" s="13" t="s">
        <v>1118</v>
      </c>
      <c r="I246" s="13" t="s">
        <v>11328</v>
      </c>
      <c r="J246" s="17" t="s">
        <v>7015</v>
      </c>
    </row>
    <row r="247" spans="2:10" s="13" customFormat="1" ht="13.5" x14ac:dyDescent="0.25">
      <c r="B247" s="22">
        <v>22.458041471691935</v>
      </c>
      <c r="C247" s="23">
        <v>44.210458041311846</v>
      </c>
      <c r="D247" s="21">
        <v>0.50798029395457367</v>
      </c>
      <c r="E247" s="110"/>
      <c r="F247" s="34" t="s">
        <v>10055</v>
      </c>
      <c r="G247" s="13" t="s">
        <v>8039</v>
      </c>
      <c r="H247" s="13" t="s">
        <v>1118</v>
      </c>
      <c r="I247" s="13" t="s">
        <v>11328</v>
      </c>
      <c r="J247" s="17" t="s">
        <v>8040</v>
      </c>
    </row>
    <row r="248" spans="2:10" s="13" customFormat="1" ht="13.5" x14ac:dyDescent="0.25">
      <c r="B248" s="22">
        <v>97.801615518177911</v>
      </c>
      <c r="C248" s="23">
        <v>65.831524450025199</v>
      </c>
      <c r="D248" s="21">
        <v>1.4856349801290447</v>
      </c>
      <c r="E248" s="110"/>
      <c r="F248" s="34" t="s">
        <v>10055</v>
      </c>
      <c r="G248" s="13" t="s">
        <v>8493</v>
      </c>
      <c r="H248" s="13" t="s">
        <v>1118</v>
      </c>
      <c r="I248" s="13" t="s">
        <v>11328</v>
      </c>
      <c r="J248" s="17" t="s">
        <v>7015</v>
      </c>
    </row>
    <row r="249" spans="2:10" s="13" customFormat="1" ht="13.5" x14ac:dyDescent="0.25">
      <c r="B249" s="22">
        <v>31.311972943763621</v>
      </c>
      <c r="C249" s="23">
        <v>76.14035017073995</v>
      </c>
      <c r="D249" s="21">
        <v>0.41124020146411844</v>
      </c>
      <c r="E249" s="110"/>
      <c r="F249" s="34" t="s">
        <v>10056</v>
      </c>
      <c r="G249" s="13" t="s">
        <v>8723</v>
      </c>
      <c r="H249" s="13" t="s">
        <v>5853</v>
      </c>
      <c r="I249" s="13" t="s">
        <v>11329</v>
      </c>
      <c r="J249" s="17" t="s">
        <v>8724</v>
      </c>
    </row>
    <row r="250" spans="2:10" s="13" customFormat="1" ht="13.5" x14ac:dyDescent="0.25">
      <c r="B250" s="22">
        <v>1.6499345189805523</v>
      </c>
      <c r="C250" s="23">
        <v>25.156296948769242</v>
      </c>
      <c r="D250" s="21">
        <v>6.5587336734839838E-2</v>
      </c>
      <c r="E250" s="110"/>
      <c r="F250" s="34" t="s">
        <v>10057</v>
      </c>
      <c r="G250" s="13" t="s">
        <v>8234</v>
      </c>
      <c r="H250" s="13" t="s">
        <v>4336</v>
      </c>
      <c r="I250" s="13" t="s">
        <v>11330</v>
      </c>
      <c r="J250" s="17" t="s">
        <v>8235</v>
      </c>
    </row>
    <row r="251" spans="2:10" s="13" customFormat="1" ht="13.5" x14ac:dyDescent="0.25">
      <c r="B251" s="22">
        <v>2.8136172684394483</v>
      </c>
      <c r="C251" s="23">
        <v>27.5880669250528</v>
      </c>
      <c r="D251" s="21">
        <v>0.10198674941898139</v>
      </c>
      <c r="E251" s="110"/>
      <c r="F251" s="34" t="s">
        <v>10057</v>
      </c>
      <c r="G251" s="13" t="s">
        <v>8236</v>
      </c>
      <c r="H251" s="13" t="s">
        <v>4336</v>
      </c>
      <c r="I251" s="13" t="s">
        <v>11330</v>
      </c>
      <c r="J251" s="17" t="s">
        <v>8237</v>
      </c>
    </row>
    <row r="252" spans="2:10" s="13" customFormat="1" ht="13.5" x14ac:dyDescent="0.25">
      <c r="B252" s="22">
        <v>5.3163752096400225</v>
      </c>
      <c r="C252" s="23">
        <v>52.077528100988495</v>
      </c>
      <c r="D252" s="21">
        <v>0.10208578255347552</v>
      </c>
      <c r="E252" s="110"/>
      <c r="F252" s="34" t="s">
        <v>10058</v>
      </c>
      <c r="G252" s="13" t="s">
        <v>8090</v>
      </c>
      <c r="H252" s="13" t="s">
        <v>3855</v>
      </c>
      <c r="I252" s="13" t="s">
        <v>11331</v>
      </c>
      <c r="J252" s="17" t="s">
        <v>7005</v>
      </c>
    </row>
    <row r="253" spans="2:10" s="13" customFormat="1" ht="13.5" x14ac:dyDescent="0.25">
      <c r="B253" s="22">
        <v>13.110490919360075</v>
      </c>
      <c r="C253" s="23">
        <v>48.715922655189551</v>
      </c>
      <c r="D253" s="21">
        <v>0.26912126887457105</v>
      </c>
      <c r="E253" s="110"/>
      <c r="F253" s="34" t="s">
        <v>9797</v>
      </c>
      <c r="G253" s="13" t="s">
        <v>7110</v>
      </c>
      <c r="H253" s="13" t="s">
        <v>491</v>
      </c>
      <c r="I253" s="13" t="s">
        <v>11083</v>
      </c>
      <c r="J253" s="17" t="s">
        <v>7111</v>
      </c>
    </row>
    <row r="254" spans="2:10" s="13" customFormat="1" ht="13.5" x14ac:dyDescent="0.25">
      <c r="B254" s="22">
        <v>1.79721579985449</v>
      </c>
      <c r="C254" s="23">
        <v>33.122586341064981</v>
      </c>
      <c r="D254" s="21">
        <v>5.4259524946164109E-2</v>
      </c>
      <c r="E254" s="110"/>
      <c r="F254" s="34" t="s">
        <v>10059</v>
      </c>
      <c r="G254" s="13" t="s">
        <v>8910</v>
      </c>
      <c r="H254" s="13" t="s">
        <v>6428</v>
      </c>
      <c r="I254" s="13" t="s">
        <v>11332</v>
      </c>
      <c r="J254" s="17" t="s">
        <v>8911</v>
      </c>
    </row>
    <row r="255" spans="2:10" s="13" customFormat="1" ht="13.5" x14ac:dyDescent="0.25">
      <c r="B255" s="22">
        <v>22.71424770570205</v>
      </c>
      <c r="C255" s="23">
        <v>35.668364931432727</v>
      </c>
      <c r="D255" s="21">
        <v>0.63681774450179884</v>
      </c>
      <c r="E255" s="110"/>
      <c r="F255" s="34" t="s">
        <v>9744</v>
      </c>
      <c r="G255" s="13" t="s">
        <v>7408</v>
      </c>
      <c r="H255" s="13" t="s">
        <v>1390</v>
      </c>
      <c r="I255" s="13" t="s">
        <v>11030</v>
      </c>
      <c r="J255" s="17" t="s">
        <v>7409</v>
      </c>
    </row>
    <row r="256" spans="2:10" s="13" customFormat="1" ht="13.5" x14ac:dyDescent="0.25">
      <c r="B256" s="22">
        <v>42.711457585418572</v>
      </c>
      <c r="C256" s="23">
        <v>52.583281533717319</v>
      </c>
      <c r="D256" s="21">
        <v>0.81226306802536163</v>
      </c>
      <c r="E256" s="110"/>
      <c r="F256" s="34" t="s">
        <v>10060</v>
      </c>
      <c r="G256" s="13" t="s">
        <v>6997</v>
      </c>
      <c r="H256" s="13" t="s">
        <v>27</v>
      </c>
      <c r="I256" s="13" t="s">
        <v>11333</v>
      </c>
      <c r="J256" s="17" t="s">
        <v>6998</v>
      </c>
    </row>
    <row r="257" spans="2:10" s="13" customFormat="1" ht="13.5" x14ac:dyDescent="0.25">
      <c r="B257" s="22">
        <v>65.445342742884037</v>
      </c>
      <c r="C257" s="23">
        <v>60.120543540080369</v>
      </c>
      <c r="D257" s="21">
        <v>1.0885687136087485</v>
      </c>
      <c r="E257" s="110"/>
      <c r="F257" s="34" t="s">
        <v>9030</v>
      </c>
      <c r="G257" s="13" t="s">
        <v>6999</v>
      </c>
      <c r="H257" s="13" t="s">
        <v>30</v>
      </c>
      <c r="I257" s="13" t="s">
        <v>10331</v>
      </c>
      <c r="J257" s="17" t="s">
        <v>7000</v>
      </c>
    </row>
    <row r="258" spans="2:10" s="13" customFormat="1" ht="13.5" x14ac:dyDescent="0.25">
      <c r="B258" s="22">
        <v>285.72344844834686</v>
      </c>
      <c r="C258" s="23">
        <v>148.27678897097476</v>
      </c>
      <c r="D258" s="21">
        <v>1.926960048374647</v>
      </c>
      <c r="E258" s="110"/>
      <c r="F258" s="34" t="s">
        <v>9745</v>
      </c>
      <c r="G258" s="13" t="s">
        <v>7377</v>
      </c>
      <c r="H258" s="13" t="s">
        <v>1322</v>
      </c>
      <c r="I258" s="13" t="s">
        <v>11031</v>
      </c>
      <c r="J258" s="17" t="s">
        <v>7378</v>
      </c>
    </row>
    <row r="259" spans="2:10" s="13" customFormat="1" ht="13.5" x14ac:dyDescent="0.25">
      <c r="B259" s="22">
        <v>95.690100792737567</v>
      </c>
      <c r="C259" s="23">
        <v>53.616809547515743</v>
      </c>
      <c r="D259" s="21">
        <v>1.7847033719515903</v>
      </c>
      <c r="E259" s="110"/>
      <c r="F259" s="34" t="s">
        <v>10061</v>
      </c>
      <c r="G259" s="13" t="s">
        <v>8706</v>
      </c>
      <c r="H259" s="13" t="s">
        <v>5803</v>
      </c>
      <c r="I259" s="13" t="s">
        <v>11334</v>
      </c>
      <c r="J259" s="17" t="s">
        <v>8707</v>
      </c>
    </row>
    <row r="260" spans="2:10" s="13" customFormat="1" ht="13.5" x14ac:dyDescent="0.25">
      <c r="B260" s="22">
        <v>692.71964646675849</v>
      </c>
      <c r="C260" s="23">
        <v>35.051063139640512</v>
      </c>
      <c r="D260" s="21">
        <v>19.763156504184231</v>
      </c>
      <c r="E260" s="110"/>
      <c r="F260" s="34" t="s">
        <v>10062</v>
      </c>
      <c r="G260" s="13" t="s">
        <v>7238</v>
      </c>
      <c r="H260" s="13" t="s">
        <v>895</v>
      </c>
      <c r="I260" s="13" t="s">
        <v>11335</v>
      </c>
      <c r="J260" s="17" t="s">
        <v>7239</v>
      </c>
    </row>
    <row r="261" spans="2:10" s="13" customFormat="1" ht="13.5" x14ac:dyDescent="0.25">
      <c r="B261" s="22">
        <v>40.260703605344901</v>
      </c>
      <c r="C261" s="23">
        <v>58.903677450184013</v>
      </c>
      <c r="D261" s="21">
        <v>0.68350068023162325</v>
      </c>
      <c r="E261" s="110"/>
      <c r="F261" s="34" t="s">
        <v>9401</v>
      </c>
      <c r="G261" s="13" t="s">
        <v>7374</v>
      </c>
      <c r="H261" s="13" t="s">
        <v>1275</v>
      </c>
      <c r="I261" s="13" t="s">
        <v>10698</v>
      </c>
      <c r="J261" s="17" t="s">
        <v>7375</v>
      </c>
    </row>
    <row r="262" spans="2:10" s="13" customFormat="1" ht="13.5" x14ac:dyDescent="0.25">
      <c r="B262" s="22">
        <v>55.841529133277383</v>
      </c>
      <c r="C262" s="23">
        <v>79.490006557164307</v>
      </c>
      <c r="D262" s="21">
        <v>0.70249747800837836</v>
      </c>
      <c r="E262" s="110"/>
      <c r="F262" s="34" t="s">
        <v>9401</v>
      </c>
      <c r="G262" s="13" t="s">
        <v>7599</v>
      </c>
      <c r="H262" s="13" t="s">
        <v>1275</v>
      </c>
      <c r="I262" s="13" t="s">
        <v>10698</v>
      </c>
      <c r="J262" s="17" t="s">
        <v>7600</v>
      </c>
    </row>
    <row r="263" spans="2:10" s="13" customFormat="1" ht="13.5" x14ac:dyDescent="0.25">
      <c r="B263" s="22">
        <v>22.518503467956869</v>
      </c>
      <c r="C263" s="23">
        <v>93.850628277541986</v>
      </c>
      <c r="D263" s="21">
        <v>0.23993982652266849</v>
      </c>
      <c r="E263" s="110"/>
      <c r="F263" s="34" t="s">
        <v>9401</v>
      </c>
      <c r="G263" s="13" t="s">
        <v>7987</v>
      </c>
      <c r="H263" s="13" t="s">
        <v>1275</v>
      </c>
      <c r="I263" s="13" t="s">
        <v>10698</v>
      </c>
      <c r="J263" s="17" t="s">
        <v>7600</v>
      </c>
    </row>
    <row r="264" spans="2:10" s="13" customFormat="1" ht="13.5" x14ac:dyDescent="0.25">
      <c r="B264" s="22">
        <v>20.738992260604586</v>
      </c>
      <c r="C264" s="23">
        <v>50.249255440119022</v>
      </c>
      <c r="D264" s="21">
        <v>0.41272237924637123</v>
      </c>
      <c r="E264" s="110"/>
      <c r="F264" s="34" t="s">
        <v>9401</v>
      </c>
      <c r="G264" s="13" t="s">
        <v>8842</v>
      </c>
      <c r="H264" s="13" t="s">
        <v>1275</v>
      </c>
      <c r="I264" s="13" t="s">
        <v>10698</v>
      </c>
      <c r="J264" s="17" t="s">
        <v>7600</v>
      </c>
    </row>
    <row r="265" spans="2:10" s="13" customFormat="1" ht="13.5" x14ac:dyDescent="0.25">
      <c r="B265" s="22">
        <v>63.008539071338177</v>
      </c>
      <c r="C265" s="23">
        <v>153.43296799890786</v>
      </c>
      <c r="D265" s="21">
        <v>0.41065841255046748</v>
      </c>
      <c r="E265" s="110"/>
      <c r="F265" s="34" t="s">
        <v>10063</v>
      </c>
      <c r="G265" s="13" t="s">
        <v>7371</v>
      </c>
      <c r="H265" s="13" t="s">
        <v>1298</v>
      </c>
      <c r="I265" s="13" t="s">
        <v>11336</v>
      </c>
      <c r="J265" s="17" t="s">
        <v>7005</v>
      </c>
    </row>
    <row r="266" spans="2:10" s="13" customFormat="1" ht="13.5" x14ac:dyDescent="0.25">
      <c r="B266" s="22">
        <v>17.312004041114051</v>
      </c>
      <c r="C266" s="23">
        <v>58.066975749826973</v>
      </c>
      <c r="D266" s="21">
        <v>0.29813855151851326</v>
      </c>
      <c r="E266" s="110"/>
      <c r="F266" s="34" t="s">
        <v>10063</v>
      </c>
      <c r="G266" s="13" t="s">
        <v>8104</v>
      </c>
      <c r="H266" s="13" t="s">
        <v>1298</v>
      </c>
      <c r="I266" s="13" t="s">
        <v>11336</v>
      </c>
      <c r="J266" s="17" t="s">
        <v>7005</v>
      </c>
    </row>
    <row r="267" spans="2:10" s="13" customFormat="1" ht="13.5" x14ac:dyDescent="0.25">
      <c r="B267" s="22">
        <v>38.841696609004742</v>
      </c>
      <c r="C267" s="23">
        <v>54.364730382493967</v>
      </c>
      <c r="D267" s="21">
        <v>0.71446499110224948</v>
      </c>
      <c r="E267" s="110"/>
      <c r="F267" s="34" t="s">
        <v>10063</v>
      </c>
      <c r="G267" s="13" t="s">
        <v>8560</v>
      </c>
      <c r="H267" s="13" t="s">
        <v>1298</v>
      </c>
      <c r="I267" s="13" t="s">
        <v>11336</v>
      </c>
      <c r="J267" s="17" t="s">
        <v>7005</v>
      </c>
    </row>
    <row r="268" spans="2:10" s="13" customFormat="1" ht="13.5" x14ac:dyDescent="0.25">
      <c r="B268" s="22">
        <v>112.68990969336835</v>
      </c>
      <c r="C268" s="23">
        <v>71.273302655731911</v>
      </c>
      <c r="D268" s="21">
        <v>1.5810956626731489</v>
      </c>
      <c r="E268" s="110"/>
      <c r="F268" s="34" t="s">
        <v>10064</v>
      </c>
      <c r="G268" s="13" t="s">
        <v>8788</v>
      </c>
      <c r="H268" s="13" t="s">
        <v>250</v>
      </c>
      <c r="I268" s="13" t="s">
        <v>11337</v>
      </c>
      <c r="J268" s="17" t="s">
        <v>8789</v>
      </c>
    </row>
    <row r="269" spans="2:10" s="13" customFormat="1" ht="13.5" x14ac:dyDescent="0.25">
      <c r="B269" s="22">
        <v>15.198742190378546</v>
      </c>
      <c r="C269" s="23">
        <v>38.890843218198306</v>
      </c>
      <c r="D269" s="21">
        <v>0.39080515958745154</v>
      </c>
      <c r="E269" s="110"/>
      <c r="F269" s="34" t="s">
        <v>10065</v>
      </c>
      <c r="G269" s="13" t="s">
        <v>7985</v>
      </c>
      <c r="H269" s="13" t="s">
        <v>1726</v>
      </c>
      <c r="I269" s="13" t="s">
        <v>11338</v>
      </c>
      <c r="J269" s="17" t="s">
        <v>7986</v>
      </c>
    </row>
    <row r="270" spans="2:10" s="13" customFormat="1" ht="13.5" x14ac:dyDescent="0.25">
      <c r="B270" s="22">
        <v>9.9561853843492809</v>
      </c>
      <c r="C270" s="23">
        <v>30.849080838958063</v>
      </c>
      <c r="D270" s="21">
        <v>0.32273847756838236</v>
      </c>
      <c r="E270" s="110"/>
      <c r="F270" s="34" t="s">
        <v>10065</v>
      </c>
      <c r="G270" s="13" t="s">
        <v>8369</v>
      </c>
      <c r="H270" s="13" t="s">
        <v>1726</v>
      </c>
      <c r="I270" s="13" t="s">
        <v>11338</v>
      </c>
      <c r="J270" s="17" t="s">
        <v>7986</v>
      </c>
    </row>
    <row r="271" spans="2:10" s="13" customFormat="1" ht="13.5" x14ac:dyDescent="0.25">
      <c r="B271" s="22">
        <v>7.8974393829855654</v>
      </c>
      <c r="C271" s="23">
        <v>41.907732133172772</v>
      </c>
      <c r="D271" s="21">
        <v>0.18844826434151549</v>
      </c>
      <c r="E271" s="110"/>
      <c r="F271" s="34" t="s">
        <v>10066</v>
      </c>
      <c r="G271" s="13" t="s">
        <v>7554</v>
      </c>
      <c r="H271" s="13" t="s">
        <v>2042</v>
      </c>
      <c r="I271" s="13" t="s">
        <v>11339</v>
      </c>
      <c r="J271" s="17" t="s">
        <v>7555</v>
      </c>
    </row>
    <row r="272" spans="2:10" s="13" customFormat="1" ht="13.5" x14ac:dyDescent="0.25">
      <c r="B272" s="22">
        <v>7.8589081957170182</v>
      </c>
      <c r="C272" s="23">
        <v>35.301548612397703</v>
      </c>
      <c r="D272" s="21">
        <v>0.22262219377415682</v>
      </c>
      <c r="E272" s="110"/>
      <c r="F272" s="34" t="s">
        <v>10066</v>
      </c>
      <c r="G272" s="13" t="s">
        <v>8083</v>
      </c>
      <c r="H272" s="13" t="s">
        <v>2042</v>
      </c>
      <c r="I272" s="13" t="s">
        <v>11339</v>
      </c>
      <c r="J272" s="17" t="s">
        <v>7005</v>
      </c>
    </row>
    <row r="273" spans="2:10" s="13" customFormat="1" ht="13.5" x14ac:dyDescent="0.25">
      <c r="B273" s="22">
        <v>72.519651736990681</v>
      </c>
      <c r="C273" s="23">
        <v>88.698147398105846</v>
      </c>
      <c r="D273" s="21">
        <v>0.81760052339649369</v>
      </c>
      <c r="E273" s="110"/>
      <c r="F273" s="34" t="s">
        <v>9754</v>
      </c>
      <c r="G273" s="13" t="s">
        <v>7477</v>
      </c>
      <c r="H273" s="13" t="s">
        <v>1694</v>
      </c>
      <c r="I273" s="13" t="s">
        <v>11040</v>
      </c>
      <c r="J273" s="17" t="s">
        <v>7478</v>
      </c>
    </row>
    <row r="274" spans="2:10" s="13" customFormat="1" ht="13.5" x14ac:dyDescent="0.25">
      <c r="B274" s="22">
        <v>36.527282282453449</v>
      </c>
      <c r="C274" s="23">
        <v>65.088663093402559</v>
      </c>
      <c r="D274" s="21">
        <v>0.56119269541665984</v>
      </c>
      <c r="E274" s="110"/>
      <c r="F274" s="34" t="s">
        <v>9822</v>
      </c>
      <c r="G274" s="13" t="s">
        <v>7496</v>
      </c>
      <c r="H274" s="13" t="s">
        <v>944</v>
      </c>
      <c r="I274" s="13" t="s">
        <v>11106</v>
      </c>
      <c r="J274" s="17" t="s">
        <v>7497</v>
      </c>
    </row>
    <row r="275" spans="2:10" s="13" customFormat="1" ht="13.5" x14ac:dyDescent="0.25">
      <c r="B275" s="22">
        <v>51.762114776739892</v>
      </c>
      <c r="C275" s="23">
        <v>60.637349850626187</v>
      </c>
      <c r="D275" s="21">
        <v>0.85363418593079154</v>
      </c>
      <c r="E275" s="110"/>
      <c r="F275" s="34" t="s">
        <v>9822</v>
      </c>
      <c r="G275" s="13" t="s">
        <v>8746</v>
      </c>
      <c r="H275" s="13" t="s">
        <v>944</v>
      </c>
      <c r="I275" s="13" t="s">
        <v>11106</v>
      </c>
      <c r="J275" s="17" t="s">
        <v>7497</v>
      </c>
    </row>
    <row r="276" spans="2:10" s="13" customFormat="1" ht="13.5" x14ac:dyDescent="0.25">
      <c r="B276" s="22">
        <v>101.79285936738933</v>
      </c>
      <c r="C276" s="23">
        <v>150.40053847577053</v>
      </c>
      <c r="D276" s="21">
        <v>0.67681180133399665</v>
      </c>
      <c r="E276" s="110"/>
      <c r="F276" s="34" t="s">
        <v>10067</v>
      </c>
      <c r="G276" s="13" t="s">
        <v>7519</v>
      </c>
      <c r="H276" s="13" t="s">
        <v>1815</v>
      </c>
      <c r="I276" s="13" t="s">
        <v>11340</v>
      </c>
      <c r="J276" s="17" t="s">
        <v>7520</v>
      </c>
    </row>
    <row r="277" spans="2:10" s="13" customFormat="1" ht="13.5" x14ac:dyDescent="0.25">
      <c r="B277" s="22">
        <v>117.09579801244384</v>
      </c>
      <c r="C277" s="23">
        <v>114.29038506060563</v>
      </c>
      <c r="D277" s="21">
        <v>1.0245463601365115</v>
      </c>
      <c r="E277" s="110"/>
      <c r="F277" s="34" t="s">
        <v>10068</v>
      </c>
      <c r="G277" s="13" t="s">
        <v>7517</v>
      </c>
      <c r="H277" s="13" t="s">
        <v>1812</v>
      </c>
      <c r="I277" s="13" t="s">
        <v>11341</v>
      </c>
      <c r="J277" s="17" t="s">
        <v>7518</v>
      </c>
    </row>
    <row r="278" spans="2:10" s="13" customFormat="1" ht="13.5" x14ac:dyDescent="0.25">
      <c r="B278" s="22">
        <v>109.5658716528349</v>
      </c>
      <c r="C278" s="23">
        <v>81.480729410984893</v>
      </c>
      <c r="D278" s="21">
        <v>1.3446844725725258</v>
      </c>
      <c r="E278" s="110"/>
      <c r="F278" s="34" t="s">
        <v>10069</v>
      </c>
      <c r="G278" s="13" t="s">
        <v>7944</v>
      </c>
      <c r="H278" s="13" t="s">
        <v>2543</v>
      </c>
      <c r="I278" s="13" t="s">
        <v>11342</v>
      </c>
      <c r="J278" s="17" t="s">
        <v>7520</v>
      </c>
    </row>
    <row r="279" spans="2:10" s="13" customFormat="1" ht="13.5" x14ac:dyDescent="0.25">
      <c r="B279" s="22">
        <v>53.132826950392705</v>
      </c>
      <c r="C279" s="23">
        <v>36.345660162924084</v>
      </c>
      <c r="D279" s="21">
        <v>1.4618754126962612</v>
      </c>
      <c r="E279" s="110"/>
      <c r="F279" s="34" t="s">
        <v>10070</v>
      </c>
      <c r="G279" s="13" t="s">
        <v>7698</v>
      </c>
      <c r="H279" s="13" t="s">
        <v>1071</v>
      </c>
      <c r="I279" s="13" t="s">
        <v>11343</v>
      </c>
      <c r="J279" s="17" t="s">
        <v>7518</v>
      </c>
    </row>
    <row r="280" spans="2:10" s="13" customFormat="1" ht="13.5" x14ac:dyDescent="0.25">
      <c r="B280" s="22">
        <v>74.633293661259003</v>
      </c>
      <c r="C280" s="23">
        <v>102.02550941269554</v>
      </c>
      <c r="D280" s="21">
        <v>0.73151601095531515</v>
      </c>
      <c r="E280" s="110"/>
      <c r="F280" s="34" t="s">
        <v>10070</v>
      </c>
      <c r="G280" s="13" t="s">
        <v>7945</v>
      </c>
      <c r="H280" s="13" t="s">
        <v>1071</v>
      </c>
      <c r="I280" s="13" t="s">
        <v>11343</v>
      </c>
      <c r="J280" s="17" t="s">
        <v>7518</v>
      </c>
    </row>
    <row r="281" spans="2:10" s="13" customFormat="1" ht="13.5" x14ac:dyDescent="0.25">
      <c r="B281" s="22">
        <v>12.513986237562134</v>
      </c>
      <c r="C281" s="23">
        <v>39.073545780442728</v>
      </c>
      <c r="D281" s="21">
        <v>0.32026748501093782</v>
      </c>
      <c r="E281" s="110"/>
      <c r="F281" s="34" t="s">
        <v>10071</v>
      </c>
      <c r="G281" s="13" t="s">
        <v>7350</v>
      </c>
      <c r="H281" s="13" t="s">
        <v>1232</v>
      </c>
      <c r="I281" s="13" t="s">
        <v>11344</v>
      </c>
      <c r="J281" s="17" t="s">
        <v>7351</v>
      </c>
    </row>
    <row r="282" spans="2:10" s="13" customFormat="1" ht="13.5" x14ac:dyDescent="0.25">
      <c r="B282" s="22">
        <v>57.580717698275265</v>
      </c>
      <c r="C282" s="23">
        <v>84.803700082073362</v>
      </c>
      <c r="D282" s="21">
        <v>0.67898827106067794</v>
      </c>
      <c r="E282" s="110"/>
      <c r="F282" s="34" t="s">
        <v>10072</v>
      </c>
      <c r="G282" s="13" t="s">
        <v>7459</v>
      </c>
      <c r="H282" s="13" t="s">
        <v>1635</v>
      </c>
      <c r="I282" s="13" t="s">
        <v>11345</v>
      </c>
      <c r="J282" s="17" t="s">
        <v>7460</v>
      </c>
    </row>
    <row r="283" spans="2:10" s="13" customFormat="1" ht="13.5" x14ac:dyDescent="0.25">
      <c r="B283" s="22">
        <v>30.210550354607683</v>
      </c>
      <c r="C283" s="23">
        <v>51.592022534028523</v>
      </c>
      <c r="D283" s="21">
        <v>0.58556631182043162</v>
      </c>
      <c r="E283" s="110"/>
      <c r="F283" s="34" t="s">
        <v>10073</v>
      </c>
      <c r="G283" s="13" t="s">
        <v>8433</v>
      </c>
      <c r="H283" s="13" t="s">
        <v>1548</v>
      </c>
      <c r="I283" s="13" t="s">
        <v>11346</v>
      </c>
      <c r="J283" s="17" t="s">
        <v>8434</v>
      </c>
    </row>
    <row r="284" spans="2:10" s="13" customFormat="1" ht="13.5" x14ac:dyDescent="0.25">
      <c r="B284" s="22">
        <v>331.9605433526873</v>
      </c>
      <c r="C284" s="23">
        <v>450.42603583963484</v>
      </c>
      <c r="D284" s="21">
        <v>0.73699235154975629</v>
      </c>
      <c r="E284" s="110"/>
      <c r="F284" s="34" t="s">
        <v>10074</v>
      </c>
      <c r="G284" s="13" t="s">
        <v>7511</v>
      </c>
      <c r="H284" s="13" t="s">
        <v>1801</v>
      </c>
      <c r="I284" s="13" t="s">
        <v>11347</v>
      </c>
      <c r="J284" s="17" t="s">
        <v>7168</v>
      </c>
    </row>
    <row r="285" spans="2:10" s="13" customFormat="1" ht="13.5" x14ac:dyDescent="0.25">
      <c r="B285" s="22">
        <v>3.0819394110980629</v>
      </c>
      <c r="C285" s="23">
        <v>59.63015886485443</v>
      </c>
      <c r="D285" s="21">
        <v>5.1684239481618002E-2</v>
      </c>
      <c r="E285" s="110"/>
      <c r="F285" s="34" t="s">
        <v>10075</v>
      </c>
      <c r="G285" s="13" t="s">
        <v>7701</v>
      </c>
      <c r="H285" s="13" t="s">
        <v>2546</v>
      </c>
      <c r="I285" s="13" t="s">
        <v>11348</v>
      </c>
      <c r="J285" s="17" t="s">
        <v>7005</v>
      </c>
    </row>
    <row r="286" spans="2:10" s="13" customFormat="1" ht="13.5" x14ac:dyDescent="0.25">
      <c r="B286" s="22">
        <v>34.440940334008026</v>
      </c>
      <c r="C286" s="23">
        <v>52.284546489892087</v>
      </c>
      <c r="D286" s="21">
        <v>0.65872122158822444</v>
      </c>
      <c r="E286" s="110"/>
      <c r="F286" s="34" t="s">
        <v>10075</v>
      </c>
      <c r="G286" s="13" t="s">
        <v>8627</v>
      </c>
      <c r="H286" s="13" t="s">
        <v>2546</v>
      </c>
      <c r="I286" s="13" t="s">
        <v>11348</v>
      </c>
      <c r="J286" s="17" t="s">
        <v>7329</v>
      </c>
    </row>
    <row r="287" spans="2:10" s="13" customFormat="1" ht="13.5" x14ac:dyDescent="0.25">
      <c r="B287" s="22">
        <v>61.161638317164424</v>
      </c>
      <c r="C287" s="23">
        <v>59.635599762163849</v>
      </c>
      <c r="D287" s="21">
        <v>1.0255893889067378</v>
      </c>
      <c r="E287" s="110"/>
      <c r="F287" s="34" t="s">
        <v>10075</v>
      </c>
      <c r="G287" s="13" t="s">
        <v>8628</v>
      </c>
      <c r="H287" s="13" t="s">
        <v>2546</v>
      </c>
      <c r="I287" s="13" t="s">
        <v>11348</v>
      </c>
      <c r="J287" s="17" t="s">
        <v>7329</v>
      </c>
    </row>
    <row r="288" spans="2:10" s="13" customFormat="1" ht="13.5" x14ac:dyDescent="0.25">
      <c r="B288" s="22">
        <v>357.53480903569732</v>
      </c>
      <c r="C288" s="23">
        <v>61.794291443592954</v>
      </c>
      <c r="D288" s="21">
        <v>5.7858873478962396</v>
      </c>
      <c r="E288" s="110"/>
      <c r="F288" s="34" t="s">
        <v>10076</v>
      </c>
      <c r="G288" s="13" t="s">
        <v>7781</v>
      </c>
      <c r="H288" s="13" t="s">
        <v>2844</v>
      </c>
      <c r="I288" s="13" t="s">
        <v>11349</v>
      </c>
      <c r="J288" s="17" t="s">
        <v>7782</v>
      </c>
    </row>
    <row r="289" spans="2:10" s="13" customFormat="1" ht="13.5" x14ac:dyDescent="0.25">
      <c r="B289" s="22">
        <v>934.08501053809607</v>
      </c>
      <c r="C289" s="23">
        <v>41.215251781683897</v>
      </c>
      <c r="D289" s="21">
        <v>22.663576471300473</v>
      </c>
      <c r="E289" s="110"/>
      <c r="F289" s="34" t="s">
        <v>10076</v>
      </c>
      <c r="G289" s="13" t="s">
        <v>7803</v>
      </c>
      <c r="H289" s="13" t="s">
        <v>2844</v>
      </c>
      <c r="I289" s="13" t="s">
        <v>11349</v>
      </c>
      <c r="J289" s="17" t="s">
        <v>7329</v>
      </c>
    </row>
    <row r="290" spans="2:10" s="13" customFormat="1" ht="13.5" x14ac:dyDescent="0.25">
      <c r="B290" s="22">
        <v>2.5812491717658248</v>
      </c>
      <c r="C290" s="23">
        <v>51.52329700768545</v>
      </c>
      <c r="D290" s="21">
        <v>5.0098680047218132E-2</v>
      </c>
      <c r="E290" s="110"/>
      <c r="F290" s="34" t="s">
        <v>10077</v>
      </c>
      <c r="G290" s="13" t="s">
        <v>8912</v>
      </c>
      <c r="H290" s="13" t="s">
        <v>6431</v>
      </c>
      <c r="I290" s="13" t="s">
        <v>11350</v>
      </c>
      <c r="J290" s="17" t="s">
        <v>7329</v>
      </c>
    </row>
    <row r="291" spans="2:10" s="13" customFormat="1" ht="13.5" x14ac:dyDescent="0.25">
      <c r="B291" s="22">
        <v>130.75862042090068</v>
      </c>
      <c r="C291" s="23">
        <v>685.06571280726939</v>
      </c>
      <c r="D291" s="21">
        <v>0.19087018657681268</v>
      </c>
      <c r="E291" s="110"/>
      <c r="F291" s="34" t="s">
        <v>10078</v>
      </c>
      <c r="G291" s="13" t="s">
        <v>7328</v>
      </c>
      <c r="H291" s="13" t="s">
        <v>1136</v>
      </c>
      <c r="I291" s="13" t="s">
        <v>11351</v>
      </c>
      <c r="J291" s="17" t="s">
        <v>7329</v>
      </c>
    </row>
    <row r="292" spans="2:10" s="13" customFormat="1" ht="13.5" x14ac:dyDescent="0.25">
      <c r="B292" s="22">
        <v>19.260126958040445</v>
      </c>
      <c r="C292" s="23">
        <v>128.91917354432971</v>
      </c>
      <c r="D292" s="21">
        <v>0.14939691613379544</v>
      </c>
      <c r="E292" s="110"/>
      <c r="F292" s="34" t="s">
        <v>10078</v>
      </c>
      <c r="G292" s="13" t="s">
        <v>8441</v>
      </c>
      <c r="H292" s="13" t="s">
        <v>1136</v>
      </c>
      <c r="I292" s="13" t="s">
        <v>11351</v>
      </c>
      <c r="J292" s="17" t="s">
        <v>6995</v>
      </c>
    </row>
    <row r="293" spans="2:10" s="13" customFormat="1" ht="13.5" x14ac:dyDescent="0.25">
      <c r="B293" s="22">
        <v>67.001792063919851</v>
      </c>
      <c r="C293" s="23">
        <v>50.387458221864414</v>
      </c>
      <c r="D293" s="21">
        <v>1.3297315329719499</v>
      </c>
      <c r="E293" s="110"/>
      <c r="F293" s="34" t="s">
        <v>10079</v>
      </c>
      <c r="G293" s="13" t="s">
        <v>6994</v>
      </c>
      <c r="H293" s="13" t="s">
        <v>20</v>
      </c>
      <c r="I293" s="13" t="s">
        <v>11352</v>
      </c>
      <c r="J293" s="17" t="s">
        <v>6995</v>
      </c>
    </row>
    <row r="294" spans="2:10" s="13" customFormat="1" ht="13.5" x14ac:dyDescent="0.25">
      <c r="B294" s="22">
        <v>22.022989001082699</v>
      </c>
      <c r="C294" s="23">
        <v>41.266106603037748</v>
      </c>
      <c r="D294" s="21">
        <v>0.53368225921903445</v>
      </c>
      <c r="E294" s="110"/>
      <c r="F294" s="34" t="s">
        <v>10079</v>
      </c>
      <c r="G294" s="13" t="s">
        <v>7167</v>
      </c>
      <c r="H294" s="13" t="s">
        <v>20</v>
      </c>
      <c r="I294" s="13" t="s">
        <v>11352</v>
      </c>
      <c r="J294" s="17" t="s">
        <v>7168</v>
      </c>
    </row>
    <row r="295" spans="2:10" s="13" customFormat="1" ht="13.5" x14ac:dyDescent="0.25">
      <c r="B295" s="22">
        <v>58.21479258878778</v>
      </c>
      <c r="C295" s="23">
        <v>48.763048559752399</v>
      </c>
      <c r="D295" s="21">
        <v>1.1938300477143788</v>
      </c>
      <c r="E295" s="110"/>
      <c r="F295" s="34" t="s">
        <v>10079</v>
      </c>
      <c r="G295" s="13" t="s">
        <v>7677</v>
      </c>
      <c r="H295" s="13" t="s">
        <v>20</v>
      </c>
      <c r="I295" s="13" t="s">
        <v>11352</v>
      </c>
      <c r="J295" s="17" t="s">
        <v>7329</v>
      </c>
    </row>
    <row r="296" spans="2:10" s="13" customFormat="1" ht="13.5" x14ac:dyDescent="0.25">
      <c r="B296" s="22">
        <v>283.3783785882452</v>
      </c>
      <c r="C296" s="23">
        <v>465.44710758526043</v>
      </c>
      <c r="D296" s="21">
        <v>0.60883046423558673</v>
      </c>
      <c r="E296" s="110"/>
      <c r="F296" s="34" t="s">
        <v>10079</v>
      </c>
      <c r="G296" s="13" t="s">
        <v>7804</v>
      </c>
      <c r="H296" s="13" t="s">
        <v>20</v>
      </c>
      <c r="I296" s="13" t="s">
        <v>11352</v>
      </c>
      <c r="J296" s="17" t="s">
        <v>7329</v>
      </c>
    </row>
    <row r="297" spans="2:10" s="13" customFormat="1" ht="13.5" x14ac:dyDescent="0.25">
      <c r="B297" s="22">
        <v>1751.12627297262</v>
      </c>
      <c r="C297" s="23">
        <v>109.00134364792649</v>
      </c>
      <c r="D297" s="21">
        <v>16.065180614917413</v>
      </c>
      <c r="E297" s="110"/>
      <c r="F297" s="34" t="s">
        <v>10079</v>
      </c>
      <c r="G297" s="13" t="s">
        <v>7982</v>
      </c>
      <c r="H297" s="13" t="s">
        <v>20</v>
      </c>
      <c r="I297" s="13" t="s">
        <v>11352</v>
      </c>
      <c r="J297" s="17" t="s">
        <v>7329</v>
      </c>
    </row>
    <row r="298" spans="2:10" s="13" customFormat="1" ht="13.5" x14ac:dyDescent="0.25">
      <c r="B298" s="22">
        <v>964.57915690938023</v>
      </c>
      <c r="C298" s="23">
        <v>50.859829823833273</v>
      </c>
      <c r="D298" s="21">
        <v>18.965442083673107</v>
      </c>
      <c r="E298" s="110"/>
      <c r="F298" s="34" t="s">
        <v>10079</v>
      </c>
      <c r="G298" s="13" t="s">
        <v>8335</v>
      </c>
      <c r="H298" s="13" t="s">
        <v>20</v>
      </c>
      <c r="I298" s="13" t="s">
        <v>11352</v>
      </c>
      <c r="J298" s="17" t="s">
        <v>7329</v>
      </c>
    </row>
    <row r="299" spans="2:10" s="13" customFormat="1" ht="13.5" x14ac:dyDescent="0.25">
      <c r="B299" s="22">
        <v>312.94489259957766</v>
      </c>
      <c r="C299" s="23">
        <v>100.16210805979496</v>
      </c>
      <c r="D299" s="21">
        <v>3.1243840476356111</v>
      </c>
      <c r="E299" s="110"/>
      <c r="F299" s="34" t="s">
        <v>10079</v>
      </c>
      <c r="G299" s="13" t="s">
        <v>8505</v>
      </c>
      <c r="H299" s="13" t="s">
        <v>20</v>
      </c>
      <c r="I299" s="13" t="s">
        <v>11352</v>
      </c>
      <c r="J299" s="17" t="s">
        <v>7329</v>
      </c>
    </row>
    <row r="300" spans="2:10" s="13" customFormat="1" ht="13.5" x14ac:dyDescent="0.25">
      <c r="B300" s="22">
        <v>3.0780763369207906</v>
      </c>
      <c r="C300" s="23">
        <v>44.012424693243169</v>
      </c>
      <c r="D300" s="21">
        <v>6.9936531749257153E-2</v>
      </c>
      <c r="E300" s="110"/>
      <c r="F300" s="34" t="s">
        <v>10079</v>
      </c>
      <c r="G300" s="13" t="s">
        <v>8915</v>
      </c>
      <c r="H300" s="13" t="s">
        <v>20</v>
      </c>
      <c r="I300" s="13" t="s">
        <v>11352</v>
      </c>
      <c r="J300" s="17" t="s">
        <v>7329</v>
      </c>
    </row>
    <row r="301" spans="2:10" s="13" customFormat="1" ht="13.5" x14ac:dyDescent="0.25">
      <c r="B301" s="22">
        <v>191.60243145853943</v>
      </c>
      <c r="C301" s="23">
        <v>72.759903972611241</v>
      </c>
      <c r="D301" s="21">
        <v>2.6333519012155882</v>
      </c>
      <c r="E301" s="110"/>
      <c r="F301" s="34" t="s">
        <v>9746</v>
      </c>
      <c r="G301" s="13" t="s">
        <v>8051</v>
      </c>
      <c r="H301" s="13" t="s">
        <v>3722</v>
      </c>
      <c r="I301" s="13" t="s">
        <v>11032</v>
      </c>
      <c r="J301" s="17" t="s">
        <v>8052</v>
      </c>
    </row>
    <row r="302" spans="2:10" s="13" customFormat="1" ht="13.5" x14ac:dyDescent="0.25">
      <c r="B302" s="22">
        <v>43.816807726179384</v>
      </c>
      <c r="C302" s="23">
        <v>55.885267739467743</v>
      </c>
      <c r="D302" s="21">
        <v>0.78404934786122038</v>
      </c>
      <c r="E302" s="110"/>
      <c r="F302" s="34" t="s">
        <v>9817</v>
      </c>
      <c r="G302" s="13" t="s">
        <v>8660</v>
      </c>
      <c r="H302" s="13" t="s">
        <v>5665</v>
      </c>
      <c r="I302" s="13" t="s">
        <v>11101</v>
      </c>
      <c r="J302" s="17" t="s">
        <v>8661</v>
      </c>
    </row>
    <row r="303" spans="2:10" s="13" customFormat="1" ht="13.5" x14ac:dyDescent="0.25">
      <c r="B303" s="22">
        <v>8.504617821162217</v>
      </c>
      <c r="C303" s="23">
        <v>57.284170193552349</v>
      </c>
      <c r="D303" s="21">
        <v>0.14846366443690684</v>
      </c>
      <c r="E303" s="110"/>
      <c r="F303" s="34" t="s">
        <v>10080</v>
      </c>
      <c r="G303" s="13" t="s">
        <v>7896</v>
      </c>
      <c r="H303" s="13" t="s">
        <v>3179</v>
      </c>
      <c r="I303" s="13" t="s">
        <v>11353</v>
      </c>
      <c r="J303" s="17" t="s">
        <v>7897</v>
      </c>
    </row>
    <row r="304" spans="2:10" s="13" customFormat="1" ht="13.5" x14ac:dyDescent="0.25">
      <c r="B304" s="22">
        <v>376.69685853142437</v>
      </c>
      <c r="C304" s="23">
        <v>103.09037170919783</v>
      </c>
      <c r="D304" s="21">
        <v>3.6540450120213808</v>
      </c>
      <c r="E304" s="110"/>
      <c r="F304" s="34" t="s">
        <v>10042</v>
      </c>
      <c r="G304" s="13" t="s">
        <v>8547</v>
      </c>
      <c r="H304" s="13" t="s">
        <v>3217</v>
      </c>
      <c r="I304" s="13" t="s">
        <v>11316</v>
      </c>
      <c r="J304" s="17" t="s">
        <v>8548</v>
      </c>
    </row>
    <row r="305" spans="2:10" s="13" customFormat="1" ht="13.5" x14ac:dyDescent="0.25">
      <c r="B305" s="22">
        <v>205.09384833170532</v>
      </c>
      <c r="C305" s="23">
        <v>122.59106176578278</v>
      </c>
      <c r="D305" s="21">
        <v>1.6729918590928661</v>
      </c>
      <c r="E305" s="110"/>
      <c r="F305" s="34" t="s">
        <v>10081</v>
      </c>
      <c r="G305" s="13" t="s">
        <v>8864</v>
      </c>
      <c r="H305" s="13" t="s">
        <v>6263</v>
      </c>
      <c r="I305" s="13" t="s">
        <v>11354</v>
      </c>
      <c r="J305" s="17" t="s">
        <v>8865</v>
      </c>
    </row>
    <row r="306" spans="2:10" s="13" customFormat="1" ht="13.5" x14ac:dyDescent="0.25">
      <c r="B306" s="22">
        <v>16.377953917932192</v>
      </c>
      <c r="C306" s="23">
        <v>35.70063014353655</v>
      </c>
      <c r="D306" s="21">
        <v>0.45875811861257448</v>
      </c>
      <c r="E306" s="110"/>
      <c r="F306" s="34" t="s">
        <v>10082</v>
      </c>
      <c r="G306" s="13" t="s">
        <v>7691</v>
      </c>
      <c r="H306" s="13" t="s">
        <v>2529</v>
      </c>
      <c r="I306" s="13" t="s">
        <v>11355</v>
      </c>
      <c r="J306" s="17" t="s">
        <v>7692</v>
      </c>
    </row>
    <row r="307" spans="2:10" s="13" customFormat="1" ht="13.5" x14ac:dyDescent="0.25">
      <c r="B307" s="22">
        <v>8.4941476044969519</v>
      </c>
      <c r="C307" s="23">
        <v>38.769196037470351</v>
      </c>
      <c r="D307" s="21">
        <v>0.21909527337857032</v>
      </c>
      <c r="E307" s="110"/>
      <c r="F307" s="34" t="s">
        <v>10083</v>
      </c>
      <c r="G307" s="13" t="s">
        <v>7690</v>
      </c>
      <c r="H307" s="13" t="s">
        <v>2526</v>
      </c>
      <c r="I307" s="13" t="s">
        <v>11356</v>
      </c>
      <c r="J307" s="17" t="s">
        <v>7005</v>
      </c>
    </row>
    <row r="308" spans="2:10" s="13" customFormat="1" ht="13.5" x14ac:dyDescent="0.25">
      <c r="B308" s="22">
        <v>53.443016385594888</v>
      </c>
      <c r="C308" s="23">
        <v>137.00465979627532</v>
      </c>
      <c r="D308" s="21">
        <v>0.39008174222003955</v>
      </c>
      <c r="E308" s="110"/>
      <c r="F308" s="34" t="s">
        <v>10084</v>
      </c>
      <c r="G308" s="13" t="s">
        <v>7431</v>
      </c>
      <c r="H308" s="13" t="s">
        <v>1480</v>
      </c>
      <c r="I308" s="13" t="s">
        <v>11357</v>
      </c>
      <c r="J308" s="17" t="s">
        <v>7432</v>
      </c>
    </row>
    <row r="309" spans="2:10" s="13" customFormat="1" ht="13.5" x14ac:dyDescent="0.25">
      <c r="B309" s="22">
        <v>149.30423630496691</v>
      </c>
      <c r="C309" s="23">
        <v>73.418552487112962</v>
      </c>
      <c r="D309" s="21">
        <v>2.0336036498564041</v>
      </c>
      <c r="E309" s="110"/>
      <c r="F309" s="34" t="s">
        <v>10085</v>
      </c>
      <c r="G309" s="13" t="s">
        <v>8226</v>
      </c>
      <c r="H309" s="13" t="s">
        <v>4315</v>
      </c>
      <c r="I309" s="13" t="s">
        <v>11358</v>
      </c>
      <c r="J309" s="17" t="s">
        <v>8227</v>
      </c>
    </row>
    <row r="310" spans="2:10" s="13" customFormat="1" ht="13.5" x14ac:dyDescent="0.25">
      <c r="B310" s="22">
        <v>150.38781873021489</v>
      </c>
      <c r="C310" s="23">
        <v>111.73778892160242</v>
      </c>
      <c r="D310" s="21">
        <v>1.3458993611886321</v>
      </c>
      <c r="E310" s="110"/>
      <c r="F310" s="34" t="s">
        <v>10086</v>
      </c>
      <c r="G310" s="13" t="s">
        <v>7242</v>
      </c>
      <c r="H310" s="13" t="s">
        <v>910</v>
      </c>
      <c r="I310" s="13" t="s">
        <v>11359</v>
      </c>
      <c r="J310" s="17" t="s">
        <v>7005</v>
      </c>
    </row>
    <row r="311" spans="2:10" s="13" customFormat="1" ht="13.5" x14ac:dyDescent="0.25">
      <c r="B311" s="22">
        <v>14.264704339845453</v>
      </c>
      <c r="C311" s="23">
        <v>62.111928637643246</v>
      </c>
      <c r="D311" s="21">
        <v>0.22966126882107887</v>
      </c>
      <c r="E311" s="110"/>
      <c r="F311" s="34" t="s">
        <v>10087</v>
      </c>
      <c r="G311" s="13" t="s">
        <v>7326</v>
      </c>
      <c r="H311" s="13" t="s">
        <v>1129</v>
      </c>
      <c r="I311" s="13" t="s">
        <v>11360</v>
      </c>
      <c r="J311" s="17" t="s">
        <v>7327</v>
      </c>
    </row>
    <row r="312" spans="2:10" s="13" customFormat="1" ht="13.5" x14ac:dyDescent="0.25">
      <c r="B312" s="22">
        <v>10.310078919140009</v>
      </c>
      <c r="C312" s="23">
        <v>47.969740240355883</v>
      </c>
      <c r="D312" s="21">
        <v>0.21492880443964479</v>
      </c>
      <c r="E312" s="110"/>
      <c r="F312" s="34" t="s">
        <v>10088</v>
      </c>
      <c r="G312" s="13" t="s">
        <v>8424</v>
      </c>
      <c r="H312" s="13" t="s">
        <v>3416</v>
      </c>
      <c r="I312" s="13" t="s">
        <v>11361</v>
      </c>
      <c r="J312" s="17" t="s">
        <v>8425</v>
      </c>
    </row>
    <row r="313" spans="2:10" s="13" customFormat="1" ht="13.5" x14ac:dyDescent="0.25">
      <c r="B313" s="22">
        <v>1.3806971488997155</v>
      </c>
      <c r="C313" s="23">
        <v>44.885634427298235</v>
      </c>
      <c r="D313" s="21">
        <v>3.0760334938253933E-2</v>
      </c>
      <c r="E313" s="110"/>
      <c r="F313" s="34" t="s">
        <v>10089</v>
      </c>
      <c r="G313" s="13" t="s">
        <v>7539</v>
      </c>
      <c r="H313" s="13" t="s">
        <v>1929</v>
      </c>
      <c r="I313" s="13" t="s">
        <v>11362</v>
      </c>
      <c r="J313" s="17" t="s">
        <v>7092</v>
      </c>
    </row>
    <row r="314" spans="2:10" s="13" customFormat="1" ht="13.5" x14ac:dyDescent="0.25">
      <c r="B314" s="22">
        <v>10.074565057960605</v>
      </c>
      <c r="C314" s="23">
        <v>38.980353198278159</v>
      </c>
      <c r="D314" s="21">
        <v>0.25845238001603377</v>
      </c>
      <c r="E314" s="110"/>
      <c r="F314" s="34" t="s">
        <v>9849</v>
      </c>
      <c r="G314" s="13" t="s">
        <v>8080</v>
      </c>
      <c r="H314" s="13" t="s">
        <v>3809</v>
      </c>
      <c r="I314" s="13" t="s">
        <v>11133</v>
      </c>
      <c r="J314" s="17" t="s">
        <v>7017</v>
      </c>
    </row>
    <row r="315" spans="2:10" s="13" customFormat="1" ht="13.5" x14ac:dyDescent="0.25">
      <c r="B315" s="22">
        <v>5.5254041715380522</v>
      </c>
      <c r="C315" s="23">
        <v>36.489476153929758</v>
      </c>
      <c r="D315" s="21">
        <v>0.1514245956348976</v>
      </c>
      <c r="E315" s="110"/>
      <c r="F315" s="34" t="s">
        <v>10090</v>
      </c>
      <c r="G315" s="13" t="s">
        <v>8447</v>
      </c>
      <c r="H315" s="13" t="s">
        <v>5017</v>
      </c>
      <c r="I315" s="13" t="s">
        <v>11133</v>
      </c>
      <c r="J315" s="17" t="s">
        <v>8448</v>
      </c>
    </row>
    <row r="316" spans="2:10" s="13" customFormat="1" ht="13.5" x14ac:dyDescent="0.25">
      <c r="B316" s="22">
        <v>11.33465519282468</v>
      </c>
      <c r="C316" s="23">
        <v>66.099151442876334</v>
      </c>
      <c r="D316" s="21">
        <v>0.17147958703554952</v>
      </c>
      <c r="E316" s="110"/>
      <c r="F316" s="34" t="s">
        <v>10091</v>
      </c>
      <c r="G316" s="13" t="s">
        <v>8102</v>
      </c>
      <c r="H316" s="13" t="s">
        <v>3928</v>
      </c>
      <c r="I316" s="13" t="s">
        <v>11363</v>
      </c>
      <c r="J316" s="17" t="s">
        <v>8103</v>
      </c>
    </row>
    <row r="317" spans="2:10" s="13" customFormat="1" ht="13.5" x14ac:dyDescent="0.25">
      <c r="B317" s="22">
        <v>82.766345443893215</v>
      </c>
      <c r="C317" s="23">
        <v>103.57537179580824</v>
      </c>
      <c r="D317" s="21">
        <v>0.79909291184647069</v>
      </c>
      <c r="E317" s="110"/>
      <c r="F317" s="34" t="s">
        <v>10092</v>
      </c>
      <c r="G317" s="13" t="s">
        <v>8731</v>
      </c>
      <c r="H317" s="13" t="s">
        <v>5870</v>
      </c>
      <c r="I317" s="13" t="s">
        <v>11364</v>
      </c>
      <c r="J317" s="17" t="s">
        <v>8732</v>
      </c>
    </row>
    <row r="318" spans="2:10" s="13" customFormat="1" ht="13.5" x14ac:dyDescent="0.25">
      <c r="B318" s="22">
        <v>6.3278387544422676</v>
      </c>
      <c r="C318" s="23">
        <v>26.56085555663299</v>
      </c>
      <c r="D318" s="21">
        <v>0.23823926683950619</v>
      </c>
      <c r="E318" s="110"/>
      <c r="F318" s="34" t="s">
        <v>10093</v>
      </c>
      <c r="G318" s="13" t="s">
        <v>8173</v>
      </c>
      <c r="H318" s="13" t="s">
        <v>4149</v>
      </c>
      <c r="I318" s="13" t="s">
        <v>11365</v>
      </c>
      <c r="J318" s="17" t="s">
        <v>8174</v>
      </c>
    </row>
    <row r="319" spans="2:10" s="13" customFormat="1" ht="13.5" x14ac:dyDescent="0.25">
      <c r="B319" s="22">
        <v>38.337804328671709</v>
      </c>
      <c r="C319" s="23">
        <v>77.876470778085945</v>
      </c>
      <c r="D319" s="21">
        <v>0.49228995543362214</v>
      </c>
      <c r="E319" s="110"/>
      <c r="F319" s="34" t="s">
        <v>10094</v>
      </c>
      <c r="G319" s="13" t="s">
        <v>7770</v>
      </c>
      <c r="H319" s="13" t="s">
        <v>2826</v>
      </c>
      <c r="I319" s="13" t="s">
        <v>11366</v>
      </c>
      <c r="J319" s="17" t="s">
        <v>7771</v>
      </c>
    </row>
    <row r="320" spans="2:10" s="13" customFormat="1" ht="13.5" x14ac:dyDescent="0.25">
      <c r="B320" s="22">
        <v>28.652880396183754</v>
      </c>
      <c r="C320" s="23">
        <v>67.69045877220492</v>
      </c>
      <c r="D320" s="21">
        <v>0.42329274931652866</v>
      </c>
      <c r="E320" s="110"/>
      <c r="F320" s="34" t="s">
        <v>10095</v>
      </c>
      <c r="G320" s="13" t="s">
        <v>8048</v>
      </c>
      <c r="H320" s="13" t="s">
        <v>2453</v>
      </c>
      <c r="I320" s="13" t="s">
        <v>11367</v>
      </c>
      <c r="J320" s="17" t="s">
        <v>8049</v>
      </c>
    </row>
    <row r="321" spans="2:10" s="13" customFormat="1" ht="13.5" x14ac:dyDescent="0.25">
      <c r="B321" s="22">
        <v>11.636074796242214</v>
      </c>
      <c r="C321" s="23">
        <v>33.423447423746985</v>
      </c>
      <c r="D321" s="21">
        <v>0.34814107140770023</v>
      </c>
      <c r="E321" s="110"/>
      <c r="F321" s="34" t="s">
        <v>10095</v>
      </c>
      <c r="G321" s="13" t="s">
        <v>8763</v>
      </c>
      <c r="H321" s="13" t="s">
        <v>2453</v>
      </c>
      <c r="I321" s="13" t="s">
        <v>11367</v>
      </c>
      <c r="J321" s="17" t="s">
        <v>7005</v>
      </c>
    </row>
    <row r="322" spans="2:10" s="13" customFormat="1" ht="13.5" x14ac:dyDescent="0.25">
      <c r="B322" s="22">
        <v>19.037920361073905</v>
      </c>
      <c r="C322" s="23">
        <v>37.600198794031101</v>
      </c>
      <c r="D322" s="21">
        <v>0.50632499219913985</v>
      </c>
      <c r="E322" s="110"/>
      <c r="F322" s="34" t="s">
        <v>10095</v>
      </c>
      <c r="G322" s="13" t="s">
        <v>8790</v>
      </c>
      <c r="H322" s="13" t="s">
        <v>2453</v>
      </c>
      <c r="I322" s="13" t="s">
        <v>11367</v>
      </c>
      <c r="J322" s="17" t="s">
        <v>7005</v>
      </c>
    </row>
    <row r="323" spans="2:10" s="13" customFormat="1" ht="13.5" x14ac:dyDescent="0.25">
      <c r="B323" s="22">
        <v>12.858390729987899</v>
      </c>
      <c r="C323" s="23">
        <v>58.482523544661426</v>
      </c>
      <c r="D323" s="21">
        <v>0.21986723469906894</v>
      </c>
      <c r="E323" s="110"/>
      <c r="F323" s="34" t="s">
        <v>10096</v>
      </c>
      <c r="G323" s="13" t="s">
        <v>7525</v>
      </c>
      <c r="H323" s="13" t="s">
        <v>1834</v>
      </c>
      <c r="I323" s="13" t="s">
        <v>11368</v>
      </c>
      <c r="J323" s="17" t="s">
        <v>7526</v>
      </c>
    </row>
    <row r="324" spans="2:10" s="13" customFormat="1" ht="13.5" x14ac:dyDescent="0.25">
      <c r="B324" s="22">
        <v>10.776986470271771</v>
      </c>
      <c r="C324" s="23">
        <v>48.470496247473214</v>
      </c>
      <c r="D324" s="21">
        <v>0.22234116224534381</v>
      </c>
      <c r="E324" s="110"/>
      <c r="F324" s="34" t="s">
        <v>10097</v>
      </c>
      <c r="G324" s="13" t="s">
        <v>7959</v>
      </c>
      <c r="H324" s="13" t="s">
        <v>3390</v>
      </c>
      <c r="I324" s="13" t="s">
        <v>11369</v>
      </c>
      <c r="J324" s="17" t="s">
        <v>7960</v>
      </c>
    </row>
    <row r="325" spans="2:10" s="13" customFormat="1" ht="13.5" x14ac:dyDescent="0.25">
      <c r="B325" s="22">
        <v>17.864212488229224</v>
      </c>
      <c r="C325" s="23">
        <v>58.140208559135658</v>
      </c>
      <c r="D325" s="21">
        <v>0.30726089449884153</v>
      </c>
      <c r="E325" s="110"/>
      <c r="F325" s="34" t="s">
        <v>10098</v>
      </c>
      <c r="G325" s="13" t="s">
        <v>7552</v>
      </c>
      <c r="H325" s="13" t="s">
        <v>2034</v>
      </c>
      <c r="I325" s="13" t="s">
        <v>11370</v>
      </c>
      <c r="J325" s="17" t="s">
        <v>7553</v>
      </c>
    </row>
    <row r="326" spans="2:10" s="13" customFormat="1" ht="13.5" x14ac:dyDescent="0.25">
      <c r="B326" s="22">
        <v>18.512184987408247</v>
      </c>
      <c r="C326" s="23">
        <v>59.219881402372899</v>
      </c>
      <c r="D326" s="21">
        <v>0.31260084534155241</v>
      </c>
      <c r="E326" s="110"/>
      <c r="F326" s="34" t="s">
        <v>9785</v>
      </c>
      <c r="G326" s="13" t="s">
        <v>8803</v>
      </c>
      <c r="H326" s="13" t="s">
        <v>6066</v>
      </c>
      <c r="I326" s="13" t="s">
        <v>11071</v>
      </c>
      <c r="J326" s="17" t="s">
        <v>8804</v>
      </c>
    </row>
    <row r="327" spans="2:10" s="13" customFormat="1" ht="13.5" x14ac:dyDescent="0.25">
      <c r="B327" s="22">
        <v>11.530656527060142</v>
      </c>
      <c r="C327" s="23">
        <v>107.43816761027961</v>
      </c>
      <c r="D327" s="21">
        <v>0.10732365213902714</v>
      </c>
      <c r="E327" s="110"/>
      <c r="F327" s="34" t="s">
        <v>9786</v>
      </c>
      <c r="G327" s="13" t="s">
        <v>8801</v>
      </c>
      <c r="H327" s="13" t="s">
        <v>6062</v>
      </c>
      <c r="I327" s="13" t="s">
        <v>11072</v>
      </c>
      <c r="J327" s="17" t="s">
        <v>8802</v>
      </c>
    </row>
    <row r="328" spans="2:10" s="13" customFormat="1" ht="13.5" x14ac:dyDescent="0.25">
      <c r="B328" s="22">
        <v>9.5510146634532038</v>
      </c>
      <c r="C328" s="23">
        <v>53.39888845730701</v>
      </c>
      <c r="D328" s="21">
        <v>0.17886167557756083</v>
      </c>
      <c r="E328" s="110"/>
      <c r="F328" s="34" t="s">
        <v>9787</v>
      </c>
      <c r="G328" s="13" t="s">
        <v>8799</v>
      </c>
      <c r="H328" s="13" t="s">
        <v>6059</v>
      </c>
      <c r="I328" s="13" t="s">
        <v>11073</v>
      </c>
      <c r="J328" s="17" t="s">
        <v>8800</v>
      </c>
    </row>
    <row r="329" spans="2:10" s="13" customFormat="1" ht="13.5" x14ac:dyDescent="0.25">
      <c r="B329" s="22">
        <v>35.899560132684364</v>
      </c>
      <c r="C329" s="23">
        <v>36.666237240053945</v>
      </c>
      <c r="D329" s="21">
        <v>0.97909037945862443</v>
      </c>
      <c r="E329" s="110"/>
      <c r="F329" s="34" t="s">
        <v>10099</v>
      </c>
      <c r="G329" s="13" t="s">
        <v>8426</v>
      </c>
      <c r="H329" s="13" t="s">
        <v>1339</v>
      </c>
      <c r="I329" s="13" t="s">
        <v>11371</v>
      </c>
      <c r="J329" s="17" t="s">
        <v>8427</v>
      </c>
    </row>
    <row r="330" spans="2:10" s="13" customFormat="1" ht="13.5" x14ac:dyDescent="0.25">
      <c r="B330" s="22">
        <v>46.572875733141018</v>
      </c>
      <c r="C330" s="23">
        <v>44.377879513211212</v>
      </c>
      <c r="D330" s="21">
        <v>1.0494614939696782</v>
      </c>
      <c r="E330" s="110"/>
      <c r="F330" s="34" t="s">
        <v>10100</v>
      </c>
      <c r="G330" s="13" t="s">
        <v>8428</v>
      </c>
      <c r="H330" s="13" t="s">
        <v>4962</v>
      </c>
      <c r="I330" s="13" t="s">
        <v>11372</v>
      </c>
      <c r="J330" s="17" t="s">
        <v>7390</v>
      </c>
    </row>
    <row r="331" spans="2:10" s="13" customFormat="1" ht="13.5" x14ac:dyDescent="0.25">
      <c r="B331" s="22">
        <v>33.879476386667918</v>
      </c>
      <c r="C331" s="23">
        <v>34.52463744240432</v>
      </c>
      <c r="D331" s="21">
        <v>0.9813130244506495</v>
      </c>
      <c r="E331" s="110"/>
      <c r="F331" s="34" t="s">
        <v>10101</v>
      </c>
      <c r="G331" s="13" t="s">
        <v>8429</v>
      </c>
      <c r="H331" s="13" t="s">
        <v>4965</v>
      </c>
      <c r="I331" s="13" t="s">
        <v>11373</v>
      </c>
      <c r="J331" s="17" t="s">
        <v>7392</v>
      </c>
    </row>
    <row r="332" spans="2:10" s="13" customFormat="1" ht="13.5" x14ac:dyDescent="0.25">
      <c r="B332" s="22">
        <v>28.732101691997865</v>
      </c>
      <c r="C332" s="23">
        <v>42.160076832625059</v>
      </c>
      <c r="D332" s="21">
        <v>0.68150022131278187</v>
      </c>
      <c r="E332" s="110"/>
      <c r="F332" s="34" t="s">
        <v>10102</v>
      </c>
      <c r="G332" s="13" t="s">
        <v>8430</v>
      </c>
      <c r="H332" s="13" t="s">
        <v>4968</v>
      </c>
      <c r="I332" s="13" t="s">
        <v>11374</v>
      </c>
      <c r="J332" s="17" t="s">
        <v>7394</v>
      </c>
    </row>
    <row r="333" spans="2:10" s="13" customFormat="1" ht="13.5" x14ac:dyDescent="0.25">
      <c r="B333" s="22">
        <v>53.873142833230176</v>
      </c>
      <c r="C333" s="23">
        <v>82.584564206586307</v>
      </c>
      <c r="D333" s="21">
        <v>0.65233913081463801</v>
      </c>
      <c r="E333" s="110"/>
      <c r="F333" s="34" t="s">
        <v>10103</v>
      </c>
      <c r="G333" s="13" t="s">
        <v>8431</v>
      </c>
      <c r="H333" s="13" t="s">
        <v>1355</v>
      </c>
      <c r="I333" s="13" t="s">
        <v>11375</v>
      </c>
      <c r="J333" s="17" t="s">
        <v>7396</v>
      </c>
    </row>
    <row r="334" spans="2:10" s="13" customFormat="1" ht="13.5" x14ac:dyDescent="0.25">
      <c r="B334" s="22">
        <v>42.594604254131447</v>
      </c>
      <c r="C334" s="23">
        <v>64.182115470954145</v>
      </c>
      <c r="D334" s="21">
        <v>0.66365223304937326</v>
      </c>
      <c r="E334" s="110"/>
      <c r="F334" s="34" t="s">
        <v>10104</v>
      </c>
      <c r="G334" s="13" t="s">
        <v>8432</v>
      </c>
      <c r="H334" s="13" t="s">
        <v>4973</v>
      </c>
      <c r="I334" s="13" t="s">
        <v>11376</v>
      </c>
      <c r="J334" s="17" t="s">
        <v>7398</v>
      </c>
    </row>
    <row r="335" spans="2:10" s="13" customFormat="1" ht="13.5" x14ac:dyDescent="0.25">
      <c r="B335" s="22">
        <v>23.319416914291867</v>
      </c>
      <c r="C335" s="23">
        <v>49.698737542467377</v>
      </c>
      <c r="D335" s="21">
        <v>0.46921547844883416</v>
      </c>
      <c r="E335" s="110"/>
      <c r="F335" s="34" t="s">
        <v>10105</v>
      </c>
      <c r="G335" s="13" t="s">
        <v>7383</v>
      </c>
      <c r="H335" s="13" t="s">
        <v>1336</v>
      </c>
      <c r="I335" s="13" t="s">
        <v>11377</v>
      </c>
      <c r="J335" s="17" t="s">
        <v>7384</v>
      </c>
    </row>
    <row r="336" spans="2:10" s="13" customFormat="1" ht="13.5" x14ac:dyDescent="0.25">
      <c r="B336" s="22">
        <v>19.021933582572053</v>
      </c>
      <c r="C336" s="23">
        <v>53.489213122849613</v>
      </c>
      <c r="D336" s="21">
        <v>0.35562186227873732</v>
      </c>
      <c r="E336" s="110"/>
      <c r="F336" s="34" t="s">
        <v>10105</v>
      </c>
      <c r="G336" s="13" t="s">
        <v>7385</v>
      </c>
      <c r="H336" s="13" t="s">
        <v>1336</v>
      </c>
      <c r="I336" s="13" t="s">
        <v>11377</v>
      </c>
      <c r="J336" s="17" t="s">
        <v>7386</v>
      </c>
    </row>
    <row r="337" spans="2:10" s="13" customFormat="1" ht="13.5" x14ac:dyDescent="0.25">
      <c r="B337" s="22">
        <v>16.116028477192827</v>
      </c>
      <c r="C337" s="23">
        <v>49.7670142182169</v>
      </c>
      <c r="D337" s="21">
        <v>0.32382952303563467</v>
      </c>
      <c r="E337" s="110"/>
      <c r="F337" s="34" t="s">
        <v>10106</v>
      </c>
      <c r="G337" s="13" t="s">
        <v>7387</v>
      </c>
      <c r="H337" s="13" t="s">
        <v>1341</v>
      </c>
      <c r="I337" s="13" t="s">
        <v>11378</v>
      </c>
      <c r="J337" s="17" t="s">
        <v>7388</v>
      </c>
    </row>
    <row r="338" spans="2:10" s="13" customFormat="1" ht="13.5" x14ac:dyDescent="0.25">
      <c r="B338" s="22">
        <v>19.305044935389379</v>
      </c>
      <c r="C338" s="23">
        <v>45.80289580051916</v>
      </c>
      <c r="D338" s="21">
        <v>0.42148088233256559</v>
      </c>
      <c r="E338" s="110"/>
      <c r="F338" s="34" t="s">
        <v>10107</v>
      </c>
      <c r="G338" s="13" t="s">
        <v>7389</v>
      </c>
      <c r="H338" s="13" t="s">
        <v>1344</v>
      </c>
      <c r="I338" s="13" t="s">
        <v>11379</v>
      </c>
      <c r="J338" s="17" t="s">
        <v>7390</v>
      </c>
    </row>
    <row r="339" spans="2:10" s="13" customFormat="1" ht="13.5" x14ac:dyDescent="0.25">
      <c r="B339" s="22">
        <v>12.471415158790691</v>
      </c>
      <c r="C339" s="23">
        <v>52.918897391155518</v>
      </c>
      <c r="D339" s="21">
        <v>0.23567035168187525</v>
      </c>
      <c r="E339" s="110"/>
      <c r="F339" s="34" t="s">
        <v>10108</v>
      </c>
      <c r="G339" s="13" t="s">
        <v>7391</v>
      </c>
      <c r="H339" s="13" t="s">
        <v>1347</v>
      </c>
      <c r="I339" s="13" t="s">
        <v>11380</v>
      </c>
      <c r="J339" s="17" t="s">
        <v>7392</v>
      </c>
    </row>
    <row r="340" spans="2:10" s="13" customFormat="1" ht="13.5" x14ac:dyDescent="0.25">
      <c r="B340" s="22">
        <v>18.661955991394741</v>
      </c>
      <c r="C340" s="23">
        <v>70.508948862299022</v>
      </c>
      <c r="D340" s="21">
        <v>0.26467499930882177</v>
      </c>
      <c r="E340" s="110"/>
      <c r="F340" s="34" t="s">
        <v>10109</v>
      </c>
      <c r="G340" s="13" t="s">
        <v>7393</v>
      </c>
      <c r="H340" s="13" t="s">
        <v>1350</v>
      </c>
      <c r="I340" s="13" t="s">
        <v>11381</v>
      </c>
      <c r="J340" s="17" t="s">
        <v>7394</v>
      </c>
    </row>
    <row r="341" spans="2:10" s="13" customFormat="1" ht="13.5" x14ac:dyDescent="0.25">
      <c r="B341" s="22">
        <v>11.788362293575526</v>
      </c>
      <c r="C341" s="23">
        <v>107.39903886928029</v>
      </c>
      <c r="D341" s="21">
        <v>0.10976226992053084</v>
      </c>
      <c r="E341" s="110"/>
      <c r="F341" s="34" t="s">
        <v>10110</v>
      </c>
      <c r="G341" s="13" t="s">
        <v>7395</v>
      </c>
      <c r="H341" s="13" t="s">
        <v>1353</v>
      </c>
      <c r="I341" s="13" t="s">
        <v>11382</v>
      </c>
      <c r="J341" s="17" t="s">
        <v>7396</v>
      </c>
    </row>
    <row r="342" spans="2:10" s="13" customFormat="1" ht="13.5" x14ac:dyDescent="0.25">
      <c r="B342" s="22">
        <v>16.685314983416177</v>
      </c>
      <c r="C342" s="23">
        <v>70.832614950909303</v>
      </c>
      <c r="D342" s="21">
        <v>0.23555977701769124</v>
      </c>
      <c r="E342" s="110"/>
      <c r="F342" s="34" t="s">
        <v>10111</v>
      </c>
      <c r="G342" s="13" t="s">
        <v>7397</v>
      </c>
      <c r="H342" s="13" t="s">
        <v>1357</v>
      </c>
      <c r="I342" s="13" t="s">
        <v>11383</v>
      </c>
      <c r="J342" s="17" t="s">
        <v>7398</v>
      </c>
    </row>
    <row r="343" spans="2:10" s="13" customFormat="1" ht="13.5" x14ac:dyDescent="0.25">
      <c r="B343" s="22">
        <v>18.340657169333443</v>
      </c>
      <c r="C343" s="23">
        <v>41.291376661314771</v>
      </c>
      <c r="D343" s="21">
        <v>0.44417645165404501</v>
      </c>
      <c r="E343" s="110"/>
      <c r="F343" s="34" t="s">
        <v>9874</v>
      </c>
      <c r="G343" s="13" t="s">
        <v>7847</v>
      </c>
      <c r="H343" s="13" t="s">
        <v>2998</v>
      </c>
      <c r="I343" s="13" t="s">
        <v>11158</v>
      </c>
      <c r="J343" s="17" t="s">
        <v>7848</v>
      </c>
    </row>
    <row r="344" spans="2:10" s="13" customFormat="1" ht="13.5" x14ac:dyDescent="0.25">
      <c r="B344" s="22">
        <v>15.965422153712581</v>
      </c>
      <c r="C344" s="23">
        <v>42.635568081222011</v>
      </c>
      <c r="D344" s="21">
        <v>0.37446251738215336</v>
      </c>
      <c r="E344" s="110"/>
      <c r="F344" s="34" t="s">
        <v>10112</v>
      </c>
      <c r="G344" s="13" t="s">
        <v>8728</v>
      </c>
      <c r="H344" s="13" t="s">
        <v>5862</v>
      </c>
      <c r="I344" s="13" t="s">
        <v>11384</v>
      </c>
      <c r="J344" s="17" t="s">
        <v>8729</v>
      </c>
    </row>
    <row r="345" spans="2:10" s="13" customFormat="1" ht="13.5" x14ac:dyDescent="0.25">
      <c r="B345" s="22">
        <v>16.6676545346333</v>
      </c>
      <c r="C345" s="23">
        <v>79.935069928568495</v>
      </c>
      <c r="D345" s="21">
        <v>0.20851491778924863</v>
      </c>
      <c r="E345" s="110"/>
      <c r="F345" s="34" t="s">
        <v>10113</v>
      </c>
      <c r="G345" s="13" t="s">
        <v>7426</v>
      </c>
      <c r="H345" s="13" t="s">
        <v>1454</v>
      </c>
      <c r="I345" s="13" t="s">
        <v>11385</v>
      </c>
      <c r="J345" s="17" t="s">
        <v>7427</v>
      </c>
    </row>
    <row r="346" spans="2:10" s="13" customFormat="1" ht="13.5" x14ac:dyDescent="0.25">
      <c r="B346" s="22">
        <v>6.4444336607372694</v>
      </c>
      <c r="C346" s="23">
        <v>55.659257370536473</v>
      </c>
      <c r="D346" s="21">
        <v>0.11578368029302283</v>
      </c>
      <c r="E346" s="110"/>
      <c r="F346" s="34" t="s">
        <v>10114</v>
      </c>
      <c r="G346" s="13" t="s">
        <v>7481</v>
      </c>
      <c r="H346" s="13" t="s">
        <v>1705</v>
      </c>
      <c r="I346" s="13" t="s">
        <v>11386</v>
      </c>
      <c r="J346" s="17" t="s">
        <v>7482</v>
      </c>
    </row>
    <row r="347" spans="2:10" s="13" customFormat="1" ht="13.5" x14ac:dyDescent="0.25">
      <c r="B347" s="22">
        <v>11.271651469290248</v>
      </c>
      <c r="C347" s="23">
        <v>36.816633412789109</v>
      </c>
      <c r="D347" s="21">
        <v>0.30615649570432418</v>
      </c>
      <c r="E347" s="110"/>
      <c r="F347" s="34" t="s">
        <v>9804</v>
      </c>
      <c r="G347" s="13" t="s">
        <v>8874</v>
      </c>
      <c r="H347" s="13" t="s">
        <v>6288</v>
      </c>
      <c r="I347" s="13" t="s">
        <v>11089</v>
      </c>
      <c r="J347" s="17" t="s">
        <v>8875</v>
      </c>
    </row>
    <row r="348" spans="2:10" s="13" customFormat="1" ht="13.5" x14ac:dyDescent="0.25">
      <c r="B348" s="22">
        <v>46.567897570520543</v>
      </c>
      <c r="C348" s="23">
        <v>70.524614543338672</v>
      </c>
      <c r="D348" s="21">
        <v>0.66030701297776984</v>
      </c>
      <c r="E348" s="110"/>
      <c r="F348" s="34" t="s">
        <v>10115</v>
      </c>
      <c r="G348" s="13" t="s">
        <v>7515</v>
      </c>
      <c r="H348" s="13" t="s">
        <v>1519</v>
      </c>
      <c r="I348" s="13" t="s">
        <v>11387</v>
      </c>
      <c r="J348" s="17" t="s">
        <v>7516</v>
      </c>
    </row>
    <row r="349" spans="2:10" s="13" customFormat="1" ht="13.5" x14ac:dyDescent="0.25">
      <c r="B349" s="22">
        <v>33.885935715221549</v>
      </c>
      <c r="C349" s="23">
        <v>47.835960275049466</v>
      </c>
      <c r="D349" s="21">
        <v>0.70837787138342356</v>
      </c>
      <c r="E349" s="110"/>
      <c r="F349" s="34" t="s">
        <v>10115</v>
      </c>
      <c r="G349" s="13" t="s">
        <v>7696</v>
      </c>
      <c r="H349" s="13" t="s">
        <v>1519</v>
      </c>
      <c r="I349" s="13" t="s">
        <v>11387</v>
      </c>
      <c r="J349" s="17" t="s">
        <v>7697</v>
      </c>
    </row>
    <row r="350" spans="2:10" s="13" customFormat="1" ht="13.5" x14ac:dyDescent="0.25">
      <c r="B350" s="22">
        <v>326.47987337035511</v>
      </c>
      <c r="C350" s="23">
        <v>178.80669774600312</v>
      </c>
      <c r="D350" s="21">
        <v>1.8258816782921821</v>
      </c>
      <c r="E350" s="110"/>
      <c r="F350" s="34" t="s">
        <v>10116</v>
      </c>
      <c r="G350" s="13" t="s">
        <v>7948</v>
      </c>
      <c r="H350" s="13" t="s">
        <v>3360</v>
      </c>
      <c r="I350" s="13" t="s">
        <v>11388</v>
      </c>
      <c r="J350" s="17" t="s">
        <v>7949</v>
      </c>
    </row>
    <row r="351" spans="2:10" s="13" customFormat="1" ht="13.5" x14ac:dyDescent="0.25">
      <c r="B351" s="22">
        <v>109.43266208685419</v>
      </c>
      <c r="C351" s="23">
        <v>140.13291653537155</v>
      </c>
      <c r="D351" s="21">
        <v>0.78092046317491604</v>
      </c>
      <c r="E351" s="110"/>
      <c r="F351" s="34" t="s">
        <v>10116</v>
      </c>
      <c r="G351" s="13" t="s">
        <v>7950</v>
      </c>
      <c r="H351" s="13" t="s">
        <v>3360</v>
      </c>
      <c r="I351" s="13" t="s">
        <v>11388</v>
      </c>
      <c r="J351" s="17" t="s">
        <v>7951</v>
      </c>
    </row>
    <row r="352" spans="2:10" s="13" customFormat="1" ht="13.5" x14ac:dyDescent="0.25">
      <c r="B352" s="22">
        <v>42.823643055515767</v>
      </c>
      <c r="C352" s="23">
        <v>68.875678182317756</v>
      </c>
      <c r="D352" s="21">
        <v>0.62175276070834751</v>
      </c>
      <c r="E352" s="110"/>
      <c r="F352" s="34" t="s">
        <v>10117</v>
      </c>
      <c r="G352" s="13" t="s">
        <v>7946</v>
      </c>
      <c r="H352" s="13" t="s">
        <v>3353</v>
      </c>
      <c r="I352" s="13" t="s">
        <v>11389</v>
      </c>
      <c r="J352" s="17" t="s">
        <v>7947</v>
      </c>
    </row>
    <row r="353" spans="2:10" s="13" customFormat="1" ht="13.5" x14ac:dyDescent="0.25">
      <c r="B353" s="22">
        <v>40.742758843754437</v>
      </c>
      <c r="C353" s="23">
        <v>47.087417991495563</v>
      </c>
      <c r="D353" s="21">
        <v>0.86525786678541106</v>
      </c>
      <c r="E353" s="110"/>
      <c r="F353" s="34" t="s">
        <v>10118</v>
      </c>
      <c r="G353" s="13" t="s">
        <v>8239</v>
      </c>
      <c r="H353" s="13" t="s">
        <v>1101</v>
      </c>
      <c r="I353" s="13" t="s">
        <v>11390</v>
      </c>
      <c r="J353" s="17" t="s">
        <v>8240</v>
      </c>
    </row>
    <row r="354" spans="2:10" s="13" customFormat="1" ht="13.5" x14ac:dyDescent="0.25">
      <c r="B354" s="22">
        <v>71.238610952549976</v>
      </c>
      <c r="C354" s="23">
        <v>55.679401458666007</v>
      </c>
      <c r="D354" s="21">
        <v>1.2794428295971259</v>
      </c>
      <c r="E354" s="110"/>
      <c r="F354" s="34" t="s">
        <v>9848</v>
      </c>
      <c r="G354" s="13" t="s">
        <v>7123</v>
      </c>
      <c r="H354" s="13" t="s">
        <v>551</v>
      </c>
      <c r="I354" s="13" t="s">
        <v>11132</v>
      </c>
      <c r="J354" s="17" t="s">
        <v>7124</v>
      </c>
    </row>
    <row r="355" spans="2:10" s="13" customFormat="1" ht="13.5" x14ac:dyDescent="0.25">
      <c r="B355" s="22">
        <v>2.7768697887729692</v>
      </c>
      <c r="C355" s="23">
        <v>47.407515742125618</v>
      </c>
      <c r="D355" s="21">
        <v>5.8574463253417933E-2</v>
      </c>
      <c r="E355" s="110"/>
      <c r="F355" s="34" t="s">
        <v>9848</v>
      </c>
      <c r="G355" s="13" t="s">
        <v>7153</v>
      </c>
      <c r="H355" s="13" t="s">
        <v>551</v>
      </c>
      <c r="I355" s="13" t="s">
        <v>11132</v>
      </c>
      <c r="J355" s="17" t="s">
        <v>7005</v>
      </c>
    </row>
    <row r="356" spans="2:10" s="13" customFormat="1" ht="13.5" x14ac:dyDescent="0.25">
      <c r="B356" s="22">
        <v>28.357717351200741</v>
      </c>
      <c r="C356" s="23">
        <v>58.680804273427036</v>
      </c>
      <c r="D356" s="21">
        <v>0.48325372670534827</v>
      </c>
      <c r="E356" s="110"/>
      <c r="F356" s="34" t="s">
        <v>9848</v>
      </c>
      <c r="G356" s="13" t="s">
        <v>8081</v>
      </c>
      <c r="H356" s="13" t="s">
        <v>551</v>
      </c>
      <c r="I356" s="13" t="s">
        <v>11132</v>
      </c>
      <c r="J356" s="17" t="s">
        <v>8082</v>
      </c>
    </row>
    <row r="357" spans="2:10" s="13" customFormat="1" ht="13.5" x14ac:dyDescent="0.25">
      <c r="B357" s="22">
        <v>18.108828954995712</v>
      </c>
      <c r="C357" s="23">
        <v>74.936798572182511</v>
      </c>
      <c r="D357" s="21">
        <v>0.24165469168732195</v>
      </c>
      <c r="E357" s="110"/>
      <c r="F357" s="34" t="s">
        <v>9815</v>
      </c>
      <c r="G357" s="13" t="s">
        <v>7529</v>
      </c>
      <c r="H357" s="13" t="s">
        <v>1848</v>
      </c>
      <c r="I357" s="13" t="s">
        <v>11099</v>
      </c>
      <c r="J357" s="17" t="s">
        <v>7530</v>
      </c>
    </row>
    <row r="358" spans="2:10" s="13" customFormat="1" ht="13.5" x14ac:dyDescent="0.25">
      <c r="B358" s="22">
        <v>70.03581640134918</v>
      </c>
      <c r="C358" s="23">
        <v>85.423447024445025</v>
      </c>
      <c r="D358" s="21">
        <v>0.8198664282571918</v>
      </c>
      <c r="E358" s="110"/>
      <c r="F358" s="34" t="s">
        <v>9872</v>
      </c>
      <c r="G358" s="13" t="s">
        <v>8350</v>
      </c>
      <c r="H358" s="13" t="s">
        <v>4658</v>
      </c>
      <c r="I358" s="13" t="s">
        <v>11156</v>
      </c>
      <c r="J358" s="17" t="s">
        <v>8351</v>
      </c>
    </row>
    <row r="359" spans="2:10" s="13" customFormat="1" ht="13.5" x14ac:dyDescent="0.25">
      <c r="B359" s="22">
        <v>17.196981606760637</v>
      </c>
      <c r="C359" s="23">
        <v>61.397037566709052</v>
      </c>
      <c r="D359" s="21">
        <v>0.28009464769494441</v>
      </c>
      <c r="E359" s="110"/>
      <c r="F359" s="34" t="s">
        <v>9796</v>
      </c>
      <c r="G359" s="13" t="s">
        <v>7560</v>
      </c>
      <c r="H359" s="13" t="s">
        <v>2062</v>
      </c>
      <c r="I359" s="13" t="s">
        <v>11082</v>
      </c>
      <c r="J359" s="17" t="s">
        <v>7561</v>
      </c>
    </row>
    <row r="360" spans="2:10" s="13" customFormat="1" ht="13.5" x14ac:dyDescent="0.25">
      <c r="B360" s="22">
        <v>59.948487668198567</v>
      </c>
      <c r="C360" s="23">
        <v>53.073191308949276</v>
      </c>
      <c r="D360" s="21">
        <v>1.1295436771312066</v>
      </c>
      <c r="E360" s="110"/>
      <c r="F360" s="34" t="s">
        <v>10119</v>
      </c>
      <c r="G360" s="13" t="s">
        <v>8390</v>
      </c>
      <c r="H360" s="13" t="s">
        <v>4823</v>
      </c>
      <c r="I360" s="13" t="s">
        <v>11391</v>
      </c>
      <c r="J360" s="17" t="s">
        <v>8391</v>
      </c>
    </row>
    <row r="361" spans="2:10" s="13" customFormat="1" ht="13.5" x14ac:dyDescent="0.25">
      <c r="B361" s="22">
        <v>4.4810420643901994</v>
      </c>
      <c r="C361" s="23">
        <v>47.648049169610381</v>
      </c>
      <c r="D361" s="21">
        <v>9.4044607124192173E-2</v>
      </c>
      <c r="E361" s="110"/>
      <c r="F361" s="34" t="s">
        <v>10120</v>
      </c>
      <c r="G361" s="13" t="s">
        <v>8084</v>
      </c>
      <c r="H361" s="13" t="s">
        <v>3816</v>
      </c>
      <c r="I361" s="13" t="s">
        <v>11392</v>
      </c>
      <c r="J361" s="17" t="s">
        <v>8085</v>
      </c>
    </row>
    <row r="362" spans="2:10" s="13" customFormat="1" ht="13.5" x14ac:dyDescent="0.25">
      <c r="B362" s="22">
        <v>23.384936364702977</v>
      </c>
      <c r="C362" s="23">
        <v>96.42359736528725</v>
      </c>
      <c r="D362" s="21">
        <v>0.24252296122195516</v>
      </c>
      <c r="E362" s="110"/>
      <c r="F362" s="34" t="s">
        <v>10120</v>
      </c>
      <c r="G362" s="13" t="s">
        <v>8553</v>
      </c>
      <c r="H362" s="13" t="s">
        <v>3816</v>
      </c>
      <c r="I362" s="13" t="s">
        <v>11392</v>
      </c>
      <c r="J362" s="17" t="s">
        <v>7005</v>
      </c>
    </row>
  </sheetData>
  <mergeCells count="1">
    <mergeCell ref="B6:C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P54"/>
  <sheetViews>
    <sheetView zoomScale="60" zoomScaleNormal="60" workbookViewId="0">
      <selection activeCell="M11" sqref="M11:P11"/>
    </sheetView>
  </sheetViews>
  <sheetFormatPr baseColWidth="10" defaultColWidth="11.42578125" defaultRowHeight="15" x14ac:dyDescent="0.25"/>
  <cols>
    <col min="1" max="1" width="11.42578125" style="111"/>
    <col min="2" max="2" width="15.42578125" style="111" customWidth="1"/>
    <col min="3" max="3" width="20.42578125" style="111" customWidth="1"/>
    <col min="4" max="4" width="11.42578125" style="135" customWidth="1"/>
    <col min="5" max="5" width="24.5703125" style="111" customWidth="1"/>
    <col min="6" max="6" width="19.7109375" style="111" customWidth="1"/>
    <col min="7" max="7" width="15" style="111" customWidth="1"/>
    <col min="8" max="8" width="59.5703125" style="111" customWidth="1"/>
    <col min="9" max="9" width="11.42578125" style="111"/>
    <col min="10" max="10" width="38.28515625" style="111" customWidth="1"/>
    <col min="11" max="12" width="11.42578125" style="111"/>
    <col min="13" max="14" width="14.5703125" style="111" customWidth="1"/>
    <col min="15" max="15" width="11.42578125" style="111"/>
    <col min="16" max="16" width="15.42578125" style="111" customWidth="1"/>
    <col min="17" max="16384" width="11.42578125" style="111"/>
  </cols>
  <sheetData>
    <row r="8" spans="1:16" ht="15.75" thickBot="1" x14ac:dyDescent="0.3"/>
    <row r="9" spans="1:16" ht="15.75" thickBot="1" x14ac:dyDescent="0.3">
      <c r="A9" s="278" t="s">
        <v>8979</v>
      </c>
      <c r="B9" s="279"/>
      <c r="C9" s="173" t="s">
        <v>12091</v>
      </c>
    </row>
    <row r="10" spans="1:16" ht="15.75" thickBot="1" x14ac:dyDescent="0.3">
      <c r="A10" s="174" t="s">
        <v>12089</v>
      </c>
      <c r="B10" s="175" t="s">
        <v>12090</v>
      </c>
      <c r="C10" s="173"/>
      <c r="F10" s="174" t="s">
        <v>12092</v>
      </c>
      <c r="G10" s="63" t="s">
        <v>12093</v>
      </c>
      <c r="H10" s="175" t="s">
        <v>12094</v>
      </c>
    </row>
    <row r="11" spans="1:16" ht="15.75" thickBot="1" x14ac:dyDescent="0.3">
      <c r="M11" s="278" t="s">
        <v>12095</v>
      </c>
      <c r="N11" s="279"/>
      <c r="O11" s="278" t="s">
        <v>12096</v>
      </c>
      <c r="P11" s="279"/>
    </row>
    <row r="12" spans="1:16" ht="16.5" thickBot="1" x14ac:dyDescent="0.3">
      <c r="A12" s="112">
        <v>15.625944329025133</v>
      </c>
      <c r="B12" s="189">
        <v>59.48358921247317</v>
      </c>
      <c r="C12" s="193">
        <v>0.2626933669589076</v>
      </c>
      <c r="D12" s="125"/>
      <c r="E12" s="133" t="s">
        <v>9722</v>
      </c>
      <c r="F12" s="111" t="s">
        <v>8003</v>
      </c>
      <c r="G12" s="111" t="s">
        <v>3560</v>
      </c>
      <c r="H12" s="111" t="s">
        <v>11884</v>
      </c>
      <c r="L12" s="111">
        <v>31</v>
      </c>
      <c r="M12" s="204" t="s">
        <v>11540</v>
      </c>
      <c r="N12" s="205" t="s">
        <v>11539</v>
      </c>
      <c r="O12" s="205" t="s">
        <v>11541</v>
      </c>
      <c r="P12" s="206" t="s">
        <v>11542</v>
      </c>
    </row>
    <row r="13" spans="1:16" x14ac:dyDescent="0.25">
      <c r="A13" s="116">
        <v>7.8786396859818302</v>
      </c>
      <c r="B13" s="190">
        <v>44.86923692748428</v>
      </c>
      <c r="C13" s="194">
        <v>0.17559112268200475</v>
      </c>
      <c r="D13" s="125">
        <f>50/191</f>
        <v>0.26178010471204188</v>
      </c>
      <c r="E13" s="133" t="s">
        <v>9723</v>
      </c>
      <c r="F13" s="111" t="s">
        <v>8007</v>
      </c>
      <c r="G13" s="111" t="s">
        <v>3566</v>
      </c>
      <c r="H13" s="111" t="s">
        <v>11885</v>
      </c>
      <c r="L13" s="200" t="s">
        <v>12089</v>
      </c>
      <c r="M13" s="114">
        <v>1</v>
      </c>
      <c r="N13" s="114">
        <v>2</v>
      </c>
      <c r="O13" s="114">
        <v>-4</v>
      </c>
      <c r="P13" s="115">
        <v>-8</v>
      </c>
    </row>
    <row r="14" spans="1:16" ht="15.75" thickBot="1" x14ac:dyDescent="0.3">
      <c r="A14" s="116">
        <v>9.185098953744264</v>
      </c>
      <c r="B14" s="190">
        <v>45.697920043333035</v>
      </c>
      <c r="C14" s="194">
        <v>0.20099599598919377</v>
      </c>
      <c r="D14" s="125"/>
      <c r="E14" s="133" t="s">
        <v>9724</v>
      </c>
      <c r="F14" s="111" t="s">
        <v>8009</v>
      </c>
      <c r="G14" s="111" t="s">
        <v>3569</v>
      </c>
      <c r="H14" s="111" t="s">
        <v>11885</v>
      </c>
      <c r="L14" s="201"/>
      <c r="M14" s="202">
        <f>M13/31</f>
        <v>3.2258064516129031E-2</v>
      </c>
      <c r="N14" s="202">
        <f t="shared" ref="N14:P14" si="0">N13/31</f>
        <v>6.4516129032258063E-2</v>
      </c>
      <c r="O14" s="202">
        <f t="shared" si="0"/>
        <v>-0.12903225806451613</v>
      </c>
      <c r="P14" s="203">
        <f t="shared" si="0"/>
        <v>-0.25806451612903225</v>
      </c>
    </row>
    <row r="15" spans="1:16" ht="15.75" thickBot="1" x14ac:dyDescent="0.3">
      <c r="A15" s="116">
        <v>16.925126925848531</v>
      </c>
      <c r="B15" s="190">
        <v>41.400029917735957</v>
      </c>
      <c r="C15" s="194">
        <v>0.40881919552907692</v>
      </c>
      <c r="D15" s="125"/>
      <c r="E15" s="137" t="s">
        <v>9725</v>
      </c>
      <c r="F15" s="111" t="s">
        <v>8005</v>
      </c>
      <c r="G15" s="111" t="s">
        <v>3563</v>
      </c>
      <c r="H15" s="111" t="s">
        <v>11886</v>
      </c>
    </row>
    <row r="16" spans="1:16" x14ac:dyDescent="0.25">
      <c r="A16" s="191"/>
      <c r="B16" s="119"/>
      <c r="C16" s="195"/>
    </row>
    <row r="17" spans="1:14" x14ac:dyDescent="0.25">
      <c r="A17" s="191"/>
      <c r="B17" s="119"/>
      <c r="C17" s="195"/>
    </row>
    <row r="18" spans="1:14" x14ac:dyDescent="0.25">
      <c r="A18" s="76"/>
      <c r="B18" s="84"/>
      <c r="C18" s="107"/>
      <c r="D18" s="129"/>
      <c r="E18" s="129"/>
      <c r="F18" s="25"/>
      <c r="G18" s="129"/>
      <c r="H18" s="118"/>
      <c r="I18" s="118"/>
      <c r="J18" s="118"/>
    </row>
    <row r="19" spans="1:14" ht="15.75" thickBot="1" x14ac:dyDescent="0.3">
      <c r="A19" s="141">
        <v>130.75862042090068</v>
      </c>
      <c r="B19" s="141">
        <v>685.06571280726939</v>
      </c>
      <c r="C19" s="107">
        <v>0.19087018657681268</v>
      </c>
      <c r="D19" s="28"/>
      <c r="E19" s="129" t="s">
        <v>12045</v>
      </c>
      <c r="F19" s="111" t="s">
        <v>7328</v>
      </c>
      <c r="H19" s="111" t="s">
        <v>12046</v>
      </c>
    </row>
    <row r="20" spans="1:14" x14ac:dyDescent="0.25">
      <c r="A20" s="145">
        <v>19.260126958040445</v>
      </c>
      <c r="B20" s="145">
        <v>128.91917354432971</v>
      </c>
      <c r="C20" s="106">
        <v>0.14939691613379544</v>
      </c>
      <c r="D20" s="144" t="s">
        <v>11581</v>
      </c>
      <c r="E20" s="114" t="s">
        <v>12045</v>
      </c>
      <c r="F20" s="26" t="s">
        <v>8441</v>
      </c>
      <c r="G20" s="114" t="s">
        <v>1136</v>
      </c>
      <c r="H20" s="114" t="s">
        <v>6995</v>
      </c>
      <c r="I20" s="114" t="s">
        <v>11351</v>
      </c>
      <c r="J20" s="115"/>
      <c r="N20" s="111">
        <f>814/150</f>
        <v>5.4266666666666667</v>
      </c>
    </row>
    <row r="21" spans="1:14" x14ac:dyDescent="0.25">
      <c r="A21" s="116">
        <v>37.788680560152301</v>
      </c>
      <c r="B21" s="190">
        <v>373.05318771639804</v>
      </c>
      <c r="C21" s="196">
        <v>0.10129569135026385</v>
      </c>
      <c r="D21" s="128" t="s">
        <v>11578</v>
      </c>
      <c r="E21" s="118" t="s">
        <v>12044</v>
      </c>
      <c r="F21" s="118" t="s">
        <v>8442</v>
      </c>
      <c r="G21" s="118" t="s">
        <v>2532</v>
      </c>
      <c r="H21" s="118" t="s">
        <v>11004</v>
      </c>
      <c r="I21" s="117" t="s">
        <v>8443</v>
      </c>
      <c r="J21" s="119"/>
    </row>
    <row r="22" spans="1:14" x14ac:dyDescent="0.25">
      <c r="A22" s="116">
        <v>16.270941565910395</v>
      </c>
      <c r="B22" s="190">
        <v>173.04210737770504</v>
      </c>
      <c r="C22" s="196">
        <v>9.4028799189293522E-2</v>
      </c>
      <c r="D22" s="128" t="s">
        <v>11578</v>
      </c>
      <c r="E22" s="118" t="s">
        <v>9717</v>
      </c>
      <c r="F22" s="118" t="s">
        <v>8444</v>
      </c>
      <c r="G22" s="118" t="s">
        <v>2840</v>
      </c>
      <c r="H22" s="118" t="s">
        <v>11005</v>
      </c>
      <c r="I22" s="117" t="s">
        <v>7778</v>
      </c>
      <c r="J22" s="119"/>
    </row>
    <row r="23" spans="1:14" ht="15.75" thickBot="1" x14ac:dyDescent="0.3">
      <c r="A23" s="120">
        <v>17.247848674084388</v>
      </c>
      <c r="B23" s="192">
        <v>104.75454860437458</v>
      </c>
      <c r="C23" s="197">
        <v>0.16465011690541631</v>
      </c>
      <c r="D23" s="131" t="s">
        <v>11578</v>
      </c>
      <c r="E23" s="122" t="s">
        <v>9718</v>
      </c>
      <c r="F23" s="122" t="s">
        <v>8445</v>
      </c>
      <c r="G23" s="122" t="s">
        <v>2837</v>
      </c>
      <c r="H23" s="122" t="s">
        <v>11006</v>
      </c>
      <c r="I23" s="121" t="s">
        <v>8446</v>
      </c>
      <c r="J23" s="123"/>
      <c r="N23" s="111">
        <f>651/71</f>
        <v>9.169014084507042</v>
      </c>
    </row>
    <row r="24" spans="1:14" x14ac:dyDescent="0.25">
      <c r="A24" s="191"/>
      <c r="B24" s="119"/>
      <c r="C24" s="195"/>
      <c r="E24" s="135"/>
    </row>
    <row r="25" spans="1:14" ht="15.75" thickBot="1" x14ac:dyDescent="0.3">
      <c r="A25" s="191"/>
      <c r="B25" s="119"/>
      <c r="C25" s="195"/>
      <c r="E25" s="135"/>
    </row>
    <row r="26" spans="1:14" x14ac:dyDescent="0.25">
      <c r="A26" s="146">
        <v>46.567897570520543</v>
      </c>
      <c r="B26" s="146">
        <v>70.524614543338672</v>
      </c>
      <c r="C26" s="198">
        <v>0.66030701297776984</v>
      </c>
      <c r="D26" s="144"/>
      <c r="E26" s="144" t="s">
        <v>12039</v>
      </c>
      <c r="F26" s="144" t="s">
        <v>12036</v>
      </c>
      <c r="G26" s="114" t="s">
        <v>1519</v>
      </c>
      <c r="H26" s="114" t="s">
        <v>7516</v>
      </c>
      <c r="I26" s="114"/>
      <c r="J26" s="115"/>
    </row>
    <row r="27" spans="1:14" x14ac:dyDescent="0.25">
      <c r="A27" s="147">
        <v>117.09579801244384</v>
      </c>
      <c r="B27" s="147">
        <v>114.29038506060563</v>
      </c>
      <c r="C27" s="196">
        <v>1.0245463601365115</v>
      </c>
      <c r="D27" s="129"/>
      <c r="E27" s="129" t="s">
        <v>12040</v>
      </c>
      <c r="F27" s="129" t="s">
        <v>12037</v>
      </c>
      <c r="G27" s="118" t="s">
        <v>1812</v>
      </c>
      <c r="H27" s="118" t="s">
        <v>7518</v>
      </c>
      <c r="I27" s="118"/>
      <c r="J27" s="119"/>
    </row>
    <row r="28" spans="1:14" ht="15.75" thickBot="1" x14ac:dyDescent="0.3">
      <c r="A28" s="148">
        <v>101.79285936738933</v>
      </c>
      <c r="B28" s="148">
        <v>150.40053847577053</v>
      </c>
      <c r="C28" s="197">
        <v>0.67681180133399665</v>
      </c>
      <c r="D28" s="138"/>
      <c r="E28" s="138" t="s">
        <v>12041</v>
      </c>
      <c r="F28" s="138" t="s">
        <v>7519</v>
      </c>
      <c r="G28" s="122" t="s">
        <v>1815</v>
      </c>
      <c r="H28" s="122" t="s">
        <v>12038</v>
      </c>
      <c r="I28" s="122"/>
      <c r="J28" s="123"/>
    </row>
    <row r="29" spans="1:14" ht="15.75" thickBot="1" x14ac:dyDescent="0.3">
      <c r="A29" s="191"/>
      <c r="B29" s="119"/>
      <c r="C29" s="195"/>
    </row>
    <row r="30" spans="1:14" x14ac:dyDescent="0.25">
      <c r="A30" s="145">
        <v>33.885935715221549</v>
      </c>
      <c r="B30" s="145">
        <v>47.835960275049466</v>
      </c>
      <c r="C30" s="106">
        <v>0.70837787138342356</v>
      </c>
      <c r="D30" s="144"/>
      <c r="E30" s="144" t="s">
        <v>12039</v>
      </c>
      <c r="F30" s="26" t="s">
        <v>7696</v>
      </c>
      <c r="G30" s="114" t="s">
        <v>1519</v>
      </c>
      <c r="H30" s="26" t="s">
        <v>7697</v>
      </c>
      <c r="I30" s="114"/>
      <c r="J30" s="115"/>
    </row>
    <row r="31" spans="1:14" x14ac:dyDescent="0.25">
      <c r="A31" s="141">
        <v>53.132826950392705</v>
      </c>
      <c r="B31" s="141">
        <v>36.345660162924084</v>
      </c>
      <c r="C31" s="107">
        <v>1.4618754126962612</v>
      </c>
      <c r="D31" s="129"/>
      <c r="E31" s="129" t="s">
        <v>12040</v>
      </c>
      <c r="F31" s="25" t="s">
        <v>7698</v>
      </c>
      <c r="G31" s="118" t="s">
        <v>1812</v>
      </c>
      <c r="H31" s="25" t="s">
        <v>7518</v>
      </c>
      <c r="I31" s="118"/>
      <c r="J31" s="119"/>
    </row>
    <row r="32" spans="1:14" ht="15.75" thickBot="1" x14ac:dyDescent="0.3">
      <c r="A32" s="142">
        <v>130.36986312044829</v>
      </c>
      <c r="B32" s="142">
        <v>79.04143152042964</v>
      </c>
      <c r="C32" s="109">
        <v>1.6493864118181099</v>
      </c>
      <c r="D32" s="138"/>
      <c r="E32" s="138" t="s">
        <v>12041</v>
      </c>
      <c r="F32" s="27" t="s">
        <v>7699</v>
      </c>
      <c r="G32" s="122" t="s">
        <v>1815</v>
      </c>
      <c r="H32" s="27" t="s">
        <v>7700</v>
      </c>
      <c r="I32" s="122"/>
      <c r="J32" s="123"/>
    </row>
    <row r="33" spans="1:11" x14ac:dyDescent="0.25">
      <c r="A33" s="191"/>
      <c r="B33" s="119"/>
      <c r="C33" s="195"/>
    </row>
    <row r="34" spans="1:11" x14ac:dyDescent="0.25">
      <c r="A34" s="76"/>
      <c r="B34" s="84"/>
      <c r="C34" s="107"/>
      <c r="D34" s="28"/>
    </row>
    <row r="35" spans="1:11" ht="15.75" thickBot="1" x14ac:dyDescent="0.3">
      <c r="A35" s="191"/>
      <c r="B35" s="119"/>
      <c r="C35" s="195"/>
      <c r="E35" s="135"/>
    </row>
    <row r="36" spans="1:11" x14ac:dyDescent="0.25">
      <c r="A36" s="112">
        <v>18.486223361857167</v>
      </c>
      <c r="B36" s="189">
        <v>93.010286890523048</v>
      </c>
      <c r="C36" s="193">
        <v>0.19875461069823616</v>
      </c>
      <c r="D36" s="124">
        <f>262/363</f>
        <v>0.721763085399449</v>
      </c>
      <c r="E36" s="136" t="s">
        <v>11887</v>
      </c>
      <c r="F36" s="114" t="s">
        <v>8062</v>
      </c>
      <c r="G36" s="114" t="s">
        <v>1</v>
      </c>
      <c r="H36" s="114" t="s">
        <v>11864</v>
      </c>
      <c r="I36" s="114"/>
      <c r="J36" s="115"/>
      <c r="K36" s="118"/>
    </row>
    <row r="37" spans="1:11" x14ac:dyDescent="0.25">
      <c r="A37" s="116">
        <v>10.24324927185131</v>
      </c>
      <c r="B37" s="190">
        <v>33.912297508883341</v>
      </c>
      <c r="C37" s="194">
        <v>0.30205117388959229</v>
      </c>
      <c r="D37" s="125"/>
      <c r="E37" s="133" t="s">
        <v>11888</v>
      </c>
      <c r="F37" s="118" t="s">
        <v>7093</v>
      </c>
      <c r="G37" s="118" t="s">
        <v>427</v>
      </c>
      <c r="H37" s="118" t="s">
        <v>11865</v>
      </c>
      <c r="I37" s="118"/>
      <c r="J37" s="119"/>
    </row>
    <row r="38" spans="1:11" ht="15.75" thickBot="1" x14ac:dyDescent="0.3">
      <c r="A38" s="120">
        <v>233.33334988848912</v>
      </c>
      <c r="B38" s="192">
        <v>236.33973580582753</v>
      </c>
      <c r="C38" s="199">
        <v>0.98727938868558096</v>
      </c>
      <c r="D38" s="126"/>
      <c r="E38" s="137" t="s">
        <v>11889</v>
      </c>
      <c r="F38" s="122" t="s">
        <v>7509</v>
      </c>
      <c r="G38" s="122" t="s">
        <v>1798</v>
      </c>
      <c r="H38" s="122" t="s">
        <v>11866</v>
      </c>
      <c r="I38" s="122"/>
      <c r="J38" s="123"/>
    </row>
    <row r="39" spans="1:11" x14ac:dyDescent="0.25">
      <c r="A39" s="147">
        <v>331.9605433526873</v>
      </c>
      <c r="B39" s="147">
        <v>450.42603583963484</v>
      </c>
      <c r="C39" s="196">
        <v>0.73699235154975629</v>
      </c>
      <c r="E39" s="129" t="s">
        <v>12042</v>
      </c>
      <c r="F39" s="129" t="s">
        <v>7511</v>
      </c>
      <c r="G39" s="111" t="s">
        <v>1801</v>
      </c>
      <c r="H39" s="111" t="s">
        <v>12034</v>
      </c>
      <c r="I39" s="111" t="s">
        <v>1802</v>
      </c>
    </row>
    <row r="40" spans="1:11" x14ac:dyDescent="0.25">
      <c r="A40" s="147">
        <v>44.233565987546335</v>
      </c>
      <c r="B40" s="147">
        <v>60.494083733811607</v>
      </c>
      <c r="C40" s="196">
        <v>0.73120482627994787</v>
      </c>
      <c r="F40" s="129" t="s">
        <v>12035</v>
      </c>
      <c r="G40" s="111" t="s">
        <v>1804</v>
      </c>
      <c r="H40" s="111" t="s">
        <v>7513</v>
      </c>
      <c r="I40" s="111" t="s">
        <v>1805</v>
      </c>
    </row>
    <row r="41" spans="1:11" x14ac:dyDescent="0.25">
      <c r="A41" s="191"/>
      <c r="B41" s="119"/>
      <c r="C41" s="195"/>
    </row>
    <row r="42" spans="1:11" ht="15.75" thickBot="1" x14ac:dyDescent="0.3">
      <c r="A42" s="191"/>
      <c r="B42" s="119"/>
      <c r="C42" s="195"/>
    </row>
    <row r="43" spans="1:11" x14ac:dyDescent="0.25">
      <c r="A43" s="112">
        <v>3.0819394110980629</v>
      </c>
      <c r="B43" s="189">
        <v>59.63015886485443</v>
      </c>
      <c r="C43" s="198">
        <v>5.1684239481618002E-2</v>
      </c>
      <c r="D43" s="140"/>
      <c r="E43" s="114" t="s">
        <v>10075</v>
      </c>
      <c r="F43" s="114" t="s">
        <v>7701</v>
      </c>
      <c r="G43" s="114" t="s">
        <v>2546</v>
      </c>
      <c r="H43" s="114" t="s">
        <v>11348</v>
      </c>
      <c r="I43" s="113" t="s">
        <v>7005</v>
      </c>
      <c r="J43" s="115"/>
    </row>
    <row r="44" spans="1:11" x14ac:dyDescent="0.25">
      <c r="A44" s="116">
        <v>34.440940334008026</v>
      </c>
      <c r="B44" s="190">
        <v>52.284546489892087</v>
      </c>
      <c r="C44" s="196">
        <v>0.65872122158822444</v>
      </c>
      <c r="D44" s="128"/>
      <c r="E44" s="118" t="s">
        <v>10075</v>
      </c>
      <c r="F44" s="118" t="s">
        <v>8627</v>
      </c>
      <c r="G44" s="118" t="s">
        <v>2546</v>
      </c>
      <c r="H44" s="118" t="s">
        <v>11348</v>
      </c>
      <c r="I44" s="117" t="s">
        <v>7329</v>
      </c>
      <c r="J44" s="119"/>
    </row>
    <row r="45" spans="1:11" ht="15.75" thickBot="1" x14ac:dyDescent="0.3">
      <c r="A45" s="120">
        <v>61.161638317164424</v>
      </c>
      <c r="B45" s="192">
        <v>59.635599762163849</v>
      </c>
      <c r="C45" s="197">
        <v>1.0255893889067378</v>
      </c>
      <c r="D45" s="131"/>
      <c r="E45" s="122" t="s">
        <v>10075</v>
      </c>
      <c r="F45" s="122" t="s">
        <v>8628</v>
      </c>
      <c r="G45" s="122" t="s">
        <v>2546</v>
      </c>
      <c r="H45" s="122" t="s">
        <v>11348</v>
      </c>
      <c r="I45" s="121" t="s">
        <v>7329</v>
      </c>
      <c r="J45" s="123"/>
    </row>
    <row r="46" spans="1:11" ht="15.75" thickBot="1" x14ac:dyDescent="0.3">
      <c r="A46" s="191"/>
      <c r="B46" s="119"/>
      <c r="C46" s="195"/>
    </row>
    <row r="47" spans="1:11" x14ac:dyDescent="0.25">
      <c r="A47" s="112">
        <v>67.001792063919851</v>
      </c>
      <c r="B47" s="189">
        <v>50.387458221864414</v>
      </c>
      <c r="C47" s="198">
        <v>1.3297315329719499</v>
      </c>
      <c r="D47" s="140"/>
      <c r="E47" s="114" t="s">
        <v>10079</v>
      </c>
      <c r="F47" s="114" t="s">
        <v>6994</v>
      </c>
      <c r="G47" s="114" t="s">
        <v>20</v>
      </c>
      <c r="H47" s="114" t="s">
        <v>11352</v>
      </c>
      <c r="I47" s="113" t="s">
        <v>6995</v>
      </c>
      <c r="J47" s="115"/>
    </row>
    <row r="48" spans="1:11" x14ac:dyDescent="0.25">
      <c r="A48" s="116">
        <v>22.022989001082699</v>
      </c>
      <c r="B48" s="190">
        <v>41.266106603037748</v>
      </c>
      <c r="C48" s="196">
        <v>0.53368225921903445</v>
      </c>
      <c r="D48" s="128"/>
      <c r="E48" s="118" t="s">
        <v>10079</v>
      </c>
      <c r="F48" s="118" t="s">
        <v>7167</v>
      </c>
      <c r="G48" s="118" t="s">
        <v>20</v>
      </c>
      <c r="H48" s="118" t="s">
        <v>11352</v>
      </c>
      <c r="I48" s="117" t="s">
        <v>7168</v>
      </c>
      <c r="J48" s="119"/>
    </row>
    <row r="49" spans="1:13" x14ac:dyDescent="0.25">
      <c r="A49" s="116">
        <v>58.21479258878778</v>
      </c>
      <c r="B49" s="190">
        <v>48.763048559752399</v>
      </c>
      <c r="C49" s="196">
        <v>1.1938300477143788</v>
      </c>
      <c r="D49" s="128"/>
      <c r="E49" s="118" t="s">
        <v>10079</v>
      </c>
      <c r="F49" s="118" t="s">
        <v>7677</v>
      </c>
      <c r="G49" s="118" t="s">
        <v>20</v>
      </c>
      <c r="H49" s="118" t="s">
        <v>11352</v>
      </c>
      <c r="I49" s="117" t="s">
        <v>7329</v>
      </c>
      <c r="J49" s="119"/>
      <c r="M49" s="111">
        <f>3462/910</f>
        <v>3.8043956043956042</v>
      </c>
    </row>
    <row r="50" spans="1:13" x14ac:dyDescent="0.25">
      <c r="A50" s="116">
        <v>1751.12627297262</v>
      </c>
      <c r="B50" s="190">
        <v>109.00134364792649</v>
      </c>
      <c r="C50" s="196">
        <v>16.065180614917413</v>
      </c>
      <c r="D50" s="128"/>
      <c r="E50" s="118" t="s">
        <v>10079</v>
      </c>
      <c r="F50" s="118" t="s">
        <v>7982</v>
      </c>
      <c r="G50" s="118" t="s">
        <v>20</v>
      </c>
      <c r="H50" s="118" t="s">
        <v>11352</v>
      </c>
      <c r="I50" s="117" t="s">
        <v>7329</v>
      </c>
      <c r="J50" s="119"/>
    </row>
    <row r="51" spans="1:13" x14ac:dyDescent="0.25">
      <c r="A51" s="116">
        <v>964.57915690938023</v>
      </c>
      <c r="B51" s="190">
        <v>50.859829823833273</v>
      </c>
      <c r="C51" s="196">
        <v>18.965442083673107</v>
      </c>
      <c r="D51" s="128"/>
      <c r="E51" s="118" t="s">
        <v>10079</v>
      </c>
      <c r="F51" s="118" t="s">
        <v>8335</v>
      </c>
      <c r="G51" s="118" t="s">
        <v>20</v>
      </c>
      <c r="H51" s="118" t="s">
        <v>11352</v>
      </c>
      <c r="I51" s="117" t="s">
        <v>7329</v>
      </c>
      <c r="J51" s="119"/>
    </row>
    <row r="52" spans="1:13" x14ac:dyDescent="0.25">
      <c r="A52" s="116">
        <v>312.94489259957766</v>
      </c>
      <c r="B52" s="190">
        <v>100.16210805979496</v>
      </c>
      <c r="C52" s="196">
        <v>3.1243840476356111</v>
      </c>
      <c r="D52" s="128"/>
      <c r="E52" s="118" t="s">
        <v>10079</v>
      </c>
      <c r="F52" s="118" t="s">
        <v>8505</v>
      </c>
      <c r="G52" s="118" t="s">
        <v>20</v>
      </c>
      <c r="H52" s="118" t="s">
        <v>11352</v>
      </c>
      <c r="I52" s="117" t="s">
        <v>7329</v>
      </c>
      <c r="J52" s="119"/>
    </row>
    <row r="53" spans="1:13" x14ac:dyDescent="0.25">
      <c r="A53" s="116">
        <v>3.0780763369207906</v>
      </c>
      <c r="B53" s="190">
        <v>44.012424693243169</v>
      </c>
      <c r="C53" s="196">
        <v>6.9936531749257153E-2</v>
      </c>
      <c r="D53" s="128"/>
      <c r="E53" s="118" t="s">
        <v>10079</v>
      </c>
      <c r="F53" s="118" t="s">
        <v>8915</v>
      </c>
      <c r="G53" s="118" t="s">
        <v>20</v>
      </c>
      <c r="H53" s="118" t="s">
        <v>11352</v>
      </c>
      <c r="I53" s="117" t="s">
        <v>7329</v>
      </c>
      <c r="J53" s="119"/>
    </row>
    <row r="54" spans="1:13" ht="15.75" thickBot="1" x14ac:dyDescent="0.3">
      <c r="A54" s="120">
        <v>283.3783785882452</v>
      </c>
      <c r="B54" s="192">
        <v>465.44710758526043</v>
      </c>
      <c r="C54" s="197">
        <v>0.60883046423558673</v>
      </c>
      <c r="D54" s="131"/>
      <c r="E54" s="122" t="s">
        <v>10079</v>
      </c>
      <c r="F54" s="122" t="s">
        <v>7804</v>
      </c>
      <c r="G54" s="122" t="s">
        <v>20</v>
      </c>
      <c r="H54" s="122" t="s">
        <v>11352</v>
      </c>
      <c r="I54" s="121" t="s">
        <v>7329</v>
      </c>
      <c r="J54" s="123"/>
      <c r="L54" s="129" t="s">
        <v>11650</v>
      </c>
    </row>
  </sheetData>
  <mergeCells count="3">
    <mergeCell ref="A9:B9"/>
    <mergeCell ref="M11:N11"/>
    <mergeCell ref="O11:P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R125"/>
  <sheetViews>
    <sheetView zoomScale="60" zoomScaleNormal="60" workbookViewId="0">
      <selection activeCell="G14" sqref="G14:I14"/>
    </sheetView>
  </sheetViews>
  <sheetFormatPr baseColWidth="10" defaultRowHeight="15" x14ac:dyDescent="0.25"/>
  <cols>
    <col min="1" max="1" width="5.7109375" customWidth="1"/>
    <col min="2" max="2" width="12.7109375" customWidth="1"/>
    <col min="3" max="3" width="13.28515625" customWidth="1"/>
    <col min="4" max="4" width="21.5703125" customWidth="1"/>
    <col min="6" max="6" width="11.7109375" customWidth="1"/>
    <col min="7" max="7" width="17.85546875" customWidth="1"/>
    <col min="8" max="8" width="14.7109375" customWidth="1"/>
    <col min="13" max="13" width="40.28515625" customWidth="1"/>
  </cols>
  <sheetData>
    <row r="13" spans="1:13" ht="15.75" thickBot="1" x14ac:dyDescent="0.3"/>
    <row r="14" spans="1:13" ht="15.75" thickBot="1" x14ac:dyDescent="0.3">
      <c r="B14" s="278" t="s">
        <v>8979</v>
      </c>
      <c r="C14" s="279"/>
      <c r="D14" s="173" t="s">
        <v>12091</v>
      </c>
      <c r="E14" s="26"/>
      <c r="F14" s="26"/>
      <c r="G14" s="174" t="s">
        <v>12092</v>
      </c>
      <c r="H14" s="63" t="s">
        <v>12093</v>
      </c>
      <c r="I14" s="175" t="s">
        <v>12094</v>
      </c>
      <c r="J14" s="26"/>
      <c r="K14" s="26"/>
      <c r="L14" s="26"/>
      <c r="M14" s="2"/>
    </row>
    <row r="15" spans="1:13" ht="15.75" thickBot="1" x14ac:dyDescent="0.3">
      <c r="B15" s="174" t="s">
        <v>12089</v>
      </c>
      <c r="C15" s="175" t="s">
        <v>12090</v>
      </c>
      <c r="D15" s="173"/>
      <c r="E15" s="27"/>
      <c r="F15" s="27"/>
      <c r="G15" s="27"/>
      <c r="H15" s="27"/>
      <c r="I15" s="27"/>
      <c r="J15" s="27"/>
      <c r="K15" s="27"/>
      <c r="L15" s="27"/>
      <c r="M15" s="6"/>
    </row>
    <row r="16" spans="1:13" ht="15.75" thickBot="1" x14ac:dyDescent="0.3">
      <c r="A16" t="s">
        <v>12012</v>
      </c>
    </row>
    <row r="17" spans="1:18" x14ac:dyDescent="0.25">
      <c r="A17" s="1" t="s">
        <v>11578</v>
      </c>
      <c r="B17" s="100">
        <v>239.82553452995455</v>
      </c>
      <c r="C17" s="86">
        <v>81.940439835579539</v>
      </c>
      <c r="D17" s="149">
        <v>2.9268275226638383</v>
      </c>
      <c r="E17" s="26"/>
      <c r="F17" s="26" t="s">
        <v>9112</v>
      </c>
      <c r="G17" s="26" t="s">
        <v>8114</v>
      </c>
      <c r="H17" s="26" t="s">
        <v>11958</v>
      </c>
      <c r="I17" s="26" t="s">
        <v>11917</v>
      </c>
      <c r="J17" s="26"/>
      <c r="K17" s="26"/>
      <c r="L17" s="26"/>
      <c r="M17" s="2"/>
    </row>
    <row r="18" spans="1:18" x14ac:dyDescent="0.25">
      <c r="A18" s="3" t="s">
        <v>11578</v>
      </c>
      <c r="B18" s="11">
        <v>165.56776197055621</v>
      </c>
      <c r="C18" s="76">
        <v>52.846084189670933</v>
      </c>
      <c r="D18" s="150">
        <v>3.1330185482866368</v>
      </c>
      <c r="E18" s="25"/>
      <c r="F18" s="25" t="s">
        <v>9113</v>
      </c>
      <c r="G18" s="25" t="s">
        <v>8115</v>
      </c>
      <c r="H18" s="25" t="s">
        <v>11959</v>
      </c>
      <c r="I18" s="25" t="s">
        <v>11918</v>
      </c>
      <c r="J18" s="25"/>
      <c r="K18" s="25"/>
      <c r="L18" s="25"/>
      <c r="M18" s="4"/>
    </row>
    <row r="19" spans="1:18" x14ac:dyDescent="0.25">
      <c r="A19" s="3" t="s">
        <v>11578</v>
      </c>
      <c r="B19" s="11">
        <v>176.94107094101685</v>
      </c>
      <c r="C19" s="76">
        <v>66.820320138291933</v>
      </c>
      <c r="D19" s="150">
        <v>2.6480129184478316</v>
      </c>
      <c r="E19" s="25"/>
      <c r="F19" s="25" t="s">
        <v>9114</v>
      </c>
      <c r="G19" s="25" t="s">
        <v>8116</v>
      </c>
      <c r="H19" s="25" t="s">
        <v>11960</v>
      </c>
      <c r="I19" s="25" t="s">
        <v>11919</v>
      </c>
      <c r="J19" s="25"/>
      <c r="K19" s="25"/>
      <c r="L19" s="25"/>
      <c r="M19" s="4"/>
    </row>
    <row r="20" spans="1:18" x14ac:dyDescent="0.25">
      <c r="A20" s="3" t="s">
        <v>11578</v>
      </c>
      <c r="B20" s="11">
        <v>137.52271692435136</v>
      </c>
      <c r="C20" s="76">
        <v>51.673247719259564</v>
      </c>
      <c r="D20" s="150">
        <v>2.6613910097447606</v>
      </c>
      <c r="E20" s="25"/>
      <c r="F20" s="25" t="s">
        <v>9115</v>
      </c>
      <c r="G20" s="25" t="s">
        <v>8118</v>
      </c>
      <c r="H20" s="25" t="s">
        <v>11961</v>
      </c>
      <c r="I20" s="25" t="s">
        <v>11920</v>
      </c>
      <c r="J20" s="25"/>
      <c r="K20" s="25"/>
      <c r="L20" s="25"/>
      <c r="M20" s="4"/>
    </row>
    <row r="21" spans="1:18" x14ac:dyDescent="0.25">
      <c r="A21" s="3" t="s">
        <v>11581</v>
      </c>
      <c r="B21" s="11">
        <v>92.496641450842802</v>
      </c>
      <c r="C21" s="76">
        <v>42.315035817871809</v>
      </c>
      <c r="D21" s="150">
        <v>2.8817649165474513</v>
      </c>
      <c r="E21" s="25">
        <f>2480/967</f>
        <v>2.5646328852119957</v>
      </c>
      <c r="F21" s="25" t="s">
        <v>9116</v>
      </c>
      <c r="G21" s="25" t="s">
        <v>8830</v>
      </c>
      <c r="H21" s="25" t="s">
        <v>11962</v>
      </c>
      <c r="I21" s="25" t="s">
        <v>11921</v>
      </c>
      <c r="J21" s="25"/>
      <c r="K21" s="25"/>
      <c r="L21" s="25"/>
      <c r="M21" s="4"/>
    </row>
    <row r="22" spans="1:18" x14ac:dyDescent="0.25">
      <c r="A22" s="3" t="s">
        <v>11581</v>
      </c>
      <c r="B22" s="11">
        <v>104.67158919595562</v>
      </c>
      <c r="C22" s="76">
        <v>57.707637993164518</v>
      </c>
      <c r="D22" s="150">
        <v>2.6854756871369032</v>
      </c>
      <c r="E22" s="25"/>
      <c r="F22" s="25" t="s">
        <v>9117</v>
      </c>
      <c r="G22" s="25" t="s">
        <v>8829</v>
      </c>
      <c r="H22" s="25" t="s">
        <v>11963</v>
      </c>
      <c r="I22" s="25" t="s">
        <v>11922</v>
      </c>
      <c r="J22" s="25"/>
      <c r="K22" s="25"/>
      <c r="L22" s="25"/>
      <c r="M22" s="4"/>
      <c r="P22" s="84"/>
      <c r="Q22" s="76"/>
      <c r="R22" s="37"/>
    </row>
    <row r="23" spans="1:18" x14ac:dyDescent="0.25">
      <c r="A23" s="3" t="s">
        <v>11581</v>
      </c>
      <c r="B23" s="11">
        <v>130.36359446104726</v>
      </c>
      <c r="C23" s="76">
        <v>56.237759861188046</v>
      </c>
      <c r="D23" s="150">
        <v>3.6410563247513532</v>
      </c>
      <c r="E23" s="25"/>
      <c r="F23" s="25" t="s">
        <v>9118</v>
      </c>
      <c r="G23" s="25" t="s">
        <v>8828</v>
      </c>
      <c r="H23" s="25" t="s">
        <v>11964</v>
      </c>
      <c r="I23" s="25" t="s">
        <v>11923</v>
      </c>
      <c r="J23" s="25"/>
      <c r="K23" s="25"/>
      <c r="L23" s="25"/>
      <c r="M23" s="4"/>
    </row>
    <row r="24" spans="1:18" x14ac:dyDescent="0.25">
      <c r="A24" s="3" t="s">
        <v>11581</v>
      </c>
      <c r="B24" s="11">
        <v>205.25782970672779</v>
      </c>
      <c r="C24" s="76">
        <v>129.41680801741316</v>
      </c>
      <c r="D24" s="150">
        <v>2.5562906245290704</v>
      </c>
      <c r="E24" s="25"/>
      <c r="F24" s="25" t="s">
        <v>9119</v>
      </c>
      <c r="G24" s="25" t="s">
        <v>8827</v>
      </c>
      <c r="H24" s="25" t="s">
        <v>11965</v>
      </c>
      <c r="I24" s="25" t="s">
        <v>11924</v>
      </c>
      <c r="J24" s="25"/>
      <c r="K24" s="25"/>
      <c r="L24" s="25"/>
      <c r="M24" s="4"/>
    </row>
    <row r="25" spans="1:18" x14ac:dyDescent="0.25">
      <c r="A25" s="3" t="s">
        <v>11581</v>
      </c>
      <c r="B25" s="11">
        <v>222.85810254305849</v>
      </c>
      <c r="C25" s="76">
        <v>67.246493787799452</v>
      </c>
      <c r="D25" s="150">
        <v>2.414370320363151</v>
      </c>
      <c r="E25" s="25"/>
      <c r="F25" s="25" t="s">
        <v>9120</v>
      </c>
      <c r="G25" s="25" t="s">
        <v>8826</v>
      </c>
      <c r="H25" s="25" t="s">
        <v>11966</v>
      </c>
      <c r="I25" s="25" t="s">
        <v>11925</v>
      </c>
      <c r="J25" s="25"/>
      <c r="K25" s="25"/>
      <c r="L25" s="25"/>
      <c r="M25" s="4"/>
    </row>
    <row r="26" spans="1:18" x14ac:dyDescent="0.25">
      <c r="A26" s="3" t="s">
        <v>11581</v>
      </c>
      <c r="B26" s="11">
        <v>189.25148137929352</v>
      </c>
      <c r="C26" s="76">
        <v>78.385440619079418</v>
      </c>
      <c r="D26" s="150">
        <v>3.3140479152162383</v>
      </c>
      <c r="E26" s="25"/>
      <c r="F26" s="25" t="s">
        <v>9121</v>
      </c>
      <c r="G26" s="25" t="s">
        <v>8825</v>
      </c>
      <c r="H26" s="25" t="s">
        <v>11967</v>
      </c>
      <c r="I26" s="25" t="s">
        <v>11926</v>
      </c>
      <c r="J26" s="25"/>
      <c r="K26" s="25"/>
      <c r="L26" s="25"/>
      <c r="M26" s="4"/>
    </row>
    <row r="27" spans="1:18" x14ac:dyDescent="0.25">
      <c r="A27" s="3" t="s">
        <v>11581</v>
      </c>
      <c r="B27" s="11">
        <v>191.53238097194418</v>
      </c>
      <c r="C27" s="76">
        <v>74.92590206061918</v>
      </c>
      <c r="D27" s="150">
        <v>1.5860214206419783</v>
      </c>
      <c r="E27" s="25"/>
      <c r="F27" s="25" t="s">
        <v>9122</v>
      </c>
      <c r="G27" s="25" t="s">
        <v>8824</v>
      </c>
      <c r="H27" s="25" t="s">
        <v>11968</v>
      </c>
      <c r="I27" s="25" t="s">
        <v>11927</v>
      </c>
      <c r="J27" s="25"/>
      <c r="K27" s="25"/>
      <c r="L27" s="25"/>
      <c r="M27" s="4"/>
    </row>
    <row r="28" spans="1:18" x14ac:dyDescent="0.25">
      <c r="A28" s="3" t="s">
        <v>11581</v>
      </c>
      <c r="B28" s="11">
        <v>184.41695069977683</v>
      </c>
      <c r="C28" s="76">
        <v>50.649299063609135</v>
      </c>
      <c r="D28" s="150">
        <v>2.3180794324458227</v>
      </c>
      <c r="E28" s="25"/>
      <c r="F28" s="25" t="s">
        <v>9123</v>
      </c>
      <c r="G28" s="25" t="s">
        <v>8823</v>
      </c>
      <c r="H28" s="25" t="s">
        <v>11969</v>
      </c>
      <c r="I28" s="25" t="s">
        <v>11928</v>
      </c>
      <c r="J28" s="25"/>
      <c r="K28" s="25"/>
      <c r="L28" s="25"/>
      <c r="M28" s="4"/>
    </row>
    <row r="29" spans="1:18" x14ac:dyDescent="0.25">
      <c r="A29" s="3" t="s">
        <v>11581</v>
      </c>
      <c r="B29" s="11">
        <v>165.38306478465142</v>
      </c>
      <c r="C29" s="76">
        <v>61.584271857986231</v>
      </c>
      <c r="D29" s="150">
        <v>1.8138255668747696</v>
      </c>
      <c r="E29" s="25"/>
      <c r="F29" s="25" t="s">
        <v>9124</v>
      </c>
      <c r="G29" s="25" t="s">
        <v>8822</v>
      </c>
      <c r="H29" s="25" t="s">
        <v>11970</v>
      </c>
      <c r="I29" s="25" t="s">
        <v>11929</v>
      </c>
      <c r="J29" s="25"/>
      <c r="K29" s="25"/>
      <c r="L29" s="25"/>
      <c r="M29" s="4"/>
    </row>
    <row r="30" spans="1:18" ht="15.75" thickBot="1" x14ac:dyDescent="0.3">
      <c r="A30" s="5" t="s">
        <v>11581</v>
      </c>
      <c r="B30" s="80">
        <v>273.88171471473134</v>
      </c>
      <c r="C30" s="81">
        <v>95.039575623281621</v>
      </c>
      <c r="D30" s="150">
        <v>2.1859048364973077</v>
      </c>
      <c r="E30" s="27"/>
      <c r="F30" s="27" t="s">
        <v>9125</v>
      </c>
      <c r="G30" s="27" t="s">
        <v>8821</v>
      </c>
      <c r="H30" s="27" t="s">
        <v>11971</v>
      </c>
      <c r="I30" s="27" t="s">
        <v>11930</v>
      </c>
      <c r="J30" s="27"/>
      <c r="K30" s="27"/>
      <c r="L30" s="27"/>
      <c r="M30" s="6"/>
    </row>
    <row r="31" spans="1:18" ht="15.75" thickBot="1" x14ac:dyDescent="0.3">
      <c r="A31" s="3" t="s">
        <v>12013</v>
      </c>
      <c r="B31" s="11"/>
      <c r="C31" s="76"/>
      <c r="D31" s="182"/>
      <c r="E31" s="25"/>
      <c r="F31" s="25"/>
      <c r="G31" s="25"/>
      <c r="H31" s="25"/>
      <c r="I31" s="25"/>
      <c r="J31" s="25"/>
      <c r="K31" s="25"/>
      <c r="L31" s="25"/>
      <c r="M31" s="25"/>
    </row>
    <row r="32" spans="1:18" x14ac:dyDescent="0.25">
      <c r="A32" s="1" t="s">
        <v>11581</v>
      </c>
      <c r="B32" s="78">
        <v>33.27249109494749</v>
      </c>
      <c r="C32" s="183">
        <v>47.742828523644384</v>
      </c>
      <c r="D32" s="184">
        <v>0.69691076385366368</v>
      </c>
      <c r="E32" s="26"/>
      <c r="F32" s="26" t="s">
        <v>11738</v>
      </c>
      <c r="G32" s="2" t="s">
        <v>7178</v>
      </c>
      <c r="H32" s="26" t="s">
        <v>728</v>
      </c>
      <c r="I32" s="26" t="s">
        <v>11671</v>
      </c>
      <c r="J32" s="26"/>
      <c r="K32" s="26"/>
      <c r="L32" s="26"/>
      <c r="M32" s="2"/>
    </row>
    <row r="33" spans="1:13" x14ac:dyDescent="0.25">
      <c r="A33" s="3" t="s">
        <v>11578</v>
      </c>
      <c r="B33" s="75">
        <v>138.99464793146748</v>
      </c>
      <c r="C33" s="185">
        <v>80.735344905116364</v>
      </c>
      <c r="D33" s="186">
        <v>1.7216083995779041</v>
      </c>
      <c r="E33" s="25"/>
      <c r="F33" s="25" t="s">
        <v>11739</v>
      </c>
      <c r="G33" s="4" t="s">
        <v>7266</v>
      </c>
      <c r="H33" s="25" t="s">
        <v>978</v>
      </c>
      <c r="I33" s="25" t="s">
        <v>11672</v>
      </c>
      <c r="J33" s="25"/>
      <c r="K33" s="25"/>
      <c r="L33" s="25"/>
      <c r="M33" s="4"/>
    </row>
    <row r="34" spans="1:13" x14ac:dyDescent="0.25">
      <c r="A34" s="3" t="s">
        <v>11581</v>
      </c>
      <c r="B34" s="75">
        <v>51.886119302696535</v>
      </c>
      <c r="C34" s="185">
        <v>76.715393211349763</v>
      </c>
      <c r="D34" s="186">
        <v>0.67634560849803704</v>
      </c>
      <c r="E34" s="25"/>
      <c r="F34" s="25" t="s">
        <v>11740</v>
      </c>
      <c r="G34" s="4" t="s">
        <v>7182</v>
      </c>
      <c r="H34" s="25" t="s">
        <v>734</v>
      </c>
      <c r="I34" s="25" t="s">
        <v>11673</v>
      </c>
      <c r="J34" s="25"/>
      <c r="K34" s="25"/>
      <c r="L34" s="25"/>
      <c r="M34" s="4"/>
    </row>
    <row r="35" spans="1:13" ht="15.75" thickBot="1" x14ac:dyDescent="0.3">
      <c r="A35" s="5" t="s">
        <v>11581</v>
      </c>
      <c r="B35" s="79">
        <v>43.963609545119596</v>
      </c>
      <c r="C35" s="187">
        <v>50.012675663752354</v>
      </c>
      <c r="D35" s="188">
        <v>0.87904934022522341</v>
      </c>
      <c r="E35" s="27"/>
      <c r="F35" s="27" t="s">
        <v>11741</v>
      </c>
      <c r="G35" s="6" t="s">
        <v>7180</v>
      </c>
      <c r="H35" s="27" t="s">
        <v>731</v>
      </c>
      <c r="I35" s="27" t="s">
        <v>11674</v>
      </c>
      <c r="J35" s="27"/>
      <c r="K35" s="27"/>
      <c r="L35" s="27"/>
      <c r="M35" s="6"/>
    </row>
    <row r="36" spans="1:13" ht="15.75" thickBot="1" x14ac:dyDescent="0.3">
      <c r="A36" s="3" t="s">
        <v>12014</v>
      </c>
      <c r="B36" s="75"/>
      <c r="C36" s="185"/>
      <c r="D36" s="186"/>
      <c r="F36" s="25"/>
      <c r="G36" s="25"/>
      <c r="H36" s="25"/>
      <c r="I36" s="25"/>
      <c r="J36" s="25"/>
    </row>
    <row r="37" spans="1:13" x14ac:dyDescent="0.25">
      <c r="A37" s="1" t="s">
        <v>11581</v>
      </c>
      <c r="B37" s="100">
        <v>681.8508968821875</v>
      </c>
      <c r="C37" s="86">
        <v>93.53976015999153</v>
      </c>
      <c r="D37" s="149">
        <v>7.2894231898386472</v>
      </c>
      <c r="E37" s="26">
        <f>1181/175</f>
        <v>6.7485714285714282</v>
      </c>
      <c r="F37" s="26" t="s">
        <v>11976</v>
      </c>
      <c r="G37" s="26" t="s">
        <v>8670</v>
      </c>
      <c r="H37" s="26" t="s">
        <v>11975</v>
      </c>
      <c r="I37" s="26" t="s">
        <v>11934</v>
      </c>
      <c r="J37" s="26"/>
      <c r="K37" s="26"/>
      <c r="L37" s="26"/>
      <c r="M37" s="2"/>
    </row>
    <row r="38" spans="1:13" ht="15.75" thickBot="1" x14ac:dyDescent="0.3">
      <c r="A38" s="5" t="s">
        <v>11581</v>
      </c>
      <c r="B38" s="80">
        <v>499.74665307690856</v>
      </c>
      <c r="C38" s="81">
        <v>81.498710403588632</v>
      </c>
      <c r="D38" s="151">
        <v>6.131957801566676</v>
      </c>
      <c r="E38" s="27"/>
      <c r="F38" s="27" t="s">
        <v>11978</v>
      </c>
      <c r="G38" s="27" t="s">
        <v>8669</v>
      </c>
      <c r="H38" s="27" t="s">
        <v>11977</v>
      </c>
      <c r="I38" s="27" t="s">
        <v>11935</v>
      </c>
      <c r="J38" s="27"/>
      <c r="K38" s="27"/>
      <c r="L38" s="27"/>
      <c r="M38" s="6"/>
    </row>
    <row r="39" spans="1:13" x14ac:dyDescent="0.25">
      <c r="C39" s="3"/>
      <c r="D39" s="4"/>
      <c r="F39" t="s">
        <v>9129</v>
      </c>
      <c r="H39" t="s">
        <v>12009</v>
      </c>
      <c r="I39" t="s">
        <v>11955</v>
      </c>
    </row>
    <row r="40" spans="1:13" x14ac:dyDescent="0.25">
      <c r="C40" s="3"/>
      <c r="D40" s="4"/>
    </row>
    <row r="41" spans="1:13" ht="15.75" thickBot="1" x14ac:dyDescent="0.3">
      <c r="B41" s="11"/>
      <c r="C41" s="76"/>
      <c r="D41" s="150"/>
      <c r="E41" s="25"/>
      <c r="F41" s="25"/>
      <c r="G41" s="25"/>
      <c r="H41" s="25"/>
      <c r="I41" s="25"/>
      <c r="J41" s="25"/>
      <c r="K41" s="25"/>
      <c r="L41" s="25"/>
      <c r="M41" s="25"/>
    </row>
    <row r="42" spans="1:13" x14ac:dyDescent="0.25">
      <c r="A42" s="1" t="s">
        <v>12019</v>
      </c>
      <c r="B42" s="100"/>
      <c r="C42" s="86"/>
      <c r="D42" s="149"/>
      <c r="E42" s="26"/>
      <c r="F42" s="26"/>
      <c r="G42" s="26"/>
      <c r="H42" s="26"/>
      <c r="I42" s="26"/>
      <c r="J42" s="26"/>
      <c r="K42" s="26"/>
      <c r="L42" s="26"/>
      <c r="M42" s="2"/>
    </row>
    <row r="43" spans="1:13" x14ac:dyDescent="0.25">
      <c r="A43" t="s">
        <v>11578</v>
      </c>
      <c r="B43" s="11">
        <v>79.275339594652479</v>
      </c>
      <c r="C43" s="76">
        <v>117.5359595144938</v>
      </c>
      <c r="D43" s="150">
        <v>0.67447732525531257</v>
      </c>
      <c r="E43" s="25"/>
      <c r="F43" s="25" t="s">
        <v>11996</v>
      </c>
      <c r="G43" s="25" t="s">
        <v>7621</v>
      </c>
      <c r="H43" s="25" t="s">
        <v>11995</v>
      </c>
      <c r="I43" s="25" t="s">
        <v>11946</v>
      </c>
      <c r="J43" s="25"/>
      <c r="K43" s="25"/>
      <c r="L43" s="25"/>
      <c r="M43" s="4"/>
    </row>
    <row r="44" spans="1:13" x14ac:dyDescent="0.25">
      <c r="A44" t="s">
        <v>11578</v>
      </c>
      <c r="B44" s="11">
        <v>70.16541546945578</v>
      </c>
      <c r="C44" s="76">
        <v>83.137809259139416</v>
      </c>
      <c r="D44" s="150">
        <v>0.84396517173974528</v>
      </c>
      <c r="E44" s="25"/>
      <c r="F44" s="25" t="s">
        <v>11998</v>
      </c>
      <c r="G44" s="25" t="s">
        <v>7622</v>
      </c>
      <c r="H44" s="25" t="s">
        <v>11997</v>
      </c>
      <c r="I44" s="25" t="s">
        <v>11947</v>
      </c>
      <c r="J44" s="25"/>
      <c r="K44" s="25"/>
      <c r="L44" s="25"/>
      <c r="M44" s="4"/>
    </row>
    <row r="45" spans="1:13" x14ac:dyDescent="0.25">
      <c r="A45" t="s">
        <v>11581</v>
      </c>
      <c r="B45" s="11">
        <v>13.606229256816986</v>
      </c>
      <c r="C45" s="76">
        <v>47.318331170540155</v>
      </c>
      <c r="D45" s="150">
        <v>0.28754668476744732</v>
      </c>
      <c r="E45" s="25"/>
      <c r="F45" s="25" t="s">
        <v>12000</v>
      </c>
      <c r="G45" s="25" t="s">
        <v>8659</v>
      </c>
      <c r="H45" s="25" t="s">
        <v>11999</v>
      </c>
      <c r="I45" s="25" t="s">
        <v>11948</v>
      </c>
      <c r="J45" s="25"/>
      <c r="K45" s="25"/>
      <c r="L45" s="25"/>
      <c r="M45" s="4"/>
    </row>
    <row r="46" spans="1:13" x14ac:dyDescent="0.25">
      <c r="A46" t="s">
        <v>11581</v>
      </c>
      <c r="B46" s="11">
        <v>3.1525337037462746</v>
      </c>
      <c r="C46" s="76">
        <v>47.068221717234735</v>
      </c>
      <c r="D46" s="150">
        <v>6.6977964935351006E-2</v>
      </c>
      <c r="F46" t="s">
        <v>9133</v>
      </c>
      <c r="G46" t="s">
        <v>8558</v>
      </c>
      <c r="H46" t="s">
        <v>12010</v>
      </c>
      <c r="I46" t="s">
        <v>11956</v>
      </c>
    </row>
    <row r="47" spans="1:13" x14ac:dyDescent="0.25">
      <c r="A47" t="s">
        <v>11581</v>
      </c>
      <c r="B47" s="11">
        <v>3.47048690956774</v>
      </c>
      <c r="C47" s="76">
        <v>39.729621382516569</v>
      </c>
      <c r="D47" s="150">
        <v>8.7352629821309188E-2</v>
      </c>
      <c r="E47" s="25"/>
      <c r="F47" s="25" t="s">
        <v>12002</v>
      </c>
      <c r="G47" s="25" t="s">
        <v>8559</v>
      </c>
      <c r="H47" s="25" t="s">
        <v>12001</v>
      </c>
      <c r="I47" s="25" t="s">
        <v>11949</v>
      </c>
      <c r="J47" s="25"/>
      <c r="K47" s="25"/>
      <c r="L47" s="25"/>
      <c r="M47" s="4"/>
    </row>
    <row r="48" spans="1:13" x14ac:dyDescent="0.25">
      <c r="A48" t="s">
        <v>11578</v>
      </c>
      <c r="B48" s="11">
        <v>171.81182573336102</v>
      </c>
      <c r="C48" s="76">
        <v>175.48145799086015</v>
      </c>
      <c r="D48" s="150">
        <v>0.97908820510432359</v>
      </c>
      <c r="E48" s="25"/>
      <c r="F48" s="25" t="s">
        <v>12002</v>
      </c>
      <c r="G48" s="25" t="s">
        <v>7620</v>
      </c>
      <c r="H48" s="25" t="s">
        <v>12001</v>
      </c>
      <c r="I48" s="25" t="s">
        <v>11949</v>
      </c>
      <c r="J48" s="25"/>
      <c r="K48" s="25"/>
      <c r="L48" s="25"/>
      <c r="M48" s="4"/>
    </row>
    <row r="49" spans="1:13" ht="15.75" thickBot="1" x14ac:dyDescent="0.3">
      <c r="A49" t="s">
        <v>11578</v>
      </c>
      <c r="B49" s="11">
        <v>164.72761551170262</v>
      </c>
      <c r="C49" s="76">
        <v>122.15153216314725</v>
      </c>
      <c r="D49" s="150">
        <v>1.3485513656242165</v>
      </c>
      <c r="E49" s="27"/>
      <c r="F49" s="27" t="s">
        <v>12004</v>
      </c>
      <c r="G49" s="25" t="s">
        <v>7623</v>
      </c>
      <c r="H49" s="27" t="s">
        <v>12003</v>
      </c>
      <c r="I49" s="27" t="s">
        <v>11950</v>
      </c>
      <c r="J49" s="27"/>
      <c r="K49" s="27"/>
      <c r="L49" s="27"/>
      <c r="M49" s="6"/>
    </row>
    <row r="50" spans="1:13" x14ac:dyDescent="0.25">
      <c r="A50" t="s">
        <v>11578</v>
      </c>
      <c r="B50" s="11">
        <v>49.411708700795756</v>
      </c>
      <c r="C50" s="76">
        <v>76.799721853340003</v>
      </c>
      <c r="D50" s="150">
        <v>0.64338395385278146</v>
      </c>
      <c r="E50" s="25"/>
      <c r="F50" s="25" t="s">
        <v>12021</v>
      </c>
      <c r="G50" s="25" t="s">
        <v>7624</v>
      </c>
      <c r="H50" t="s">
        <v>2074</v>
      </c>
      <c r="I50" t="s">
        <v>12020</v>
      </c>
      <c r="J50" s="25"/>
      <c r="K50" s="25"/>
      <c r="L50" s="25"/>
      <c r="M50" s="25"/>
    </row>
    <row r="51" spans="1:13" x14ac:dyDescent="0.25">
      <c r="B51" s="11"/>
      <c r="C51" s="76"/>
      <c r="D51" s="150"/>
      <c r="E51" s="25"/>
      <c r="F51" s="25"/>
      <c r="G51" s="25"/>
      <c r="H51" s="25"/>
      <c r="I51" s="25"/>
      <c r="J51" s="25"/>
      <c r="K51" s="25"/>
      <c r="L51" s="25"/>
      <c r="M51" s="25"/>
    </row>
    <row r="52" spans="1:13" ht="15.75" thickBot="1" x14ac:dyDescent="0.3">
      <c r="A52" s="3" t="s">
        <v>12017</v>
      </c>
      <c r="C52" s="3"/>
      <c r="D52" s="4"/>
    </row>
    <row r="53" spans="1:13" x14ac:dyDescent="0.25">
      <c r="A53" t="s">
        <v>11581</v>
      </c>
      <c r="B53" s="11">
        <v>62.167880781305051</v>
      </c>
      <c r="C53" s="76">
        <v>47.450381224205529</v>
      </c>
      <c r="D53" s="150">
        <v>1.3101660972450055</v>
      </c>
      <c r="E53" s="26"/>
      <c r="F53" s="26" t="s">
        <v>9142</v>
      </c>
      <c r="G53" s="26" t="s">
        <v>7570</v>
      </c>
      <c r="H53" s="26" t="s">
        <v>12005</v>
      </c>
      <c r="I53" s="26" t="s">
        <v>11951</v>
      </c>
      <c r="J53" s="26"/>
      <c r="K53" s="26"/>
      <c r="L53" s="26"/>
      <c r="M53" s="2"/>
    </row>
    <row r="54" spans="1:13" x14ac:dyDescent="0.25">
      <c r="A54" t="s">
        <v>11581</v>
      </c>
      <c r="B54" s="11">
        <v>41.111464742099521</v>
      </c>
      <c r="C54" s="76">
        <v>54.368293325183174</v>
      </c>
      <c r="D54" s="150">
        <v>0.75616618120063106</v>
      </c>
      <c r="E54" s="25"/>
      <c r="F54" s="25" t="s">
        <v>9141</v>
      </c>
      <c r="G54" s="25" t="s">
        <v>7569</v>
      </c>
      <c r="H54" s="25" t="s">
        <v>12006</v>
      </c>
      <c r="I54" s="25" t="s">
        <v>11952</v>
      </c>
      <c r="J54" s="25"/>
      <c r="K54" s="25"/>
      <c r="L54" s="25"/>
      <c r="M54" s="4"/>
    </row>
    <row r="55" spans="1:13" x14ac:dyDescent="0.25">
      <c r="A55" t="s">
        <v>11581</v>
      </c>
      <c r="B55" s="11">
        <v>48.149375104729877</v>
      </c>
      <c r="C55" s="76">
        <v>62.252948785737253</v>
      </c>
      <c r="D55" s="150">
        <v>0.77344729918659472</v>
      </c>
      <c r="E55" s="25"/>
      <c r="F55" s="25" t="s">
        <v>9140</v>
      </c>
      <c r="G55" s="25" t="s">
        <v>7568</v>
      </c>
      <c r="H55" s="25" t="s">
        <v>12007</v>
      </c>
      <c r="I55" s="25" t="s">
        <v>11953</v>
      </c>
      <c r="J55" s="25"/>
      <c r="K55" s="25"/>
      <c r="L55" s="25"/>
      <c r="M55" s="4"/>
    </row>
    <row r="56" spans="1:13" ht="15.75" thickBot="1" x14ac:dyDescent="0.3">
      <c r="A56" t="s">
        <v>11581</v>
      </c>
      <c r="B56" s="11">
        <v>53.787367267091646</v>
      </c>
      <c r="C56" s="76">
        <v>67.547598558654585</v>
      </c>
      <c r="D56" s="150">
        <v>0.79628837167890854</v>
      </c>
      <c r="E56" s="27"/>
      <c r="F56" s="27" t="s">
        <v>9131</v>
      </c>
      <c r="G56" s="27" t="s">
        <v>7567</v>
      </c>
      <c r="H56" s="27" t="s">
        <v>12008</v>
      </c>
      <c r="I56" s="27" t="s">
        <v>11954</v>
      </c>
      <c r="J56" s="27"/>
      <c r="K56" s="27"/>
      <c r="L56" s="27"/>
      <c r="M56" s="6"/>
    </row>
    <row r="57" spans="1:13" x14ac:dyDescent="0.25">
      <c r="A57" t="s">
        <v>11581</v>
      </c>
      <c r="B57" s="11">
        <v>15.138244734916173</v>
      </c>
      <c r="C57" s="76">
        <v>39.443186953117639</v>
      </c>
      <c r="D57" s="150">
        <v>0.38379872176428248</v>
      </c>
      <c r="E57" s="25"/>
      <c r="F57" s="25" t="s">
        <v>12022</v>
      </c>
      <c r="G57" s="25" t="s">
        <v>7566</v>
      </c>
      <c r="H57" s="25"/>
      <c r="I57" s="25" t="s">
        <v>12020</v>
      </c>
      <c r="J57" s="25"/>
      <c r="K57" s="25"/>
      <c r="L57" s="25"/>
      <c r="M57" s="4"/>
    </row>
    <row r="58" spans="1:13" ht="15.75" thickBot="1" x14ac:dyDescent="0.3">
      <c r="B58" s="11"/>
      <c r="C58" s="76"/>
      <c r="D58" s="150"/>
      <c r="E58" s="25"/>
      <c r="F58" s="25"/>
      <c r="G58" s="25"/>
      <c r="H58" s="25"/>
      <c r="I58" s="25"/>
      <c r="J58" s="25"/>
      <c r="K58" s="25"/>
      <c r="L58" s="25"/>
      <c r="M58" s="4"/>
    </row>
    <row r="59" spans="1:13" ht="15.75" thickBot="1" x14ac:dyDescent="0.3">
      <c r="A59" s="101" t="s">
        <v>12018</v>
      </c>
      <c r="B59" s="25"/>
      <c r="C59" s="3"/>
      <c r="D59" s="4"/>
      <c r="E59" s="25"/>
      <c r="F59" s="25"/>
      <c r="G59" s="25"/>
      <c r="H59" s="25"/>
      <c r="I59" s="25"/>
      <c r="J59" s="25"/>
      <c r="K59" s="25"/>
      <c r="L59" s="25"/>
      <c r="M59" s="4"/>
    </row>
    <row r="60" spans="1:13" x14ac:dyDescent="0.25">
      <c r="A60" s="1" t="s">
        <v>11578</v>
      </c>
      <c r="B60" s="100">
        <v>17.720298259661018</v>
      </c>
      <c r="C60" s="86">
        <v>50.718559388739124</v>
      </c>
      <c r="D60" s="149">
        <v>0.34938488934280332</v>
      </c>
      <c r="E60" s="26"/>
      <c r="F60" s="26" t="s">
        <v>9143</v>
      </c>
      <c r="G60" s="26" t="s">
        <v>8922</v>
      </c>
      <c r="H60" s="26" t="s">
        <v>6480</v>
      </c>
      <c r="I60" s="26" t="s">
        <v>11936</v>
      </c>
      <c r="J60" s="26"/>
      <c r="K60" s="26"/>
      <c r="L60" s="26"/>
      <c r="M60" s="2"/>
    </row>
    <row r="61" spans="1:13" ht="15.75" thickBot="1" x14ac:dyDescent="0.3">
      <c r="A61" s="5" t="s">
        <v>11578</v>
      </c>
      <c r="B61" s="80">
        <v>26.397197170898224</v>
      </c>
      <c r="C61" s="81">
        <v>55.818517323683814</v>
      </c>
      <c r="D61" s="151">
        <v>0.47291111331074148</v>
      </c>
      <c r="E61" s="27"/>
      <c r="F61" s="27" t="s">
        <v>9144</v>
      </c>
      <c r="G61" s="27" t="s">
        <v>8923</v>
      </c>
      <c r="H61" s="27" t="s">
        <v>6483</v>
      </c>
      <c r="I61" s="27" t="s">
        <v>11937</v>
      </c>
      <c r="J61" s="27"/>
      <c r="K61" s="27"/>
      <c r="L61" s="27"/>
      <c r="M61" s="6"/>
    </row>
    <row r="62" spans="1:13" x14ac:dyDescent="0.25">
      <c r="C62" s="3"/>
      <c r="D62" s="4"/>
    </row>
    <row r="63" spans="1:13" ht="15.75" thickBot="1" x14ac:dyDescent="0.3">
      <c r="A63" s="3" t="s">
        <v>12016</v>
      </c>
      <c r="B63" s="75"/>
      <c r="C63" s="185"/>
      <c r="D63" s="186"/>
      <c r="F63" s="25"/>
      <c r="G63" s="25"/>
      <c r="H63" s="25"/>
      <c r="I63" s="25"/>
      <c r="J63" s="25"/>
    </row>
    <row r="64" spans="1:13" x14ac:dyDescent="0.25">
      <c r="A64" s="1" t="s">
        <v>11578</v>
      </c>
      <c r="B64" s="100">
        <v>201.32802725274649</v>
      </c>
      <c r="C64" s="86">
        <v>82.727869278273161</v>
      </c>
      <c r="D64" s="149">
        <v>2.4336179453085625</v>
      </c>
      <c r="E64" s="26">
        <f>1020/611</f>
        <v>1.6693944353518821</v>
      </c>
      <c r="F64" s="26" t="s">
        <v>9137</v>
      </c>
      <c r="G64" s="26" t="s">
        <v>7883</v>
      </c>
      <c r="H64" s="26" t="s">
        <v>11972</v>
      </c>
      <c r="I64" s="26" t="s">
        <v>11931</v>
      </c>
      <c r="J64" s="26"/>
      <c r="K64" s="26"/>
      <c r="L64" s="26"/>
      <c r="M64" s="2"/>
    </row>
    <row r="65" spans="1:15" x14ac:dyDescent="0.25">
      <c r="A65" s="3" t="s">
        <v>11578</v>
      </c>
      <c r="B65" s="11">
        <v>260.22762693298387</v>
      </c>
      <c r="C65" s="76">
        <v>121.65677324317807</v>
      </c>
      <c r="D65" s="150">
        <v>2.1390311447174288</v>
      </c>
      <c r="E65" s="25"/>
      <c r="F65" s="25" t="s">
        <v>9138</v>
      </c>
      <c r="G65" s="25" t="s">
        <v>7884</v>
      </c>
      <c r="H65" s="25" t="s">
        <v>11973</v>
      </c>
      <c r="I65" s="25" t="s">
        <v>11932</v>
      </c>
      <c r="J65" s="25"/>
      <c r="K65" s="25"/>
      <c r="L65" s="25"/>
      <c r="M65" s="4"/>
    </row>
    <row r="66" spans="1:15" x14ac:dyDescent="0.25">
      <c r="A66" s="3" t="s">
        <v>11578</v>
      </c>
      <c r="B66" s="11">
        <v>277.88205724942816</v>
      </c>
      <c r="C66" s="76">
        <v>181.68180137292083</v>
      </c>
      <c r="D66" s="150">
        <v>1.529498580207526</v>
      </c>
      <c r="E66" s="25"/>
      <c r="F66" s="25" t="s">
        <v>9139</v>
      </c>
      <c r="G66" s="25" t="s">
        <v>7886</v>
      </c>
      <c r="H66" s="25" t="s">
        <v>11974</v>
      </c>
      <c r="I66" s="25" t="s">
        <v>11933</v>
      </c>
      <c r="J66" s="25"/>
      <c r="K66" s="25"/>
      <c r="L66" s="25"/>
      <c r="M66" s="4"/>
    </row>
    <row r="67" spans="1:15" ht="15.75" thickBot="1" x14ac:dyDescent="0.3">
      <c r="A67" s="5" t="s">
        <v>11578</v>
      </c>
      <c r="B67" s="80">
        <v>281.45529575875827</v>
      </c>
      <c r="C67" s="81">
        <v>225.59588928526384</v>
      </c>
      <c r="D67" s="151">
        <v>1.2476082638317081</v>
      </c>
      <c r="E67" s="27"/>
      <c r="F67" s="27"/>
      <c r="G67" s="27" t="s">
        <v>7885</v>
      </c>
      <c r="H67" s="27"/>
      <c r="I67" s="27" t="s">
        <v>7005</v>
      </c>
      <c r="J67" s="27"/>
      <c r="K67" s="27"/>
      <c r="L67" s="27"/>
      <c r="M67" s="6"/>
    </row>
    <row r="68" spans="1:15" x14ac:dyDescent="0.25">
      <c r="C68" s="3"/>
      <c r="D68" s="4"/>
      <c r="O68" t="s">
        <v>11650</v>
      </c>
    </row>
    <row r="69" spans="1:15" ht="15.75" thickBot="1" x14ac:dyDescent="0.3">
      <c r="C69" s="3"/>
      <c r="D69" s="4"/>
    </row>
    <row r="70" spans="1:15" x14ac:dyDescent="0.25">
      <c r="A70" s="102" t="s">
        <v>12015</v>
      </c>
      <c r="B70" s="100"/>
      <c r="C70" s="86"/>
      <c r="D70" s="149"/>
      <c r="E70" s="26"/>
      <c r="F70" s="26"/>
      <c r="G70" s="26"/>
      <c r="H70" s="26"/>
      <c r="I70" s="26"/>
      <c r="J70" s="26"/>
      <c r="K70" s="26"/>
      <c r="L70" s="26"/>
      <c r="M70" s="2"/>
    </row>
    <row r="71" spans="1:15" x14ac:dyDescent="0.25">
      <c r="A71" s="3" t="s">
        <v>11581</v>
      </c>
      <c r="B71" s="11">
        <v>220.77430393166901</v>
      </c>
      <c r="C71" s="76">
        <v>85.821984780547254</v>
      </c>
      <c r="D71" s="150">
        <v>2.5724679345997901</v>
      </c>
      <c r="E71" s="25"/>
      <c r="F71" s="25" t="s">
        <v>11980</v>
      </c>
      <c r="G71" s="25" t="s">
        <v>7634</v>
      </c>
      <c r="H71" s="25" t="s">
        <v>11979</v>
      </c>
      <c r="I71" s="25" t="s">
        <v>11938</v>
      </c>
      <c r="J71" s="25"/>
      <c r="K71" s="25"/>
      <c r="L71" s="25"/>
      <c r="M71" s="4"/>
    </row>
    <row r="72" spans="1:15" x14ac:dyDescent="0.25">
      <c r="A72" s="3" t="s">
        <v>11581</v>
      </c>
      <c r="B72" s="11">
        <v>211.53797355188371</v>
      </c>
      <c r="C72" s="76">
        <v>69.443348921265894</v>
      </c>
      <c r="D72" s="150">
        <v>3.0461948744972416</v>
      </c>
      <c r="E72" s="25"/>
      <c r="F72" s="25" t="s">
        <v>11982</v>
      </c>
      <c r="G72" s="25" t="s">
        <v>7631</v>
      </c>
      <c r="H72" s="25" t="s">
        <v>11981</v>
      </c>
      <c r="I72" s="25" t="s">
        <v>11939</v>
      </c>
      <c r="J72" s="25"/>
      <c r="K72" s="25"/>
      <c r="L72" s="25"/>
      <c r="M72" s="4"/>
    </row>
    <row r="73" spans="1:15" x14ac:dyDescent="0.25">
      <c r="A73" s="3" t="s">
        <v>11581</v>
      </c>
      <c r="B73" s="11">
        <v>231.44607927192018</v>
      </c>
      <c r="C73" s="76">
        <v>69.027460416080046</v>
      </c>
      <c r="D73" s="150">
        <v>3.3529566041807399</v>
      </c>
      <c r="E73" s="25"/>
      <c r="F73" s="25" t="s">
        <v>11982</v>
      </c>
      <c r="G73" s="25" t="s">
        <v>7632</v>
      </c>
      <c r="H73" s="25" t="s">
        <v>11981</v>
      </c>
      <c r="I73" s="25" t="s">
        <v>11939</v>
      </c>
      <c r="J73" s="25"/>
      <c r="K73" s="25"/>
      <c r="L73" s="25"/>
      <c r="M73" s="4"/>
    </row>
    <row r="74" spans="1:15" x14ac:dyDescent="0.25">
      <c r="A74" s="3" t="s">
        <v>11581</v>
      </c>
      <c r="B74" s="11">
        <v>1071.4603083711318</v>
      </c>
      <c r="C74" s="76">
        <v>197.62734704942918</v>
      </c>
      <c r="D74" s="150">
        <v>5.4216196511667265</v>
      </c>
      <c r="E74" s="90">
        <f>AVERAGE(D71:D79)</f>
        <v>3.3402953065701078</v>
      </c>
      <c r="F74" s="25" t="s">
        <v>11984</v>
      </c>
      <c r="G74" s="25" t="s">
        <v>7633</v>
      </c>
      <c r="H74" s="25" t="s">
        <v>11983</v>
      </c>
      <c r="I74" s="25" t="s">
        <v>11940</v>
      </c>
      <c r="J74" s="25"/>
      <c r="K74" s="25"/>
      <c r="L74" s="25"/>
      <c r="M74" s="4"/>
    </row>
    <row r="75" spans="1:15" x14ac:dyDescent="0.25">
      <c r="A75" s="3" t="s">
        <v>11578</v>
      </c>
      <c r="B75" s="11">
        <v>240.50309228858171</v>
      </c>
      <c r="C75" s="76">
        <v>58.790853597747088</v>
      </c>
      <c r="D75" s="150">
        <v>4.0908249765197828</v>
      </c>
      <c r="E75" s="25">
        <f>3234/928</f>
        <v>3.4849137931034484</v>
      </c>
      <c r="F75" s="25" t="s">
        <v>11986</v>
      </c>
      <c r="G75" s="25" t="s">
        <v>7288</v>
      </c>
      <c r="H75" s="25" t="s">
        <v>11985</v>
      </c>
      <c r="I75" s="25" t="s">
        <v>11941</v>
      </c>
      <c r="J75" s="25"/>
      <c r="K75" s="25"/>
      <c r="L75" s="25"/>
      <c r="M75" s="4"/>
    </row>
    <row r="76" spans="1:15" x14ac:dyDescent="0.25">
      <c r="A76" s="3" t="s">
        <v>11578</v>
      </c>
      <c r="B76" s="11">
        <v>278.36833276151174</v>
      </c>
      <c r="C76" s="76">
        <v>136.43319372262494</v>
      </c>
      <c r="D76" s="150">
        <v>2.0403270286807738</v>
      </c>
      <c r="E76" s="25"/>
      <c r="F76" s="25" t="s">
        <v>11988</v>
      </c>
      <c r="G76" s="25" t="s">
        <v>7290</v>
      </c>
      <c r="H76" s="25" t="s">
        <v>11987</v>
      </c>
      <c r="I76" s="25" t="s">
        <v>11942</v>
      </c>
      <c r="J76" s="25"/>
      <c r="K76" s="25"/>
      <c r="L76" s="25"/>
      <c r="M76" s="4"/>
    </row>
    <row r="77" spans="1:15" x14ac:dyDescent="0.25">
      <c r="A77" s="3" t="s">
        <v>11578</v>
      </c>
      <c r="B77" s="11">
        <v>306.31104236350006</v>
      </c>
      <c r="C77" s="76">
        <v>84.338988022392101</v>
      </c>
      <c r="D77" s="150">
        <v>3.6319032222935155</v>
      </c>
      <c r="E77" s="25"/>
      <c r="F77" s="25" t="s">
        <v>11990</v>
      </c>
      <c r="G77" s="25" t="s">
        <v>7287</v>
      </c>
      <c r="H77" s="25" t="s">
        <v>11989</v>
      </c>
      <c r="I77" s="25" t="s">
        <v>11943</v>
      </c>
      <c r="J77" s="25"/>
      <c r="K77" s="25"/>
      <c r="L77" s="25"/>
      <c r="M77" s="4"/>
    </row>
    <row r="78" spans="1:15" x14ac:dyDescent="0.25">
      <c r="A78" s="3" t="s">
        <v>11578</v>
      </c>
      <c r="B78" s="11">
        <v>435.06705499698222</v>
      </c>
      <c r="C78" s="76">
        <v>141.35680938352593</v>
      </c>
      <c r="D78" s="150">
        <v>3.0777934002214824</v>
      </c>
      <c r="E78" s="25"/>
      <c r="F78" s="25" t="s">
        <v>11992</v>
      </c>
      <c r="G78" s="25" t="s">
        <v>7291</v>
      </c>
      <c r="H78" s="25" t="s">
        <v>11991</v>
      </c>
      <c r="I78" s="25" t="s">
        <v>11944</v>
      </c>
      <c r="J78" s="25"/>
      <c r="K78" s="25"/>
      <c r="L78" s="25"/>
      <c r="M78" s="4"/>
    </row>
    <row r="79" spans="1:15" ht="15.75" thickBot="1" x14ac:dyDescent="0.3">
      <c r="A79" s="5" t="s">
        <v>11578</v>
      </c>
      <c r="B79" s="80">
        <v>242.24876727828371</v>
      </c>
      <c r="C79" s="81">
        <v>85.643544809800275</v>
      </c>
      <c r="D79" s="151">
        <v>2.8285700669709195</v>
      </c>
      <c r="E79" s="27"/>
      <c r="F79" s="27" t="s">
        <v>11994</v>
      </c>
      <c r="G79" s="27" t="s">
        <v>7289</v>
      </c>
      <c r="H79" s="27" t="s">
        <v>11993</v>
      </c>
      <c r="I79" s="27" t="s">
        <v>11945</v>
      </c>
      <c r="J79" s="27"/>
      <c r="K79" s="27"/>
      <c r="L79" s="27"/>
      <c r="M79" s="6"/>
    </row>
    <row r="80" spans="1:15" x14ac:dyDescent="0.25">
      <c r="A80" t="s">
        <v>11581</v>
      </c>
      <c r="B80" s="11">
        <v>122.35283564301078</v>
      </c>
      <c r="C80" s="76">
        <v>73.560226297007475</v>
      </c>
      <c r="D80" s="150">
        <v>1.663301512273736</v>
      </c>
      <c r="F80" t="s">
        <v>9154</v>
      </c>
      <c r="G80" t="s">
        <v>8921</v>
      </c>
      <c r="H80" t="s">
        <v>12011</v>
      </c>
      <c r="I80" t="s">
        <v>11957</v>
      </c>
    </row>
    <row r="81" spans="1:9" x14ac:dyDescent="0.25">
      <c r="C81" s="3"/>
      <c r="D81" s="4"/>
    </row>
    <row r="82" spans="1:9" x14ac:dyDescent="0.25">
      <c r="A82" t="s">
        <v>11581</v>
      </c>
      <c r="B82" s="11">
        <v>13.410654873863425</v>
      </c>
      <c r="C82" s="76">
        <v>66.364640293915457</v>
      </c>
      <c r="D82" s="150">
        <v>0.20207530417509037</v>
      </c>
      <c r="G82" t="s">
        <v>7507</v>
      </c>
      <c r="H82" t="s">
        <v>1784</v>
      </c>
      <c r="I82" t="s">
        <v>7508</v>
      </c>
    </row>
    <row r="83" spans="1:9" x14ac:dyDescent="0.25">
      <c r="A83" t="s">
        <v>11578</v>
      </c>
      <c r="B83" s="11">
        <v>225.12104058400121</v>
      </c>
      <c r="C83" s="76">
        <v>130.78402636685595</v>
      </c>
      <c r="D83" s="150">
        <v>1.7213190848898094</v>
      </c>
      <c r="G83" t="s">
        <v>7587</v>
      </c>
      <c r="H83" t="s">
        <v>1784</v>
      </c>
      <c r="I83" t="s">
        <v>7588</v>
      </c>
    </row>
    <row r="84" spans="1:9" x14ac:dyDescent="0.25">
      <c r="A84" t="s">
        <v>11578</v>
      </c>
      <c r="B84" s="11">
        <v>3058.2693858870439</v>
      </c>
      <c r="C84" s="76">
        <v>228.89943581022837</v>
      </c>
      <c r="D84" s="150">
        <v>13.36075545604462</v>
      </c>
      <c r="G84" t="s">
        <v>8477</v>
      </c>
      <c r="H84" t="s">
        <v>1784</v>
      </c>
      <c r="I84" t="s">
        <v>7508</v>
      </c>
    </row>
    <row r="85" spans="1:9" ht="15.75" thickBot="1" x14ac:dyDescent="0.3">
      <c r="A85" t="s">
        <v>11578</v>
      </c>
      <c r="B85" s="11">
        <v>213.28843054144991</v>
      </c>
      <c r="C85" s="81">
        <v>1788.3104967288366</v>
      </c>
      <c r="D85" s="151">
        <v>0.1192681197876965</v>
      </c>
      <c r="E85">
        <f>1/D85</f>
        <v>8.3844702321127595</v>
      </c>
      <c r="G85" t="s">
        <v>8520</v>
      </c>
      <c r="I85" t="s">
        <v>8521</v>
      </c>
    </row>
    <row r="125" spans="16:16" ht="15.75" x14ac:dyDescent="0.25">
      <c r="P125" s="103"/>
    </row>
  </sheetData>
  <sortState ref="O20:T23">
    <sortCondition descending="1" ref="S20:S23"/>
  </sortState>
  <mergeCells count="1">
    <mergeCell ref="B14:C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8</vt:i4>
      </vt:variant>
    </vt:vector>
  </HeadingPairs>
  <TitlesOfParts>
    <vt:vector size="18" baseType="lpstr">
      <vt:lpstr>Instructions</vt:lpstr>
      <vt:lpstr>KEGGgenLink</vt:lpstr>
      <vt:lpstr>KEGG metabolisms</vt:lpstr>
      <vt:lpstr>All genes</vt:lpstr>
      <vt:lpstr>Carbon flux</vt:lpstr>
      <vt:lpstr>Nitrogen quant</vt:lpstr>
      <vt:lpstr>transport</vt:lpstr>
      <vt:lpstr>Iron</vt:lpstr>
      <vt:lpstr>Respiratory</vt:lpstr>
      <vt:lpstr>Sulfur</vt:lpstr>
      <vt:lpstr>'Nitrogen quant'!Adenyl</vt:lpstr>
      <vt:lpstr>'Nitrogen quant'!GDH</vt:lpstr>
      <vt:lpstr>'Nitrogen quant'!GlnSynth</vt:lpstr>
      <vt:lpstr>'Nitrogen quant'!GOGAT</vt:lpstr>
      <vt:lpstr>'Nitrogen quant'!Hautpage</vt:lpstr>
      <vt:lpstr>'Nitrogen quant'!Plantes</vt:lpstr>
      <vt:lpstr>'Nitrogen quant'!Refer</vt:lpstr>
      <vt:lpstr>'Nitrogen quant'!RetroGlnSynth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Réviseur</dc:creator>
  <cp:lastModifiedBy>Reviewer</cp:lastModifiedBy>
  <dcterms:created xsi:type="dcterms:W3CDTF">2018-10-04T00:10:00Z</dcterms:created>
  <dcterms:modified xsi:type="dcterms:W3CDTF">2019-06-06T12:09:54Z</dcterms:modified>
</cp:coreProperties>
</file>